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HP\Downloads\DATOS DE MONITOREO AÑO 2\HERRAMIENTAS DEL SISTEMA DE MONITOREO\"/>
    </mc:Choice>
  </mc:AlternateContent>
  <xr:revisionPtr revIDLastSave="0" documentId="13_ncr:1_{7396CE90-D77C-4D6B-8B2E-27419EC60B68}" xr6:coauthVersionLast="47" xr6:coauthVersionMax="47" xr10:uidLastSave="{00000000-0000-0000-0000-000000000000}"/>
  <bookViews>
    <workbookView xWindow="-120" yWindow="-120" windowWidth="20730" windowHeight="11040" tabRatio="595" xr2:uid="{2F8FAD90-8DEB-4AEB-A142-E25A74234055}"/>
  </bookViews>
  <sheets>
    <sheet name="MATRICULA " sheetId="4" r:id="rId1"/>
    <sheet name="PADRES ASESORADOS" sheetId="1" r:id="rId2"/>
    <sheet name="EMPLEABILIDAD" sheetId="2" r:id="rId3"/>
    <sheet name="CAP. JÓVENES " sheetId="3" r:id="rId4"/>
    <sheet name="REZAGO" sheetId="8" r:id="rId5"/>
    <sheet name="IE" sheetId="9" r:id="rId6"/>
    <sheet name="FR" sheetId="7" r:id="rId7"/>
    <sheet name="PROGRAMA DE TUTORIA " sheetId="5" r:id="rId8"/>
    <sheet name="CAP.ADOLESCENTES" sheetId="6" r:id="rId9"/>
    <sheet name="VALIDACIONES " sheetId="11" r:id="rId10"/>
  </sheets>
  <definedNames>
    <definedName name="_xlnm._FilterDatabase" localSheetId="3" hidden="1">'CAP. JÓVENES '!$A$2:$BB$265</definedName>
    <definedName name="_xlnm._FilterDatabase" localSheetId="8" hidden="1">'CAP.ADOLESCENTES'!$A$3:$FI$278</definedName>
    <definedName name="_xlnm._FilterDatabase" localSheetId="2" hidden="1">EMPLEABILIDAD!$A$2:$AK$153</definedName>
    <definedName name="_xlnm._FilterDatabase" localSheetId="0" hidden="1">'MATRICULA '!$A$2:$BK$1506</definedName>
    <definedName name="_xlnm._FilterDatabase" localSheetId="1" hidden="1">'PADRES ASESORADOS'!$A$2:$AG$2</definedName>
    <definedName name="_xlnm._FilterDatabase" localSheetId="7" hidden="1">'PROGRAMA DE TUTORIA '!$A$2:$CO$339</definedName>
  </definedNames>
  <calcPr calcId="191029"/>
  <pivotCaches>
    <pivotCache cacheId="7" r:id="rId11"/>
    <pivotCache cacheId="8"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65" i="6" l="1"/>
  <c r="Q65" i="6"/>
  <c r="R65" i="6"/>
  <c r="P220" i="6"/>
  <c r="Q220" i="6"/>
  <c r="R220" i="6"/>
  <c r="S65" i="6"/>
  <c r="S220" i="6"/>
  <c r="P39" i="6"/>
  <c r="Q39" i="6"/>
  <c r="R39" i="6"/>
  <c r="S39" i="6"/>
  <c r="P22" i="6"/>
  <c r="Q22" i="6"/>
  <c r="R22" i="6"/>
  <c r="S22" i="6"/>
  <c r="P23" i="6"/>
  <c r="Q23" i="6"/>
  <c r="R23" i="6"/>
  <c r="S23" i="6"/>
  <c r="P24" i="6"/>
  <c r="Q24" i="6"/>
  <c r="R24" i="6"/>
  <c r="S24" i="6"/>
  <c r="P25" i="6"/>
  <c r="Q25" i="6"/>
  <c r="R25" i="6"/>
  <c r="S25" i="6"/>
  <c r="P26" i="6"/>
  <c r="Q26" i="6"/>
  <c r="R26" i="6"/>
  <c r="S26" i="6"/>
  <c r="P28" i="6"/>
  <c r="Q28" i="6"/>
  <c r="R28" i="6"/>
  <c r="S28" i="6"/>
  <c r="P130" i="6"/>
  <c r="Q130" i="6"/>
  <c r="R130" i="6"/>
  <c r="S130" i="6"/>
  <c r="P131" i="6"/>
  <c r="Q131" i="6"/>
  <c r="R131" i="6"/>
  <c r="S131" i="6"/>
  <c r="P134" i="6"/>
  <c r="Q134" i="6"/>
  <c r="R134" i="6"/>
  <c r="S134" i="6"/>
  <c r="P139" i="6"/>
  <c r="Q139" i="6"/>
  <c r="R139" i="6"/>
  <c r="S139" i="6"/>
  <c r="P140" i="6"/>
  <c r="Q140" i="6"/>
  <c r="R140" i="6"/>
  <c r="S140" i="6"/>
  <c r="P143" i="6"/>
  <c r="Q143" i="6"/>
  <c r="R143" i="6"/>
  <c r="S143" i="6"/>
  <c r="P144" i="6"/>
  <c r="Q144" i="6"/>
  <c r="R144" i="6"/>
  <c r="S144" i="6"/>
  <c r="P192" i="6"/>
  <c r="Q192" i="6"/>
  <c r="R192" i="6"/>
  <c r="S192" i="6"/>
  <c r="P199" i="6"/>
  <c r="Q199" i="6"/>
  <c r="R199" i="6"/>
  <c r="S199" i="6"/>
  <c r="P241" i="6"/>
  <c r="Q241" i="6"/>
  <c r="R241" i="6"/>
  <c r="S241" i="6"/>
  <c r="P164" i="6"/>
  <c r="Q164" i="6"/>
  <c r="R164" i="6"/>
  <c r="S164" i="6"/>
  <c r="P168" i="6"/>
  <c r="Q168" i="6"/>
  <c r="R168" i="6"/>
  <c r="S168" i="6"/>
  <c r="P42" i="6"/>
  <c r="Q42" i="6"/>
  <c r="R42" i="6"/>
  <c r="S42" i="6"/>
  <c r="P135" i="6"/>
  <c r="Q135" i="6"/>
  <c r="R135" i="6"/>
  <c r="S135" i="6"/>
  <c r="P273" i="6"/>
  <c r="Q273" i="6"/>
  <c r="R273" i="6"/>
  <c r="S273" i="6"/>
  <c r="P266" i="6"/>
  <c r="Q266" i="6"/>
  <c r="R266" i="6"/>
  <c r="S266" i="6"/>
  <c r="P80" i="6"/>
  <c r="Q80" i="6"/>
  <c r="R80" i="6"/>
  <c r="S80" i="6"/>
  <c r="P83" i="6"/>
  <c r="Q83" i="6"/>
  <c r="R83" i="6"/>
  <c r="S83" i="6"/>
  <c r="P198" i="6"/>
  <c r="Q198" i="6"/>
  <c r="R198" i="6"/>
  <c r="S198" i="6"/>
  <c r="P245" i="6"/>
  <c r="Q245" i="6"/>
  <c r="R245" i="6"/>
  <c r="S245" i="6"/>
  <c r="P68" i="6"/>
  <c r="Q68" i="6"/>
  <c r="R68" i="6"/>
  <c r="S68" i="6"/>
  <c r="P72" i="6"/>
  <c r="Q72" i="6"/>
  <c r="R72" i="6"/>
  <c r="S72" i="6"/>
  <c r="P102" i="6"/>
  <c r="Q102" i="6"/>
  <c r="R102" i="6"/>
  <c r="S102" i="6"/>
  <c r="P106" i="6"/>
  <c r="Q106" i="6"/>
  <c r="R106" i="6"/>
  <c r="S106" i="6"/>
  <c r="P107" i="6"/>
  <c r="Q107" i="6"/>
  <c r="R107" i="6"/>
  <c r="S107" i="6"/>
  <c r="P110" i="6"/>
  <c r="Q110" i="6"/>
  <c r="R110" i="6"/>
  <c r="S110" i="6"/>
  <c r="P235" i="6"/>
  <c r="Q235" i="6"/>
  <c r="R235" i="6"/>
  <c r="S235" i="6"/>
  <c r="P240" i="6"/>
  <c r="Q240" i="6"/>
  <c r="R240" i="6"/>
  <c r="S240" i="6"/>
  <c r="P249" i="6"/>
  <c r="Q249" i="6"/>
  <c r="R249" i="6"/>
  <c r="S249" i="6"/>
  <c r="P71" i="6"/>
  <c r="Q71" i="6"/>
  <c r="R71" i="6"/>
  <c r="S71" i="6"/>
  <c r="P82" i="6"/>
  <c r="Q82" i="6"/>
  <c r="R82" i="6"/>
  <c r="S82" i="6"/>
  <c r="P108" i="6"/>
  <c r="Q108" i="6"/>
  <c r="R108" i="6"/>
  <c r="S108" i="6"/>
  <c r="P113" i="6"/>
  <c r="Q113" i="6"/>
  <c r="R113" i="6"/>
  <c r="S113" i="6"/>
  <c r="P234" i="6"/>
  <c r="Q234" i="6"/>
  <c r="R234" i="6"/>
  <c r="S234" i="6"/>
  <c r="P238" i="6"/>
  <c r="Q238" i="6"/>
  <c r="R238" i="6"/>
  <c r="S238" i="6"/>
  <c r="P246" i="6"/>
  <c r="Q246" i="6"/>
  <c r="R246" i="6"/>
  <c r="S246" i="6"/>
  <c r="P270" i="6"/>
  <c r="Q270" i="6"/>
  <c r="R270" i="6"/>
  <c r="S270" i="6"/>
  <c r="P278" i="6"/>
  <c r="Q278" i="6"/>
  <c r="R278" i="6"/>
  <c r="S278" i="6"/>
  <c r="P173" i="6"/>
  <c r="Q173" i="6"/>
  <c r="R173" i="6"/>
  <c r="S173" i="6"/>
  <c r="P160" i="6"/>
  <c r="Q160" i="6"/>
  <c r="R160" i="6"/>
  <c r="S160" i="6"/>
  <c r="P163" i="6"/>
  <c r="Q163" i="6"/>
  <c r="R163" i="6"/>
  <c r="S163" i="6"/>
  <c r="P74" i="6"/>
  <c r="Q74" i="6"/>
  <c r="R74" i="6"/>
  <c r="S74" i="6"/>
  <c r="P75" i="6"/>
  <c r="Q75" i="6"/>
  <c r="R75" i="6"/>
  <c r="S75" i="6"/>
  <c r="P231" i="6"/>
  <c r="Q231" i="6"/>
  <c r="R231" i="6"/>
  <c r="S231" i="6"/>
  <c r="P247" i="6"/>
  <c r="Q247" i="6"/>
  <c r="R247" i="6"/>
  <c r="S247" i="6"/>
  <c r="P264" i="6"/>
  <c r="Q264" i="6"/>
  <c r="R264" i="6"/>
  <c r="S264" i="6"/>
  <c r="P20" i="6"/>
  <c r="Q20" i="6"/>
  <c r="R20" i="6"/>
  <c r="S20" i="6"/>
  <c r="P27" i="6"/>
  <c r="Q27" i="6"/>
  <c r="R27" i="6"/>
  <c r="S27" i="6"/>
  <c r="P29" i="6"/>
  <c r="Q29" i="6"/>
  <c r="R29" i="6"/>
  <c r="S29" i="6"/>
  <c r="P132" i="6"/>
  <c r="Q132" i="6"/>
  <c r="R132" i="6"/>
  <c r="S132" i="6"/>
  <c r="P133" i="6"/>
  <c r="Q133" i="6"/>
  <c r="R133" i="6"/>
  <c r="S133" i="6"/>
  <c r="P138" i="6"/>
  <c r="Q138" i="6"/>
  <c r="R138" i="6"/>
  <c r="S138" i="6"/>
  <c r="P142" i="6"/>
  <c r="Q142" i="6"/>
  <c r="R142" i="6"/>
  <c r="S142" i="6"/>
  <c r="P193" i="6"/>
  <c r="Q193" i="6"/>
  <c r="R193" i="6"/>
  <c r="S193" i="6"/>
  <c r="P194" i="6"/>
  <c r="Q194" i="6"/>
  <c r="R194" i="6"/>
  <c r="S194" i="6"/>
  <c r="P195" i="6"/>
  <c r="Q195" i="6"/>
  <c r="R195" i="6"/>
  <c r="S195" i="6"/>
  <c r="P196" i="6"/>
  <c r="Q196" i="6"/>
  <c r="R196" i="6"/>
  <c r="S196" i="6"/>
  <c r="P197" i="6"/>
  <c r="Q197" i="6"/>
  <c r="R197" i="6"/>
  <c r="S197" i="6"/>
  <c r="P203" i="6"/>
  <c r="Q203" i="6"/>
  <c r="R203" i="6"/>
  <c r="S203" i="6"/>
  <c r="P166" i="6"/>
  <c r="Q166" i="6"/>
  <c r="R166" i="6"/>
  <c r="S166" i="6"/>
  <c r="P202" i="6"/>
  <c r="Q202" i="6"/>
  <c r="R202" i="6"/>
  <c r="S202" i="6"/>
  <c r="P21" i="6"/>
  <c r="Q21" i="6"/>
  <c r="R21" i="6"/>
  <c r="S21" i="6"/>
  <c r="P136" i="6"/>
  <c r="Q136" i="6"/>
  <c r="R136" i="6"/>
  <c r="S136" i="6"/>
  <c r="P141" i="6"/>
  <c r="Q141" i="6"/>
  <c r="R141" i="6"/>
  <c r="S141" i="6"/>
  <c r="P200" i="6"/>
  <c r="Q200" i="6"/>
  <c r="R200" i="6"/>
  <c r="S200" i="6"/>
  <c r="P201" i="6"/>
  <c r="Q201" i="6"/>
  <c r="R201" i="6"/>
  <c r="S201" i="6"/>
  <c r="P137" i="6"/>
  <c r="Q137" i="6"/>
  <c r="R137" i="6"/>
  <c r="S137" i="6"/>
  <c r="P62" i="6"/>
  <c r="Q62" i="6"/>
  <c r="R62" i="6"/>
  <c r="S62" i="6"/>
  <c r="P63" i="6"/>
  <c r="Q63" i="6"/>
  <c r="R63" i="6"/>
  <c r="S63" i="6"/>
  <c r="P205" i="6"/>
  <c r="Q205" i="6"/>
  <c r="R205" i="6"/>
  <c r="S205" i="6"/>
  <c r="P70" i="6"/>
  <c r="Q70" i="6"/>
  <c r="R70" i="6"/>
  <c r="S70" i="6"/>
  <c r="P73" i="6"/>
  <c r="Q73" i="6"/>
  <c r="R73" i="6"/>
  <c r="S73" i="6"/>
  <c r="P77" i="6"/>
  <c r="Q77" i="6"/>
  <c r="R77" i="6"/>
  <c r="S77" i="6"/>
  <c r="P78" i="6"/>
  <c r="Q78" i="6"/>
  <c r="R78" i="6"/>
  <c r="S78" i="6"/>
  <c r="P79" i="6"/>
  <c r="Q79" i="6"/>
  <c r="R79" i="6"/>
  <c r="S79" i="6"/>
  <c r="P95" i="6"/>
  <c r="Q95" i="6"/>
  <c r="R95" i="6"/>
  <c r="S95" i="6"/>
  <c r="P99" i="6"/>
  <c r="Q99" i="6"/>
  <c r="R99" i="6"/>
  <c r="S99" i="6"/>
  <c r="P101" i="6"/>
  <c r="Q101" i="6"/>
  <c r="R101" i="6"/>
  <c r="S101" i="6"/>
  <c r="P103" i="6"/>
  <c r="Q103" i="6"/>
  <c r="R103" i="6"/>
  <c r="S103" i="6"/>
  <c r="P104" i="6"/>
  <c r="Q104" i="6"/>
  <c r="R104" i="6"/>
  <c r="S104" i="6"/>
  <c r="P111" i="6"/>
  <c r="Q111" i="6"/>
  <c r="R111" i="6"/>
  <c r="S111" i="6"/>
  <c r="P236" i="6"/>
  <c r="Q236" i="6"/>
  <c r="R236" i="6"/>
  <c r="S236" i="6"/>
  <c r="P237" i="6"/>
  <c r="Q237" i="6"/>
  <c r="R237" i="6"/>
  <c r="S237" i="6"/>
  <c r="P242" i="6"/>
  <c r="Q242" i="6"/>
  <c r="R242" i="6"/>
  <c r="S242" i="6"/>
  <c r="P243" i="6"/>
  <c r="Q243" i="6"/>
  <c r="R243" i="6"/>
  <c r="S243" i="6"/>
  <c r="P244" i="6"/>
  <c r="Q244" i="6"/>
  <c r="R244" i="6"/>
  <c r="S244" i="6"/>
  <c r="P248" i="6"/>
  <c r="Q248" i="6"/>
  <c r="R248" i="6"/>
  <c r="S248" i="6"/>
  <c r="P250" i="6"/>
  <c r="Q250" i="6"/>
  <c r="R250" i="6"/>
  <c r="S250" i="6"/>
  <c r="P265" i="6"/>
  <c r="Q265" i="6"/>
  <c r="R265" i="6"/>
  <c r="S265" i="6"/>
  <c r="P267" i="6"/>
  <c r="Q267" i="6"/>
  <c r="R267" i="6"/>
  <c r="S267" i="6"/>
  <c r="P268" i="6"/>
  <c r="Q268" i="6"/>
  <c r="R268" i="6"/>
  <c r="S268" i="6"/>
  <c r="P269" i="6"/>
  <c r="Q269" i="6"/>
  <c r="R269" i="6"/>
  <c r="S269" i="6"/>
  <c r="P271" i="6"/>
  <c r="Q271" i="6"/>
  <c r="R271" i="6"/>
  <c r="S271" i="6"/>
  <c r="P274" i="6"/>
  <c r="Q274" i="6"/>
  <c r="R274" i="6"/>
  <c r="S274" i="6"/>
  <c r="P275" i="6"/>
  <c r="Q275" i="6"/>
  <c r="R275" i="6"/>
  <c r="S275" i="6"/>
  <c r="P221" i="6"/>
  <c r="Q221" i="6"/>
  <c r="R221" i="6"/>
  <c r="S221" i="6"/>
  <c r="P277" i="6"/>
  <c r="Q277" i="6"/>
  <c r="R277" i="6"/>
  <c r="S277" i="6"/>
  <c r="P60" i="6"/>
  <c r="Q60" i="6"/>
  <c r="R60" i="6"/>
  <c r="S60" i="6"/>
  <c r="P61" i="6"/>
  <c r="Q61" i="6"/>
  <c r="R61" i="6"/>
  <c r="S61" i="6"/>
  <c r="P69" i="6"/>
  <c r="Q69" i="6"/>
  <c r="R69" i="6"/>
  <c r="S69" i="6"/>
  <c r="P100" i="6"/>
  <c r="Q100" i="6"/>
  <c r="R100" i="6"/>
  <c r="S100" i="6"/>
  <c r="P105" i="6"/>
  <c r="Q105" i="6"/>
  <c r="R105" i="6"/>
  <c r="S105" i="6"/>
  <c r="P109" i="6"/>
  <c r="Q109" i="6"/>
  <c r="R109" i="6"/>
  <c r="S109" i="6"/>
  <c r="P272" i="6"/>
  <c r="Q272" i="6"/>
  <c r="R272" i="6"/>
  <c r="S272" i="6"/>
  <c r="P45" i="6"/>
  <c r="Q45" i="6"/>
  <c r="R45" i="6"/>
  <c r="S45" i="6"/>
  <c r="P46" i="6"/>
  <c r="Q46" i="6"/>
  <c r="R46" i="6"/>
  <c r="S46" i="6"/>
  <c r="P47" i="6"/>
  <c r="Q47" i="6"/>
  <c r="R47" i="6"/>
  <c r="S47" i="6"/>
  <c r="P64" i="6"/>
  <c r="Q64" i="6"/>
  <c r="R64" i="6"/>
  <c r="S64" i="6"/>
  <c r="P49" i="6"/>
  <c r="Q49" i="6"/>
  <c r="R49" i="6"/>
  <c r="S49" i="6"/>
  <c r="P50" i="6"/>
  <c r="Q50" i="6"/>
  <c r="R50" i="6"/>
  <c r="S50" i="6"/>
  <c r="P159" i="6"/>
  <c r="Q159" i="6"/>
  <c r="R159" i="6"/>
  <c r="S159" i="6"/>
  <c r="P162" i="6"/>
  <c r="Q162" i="6"/>
  <c r="R162" i="6"/>
  <c r="S162" i="6"/>
  <c r="P165" i="6"/>
  <c r="Q165" i="6"/>
  <c r="R165" i="6"/>
  <c r="S165" i="6"/>
  <c r="P169" i="6"/>
  <c r="Q169" i="6"/>
  <c r="R169" i="6"/>
  <c r="S169" i="6"/>
  <c r="P170" i="6"/>
  <c r="Q170" i="6"/>
  <c r="R170" i="6"/>
  <c r="S170" i="6"/>
  <c r="P222" i="6"/>
  <c r="Q222" i="6"/>
  <c r="R222" i="6"/>
  <c r="S222" i="6"/>
  <c r="P223" i="6"/>
  <c r="Q223" i="6"/>
  <c r="R223" i="6"/>
  <c r="S223" i="6"/>
  <c r="P157" i="6"/>
  <c r="Q157" i="6"/>
  <c r="R157" i="6"/>
  <c r="S157" i="6"/>
  <c r="P158" i="6"/>
  <c r="Q158" i="6"/>
  <c r="R158" i="6"/>
  <c r="S158" i="6"/>
  <c r="P161" i="6"/>
  <c r="Q161" i="6"/>
  <c r="R161" i="6"/>
  <c r="S161" i="6"/>
  <c r="P167" i="6"/>
  <c r="Q167" i="6"/>
  <c r="R167" i="6"/>
  <c r="S167" i="6"/>
  <c r="P219" i="6"/>
  <c r="Q219" i="6"/>
  <c r="R219" i="6"/>
  <c r="S219" i="6"/>
  <c r="P224" i="6"/>
  <c r="Q224" i="6"/>
  <c r="R224" i="6"/>
  <c r="S224" i="6"/>
  <c r="P66" i="6"/>
  <c r="Q66" i="6"/>
  <c r="R66" i="6"/>
  <c r="S66" i="6"/>
  <c r="P67" i="6"/>
  <c r="Q67" i="6"/>
  <c r="R67" i="6"/>
  <c r="S67" i="6"/>
  <c r="P233" i="6"/>
  <c r="Q233" i="6"/>
  <c r="R233" i="6"/>
  <c r="S233" i="6"/>
  <c r="P30" i="6"/>
  <c r="Q30" i="6"/>
  <c r="R30" i="6"/>
  <c r="S30" i="6"/>
  <c r="P57" i="6"/>
  <c r="Q57" i="6"/>
  <c r="R57" i="6"/>
  <c r="S57" i="6"/>
  <c r="P183" i="6"/>
  <c r="Q183" i="6"/>
  <c r="R183" i="6"/>
  <c r="S183" i="6"/>
  <c r="P263" i="6"/>
  <c r="Q263" i="6"/>
  <c r="R263" i="6"/>
  <c r="S263" i="6"/>
  <c r="P9" i="6"/>
  <c r="Q9" i="6"/>
  <c r="R9" i="6"/>
  <c r="S9" i="6"/>
  <c r="P10" i="6"/>
  <c r="Q10" i="6"/>
  <c r="R10" i="6"/>
  <c r="S10" i="6"/>
  <c r="P12" i="6"/>
  <c r="Q12" i="6"/>
  <c r="R12" i="6"/>
  <c r="S12" i="6"/>
  <c r="P14" i="6"/>
  <c r="Q14" i="6"/>
  <c r="R14" i="6"/>
  <c r="S14" i="6"/>
  <c r="P15" i="6"/>
  <c r="Q15" i="6"/>
  <c r="R15" i="6"/>
  <c r="S15" i="6"/>
  <c r="P117" i="6"/>
  <c r="Q117" i="6"/>
  <c r="R117" i="6"/>
  <c r="S117" i="6"/>
  <c r="P118" i="6"/>
  <c r="Q118" i="6"/>
  <c r="R118" i="6"/>
  <c r="S118" i="6"/>
  <c r="P121" i="6"/>
  <c r="Q121" i="6"/>
  <c r="R121" i="6"/>
  <c r="S121" i="6"/>
  <c r="P122" i="6"/>
  <c r="Q122" i="6"/>
  <c r="R122" i="6"/>
  <c r="S122" i="6"/>
  <c r="P187" i="6"/>
  <c r="Q187" i="6"/>
  <c r="R187" i="6"/>
  <c r="S187" i="6"/>
  <c r="P36" i="6"/>
  <c r="Q36" i="6"/>
  <c r="R36" i="6"/>
  <c r="S36" i="6"/>
  <c r="P153" i="6"/>
  <c r="Q153" i="6"/>
  <c r="R153" i="6"/>
  <c r="S153" i="6"/>
  <c r="P184" i="6"/>
  <c r="Q184" i="6"/>
  <c r="R184" i="6"/>
  <c r="S184" i="6"/>
  <c r="P185" i="6"/>
  <c r="Q185" i="6"/>
  <c r="R185" i="6"/>
  <c r="S185" i="6"/>
  <c r="P96" i="6"/>
  <c r="Q96" i="6"/>
  <c r="R96" i="6"/>
  <c r="S96" i="6"/>
  <c r="P92" i="6"/>
  <c r="Q92" i="6"/>
  <c r="R92" i="6"/>
  <c r="S92" i="6"/>
  <c r="P93" i="6"/>
  <c r="Q93" i="6"/>
  <c r="R93" i="6"/>
  <c r="S93" i="6"/>
  <c r="P232" i="6"/>
  <c r="Q232" i="6"/>
  <c r="R232" i="6"/>
  <c r="S232" i="6"/>
  <c r="P259" i="6"/>
  <c r="Q259" i="6"/>
  <c r="R259" i="6"/>
  <c r="S259" i="6"/>
  <c r="P217" i="6"/>
  <c r="Q217" i="6"/>
  <c r="R217" i="6"/>
  <c r="S217" i="6"/>
  <c r="P48" i="6"/>
  <c r="Q48" i="6"/>
  <c r="R48" i="6"/>
  <c r="S48" i="6"/>
  <c r="P230" i="6"/>
  <c r="Q230" i="6"/>
  <c r="R230" i="6"/>
  <c r="S230" i="6"/>
  <c r="P11" i="6"/>
  <c r="Q11" i="6"/>
  <c r="R11" i="6"/>
  <c r="S11" i="6"/>
  <c r="P260" i="6"/>
  <c r="Q260" i="6"/>
  <c r="R260" i="6"/>
  <c r="S260" i="6"/>
  <c r="P18" i="6"/>
  <c r="Q18" i="6"/>
  <c r="R18" i="6"/>
  <c r="S18" i="6"/>
  <c r="P84" i="6"/>
  <c r="Q84" i="6"/>
  <c r="R84" i="6"/>
  <c r="S84" i="6"/>
  <c r="P120" i="6"/>
  <c r="Q120" i="6"/>
  <c r="R120" i="6"/>
  <c r="S120" i="6"/>
  <c r="P186" i="6"/>
  <c r="Q186" i="6"/>
  <c r="R186" i="6"/>
  <c r="S186" i="6"/>
  <c r="P189" i="6"/>
  <c r="Q189" i="6"/>
  <c r="R189" i="6"/>
  <c r="S189" i="6"/>
  <c r="P152" i="6"/>
  <c r="Q152" i="6"/>
  <c r="R152" i="6"/>
  <c r="S152" i="6"/>
  <c r="P215" i="6"/>
  <c r="Q215" i="6"/>
  <c r="R215" i="6"/>
  <c r="S215" i="6"/>
  <c r="P17" i="6"/>
  <c r="Q17" i="6"/>
  <c r="R17" i="6"/>
  <c r="S17" i="6"/>
  <c r="P127" i="6"/>
  <c r="Q127" i="6"/>
  <c r="R127" i="6"/>
  <c r="S127" i="6"/>
  <c r="P124" i="6"/>
  <c r="Q124" i="6"/>
  <c r="R124" i="6"/>
  <c r="S124" i="6"/>
  <c r="P126" i="6"/>
  <c r="Q126" i="6"/>
  <c r="R126" i="6"/>
  <c r="S126" i="6"/>
  <c r="P188" i="6"/>
  <c r="Q188" i="6"/>
  <c r="R188" i="6"/>
  <c r="S188" i="6"/>
  <c r="P16" i="6"/>
  <c r="Q16" i="6"/>
  <c r="R16" i="6"/>
  <c r="S16" i="6"/>
  <c r="P55" i="6"/>
  <c r="Q55" i="6"/>
  <c r="R55" i="6"/>
  <c r="S55" i="6"/>
  <c r="P58" i="6"/>
  <c r="Q58" i="6"/>
  <c r="R58" i="6"/>
  <c r="S58" i="6"/>
  <c r="P94" i="6"/>
  <c r="Q94" i="6"/>
  <c r="R94" i="6"/>
  <c r="S94" i="6"/>
  <c r="P97" i="6"/>
  <c r="Q97" i="6"/>
  <c r="R97" i="6"/>
  <c r="S97" i="6"/>
  <c r="P206" i="6"/>
  <c r="Q206" i="6"/>
  <c r="R206" i="6"/>
  <c r="S206" i="6"/>
  <c r="P98" i="6"/>
  <c r="Q98" i="6"/>
  <c r="R98" i="6"/>
  <c r="S98" i="6"/>
  <c r="P239" i="6"/>
  <c r="Q239" i="6"/>
  <c r="R239" i="6"/>
  <c r="S239" i="6"/>
  <c r="P256" i="6"/>
  <c r="Q256" i="6"/>
  <c r="R256" i="6"/>
  <c r="S256" i="6"/>
  <c r="P59" i="6"/>
  <c r="Q59" i="6"/>
  <c r="R59" i="6"/>
  <c r="S59" i="6"/>
  <c r="P255" i="6"/>
  <c r="Q255" i="6"/>
  <c r="R255" i="6"/>
  <c r="S255" i="6"/>
  <c r="P257" i="6"/>
  <c r="Q257" i="6"/>
  <c r="R257" i="6"/>
  <c r="S257" i="6"/>
  <c r="P261" i="6"/>
  <c r="Q261" i="6"/>
  <c r="R261" i="6"/>
  <c r="S261" i="6"/>
  <c r="P262" i="6"/>
  <c r="Q262" i="6"/>
  <c r="R262" i="6"/>
  <c r="S262" i="6"/>
  <c r="P35" i="6"/>
  <c r="Q35" i="6"/>
  <c r="R35" i="6"/>
  <c r="S35" i="6"/>
  <c r="P37" i="6"/>
  <c r="Q37" i="6"/>
  <c r="R37" i="6"/>
  <c r="S37" i="6"/>
  <c r="P38" i="6"/>
  <c r="Q38" i="6"/>
  <c r="R38" i="6"/>
  <c r="S38" i="6"/>
  <c r="P40" i="6"/>
  <c r="Q40" i="6"/>
  <c r="R40" i="6"/>
  <c r="S40" i="6"/>
  <c r="P150" i="6"/>
  <c r="Q150" i="6"/>
  <c r="R150" i="6"/>
  <c r="S150" i="6"/>
  <c r="P210" i="6"/>
  <c r="Q210" i="6"/>
  <c r="R210" i="6"/>
  <c r="S210" i="6"/>
  <c r="P211" i="6"/>
  <c r="Q211" i="6"/>
  <c r="R211" i="6"/>
  <c r="S211" i="6"/>
  <c r="P212" i="6"/>
  <c r="Q212" i="6"/>
  <c r="R212" i="6"/>
  <c r="S212" i="6"/>
  <c r="P213" i="6"/>
  <c r="Q213" i="6"/>
  <c r="R213" i="6"/>
  <c r="S213" i="6"/>
  <c r="P214" i="6"/>
  <c r="Q214" i="6"/>
  <c r="R214" i="6"/>
  <c r="S214" i="6"/>
  <c r="P151" i="6"/>
  <c r="Q151" i="6"/>
  <c r="R151" i="6"/>
  <c r="S151" i="6"/>
  <c r="P209" i="6"/>
  <c r="Q209" i="6"/>
  <c r="R209" i="6"/>
  <c r="S209" i="6"/>
  <c r="P128" i="6"/>
  <c r="Q128" i="6"/>
  <c r="R128" i="6"/>
  <c r="S128" i="6"/>
  <c r="P56" i="6"/>
  <c r="Q56" i="6"/>
  <c r="R56" i="6"/>
  <c r="S56" i="6"/>
  <c r="P125" i="6"/>
  <c r="Q125" i="6"/>
  <c r="R125" i="6"/>
  <c r="S125" i="6"/>
  <c r="P119" i="6"/>
  <c r="Q119" i="6"/>
  <c r="R119" i="6"/>
  <c r="S119" i="6"/>
  <c r="P123" i="6"/>
  <c r="Q123" i="6"/>
  <c r="R123" i="6"/>
  <c r="S123" i="6"/>
  <c r="P91" i="6"/>
  <c r="Q91" i="6"/>
  <c r="R91" i="6"/>
  <c r="S91" i="6"/>
  <c r="P171" i="6"/>
  <c r="Q171" i="6"/>
  <c r="R171" i="6"/>
  <c r="S171" i="6"/>
  <c r="P226" i="6"/>
  <c r="Q226" i="6"/>
  <c r="R226" i="6"/>
  <c r="S226" i="6"/>
  <c r="P225" i="6"/>
  <c r="Q225" i="6"/>
  <c r="R225" i="6"/>
  <c r="S225" i="6"/>
  <c r="P114" i="6"/>
  <c r="Q114" i="6"/>
  <c r="R114" i="6"/>
  <c r="P116" i="6"/>
  <c r="Q116" i="6"/>
  <c r="R116" i="6"/>
  <c r="P172" i="6"/>
  <c r="Q172" i="6"/>
  <c r="R172" i="6"/>
  <c r="P174" i="6"/>
  <c r="Q174" i="6"/>
  <c r="R174" i="6"/>
  <c r="P176" i="6"/>
  <c r="Q176" i="6"/>
  <c r="R176" i="6"/>
  <c r="P177" i="6"/>
  <c r="Q177" i="6"/>
  <c r="R177" i="6"/>
  <c r="P178" i="6"/>
  <c r="Q178" i="6"/>
  <c r="R178" i="6"/>
  <c r="P179" i="6"/>
  <c r="Q179" i="6"/>
  <c r="R179" i="6"/>
  <c r="P31" i="6"/>
  <c r="Q31" i="6"/>
  <c r="R31" i="6"/>
  <c r="P89" i="6"/>
  <c r="Q89" i="6"/>
  <c r="R89" i="6"/>
  <c r="P90" i="6"/>
  <c r="Q90" i="6"/>
  <c r="R90" i="6"/>
  <c r="P227" i="6"/>
  <c r="Q227" i="6"/>
  <c r="R227" i="6"/>
  <c r="P88" i="6"/>
  <c r="Q88" i="6"/>
  <c r="R88" i="6"/>
  <c r="P112" i="6"/>
  <c r="Q112" i="6"/>
  <c r="R112" i="6"/>
  <c r="P253" i="6"/>
  <c r="Q253" i="6"/>
  <c r="R253" i="6"/>
  <c r="P175" i="6"/>
  <c r="Q175" i="6"/>
  <c r="R175" i="6"/>
  <c r="P182" i="6"/>
  <c r="Q182" i="6"/>
  <c r="R182" i="6"/>
  <c r="P53" i="6"/>
  <c r="Q53" i="6"/>
  <c r="R53" i="6"/>
  <c r="P54" i="6"/>
  <c r="Q54" i="6"/>
  <c r="R54" i="6"/>
  <c r="P5" i="6"/>
  <c r="Q5" i="6"/>
  <c r="R5" i="6"/>
  <c r="P6" i="6"/>
  <c r="Q6" i="6"/>
  <c r="R6" i="6"/>
  <c r="P7" i="6"/>
  <c r="Q7" i="6"/>
  <c r="R7" i="6"/>
  <c r="P115" i="6"/>
  <c r="Q115" i="6"/>
  <c r="R115" i="6"/>
  <c r="P180" i="6"/>
  <c r="Q180" i="6"/>
  <c r="R180" i="6"/>
  <c r="P181" i="6"/>
  <c r="Q181" i="6"/>
  <c r="R181" i="6"/>
  <c r="P8" i="6"/>
  <c r="Q8" i="6"/>
  <c r="R8" i="6"/>
  <c r="P258" i="6"/>
  <c r="Q258" i="6"/>
  <c r="R258" i="6"/>
  <c r="P228" i="6"/>
  <c r="Q228" i="6"/>
  <c r="R228" i="6"/>
  <c r="P229" i="6"/>
  <c r="Q229" i="6"/>
  <c r="R229" i="6"/>
  <c r="P251" i="6"/>
  <c r="Q251" i="6"/>
  <c r="R251" i="6"/>
  <c r="P254" i="6"/>
  <c r="Q254" i="6"/>
  <c r="R254" i="6"/>
  <c r="P52" i="6"/>
  <c r="Q52" i="6"/>
  <c r="R52" i="6"/>
  <c r="P51" i="6"/>
  <c r="Q51" i="6"/>
  <c r="R51" i="6"/>
  <c r="P85" i="6"/>
  <c r="Q85" i="6"/>
  <c r="R85" i="6"/>
  <c r="P86" i="6"/>
  <c r="Q86" i="6"/>
  <c r="R86" i="6"/>
  <c r="P87" i="6"/>
  <c r="Q87" i="6"/>
  <c r="R87" i="6"/>
  <c r="P252" i="6"/>
  <c r="Q252" i="6"/>
  <c r="R252" i="6"/>
  <c r="P32" i="6"/>
  <c r="Q32" i="6"/>
  <c r="R32" i="6"/>
  <c r="P33" i="6"/>
  <c r="Q33" i="6"/>
  <c r="R33" i="6"/>
  <c r="P34" i="6"/>
  <c r="Q34" i="6"/>
  <c r="R34" i="6"/>
  <c r="P145" i="6"/>
  <c r="Q145" i="6"/>
  <c r="R145" i="6"/>
  <c r="P146" i="6"/>
  <c r="Q146" i="6"/>
  <c r="R146" i="6"/>
  <c r="P147" i="6"/>
  <c r="Q147" i="6"/>
  <c r="R147" i="6"/>
  <c r="P148" i="6"/>
  <c r="Q148" i="6"/>
  <c r="R148" i="6"/>
  <c r="P149" i="6"/>
  <c r="Q149" i="6"/>
  <c r="R149" i="6"/>
  <c r="P76" i="6"/>
  <c r="Q76" i="6"/>
  <c r="R76" i="6"/>
  <c r="P81" i="6"/>
  <c r="Q81" i="6"/>
  <c r="R81" i="6"/>
  <c r="P207" i="6"/>
  <c r="Q207" i="6"/>
  <c r="R207" i="6"/>
  <c r="P204" i="6"/>
  <c r="Q204" i="6"/>
  <c r="R204" i="6"/>
  <c r="P208" i="6"/>
  <c r="Q208" i="6"/>
  <c r="R208" i="6"/>
  <c r="P129" i="6"/>
  <c r="Q129" i="6"/>
  <c r="R129" i="6"/>
  <c r="P19" i="6"/>
  <c r="Q19" i="6"/>
  <c r="R19" i="6"/>
  <c r="P190" i="6"/>
  <c r="Q190" i="6"/>
  <c r="R190" i="6"/>
  <c r="P191" i="6"/>
  <c r="Q191" i="6"/>
  <c r="R191" i="6"/>
  <c r="P44" i="6"/>
  <c r="Q44" i="6"/>
  <c r="R44" i="6"/>
  <c r="P218" i="6"/>
  <c r="Q218" i="6"/>
  <c r="R218" i="6"/>
  <c r="P41" i="6"/>
  <c r="Q41" i="6"/>
  <c r="R41" i="6"/>
  <c r="P13" i="6"/>
  <c r="Q13" i="6"/>
  <c r="R13" i="6"/>
  <c r="P43" i="6"/>
  <c r="Q43" i="6"/>
  <c r="R43" i="6"/>
  <c r="P155" i="6"/>
  <c r="Q155" i="6"/>
  <c r="R155" i="6"/>
  <c r="P156" i="6"/>
  <c r="Q156" i="6"/>
  <c r="R156" i="6"/>
  <c r="P276" i="6"/>
  <c r="Q276" i="6"/>
  <c r="R276" i="6"/>
  <c r="P154" i="6"/>
  <c r="Q154" i="6"/>
  <c r="R154" i="6"/>
  <c r="P216" i="6"/>
  <c r="Q216" i="6"/>
  <c r="R216" i="6"/>
  <c r="R4" i="6"/>
  <c r="Q4" i="6"/>
  <c r="P4" i="6"/>
  <c r="S114" i="6"/>
  <c r="S116" i="6"/>
  <c r="S172" i="6"/>
  <c r="S174" i="6"/>
  <c r="S176" i="6"/>
  <c r="S177" i="6"/>
  <c r="S178" i="6"/>
  <c r="S179" i="6"/>
  <c r="S31" i="6"/>
  <c r="S89" i="6"/>
  <c r="S90" i="6"/>
  <c r="S227" i="6"/>
  <c r="S88" i="6"/>
  <c r="S112" i="6"/>
  <c r="S253" i="6"/>
  <c r="S175" i="6"/>
  <c r="S182" i="6"/>
  <c r="S53" i="6"/>
  <c r="S54" i="6"/>
  <c r="S5" i="6"/>
  <c r="S6" i="6"/>
  <c r="S7" i="6"/>
  <c r="S115" i="6"/>
  <c r="S180" i="6"/>
  <c r="S181" i="6"/>
  <c r="S8" i="6"/>
  <c r="S258" i="6"/>
  <c r="S228" i="6"/>
  <c r="S229" i="6"/>
  <c r="S251" i="6"/>
  <c r="S254" i="6"/>
  <c r="S52" i="6"/>
  <c r="S51" i="6"/>
  <c r="S85" i="6"/>
  <c r="S86" i="6"/>
  <c r="S87" i="6"/>
  <c r="S252" i="6"/>
  <c r="S32" i="6"/>
  <c r="S33" i="6"/>
  <c r="S34" i="6"/>
  <c r="S145" i="6"/>
  <c r="S146" i="6"/>
  <c r="S147" i="6"/>
  <c r="S148" i="6"/>
  <c r="S149" i="6"/>
  <c r="S76" i="6"/>
  <c r="S81" i="6"/>
  <c r="S207" i="6"/>
  <c r="S204" i="6"/>
  <c r="S208" i="6"/>
  <c r="S129" i="6"/>
  <c r="S19" i="6"/>
  <c r="S190" i="6"/>
  <c r="S191" i="6"/>
  <c r="S44" i="6"/>
  <c r="S218" i="6"/>
  <c r="S41" i="6"/>
  <c r="S13" i="6"/>
  <c r="S43" i="6"/>
  <c r="S155" i="6"/>
  <c r="S156" i="6"/>
  <c r="S276" i="6"/>
  <c r="S154" i="6"/>
  <c r="S216" i="6"/>
  <c r="S4" i="6"/>
  <c r="Y288" i="5" l="1"/>
  <c r="Y300" i="5"/>
  <c r="Y306" i="5"/>
  <c r="Y328" i="5"/>
  <c r="Y338" i="5"/>
  <c r="Y339" i="5"/>
  <c r="Y332" i="5"/>
  <c r="Y292" i="5"/>
  <c r="Y303" i="5"/>
  <c r="Y304" i="5"/>
  <c r="Y313" i="5"/>
  <c r="Y315" i="5"/>
  <c r="Y309" i="5"/>
  <c r="Y322" i="5"/>
  <c r="Y324" i="5"/>
  <c r="Y326" i="5"/>
  <c r="Y337" i="5"/>
  <c r="Y320" i="5"/>
  <c r="Y333" i="5"/>
  <c r="Y334" i="5"/>
  <c r="Y335" i="5"/>
  <c r="Y289" i="5"/>
  <c r="Y290" i="5"/>
  <c r="Y291" i="5"/>
  <c r="Y293" i="5"/>
  <c r="Y294" i="5"/>
  <c r="Y295" i="5"/>
  <c r="Y296" i="5"/>
  <c r="Y297" i="5"/>
  <c r="Y301" i="5"/>
  <c r="Y302" i="5"/>
  <c r="Y305" i="5"/>
  <c r="Y298" i="5"/>
  <c r="Y299" i="5"/>
  <c r="Y311" i="5"/>
  <c r="Y312" i="5"/>
  <c r="Y314" i="5"/>
  <c r="Y316" i="5"/>
  <c r="Y317" i="5"/>
  <c r="Y307" i="5"/>
  <c r="Y308" i="5"/>
  <c r="Y310" i="5"/>
  <c r="Y318" i="5"/>
  <c r="Y319" i="5"/>
  <c r="Y321" i="5"/>
  <c r="Y323" i="5"/>
  <c r="Y325" i="5"/>
  <c r="Y327" i="5"/>
  <c r="Y329" i="5"/>
  <c r="Y336" i="5"/>
  <c r="Y330" i="5"/>
  <c r="Y331" i="5"/>
  <c r="L300" i="5"/>
  <c r="L306" i="5"/>
  <c r="L328" i="5"/>
  <c r="L338" i="5"/>
  <c r="L339" i="5"/>
  <c r="L332" i="5"/>
  <c r="L292" i="5"/>
  <c r="L303" i="5"/>
  <c r="L304" i="5"/>
  <c r="L313" i="5"/>
  <c r="L315" i="5"/>
  <c r="L309" i="5"/>
  <c r="L322" i="5"/>
  <c r="L324" i="5"/>
  <c r="L326" i="5"/>
  <c r="L337" i="5"/>
  <c r="L320" i="5"/>
  <c r="L333" i="5"/>
  <c r="L334" i="5"/>
  <c r="L335" i="5"/>
  <c r="L289" i="5"/>
  <c r="L290" i="5"/>
  <c r="L291" i="5"/>
  <c r="L293" i="5"/>
  <c r="L294" i="5"/>
  <c r="L295" i="5"/>
  <c r="L296" i="5"/>
  <c r="L297" i="5"/>
  <c r="L301" i="5"/>
  <c r="L302" i="5"/>
  <c r="L305" i="5"/>
  <c r="L298" i="5"/>
  <c r="L299" i="5"/>
  <c r="L311" i="5"/>
  <c r="L312" i="5"/>
  <c r="L314" i="5"/>
  <c r="L316" i="5"/>
  <c r="L317" i="5"/>
  <c r="L307" i="5"/>
  <c r="L308" i="5"/>
  <c r="L310" i="5"/>
  <c r="L318" i="5"/>
  <c r="L319" i="5"/>
  <c r="L321" i="5"/>
  <c r="L323" i="5"/>
  <c r="L325" i="5"/>
  <c r="L327" i="5"/>
  <c r="L329" i="5"/>
  <c r="L336" i="5"/>
  <c r="L330" i="5"/>
  <c r="L331" i="5"/>
  <c r="AK300" i="5"/>
  <c r="AK306" i="5"/>
  <c r="AK328" i="5"/>
  <c r="AK338" i="5"/>
  <c r="AK339" i="5"/>
  <c r="AK332" i="5"/>
  <c r="AK292" i="5"/>
  <c r="AK303" i="5"/>
  <c r="AK304" i="5"/>
  <c r="AK313" i="5"/>
  <c r="AK315" i="5"/>
  <c r="AK309" i="5"/>
  <c r="AK322" i="5"/>
  <c r="AK324" i="5"/>
  <c r="AK326" i="5"/>
  <c r="AK337" i="5"/>
  <c r="AK320" i="5"/>
  <c r="AK333" i="5"/>
  <c r="AK334" i="5"/>
  <c r="AK335" i="5"/>
  <c r="AK289" i="5"/>
  <c r="AK290" i="5"/>
  <c r="AK291" i="5"/>
  <c r="AK293" i="5"/>
  <c r="AK294" i="5"/>
  <c r="AK295" i="5"/>
  <c r="AK296" i="5"/>
  <c r="AK297" i="5"/>
  <c r="AK301" i="5"/>
  <c r="AK302" i="5"/>
  <c r="AK305" i="5"/>
  <c r="AK298" i="5"/>
  <c r="AK299" i="5"/>
  <c r="AK311" i="5"/>
  <c r="AK312" i="5"/>
  <c r="AK314" i="5"/>
  <c r="AK316" i="5"/>
  <c r="AK317" i="5"/>
  <c r="AK307" i="5"/>
  <c r="AK308" i="5"/>
  <c r="AK310" i="5"/>
  <c r="AK318" i="5"/>
  <c r="AK319" i="5"/>
  <c r="AK321" i="5"/>
  <c r="AK323" i="5"/>
  <c r="AK325" i="5"/>
  <c r="AK327" i="5"/>
  <c r="AK329" i="5"/>
  <c r="AK336" i="5"/>
  <c r="AK330" i="5"/>
  <c r="AK331" i="5"/>
  <c r="AK242" i="5"/>
  <c r="AK243" i="5"/>
  <c r="AK244" i="5"/>
  <c r="AK245" i="5"/>
  <c r="AK246" i="5"/>
  <c r="AK247" i="5"/>
  <c r="AK248" i="5"/>
  <c r="AK249" i="5"/>
  <c r="AK250" i="5"/>
  <c r="AK251" i="5"/>
  <c r="AK252" i="5"/>
  <c r="AK253" i="5"/>
  <c r="AK254" i="5"/>
  <c r="AK255" i="5"/>
  <c r="AK256" i="5"/>
  <c r="AK257" i="5"/>
  <c r="AK258" i="5"/>
  <c r="AK259" i="5"/>
  <c r="AK260" i="5"/>
  <c r="AK261" i="5"/>
  <c r="AK262" i="5"/>
  <c r="AK263" i="5"/>
  <c r="AK264" i="5"/>
  <c r="AK265" i="5"/>
  <c r="AK266" i="5"/>
  <c r="AK267" i="5"/>
  <c r="AK268" i="5"/>
  <c r="AK269" i="5"/>
  <c r="AK270" i="5"/>
  <c r="AK271" i="5"/>
  <c r="AK272" i="5"/>
  <c r="AK273" i="5"/>
  <c r="AK274" i="5"/>
  <c r="AK275" i="5"/>
  <c r="AK276" i="5"/>
  <c r="AK277" i="5"/>
  <c r="AK278" i="5"/>
  <c r="AK279" i="5"/>
  <c r="AK280" i="5"/>
  <c r="AK281" i="5"/>
  <c r="AK282" i="5"/>
  <c r="AK283" i="5"/>
  <c r="AK284" i="5"/>
  <c r="AK285" i="5"/>
  <c r="AK286" i="5"/>
  <c r="AK287" i="5"/>
  <c r="AK288" i="5"/>
  <c r="AK240" i="5"/>
  <c r="AK241" i="5"/>
  <c r="AK4" i="5"/>
  <c r="AK5" i="5"/>
  <c r="AK6" i="5"/>
  <c r="AK7" i="5"/>
  <c r="AK8" i="5"/>
  <c r="AK9" i="5"/>
  <c r="AK10" i="5"/>
  <c r="AK11" i="5"/>
  <c r="AK12" i="5"/>
  <c r="AK13" i="5"/>
  <c r="AK14" i="5"/>
  <c r="AK15" i="5"/>
  <c r="AK16" i="5"/>
  <c r="AK17" i="5"/>
  <c r="AK18" i="5"/>
  <c r="AK19" i="5"/>
  <c r="AK20" i="5"/>
  <c r="AK21" i="5"/>
  <c r="AK22" i="5"/>
  <c r="AK23" i="5"/>
  <c r="AK24" i="5"/>
  <c r="AK25" i="5"/>
  <c r="AK26" i="5"/>
  <c r="AK27" i="5"/>
  <c r="AK28" i="5"/>
  <c r="AK29" i="5"/>
  <c r="AK30" i="5"/>
  <c r="AK31" i="5"/>
  <c r="AK32" i="5"/>
  <c r="AK33" i="5"/>
  <c r="AK34" i="5"/>
  <c r="AK35" i="5"/>
  <c r="AK36" i="5"/>
  <c r="AK37" i="5"/>
  <c r="AK38" i="5"/>
  <c r="AK39" i="5"/>
  <c r="AK40" i="5"/>
  <c r="AK41" i="5"/>
  <c r="AK42" i="5"/>
  <c r="AK43" i="5"/>
  <c r="AK44" i="5"/>
  <c r="AK45" i="5"/>
  <c r="AK46" i="5"/>
  <c r="AK47" i="5"/>
  <c r="AK48" i="5"/>
  <c r="AK49" i="5"/>
  <c r="AK50" i="5"/>
  <c r="AK51" i="5"/>
  <c r="AK52" i="5"/>
  <c r="AK53" i="5"/>
  <c r="AK54" i="5"/>
  <c r="AK55" i="5"/>
  <c r="AK56" i="5"/>
  <c r="AK57" i="5"/>
  <c r="AK58" i="5"/>
  <c r="AK59" i="5"/>
  <c r="AK60" i="5"/>
  <c r="AK61" i="5"/>
  <c r="AK62" i="5"/>
  <c r="AK63" i="5"/>
  <c r="AK64" i="5"/>
  <c r="AK65" i="5"/>
  <c r="AK66" i="5"/>
  <c r="AK67" i="5"/>
  <c r="AK68" i="5"/>
  <c r="AK69" i="5"/>
  <c r="AK70" i="5"/>
  <c r="AK71" i="5"/>
  <c r="AK72" i="5"/>
  <c r="AK73" i="5"/>
  <c r="AK74" i="5"/>
  <c r="AK75" i="5"/>
  <c r="AK76" i="5"/>
  <c r="AK77" i="5"/>
  <c r="AK78" i="5"/>
  <c r="AK79" i="5"/>
  <c r="AK80" i="5"/>
  <c r="AK81" i="5"/>
  <c r="AK82" i="5"/>
  <c r="AK83" i="5"/>
  <c r="AK84" i="5"/>
  <c r="AK85" i="5"/>
  <c r="AK86" i="5"/>
  <c r="AK87" i="5"/>
  <c r="AK88" i="5"/>
  <c r="AK89" i="5"/>
  <c r="AK90" i="5"/>
  <c r="AK91" i="5"/>
  <c r="AK92" i="5"/>
  <c r="AK93" i="5"/>
  <c r="AK94" i="5"/>
  <c r="AK95" i="5"/>
  <c r="AK96" i="5"/>
  <c r="AK97" i="5"/>
  <c r="AK98" i="5"/>
  <c r="AK99" i="5"/>
  <c r="AK100" i="5"/>
  <c r="AK101" i="5"/>
  <c r="AK102" i="5"/>
  <c r="AK103" i="5"/>
  <c r="AK104" i="5"/>
  <c r="AK105" i="5"/>
  <c r="AK106" i="5"/>
  <c r="AK107" i="5"/>
  <c r="AK108" i="5"/>
  <c r="AK109" i="5"/>
  <c r="AK110" i="5"/>
  <c r="AK111" i="5"/>
  <c r="AK112" i="5"/>
  <c r="AK113" i="5"/>
  <c r="AK114" i="5"/>
  <c r="AK115" i="5"/>
  <c r="AK116" i="5"/>
  <c r="AK117" i="5"/>
  <c r="AK118" i="5"/>
  <c r="AK119" i="5"/>
  <c r="AK120" i="5"/>
  <c r="AK121" i="5"/>
  <c r="AK122" i="5"/>
  <c r="AK123" i="5"/>
  <c r="AK124" i="5"/>
  <c r="AK125" i="5"/>
  <c r="AK126" i="5"/>
  <c r="AK127" i="5"/>
  <c r="AK128" i="5"/>
  <c r="AK129" i="5"/>
  <c r="AK130" i="5"/>
  <c r="AK131" i="5"/>
  <c r="AK132" i="5"/>
  <c r="AK133" i="5"/>
  <c r="AK134" i="5"/>
  <c r="AK135" i="5"/>
  <c r="AK136" i="5"/>
  <c r="AK137" i="5"/>
  <c r="AK138" i="5"/>
  <c r="AK139" i="5"/>
  <c r="AK140" i="5"/>
  <c r="AK141" i="5"/>
  <c r="AK142" i="5"/>
  <c r="AK143" i="5"/>
  <c r="AK144" i="5"/>
  <c r="AK145" i="5"/>
  <c r="AK146" i="5"/>
  <c r="AK147" i="5"/>
  <c r="AK148" i="5"/>
  <c r="AK149" i="5"/>
  <c r="AK150" i="5"/>
  <c r="AK151" i="5"/>
  <c r="AK152" i="5"/>
  <c r="AK153" i="5"/>
  <c r="AK154" i="5"/>
  <c r="AK155" i="5"/>
  <c r="AK156" i="5"/>
  <c r="AK157" i="5"/>
  <c r="AK158" i="5"/>
  <c r="AK159" i="5"/>
  <c r="AK160" i="5"/>
  <c r="AK161" i="5"/>
  <c r="AK162" i="5"/>
  <c r="AK163" i="5"/>
  <c r="AK164" i="5"/>
  <c r="AK165" i="5"/>
  <c r="AK166" i="5"/>
  <c r="AK167" i="5"/>
  <c r="AK168" i="5"/>
  <c r="AK169" i="5"/>
  <c r="AK170" i="5"/>
  <c r="AK171" i="5"/>
  <c r="AK172" i="5"/>
  <c r="AK173" i="5"/>
  <c r="AK174" i="5"/>
  <c r="AK175" i="5"/>
  <c r="AK176" i="5"/>
  <c r="AK177" i="5"/>
  <c r="AK178" i="5"/>
  <c r="AK179" i="5"/>
  <c r="AK180" i="5"/>
  <c r="AK181" i="5"/>
  <c r="AK182" i="5"/>
  <c r="AK183" i="5"/>
  <c r="AK184" i="5"/>
  <c r="AK185" i="5"/>
  <c r="AK186" i="5"/>
  <c r="AK187" i="5"/>
  <c r="AK188" i="5"/>
  <c r="AK189" i="5"/>
  <c r="AK190" i="5"/>
  <c r="AK191" i="5"/>
  <c r="AK192" i="5"/>
  <c r="AK193" i="5"/>
  <c r="AK194" i="5"/>
  <c r="AK195" i="5"/>
  <c r="AK196" i="5"/>
  <c r="AK197" i="5"/>
  <c r="AK198" i="5"/>
  <c r="AK199" i="5"/>
  <c r="AK200" i="5"/>
  <c r="AK201" i="5"/>
  <c r="AK202" i="5"/>
  <c r="AK203" i="5"/>
  <c r="AK204" i="5"/>
  <c r="AK205" i="5"/>
  <c r="AK206" i="5"/>
  <c r="AK207" i="5"/>
  <c r="AK208" i="5"/>
  <c r="AK209" i="5"/>
  <c r="AK210" i="5"/>
  <c r="AK211" i="5"/>
  <c r="AK212" i="5"/>
  <c r="AK213" i="5"/>
  <c r="AK214" i="5"/>
  <c r="AK215" i="5"/>
  <c r="AK216" i="5"/>
  <c r="AK217" i="5"/>
  <c r="AK218" i="5"/>
  <c r="AK219" i="5"/>
  <c r="AK220" i="5"/>
  <c r="AK221" i="5"/>
  <c r="AK222" i="5"/>
  <c r="AK223" i="5"/>
  <c r="AK224" i="5"/>
  <c r="AK225" i="5"/>
  <c r="AK226" i="5"/>
  <c r="AK227" i="5"/>
  <c r="AK228" i="5"/>
  <c r="AK229" i="5"/>
  <c r="AK230" i="5"/>
  <c r="AK231" i="5"/>
  <c r="AK232" i="5"/>
  <c r="AK233" i="5"/>
  <c r="AK234" i="5"/>
  <c r="AK235" i="5"/>
  <c r="AK236" i="5"/>
  <c r="AK237" i="5"/>
  <c r="AK238" i="5"/>
  <c r="AK239" i="5"/>
  <c r="AK3" i="5"/>
  <c r="AD300" i="5"/>
  <c r="AD306" i="5"/>
  <c r="AD328" i="5"/>
  <c r="AD338" i="5"/>
  <c r="AD339" i="5"/>
  <c r="AD332" i="5"/>
  <c r="AD292" i="5"/>
  <c r="AD303" i="5"/>
  <c r="AD304" i="5"/>
  <c r="AD313" i="5"/>
  <c r="AD315" i="5"/>
  <c r="AD309" i="5"/>
  <c r="AD322" i="5"/>
  <c r="AD324" i="5"/>
  <c r="AD326" i="5"/>
  <c r="AD337" i="5"/>
  <c r="AD320" i="5"/>
  <c r="AD333" i="5"/>
  <c r="AD334" i="5"/>
  <c r="AD335" i="5"/>
  <c r="AD289" i="5"/>
  <c r="AD290" i="5"/>
  <c r="AD291" i="5"/>
  <c r="AD293" i="5"/>
  <c r="AD294" i="5"/>
  <c r="AD295" i="5"/>
  <c r="AD296" i="5"/>
  <c r="AD297" i="5"/>
  <c r="AD301" i="5"/>
  <c r="AD302" i="5"/>
  <c r="AD305" i="5"/>
  <c r="AD298" i="5"/>
  <c r="AD299" i="5"/>
  <c r="AD311" i="5"/>
  <c r="AD312" i="5"/>
  <c r="AD314" i="5"/>
  <c r="AD316" i="5"/>
  <c r="AD317" i="5"/>
  <c r="AD307" i="5"/>
  <c r="AD308" i="5"/>
  <c r="AD310" i="5"/>
  <c r="AD318" i="5"/>
  <c r="AD319" i="5"/>
  <c r="AD321" i="5"/>
  <c r="AD323" i="5"/>
  <c r="AD325" i="5"/>
  <c r="AD327" i="5"/>
  <c r="AD329" i="5"/>
  <c r="AD336" i="5"/>
  <c r="AD330" i="5"/>
  <c r="AD331" i="5"/>
  <c r="S4" i="5"/>
  <c r="S5" i="5"/>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4" i="5"/>
  <c r="S65" i="5"/>
  <c r="S66" i="5"/>
  <c r="S67" i="5"/>
  <c r="S68" i="5"/>
  <c r="S69" i="5"/>
  <c r="S70" i="5"/>
  <c r="S71" i="5"/>
  <c r="S72" i="5"/>
  <c r="S73" i="5"/>
  <c r="S74" i="5"/>
  <c r="S75" i="5"/>
  <c r="S76" i="5"/>
  <c r="S77" i="5"/>
  <c r="S78" i="5"/>
  <c r="S79" i="5"/>
  <c r="S80" i="5"/>
  <c r="S81" i="5"/>
  <c r="S82" i="5"/>
  <c r="S83" i="5"/>
  <c r="S84" i="5"/>
  <c r="S85" i="5"/>
  <c r="S86" i="5"/>
  <c r="S87" i="5"/>
  <c r="S88" i="5"/>
  <c r="S89" i="5"/>
  <c r="S90" i="5"/>
  <c r="S91" i="5"/>
  <c r="S92" i="5"/>
  <c r="S93" i="5"/>
  <c r="S94" i="5"/>
  <c r="S95" i="5"/>
  <c r="S96" i="5"/>
  <c r="S97" i="5"/>
  <c r="S98" i="5"/>
  <c r="S99" i="5"/>
  <c r="S100" i="5"/>
  <c r="S101" i="5"/>
  <c r="S102" i="5"/>
  <c r="S103" i="5"/>
  <c r="S104" i="5"/>
  <c r="S105" i="5"/>
  <c r="S106" i="5"/>
  <c r="S107" i="5"/>
  <c r="S108" i="5"/>
  <c r="S109" i="5"/>
  <c r="S110" i="5"/>
  <c r="S111" i="5"/>
  <c r="S112" i="5"/>
  <c r="S113" i="5"/>
  <c r="S114" i="5"/>
  <c r="S115" i="5"/>
  <c r="S116" i="5"/>
  <c r="S117" i="5"/>
  <c r="S118" i="5"/>
  <c r="S119" i="5"/>
  <c r="S120" i="5"/>
  <c r="S121" i="5"/>
  <c r="S122" i="5"/>
  <c r="S123" i="5"/>
  <c r="S124" i="5"/>
  <c r="S125" i="5"/>
  <c r="S126" i="5"/>
  <c r="S127" i="5"/>
  <c r="S128" i="5"/>
  <c r="S129" i="5"/>
  <c r="S130" i="5"/>
  <c r="S131" i="5"/>
  <c r="S132" i="5"/>
  <c r="S133" i="5"/>
  <c r="S134" i="5"/>
  <c r="S135" i="5"/>
  <c r="S136" i="5"/>
  <c r="S137" i="5"/>
  <c r="S138" i="5"/>
  <c r="S139" i="5"/>
  <c r="S140" i="5"/>
  <c r="S141" i="5"/>
  <c r="S142" i="5"/>
  <c r="S143" i="5"/>
  <c r="S144" i="5"/>
  <c r="S145" i="5"/>
  <c r="S146" i="5"/>
  <c r="S147" i="5"/>
  <c r="S148" i="5"/>
  <c r="S149" i="5"/>
  <c r="S150" i="5"/>
  <c r="S151" i="5"/>
  <c r="S152" i="5"/>
  <c r="S153" i="5"/>
  <c r="S154" i="5"/>
  <c r="S155" i="5"/>
  <c r="S156" i="5"/>
  <c r="S157" i="5"/>
  <c r="S158" i="5"/>
  <c r="S159" i="5"/>
  <c r="S160" i="5"/>
  <c r="S161" i="5"/>
  <c r="S162" i="5"/>
  <c r="S163" i="5"/>
  <c r="S164" i="5"/>
  <c r="S165" i="5"/>
  <c r="S166" i="5"/>
  <c r="S167" i="5"/>
  <c r="S168" i="5"/>
  <c r="S169" i="5"/>
  <c r="S170" i="5"/>
  <c r="S171" i="5"/>
  <c r="S172" i="5"/>
  <c r="S173" i="5"/>
  <c r="S174" i="5"/>
  <c r="S175" i="5"/>
  <c r="S176" i="5"/>
  <c r="S177" i="5"/>
  <c r="S178" i="5"/>
  <c r="S179" i="5"/>
  <c r="S180" i="5"/>
  <c r="S181" i="5"/>
  <c r="S182" i="5"/>
  <c r="S183" i="5"/>
  <c r="S184" i="5"/>
  <c r="S185" i="5"/>
  <c r="S186" i="5"/>
  <c r="S187" i="5"/>
  <c r="S188" i="5"/>
  <c r="S189" i="5"/>
  <c r="S190" i="5"/>
  <c r="S191" i="5"/>
  <c r="S192" i="5"/>
  <c r="S193" i="5"/>
  <c r="S194" i="5"/>
  <c r="S195" i="5"/>
  <c r="S196" i="5"/>
  <c r="S197" i="5"/>
  <c r="S198" i="5"/>
  <c r="S199" i="5"/>
  <c r="S200" i="5"/>
  <c r="S201" i="5"/>
  <c r="S202" i="5"/>
  <c r="S203" i="5"/>
  <c r="S204" i="5"/>
  <c r="S205" i="5"/>
  <c r="S206" i="5"/>
  <c r="S207" i="5"/>
  <c r="S208" i="5"/>
  <c r="S209" i="5"/>
  <c r="S210" i="5"/>
  <c r="S211" i="5"/>
  <c r="S212" i="5"/>
  <c r="S213" i="5"/>
  <c r="S214" i="5"/>
  <c r="S215" i="5"/>
  <c r="S216" i="5"/>
  <c r="S217" i="5"/>
  <c r="S218" i="5"/>
  <c r="S219" i="5"/>
  <c r="S220" i="5"/>
  <c r="S221" i="5"/>
  <c r="S222" i="5"/>
  <c r="S223" i="5"/>
  <c r="S224" i="5"/>
  <c r="S225" i="5"/>
  <c r="S226" i="5"/>
  <c r="S227" i="5"/>
  <c r="S228" i="5"/>
  <c r="S229" i="5"/>
  <c r="S230" i="5"/>
  <c r="S231" i="5"/>
  <c r="S232" i="5"/>
  <c r="S233" i="5"/>
  <c r="S234" i="5"/>
  <c r="S235" i="5"/>
  <c r="S236" i="5"/>
  <c r="S237" i="5"/>
  <c r="S238" i="5"/>
  <c r="S239" i="5"/>
  <c r="S240" i="5"/>
  <c r="S241" i="5"/>
  <c r="S242" i="5"/>
  <c r="S243" i="5"/>
  <c r="S244" i="5"/>
  <c r="S245" i="5"/>
  <c r="S246" i="5"/>
  <c r="S247" i="5"/>
  <c r="S248" i="5"/>
  <c r="S249" i="5"/>
  <c r="S250" i="5"/>
  <c r="S251" i="5"/>
  <c r="S252" i="5"/>
  <c r="S253" i="5"/>
  <c r="S254" i="5"/>
  <c r="S255" i="5"/>
  <c r="S256" i="5"/>
  <c r="S257" i="5"/>
  <c r="S258" i="5"/>
  <c r="S259" i="5"/>
  <c r="S260" i="5"/>
  <c r="S261" i="5"/>
  <c r="S262" i="5"/>
  <c r="S263" i="5"/>
  <c r="S264" i="5"/>
  <c r="S265" i="5"/>
  <c r="S266" i="5"/>
  <c r="S267" i="5"/>
  <c r="S268" i="5"/>
  <c r="S269" i="5"/>
  <c r="S270" i="5"/>
  <c r="S271" i="5"/>
  <c r="S272" i="5"/>
  <c r="S273" i="5"/>
  <c r="S274" i="5"/>
  <c r="S275" i="5"/>
  <c r="S276" i="5"/>
  <c r="S277" i="5"/>
  <c r="S278" i="5"/>
  <c r="S279" i="5"/>
  <c r="S280" i="5"/>
  <c r="S281" i="5"/>
  <c r="S282" i="5"/>
  <c r="S283" i="5"/>
  <c r="S284" i="5"/>
  <c r="S285" i="5"/>
  <c r="S286" i="5"/>
  <c r="S287" i="5"/>
  <c r="S288" i="5"/>
  <c r="S300" i="5"/>
  <c r="S306" i="5"/>
  <c r="S328" i="5"/>
  <c r="S338" i="5"/>
  <c r="S339" i="5"/>
  <c r="S332" i="5"/>
  <c r="S292" i="5"/>
  <c r="S303" i="5"/>
  <c r="S304" i="5"/>
  <c r="S313" i="5"/>
  <c r="S315" i="5"/>
  <c r="S309" i="5"/>
  <c r="S322" i="5"/>
  <c r="S324" i="5"/>
  <c r="S326" i="5"/>
  <c r="S337" i="5"/>
  <c r="S320" i="5"/>
  <c r="S333" i="5"/>
  <c r="S334" i="5"/>
  <c r="S335" i="5"/>
  <c r="S289" i="5"/>
  <c r="S290" i="5"/>
  <c r="S291" i="5"/>
  <c r="S293" i="5"/>
  <c r="S294" i="5"/>
  <c r="S295" i="5"/>
  <c r="S296" i="5"/>
  <c r="S297" i="5"/>
  <c r="S301" i="5"/>
  <c r="S302" i="5"/>
  <c r="S305" i="5"/>
  <c r="S298" i="5"/>
  <c r="S299" i="5"/>
  <c r="S311" i="5"/>
  <c r="S312" i="5"/>
  <c r="S314" i="5"/>
  <c r="S316" i="5"/>
  <c r="S317" i="5"/>
  <c r="S307" i="5"/>
  <c r="S308" i="5"/>
  <c r="S310" i="5"/>
  <c r="S318" i="5"/>
  <c r="S319" i="5"/>
  <c r="S321" i="5"/>
  <c r="S323" i="5"/>
  <c r="S325" i="5"/>
  <c r="S327" i="5"/>
  <c r="S329" i="5"/>
  <c r="S336" i="5"/>
  <c r="S330" i="5"/>
  <c r="S331" i="5"/>
  <c r="S3" i="5"/>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9" i="4"/>
  <c r="G98"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8" i="4"/>
  <c r="G187"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9" i="4"/>
  <c r="G238"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1" i="4"/>
  <c r="G502" i="4"/>
  <c r="G503" i="4"/>
  <c r="G504" i="4"/>
  <c r="G500" i="4"/>
  <c r="G505" i="4"/>
  <c r="G506" i="4"/>
  <c r="G507" i="4"/>
  <c r="G508" i="4"/>
  <c r="G509" i="4"/>
  <c r="G510" i="4"/>
  <c r="G511" i="4"/>
  <c r="G512" i="4"/>
  <c r="G513" i="4"/>
  <c r="G514" i="4"/>
  <c r="G515" i="4"/>
  <c r="G516" i="4"/>
  <c r="G517" i="4"/>
  <c r="G518" i="4"/>
  <c r="G519" i="4"/>
  <c r="G522" i="4"/>
  <c r="G523" i="4"/>
  <c r="G524" i="4"/>
  <c r="G525" i="4"/>
  <c r="G526" i="4"/>
  <c r="G527" i="4"/>
  <c r="G528" i="4"/>
  <c r="G529" i="4"/>
  <c r="G530" i="4"/>
  <c r="G531" i="4"/>
  <c r="G532" i="4"/>
  <c r="G533" i="4"/>
  <c r="G534" i="4"/>
  <c r="G535" i="4"/>
  <c r="G536" i="4"/>
  <c r="G537" i="4"/>
  <c r="G538" i="4"/>
  <c r="G539" i="4"/>
  <c r="G540" i="4"/>
  <c r="G520" i="4"/>
  <c r="G521"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20" i="4"/>
  <c r="G619"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7" i="4"/>
  <c r="G786"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7" i="4"/>
  <c r="G1148" i="4"/>
  <c r="G1150" i="4"/>
  <c r="G1151" i="4"/>
  <c r="G1152" i="4"/>
  <c r="G1153" i="4"/>
  <c r="G1154" i="4"/>
  <c r="G1155" i="4"/>
  <c r="G1156" i="4"/>
  <c r="G1157" i="4"/>
  <c r="G1158" i="4"/>
  <c r="G1159" i="4"/>
  <c r="G1160" i="4"/>
  <c r="G1146" i="4"/>
  <c r="G1161" i="4"/>
  <c r="G1162" i="4"/>
  <c r="G1163" i="4"/>
  <c r="G1164" i="4"/>
  <c r="G1165" i="4"/>
  <c r="G1166" i="4"/>
  <c r="G1167" i="4"/>
  <c r="G1168" i="4"/>
  <c r="G1169" i="4"/>
  <c r="G114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3" i="4"/>
  <c r="AD4" i="5" l="1"/>
  <c r="AD5" i="5"/>
  <c r="AD6" i="5"/>
  <c r="AD7" i="5"/>
  <c r="AD8" i="5"/>
  <c r="AD9" i="5"/>
  <c r="AD10" i="5"/>
  <c r="AD11" i="5"/>
  <c r="AD12" i="5"/>
  <c r="AD13" i="5"/>
  <c r="AD14" i="5"/>
  <c r="AD15" i="5"/>
  <c r="AD16" i="5"/>
  <c r="AD17" i="5"/>
  <c r="AD18" i="5"/>
  <c r="AD19" i="5"/>
  <c r="AD20" i="5"/>
  <c r="AD21" i="5"/>
  <c r="AD22" i="5"/>
  <c r="AD23" i="5"/>
  <c r="AD24" i="5"/>
  <c r="AD25" i="5"/>
  <c r="AD26" i="5"/>
  <c r="AD27" i="5"/>
  <c r="AD28" i="5"/>
  <c r="AD29" i="5"/>
  <c r="AD30" i="5"/>
  <c r="AD31" i="5"/>
  <c r="AD32" i="5"/>
  <c r="AD33" i="5"/>
  <c r="AD34" i="5"/>
  <c r="AD35" i="5"/>
  <c r="AD36" i="5"/>
  <c r="AD37" i="5"/>
  <c r="AD38" i="5"/>
  <c r="AD39" i="5"/>
  <c r="AD40" i="5"/>
  <c r="AD41" i="5"/>
  <c r="AD42" i="5"/>
  <c r="AD43" i="5"/>
  <c r="AD44" i="5"/>
  <c r="AD45" i="5"/>
  <c r="AD46" i="5"/>
  <c r="AD47" i="5"/>
  <c r="AD48" i="5"/>
  <c r="AD49" i="5"/>
  <c r="AD50" i="5"/>
  <c r="AD51" i="5"/>
  <c r="AD52" i="5"/>
  <c r="AD53" i="5"/>
  <c r="AD54" i="5"/>
  <c r="AD55" i="5"/>
  <c r="AD56" i="5"/>
  <c r="AD57" i="5"/>
  <c r="AD58" i="5"/>
  <c r="AD59" i="5"/>
  <c r="AD60" i="5"/>
  <c r="AD61" i="5"/>
  <c r="AD62" i="5"/>
  <c r="AD63" i="5"/>
  <c r="AD64" i="5"/>
  <c r="AD65" i="5"/>
  <c r="AD66" i="5"/>
  <c r="AD67" i="5"/>
  <c r="AD68" i="5"/>
  <c r="AD69" i="5"/>
  <c r="AD70" i="5"/>
  <c r="AD71" i="5"/>
  <c r="AD72" i="5"/>
  <c r="AD73" i="5"/>
  <c r="AD74" i="5"/>
  <c r="AD75" i="5"/>
  <c r="AD76" i="5"/>
  <c r="AD77" i="5"/>
  <c r="AD78" i="5"/>
  <c r="AD79" i="5"/>
  <c r="AD80" i="5"/>
  <c r="AD81" i="5"/>
  <c r="AD82" i="5"/>
  <c r="AD83" i="5"/>
  <c r="AD84" i="5"/>
  <c r="AD85" i="5"/>
  <c r="AD86" i="5"/>
  <c r="AD87" i="5"/>
  <c r="AD88" i="5"/>
  <c r="AD89" i="5"/>
  <c r="AD90" i="5"/>
  <c r="AD91" i="5"/>
  <c r="AD92" i="5"/>
  <c r="AD93" i="5"/>
  <c r="AD94" i="5"/>
  <c r="AD95" i="5"/>
  <c r="AD96" i="5"/>
  <c r="AD97" i="5"/>
  <c r="AD98" i="5"/>
  <c r="AD99" i="5"/>
  <c r="AD100" i="5"/>
  <c r="AD101" i="5"/>
  <c r="AD102" i="5"/>
  <c r="AD103" i="5"/>
  <c r="AD104" i="5"/>
  <c r="AD105" i="5"/>
  <c r="AD106" i="5"/>
  <c r="AD107" i="5"/>
  <c r="AD108" i="5"/>
  <c r="AD109" i="5"/>
  <c r="AD110" i="5"/>
  <c r="AD111" i="5"/>
  <c r="AD112" i="5"/>
  <c r="AD113" i="5"/>
  <c r="AD114" i="5"/>
  <c r="AD115" i="5"/>
  <c r="AD116" i="5"/>
  <c r="AD117" i="5"/>
  <c r="AD118" i="5"/>
  <c r="AD119" i="5"/>
  <c r="AD120" i="5"/>
  <c r="AD121" i="5"/>
  <c r="AD122" i="5"/>
  <c r="AD123" i="5"/>
  <c r="AD124" i="5"/>
  <c r="AD125" i="5"/>
  <c r="AD126" i="5"/>
  <c r="AD127" i="5"/>
  <c r="AD128" i="5"/>
  <c r="AD129" i="5"/>
  <c r="AD130" i="5"/>
  <c r="AD131" i="5"/>
  <c r="AD132" i="5"/>
  <c r="AD133" i="5"/>
  <c r="AD134" i="5"/>
  <c r="AD135" i="5"/>
  <c r="AD136" i="5"/>
  <c r="AD137" i="5"/>
  <c r="AD138" i="5"/>
  <c r="AD139" i="5"/>
  <c r="AD140" i="5"/>
  <c r="AD141" i="5"/>
  <c r="AD142" i="5"/>
  <c r="AD143" i="5"/>
  <c r="AD144" i="5"/>
  <c r="AD145" i="5"/>
  <c r="AD146" i="5"/>
  <c r="AD147" i="5"/>
  <c r="AD148" i="5"/>
  <c r="AD149" i="5"/>
  <c r="AD150" i="5"/>
  <c r="AD151" i="5"/>
  <c r="AD152" i="5"/>
  <c r="AD153" i="5"/>
  <c r="AD154" i="5"/>
  <c r="AD155" i="5"/>
  <c r="AD156" i="5"/>
  <c r="AD157" i="5"/>
  <c r="AD158" i="5"/>
  <c r="AD159" i="5"/>
  <c r="AD160" i="5"/>
  <c r="AD161" i="5"/>
  <c r="AD162" i="5"/>
  <c r="AD163" i="5"/>
  <c r="AD164" i="5"/>
  <c r="AD165" i="5"/>
  <c r="AD166" i="5"/>
  <c r="AD167" i="5"/>
  <c r="AD168" i="5"/>
  <c r="AD169" i="5"/>
  <c r="AD170" i="5"/>
  <c r="AD171" i="5"/>
  <c r="AD172" i="5"/>
  <c r="AD173" i="5"/>
  <c r="AD174" i="5"/>
  <c r="AD175" i="5"/>
  <c r="AD176" i="5"/>
  <c r="AD177" i="5"/>
  <c r="AD178" i="5"/>
  <c r="AD179" i="5"/>
  <c r="AD180" i="5"/>
  <c r="AD181" i="5"/>
  <c r="AD182" i="5"/>
  <c r="AD183" i="5"/>
  <c r="AD184" i="5"/>
  <c r="AD185" i="5"/>
  <c r="AD186" i="5"/>
  <c r="AD187" i="5"/>
  <c r="AD188" i="5"/>
  <c r="AD189" i="5"/>
  <c r="AD190" i="5"/>
  <c r="AD191" i="5"/>
  <c r="AD192" i="5"/>
  <c r="AD193" i="5"/>
  <c r="AD194" i="5"/>
  <c r="AD195" i="5"/>
  <c r="AD196" i="5"/>
  <c r="AD197" i="5"/>
  <c r="AD198" i="5"/>
  <c r="AD199" i="5"/>
  <c r="AD200" i="5"/>
  <c r="AD201" i="5"/>
  <c r="AD202" i="5"/>
  <c r="AD203" i="5"/>
  <c r="AD204" i="5"/>
  <c r="AD205" i="5"/>
  <c r="AD206" i="5"/>
  <c r="AD207" i="5"/>
  <c r="AD208" i="5"/>
  <c r="AD209" i="5"/>
  <c r="AD210" i="5"/>
  <c r="AD211" i="5"/>
  <c r="AD212" i="5"/>
  <c r="AD213" i="5"/>
  <c r="AD214" i="5"/>
  <c r="AD215" i="5"/>
  <c r="AD216" i="5"/>
  <c r="AD217" i="5"/>
  <c r="AD218" i="5"/>
  <c r="AD219" i="5"/>
  <c r="AD220" i="5"/>
  <c r="AD221" i="5"/>
  <c r="AD222" i="5"/>
  <c r="AD223" i="5"/>
  <c r="AD224" i="5"/>
  <c r="AD225" i="5"/>
  <c r="AD226" i="5"/>
  <c r="AD227" i="5"/>
  <c r="AD228" i="5"/>
  <c r="AD229" i="5"/>
  <c r="AD230" i="5"/>
  <c r="AD231" i="5"/>
  <c r="AD232" i="5"/>
  <c r="AD233" i="5"/>
  <c r="AD234" i="5"/>
  <c r="AD235" i="5"/>
  <c r="AD236" i="5"/>
  <c r="AD237" i="5"/>
  <c r="AD238" i="5"/>
  <c r="AD239" i="5"/>
  <c r="AD240" i="5"/>
  <c r="AD241" i="5"/>
  <c r="AD242" i="5"/>
  <c r="AD243" i="5"/>
  <c r="AD244" i="5"/>
  <c r="AD245" i="5"/>
  <c r="AD246" i="5"/>
  <c r="AD247" i="5"/>
  <c r="AD248" i="5"/>
  <c r="AD249" i="5"/>
  <c r="AD250" i="5"/>
  <c r="AD251" i="5"/>
  <c r="AD252" i="5"/>
  <c r="AD253" i="5"/>
  <c r="AD254" i="5"/>
  <c r="AD255" i="5"/>
  <c r="AD256" i="5"/>
  <c r="AD257" i="5"/>
  <c r="AD258" i="5"/>
  <c r="AD259" i="5"/>
  <c r="AD260" i="5"/>
  <c r="AD261" i="5"/>
  <c r="AD262" i="5"/>
  <c r="AD263" i="5"/>
  <c r="AD264" i="5"/>
  <c r="AD265" i="5"/>
  <c r="AD266" i="5"/>
  <c r="AD267" i="5"/>
  <c r="AD268" i="5"/>
  <c r="AD269" i="5"/>
  <c r="AD270" i="5"/>
  <c r="AD271" i="5"/>
  <c r="AD272" i="5"/>
  <c r="AD273" i="5"/>
  <c r="AD274" i="5"/>
  <c r="AD275" i="5"/>
  <c r="AD276" i="5"/>
  <c r="AD277" i="5"/>
  <c r="AD278" i="5"/>
  <c r="AD279" i="5"/>
  <c r="AD280" i="5"/>
  <c r="AD281" i="5"/>
  <c r="AD282" i="5"/>
  <c r="AD283" i="5"/>
  <c r="AD284" i="5"/>
  <c r="AD285" i="5"/>
  <c r="AD286" i="5"/>
  <c r="AD287" i="5"/>
  <c r="AD288" i="5"/>
  <c r="AD3" i="5"/>
  <c r="L4" i="5" l="1"/>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3" i="5"/>
  <c r="Y4" i="5"/>
  <c r="Y5" i="5"/>
  <c r="Y6" i="5"/>
  <c r="Y7" i="5"/>
  <c r="Y8" i="5"/>
  <c r="Y9" i="5"/>
  <c r="Y10" i="5"/>
  <c r="Y11" i="5"/>
  <c r="Y12" i="5"/>
  <c r="Y13" i="5"/>
  <c r="Y14" i="5"/>
  <c r="Y15" i="5"/>
  <c r="Y16" i="5"/>
  <c r="Y17" i="5"/>
  <c r="Y18" i="5"/>
  <c r="Y19" i="5"/>
  <c r="Y20" i="5"/>
  <c r="Y21" i="5"/>
  <c r="Y22" i="5"/>
  <c r="Y23" i="5"/>
  <c r="Y24" i="5"/>
  <c r="Y25" i="5"/>
  <c r="Y26" i="5"/>
  <c r="Y27" i="5"/>
  <c r="Y28" i="5"/>
  <c r="Y29" i="5"/>
  <c r="Y30" i="5"/>
  <c r="Y31" i="5"/>
  <c r="Y32" i="5"/>
  <c r="Y33" i="5"/>
  <c r="Y34" i="5"/>
  <c r="Y35" i="5"/>
  <c r="Y36" i="5"/>
  <c r="Y37" i="5"/>
  <c r="Y38" i="5"/>
  <c r="Y39" i="5"/>
  <c r="Y40" i="5"/>
  <c r="Y41" i="5"/>
  <c r="Y42" i="5"/>
  <c r="Y43" i="5"/>
  <c r="Y44" i="5"/>
  <c r="Y45" i="5"/>
  <c r="Y46" i="5"/>
  <c r="Y47" i="5"/>
  <c r="Y48" i="5"/>
  <c r="Y49" i="5"/>
  <c r="Y50" i="5"/>
  <c r="Y51" i="5"/>
  <c r="Y52" i="5"/>
  <c r="Y53" i="5"/>
  <c r="Y54" i="5"/>
  <c r="Y55" i="5"/>
  <c r="Y56" i="5"/>
  <c r="Y57" i="5"/>
  <c r="Y58" i="5"/>
  <c r="Y59" i="5"/>
  <c r="Y60" i="5"/>
  <c r="Y61" i="5"/>
  <c r="Y62" i="5"/>
  <c r="Y63" i="5"/>
  <c r="Y64" i="5"/>
  <c r="Y65" i="5"/>
  <c r="Y66" i="5"/>
  <c r="Y67" i="5"/>
  <c r="Y68" i="5"/>
  <c r="Y69" i="5"/>
  <c r="Y70" i="5"/>
  <c r="Y71" i="5"/>
  <c r="Y72" i="5"/>
  <c r="Y73" i="5"/>
  <c r="Y74" i="5"/>
  <c r="Y75" i="5"/>
  <c r="Y76" i="5"/>
  <c r="Y77" i="5"/>
  <c r="Y78" i="5"/>
  <c r="Y79" i="5"/>
  <c r="Y80" i="5"/>
  <c r="Y81" i="5"/>
  <c r="Y82" i="5"/>
  <c r="Y83" i="5"/>
  <c r="Y84" i="5"/>
  <c r="Y85" i="5"/>
  <c r="Y86" i="5"/>
  <c r="Y87" i="5"/>
  <c r="Y88" i="5"/>
  <c r="Y89" i="5"/>
  <c r="Y90" i="5"/>
  <c r="Y91" i="5"/>
  <c r="Y92" i="5"/>
  <c r="Y93" i="5"/>
  <c r="Y94" i="5"/>
  <c r="Y95" i="5"/>
  <c r="Y96" i="5"/>
  <c r="Y97" i="5"/>
  <c r="Y98" i="5"/>
  <c r="Y99" i="5"/>
  <c r="Y100" i="5"/>
  <c r="Y101" i="5"/>
  <c r="Y102" i="5"/>
  <c r="Y103" i="5"/>
  <c r="Y104" i="5"/>
  <c r="Y105" i="5"/>
  <c r="Y106" i="5"/>
  <c r="Y107" i="5"/>
  <c r="Y108" i="5"/>
  <c r="Y109" i="5"/>
  <c r="Y110" i="5"/>
  <c r="Y111" i="5"/>
  <c r="Y112" i="5"/>
  <c r="Y113" i="5"/>
  <c r="Y114" i="5"/>
  <c r="Y115" i="5"/>
  <c r="Y116" i="5"/>
  <c r="Y117" i="5"/>
  <c r="Y118" i="5"/>
  <c r="Y119" i="5"/>
  <c r="Y120" i="5"/>
  <c r="Y121" i="5"/>
  <c r="Y122" i="5"/>
  <c r="Y123" i="5"/>
  <c r="Y124" i="5"/>
  <c r="Y125" i="5"/>
  <c r="Y126" i="5"/>
  <c r="Y127" i="5"/>
  <c r="Y128" i="5"/>
  <c r="Y129" i="5"/>
  <c r="Y130" i="5"/>
  <c r="Y131" i="5"/>
  <c r="Y132" i="5"/>
  <c r="Y133" i="5"/>
  <c r="Y134" i="5"/>
  <c r="Y135" i="5"/>
  <c r="Y136" i="5"/>
  <c r="Y137" i="5"/>
  <c r="Y138" i="5"/>
  <c r="Y139" i="5"/>
  <c r="Y140" i="5"/>
  <c r="Y141" i="5"/>
  <c r="Y142" i="5"/>
  <c r="Y143" i="5"/>
  <c r="Y144" i="5"/>
  <c r="Y145" i="5"/>
  <c r="Y146" i="5"/>
  <c r="Y147" i="5"/>
  <c r="Y148" i="5"/>
  <c r="Y149" i="5"/>
  <c r="Y150" i="5"/>
  <c r="Y151" i="5"/>
  <c r="Y152" i="5"/>
  <c r="Y153" i="5"/>
  <c r="Y154" i="5"/>
  <c r="Y155" i="5"/>
  <c r="Y156" i="5"/>
  <c r="Y157" i="5"/>
  <c r="Y158" i="5"/>
  <c r="Y159" i="5"/>
  <c r="Y160" i="5"/>
  <c r="Y161" i="5"/>
  <c r="Y162" i="5"/>
  <c r="Y163" i="5"/>
  <c r="Y164" i="5"/>
  <c r="Y165" i="5"/>
  <c r="Y166" i="5"/>
  <c r="Y167" i="5"/>
  <c r="Y168" i="5"/>
  <c r="Y169" i="5"/>
  <c r="Y170" i="5"/>
  <c r="Y171" i="5"/>
  <c r="Y172" i="5"/>
  <c r="Y173" i="5"/>
  <c r="Y174" i="5"/>
  <c r="Y175" i="5"/>
  <c r="Y176" i="5"/>
  <c r="Y177" i="5"/>
  <c r="Y178" i="5"/>
  <c r="Y179" i="5"/>
  <c r="Y180" i="5"/>
  <c r="Y181" i="5"/>
  <c r="Y182" i="5"/>
  <c r="Y183" i="5"/>
  <c r="Y184" i="5"/>
  <c r="Y185" i="5"/>
  <c r="Y186" i="5"/>
  <c r="Y187" i="5"/>
  <c r="Y188" i="5"/>
  <c r="Y189" i="5"/>
  <c r="Y190" i="5"/>
  <c r="Y191" i="5"/>
  <c r="Y192" i="5"/>
  <c r="Y193" i="5"/>
  <c r="Y194" i="5"/>
  <c r="Y195" i="5"/>
  <c r="Y196" i="5"/>
  <c r="Y197" i="5"/>
  <c r="Y198" i="5"/>
  <c r="Y199" i="5"/>
  <c r="Y200" i="5"/>
  <c r="Y201" i="5"/>
  <c r="Y202" i="5"/>
  <c r="Y203" i="5"/>
  <c r="Y204" i="5"/>
  <c r="Y205" i="5"/>
  <c r="Y206" i="5"/>
  <c r="Y207" i="5"/>
  <c r="Y208" i="5"/>
  <c r="Y209" i="5"/>
  <c r="Y210" i="5"/>
  <c r="Y211" i="5"/>
  <c r="Y212" i="5"/>
  <c r="Y213" i="5"/>
  <c r="Y214" i="5"/>
  <c r="Y215" i="5"/>
  <c r="Y216" i="5"/>
  <c r="Y217" i="5"/>
  <c r="Y218" i="5"/>
  <c r="Y219" i="5"/>
  <c r="Y220" i="5"/>
  <c r="Y221" i="5"/>
  <c r="Y222" i="5"/>
  <c r="Y223" i="5"/>
  <c r="Y224" i="5"/>
  <c r="Y225" i="5"/>
  <c r="Y226" i="5"/>
  <c r="Y227" i="5"/>
  <c r="Y228" i="5"/>
  <c r="Y229" i="5"/>
  <c r="Y230" i="5"/>
  <c r="Y231" i="5"/>
  <c r="Y232" i="5"/>
  <c r="Y233" i="5"/>
  <c r="Y234" i="5"/>
  <c r="Y235" i="5"/>
  <c r="Y236" i="5"/>
  <c r="Y237" i="5"/>
  <c r="Y238" i="5"/>
  <c r="Y239" i="5"/>
  <c r="Y240" i="5"/>
  <c r="Y241" i="5"/>
  <c r="Y242" i="5"/>
  <c r="Y243" i="5"/>
  <c r="Y244" i="5"/>
  <c r="Y245" i="5"/>
  <c r="Y246" i="5"/>
  <c r="Y247" i="5"/>
  <c r="Y248" i="5"/>
  <c r="Y249" i="5"/>
  <c r="Y250" i="5"/>
  <c r="Y251" i="5"/>
  <c r="Y252" i="5"/>
  <c r="Y253" i="5"/>
  <c r="Y254" i="5"/>
  <c r="Y255" i="5"/>
  <c r="Y256" i="5"/>
  <c r="Y257" i="5"/>
  <c r="Y258" i="5"/>
  <c r="Y259" i="5"/>
  <c r="Y260" i="5"/>
  <c r="Y261" i="5"/>
  <c r="Y262" i="5"/>
  <c r="Y263" i="5"/>
  <c r="Y264" i="5"/>
  <c r="Y265" i="5"/>
  <c r="Y266" i="5"/>
  <c r="Y267" i="5"/>
  <c r="Y268" i="5"/>
  <c r="Y269" i="5"/>
  <c r="Y270" i="5"/>
  <c r="Y271" i="5"/>
  <c r="Y272" i="5"/>
  <c r="Y273" i="5"/>
  <c r="Y274" i="5"/>
  <c r="Y275" i="5"/>
  <c r="Y276" i="5"/>
  <c r="Y277" i="5"/>
  <c r="Y278" i="5"/>
  <c r="Y279" i="5"/>
  <c r="Y280" i="5"/>
  <c r="Y281" i="5"/>
  <c r="Y282" i="5"/>
  <c r="Y283" i="5"/>
  <c r="Y284" i="5"/>
  <c r="Y285" i="5"/>
  <c r="Y286" i="5"/>
  <c r="Y287" i="5"/>
  <c r="Y3" i="5"/>
  <c r="G3" i="5"/>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R151" i="2"/>
  <c r="R138" i="2"/>
  <c r="R132" i="2"/>
  <c r="G95" i="2"/>
  <c r="V22" i="2"/>
  <c r="V38" i="2"/>
  <c r="V50" i="2"/>
  <c r="V54" i="2"/>
  <c r="V63" i="2"/>
  <c r="V66" i="2"/>
  <c r="V69" i="2"/>
  <c r="V81" i="2"/>
  <c r="V90" i="2"/>
  <c r="V91" i="2"/>
  <c r="V93" i="2"/>
  <c r="V99" i="2"/>
  <c r="V103" i="2"/>
  <c r="V70" i="2"/>
  <c r="V82" i="2"/>
  <c r="V97" i="2"/>
  <c r="V3" i="2"/>
  <c r="V4" i="2"/>
  <c r="V5" i="2"/>
  <c r="V6" i="2"/>
  <c r="V7" i="2"/>
  <c r="V8" i="2"/>
  <c r="V9" i="2"/>
  <c r="V14" i="2"/>
  <c r="V15" i="2"/>
  <c r="V19" i="2"/>
  <c r="V24" i="2"/>
  <c r="V25" i="2"/>
  <c r="V26" i="2"/>
  <c r="V32" i="2"/>
  <c r="V35" i="2"/>
  <c r="V36" i="2"/>
  <c r="V39" i="2"/>
  <c r="V40" i="2"/>
  <c r="V42" i="2"/>
  <c r="V43" i="2"/>
  <c r="V46" i="2"/>
  <c r="V47" i="2"/>
  <c r="V49" i="2"/>
  <c r="V51" i="2"/>
  <c r="V52" i="2"/>
  <c r="V55" i="2"/>
  <c r="V56" i="2"/>
  <c r="V57" i="2"/>
  <c r="V59" i="2"/>
  <c r="V60" i="2"/>
  <c r="V61" i="2"/>
  <c r="V64" i="2"/>
  <c r="V65" i="2"/>
  <c r="V71" i="2"/>
  <c r="V73" i="2"/>
  <c r="V74" i="2"/>
  <c r="V75" i="2"/>
  <c r="V76" i="2"/>
  <c r="V84" i="2"/>
  <c r="V87" i="2"/>
  <c r="V88" i="2"/>
  <c r="V89" i="2"/>
  <c r="V92" i="2"/>
  <c r="V94" i="2"/>
  <c r="V95" i="2"/>
  <c r="V96" i="2"/>
  <c r="V98" i="2"/>
  <c r="V101" i="2"/>
  <c r="V102" i="2"/>
  <c r="V104" i="2"/>
  <c r="V105" i="2"/>
  <c r="V106" i="2"/>
  <c r="V107" i="2"/>
  <c r="V108" i="2"/>
  <c r="V109" i="2"/>
  <c r="V110" i="2"/>
  <c r="V113" i="2"/>
  <c r="V114" i="2"/>
  <c r="V116" i="2"/>
  <c r="V118" i="2"/>
  <c r="V120" i="2"/>
  <c r="V121" i="2"/>
  <c r="V122" i="2"/>
  <c r="V11" i="2"/>
  <c r="V12" i="2"/>
  <c r="V13" i="2"/>
  <c r="V16" i="2"/>
  <c r="V17" i="2"/>
  <c r="V18" i="2"/>
  <c r="V20" i="2"/>
  <c r="V21" i="2"/>
  <c r="V23" i="2"/>
  <c r="V27" i="2"/>
  <c r="V28" i="2"/>
  <c r="V29" i="2"/>
  <c r="V30" i="2"/>
  <c r="V31" i="2"/>
  <c r="V33" i="2"/>
  <c r="V34" i="2"/>
  <c r="V37" i="2"/>
  <c r="V41" i="2"/>
  <c r="V44" i="2"/>
  <c r="V45" i="2"/>
  <c r="V48" i="2"/>
  <c r="V53" i="2"/>
  <c r="V58" i="2"/>
  <c r="V62" i="2"/>
  <c r="V67" i="2"/>
  <c r="V68" i="2"/>
  <c r="V72" i="2"/>
  <c r="V77" i="2"/>
  <c r="V78" i="2"/>
  <c r="V79" i="2"/>
  <c r="V80" i="2"/>
  <c r="V83" i="2"/>
  <c r="V85" i="2"/>
  <c r="V86" i="2"/>
  <c r="V100" i="2"/>
  <c r="V111" i="2"/>
  <c r="V112" i="2"/>
  <c r="V115" i="2"/>
  <c r="V117" i="2"/>
  <c r="V119" i="2"/>
  <c r="V10" i="2"/>
  <c r="F7" i="8" l="1"/>
  <c r="F9" i="8"/>
  <c r="BG1368" i="4"/>
  <c r="BH1368" i="4"/>
  <c r="BH1287" i="4"/>
  <c r="BG1287" i="4"/>
  <c r="BH782" i="4"/>
  <c r="BG782" i="4"/>
  <c r="BH517" i="4"/>
  <c r="BG517" i="4"/>
  <c r="BH416" i="4"/>
  <c r="BG416" i="4"/>
  <c r="BH265" i="4"/>
  <c r="BG265" i="4"/>
  <c r="BH727" i="4"/>
  <c r="BG727" i="4"/>
  <c r="BH462" i="4"/>
  <c r="BG462" i="4"/>
  <c r="BH541" i="4"/>
  <c r="BG541" i="4"/>
  <c r="BH854" i="4"/>
  <c r="BG854" i="4"/>
  <c r="BH1005" i="4"/>
  <c r="BH1071" i="4"/>
  <c r="BH1146" i="4"/>
  <c r="BH550" i="4"/>
  <c r="BH658" i="4"/>
  <c r="BH551" i="4"/>
  <c r="BH526" i="4"/>
  <c r="BH1119" i="4"/>
  <c r="BH501" i="4"/>
  <c r="BH896" i="4"/>
  <c r="BH1202" i="4"/>
  <c r="BH804" i="4"/>
  <c r="BH1203" i="4"/>
  <c r="BH805" i="4"/>
  <c r="BH814" i="4"/>
  <c r="BH771" i="4"/>
  <c r="BH813" i="4"/>
  <c r="BH1077" i="4"/>
  <c r="BH1439" i="4"/>
  <c r="BH32" i="4"/>
  <c r="BH31" i="4"/>
  <c r="BH68" i="4"/>
  <c r="BH318" i="4"/>
  <c r="BH605" i="4"/>
  <c r="BH576" i="4"/>
  <c r="BH23" i="4"/>
  <c r="BH44" i="4"/>
  <c r="BH647" i="4"/>
  <c r="BH522" i="4"/>
  <c r="BH1046" i="4"/>
  <c r="BH392" i="4"/>
  <c r="BH1431" i="4"/>
  <c r="BH284" i="4"/>
  <c r="BH298" i="4"/>
  <c r="BH283" i="4"/>
  <c r="BH429" i="4"/>
  <c r="BH1216" i="4"/>
  <c r="BH1096" i="4"/>
  <c r="BH822" i="4"/>
  <c r="BH63" i="4"/>
  <c r="BH1037" i="4"/>
  <c r="BH1250" i="4"/>
  <c r="BH21" i="4"/>
  <c r="BH420" i="4"/>
  <c r="BH655" i="4"/>
  <c r="BH900" i="4"/>
  <c r="BH99" i="4"/>
  <c r="BH240" i="4"/>
  <c r="BH915" i="4"/>
  <c r="BH98" i="4"/>
  <c r="BH73" i="4"/>
  <c r="BH97" i="4"/>
  <c r="BH1128" i="4"/>
  <c r="BH1149" i="4"/>
  <c r="BH1127" i="4"/>
  <c r="BH1208" i="4"/>
  <c r="BH1116" i="4"/>
  <c r="BH103" i="4"/>
  <c r="BH101" i="4"/>
  <c r="BH1118" i="4"/>
  <c r="BH22" i="4"/>
  <c r="BH1258" i="4"/>
  <c r="BH64" i="4"/>
  <c r="BH1335" i="4"/>
  <c r="BH476" i="4"/>
  <c r="BH1440" i="4"/>
  <c r="BH116" i="4"/>
  <c r="BH703" i="4"/>
  <c r="BH1441" i="4"/>
  <c r="BH702" i="4"/>
  <c r="BH614" i="4"/>
  <c r="BH238" i="4"/>
  <c r="BH581" i="4"/>
  <c r="BH545" i="4"/>
  <c r="BH274" i="4"/>
  <c r="BH275" i="4"/>
  <c r="BH1210" i="4"/>
  <c r="BH844" i="4"/>
  <c r="BH1275" i="4"/>
  <c r="BH970" i="4"/>
  <c r="BH1350" i="4"/>
  <c r="BH969" i="4"/>
  <c r="BH1159" i="4"/>
  <c r="BH1280" i="4"/>
  <c r="BH1302" i="4"/>
  <c r="BH996" i="4"/>
  <c r="BH179" i="4"/>
  <c r="BH85" i="4"/>
  <c r="BH312" i="4"/>
  <c r="BH962" i="4"/>
  <c r="BH963" i="4"/>
  <c r="BH481" i="4"/>
  <c r="BH1162" i="4"/>
  <c r="BH1265" i="4"/>
  <c r="BH693" i="4"/>
  <c r="BH402" i="4"/>
  <c r="BH15" i="4"/>
  <c r="BH357" i="4"/>
  <c r="BH222" i="4"/>
  <c r="BH530" i="4"/>
  <c r="BH223" i="4"/>
  <c r="BH1015" i="4"/>
  <c r="BH768" i="4"/>
  <c r="BH920" i="4"/>
  <c r="BH769" i="4"/>
  <c r="BH921" i="4"/>
  <c r="BH306" i="4"/>
  <c r="BH879" i="4"/>
  <c r="BH178" i="4"/>
  <c r="BH294" i="4"/>
  <c r="BH467" i="4"/>
  <c r="BH630" i="4"/>
  <c r="BH1104" i="4"/>
  <c r="BH1495" i="4"/>
  <c r="BH1103" i="4"/>
  <c r="BH156" i="4"/>
  <c r="BH524" i="4"/>
  <c r="BH708" i="4"/>
  <c r="BH835" i="4"/>
  <c r="BH967" i="4"/>
  <c r="BH834" i="4"/>
  <c r="BH966" i="4"/>
  <c r="BH894" i="4"/>
  <c r="BH968" i="4"/>
  <c r="BH1130" i="4"/>
  <c r="BH1173" i="4"/>
  <c r="BH1131" i="4"/>
  <c r="BH537" i="4"/>
  <c r="BH1132" i="4"/>
  <c r="BH348" i="4"/>
  <c r="BH924" i="4"/>
  <c r="BH345" i="4"/>
  <c r="BH923" i="4"/>
  <c r="BH775" i="4"/>
  <c r="BH155" i="4"/>
  <c r="BH776" i="4"/>
  <c r="BH251" i="4"/>
  <c r="BH252" i="4"/>
  <c r="BH273" i="4"/>
  <c r="BH961" i="4"/>
  <c r="BH965" i="4"/>
  <c r="BH426" i="4"/>
  <c r="BH1465" i="4"/>
  <c r="BH52" i="4"/>
  <c r="BH669" i="4"/>
  <c r="BH1276" i="4"/>
  <c r="BH670" i="4"/>
  <c r="BH53" i="4"/>
  <c r="BH632" i="4"/>
  <c r="BH523" i="4"/>
  <c r="BH796" i="4"/>
  <c r="BH756" i="4"/>
  <c r="BH1223" i="4"/>
  <c r="BH361" i="4"/>
  <c r="BH1221" i="4"/>
  <c r="BH6" i="4"/>
  <c r="BH464" i="4"/>
  <c r="BH463" i="4"/>
  <c r="BH755" i="4"/>
  <c r="BH272" i="4"/>
  <c r="BH529" i="4"/>
  <c r="BH230" i="4"/>
  <c r="BH528" i="4"/>
  <c r="BH244" i="4"/>
  <c r="BH527" i="4"/>
  <c r="BH187" i="4"/>
  <c r="BH1230" i="4"/>
  <c r="BH627" i="4"/>
  <c r="BH798" i="4"/>
  <c r="BH628" i="4"/>
  <c r="BH619" i="4"/>
  <c r="BH671" i="4"/>
  <c r="BH946" i="4"/>
  <c r="BH1076" i="4"/>
  <c r="BH690" i="4"/>
  <c r="BH1425" i="4"/>
  <c r="BH992" i="4"/>
  <c r="BH1426" i="4"/>
  <c r="BH993" i="4"/>
  <c r="BH42" i="4"/>
  <c r="BH827" i="4"/>
  <c r="BH500" i="4"/>
  <c r="BH1009" i="4"/>
  <c r="BH520" i="4"/>
  <c r="BH914" i="4"/>
  <c r="BH461" i="4"/>
  <c r="BH521" i="4"/>
  <c r="BH141" i="4"/>
  <c r="BH1264" i="4"/>
  <c r="BH435" i="4"/>
  <c r="BH1305" i="4"/>
  <c r="BH185" i="4"/>
  <c r="BH885" i="4"/>
  <c r="BH186" i="4"/>
  <c r="BH597" i="4"/>
  <c r="BH602" i="4"/>
  <c r="BH1233" i="4"/>
  <c r="BH71" i="4"/>
  <c r="BH490" i="4"/>
  <c r="BH43" i="4"/>
  <c r="BH1408" i="4"/>
  <c r="BH38" i="4"/>
  <c r="BH1402" i="4"/>
  <c r="BH202" i="4"/>
  <c r="BH729" i="4"/>
  <c r="BH763" i="4"/>
  <c r="BH1289" i="4"/>
  <c r="BH1288" i="4"/>
  <c r="BH77" i="4"/>
  <c r="BH1372" i="4"/>
  <c r="BH78" i="4"/>
  <c r="BH487" i="4"/>
  <c r="BH538" i="4"/>
  <c r="BH544" i="4"/>
  <c r="BH793" i="4"/>
  <c r="BH277" i="4"/>
  <c r="BH9" i="4"/>
  <c r="BH377" i="4"/>
  <c r="BH1218" i="4"/>
  <c r="BH1502" i="4"/>
  <c r="BH629" i="4"/>
  <c r="BH1246" i="4"/>
  <c r="BH130" i="4"/>
  <c r="BH278" i="4"/>
  <c r="BH1494" i="4"/>
  <c r="BH506" i="4"/>
  <c r="BH1493" i="4"/>
  <c r="BH1245" i="4"/>
  <c r="BH601" i="4"/>
  <c r="BH1247" i="4"/>
  <c r="BH1057" i="4"/>
  <c r="BH1503" i="4"/>
  <c r="BH1056" i="4"/>
  <c r="BH873" i="4"/>
  <c r="BH379" i="4"/>
  <c r="BH872" i="4"/>
  <c r="BH955" i="4"/>
  <c r="BH572" i="4"/>
  <c r="BH956" i="4"/>
  <c r="BH4" i="4"/>
  <c r="BH72" i="4"/>
  <c r="BH785" i="4"/>
  <c r="BH910" i="4"/>
  <c r="BH784" i="4"/>
  <c r="BH909" i="4"/>
  <c r="BH783" i="4"/>
  <c r="BH358" i="4"/>
  <c r="BH1330" i="4"/>
  <c r="BH623" i="4"/>
  <c r="BH359" i="4"/>
  <c r="BH604" i="4"/>
  <c r="BH386" i="4"/>
  <c r="BH1062" i="4"/>
  <c r="BH438" i="4"/>
  <c r="BH1106" i="4"/>
  <c r="BH633" i="4"/>
  <c r="BH880" i="4"/>
  <c r="BH882" i="4"/>
  <c r="BH1362" i="4"/>
  <c r="BH606" i="4"/>
  <c r="BH881" i="4"/>
  <c r="BH634" i="4"/>
  <c r="BH883" i="4"/>
  <c r="BH1323" i="4"/>
  <c r="BH698" i="4"/>
  <c r="BH697" i="4"/>
  <c r="BH977" i="4"/>
  <c r="BH469" i="4"/>
  <c r="BH932" i="4"/>
  <c r="BH471" i="4"/>
  <c r="BH468" i="4"/>
  <c r="BH746" i="4"/>
  <c r="BH940" i="4"/>
  <c r="BH714" i="4"/>
  <c r="BH939" i="4"/>
  <c r="BH713" i="4"/>
  <c r="BH427" i="4"/>
  <c r="BH428" i="4"/>
  <c r="BH725" i="4"/>
  <c r="BH132" i="4"/>
  <c r="BH594" i="4"/>
  <c r="BH323" i="4"/>
  <c r="BH1107" i="4"/>
  <c r="BH1110" i="4"/>
  <c r="BH1308" i="4"/>
  <c r="BH1109" i="4"/>
  <c r="BH224" i="4"/>
  <c r="BH1108" i="4"/>
  <c r="BH288" i="4"/>
  <c r="BH289" i="4"/>
  <c r="BH765" i="4"/>
  <c r="BH290" i="4"/>
  <c r="BH861" i="4"/>
  <c r="BH767" i="4"/>
  <c r="BH862" i="4"/>
  <c r="BH280" i="4"/>
  <c r="BH1377" i="4"/>
  <c r="BH279" i="4"/>
  <c r="BH1379" i="4"/>
  <c r="BH1378" i="4"/>
  <c r="BH1473" i="4"/>
  <c r="BH1472" i="4"/>
  <c r="BH903" i="4"/>
  <c r="BH666" i="4"/>
  <c r="BH353" i="4"/>
  <c r="BH1016" i="4"/>
  <c r="BH1290" i="4"/>
  <c r="BH1004" i="4"/>
  <c r="BH352" i="4"/>
  <c r="BH815" i="4"/>
  <c r="BH1471" i="4"/>
  <c r="BH1470" i="4"/>
  <c r="BH1484" i="4"/>
  <c r="BH433" i="4"/>
  <c r="BH1485" i="4"/>
  <c r="BH1461" i="4"/>
  <c r="BH434" i="4"/>
  <c r="BH586" i="4"/>
  <c r="BH890" i="4"/>
  <c r="BH584" i="4"/>
  <c r="BH1341" i="4"/>
  <c r="BH62" i="4"/>
  <c r="BH1345" i="4"/>
  <c r="BH1278" i="4"/>
  <c r="BH1498" i="4"/>
  <c r="BH1277" i="4"/>
  <c r="BH1499" i="4"/>
  <c r="BH394" i="4"/>
  <c r="BH1501" i="4"/>
  <c r="BH1500" i="4"/>
  <c r="BH119" i="4"/>
  <c r="BH823" i="4"/>
  <c r="BH118" i="4"/>
  <c r="BH824" i="4"/>
  <c r="BH1391" i="4"/>
  <c r="BH145" i="4"/>
  <c r="BH554" i="4"/>
  <c r="BH1189" i="4"/>
  <c r="BH96" i="4"/>
  <c r="BH1188" i="4"/>
  <c r="BH163" i="4"/>
  <c r="BH465" i="4"/>
  <c r="BH484" i="4"/>
  <c r="BH165" i="4"/>
  <c r="BH1174" i="4"/>
  <c r="BH263" i="4"/>
  <c r="BH291" i="4"/>
  <c r="BH371" i="4"/>
  <c r="BH1044" i="4"/>
  <c r="BH418" i="4"/>
  <c r="BH16" i="4"/>
  <c r="BH419" i="4"/>
  <c r="BH322" i="4"/>
  <c r="BH183" i="4"/>
  <c r="BH363" i="4"/>
  <c r="BH319" i="4"/>
  <c r="BH573" i="4"/>
  <c r="BH933" i="4"/>
  <c r="BH621" i="4"/>
  <c r="BH934" i="4"/>
  <c r="BH307" i="4"/>
  <c r="BH74" i="4"/>
  <c r="BH308" i="4"/>
  <c r="BH212" i="4"/>
  <c r="BH1157" i="4"/>
  <c r="BH730" i="4"/>
  <c r="BH1197" i="4"/>
  <c r="BH732" i="4"/>
  <c r="BH269" i="4"/>
  <c r="BH731" i="4"/>
  <c r="BH424" i="4"/>
  <c r="BH960" i="4"/>
  <c r="BH947" i="4"/>
  <c r="BH972" i="4"/>
  <c r="BH436" i="4"/>
  <c r="BH457" i="4"/>
  <c r="BH567" i="4"/>
  <c r="BH1190" i="4"/>
  <c r="BH195" i="4"/>
  <c r="BH603" i="4"/>
  <c r="BH196" i="4"/>
  <c r="BH532" i="4"/>
  <c r="BH194" i="4"/>
  <c r="BH583" i="4"/>
  <c r="BH151" i="4"/>
  <c r="BH642" i="4"/>
  <c r="BH446" i="4"/>
  <c r="BH45" i="4"/>
  <c r="BH447" i="4"/>
  <c r="BH841" i="4"/>
  <c r="BH1100" i="4"/>
  <c r="BH1261" i="4"/>
  <c r="BH510" i="4"/>
  <c r="BH1270" i="4"/>
  <c r="BH945" i="4"/>
  <c r="BH1040" i="4"/>
  <c r="BH33" i="4"/>
  <c r="BH1138" i="4"/>
  <c r="BH47" i="4"/>
  <c r="BH37" i="4"/>
  <c r="BH301" i="4"/>
  <c r="BH1504" i="4"/>
  <c r="BH302" i="4"/>
  <c r="BH8" i="4"/>
  <c r="BH257" i="4"/>
  <c r="BH1450" i="4"/>
  <c r="BH206" i="4"/>
  <c r="BH1049" i="4"/>
  <c r="BH1061" i="4"/>
  <c r="BH205" i="4"/>
  <c r="BH1456" i="4"/>
  <c r="BH1095" i="4"/>
  <c r="BH1454" i="4"/>
  <c r="BH1083" i="4"/>
  <c r="BH89" i="4"/>
  <c r="BH1082" i="4"/>
  <c r="BH237" i="4"/>
  <c r="BH1081" i="4"/>
  <c r="BH1007" i="4"/>
  <c r="BH1084" i="4"/>
  <c r="BH14" i="4"/>
  <c r="BH497" i="4"/>
  <c r="BH102" i="4"/>
  <c r="BH678" i="4"/>
  <c r="BH327" i="4"/>
  <c r="BH1105" i="4"/>
  <c r="BH75" i="4"/>
  <c r="BH842" i="4"/>
  <c r="BH672" i="4"/>
  <c r="BH843" i="4"/>
  <c r="BH1122" i="4"/>
  <c r="BH871" i="4"/>
  <c r="BH1136" i="4"/>
  <c r="BH105" i="4"/>
  <c r="BH159" i="4"/>
  <c r="BH217" i="4"/>
  <c r="BH1075" i="4"/>
  <c r="BH19" i="4"/>
  <c r="BH1074" i="4"/>
  <c r="BH115" i="4"/>
  <c r="BH612" i="4"/>
  <c r="BH20" i="4"/>
  <c r="BH622" i="4"/>
  <c r="BH600" i="4"/>
  <c r="BH613" i="4"/>
  <c r="BH571" i="4"/>
  <c r="BH241" i="4"/>
  <c r="BH748" i="4"/>
  <c r="BH1033" i="4"/>
  <c r="BH1120" i="4"/>
  <c r="BH1222" i="4"/>
  <c r="BH1180" i="4"/>
  <c r="BH158" i="4"/>
  <c r="BH215" i="4"/>
  <c r="BH1351" i="4"/>
  <c r="BH214" i="4"/>
  <c r="BH1352" i="4"/>
  <c r="BH1151" i="4"/>
  <c r="BH1152" i="4"/>
  <c r="BH1480" i="4"/>
  <c r="BH1193" i="4"/>
  <c r="BH667" i="4"/>
  <c r="BH1338" i="4"/>
  <c r="BH1178" i="4"/>
  <c r="BH1336" i="4"/>
  <c r="BH1179" i="4"/>
  <c r="BH1337" i="4"/>
  <c r="BH253" i="4"/>
  <c r="BH1342" i="4"/>
  <c r="BH944" i="4"/>
  <c r="BH1353" i="4"/>
  <c r="BH190" i="4"/>
  <c r="BH943" i="4"/>
  <c r="BH1050" i="4"/>
  <c r="BH188" i="4"/>
  <c r="BH191" i="4"/>
  <c r="BH511" i="4"/>
  <c r="BH589" i="4"/>
  <c r="BH10" i="4"/>
  <c r="BH787" i="4"/>
  <c r="BH1008" i="4"/>
  <c r="BH1219" i="4"/>
  <c r="BH423" i="4"/>
  <c r="BH367" i="4"/>
  <c r="BH1279" i="4"/>
  <c r="BH1263" i="4"/>
  <c r="BH1241" i="4"/>
  <c r="BH1389" i="4"/>
  <c r="BH475" i="4"/>
  <c r="BH770" i="4"/>
  <c r="BH712" i="4"/>
  <c r="BH1303" i="4"/>
  <c r="BH499" i="4"/>
  <c r="BH1240" i="4"/>
  <c r="BH1160" i="4"/>
  <c r="BH255" i="4"/>
  <c r="BH329" i="4"/>
  <c r="BH330" i="4"/>
  <c r="BH1407" i="4"/>
  <c r="BH249" i="4"/>
  <c r="BH76" i="4"/>
  <c r="BH504" i="4"/>
  <c r="BH1025" i="4"/>
  <c r="BH1488" i="4"/>
  <c r="BH256" i="4"/>
  <c r="BH1300" i="4"/>
  <c r="BH1306" i="4"/>
  <c r="BH636" i="4"/>
  <c r="BH250" i="4"/>
  <c r="BH810" i="4"/>
  <c r="BH1354" i="4"/>
  <c r="BH443" i="4"/>
  <c r="BH1319" i="4"/>
  <c r="BH1403" i="4"/>
  <c r="BH1318" i="4"/>
  <c r="BH1404" i="4"/>
  <c r="BH146" i="4"/>
  <c r="BH200" i="4"/>
  <c r="BH830" i="4"/>
  <c r="BH745" i="4"/>
  <c r="BH831" i="4"/>
  <c r="BH175" i="4"/>
  <c r="BH829" i="4"/>
  <c r="BH832" i="4"/>
  <c r="BH758" i="4"/>
  <c r="BH271" i="4"/>
  <c r="BH86" i="4"/>
  <c r="BH1198" i="4"/>
  <c r="BH281" i="4"/>
  <c r="BH393" i="4"/>
  <c r="BH150" i="4"/>
  <c r="BH617" i="4"/>
  <c r="BH149" i="4"/>
  <c r="BH757" i="4"/>
  <c r="BH1496" i="4"/>
  <c r="BH1356" i="4"/>
  <c r="BH326" i="4"/>
  <c r="BH1355" i="4"/>
  <c r="BH1349" i="4"/>
  <c r="BH615" i="4"/>
  <c r="BH295" i="4"/>
  <c r="BH174" i="4"/>
  <c r="BH1112" i="4"/>
  <c r="BH313" i="4"/>
  <c r="BH120" i="4"/>
  <c r="BH79" i="4"/>
  <c r="BH408" i="4"/>
  <c r="BH1231" i="4"/>
  <c r="BH106" i="4"/>
  <c r="BH87" i="4"/>
  <c r="BH292" i="4"/>
  <c r="BH84" i="4"/>
  <c r="BH430" i="4"/>
  <c r="BH818" i="4"/>
  <c r="BH1489" i="4"/>
  <c r="BH380" i="4"/>
  <c r="BH845" i="4"/>
  <c r="BH381" i="4"/>
  <c r="BH1129" i="4"/>
  <c r="BH445" i="4"/>
  <c r="BH282" i="4"/>
  <c r="BH626" i="4"/>
  <c r="BH1268" i="4"/>
  <c r="BH328" i="4"/>
  <c r="BH759" i="4"/>
  <c r="BH1367" i="4"/>
  <c r="BH679" i="4"/>
  <c r="BH1443" i="4"/>
  <c r="BH803" i="4"/>
  <c r="BH374" i="4"/>
  <c r="BH1299" i="4"/>
  <c r="BH1437" i="4"/>
  <c r="BH1444" i="4"/>
  <c r="BH400" i="4"/>
  <c r="BH1453" i="4"/>
  <c r="BH1183" i="4"/>
  <c r="BH1483" i="4"/>
  <c r="BH895" i="4"/>
  <c r="BH1369" i="4"/>
  <c r="BH317" i="4"/>
  <c r="BH1294" i="4"/>
  <c r="BH1370" i="4"/>
  <c r="BH925" i="4"/>
  <c r="BH1475" i="4"/>
  <c r="BH689" i="4"/>
  <c r="BH480" i="4"/>
  <c r="BH807" i="4"/>
  <c r="BH1491" i="4"/>
  <c r="BH1090" i="4"/>
  <c r="BH1091" i="4"/>
  <c r="BH865" i="4"/>
  <c r="BH864" i="4"/>
  <c r="BH624" i="4"/>
  <c r="BH378" i="4"/>
  <c r="BH984" i="4"/>
  <c r="BH553" i="4"/>
  <c r="BH177" i="4"/>
  <c r="BH1133" i="4"/>
  <c r="BH450" i="4"/>
  <c r="BH399" i="4"/>
  <c r="BH1423" i="4"/>
  <c r="BH1422" i="4"/>
  <c r="BH1163" i="4"/>
  <c r="BH451" i="4"/>
  <c r="BH166" i="4"/>
  <c r="BH176" i="4"/>
  <c r="BH1092" i="4"/>
  <c r="BH1164" i="4"/>
  <c r="BH580" i="4"/>
  <c r="BH579" i="4"/>
  <c r="BH699" i="4"/>
  <c r="BH442" i="4"/>
  <c r="BH680" i="4"/>
  <c r="BH441" i="4"/>
  <c r="BH444" i="4"/>
  <c r="BH1410" i="4"/>
  <c r="BH847" i="4"/>
  <c r="BH1405" i="4"/>
  <c r="BH1239" i="4"/>
  <c r="BH36" i="4"/>
  <c r="BH518" i="4"/>
  <c r="BH531" i="4"/>
  <c r="BH1167" i="4"/>
  <c r="BH488" i="4"/>
  <c r="BH668" i="4"/>
  <c r="BH1204" i="4"/>
  <c r="BH51" i="4"/>
  <c r="BH1142" i="4"/>
  <c r="BH1251" i="4"/>
  <c r="BH192" i="4"/>
  <c r="BH682" i="4"/>
  <c r="BH1102" i="4"/>
  <c r="BH245" i="4"/>
  <c r="BH683" i="4"/>
  <c r="BH877" i="4"/>
  <c r="BH1031" i="4"/>
  <c r="BH1030" i="4"/>
  <c r="BH285" i="4"/>
  <c r="BH127" i="4"/>
  <c r="BH67" i="4"/>
  <c r="BH519" i="4"/>
  <c r="BH846" i="4"/>
  <c r="BH762" i="4"/>
  <c r="BH49" i="4"/>
  <c r="BH549" i="4"/>
  <c r="BH794" i="4"/>
  <c r="BH1192" i="4"/>
  <c r="BH483" i="4"/>
  <c r="BH638" i="4"/>
  <c r="BH39" i="4"/>
  <c r="BH1011" i="4"/>
  <c r="BH1010" i="4"/>
  <c r="BH1012" i="4"/>
  <c r="BH1468" i="4"/>
  <c r="BH1072" i="4"/>
  <c r="BH162" i="4"/>
  <c r="BH293" i="4"/>
  <c r="BH333" i="4"/>
  <c r="BH1143" i="4"/>
  <c r="BH884" i="4"/>
  <c r="BH55" i="4"/>
  <c r="BH24" i="4"/>
  <c r="BH590" i="4"/>
  <c r="BH403" i="4"/>
  <c r="BH740" i="4"/>
  <c r="BH1374" i="4"/>
  <c r="BH741" i="4"/>
  <c r="BH1068" i="4"/>
  <c r="BH383" i="4"/>
  <c r="BH625" i="4"/>
  <c r="BH473" i="4"/>
  <c r="BH474" i="4"/>
  <c r="BH837" i="4"/>
  <c r="BH1457" i="4"/>
  <c r="BH1460" i="4"/>
  <c r="BH1458" i="4"/>
  <c r="BH1459" i="4"/>
  <c r="BH639" i="4"/>
  <c r="BH1452" i="4"/>
  <c r="BH1094" i="4"/>
  <c r="BH1497" i="4"/>
  <c r="BH652" i="4"/>
  <c r="BH651" i="4"/>
  <c r="BH1064" i="4"/>
  <c r="BH365" i="4"/>
  <c r="BH653" i="4"/>
  <c r="BH654" i="4"/>
  <c r="BH659" i="4"/>
  <c r="BH220" i="4"/>
  <c r="BH219" i="4"/>
  <c r="BH108" i="4"/>
  <c r="BH314" i="4"/>
  <c r="BH722" i="4"/>
  <c r="BH122" i="4"/>
  <c r="BH123" i="4"/>
  <c r="BH688" i="4"/>
  <c r="BH704" i="4"/>
  <c r="BH1376" i="4"/>
  <c r="BH247" i="4"/>
  <c r="BH535" i="4"/>
  <c r="BH489" i="4"/>
  <c r="BH203" i="4"/>
  <c r="BH836" i="4"/>
  <c r="BH1135" i="4"/>
  <c r="BH227" i="4"/>
  <c r="BH744" i="4"/>
  <c r="BH743" i="4"/>
  <c r="BH799" i="4"/>
  <c r="BH772" i="4"/>
  <c r="BH536" i="4"/>
  <c r="BH608" i="4"/>
  <c r="BH324" i="4"/>
  <c r="BH898" i="4"/>
  <c r="BH1243" i="4"/>
  <c r="BH1244" i="4"/>
  <c r="BH1172" i="4"/>
  <c r="BH591" i="4"/>
  <c r="BH706" i="4"/>
  <c r="BH705" i="4"/>
  <c r="BH809" i="4"/>
  <c r="BH1043" i="4"/>
  <c r="BH867" i="4"/>
  <c r="BH866" i="4"/>
  <c r="BH1078" i="4"/>
  <c r="BH1331" i="4"/>
  <c r="BH848" i="4"/>
  <c r="BH1058" i="4"/>
  <c r="BH1123" i="4"/>
  <c r="BH828" i="4"/>
  <c r="BH747" i="4"/>
  <c r="BH1409" i="4"/>
  <c r="BH181" i="4"/>
  <c r="BH304" i="4"/>
  <c r="BH852" i="4"/>
  <c r="BH664" i="4"/>
  <c r="BH663" i="4"/>
  <c r="BH662" i="4"/>
  <c r="BH46" i="4"/>
  <c r="BH1416" i="4"/>
  <c r="BH1415" i="4"/>
  <c r="BH1063" i="4"/>
  <c r="BH857" i="4"/>
  <c r="BH858" i="4"/>
  <c r="BH860" i="4"/>
  <c r="BH1001" i="4"/>
  <c r="BH786" i="4"/>
  <c r="BH286" i="4"/>
  <c r="BH148" i="4"/>
  <c r="BH147" i="4"/>
  <c r="BH665" i="4"/>
  <c r="BH938" i="4"/>
  <c r="BH404" i="4"/>
  <c r="BH405" i="4"/>
  <c r="BH406" i="4"/>
  <c r="BH849" i="4"/>
  <c r="BH225" i="4"/>
  <c r="BH226" i="4"/>
  <c r="BH1124" i="4"/>
  <c r="BH928" i="4"/>
  <c r="BH878" i="4"/>
  <c r="BH168" i="4"/>
  <c r="BH1297" i="4"/>
  <c r="BH1363" i="4"/>
  <c r="BH876" i="4"/>
  <c r="BH875" i="4"/>
  <c r="BH129" i="4"/>
  <c r="BH57" i="4"/>
  <c r="BH660" i="4"/>
  <c r="BH899" i="4"/>
  <c r="BH901" i="4"/>
  <c r="BH1002" i="4"/>
  <c r="BH1394" i="4"/>
  <c r="BH733" i="4"/>
  <c r="BH1419" i="4"/>
  <c r="BH5" i="4"/>
  <c r="BH736" i="4"/>
  <c r="BH734" i="4"/>
  <c r="BH902" i="4"/>
  <c r="BH1427" i="4"/>
  <c r="BH905" i="4"/>
  <c r="BH1388" i="4"/>
  <c r="BH1036" i="4"/>
  <c r="BH1035" i="4"/>
  <c r="BH90" i="4"/>
  <c r="BH1155" i="4"/>
  <c r="BH491" i="4"/>
  <c r="BH1156" i="4"/>
  <c r="BH1154" i="4"/>
  <c r="BH1295" i="4"/>
  <c r="BH1296" i="4"/>
  <c r="BH1141" i="4"/>
  <c r="BH922" i="4"/>
  <c r="BH69" i="4"/>
  <c r="BH964" i="4"/>
  <c r="BH315" i="4"/>
  <c r="BH907" i="4"/>
  <c r="BH1469" i="4"/>
  <c r="BH911" i="4"/>
  <c r="BH1334" i="4"/>
  <c r="BH999" i="4"/>
  <c r="BH986" i="4"/>
  <c r="BH321" i="4"/>
  <c r="BH1176" i="4"/>
  <c r="BH1254" i="4"/>
  <c r="BH1019" i="4"/>
  <c r="BH1018" i="4"/>
  <c r="BH1038" i="4"/>
  <c r="BH717" i="4"/>
  <c r="BH1039" i="4"/>
  <c r="BH716" i="4"/>
  <c r="BH1006" i="4"/>
  <c r="BH640" i="4"/>
  <c r="BH851" i="4"/>
  <c r="BH1291" i="4"/>
  <c r="BH893" i="4"/>
  <c r="BH611" i="4"/>
  <c r="BH1020" i="4"/>
  <c r="BH657" i="4"/>
  <c r="BH577" i="4"/>
  <c r="BH261" i="4"/>
  <c r="BH360" i="4"/>
  <c r="BH1099" i="4"/>
  <c r="BH18" i="4"/>
  <c r="BH1207" i="4"/>
  <c r="BH723" i="4"/>
  <c r="BH356" i="4"/>
  <c r="BH1086" i="4"/>
  <c r="BH343" i="4"/>
  <c r="BH339" i="4"/>
  <c r="BH340" i="4"/>
  <c r="BH539" i="4"/>
  <c r="BH1093" i="4"/>
  <c r="BH585" i="4"/>
  <c r="BH648" i="4"/>
  <c r="BH1285" i="4"/>
  <c r="BH1486" i="4"/>
  <c r="BH270" i="4"/>
  <c r="BH1022" i="4"/>
  <c r="BH1021" i="4"/>
  <c r="BH1023" i="4"/>
  <c r="BH1085" i="4"/>
  <c r="BH1386" i="4"/>
  <c r="BH1385" i="4"/>
  <c r="BH1384" i="4"/>
  <c r="BH1320" i="4"/>
  <c r="BH1111" i="4"/>
  <c r="BH556" i="4"/>
  <c r="BH1137" i="4"/>
  <c r="BH557" i="4"/>
  <c r="BH1134" i="4"/>
  <c r="BH959" i="4"/>
  <c r="BH344" i="4"/>
  <c r="BH287" i="4"/>
  <c r="BH346" i="4"/>
  <c r="BH169" i="4"/>
  <c r="BH347" i="4"/>
  <c r="BH170" i="4"/>
  <c r="BH299" i="4"/>
  <c r="BH1286" i="4"/>
  <c r="BH80" i="4"/>
  <c r="BH81" i="4"/>
  <c r="BH82" i="4"/>
  <c r="BH838" i="4"/>
  <c r="BH1271" i="4"/>
  <c r="BH138" i="4"/>
  <c r="BH262" i="4"/>
  <c r="BH1347" i="4"/>
  <c r="BH1185" i="4"/>
  <c r="BH1201" i="4"/>
  <c r="BH1396" i="4"/>
  <c r="BH780" i="4"/>
  <c r="BH1209" i="4"/>
  <c r="BH781" i="4"/>
  <c r="BH297" i="4"/>
  <c r="BH1215" i="4"/>
  <c r="BH791" i="4"/>
  <c r="BH1227" i="4"/>
  <c r="BH1226" i="4"/>
  <c r="BH795" i="4"/>
  <c r="BH34" i="4"/>
  <c r="BH207" i="4"/>
  <c r="BH232" i="4"/>
  <c r="BH229" i="4"/>
  <c r="BH1232" i="4"/>
  <c r="BH254" i="4"/>
  <c r="BH988" i="4"/>
  <c r="BH1259" i="4"/>
  <c r="BH1260" i="4"/>
  <c r="BH760" i="4"/>
  <c r="BH1225" i="4"/>
  <c r="BH1505" i="4"/>
  <c r="BH1506" i="4"/>
  <c r="BH349" i="4"/>
  <c r="BH1424" i="4"/>
  <c r="BH221" i="4"/>
  <c r="BH1366" i="4"/>
  <c r="BH350" i="4"/>
  <c r="BH802" i="4"/>
  <c r="BH1262" i="4"/>
  <c r="BH216" i="4"/>
  <c r="BH351" i="4"/>
  <c r="BH355" i="4"/>
  <c r="BH1052" i="4"/>
  <c r="BH543" i="4"/>
  <c r="BH266" i="4"/>
  <c r="BH817" i="4"/>
  <c r="BH812" i="4"/>
  <c r="BH1053" i="4"/>
  <c r="BH906" i="4"/>
  <c r="BH1070" i="4"/>
  <c r="BH930" i="4"/>
  <c r="BH1181" i="4"/>
  <c r="BH931" i="4"/>
  <c r="BH1309" i="4"/>
  <c r="BH1314" i="4"/>
  <c r="BH496" i="4"/>
  <c r="BH1322" i="4"/>
  <c r="BH432" i="4"/>
  <c r="BH1332" i="4"/>
  <c r="BH1333" i="4"/>
  <c r="BH296" i="4"/>
  <c r="BH1027" i="4"/>
  <c r="BH1026" i="4"/>
  <c r="BH720" i="4"/>
  <c r="BH1199" i="4"/>
  <c r="BH1273" i="4"/>
  <c r="BH1272" i="4"/>
  <c r="BH477" i="4"/>
  <c r="BH1327" i="4"/>
  <c r="BH1435" i="4"/>
  <c r="BH1436" i="4"/>
  <c r="BH259" i="4"/>
  <c r="BH1088" i="4"/>
  <c r="BH1380" i="4"/>
  <c r="BH1383" i="4"/>
  <c r="BH1387" i="4"/>
  <c r="BH1182" i="4"/>
  <c r="BH173" i="4"/>
  <c r="BH1398" i="4"/>
  <c r="BH239" i="4"/>
  <c r="BH1140" i="4"/>
  <c r="BH70" i="4"/>
  <c r="BH811" i="4"/>
  <c r="BH13" i="4"/>
  <c r="BH48" i="4"/>
  <c r="BH260" i="4"/>
  <c r="BH1382" i="4"/>
  <c r="BH1381" i="4"/>
  <c r="BH715" i="4"/>
  <c r="BH1274" i="4"/>
  <c r="BH139" i="4"/>
  <c r="BH140" i="4"/>
  <c r="BH1000" i="4"/>
  <c r="BH1432" i="4"/>
  <c r="BH26" i="4"/>
  <c r="BH35" i="4"/>
  <c r="BH1428" i="4"/>
  <c r="BH1186" i="4"/>
  <c r="BH1187" i="4"/>
  <c r="BH1034" i="4"/>
  <c r="BH1054" i="4"/>
  <c r="BH750" i="4"/>
  <c r="BH1451" i="4"/>
  <c r="BH1477" i="4"/>
  <c r="BH749" i="4"/>
  <c r="BH1069" i="4"/>
  <c r="BH1492" i="4"/>
  <c r="BH1211" i="4"/>
  <c r="BH1212" i="4"/>
  <c r="BH83" i="4"/>
  <c r="BH88" i="4"/>
  <c r="BH1412" i="4"/>
  <c r="BH1413" i="4"/>
  <c r="BH1414" i="4"/>
  <c r="BH136" i="4"/>
  <c r="BH137" i="4"/>
  <c r="BH375" i="4"/>
  <c r="BH413" i="4"/>
  <c r="BH546" i="4"/>
  <c r="BH547" i="4"/>
  <c r="BH709" i="4"/>
  <c r="BH30" i="4"/>
  <c r="BH1253" i="4"/>
  <c r="BH761" i="4"/>
  <c r="BH897" i="4"/>
  <c r="BH777" i="4"/>
  <c r="BH778" i="4"/>
  <c r="BH806" i="4"/>
  <c r="BH820" i="4"/>
  <c r="BH840" i="4"/>
  <c r="BH1080" i="4"/>
  <c r="BH839" i="4"/>
  <c r="BH951" i="4"/>
  <c r="BH1144" i="4"/>
  <c r="BH958" i="4"/>
  <c r="BH1041" i="4"/>
  <c r="BH1101" i="4"/>
  <c r="BH540" i="4"/>
  <c r="BH1390" i="4"/>
  <c r="BH1406" i="4"/>
  <c r="BH268" i="4"/>
  <c r="BH700" i="4"/>
  <c r="BH382" i="4"/>
  <c r="BH311" i="4"/>
  <c r="BH310" i="4"/>
  <c r="BH1200" i="4"/>
  <c r="BH3" i="4"/>
  <c r="BH566" i="4"/>
  <c r="BH701" i="4"/>
  <c r="BH1373" i="4"/>
  <c r="BH114" i="4"/>
  <c r="BH1014" i="4"/>
  <c r="BH592" i="4"/>
  <c r="BH998" i="4"/>
  <c r="BH997" i="4"/>
  <c r="BH134" i="4"/>
  <c r="BH661" i="4"/>
  <c r="BH534" i="4"/>
  <c r="BH104" i="4"/>
  <c r="BH362" i="4"/>
  <c r="BH927" i="4"/>
  <c r="BH607" i="4"/>
  <c r="BH1055" i="4"/>
  <c r="BH1153" i="4"/>
  <c r="BH735" i="4"/>
  <c r="BH248" i="4"/>
  <c r="BH779" i="4"/>
  <c r="BH800" i="4"/>
  <c r="BH1196" i="4"/>
  <c r="BH570" i="4"/>
  <c r="BH208" i="4"/>
  <c r="BH1364" i="4"/>
  <c r="BH1365" i="4"/>
  <c r="BH189" i="4"/>
  <c r="BH596" i="4"/>
  <c r="BH460" i="4"/>
  <c r="BH213" i="4"/>
  <c r="BH303" i="4"/>
  <c r="BH1024" i="4"/>
  <c r="BH431" i="4"/>
  <c r="BH641" i="4"/>
  <c r="BH635" i="4"/>
  <c r="BH171" i="4"/>
  <c r="BH1325" i="4"/>
  <c r="BH1490" i="4"/>
  <c r="BH595" i="4"/>
  <c r="BH1255" i="4"/>
  <c r="BH599" i="4"/>
  <c r="BH1248" i="4"/>
  <c r="BH125" i="4"/>
  <c r="BH124" i="4"/>
  <c r="BH126" i="4"/>
  <c r="BH1158" i="4"/>
  <c r="BH1312" i="4"/>
  <c r="BH479" i="4"/>
  <c r="BH478" i="4"/>
  <c r="BH1313" i="4"/>
  <c r="BH868" i="4"/>
  <c r="BH1301" i="4"/>
  <c r="BH565" i="4"/>
  <c r="BH1045" i="4"/>
  <c r="BH172" i="4"/>
  <c r="BH1214" i="4"/>
  <c r="BH1213" i="4"/>
  <c r="BH470" i="4"/>
  <c r="BH373" i="4"/>
  <c r="BH1476" i="4"/>
  <c r="BH439" i="4"/>
  <c r="BH1269" i="4"/>
  <c r="BH989" i="4"/>
  <c r="BH1359" i="4"/>
  <c r="BH990" i="4"/>
  <c r="BH994" i="4"/>
  <c r="BH234" i="4"/>
  <c r="BH492" i="4"/>
  <c r="BH29" i="4"/>
  <c r="BH936" i="4"/>
  <c r="BH1375" i="4"/>
  <c r="BH937" i="4"/>
  <c r="BH957" i="4"/>
  <c r="BH94" i="4"/>
  <c r="BH1397" i="4"/>
  <c r="BH509" i="4"/>
  <c r="BH995" i="4"/>
  <c r="BH1371" i="4"/>
  <c r="BH1003" i="4"/>
  <c r="BH1125" i="4"/>
  <c r="BH1126" i="4"/>
  <c r="BH143" i="4"/>
  <c r="BH144" i="4"/>
  <c r="BH1051" i="4"/>
  <c r="BH687" i="4"/>
  <c r="BH686" i="4"/>
  <c r="BH685" i="4"/>
  <c r="BH1220" i="4"/>
  <c r="BH981" i="4"/>
  <c r="BH982" i="4"/>
  <c r="BH983" i="4"/>
  <c r="BH558" i="4"/>
  <c r="BH1184" i="4"/>
  <c r="BH1449" i="4"/>
  <c r="BH1448" i="4"/>
  <c r="BH1447" i="4"/>
  <c r="BH1463" i="4"/>
  <c r="BH448" i="4"/>
  <c r="BH449" i="4"/>
  <c r="BH1445" i="4"/>
  <c r="BH1446" i="4"/>
  <c r="BH113" i="4"/>
  <c r="BH331" i="4"/>
  <c r="BH598" i="4"/>
  <c r="BH1417" i="4"/>
  <c r="BH1346" i="4"/>
  <c r="BH1161" i="4"/>
  <c r="BH825" i="4"/>
  <c r="BH650" i="4"/>
  <c r="BH991" i="4"/>
  <c r="BH1191" i="4"/>
  <c r="BH1013" i="4"/>
  <c r="BH161" i="4"/>
  <c r="BH337" i="4"/>
  <c r="BH975" i="4"/>
  <c r="BH1464" i="4"/>
  <c r="BH1115" i="4"/>
  <c r="BH552" i="4"/>
  <c r="BH7" i="4"/>
  <c r="BH646" i="4"/>
  <c r="BH645" i="4"/>
  <c r="BH160" i="4"/>
  <c r="BH764" i="4"/>
  <c r="BH979" i="4"/>
  <c r="BH980" i="4"/>
  <c r="BH1098" i="4"/>
  <c r="BH398" i="4"/>
  <c r="BH397" i="4"/>
  <c r="BH1421" i="4"/>
  <c r="BH1121" i="4"/>
  <c r="BH542" i="4"/>
  <c r="BH231" i="4"/>
  <c r="BH978" i="4"/>
  <c r="BH754" i="4"/>
  <c r="BH131" i="4"/>
  <c r="BH1467" i="4"/>
  <c r="BH1466" i="4"/>
  <c r="BH1047" i="4"/>
  <c r="BH656" i="4"/>
  <c r="BH1430" i="4"/>
  <c r="BH1145" i="4"/>
  <c r="BH742" i="4"/>
  <c r="BH495" i="4"/>
  <c r="BH494" i="4"/>
  <c r="BH493" i="4"/>
  <c r="BH1487" i="4"/>
  <c r="BH1175" i="4"/>
  <c r="BH135" i="4"/>
  <c r="BH211" i="4"/>
  <c r="BH774" i="4"/>
  <c r="BH773" i="4"/>
  <c r="BH409" i="4"/>
  <c r="BH926" i="4"/>
  <c r="BH334" i="4"/>
  <c r="BH1205" i="4"/>
  <c r="BH415" i="4"/>
  <c r="BH1357" i="4"/>
  <c r="BH1168" i="4"/>
  <c r="BH267" i="4"/>
  <c r="BH1217" i="4"/>
  <c r="BH335" i="4"/>
  <c r="BH1228" i="4"/>
  <c r="BH414" i="4"/>
  <c r="BH235" i="4"/>
  <c r="BH56" i="4"/>
  <c r="BH724" i="4"/>
  <c r="BH1169" i="4"/>
  <c r="BH1229" i="4"/>
  <c r="BH50" i="4"/>
  <c r="BH512" i="4"/>
  <c r="BH236" i="4"/>
  <c r="BH1418" i="4"/>
  <c r="BH218" i="4"/>
  <c r="BH752" i="4"/>
  <c r="BH753" i="4"/>
  <c r="BH954" i="4"/>
  <c r="BH788" i="4"/>
  <c r="BH1329" i="4"/>
  <c r="BH548" i="4"/>
  <c r="BH1326" i="4"/>
  <c r="BH1073" i="4"/>
  <c r="BH620" i="4"/>
  <c r="BH918" i="4"/>
  <c r="BH1066" i="4"/>
  <c r="BH366" i="4"/>
  <c r="BH364" i="4"/>
  <c r="BH459" i="4"/>
  <c r="BH917" i="4"/>
  <c r="BH458" i="4"/>
  <c r="BH410" i="4"/>
  <c r="BH246" i="4"/>
  <c r="BH204" i="4"/>
  <c r="BH578" i="4"/>
  <c r="BH513" i="4"/>
  <c r="BH228" i="4"/>
  <c r="BH738" i="4"/>
  <c r="BH916" i="4"/>
  <c r="BH385" i="4"/>
  <c r="BH384" i="4"/>
  <c r="BH412" i="4"/>
  <c r="BH396" i="4"/>
  <c r="BH1340" i="4"/>
  <c r="BH336" i="4"/>
  <c r="BH691" i="4"/>
  <c r="BH819" i="4"/>
  <c r="BH258" i="4"/>
  <c r="BH1292" i="4"/>
  <c r="BH454" i="4"/>
  <c r="BH1429" i="4"/>
  <c r="BH198" i="4"/>
  <c r="BH300" i="4"/>
  <c r="BH107" i="4"/>
  <c r="BH1474" i="4"/>
  <c r="BH695" i="4"/>
  <c r="BH505" i="4"/>
  <c r="BH1148" i="4"/>
  <c r="BH816" i="4"/>
  <c r="BH1392" i="4"/>
  <c r="BH718" i="4"/>
  <c r="BH1411" i="4"/>
  <c r="BH201" i="4"/>
  <c r="BH1478" i="4"/>
  <c r="BH128" i="4"/>
  <c r="BH199" i="4"/>
  <c r="BH569" i="4"/>
  <c r="BH1150" i="4"/>
  <c r="BH721" i="4"/>
  <c r="BH152" i="4"/>
  <c r="BH737" i="4"/>
  <c r="BH1328" i="4"/>
  <c r="BH1097" i="4"/>
  <c r="BH61" i="4"/>
  <c r="BH472" i="4"/>
  <c r="BH25" i="4"/>
  <c r="BH498" i="4"/>
  <c r="BH587" i="4"/>
  <c r="BH153" i="4"/>
  <c r="BH593" i="4"/>
  <c r="BH1479" i="4"/>
  <c r="BH869" i="4"/>
  <c r="BH751" i="4"/>
  <c r="BH154" i="4"/>
  <c r="BH1434" i="4"/>
  <c r="BH233" i="4"/>
  <c r="BH112" i="4"/>
  <c r="BH1242" i="4"/>
  <c r="BH575" i="4"/>
  <c r="BH942" i="4"/>
  <c r="BH1401" i="4"/>
  <c r="BH1393" i="4"/>
  <c r="BH1310" i="4"/>
  <c r="BH792" i="4"/>
  <c r="BH726" i="4"/>
  <c r="BH649" i="4"/>
  <c r="BH797" i="4"/>
  <c r="BH1311" i="4"/>
  <c r="BH1316" i="4"/>
  <c r="BH696" i="4"/>
  <c r="BH904" i="4"/>
  <c r="BH891" i="4"/>
  <c r="BH1438" i="4"/>
  <c r="BH856" i="4"/>
  <c r="BH739" i="4"/>
  <c r="BH673" i="4"/>
  <c r="BH1029" i="4"/>
  <c r="BH692" i="4"/>
  <c r="BH407" i="4"/>
  <c r="BH870" i="4"/>
  <c r="BH892" i="4"/>
  <c r="BH54" i="4"/>
  <c r="BH637" i="4"/>
  <c r="BH833" i="4"/>
  <c r="BH644" i="4"/>
  <c r="BH987" i="4"/>
  <c r="BH1433" i="4"/>
  <c r="BH1147" i="4"/>
  <c r="BH1139" i="4"/>
  <c r="BH1317" i="4"/>
  <c r="BH1298" i="4"/>
  <c r="BH1304" i="4"/>
  <c r="BH1442" i="4"/>
  <c r="BH66" i="4"/>
  <c r="BH1224" i="4"/>
  <c r="BH1307" i="4"/>
  <c r="BH305" i="4"/>
  <c r="BH826" i="4"/>
  <c r="BH516" i="4"/>
  <c r="BH929" i="4"/>
  <c r="BH65" i="4"/>
  <c r="BH616" i="4"/>
  <c r="BH1455" i="4"/>
  <c r="BH1462" i="4"/>
  <c r="BH117" i="4"/>
  <c r="BH559" i="4"/>
  <c r="BH707" i="4"/>
  <c r="BH197" i="4"/>
  <c r="BH681" i="4"/>
  <c r="BH58" i="4"/>
  <c r="BH376" i="4"/>
  <c r="BH853" i="4"/>
  <c r="BH452" i="4"/>
  <c r="BH502" i="4"/>
  <c r="BH561" i="4"/>
  <c r="BH1283" i="4"/>
  <c r="BH919" i="4"/>
  <c r="BH1166" i="4"/>
  <c r="BH719" i="4"/>
  <c r="BH801" i="4"/>
  <c r="BH821" i="4"/>
  <c r="BH674" i="4"/>
  <c r="BH1067" i="4"/>
  <c r="BH618" i="4"/>
  <c r="BH1194" i="4"/>
  <c r="BH422" i="4"/>
  <c r="BH28" i="4"/>
  <c r="BH711" i="4"/>
  <c r="BH453" i="4"/>
  <c r="BH1059" i="4"/>
  <c r="BH1060" i="4"/>
  <c r="BH243" i="4"/>
  <c r="BH242" i="4"/>
  <c r="BH973" i="4"/>
  <c r="BH974" i="4"/>
  <c r="BH91" i="4"/>
  <c r="BH508" i="4"/>
  <c r="BH1324" i="4"/>
  <c r="BH417" i="4"/>
  <c r="BH503" i="4"/>
  <c r="BH1089" i="4"/>
  <c r="BH1117" i="4"/>
  <c r="BH1284" i="4"/>
  <c r="BH27" i="4"/>
  <c r="BH440" i="4"/>
  <c r="BH1165" i="4"/>
  <c r="BH913" i="4"/>
  <c r="BH912" i="4"/>
  <c r="BH514" i="4"/>
  <c r="BH515" i="4"/>
  <c r="BH276" i="4"/>
  <c r="BH92" i="4"/>
  <c r="BH93" i="4"/>
  <c r="BH387" i="4"/>
  <c r="BH309" i="4"/>
  <c r="BH588" i="4"/>
  <c r="BH1195" i="4"/>
  <c r="BH976" i="4"/>
  <c r="BH421" i="4"/>
  <c r="BH1321" i="4"/>
  <c r="BH859" i="4"/>
  <c r="BH1017" i="4"/>
  <c r="BH1065" i="4"/>
  <c r="BH1249" i="4"/>
  <c r="BH17" i="4"/>
  <c r="BH710" i="4"/>
  <c r="BH1170" i="4"/>
  <c r="BH372" i="4"/>
  <c r="BH675" i="4"/>
  <c r="BH790" i="4"/>
  <c r="BH789" i="4"/>
  <c r="BH157" i="4"/>
  <c r="BH1257" i="4"/>
  <c r="BH1256" i="4"/>
  <c r="BH354" i="4"/>
  <c r="BH560" i="4"/>
  <c r="BH1348" i="4"/>
  <c r="BH886" i="4"/>
  <c r="BH1293" i="4"/>
  <c r="BH1339" i="4"/>
  <c r="BH874" i="4"/>
  <c r="BH1266" i="4"/>
  <c r="BH486" i="4"/>
  <c r="BH609" i="4"/>
  <c r="BH1042" i="4"/>
  <c r="BH1177" i="4"/>
  <c r="BH1267" i="4"/>
  <c r="BH850" i="4"/>
  <c r="BH455" i="4"/>
  <c r="BH1360" i="4"/>
  <c r="BH100" i="4"/>
  <c r="BH95" i="4"/>
  <c r="BH485" i="4"/>
  <c r="BH1358" i="4"/>
  <c r="BH466" i="4"/>
  <c r="BH456" i="4"/>
  <c r="BH1206" i="4"/>
  <c r="BH182" i="4"/>
  <c r="BH610" i="4"/>
  <c r="BH401" i="4"/>
  <c r="BH1361" i="4"/>
  <c r="BH1395" i="4"/>
  <c r="BH1281" i="4"/>
  <c r="BH1282" i="4"/>
  <c r="BH631" i="4"/>
  <c r="BH985" i="4"/>
  <c r="BH1420" i="4"/>
  <c r="BH949" i="4"/>
  <c r="BH950" i="4"/>
  <c r="BH952" i="4"/>
  <c r="BH121" i="4"/>
  <c r="BH1344" i="4"/>
  <c r="BH1252" i="4"/>
  <c r="BH1028" i="4"/>
  <c r="BH1087" i="4"/>
  <c r="BH1032" i="4"/>
  <c r="BH1482" i="4"/>
  <c r="BH1481" i="4"/>
  <c r="BH110" i="4"/>
  <c r="BH111" i="4"/>
  <c r="BH109" i="4"/>
  <c r="BH676" i="4"/>
  <c r="BH1399" i="4"/>
  <c r="BH1400" i="4"/>
  <c r="BH563" i="4"/>
  <c r="BH564" i="4"/>
  <c r="BH562" i="4"/>
  <c r="BH142" i="4"/>
  <c r="BH908" i="4"/>
  <c r="BH164" i="4"/>
  <c r="BH133" i="4"/>
  <c r="BH728" i="4"/>
  <c r="BH694" i="4"/>
  <c r="BH193" i="4"/>
  <c r="BH395" i="4"/>
  <c r="BH59" i="4"/>
  <c r="BH12" i="4"/>
  <c r="BH11" i="4"/>
  <c r="BH264" i="4"/>
  <c r="BH389" i="4"/>
  <c r="BH388" i="4"/>
  <c r="BH390" i="4"/>
  <c r="BH391" i="4"/>
  <c r="BH437" i="4"/>
  <c r="BH184" i="4"/>
  <c r="BH320" i="4"/>
  <c r="BH574" i="4"/>
  <c r="BH210" i="4"/>
  <c r="BH332" i="4"/>
  <c r="BH209" i="4"/>
  <c r="BH370" i="4"/>
  <c r="BH971" i="4"/>
  <c r="BH425" i="4"/>
  <c r="BH369" i="4"/>
  <c r="BH368" i="4"/>
  <c r="BH1113" i="4"/>
  <c r="BH1114" i="4"/>
  <c r="BH507" i="4"/>
  <c r="BH555" i="4"/>
  <c r="BH948" i="4"/>
  <c r="BH888" i="4"/>
  <c r="BH887" i="4"/>
  <c r="BH889" i="4"/>
  <c r="BH180" i="4"/>
  <c r="BH1315" i="4"/>
  <c r="BH533" i="4"/>
  <c r="BH411" i="4"/>
  <c r="BH643" i="4"/>
  <c r="BH941" i="4"/>
  <c r="BH568" i="4"/>
  <c r="BH1171" i="4"/>
  <c r="BH167" i="4"/>
  <c r="BH1235" i="4"/>
  <c r="BH1238" i="4"/>
  <c r="BH1237" i="4"/>
  <c r="BH1234" i="4"/>
  <c r="BH1236" i="4"/>
  <c r="BH40" i="4"/>
  <c r="BH41" i="4"/>
  <c r="BH1079" i="4"/>
  <c r="BH342" i="4"/>
  <c r="BH325" i="4"/>
  <c r="BH341" i="4"/>
  <c r="BH338" i="4"/>
  <c r="BH684" i="4"/>
  <c r="BH677" i="4"/>
  <c r="BH935" i="4"/>
  <c r="BH316" i="4"/>
  <c r="BH60" i="4"/>
  <c r="BH863" i="4"/>
  <c r="BH582" i="4"/>
  <c r="BG582" i="4"/>
  <c r="BG1005" i="4"/>
  <c r="BG1071" i="4"/>
  <c r="BG1146" i="4"/>
  <c r="BG550" i="4"/>
  <c r="BG658" i="4"/>
  <c r="BG551" i="4"/>
  <c r="BG526" i="4"/>
  <c r="BG1119" i="4"/>
  <c r="BG501" i="4"/>
  <c r="BG896" i="4"/>
  <c r="BG1202" i="4"/>
  <c r="BG804" i="4"/>
  <c r="BG1203" i="4"/>
  <c r="BG805" i="4"/>
  <c r="BG814" i="4"/>
  <c r="BG771" i="4"/>
  <c r="BG813" i="4"/>
  <c r="BG1077" i="4"/>
  <c r="BG1439" i="4"/>
  <c r="BG32" i="4"/>
  <c r="BG31" i="4"/>
  <c r="BG68" i="4"/>
  <c r="BG318" i="4"/>
  <c r="BG605" i="4"/>
  <c r="BG576" i="4"/>
  <c r="BG23" i="4"/>
  <c r="BG44" i="4"/>
  <c r="BG647" i="4"/>
  <c r="BG522" i="4"/>
  <c r="BG1046" i="4"/>
  <c r="BG392" i="4"/>
  <c r="BG1431" i="4"/>
  <c r="BG284" i="4"/>
  <c r="BG298" i="4"/>
  <c r="BG283" i="4"/>
  <c r="BG429" i="4"/>
  <c r="BG1216" i="4"/>
  <c r="BG1096" i="4"/>
  <c r="BG822" i="4"/>
  <c r="BG63" i="4"/>
  <c r="BG1037" i="4"/>
  <c r="BG1250" i="4"/>
  <c r="BG21" i="4"/>
  <c r="BG420" i="4"/>
  <c r="BG655" i="4"/>
  <c r="BG900" i="4"/>
  <c r="BG99" i="4"/>
  <c r="BG240" i="4"/>
  <c r="BG915" i="4"/>
  <c r="BG98" i="4"/>
  <c r="BG73" i="4"/>
  <c r="BG97" i="4"/>
  <c r="BG1128" i="4"/>
  <c r="BG1149" i="4"/>
  <c r="BG1127" i="4"/>
  <c r="BG1208" i="4"/>
  <c r="BG1116" i="4"/>
  <c r="BG103" i="4"/>
  <c r="BG101" i="4"/>
  <c r="BG1118" i="4"/>
  <c r="BG22" i="4"/>
  <c r="BG1258" i="4"/>
  <c r="BG64" i="4"/>
  <c r="BG1335" i="4"/>
  <c r="BG476" i="4"/>
  <c r="BG1440" i="4"/>
  <c r="BG116" i="4"/>
  <c r="BG703" i="4"/>
  <c r="BG1441" i="4"/>
  <c r="BG702" i="4"/>
  <c r="BG614" i="4"/>
  <c r="BG238" i="4"/>
  <c r="BG581" i="4"/>
  <c r="BG545" i="4"/>
  <c r="BG274" i="4"/>
  <c r="BG275" i="4"/>
  <c r="BG1210" i="4"/>
  <c r="BG844" i="4"/>
  <c r="BG1275" i="4"/>
  <c r="BG970" i="4"/>
  <c r="BG1350" i="4"/>
  <c r="BG969" i="4"/>
  <c r="BG1159" i="4"/>
  <c r="BG1280" i="4"/>
  <c r="BG1302" i="4"/>
  <c r="BG996" i="4"/>
  <c r="BG179" i="4"/>
  <c r="BG85" i="4"/>
  <c r="BG312" i="4"/>
  <c r="BG962" i="4"/>
  <c r="BG963" i="4"/>
  <c r="BG481" i="4"/>
  <c r="BG1162" i="4"/>
  <c r="BG1265" i="4"/>
  <c r="BG693" i="4"/>
  <c r="BG402" i="4"/>
  <c r="BG15" i="4"/>
  <c r="BG357" i="4"/>
  <c r="BG222" i="4"/>
  <c r="BG530" i="4"/>
  <c r="BG223" i="4"/>
  <c r="BG1015" i="4"/>
  <c r="BG768" i="4"/>
  <c r="BG920" i="4"/>
  <c r="BG769" i="4"/>
  <c r="BG921" i="4"/>
  <c r="BG306" i="4"/>
  <c r="BG879" i="4"/>
  <c r="BG178" i="4"/>
  <c r="BG294" i="4"/>
  <c r="BG467" i="4"/>
  <c r="BG630" i="4"/>
  <c r="BG1104" i="4"/>
  <c r="BG1495" i="4"/>
  <c r="BG1103" i="4"/>
  <c r="BG156" i="4"/>
  <c r="BG524" i="4"/>
  <c r="BG708" i="4"/>
  <c r="BG835" i="4"/>
  <c r="BG967" i="4"/>
  <c r="BG834" i="4"/>
  <c r="BG966" i="4"/>
  <c r="BG894" i="4"/>
  <c r="BG968" i="4"/>
  <c r="BG1130" i="4"/>
  <c r="BG1173" i="4"/>
  <c r="BG1131" i="4"/>
  <c r="BG537" i="4"/>
  <c r="BG1132" i="4"/>
  <c r="BG348" i="4"/>
  <c r="BG924" i="4"/>
  <c r="BG345" i="4"/>
  <c r="BG923" i="4"/>
  <c r="BG775" i="4"/>
  <c r="BG155" i="4"/>
  <c r="BG776" i="4"/>
  <c r="BG251" i="4"/>
  <c r="BG252" i="4"/>
  <c r="BG273" i="4"/>
  <c r="BG961" i="4"/>
  <c r="BG965" i="4"/>
  <c r="BG426" i="4"/>
  <c r="BG1465" i="4"/>
  <c r="BG52" i="4"/>
  <c r="BG669" i="4"/>
  <c r="BG1276" i="4"/>
  <c r="BG670" i="4"/>
  <c r="BG53" i="4"/>
  <c r="BG632" i="4"/>
  <c r="BG523" i="4"/>
  <c r="BG796" i="4"/>
  <c r="BG756" i="4"/>
  <c r="BG1223" i="4"/>
  <c r="BG361" i="4"/>
  <c r="BG1221" i="4"/>
  <c r="BG6" i="4"/>
  <c r="BG464" i="4"/>
  <c r="BG463" i="4"/>
  <c r="BG755" i="4"/>
  <c r="BG272" i="4"/>
  <c r="BG529" i="4"/>
  <c r="BG230" i="4"/>
  <c r="BG528" i="4"/>
  <c r="BG244" i="4"/>
  <c r="BG527" i="4"/>
  <c r="BG187" i="4"/>
  <c r="BG1230" i="4"/>
  <c r="BG627" i="4"/>
  <c r="BG798" i="4"/>
  <c r="BG628" i="4"/>
  <c r="BG619" i="4"/>
  <c r="BG671" i="4"/>
  <c r="BG946" i="4"/>
  <c r="BG1076" i="4"/>
  <c r="BG690" i="4"/>
  <c r="BG1425" i="4"/>
  <c r="BG992" i="4"/>
  <c r="BG1426" i="4"/>
  <c r="BG993" i="4"/>
  <c r="BG42" i="4"/>
  <c r="BG827" i="4"/>
  <c r="BG500" i="4"/>
  <c r="BG1009" i="4"/>
  <c r="BG520" i="4"/>
  <c r="BG914" i="4"/>
  <c r="BG461" i="4"/>
  <c r="BG521" i="4"/>
  <c r="BG141" i="4"/>
  <c r="BG1264" i="4"/>
  <c r="BG435" i="4"/>
  <c r="BG1305" i="4"/>
  <c r="BG185" i="4"/>
  <c r="BG885" i="4"/>
  <c r="BG186" i="4"/>
  <c r="BG597" i="4"/>
  <c r="BG602" i="4"/>
  <c r="BG1233" i="4"/>
  <c r="BG71" i="4"/>
  <c r="BG490" i="4"/>
  <c r="BG43" i="4"/>
  <c r="BG1408" i="4"/>
  <c r="BG38" i="4"/>
  <c r="BG1402" i="4"/>
  <c r="BG202" i="4"/>
  <c r="BG729" i="4"/>
  <c r="BG763" i="4"/>
  <c r="BG1289" i="4"/>
  <c r="BG1288" i="4"/>
  <c r="BG77" i="4"/>
  <c r="BG1372" i="4"/>
  <c r="BG78" i="4"/>
  <c r="BG487" i="4"/>
  <c r="BG538" i="4"/>
  <c r="BG544" i="4"/>
  <c r="BG793" i="4"/>
  <c r="BG277" i="4"/>
  <c r="BG9" i="4"/>
  <c r="BG377" i="4"/>
  <c r="BG1218" i="4"/>
  <c r="BG1502" i="4"/>
  <c r="BG629" i="4"/>
  <c r="BG1246" i="4"/>
  <c r="BG130" i="4"/>
  <c r="BG278" i="4"/>
  <c r="BG1494" i="4"/>
  <c r="BG506" i="4"/>
  <c r="BG1493" i="4"/>
  <c r="BG1245" i="4"/>
  <c r="BG601" i="4"/>
  <c r="BG1247" i="4"/>
  <c r="BG1057" i="4"/>
  <c r="BG1503" i="4"/>
  <c r="BG1056" i="4"/>
  <c r="BG873" i="4"/>
  <c r="BG379" i="4"/>
  <c r="BG872" i="4"/>
  <c r="BG955" i="4"/>
  <c r="BG572" i="4"/>
  <c r="BG956" i="4"/>
  <c r="BG4" i="4"/>
  <c r="BG72" i="4"/>
  <c r="BG785" i="4"/>
  <c r="BG910" i="4"/>
  <c r="BG784" i="4"/>
  <c r="BG909" i="4"/>
  <c r="BG783" i="4"/>
  <c r="BG358" i="4"/>
  <c r="BG1330" i="4"/>
  <c r="BG623" i="4"/>
  <c r="BG359" i="4"/>
  <c r="BG604" i="4"/>
  <c r="BG386" i="4"/>
  <c r="BG1062" i="4"/>
  <c r="BG438" i="4"/>
  <c r="BG1106" i="4"/>
  <c r="BG633" i="4"/>
  <c r="BG880" i="4"/>
  <c r="BG882" i="4"/>
  <c r="BG1362" i="4"/>
  <c r="BG606" i="4"/>
  <c r="BG881" i="4"/>
  <c r="BG634" i="4"/>
  <c r="BG883" i="4"/>
  <c r="BG1323" i="4"/>
  <c r="BG698" i="4"/>
  <c r="BG697" i="4"/>
  <c r="BG977" i="4"/>
  <c r="BG469" i="4"/>
  <c r="BG932" i="4"/>
  <c r="BG471" i="4"/>
  <c r="BG468" i="4"/>
  <c r="BG746" i="4"/>
  <c r="BG940" i="4"/>
  <c r="BG714" i="4"/>
  <c r="BG939" i="4"/>
  <c r="BG713" i="4"/>
  <c r="BG427" i="4"/>
  <c r="BG428" i="4"/>
  <c r="BG725" i="4"/>
  <c r="BG132" i="4"/>
  <c r="BG594" i="4"/>
  <c r="BG323" i="4"/>
  <c r="BG1107" i="4"/>
  <c r="BG1110" i="4"/>
  <c r="BG1308" i="4"/>
  <c r="BG1109" i="4"/>
  <c r="BG224" i="4"/>
  <c r="BG1108" i="4"/>
  <c r="BG288" i="4"/>
  <c r="BG289" i="4"/>
  <c r="BG765" i="4"/>
  <c r="BG290" i="4"/>
  <c r="BG861" i="4"/>
  <c r="BG767" i="4"/>
  <c r="BG862" i="4"/>
  <c r="BG280" i="4"/>
  <c r="BG1377" i="4"/>
  <c r="BG279" i="4"/>
  <c r="BG1379" i="4"/>
  <c r="BG1378" i="4"/>
  <c r="BG1473" i="4"/>
  <c r="BG1472" i="4"/>
  <c r="BG903" i="4"/>
  <c r="BG666" i="4"/>
  <c r="BG353" i="4"/>
  <c r="BG1016" i="4"/>
  <c r="BG1290" i="4"/>
  <c r="BG1004" i="4"/>
  <c r="BG352" i="4"/>
  <c r="BG815" i="4"/>
  <c r="BG1471" i="4"/>
  <c r="BG1470" i="4"/>
  <c r="BG1484" i="4"/>
  <c r="BG433" i="4"/>
  <c r="BG1485" i="4"/>
  <c r="BG1461" i="4"/>
  <c r="BG434" i="4"/>
  <c r="BG586" i="4"/>
  <c r="BG890" i="4"/>
  <c r="BG584" i="4"/>
  <c r="BG1341" i="4"/>
  <c r="BG62" i="4"/>
  <c r="BG1345" i="4"/>
  <c r="BG1278" i="4"/>
  <c r="BG1498" i="4"/>
  <c r="BG1277" i="4"/>
  <c r="BG1499" i="4"/>
  <c r="BG394" i="4"/>
  <c r="BG1501" i="4"/>
  <c r="BG1500" i="4"/>
  <c r="BG119" i="4"/>
  <c r="BG823" i="4"/>
  <c r="BG118" i="4"/>
  <c r="BG824" i="4"/>
  <c r="BG1391" i="4"/>
  <c r="BG145" i="4"/>
  <c r="BG554" i="4"/>
  <c r="BG1189" i="4"/>
  <c r="BG96" i="4"/>
  <c r="BG1188" i="4"/>
  <c r="BG163" i="4"/>
  <c r="BG465" i="4"/>
  <c r="BG484" i="4"/>
  <c r="BG165" i="4"/>
  <c r="BG1174" i="4"/>
  <c r="BG263" i="4"/>
  <c r="BG291" i="4"/>
  <c r="BG371" i="4"/>
  <c r="BG1044" i="4"/>
  <c r="BG418" i="4"/>
  <c r="BG16" i="4"/>
  <c r="BG419" i="4"/>
  <c r="BG322" i="4"/>
  <c r="BG183" i="4"/>
  <c r="BG363" i="4"/>
  <c r="BG319" i="4"/>
  <c r="BG573" i="4"/>
  <c r="BG933" i="4"/>
  <c r="BG621" i="4"/>
  <c r="BG934" i="4"/>
  <c r="BG307" i="4"/>
  <c r="BG74" i="4"/>
  <c r="BG308" i="4"/>
  <c r="BG212" i="4"/>
  <c r="BG1157" i="4"/>
  <c r="BG730" i="4"/>
  <c r="BG1197" i="4"/>
  <c r="BG732" i="4"/>
  <c r="BG269" i="4"/>
  <c r="BG731" i="4"/>
  <c r="BG424" i="4"/>
  <c r="BG960" i="4"/>
  <c r="BG947" i="4"/>
  <c r="BG972" i="4"/>
  <c r="BG436" i="4"/>
  <c r="BG457" i="4"/>
  <c r="BG567" i="4"/>
  <c r="BG1190" i="4"/>
  <c r="BG195" i="4"/>
  <c r="BG603" i="4"/>
  <c r="BG196" i="4"/>
  <c r="BG532" i="4"/>
  <c r="BG194" i="4"/>
  <c r="BG583" i="4"/>
  <c r="BG151" i="4"/>
  <c r="BG642" i="4"/>
  <c r="BG446" i="4"/>
  <c r="BG45" i="4"/>
  <c r="BG447" i="4"/>
  <c r="BG841" i="4"/>
  <c r="BG1100" i="4"/>
  <c r="BG1261" i="4"/>
  <c r="BG510" i="4"/>
  <c r="BG1270" i="4"/>
  <c r="BG945" i="4"/>
  <c r="BG1040" i="4"/>
  <c r="BG33" i="4"/>
  <c r="BG1138" i="4"/>
  <c r="BG47" i="4"/>
  <c r="BG37" i="4"/>
  <c r="BG301" i="4"/>
  <c r="BG1504" i="4"/>
  <c r="BG302" i="4"/>
  <c r="BG8" i="4"/>
  <c r="BG257" i="4"/>
  <c r="BG1450" i="4"/>
  <c r="BG206" i="4"/>
  <c r="BG1049" i="4"/>
  <c r="BG1061" i="4"/>
  <c r="BG205" i="4"/>
  <c r="BG1456" i="4"/>
  <c r="BG1095" i="4"/>
  <c r="BG1454" i="4"/>
  <c r="BG1083" i="4"/>
  <c r="BG89" i="4"/>
  <c r="BG1082" i="4"/>
  <c r="BG237" i="4"/>
  <c r="BG1081" i="4"/>
  <c r="BG1007" i="4"/>
  <c r="BG1084" i="4"/>
  <c r="BG14" i="4"/>
  <c r="BG497" i="4"/>
  <c r="BG102" i="4"/>
  <c r="BG678" i="4"/>
  <c r="BG327" i="4"/>
  <c r="BG1105" i="4"/>
  <c r="BG75" i="4"/>
  <c r="BG842" i="4"/>
  <c r="BG672" i="4"/>
  <c r="BG843" i="4"/>
  <c r="BG1122" i="4"/>
  <c r="BG871" i="4"/>
  <c r="BG1136" i="4"/>
  <c r="BG105" i="4"/>
  <c r="BG159" i="4"/>
  <c r="BG217" i="4"/>
  <c r="BG1075" i="4"/>
  <c r="BG19" i="4"/>
  <c r="BG1074" i="4"/>
  <c r="BG115" i="4"/>
  <c r="BG612" i="4"/>
  <c r="BG20" i="4"/>
  <c r="BG622" i="4"/>
  <c r="BG600" i="4"/>
  <c r="BG613" i="4"/>
  <c r="BG571" i="4"/>
  <c r="BG241" i="4"/>
  <c r="BG748" i="4"/>
  <c r="BG1033" i="4"/>
  <c r="BG1120" i="4"/>
  <c r="BG1222" i="4"/>
  <c r="BG1180" i="4"/>
  <c r="BG158" i="4"/>
  <c r="BG215" i="4"/>
  <c r="BG1351" i="4"/>
  <c r="BG214" i="4"/>
  <c r="BG1352" i="4"/>
  <c r="BG1151" i="4"/>
  <c r="BG1152" i="4"/>
  <c r="BG1480" i="4"/>
  <c r="BG1193" i="4"/>
  <c r="BG667" i="4"/>
  <c r="BG1338" i="4"/>
  <c r="BG1178" i="4"/>
  <c r="BG1336" i="4"/>
  <c r="BG1179" i="4"/>
  <c r="BG1337" i="4"/>
  <c r="BG253" i="4"/>
  <c r="BG1342" i="4"/>
  <c r="BG944" i="4"/>
  <c r="BG1353" i="4"/>
  <c r="BG190" i="4"/>
  <c r="BG943" i="4"/>
  <c r="BG1050" i="4"/>
  <c r="BG188" i="4"/>
  <c r="BG191" i="4"/>
  <c r="BG511" i="4"/>
  <c r="BG589" i="4"/>
  <c r="BG10" i="4"/>
  <c r="BG787" i="4"/>
  <c r="BG1008" i="4"/>
  <c r="BG1219" i="4"/>
  <c r="BG423" i="4"/>
  <c r="BG367" i="4"/>
  <c r="BG1279" i="4"/>
  <c r="BG1263" i="4"/>
  <c r="BG1241" i="4"/>
  <c r="BG1389" i="4"/>
  <c r="BG475" i="4"/>
  <c r="BG770" i="4"/>
  <c r="BG712" i="4"/>
  <c r="BG1303" i="4"/>
  <c r="BG499" i="4"/>
  <c r="BG1240" i="4"/>
  <c r="BG1160" i="4"/>
  <c r="BG255" i="4"/>
  <c r="BG329" i="4"/>
  <c r="BG330" i="4"/>
  <c r="BG1407" i="4"/>
  <c r="BG249" i="4"/>
  <c r="BG76" i="4"/>
  <c r="BG504" i="4"/>
  <c r="BG1025" i="4"/>
  <c r="BG1488" i="4"/>
  <c r="BG256" i="4"/>
  <c r="BG1300" i="4"/>
  <c r="BG1306" i="4"/>
  <c r="BG636" i="4"/>
  <c r="BG250" i="4"/>
  <c r="BG810" i="4"/>
  <c r="BG1354" i="4"/>
  <c r="BG443" i="4"/>
  <c r="BG1319" i="4"/>
  <c r="BG1403" i="4"/>
  <c r="BG1318" i="4"/>
  <c r="BG1404" i="4"/>
  <c r="BG146" i="4"/>
  <c r="BG200" i="4"/>
  <c r="BG830" i="4"/>
  <c r="BG745" i="4"/>
  <c r="BG831" i="4"/>
  <c r="BG175" i="4"/>
  <c r="BG829" i="4"/>
  <c r="BG832" i="4"/>
  <c r="BG758" i="4"/>
  <c r="BG271" i="4"/>
  <c r="BG86" i="4"/>
  <c r="BG1198" i="4"/>
  <c r="BG281" i="4"/>
  <c r="BG393" i="4"/>
  <c r="BG150" i="4"/>
  <c r="BG617" i="4"/>
  <c r="BG149" i="4"/>
  <c r="BG757" i="4"/>
  <c r="BG1496" i="4"/>
  <c r="BG1356" i="4"/>
  <c r="BG326" i="4"/>
  <c r="BG1355" i="4"/>
  <c r="BG1349" i="4"/>
  <c r="BG615" i="4"/>
  <c r="BG295" i="4"/>
  <c r="BG174" i="4"/>
  <c r="BG1112" i="4"/>
  <c r="BG313" i="4"/>
  <c r="BG120" i="4"/>
  <c r="BG79" i="4"/>
  <c r="BG408" i="4"/>
  <c r="BG1231" i="4"/>
  <c r="BG106" i="4"/>
  <c r="BG87" i="4"/>
  <c r="BG292" i="4"/>
  <c r="BG84" i="4"/>
  <c r="BG430" i="4"/>
  <c r="BG818" i="4"/>
  <c r="BG1489" i="4"/>
  <c r="BG380" i="4"/>
  <c r="BG845" i="4"/>
  <c r="BG381" i="4"/>
  <c r="BG1129" i="4"/>
  <c r="BG445" i="4"/>
  <c r="BG282" i="4"/>
  <c r="BG626" i="4"/>
  <c r="BG1268" i="4"/>
  <c r="BG328" i="4"/>
  <c r="BG759" i="4"/>
  <c r="BG1367" i="4"/>
  <c r="BG679" i="4"/>
  <c r="BG1443" i="4"/>
  <c r="BG803" i="4"/>
  <c r="BG374" i="4"/>
  <c r="BG1299" i="4"/>
  <c r="BG1437" i="4"/>
  <c r="BG1444" i="4"/>
  <c r="BG400" i="4"/>
  <c r="BG1453" i="4"/>
  <c r="BG1183" i="4"/>
  <c r="BG1483" i="4"/>
  <c r="BG895" i="4"/>
  <c r="BG1369" i="4"/>
  <c r="BG317" i="4"/>
  <c r="BG1294" i="4"/>
  <c r="BG1370" i="4"/>
  <c r="BG925" i="4"/>
  <c r="BG1475" i="4"/>
  <c r="BG689" i="4"/>
  <c r="BG480" i="4"/>
  <c r="BG807" i="4"/>
  <c r="BG1491" i="4"/>
  <c r="BG1090" i="4"/>
  <c r="BG1091" i="4"/>
  <c r="BG865" i="4"/>
  <c r="BG864" i="4"/>
  <c r="BG624" i="4"/>
  <c r="BG378" i="4"/>
  <c r="BG984" i="4"/>
  <c r="BG553" i="4"/>
  <c r="BG177" i="4"/>
  <c r="BG1133" i="4"/>
  <c r="BG450" i="4"/>
  <c r="BG399" i="4"/>
  <c r="BG1423" i="4"/>
  <c r="BG1422" i="4"/>
  <c r="BG1163" i="4"/>
  <c r="BG451" i="4"/>
  <c r="BG166" i="4"/>
  <c r="BG176" i="4"/>
  <c r="BG1092" i="4"/>
  <c r="BG1164" i="4"/>
  <c r="BG580" i="4"/>
  <c r="BG579" i="4"/>
  <c r="BG699" i="4"/>
  <c r="BG442" i="4"/>
  <c r="BG680" i="4"/>
  <c r="BG441" i="4"/>
  <c r="BG444" i="4"/>
  <c r="BG1410" i="4"/>
  <c r="BG847" i="4"/>
  <c r="BG1405" i="4"/>
  <c r="BG1239" i="4"/>
  <c r="BG36" i="4"/>
  <c r="BG518" i="4"/>
  <c r="BG531" i="4"/>
  <c r="BG1167" i="4"/>
  <c r="BG488" i="4"/>
  <c r="BG668" i="4"/>
  <c r="BG1204" i="4"/>
  <c r="BG51" i="4"/>
  <c r="BG1142" i="4"/>
  <c r="BG1251" i="4"/>
  <c r="BG192" i="4"/>
  <c r="BG682" i="4"/>
  <c r="BG1102" i="4"/>
  <c r="BG245" i="4"/>
  <c r="BG683" i="4"/>
  <c r="BG877" i="4"/>
  <c r="BG1031" i="4"/>
  <c r="BG1030" i="4"/>
  <c r="BG285" i="4"/>
  <c r="BG127" i="4"/>
  <c r="BG67" i="4"/>
  <c r="BG519" i="4"/>
  <c r="BG846" i="4"/>
  <c r="BG762" i="4"/>
  <c r="BG49" i="4"/>
  <c r="BG549" i="4"/>
  <c r="BG794" i="4"/>
  <c r="BG1192" i="4"/>
  <c r="BG483" i="4"/>
  <c r="BG638" i="4"/>
  <c r="BG39" i="4"/>
  <c r="BG1011" i="4"/>
  <c r="BG1010" i="4"/>
  <c r="BG1012" i="4"/>
  <c r="BG1468" i="4"/>
  <c r="BG1072" i="4"/>
  <c r="BG162" i="4"/>
  <c r="BG293" i="4"/>
  <c r="BG333" i="4"/>
  <c r="BG1143" i="4"/>
  <c r="BG884" i="4"/>
  <c r="BG55" i="4"/>
  <c r="BG24" i="4"/>
  <c r="BG590" i="4"/>
  <c r="BG403" i="4"/>
  <c r="BG740" i="4"/>
  <c r="BG1374" i="4"/>
  <c r="BG741" i="4"/>
  <c r="BG1068" i="4"/>
  <c r="BG383" i="4"/>
  <c r="BG625" i="4"/>
  <c r="BG473" i="4"/>
  <c r="BG474" i="4"/>
  <c r="BG837" i="4"/>
  <c r="BG1457" i="4"/>
  <c r="BG1460" i="4"/>
  <c r="BG1458" i="4"/>
  <c r="BG1459" i="4"/>
  <c r="BG639" i="4"/>
  <c r="BG1452" i="4"/>
  <c r="BG1094" i="4"/>
  <c r="BG1497" i="4"/>
  <c r="BG652" i="4"/>
  <c r="BG651" i="4"/>
  <c r="BG1064" i="4"/>
  <c r="BG365" i="4"/>
  <c r="BG653" i="4"/>
  <c r="BG654" i="4"/>
  <c r="BG659" i="4"/>
  <c r="BG220" i="4"/>
  <c r="BG219" i="4"/>
  <c r="BG108" i="4"/>
  <c r="BG314" i="4"/>
  <c r="BG722" i="4"/>
  <c r="BG122" i="4"/>
  <c r="BG123" i="4"/>
  <c r="BG688" i="4"/>
  <c r="BG704" i="4"/>
  <c r="BG1376" i="4"/>
  <c r="BG247" i="4"/>
  <c r="BG535" i="4"/>
  <c r="BG489" i="4"/>
  <c r="BG203" i="4"/>
  <c r="BG836" i="4"/>
  <c r="BG1135" i="4"/>
  <c r="BG227" i="4"/>
  <c r="BG744" i="4"/>
  <c r="BG743" i="4"/>
  <c r="BG799" i="4"/>
  <c r="BG772" i="4"/>
  <c r="BG536" i="4"/>
  <c r="BG608" i="4"/>
  <c r="BG324" i="4"/>
  <c r="BG898" i="4"/>
  <c r="BG1243" i="4"/>
  <c r="BG1244" i="4"/>
  <c r="BG1172" i="4"/>
  <c r="BG591" i="4"/>
  <c r="BG706" i="4"/>
  <c r="BG705" i="4"/>
  <c r="BG809" i="4"/>
  <c r="BG1043" i="4"/>
  <c r="BG867" i="4"/>
  <c r="BG866" i="4"/>
  <c r="BG1078" i="4"/>
  <c r="BG1331" i="4"/>
  <c r="BG848" i="4"/>
  <c r="BG1058" i="4"/>
  <c r="BG1123" i="4"/>
  <c r="BG828" i="4"/>
  <c r="BG747" i="4"/>
  <c r="BG1409" i="4"/>
  <c r="BG181" i="4"/>
  <c r="BG304" i="4"/>
  <c r="BG852" i="4"/>
  <c r="BG664" i="4"/>
  <c r="BG663" i="4"/>
  <c r="BG662" i="4"/>
  <c r="BG46" i="4"/>
  <c r="BG1416" i="4"/>
  <c r="BG1415" i="4"/>
  <c r="BG1063" i="4"/>
  <c r="BG857" i="4"/>
  <c r="BG858" i="4"/>
  <c r="BG860" i="4"/>
  <c r="BG1001" i="4"/>
  <c r="BG786" i="4"/>
  <c r="BG286" i="4"/>
  <c r="BG148" i="4"/>
  <c r="BG147" i="4"/>
  <c r="BG665" i="4"/>
  <c r="BG938" i="4"/>
  <c r="BG404" i="4"/>
  <c r="BG405" i="4"/>
  <c r="BG406" i="4"/>
  <c r="BG849" i="4"/>
  <c r="BG225" i="4"/>
  <c r="BG226" i="4"/>
  <c r="BG1124" i="4"/>
  <c r="BG928" i="4"/>
  <c r="BG878" i="4"/>
  <c r="BG168" i="4"/>
  <c r="BG1297" i="4"/>
  <c r="BG1363" i="4"/>
  <c r="BG876" i="4"/>
  <c r="BG875" i="4"/>
  <c r="BG129" i="4"/>
  <c r="BG57" i="4"/>
  <c r="BG660" i="4"/>
  <c r="BG899" i="4"/>
  <c r="BG901" i="4"/>
  <c r="BG1002" i="4"/>
  <c r="BG1394" i="4"/>
  <c r="BG733" i="4"/>
  <c r="BG1419" i="4"/>
  <c r="BG5" i="4"/>
  <c r="BG736" i="4"/>
  <c r="BG734" i="4"/>
  <c r="BG902" i="4"/>
  <c r="BG1427" i="4"/>
  <c r="BG905" i="4"/>
  <c r="BG1388" i="4"/>
  <c r="BG1036" i="4"/>
  <c r="BG1035" i="4"/>
  <c r="BG90" i="4"/>
  <c r="BG1155" i="4"/>
  <c r="BG491" i="4"/>
  <c r="BG1156" i="4"/>
  <c r="BG1154" i="4"/>
  <c r="BG1295" i="4"/>
  <c r="BG1296" i="4"/>
  <c r="BG1141" i="4"/>
  <c r="BG922" i="4"/>
  <c r="BG69" i="4"/>
  <c r="BG964" i="4"/>
  <c r="BG315" i="4"/>
  <c r="BG907" i="4"/>
  <c r="BG1469" i="4"/>
  <c r="BG911" i="4"/>
  <c r="BG1334" i="4"/>
  <c r="BG999" i="4"/>
  <c r="BG986" i="4"/>
  <c r="BG321" i="4"/>
  <c r="BG1176" i="4"/>
  <c r="BG1254" i="4"/>
  <c r="BG1019" i="4"/>
  <c r="BG1018" i="4"/>
  <c r="BG1038" i="4"/>
  <c r="BG717" i="4"/>
  <c r="BG1039" i="4"/>
  <c r="BG716" i="4"/>
  <c r="BG1006" i="4"/>
  <c r="BG640" i="4"/>
  <c r="BG851" i="4"/>
  <c r="BG1291" i="4"/>
  <c r="BG893" i="4"/>
  <c r="BG611" i="4"/>
  <c r="BG1020" i="4"/>
  <c r="BG657" i="4"/>
  <c r="BG577" i="4"/>
  <c r="BG261" i="4"/>
  <c r="BG360" i="4"/>
  <c r="BG1099" i="4"/>
  <c r="BG18" i="4"/>
  <c r="BG1207" i="4"/>
  <c r="BG723" i="4"/>
  <c r="BG356" i="4"/>
  <c r="BG1086" i="4"/>
  <c r="BG343" i="4"/>
  <c r="BG339" i="4"/>
  <c r="BG340" i="4"/>
  <c r="BG539" i="4"/>
  <c r="BG1093" i="4"/>
  <c r="BG585" i="4"/>
  <c r="BG648" i="4"/>
  <c r="BG1285" i="4"/>
  <c r="BG1486" i="4"/>
  <c r="BG270" i="4"/>
  <c r="BG1022" i="4"/>
  <c r="BG1021" i="4"/>
  <c r="BG1023" i="4"/>
  <c r="BG1085" i="4"/>
  <c r="BG1386" i="4"/>
  <c r="BG1385" i="4"/>
  <c r="BG1384" i="4"/>
  <c r="BG1320" i="4"/>
  <c r="BG1111" i="4"/>
  <c r="BG556" i="4"/>
  <c r="BG1137" i="4"/>
  <c r="BG557" i="4"/>
  <c r="BG1134" i="4"/>
  <c r="BG959" i="4"/>
  <c r="BG344" i="4"/>
  <c r="BG287" i="4"/>
  <c r="BG346" i="4"/>
  <c r="BG169" i="4"/>
  <c r="BG347" i="4"/>
  <c r="BG170" i="4"/>
  <c r="BG299" i="4"/>
  <c r="BG1286" i="4"/>
  <c r="BG80" i="4"/>
  <c r="BG81" i="4"/>
  <c r="BG82" i="4"/>
  <c r="BG838" i="4"/>
  <c r="BG1271" i="4"/>
  <c r="BG138" i="4"/>
  <c r="BG262" i="4"/>
  <c r="BG1347" i="4"/>
  <c r="BG1185" i="4"/>
  <c r="BG1201" i="4"/>
  <c r="BG1396" i="4"/>
  <c r="BG780" i="4"/>
  <c r="BG1209" i="4"/>
  <c r="BG781" i="4"/>
  <c r="BG297" i="4"/>
  <c r="BG1215" i="4"/>
  <c r="BG791" i="4"/>
  <c r="BG1227" i="4"/>
  <c r="BG1226" i="4"/>
  <c r="BG795" i="4"/>
  <c r="BG34" i="4"/>
  <c r="BG207" i="4"/>
  <c r="BG232" i="4"/>
  <c r="BG229" i="4"/>
  <c r="BG1232" i="4"/>
  <c r="BG254" i="4"/>
  <c r="BG988" i="4"/>
  <c r="BG1259" i="4"/>
  <c r="BG1260" i="4"/>
  <c r="BG760" i="4"/>
  <c r="BG1225" i="4"/>
  <c r="BG1505" i="4"/>
  <c r="BG1506" i="4"/>
  <c r="BG349" i="4"/>
  <c r="BG1424" i="4"/>
  <c r="BG221" i="4"/>
  <c r="BG1366" i="4"/>
  <c r="BG350" i="4"/>
  <c r="BG802" i="4"/>
  <c r="BG1262" i="4"/>
  <c r="BG216" i="4"/>
  <c r="BG351" i="4"/>
  <c r="BG355" i="4"/>
  <c r="BG1052" i="4"/>
  <c r="BG543" i="4"/>
  <c r="BG266" i="4"/>
  <c r="BG817" i="4"/>
  <c r="BG812" i="4"/>
  <c r="BG1053" i="4"/>
  <c r="BG906" i="4"/>
  <c r="BG1070" i="4"/>
  <c r="BG930" i="4"/>
  <c r="BG1181" i="4"/>
  <c r="BG931" i="4"/>
  <c r="BG1309" i="4"/>
  <c r="BG1314" i="4"/>
  <c r="BG496" i="4"/>
  <c r="BG1322" i="4"/>
  <c r="BG432" i="4"/>
  <c r="BG1332" i="4"/>
  <c r="BG1333" i="4"/>
  <c r="BG296" i="4"/>
  <c r="BG1027" i="4"/>
  <c r="BG1026" i="4"/>
  <c r="BG720" i="4"/>
  <c r="BG1199" i="4"/>
  <c r="BG1273" i="4"/>
  <c r="BG1272" i="4"/>
  <c r="BG477" i="4"/>
  <c r="BG1327" i="4"/>
  <c r="BG1435" i="4"/>
  <c r="BG1436" i="4"/>
  <c r="BG259" i="4"/>
  <c r="BG1088" i="4"/>
  <c r="BG1380" i="4"/>
  <c r="BG1383" i="4"/>
  <c r="BG1387" i="4"/>
  <c r="BG1182" i="4"/>
  <c r="BG173" i="4"/>
  <c r="BG1398" i="4"/>
  <c r="BG239" i="4"/>
  <c r="BG1140" i="4"/>
  <c r="BG70" i="4"/>
  <c r="BG811" i="4"/>
  <c r="BG13" i="4"/>
  <c r="BG48" i="4"/>
  <c r="BG260" i="4"/>
  <c r="BG1382" i="4"/>
  <c r="BG1381" i="4"/>
  <c r="BG715" i="4"/>
  <c r="BG1274" i="4"/>
  <c r="BG139" i="4"/>
  <c r="BG140" i="4"/>
  <c r="BG1000" i="4"/>
  <c r="BG1432" i="4"/>
  <c r="BG26" i="4"/>
  <c r="BG35" i="4"/>
  <c r="BG1428" i="4"/>
  <c r="BG1186" i="4"/>
  <c r="BG1187" i="4"/>
  <c r="BG1034" i="4"/>
  <c r="BG1054" i="4"/>
  <c r="BG750" i="4"/>
  <c r="BG1451" i="4"/>
  <c r="BG1477" i="4"/>
  <c r="BG749" i="4"/>
  <c r="BG1069" i="4"/>
  <c r="BG1492" i="4"/>
  <c r="BG1211" i="4"/>
  <c r="BG1212" i="4"/>
  <c r="BG83" i="4"/>
  <c r="BG88" i="4"/>
  <c r="BG1412" i="4"/>
  <c r="BG1413" i="4"/>
  <c r="BG1414" i="4"/>
  <c r="BG136" i="4"/>
  <c r="BG137" i="4"/>
  <c r="BG375" i="4"/>
  <c r="BG413" i="4"/>
  <c r="BG546" i="4"/>
  <c r="BG547" i="4"/>
  <c r="BG709" i="4"/>
  <c r="BG30" i="4"/>
  <c r="BG1253" i="4"/>
  <c r="BG761" i="4"/>
  <c r="BG897" i="4"/>
  <c r="BG777" i="4"/>
  <c r="BG778" i="4"/>
  <c r="BG806" i="4"/>
  <c r="BG820" i="4"/>
  <c r="BG840" i="4"/>
  <c r="BG1080" i="4"/>
  <c r="BG839" i="4"/>
  <c r="BG951" i="4"/>
  <c r="BG1144" i="4"/>
  <c r="BG958" i="4"/>
  <c r="BG1041" i="4"/>
  <c r="BG1101" i="4"/>
  <c r="BG540" i="4"/>
  <c r="BG1390" i="4"/>
  <c r="BG1406" i="4"/>
  <c r="BG268" i="4"/>
  <c r="BG700" i="4"/>
  <c r="BG382" i="4"/>
  <c r="BG311" i="4"/>
  <c r="BG310" i="4"/>
  <c r="BG1200" i="4"/>
  <c r="BG3" i="4"/>
  <c r="BG566" i="4"/>
  <c r="BG701" i="4"/>
  <c r="BG1373" i="4"/>
  <c r="BG114" i="4"/>
  <c r="BG1014" i="4"/>
  <c r="BG592" i="4"/>
  <c r="BG998" i="4"/>
  <c r="BG997" i="4"/>
  <c r="BG134" i="4"/>
  <c r="BG661" i="4"/>
  <c r="BG534" i="4"/>
  <c r="BG104" i="4"/>
  <c r="BG362" i="4"/>
  <c r="BG927" i="4"/>
  <c r="BG607" i="4"/>
  <c r="BG1055" i="4"/>
  <c r="BG1153" i="4"/>
  <c r="BG735" i="4"/>
  <c r="BG248" i="4"/>
  <c r="BG779" i="4"/>
  <c r="BG800" i="4"/>
  <c r="BG1196" i="4"/>
  <c r="BG570" i="4"/>
  <c r="BG208" i="4"/>
  <c r="BG1364" i="4"/>
  <c r="BG1365" i="4"/>
  <c r="BG189" i="4"/>
  <c r="BG596" i="4"/>
  <c r="BG460" i="4"/>
  <c r="BG213" i="4"/>
  <c r="BG303" i="4"/>
  <c r="BG1024" i="4"/>
  <c r="BG431" i="4"/>
  <c r="BG641" i="4"/>
  <c r="BG635" i="4"/>
  <c r="BG171" i="4"/>
  <c r="BG1325" i="4"/>
  <c r="BG1490" i="4"/>
  <c r="BG595" i="4"/>
  <c r="BG1255" i="4"/>
  <c r="BG599" i="4"/>
  <c r="BG1248" i="4"/>
  <c r="BG125" i="4"/>
  <c r="BG124" i="4"/>
  <c r="BG126" i="4"/>
  <c r="BG1158" i="4"/>
  <c r="BG1312" i="4"/>
  <c r="BG479" i="4"/>
  <c r="BG478" i="4"/>
  <c r="BG1313" i="4"/>
  <c r="BG868" i="4"/>
  <c r="BG1301" i="4"/>
  <c r="BG565" i="4"/>
  <c r="BG1045" i="4"/>
  <c r="BG172" i="4"/>
  <c r="BG1214" i="4"/>
  <c r="BG1213" i="4"/>
  <c r="BG470" i="4"/>
  <c r="BG373" i="4"/>
  <c r="BG1476" i="4"/>
  <c r="BG439" i="4"/>
  <c r="BG1269" i="4"/>
  <c r="BG989" i="4"/>
  <c r="BG1359" i="4"/>
  <c r="BG990" i="4"/>
  <c r="BG994" i="4"/>
  <c r="BG234" i="4"/>
  <c r="BG492" i="4"/>
  <c r="BG29" i="4"/>
  <c r="BG936" i="4"/>
  <c r="BG1375" i="4"/>
  <c r="BG937" i="4"/>
  <c r="BG957" i="4"/>
  <c r="BG94" i="4"/>
  <c r="BG1397" i="4"/>
  <c r="BG509" i="4"/>
  <c r="BG995" i="4"/>
  <c r="BG1371" i="4"/>
  <c r="BG1003" i="4"/>
  <c r="BG1125" i="4"/>
  <c r="BG1126" i="4"/>
  <c r="BG143" i="4"/>
  <c r="BG144" i="4"/>
  <c r="BG1051" i="4"/>
  <c r="BG687" i="4"/>
  <c r="BG686" i="4"/>
  <c r="BG685" i="4"/>
  <c r="BG1220" i="4"/>
  <c r="BG981" i="4"/>
  <c r="BG982" i="4"/>
  <c r="BG983" i="4"/>
  <c r="BG558" i="4"/>
  <c r="BG1184" i="4"/>
  <c r="BG1449" i="4"/>
  <c r="BG1448" i="4"/>
  <c r="BG1447" i="4"/>
  <c r="BG1463" i="4"/>
  <c r="BG448" i="4"/>
  <c r="BG449" i="4"/>
  <c r="BG1445" i="4"/>
  <c r="BG1446" i="4"/>
  <c r="BG113" i="4"/>
  <c r="BG331" i="4"/>
  <c r="BG598" i="4"/>
  <c r="BG1417" i="4"/>
  <c r="BG1346" i="4"/>
  <c r="BG1161" i="4"/>
  <c r="BG825" i="4"/>
  <c r="BG650" i="4"/>
  <c r="BG991" i="4"/>
  <c r="BG1191" i="4"/>
  <c r="BG1013" i="4"/>
  <c r="BG161" i="4"/>
  <c r="BG337" i="4"/>
  <c r="BG975" i="4"/>
  <c r="BG1464" i="4"/>
  <c r="BG1115" i="4"/>
  <c r="BG552" i="4"/>
  <c r="BG7" i="4"/>
  <c r="BG646" i="4"/>
  <c r="BG645" i="4"/>
  <c r="BG160" i="4"/>
  <c r="BG764" i="4"/>
  <c r="BG979" i="4"/>
  <c r="BG980" i="4"/>
  <c r="BG1098" i="4"/>
  <c r="BG398" i="4"/>
  <c r="BG397" i="4"/>
  <c r="BG1421" i="4"/>
  <c r="BG1121" i="4"/>
  <c r="BG542" i="4"/>
  <c r="BG231" i="4"/>
  <c r="BG978" i="4"/>
  <c r="BG754" i="4"/>
  <c r="BG131" i="4"/>
  <c r="BG1467" i="4"/>
  <c r="BG1466" i="4"/>
  <c r="BG1047" i="4"/>
  <c r="BG656" i="4"/>
  <c r="BG1430" i="4"/>
  <c r="BG1145" i="4"/>
  <c r="BG742" i="4"/>
  <c r="BG495" i="4"/>
  <c r="BG494" i="4"/>
  <c r="BG493" i="4"/>
  <c r="BG1487" i="4"/>
  <c r="BG1175" i="4"/>
  <c r="BG135" i="4"/>
  <c r="BG211" i="4"/>
  <c r="BG774" i="4"/>
  <c r="BG773" i="4"/>
  <c r="BG409" i="4"/>
  <c r="BG926" i="4"/>
  <c r="BG334" i="4"/>
  <c r="BG1205" i="4"/>
  <c r="BG415" i="4"/>
  <c r="BG1357" i="4"/>
  <c r="BG1168" i="4"/>
  <c r="BG267" i="4"/>
  <c r="BG1217" i="4"/>
  <c r="BG335" i="4"/>
  <c r="BG1228" i="4"/>
  <c r="BG414" i="4"/>
  <c r="BG235" i="4"/>
  <c r="BG56" i="4"/>
  <c r="BG724" i="4"/>
  <c r="BG1169" i="4"/>
  <c r="BG1229" i="4"/>
  <c r="BG50" i="4"/>
  <c r="BG512" i="4"/>
  <c r="BG236" i="4"/>
  <c r="BG1418" i="4"/>
  <c r="BG218" i="4"/>
  <c r="BG752" i="4"/>
  <c r="BG753" i="4"/>
  <c r="BG954" i="4"/>
  <c r="BG788" i="4"/>
  <c r="BG1329" i="4"/>
  <c r="BG548" i="4"/>
  <c r="BG1326" i="4"/>
  <c r="BG1073" i="4"/>
  <c r="BG620" i="4"/>
  <c r="BG918" i="4"/>
  <c r="BG1066" i="4"/>
  <c r="BG366" i="4"/>
  <c r="BG364" i="4"/>
  <c r="BG459" i="4"/>
  <c r="BG917" i="4"/>
  <c r="BG458" i="4"/>
  <c r="BG410" i="4"/>
  <c r="BG246" i="4"/>
  <c r="BG204" i="4"/>
  <c r="BG578" i="4"/>
  <c r="BG513" i="4"/>
  <c r="BG228" i="4"/>
  <c r="BG738" i="4"/>
  <c r="BG916" i="4"/>
  <c r="BG385" i="4"/>
  <c r="BG384" i="4"/>
  <c r="BG412" i="4"/>
  <c r="BG396" i="4"/>
  <c r="BG1340" i="4"/>
  <c r="BG336" i="4"/>
  <c r="BG691" i="4"/>
  <c r="BG819" i="4"/>
  <c r="BG258" i="4"/>
  <c r="BG1292" i="4"/>
  <c r="BG454" i="4"/>
  <c r="BG1429" i="4"/>
  <c r="BG198" i="4"/>
  <c r="BG300" i="4"/>
  <c r="BG107" i="4"/>
  <c r="BG1474" i="4"/>
  <c r="BG695" i="4"/>
  <c r="BG505" i="4"/>
  <c r="BG1148" i="4"/>
  <c r="BG816" i="4"/>
  <c r="BG1392" i="4"/>
  <c r="BG718" i="4"/>
  <c r="BG1411" i="4"/>
  <c r="BG201" i="4"/>
  <c r="BG1478" i="4"/>
  <c r="BG128" i="4"/>
  <c r="BG199" i="4"/>
  <c r="BG569" i="4"/>
  <c r="BG1150" i="4"/>
  <c r="BG721" i="4"/>
  <c r="BG152" i="4"/>
  <c r="BG737" i="4"/>
  <c r="BG1328" i="4"/>
  <c r="BG1097" i="4"/>
  <c r="BG61" i="4"/>
  <c r="BG472" i="4"/>
  <c r="BG25" i="4"/>
  <c r="BG498" i="4"/>
  <c r="BG587" i="4"/>
  <c r="BG153" i="4"/>
  <c r="BG593" i="4"/>
  <c r="BG1479" i="4"/>
  <c r="BG869" i="4"/>
  <c r="BG751" i="4"/>
  <c r="BG154" i="4"/>
  <c r="BG1434" i="4"/>
  <c r="BG233" i="4"/>
  <c r="BG112" i="4"/>
  <c r="BG1242" i="4"/>
  <c r="BG575" i="4"/>
  <c r="BG942" i="4"/>
  <c r="BG1401" i="4"/>
  <c r="BG1393" i="4"/>
  <c r="BG1310" i="4"/>
  <c r="BG792" i="4"/>
  <c r="BG726" i="4"/>
  <c r="BG649" i="4"/>
  <c r="BG797" i="4"/>
  <c r="BG1311" i="4"/>
  <c r="BG1316" i="4"/>
  <c r="BG696" i="4"/>
  <c r="BG904" i="4"/>
  <c r="BG891" i="4"/>
  <c r="BG1438" i="4"/>
  <c r="BG856" i="4"/>
  <c r="BG739" i="4"/>
  <c r="BG673" i="4"/>
  <c r="BG1029" i="4"/>
  <c r="BG692" i="4"/>
  <c r="BG407" i="4"/>
  <c r="BG870" i="4"/>
  <c r="BG892" i="4"/>
  <c r="BG54" i="4"/>
  <c r="BG637" i="4"/>
  <c r="BG833" i="4"/>
  <c r="BG644" i="4"/>
  <c r="BG987" i="4"/>
  <c r="BG1433" i="4"/>
  <c r="BG1147" i="4"/>
  <c r="BG1139" i="4"/>
  <c r="BG1317" i="4"/>
  <c r="BG1298" i="4"/>
  <c r="BG1304" i="4"/>
  <c r="BG1442" i="4"/>
  <c r="BG66" i="4"/>
  <c r="BG1224" i="4"/>
  <c r="BG1307" i="4"/>
  <c r="BG305" i="4"/>
  <c r="BG826" i="4"/>
  <c r="BG516" i="4"/>
  <c r="BG929" i="4"/>
  <c r="BG65" i="4"/>
  <c r="BG616" i="4"/>
  <c r="BG1455" i="4"/>
  <c r="BG1462" i="4"/>
  <c r="BG117" i="4"/>
  <c r="BG559" i="4"/>
  <c r="BG707" i="4"/>
  <c r="BG197" i="4"/>
  <c r="BG681" i="4"/>
  <c r="BG58" i="4"/>
  <c r="BG376" i="4"/>
  <c r="BG853" i="4"/>
  <c r="BG452" i="4"/>
  <c r="BG502" i="4"/>
  <c r="BG561" i="4"/>
  <c r="BG1283" i="4"/>
  <c r="BG919" i="4"/>
  <c r="BG1166" i="4"/>
  <c r="BG719" i="4"/>
  <c r="BG801" i="4"/>
  <c r="BG821" i="4"/>
  <c r="BG674" i="4"/>
  <c r="BG1067" i="4"/>
  <c r="BG618" i="4"/>
  <c r="BG1194" i="4"/>
  <c r="BG422" i="4"/>
  <c r="BG28" i="4"/>
  <c r="BG711" i="4"/>
  <c r="BG453" i="4"/>
  <c r="BG1059" i="4"/>
  <c r="BG1060" i="4"/>
  <c r="BG243" i="4"/>
  <c r="BG242" i="4"/>
  <c r="BG973" i="4"/>
  <c r="BG974" i="4"/>
  <c r="BG91" i="4"/>
  <c r="BG508" i="4"/>
  <c r="BG1324" i="4"/>
  <c r="BG417" i="4"/>
  <c r="BG503" i="4"/>
  <c r="BG1089" i="4"/>
  <c r="BG1117" i="4"/>
  <c r="BG1284" i="4"/>
  <c r="BG27" i="4"/>
  <c r="BG440" i="4"/>
  <c r="BG1165" i="4"/>
  <c r="BG913" i="4"/>
  <c r="BG912" i="4"/>
  <c r="BG514" i="4"/>
  <c r="BG515" i="4"/>
  <c r="BG276" i="4"/>
  <c r="BG92" i="4"/>
  <c r="BG93" i="4"/>
  <c r="BG387" i="4"/>
  <c r="BG309" i="4"/>
  <c r="BG588" i="4"/>
  <c r="BG1195" i="4"/>
  <c r="BG976" i="4"/>
  <c r="BG421" i="4"/>
  <c r="BG1321" i="4"/>
  <c r="BG859" i="4"/>
  <c r="BG1017" i="4"/>
  <c r="BG1065" i="4"/>
  <c r="BG1249" i="4"/>
  <c r="BG17" i="4"/>
  <c r="BG710" i="4"/>
  <c r="BG1170" i="4"/>
  <c r="BG372" i="4"/>
  <c r="BG675" i="4"/>
  <c r="BG790" i="4"/>
  <c r="BG789" i="4"/>
  <c r="BG157" i="4"/>
  <c r="BG1257" i="4"/>
  <c r="BG1256" i="4"/>
  <c r="BG354" i="4"/>
  <c r="BG560" i="4"/>
  <c r="BG1348" i="4"/>
  <c r="BG886" i="4"/>
  <c r="BG1293" i="4"/>
  <c r="BG1339" i="4"/>
  <c r="BG874" i="4"/>
  <c r="BG1266" i="4"/>
  <c r="BG486" i="4"/>
  <c r="BG609" i="4"/>
  <c r="BG1042" i="4"/>
  <c r="BG1177" i="4"/>
  <c r="BG1267" i="4"/>
  <c r="BG850" i="4"/>
  <c r="BG455" i="4"/>
  <c r="BG1360" i="4"/>
  <c r="BG100" i="4"/>
  <c r="BG95" i="4"/>
  <c r="BG485" i="4"/>
  <c r="BG1358" i="4"/>
  <c r="BG466" i="4"/>
  <c r="BG456" i="4"/>
  <c r="BG1206" i="4"/>
  <c r="BG182" i="4"/>
  <c r="BG610" i="4"/>
  <c r="BG401" i="4"/>
  <c r="BG1361" i="4"/>
  <c r="BG1395" i="4"/>
  <c r="BG1281" i="4"/>
  <c r="BG1282" i="4"/>
  <c r="BG631" i="4"/>
  <c r="BG985" i="4"/>
  <c r="BG1420" i="4"/>
  <c r="BG949" i="4"/>
  <c r="BG950" i="4"/>
  <c r="BG952" i="4"/>
  <c r="BG121" i="4"/>
  <c r="BG1344" i="4"/>
  <c r="BG1252" i="4"/>
  <c r="BG1028" i="4"/>
  <c r="BG1087" i="4"/>
  <c r="BG1032" i="4"/>
  <c r="BG1482" i="4"/>
  <c r="BG1481" i="4"/>
  <c r="BG110" i="4"/>
  <c r="BG111" i="4"/>
  <c r="BG109" i="4"/>
  <c r="BG676" i="4"/>
  <c r="BG1399" i="4"/>
  <c r="BG1400" i="4"/>
  <c r="BG563" i="4"/>
  <c r="BG564" i="4"/>
  <c r="BG562" i="4"/>
  <c r="BG142" i="4"/>
  <c r="BG908" i="4"/>
  <c r="BG164" i="4"/>
  <c r="BG133" i="4"/>
  <c r="BG728" i="4"/>
  <c r="BG694" i="4"/>
  <c r="BG193" i="4"/>
  <c r="BG395" i="4"/>
  <c r="BG59" i="4"/>
  <c r="BG12" i="4"/>
  <c r="BG11" i="4"/>
  <c r="BG264" i="4"/>
  <c r="BG389" i="4"/>
  <c r="BG388" i="4"/>
  <c r="BG390" i="4"/>
  <c r="BG391" i="4"/>
  <c r="BG437" i="4"/>
  <c r="BG184" i="4"/>
  <c r="BG320" i="4"/>
  <c r="BG574" i="4"/>
  <c r="BG210" i="4"/>
  <c r="BG332" i="4"/>
  <c r="BG209" i="4"/>
  <c r="BG370" i="4"/>
  <c r="BG971" i="4"/>
  <c r="BG425" i="4"/>
  <c r="BG369" i="4"/>
  <c r="BG368" i="4"/>
  <c r="BG1113" i="4"/>
  <c r="BG1114" i="4"/>
  <c r="BG507" i="4"/>
  <c r="BG555" i="4"/>
  <c r="BG948" i="4"/>
  <c r="BG888" i="4"/>
  <c r="BG887" i="4"/>
  <c r="BG889" i="4"/>
  <c r="BG180" i="4"/>
  <c r="BG1315" i="4"/>
  <c r="BG533" i="4"/>
  <c r="BG411" i="4"/>
  <c r="BG643" i="4"/>
  <c r="BG941" i="4"/>
  <c r="BG568" i="4"/>
  <c r="BG1171" i="4"/>
  <c r="BG167" i="4"/>
  <c r="BG1235" i="4"/>
  <c r="BG1238" i="4"/>
  <c r="BG1237" i="4"/>
  <c r="BG1234" i="4"/>
  <c r="BG1236" i="4"/>
  <c r="BG40" i="4"/>
  <c r="BG41" i="4"/>
  <c r="BG1079" i="4"/>
  <c r="BG342" i="4"/>
  <c r="BG325" i="4"/>
  <c r="BG341" i="4"/>
  <c r="BG338" i="4"/>
  <c r="BG684" i="4"/>
  <c r="BG677" i="4"/>
  <c r="BG935" i="4"/>
  <c r="BG316" i="4"/>
  <c r="BG60" i="4"/>
  <c r="BG863" i="4"/>
  <c r="R609" i="4"/>
  <c r="R1042" i="4"/>
  <c r="R1177" i="4"/>
  <c r="R1267" i="4"/>
  <c r="R564" i="4"/>
  <c r="R561" i="4"/>
  <c r="R1059" i="4"/>
  <c r="R508" i="4"/>
  <c r="R440" i="4"/>
  <c r="R790" i="4"/>
  <c r="R354" i="4"/>
  <c r="R568" i="4"/>
  <c r="R1237" i="4"/>
  <c r="R863" i="4"/>
  <c r="R526" i="4"/>
  <c r="R429" i="4"/>
  <c r="R1127" i="4"/>
  <c r="R103" i="4"/>
  <c r="R1275" i="4"/>
  <c r="R969" i="4"/>
  <c r="R1159" i="4"/>
  <c r="R920" i="4"/>
  <c r="R630" i="4"/>
  <c r="R1131" i="4"/>
  <c r="R251" i="4"/>
  <c r="R52" i="4"/>
  <c r="R796" i="4"/>
  <c r="R992" i="4"/>
  <c r="R597" i="4"/>
  <c r="R955" i="4"/>
  <c r="R358" i="4"/>
  <c r="R438" i="4"/>
  <c r="R881" i="4"/>
  <c r="R1323" i="4"/>
  <c r="R427" i="4"/>
  <c r="R1107" i="4"/>
  <c r="R1501" i="4"/>
  <c r="R371" i="4"/>
  <c r="R1044" i="4"/>
  <c r="R183" i="4"/>
  <c r="R269" i="4"/>
  <c r="R947" i="4"/>
  <c r="R1138" i="4"/>
  <c r="R102" i="4"/>
  <c r="R842" i="4"/>
  <c r="R19" i="4"/>
  <c r="R613" i="4"/>
  <c r="R241" i="4"/>
  <c r="R1178" i="4"/>
  <c r="R1389" i="4"/>
  <c r="R1318" i="4"/>
  <c r="R146" i="4"/>
  <c r="R832" i="4"/>
  <c r="R1475" i="4"/>
  <c r="R450" i="4"/>
  <c r="R1422" i="4"/>
  <c r="R176" i="4"/>
  <c r="R638" i="4"/>
  <c r="R651" i="4"/>
  <c r="R722" i="4"/>
  <c r="R1176" i="4"/>
  <c r="R648" i="4"/>
  <c r="R1385" i="4"/>
  <c r="R1111" i="4"/>
  <c r="R81" i="4"/>
  <c r="R82" i="4"/>
  <c r="R1262" i="4"/>
  <c r="R906" i="4"/>
  <c r="R1327" i="4"/>
  <c r="R139" i="4"/>
  <c r="R1186" i="4"/>
  <c r="R709" i="4"/>
  <c r="R1024" i="4"/>
  <c r="R595" i="4"/>
  <c r="R599" i="4"/>
  <c r="R373" i="4"/>
  <c r="R687" i="4"/>
  <c r="R983" i="4"/>
  <c r="R1445" i="4"/>
  <c r="R650" i="4"/>
  <c r="R161" i="4"/>
  <c r="R1098" i="4"/>
  <c r="R397" i="4"/>
  <c r="R978" i="4"/>
  <c r="R656" i="4"/>
  <c r="R235" i="4"/>
  <c r="R56" i="4"/>
  <c r="R1073" i="4"/>
  <c r="R458" i="4"/>
  <c r="R25" i="4"/>
  <c r="R498" i="4"/>
  <c r="R587" i="4"/>
  <c r="R153" i="4"/>
  <c r="R593" i="4"/>
  <c r="R1479" i="4"/>
  <c r="R850" i="4"/>
  <c r="R455" i="4"/>
  <c r="R1252" i="4"/>
  <c r="R1400" i="4"/>
  <c r="R184" i="4"/>
  <c r="R341" i="4"/>
  <c r="R40" i="4"/>
  <c r="R551" i="4"/>
  <c r="R1439" i="4"/>
  <c r="R23" i="4"/>
  <c r="R703" i="4"/>
  <c r="R238" i="4"/>
  <c r="R1302" i="4"/>
  <c r="R156" i="4"/>
  <c r="R708" i="4"/>
  <c r="R835" i="4"/>
  <c r="R967" i="4"/>
  <c r="R1173" i="4"/>
  <c r="R776" i="4"/>
  <c r="R628" i="4"/>
  <c r="R885" i="4"/>
  <c r="R1247" i="4"/>
  <c r="R785" i="4"/>
  <c r="R623" i="4"/>
  <c r="R883" i="4"/>
  <c r="R290" i="4"/>
  <c r="R353" i="4"/>
  <c r="R145" i="4"/>
  <c r="R419" i="4"/>
  <c r="R953" i="4"/>
  <c r="R436" i="4"/>
  <c r="R196" i="4"/>
  <c r="R301" i="4"/>
  <c r="R497" i="4"/>
  <c r="R1075" i="4"/>
  <c r="R1480" i="4"/>
  <c r="R1050" i="4"/>
  <c r="R1241" i="4"/>
  <c r="R1300" i="4"/>
  <c r="R831" i="4"/>
  <c r="R79" i="4"/>
  <c r="R292" i="4"/>
  <c r="R430" i="4"/>
  <c r="R1491" i="4"/>
  <c r="R1164" i="4"/>
  <c r="R699" i="4"/>
  <c r="R293" i="4"/>
  <c r="R403" i="4"/>
  <c r="R1457" i="4"/>
  <c r="R203" i="4"/>
  <c r="R866" i="4"/>
  <c r="R1331" i="4"/>
  <c r="R828" i="4"/>
  <c r="R663" i="4"/>
  <c r="R404" i="4"/>
  <c r="R225" i="4"/>
  <c r="R1155" i="4"/>
  <c r="R80" i="4"/>
  <c r="R138" i="4"/>
  <c r="R1226" i="4"/>
  <c r="R1259" i="4"/>
  <c r="R1052" i="4"/>
  <c r="R1332" i="4"/>
  <c r="R296" i="4"/>
  <c r="R1199" i="4"/>
  <c r="R1272" i="4"/>
  <c r="R1436" i="4"/>
  <c r="R88" i="4"/>
  <c r="R1412" i="4"/>
  <c r="R136" i="4"/>
  <c r="R777" i="4"/>
  <c r="R1080" i="4"/>
  <c r="R208" i="4"/>
  <c r="R460" i="4"/>
  <c r="R1158" i="4"/>
  <c r="R1213" i="4"/>
  <c r="R1346" i="4"/>
  <c r="R1161" i="4"/>
  <c r="R991" i="4"/>
  <c r="R646" i="4"/>
  <c r="R1047" i="4"/>
  <c r="R493" i="4"/>
  <c r="R1175" i="4"/>
  <c r="R724" i="4"/>
  <c r="R869" i="4"/>
  <c r="R751" i="4"/>
  <c r="R154" i="4"/>
  <c r="R1434" i="4"/>
  <c r="R233" i="4"/>
  <c r="R112" i="4"/>
  <c r="R1242" i="4"/>
  <c r="R110" i="4"/>
  <c r="R563" i="4"/>
  <c r="R338" i="4"/>
  <c r="R1234" i="4"/>
  <c r="R1203" i="4"/>
  <c r="R44" i="4"/>
  <c r="R702" i="4"/>
  <c r="R1350" i="4"/>
  <c r="R481" i="4"/>
  <c r="R467" i="4"/>
  <c r="R345" i="4"/>
  <c r="R252" i="4"/>
  <c r="R53" i="4"/>
  <c r="R627" i="4"/>
  <c r="R619" i="4"/>
  <c r="R1372" i="4"/>
  <c r="R1245" i="4"/>
  <c r="R1503" i="4"/>
  <c r="R873" i="4"/>
  <c r="R1330" i="4"/>
  <c r="R469" i="4"/>
  <c r="R940" i="4"/>
  <c r="R428" i="4"/>
  <c r="R1110" i="4"/>
  <c r="R1377" i="4"/>
  <c r="R1470" i="4"/>
  <c r="R584" i="4"/>
  <c r="R319" i="4"/>
  <c r="R621" i="4"/>
  <c r="R307" i="4"/>
  <c r="R731" i="4"/>
  <c r="R206" i="4"/>
  <c r="R672" i="4"/>
  <c r="R20" i="4"/>
  <c r="R1179" i="4"/>
  <c r="R944" i="4"/>
  <c r="R423" i="4"/>
  <c r="R1319" i="4"/>
  <c r="R380" i="4"/>
  <c r="R328" i="4"/>
  <c r="R1443" i="4"/>
  <c r="R864" i="4"/>
  <c r="R483" i="4"/>
  <c r="R1011" i="4"/>
  <c r="R639" i="4"/>
  <c r="R1048" i="4"/>
  <c r="R591" i="4"/>
  <c r="R304" i="4"/>
  <c r="R1415" i="4"/>
  <c r="R226" i="4"/>
  <c r="R660" i="4"/>
  <c r="R1002" i="4"/>
  <c r="R907" i="4"/>
  <c r="R1469" i="4"/>
  <c r="R716" i="4"/>
  <c r="R261" i="4"/>
  <c r="R931" i="4"/>
  <c r="R140" i="4"/>
  <c r="R137" i="4"/>
  <c r="R268" i="4"/>
  <c r="R661" i="4"/>
  <c r="R1476" i="4"/>
  <c r="R1269" i="4"/>
  <c r="R990" i="4"/>
  <c r="R994" i="4"/>
  <c r="R957" i="4"/>
  <c r="R143" i="4"/>
  <c r="R1447" i="4"/>
  <c r="R754" i="4"/>
  <c r="R1169" i="4"/>
  <c r="R1229" i="4"/>
  <c r="R620" i="4"/>
  <c r="R410" i="4"/>
  <c r="R246" i="4"/>
  <c r="R819" i="4"/>
  <c r="R575" i="4"/>
  <c r="R942" i="4"/>
  <c r="R1401" i="4"/>
  <c r="R1393" i="4"/>
  <c r="R1360" i="4"/>
  <c r="R1028" i="4"/>
  <c r="R562" i="4"/>
  <c r="R320" i="4"/>
  <c r="R12" i="4"/>
  <c r="R11" i="4"/>
  <c r="R193" i="4"/>
  <c r="R470" i="4"/>
  <c r="R439" i="4"/>
  <c r="R1310" i="4"/>
  <c r="R100" i="4"/>
  <c r="R95" i="4"/>
  <c r="R485" i="4"/>
  <c r="R1358" i="4"/>
  <c r="R985" i="4"/>
  <c r="R949" i="4"/>
  <c r="R1005" i="4"/>
  <c r="R1146" i="4"/>
  <c r="R1202" i="4"/>
  <c r="R814" i="4"/>
  <c r="R1046" i="4"/>
  <c r="R1037" i="4"/>
  <c r="R97" i="4"/>
  <c r="R312" i="4"/>
  <c r="R1495" i="4"/>
  <c r="R834" i="4"/>
  <c r="R966" i="4"/>
  <c r="R894" i="4"/>
  <c r="R756" i="4"/>
  <c r="R1223" i="4"/>
  <c r="R272" i="4"/>
  <c r="R528" i="4"/>
  <c r="R1230" i="4"/>
  <c r="R1076" i="4"/>
  <c r="R78" i="4"/>
  <c r="R278" i="4"/>
  <c r="R880" i="4"/>
  <c r="R606" i="4"/>
  <c r="R698" i="4"/>
  <c r="R468" i="4"/>
  <c r="R713" i="4"/>
  <c r="R666" i="4"/>
  <c r="R1290" i="4"/>
  <c r="R1471" i="4"/>
  <c r="R1345" i="4"/>
  <c r="R1499" i="4"/>
  <c r="R573" i="4"/>
  <c r="R732" i="4"/>
  <c r="R603" i="4"/>
  <c r="R446" i="4"/>
  <c r="R1270" i="4"/>
  <c r="R945" i="4"/>
  <c r="R1049" i="4"/>
  <c r="R1074" i="4"/>
  <c r="R766" i="4"/>
  <c r="R943" i="4"/>
  <c r="R1263" i="4"/>
  <c r="R499" i="4"/>
  <c r="R149" i="4"/>
  <c r="R295" i="4"/>
  <c r="R84" i="4"/>
  <c r="R1268" i="4"/>
  <c r="R1370" i="4"/>
  <c r="R1091" i="4"/>
  <c r="R652" i="4"/>
  <c r="R489" i="4"/>
  <c r="R898" i="4"/>
  <c r="R706" i="4"/>
  <c r="R1043" i="4"/>
  <c r="R662" i="4"/>
  <c r="R1154" i="4"/>
  <c r="R911" i="4"/>
  <c r="R585" i="4"/>
  <c r="R270" i="4"/>
  <c r="R344" i="4"/>
  <c r="R791" i="4"/>
  <c r="R232" i="4"/>
  <c r="R1366" i="4"/>
  <c r="R350" i="4"/>
  <c r="R1027" i="4"/>
  <c r="R477" i="4"/>
  <c r="R1435" i="4"/>
  <c r="R1187" i="4"/>
  <c r="R1069" i="4"/>
  <c r="R570" i="4"/>
  <c r="R1255" i="4"/>
  <c r="R337" i="4"/>
  <c r="R1466" i="4"/>
  <c r="R495" i="4"/>
  <c r="R50" i="4"/>
  <c r="R204" i="4"/>
  <c r="R513" i="4"/>
  <c r="R916" i="4"/>
  <c r="R691" i="4"/>
  <c r="R792" i="4"/>
  <c r="R726" i="4"/>
  <c r="R649" i="4"/>
  <c r="R797" i="4"/>
  <c r="R1311" i="4"/>
  <c r="R466" i="4"/>
  <c r="R1481" i="4"/>
  <c r="R574" i="4"/>
  <c r="R887" i="4"/>
  <c r="R1071" i="4"/>
  <c r="R550" i="4"/>
  <c r="R525" i="4"/>
  <c r="R68" i="4"/>
  <c r="R318" i="4"/>
  <c r="R576" i="4"/>
  <c r="R420" i="4"/>
  <c r="R98" i="4"/>
  <c r="R545" i="4"/>
  <c r="R1280" i="4"/>
  <c r="R962" i="4"/>
  <c r="R775" i="4"/>
  <c r="R1276" i="4"/>
  <c r="R529" i="4"/>
  <c r="R244" i="4"/>
  <c r="R141" i="4"/>
  <c r="R1308" i="4"/>
  <c r="R280" i="4"/>
  <c r="R1016" i="4"/>
  <c r="R1341" i="4"/>
  <c r="R1500" i="4"/>
  <c r="R263" i="4"/>
  <c r="R363" i="4"/>
  <c r="R730" i="4"/>
  <c r="R1197" i="4"/>
  <c r="R972" i="4"/>
  <c r="R1040" i="4"/>
  <c r="R1456" i="4"/>
  <c r="R1454" i="4"/>
  <c r="R1084" i="4"/>
  <c r="R159" i="4"/>
  <c r="R845" i="4"/>
  <c r="R381" i="4"/>
  <c r="R679" i="4"/>
  <c r="R1444" i="4"/>
  <c r="R451" i="4"/>
  <c r="R1092" i="4"/>
  <c r="R1251" i="4"/>
  <c r="R1374" i="4"/>
  <c r="R474" i="4"/>
  <c r="R1452" i="4"/>
  <c r="R653" i="4"/>
  <c r="R1135" i="4"/>
  <c r="R536" i="4"/>
  <c r="R867" i="4"/>
  <c r="R857" i="4"/>
  <c r="R860" i="4"/>
  <c r="R148" i="4"/>
  <c r="R1394" i="4"/>
  <c r="R736" i="4"/>
  <c r="R1427" i="4"/>
  <c r="R1156" i="4"/>
  <c r="R1295" i="4"/>
  <c r="R1296" i="4"/>
  <c r="R1141" i="4"/>
  <c r="R69" i="4"/>
  <c r="R315" i="4"/>
  <c r="R717" i="4"/>
  <c r="R1022" i="4"/>
  <c r="R1271" i="4"/>
  <c r="R1227" i="4"/>
  <c r="R817" i="4"/>
  <c r="R239" i="4"/>
  <c r="R13" i="4"/>
  <c r="R35" i="4"/>
  <c r="R83" i="4"/>
  <c r="R1413" i="4"/>
  <c r="R375" i="4"/>
  <c r="R839" i="4"/>
  <c r="R478" i="4"/>
  <c r="R1003" i="4"/>
  <c r="R1051" i="4"/>
  <c r="R979" i="4"/>
  <c r="R512" i="4"/>
  <c r="R236" i="4"/>
  <c r="R578" i="4"/>
  <c r="R385" i="4"/>
  <c r="R1316" i="4"/>
  <c r="R696" i="4"/>
  <c r="R904" i="4"/>
  <c r="R891" i="4"/>
  <c r="R1438" i="4"/>
  <c r="R856" i="4"/>
  <c r="R739" i="4"/>
  <c r="R456" i="4"/>
  <c r="R1206" i="4"/>
  <c r="R1087" i="4"/>
  <c r="R1032" i="4"/>
  <c r="R111" i="4"/>
  <c r="R368" i="4"/>
  <c r="R41" i="4"/>
  <c r="R1171" i="4"/>
  <c r="R283" i="4"/>
  <c r="R970" i="4"/>
  <c r="R357" i="4"/>
  <c r="R223" i="4"/>
  <c r="R1221" i="4"/>
  <c r="R500" i="4"/>
  <c r="R729" i="4"/>
  <c r="R1502" i="4"/>
  <c r="R784" i="4"/>
  <c r="R909" i="4"/>
  <c r="R359" i="4"/>
  <c r="R697" i="4"/>
  <c r="R939" i="4"/>
  <c r="R1379" i="4"/>
  <c r="R586" i="4"/>
  <c r="R394" i="4"/>
  <c r="R212" i="4"/>
  <c r="R424" i="4"/>
  <c r="R1190" i="4"/>
  <c r="R642" i="4"/>
  <c r="R45" i="4"/>
  <c r="R1007" i="4"/>
  <c r="R1136" i="4"/>
  <c r="R748" i="4"/>
  <c r="R712" i="4"/>
  <c r="R1160" i="4"/>
  <c r="R200" i="4"/>
  <c r="R626" i="4"/>
  <c r="R1294" i="4"/>
  <c r="R1090" i="4"/>
  <c r="R553" i="4"/>
  <c r="R668" i="4"/>
  <c r="R1192" i="4"/>
  <c r="R123" i="4"/>
  <c r="R535" i="4"/>
  <c r="R705" i="4"/>
  <c r="R339" i="4"/>
  <c r="R1386" i="4"/>
  <c r="R254" i="4"/>
  <c r="R760" i="4"/>
  <c r="R355" i="4"/>
  <c r="R1182" i="4"/>
  <c r="R1381" i="4"/>
  <c r="R1451" i="4"/>
  <c r="R1414" i="4"/>
  <c r="R540" i="4"/>
  <c r="R1055" i="4"/>
  <c r="R825" i="4"/>
  <c r="R1191" i="4"/>
  <c r="R1467" i="4"/>
  <c r="R742" i="4"/>
  <c r="R409" i="4"/>
  <c r="R1418" i="4"/>
  <c r="R384" i="4"/>
  <c r="R673" i="4"/>
  <c r="R1029" i="4"/>
  <c r="R515" i="4"/>
  <c r="R1195" i="4"/>
  <c r="R1321" i="4"/>
  <c r="R1249" i="4"/>
  <c r="R182" i="4"/>
  <c r="R610" i="4"/>
  <c r="R1282" i="4"/>
  <c r="R950" i="4"/>
  <c r="R109" i="4"/>
  <c r="R133" i="4"/>
  <c r="R728" i="4"/>
  <c r="R264" i="4"/>
  <c r="R388" i="4"/>
  <c r="R425" i="4"/>
  <c r="R1113" i="4"/>
  <c r="R643" i="4"/>
  <c r="R771" i="4"/>
  <c r="R522" i="4"/>
  <c r="R99" i="4"/>
  <c r="R1265" i="4"/>
  <c r="R222" i="4"/>
  <c r="R633" i="4"/>
  <c r="R594" i="4"/>
  <c r="R279" i="4"/>
  <c r="R1378" i="4"/>
  <c r="R308" i="4"/>
  <c r="R960" i="4"/>
  <c r="R194" i="4"/>
  <c r="R33" i="4"/>
  <c r="R871" i="4"/>
  <c r="R1222" i="4"/>
  <c r="R1404" i="4"/>
  <c r="R281" i="4"/>
  <c r="R1129" i="4"/>
  <c r="R865" i="4"/>
  <c r="R1239" i="4"/>
  <c r="R1102" i="4"/>
  <c r="R1010" i="4"/>
  <c r="R473" i="4"/>
  <c r="R220" i="4"/>
  <c r="R852" i="4"/>
  <c r="R5" i="4"/>
  <c r="R1018" i="4"/>
  <c r="R851" i="4"/>
  <c r="R340" i="4"/>
  <c r="R1185" i="4"/>
  <c r="R1273" i="4"/>
  <c r="R806" i="4"/>
  <c r="R382" i="4"/>
  <c r="R479" i="4"/>
  <c r="R1301" i="4"/>
  <c r="R1214" i="4"/>
  <c r="R1448" i="4"/>
  <c r="R1417" i="4"/>
  <c r="R980" i="4"/>
  <c r="R1145" i="4"/>
  <c r="R218" i="4"/>
  <c r="R752" i="4"/>
  <c r="R753" i="4"/>
  <c r="R228" i="4"/>
  <c r="R692" i="4"/>
  <c r="R407" i="4"/>
  <c r="R1067" i="4"/>
  <c r="R276" i="4"/>
  <c r="R17" i="4"/>
  <c r="R401" i="4"/>
  <c r="R1361" i="4"/>
  <c r="R1281" i="4"/>
  <c r="R1482" i="4"/>
  <c r="R142" i="4"/>
  <c r="R395" i="4"/>
  <c r="R390" i="4"/>
  <c r="R1114" i="4"/>
  <c r="R889" i="4"/>
  <c r="R888" i="4"/>
  <c r="R813" i="4"/>
  <c r="R1431" i="4"/>
  <c r="R541" i="4"/>
  <c r="R963" i="4"/>
  <c r="R306" i="4"/>
  <c r="R155" i="4"/>
  <c r="R426" i="4"/>
  <c r="R361" i="4"/>
  <c r="R277" i="4"/>
  <c r="R1004" i="4"/>
  <c r="R890" i="4"/>
  <c r="R854" i="4"/>
  <c r="R484" i="4"/>
  <c r="R532" i="4"/>
  <c r="R1122" i="4"/>
  <c r="R217" i="4"/>
  <c r="R255" i="4"/>
  <c r="R1025" i="4"/>
  <c r="R282" i="4"/>
  <c r="R759" i="4"/>
  <c r="R122" i="4"/>
  <c r="R608" i="4"/>
  <c r="R938" i="4"/>
  <c r="R1388" i="4"/>
  <c r="R343" i="4"/>
  <c r="R216" i="4"/>
  <c r="R1359" i="4"/>
  <c r="R1375" i="4"/>
  <c r="R412" i="4"/>
  <c r="R870" i="4"/>
  <c r="R892" i="4"/>
  <c r="R54" i="4"/>
  <c r="R637" i="4"/>
  <c r="R833" i="4"/>
  <c r="R644" i="4"/>
  <c r="R987" i="4"/>
  <c r="R1433" i="4"/>
  <c r="R1147" i="4"/>
  <c r="R1139" i="4"/>
  <c r="R676" i="4"/>
  <c r="R167" i="4"/>
  <c r="R411" i="4"/>
  <c r="R968" i="4"/>
  <c r="R910" i="4"/>
  <c r="R1062" i="4"/>
  <c r="R1083" i="4"/>
  <c r="R1081" i="4"/>
  <c r="R367" i="4"/>
  <c r="R219" i="4"/>
  <c r="R259" i="4"/>
  <c r="R1382" i="4"/>
  <c r="R1317" i="4"/>
  <c r="R1298" i="4"/>
  <c r="R121" i="4"/>
  <c r="R919" i="4"/>
  <c r="R58" i="4"/>
  <c r="R685" i="4"/>
  <c r="R981" i="4"/>
  <c r="R398" i="4"/>
  <c r="R1421" i="4"/>
  <c r="R494" i="4"/>
  <c r="R335" i="4"/>
  <c r="R1228" i="4"/>
  <c r="R414" i="4"/>
  <c r="R954" i="4"/>
  <c r="R1328" i="4"/>
  <c r="R1097" i="4"/>
  <c r="R61" i="4"/>
  <c r="R472" i="4"/>
  <c r="R65" i="4"/>
  <c r="R559" i="4"/>
  <c r="R502" i="4"/>
  <c r="R1283" i="4"/>
  <c r="R974" i="4"/>
  <c r="R514" i="4"/>
  <c r="R372" i="4"/>
  <c r="R674" i="4"/>
  <c r="R92" i="4"/>
  <c r="R1449" i="4"/>
  <c r="R681" i="4"/>
  <c r="R243" i="4"/>
  <c r="R503" i="4"/>
  <c r="R93" i="4"/>
  <c r="R387" i="4"/>
  <c r="R421" i="4"/>
  <c r="R859" i="4"/>
  <c r="R157" i="4"/>
  <c r="R560" i="4"/>
  <c r="R821" i="4"/>
  <c r="R1455" i="4"/>
  <c r="R376" i="4"/>
  <c r="R1194" i="4"/>
  <c r="R242" i="4"/>
  <c r="R1284" i="4"/>
  <c r="R976" i="4"/>
  <c r="R710" i="4"/>
  <c r="R675" i="4"/>
  <c r="R1348" i="4"/>
  <c r="R29" i="4"/>
  <c r="R516" i="4"/>
  <c r="R929" i="4"/>
  <c r="R719" i="4"/>
  <c r="R801" i="4"/>
  <c r="R1060" i="4"/>
  <c r="R588" i="4"/>
  <c r="R1170" i="4"/>
  <c r="R789" i="4"/>
  <c r="R1256" i="4"/>
  <c r="R417" i="4"/>
  <c r="R707" i="4"/>
  <c r="R197" i="4"/>
  <c r="R452" i="4"/>
  <c r="R1166" i="4"/>
  <c r="R618" i="4"/>
  <c r="R265" i="4"/>
  <c r="R422" i="4"/>
  <c r="R28" i="4"/>
  <c r="R453" i="4"/>
  <c r="R973" i="4"/>
  <c r="R91" i="4"/>
  <c r="R416" i="4"/>
  <c r="R1089" i="4"/>
  <c r="R1117" i="4"/>
  <c r="R27" i="4"/>
  <c r="R1165" i="4"/>
  <c r="R912" i="4"/>
  <c r="R309" i="4"/>
  <c r="R1017" i="4"/>
  <c r="R517" i="4"/>
  <c r="R1065" i="4"/>
  <c r="R96" i="4"/>
  <c r="R180" i="4"/>
  <c r="R59" i="4"/>
  <c r="R391" i="4"/>
  <c r="R582" i="4"/>
  <c r="R658" i="4"/>
  <c r="R1119" i="4"/>
  <c r="R501" i="4"/>
  <c r="R896" i="4"/>
  <c r="R32" i="4"/>
  <c r="R31" i="4"/>
  <c r="R605" i="4"/>
  <c r="R647" i="4"/>
  <c r="R392" i="4"/>
  <c r="R298" i="4"/>
  <c r="R1216" i="4"/>
  <c r="R21" i="4"/>
  <c r="R655" i="4"/>
  <c r="R900" i="4"/>
  <c r="R240" i="4"/>
  <c r="R1208" i="4"/>
  <c r="R1116" i="4"/>
  <c r="R101" i="4"/>
  <c r="R1118" i="4"/>
  <c r="R22" i="4"/>
  <c r="R1440" i="4"/>
  <c r="R116" i="4"/>
  <c r="R1441" i="4"/>
  <c r="R614" i="4"/>
  <c r="R274" i="4"/>
  <c r="R844" i="4"/>
  <c r="R179" i="4"/>
  <c r="R85" i="4"/>
  <c r="R693" i="4"/>
  <c r="R15" i="4"/>
  <c r="R530" i="4"/>
  <c r="R879" i="4"/>
  <c r="R1104" i="4"/>
  <c r="R1103" i="4"/>
  <c r="R524" i="4"/>
  <c r="R1130" i="4"/>
  <c r="R537" i="4"/>
  <c r="R1132" i="4"/>
  <c r="R923" i="4"/>
  <c r="R273" i="4"/>
  <c r="R965" i="4"/>
  <c r="R1465" i="4"/>
  <c r="R632" i="4"/>
  <c r="R523" i="4"/>
  <c r="R6" i="4"/>
  <c r="R464" i="4"/>
  <c r="R755" i="4"/>
  <c r="R230" i="4"/>
  <c r="R527" i="4"/>
  <c r="R187" i="4"/>
  <c r="R798" i="4"/>
  <c r="R690" i="4"/>
  <c r="R1425" i="4"/>
  <c r="R1426" i="4"/>
  <c r="R42" i="4"/>
  <c r="R1009" i="4"/>
  <c r="R520" i="4"/>
  <c r="R914" i="4"/>
  <c r="R461" i="4"/>
  <c r="R521" i="4"/>
  <c r="R1264" i="4"/>
  <c r="R435" i="4"/>
  <c r="R1233" i="4"/>
  <c r="R71" i="4"/>
  <c r="R490" i="4"/>
  <c r="R43" i="4"/>
  <c r="R1408" i="4"/>
  <c r="R38" i="4"/>
  <c r="R1402" i="4"/>
  <c r="R202" i="4"/>
  <c r="R763" i="4"/>
  <c r="R1289" i="4"/>
  <c r="R1288" i="4"/>
  <c r="R487" i="4"/>
  <c r="R538" i="4"/>
  <c r="R544" i="4"/>
  <c r="R793" i="4"/>
  <c r="R9" i="4"/>
  <c r="R377" i="4"/>
  <c r="R1218" i="4"/>
  <c r="R629" i="4"/>
  <c r="R130" i="4"/>
  <c r="R1494" i="4"/>
  <c r="R506" i="4"/>
  <c r="R1493" i="4"/>
  <c r="R1057" i="4"/>
  <c r="R572" i="4"/>
  <c r="R604" i="4"/>
  <c r="R1106" i="4"/>
  <c r="R882" i="4"/>
  <c r="R1362" i="4"/>
  <c r="R932" i="4"/>
  <c r="R746" i="4"/>
  <c r="R725" i="4"/>
  <c r="R132" i="4"/>
  <c r="R323" i="4"/>
  <c r="R1109" i="4"/>
  <c r="R224" i="4"/>
  <c r="R289" i="4"/>
  <c r="R765" i="4"/>
  <c r="R861" i="4"/>
  <c r="R767" i="4"/>
  <c r="R862" i="4"/>
  <c r="R1472" i="4"/>
  <c r="R903" i="4"/>
  <c r="R815" i="4"/>
  <c r="R1484" i="4"/>
  <c r="R433" i="4"/>
  <c r="R1485" i="4"/>
  <c r="R1461" i="4"/>
  <c r="R62" i="4"/>
  <c r="R1278" i="4"/>
  <c r="R1498" i="4"/>
  <c r="R1277" i="4"/>
  <c r="R119" i="4"/>
  <c r="R823" i="4"/>
  <c r="R118" i="4"/>
  <c r="R824" i="4"/>
  <c r="R1391" i="4"/>
  <c r="R1188" i="4"/>
  <c r="R165" i="4"/>
  <c r="R1174" i="4"/>
  <c r="R291" i="4"/>
  <c r="R16" i="4"/>
  <c r="R934" i="4"/>
  <c r="R74" i="4"/>
  <c r="R1157" i="4"/>
  <c r="R457" i="4"/>
  <c r="R567" i="4"/>
  <c r="R583" i="4"/>
  <c r="R841" i="4"/>
  <c r="R1100" i="4"/>
  <c r="R1261" i="4"/>
  <c r="R510" i="4"/>
  <c r="R47" i="4"/>
  <c r="R37" i="4"/>
  <c r="R1504" i="4"/>
  <c r="R8" i="4"/>
  <c r="R257" i="4"/>
  <c r="R1095" i="4"/>
  <c r="R89" i="4"/>
  <c r="R75" i="4"/>
  <c r="R105" i="4"/>
  <c r="R115" i="4"/>
  <c r="R622" i="4"/>
  <c r="R600" i="4"/>
  <c r="R1033" i="4"/>
  <c r="R158" i="4"/>
  <c r="R1351" i="4"/>
  <c r="R214" i="4"/>
  <c r="R1193" i="4"/>
  <c r="R667" i="4"/>
  <c r="R1342" i="4"/>
  <c r="R1353" i="4"/>
  <c r="R190" i="4"/>
  <c r="R188" i="4"/>
  <c r="R191" i="4"/>
  <c r="R589" i="4"/>
  <c r="R10" i="4"/>
  <c r="R787" i="4"/>
  <c r="R1008" i="4"/>
  <c r="R1219" i="4"/>
  <c r="R1279" i="4"/>
  <c r="R770" i="4"/>
  <c r="R329" i="4"/>
  <c r="R330" i="4"/>
  <c r="R1407" i="4"/>
  <c r="R249" i="4"/>
  <c r="R504" i="4"/>
  <c r="R1488" i="4"/>
  <c r="R1306" i="4"/>
  <c r="R250" i="4"/>
  <c r="R810" i="4"/>
  <c r="R443" i="4"/>
  <c r="R830" i="4"/>
  <c r="R745" i="4"/>
  <c r="R175" i="4"/>
  <c r="R758" i="4"/>
  <c r="R271" i="4"/>
  <c r="R86" i="4"/>
  <c r="R393" i="4"/>
  <c r="R150" i="4"/>
  <c r="R617" i="4"/>
  <c r="R757" i="4"/>
  <c r="R1496" i="4"/>
  <c r="R1355" i="4"/>
  <c r="R1349" i="4"/>
  <c r="R615" i="4"/>
  <c r="R408" i="4"/>
  <c r="R1231" i="4"/>
  <c r="R803" i="4"/>
  <c r="R374" i="4"/>
  <c r="R400" i="4"/>
  <c r="R1453" i="4"/>
  <c r="R1183" i="4"/>
  <c r="R1483" i="4"/>
  <c r="R895" i="4"/>
  <c r="R1369" i="4"/>
  <c r="R317" i="4"/>
  <c r="R925" i="4"/>
  <c r="R689" i="4"/>
  <c r="R807" i="4"/>
  <c r="R624" i="4"/>
  <c r="R378" i="4"/>
  <c r="R984" i="4"/>
  <c r="R1133" i="4"/>
  <c r="R399" i="4"/>
  <c r="R1163" i="4"/>
  <c r="R580" i="4"/>
  <c r="R579" i="4"/>
  <c r="R441" i="4"/>
  <c r="R444" i="4"/>
  <c r="R1410" i="4"/>
  <c r="R847" i="4"/>
  <c r="R36" i="4"/>
  <c r="R531" i="4"/>
  <c r="R1167" i="4"/>
  <c r="R1204" i="4"/>
  <c r="R51" i="4"/>
  <c r="R1142" i="4"/>
  <c r="R683" i="4"/>
  <c r="R285" i="4"/>
  <c r="R127" i="4"/>
  <c r="R67" i="4"/>
  <c r="R519" i="4"/>
  <c r="R846" i="4"/>
  <c r="R762" i="4"/>
  <c r="R549" i="4"/>
  <c r="R794" i="4"/>
  <c r="R1012" i="4"/>
  <c r="R1468" i="4"/>
  <c r="R1072" i="4"/>
  <c r="R162" i="4"/>
  <c r="R333" i="4"/>
  <c r="R1143" i="4"/>
  <c r="R884" i="4"/>
  <c r="R55" i="4"/>
  <c r="R590" i="4"/>
  <c r="R740" i="4"/>
  <c r="R1068" i="4"/>
  <c r="R383" i="4"/>
  <c r="R625" i="4"/>
  <c r="R837" i="4"/>
  <c r="R1460" i="4"/>
  <c r="R1458" i="4"/>
  <c r="R1497" i="4"/>
  <c r="R1064" i="4"/>
  <c r="R365" i="4"/>
  <c r="R659" i="4"/>
  <c r="R108" i="4"/>
  <c r="R314" i="4"/>
  <c r="R688" i="4"/>
  <c r="R704" i="4"/>
  <c r="R1376" i="4"/>
  <c r="R247" i="4"/>
  <c r="R836" i="4"/>
  <c r="R227" i="4"/>
  <c r="R799" i="4"/>
  <c r="R772" i="4"/>
  <c r="R324" i="4"/>
  <c r="R1244" i="4"/>
  <c r="R1172" i="4"/>
  <c r="R1078" i="4"/>
  <c r="R1123" i="4"/>
  <c r="R1409" i="4"/>
  <c r="R181" i="4"/>
  <c r="R46" i="4"/>
  <c r="R855" i="4"/>
  <c r="R1063" i="4"/>
  <c r="R858" i="4"/>
  <c r="R1001" i="4"/>
  <c r="R286" i="4"/>
  <c r="R849" i="4"/>
  <c r="R168" i="4"/>
  <c r="R1297" i="4"/>
  <c r="R1363" i="4"/>
  <c r="R899" i="4"/>
  <c r="R1419" i="4"/>
  <c r="R734" i="4"/>
  <c r="R902" i="4"/>
  <c r="R905" i="4"/>
  <c r="R1035" i="4"/>
  <c r="R90" i="4"/>
  <c r="R922" i="4"/>
  <c r="R1334" i="4"/>
  <c r="R999" i="4"/>
  <c r="R986" i="4"/>
  <c r="R321" i="4"/>
  <c r="R1254" i="4"/>
  <c r="R1038" i="4"/>
  <c r="R1039" i="4"/>
  <c r="R640" i="4"/>
  <c r="R1291" i="4"/>
  <c r="R893" i="4"/>
  <c r="R611" i="4"/>
  <c r="R1020" i="4"/>
  <c r="R657" i="4"/>
  <c r="R577" i="4"/>
  <c r="R18" i="4"/>
  <c r="R1207" i="4"/>
  <c r="R723" i="4"/>
  <c r="R1086" i="4"/>
  <c r="R539" i="4"/>
  <c r="R1093" i="4"/>
  <c r="R1285" i="4"/>
  <c r="R1486" i="4"/>
  <c r="R1023" i="4"/>
  <c r="R1085" i="4"/>
  <c r="R1320" i="4"/>
  <c r="R1137" i="4"/>
  <c r="R557" i="4"/>
  <c r="R1134" i="4"/>
  <c r="R959" i="4"/>
  <c r="R169" i="4"/>
  <c r="R170" i="4"/>
  <c r="R299" i="4"/>
  <c r="R838" i="4"/>
  <c r="R262" i="4"/>
  <c r="R1347" i="4"/>
  <c r="R1201" i="4"/>
  <c r="R1396" i="4"/>
  <c r="R780" i="4"/>
  <c r="R781" i="4"/>
  <c r="R1215" i="4"/>
  <c r="R795" i="4"/>
  <c r="R34" i="4"/>
  <c r="R207" i="4"/>
  <c r="R988" i="4"/>
  <c r="R1506" i="4"/>
  <c r="R349" i="4"/>
  <c r="R1424" i="4"/>
  <c r="R221" i="4"/>
  <c r="R802" i="4"/>
  <c r="R351" i="4"/>
  <c r="R1053" i="4"/>
  <c r="R1070" i="4"/>
  <c r="R1181" i="4"/>
  <c r="R1309" i="4"/>
  <c r="R1314" i="4"/>
  <c r="R496" i="4"/>
  <c r="R1322" i="4"/>
  <c r="R432" i="4"/>
  <c r="R1026" i="4"/>
  <c r="R720" i="4"/>
  <c r="R1088" i="4"/>
  <c r="R1380" i="4"/>
  <c r="R1383" i="4"/>
  <c r="R1387" i="4"/>
  <c r="R173" i="4"/>
  <c r="R1398" i="4"/>
  <c r="R70" i="4"/>
  <c r="R811" i="4"/>
  <c r="R48" i="4"/>
  <c r="R260" i="4"/>
  <c r="R1274" i="4"/>
  <c r="R1000" i="4"/>
  <c r="R1432" i="4"/>
  <c r="R26" i="4"/>
  <c r="R1428" i="4"/>
  <c r="R1034" i="4"/>
  <c r="R1477" i="4"/>
  <c r="R749" i="4"/>
  <c r="R413" i="4"/>
  <c r="R482" i="4"/>
  <c r="R547" i="4"/>
  <c r="R761" i="4"/>
  <c r="R897" i="4"/>
  <c r="R808" i="4"/>
  <c r="R951" i="4"/>
  <c r="R1144" i="4"/>
  <c r="R1101" i="4"/>
  <c r="R1390" i="4"/>
  <c r="R1406" i="4"/>
  <c r="R700" i="4"/>
  <c r="R1200" i="4"/>
  <c r="R3" i="4"/>
  <c r="R701" i="4"/>
  <c r="R114" i="4"/>
  <c r="R1014" i="4"/>
  <c r="R592" i="4"/>
  <c r="R998" i="4"/>
  <c r="R134" i="4"/>
  <c r="R534" i="4"/>
  <c r="R104" i="4"/>
  <c r="R362" i="4"/>
  <c r="R927" i="4"/>
  <c r="R1153" i="4"/>
  <c r="R735" i="4"/>
  <c r="R248" i="4"/>
  <c r="R779" i="4"/>
  <c r="R800" i="4"/>
  <c r="R1196" i="4"/>
  <c r="R1364" i="4"/>
  <c r="R1365" i="4"/>
  <c r="R303" i="4"/>
  <c r="R431" i="4"/>
  <c r="R635" i="4"/>
  <c r="R171" i="4"/>
  <c r="R1325" i="4"/>
  <c r="R1490" i="4"/>
  <c r="R1248" i="4"/>
  <c r="R125" i="4"/>
  <c r="R124" i="4"/>
  <c r="R126" i="4"/>
  <c r="R1312" i="4"/>
  <c r="R868" i="4"/>
  <c r="R1045" i="4"/>
  <c r="R172" i="4"/>
  <c r="R492" i="4"/>
  <c r="R936" i="4"/>
  <c r="R94" i="4"/>
  <c r="R1397" i="4"/>
  <c r="R1371" i="4"/>
  <c r="R144" i="4"/>
  <c r="R686" i="4"/>
  <c r="R1220" i="4"/>
  <c r="R558" i="4"/>
  <c r="R1184" i="4"/>
  <c r="R1463" i="4"/>
  <c r="R448" i="4"/>
  <c r="R449" i="4"/>
  <c r="R331" i="4"/>
  <c r="R598" i="4"/>
  <c r="R1013" i="4"/>
  <c r="R975" i="4"/>
  <c r="R1115" i="4"/>
  <c r="R7" i="4"/>
  <c r="R645" i="4"/>
  <c r="R1121" i="4"/>
  <c r="R542" i="4"/>
  <c r="R231" i="4"/>
  <c r="R1430" i="4"/>
  <c r="R1487" i="4"/>
  <c r="R135" i="4"/>
  <c r="R211" i="4"/>
  <c r="R774" i="4"/>
  <c r="R926" i="4"/>
  <c r="R334" i="4"/>
  <c r="R1205" i="4"/>
  <c r="R788" i="4"/>
  <c r="R1329" i="4"/>
  <c r="R548" i="4"/>
  <c r="R1326" i="4"/>
  <c r="R918" i="4"/>
  <c r="R1066" i="4"/>
  <c r="R366" i="4"/>
  <c r="R364" i="4"/>
  <c r="R459" i="4"/>
  <c r="R396" i="4"/>
  <c r="R1340" i="4"/>
  <c r="R1292" i="4"/>
  <c r="R454" i="4"/>
  <c r="R1429" i="4"/>
  <c r="R198" i="4"/>
  <c r="R300" i="4"/>
  <c r="R107" i="4"/>
  <c r="R1474" i="4"/>
  <c r="R695" i="4"/>
  <c r="R505" i="4"/>
  <c r="R1148" i="4"/>
  <c r="R816" i="4"/>
  <c r="R1392" i="4"/>
  <c r="R718" i="4"/>
  <c r="R1411" i="4"/>
  <c r="R201" i="4"/>
  <c r="R1478" i="4"/>
  <c r="R1304" i="4"/>
  <c r="R1442" i="4"/>
  <c r="R66" i="4"/>
  <c r="R1224" i="4"/>
  <c r="R1307" i="4"/>
  <c r="R826" i="4"/>
  <c r="R616" i="4"/>
  <c r="R117" i="4"/>
  <c r="R853" i="4"/>
  <c r="R913" i="4"/>
  <c r="R886" i="4"/>
  <c r="R1293" i="4"/>
  <c r="R1339" i="4"/>
  <c r="R1395" i="4"/>
  <c r="R631" i="4"/>
  <c r="R1343" i="4"/>
  <c r="R1420" i="4"/>
  <c r="R952" i="4"/>
  <c r="R1344" i="4"/>
  <c r="R1399" i="4"/>
  <c r="R164" i="4"/>
  <c r="R694" i="4"/>
  <c r="R389" i="4"/>
  <c r="R437" i="4"/>
  <c r="R210" i="4"/>
  <c r="R370" i="4"/>
  <c r="R971" i="4"/>
  <c r="R507" i="4"/>
  <c r="R555" i="4"/>
  <c r="R948" i="4"/>
  <c r="R1315" i="4"/>
  <c r="R533" i="4"/>
  <c r="R941" i="4"/>
  <c r="R1235" i="4"/>
  <c r="R1236" i="4"/>
  <c r="R1079" i="4"/>
  <c r="R342" i="4"/>
  <c r="R935" i="4"/>
  <c r="R316" i="4"/>
  <c r="R60" i="4"/>
  <c r="R805" i="4"/>
  <c r="R462" i="4"/>
  <c r="R1056" i="4"/>
  <c r="R163" i="4"/>
  <c r="R1450" i="4"/>
  <c r="R678" i="4"/>
  <c r="R1336" i="4"/>
  <c r="R1337" i="4"/>
  <c r="R727" i="4"/>
  <c r="R1299" i="4"/>
  <c r="R743" i="4"/>
  <c r="R406" i="4"/>
  <c r="R733" i="4"/>
  <c r="R1384" i="4"/>
  <c r="R287" i="4"/>
  <c r="R1225" i="4"/>
  <c r="R266" i="4"/>
  <c r="R1333" i="4"/>
  <c r="R641" i="4"/>
  <c r="R995" i="4"/>
  <c r="R1126" i="4"/>
  <c r="R738" i="4"/>
  <c r="R677" i="4"/>
  <c r="R476" i="4"/>
  <c r="R275" i="4"/>
  <c r="R294" i="4"/>
  <c r="R993" i="4"/>
  <c r="R827" i="4"/>
  <c r="R602" i="4"/>
  <c r="R72" i="4"/>
  <c r="R1108" i="4"/>
  <c r="R1189" i="4"/>
  <c r="R322" i="4"/>
  <c r="R14" i="4"/>
  <c r="R1180" i="4"/>
  <c r="R1151" i="4"/>
  <c r="R511" i="4"/>
  <c r="R1240" i="4"/>
  <c r="R256" i="4"/>
  <c r="R1356" i="4"/>
  <c r="R120" i="4"/>
  <c r="R1405" i="4"/>
  <c r="R488" i="4"/>
  <c r="R1243" i="4"/>
  <c r="R129" i="4"/>
  <c r="R360" i="4"/>
  <c r="R346" i="4"/>
  <c r="R347" i="4"/>
  <c r="R715" i="4"/>
  <c r="R311" i="4"/>
  <c r="R997" i="4"/>
  <c r="R782" i="4"/>
  <c r="R937" i="4"/>
  <c r="R552" i="4"/>
  <c r="R160" i="4"/>
  <c r="R764" i="4"/>
  <c r="R415" i="4"/>
  <c r="R128" i="4"/>
  <c r="R199" i="4"/>
  <c r="R569" i="4"/>
  <c r="R1150" i="4"/>
  <c r="R1462" i="4"/>
  <c r="R874" i="4"/>
  <c r="R1266" i="4"/>
  <c r="R332" i="4"/>
  <c r="R804" i="4"/>
  <c r="R1077" i="4"/>
  <c r="R1096" i="4"/>
  <c r="R822" i="4"/>
  <c r="R63" i="4"/>
  <c r="R915" i="4"/>
  <c r="R73" i="4"/>
  <c r="R1149" i="4"/>
  <c r="R996" i="4"/>
  <c r="R1162" i="4"/>
  <c r="R1015" i="4"/>
  <c r="R924" i="4"/>
  <c r="R961" i="4"/>
  <c r="R669" i="4"/>
  <c r="R670" i="4"/>
  <c r="R463" i="4"/>
  <c r="R671" i="4"/>
  <c r="R946" i="4"/>
  <c r="R1305" i="4"/>
  <c r="R185" i="4"/>
  <c r="R186" i="4"/>
  <c r="R77" i="4"/>
  <c r="R1246" i="4"/>
  <c r="R4" i="4"/>
  <c r="R634" i="4"/>
  <c r="R714" i="4"/>
  <c r="R288" i="4"/>
  <c r="R465" i="4"/>
  <c r="R447" i="4"/>
  <c r="R302" i="4"/>
  <c r="R1061" i="4"/>
  <c r="R205" i="4"/>
  <c r="R237" i="4"/>
  <c r="R327" i="4"/>
  <c r="R1105" i="4"/>
  <c r="R612" i="4"/>
  <c r="R571" i="4"/>
  <c r="R1120" i="4"/>
  <c r="R1338" i="4"/>
  <c r="R253" i="4"/>
  <c r="R76" i="4"/>
  <c r="R636" i="4"/>
  <c r="R1354" i="4"/>
  <c r="R1403" i="4"/>
  <c r="R1112" i="4"/>
  <c r="R313" i="4"/>
  <c r="R1489" i="4"/>
  <c r="R445" i="4"/>
  <c r="R1367" i="4"/>
  <c r="R1437" i="4"/>
  <c r="R480" i="4"/>
  <c r="R680" i="4"/>
  <c r="R192" i="4"/>
  <c r="R682" i="4"/>
  <c r="R245" i="4"/>
  <c r="R1031" i="4"/>
  <c r="R1030" i="4"/>
  <c r="R49" i="4"/>
  <c r="R741" i="4"/>
  <c r="R1459" i="4"/>
  <c r="R1094" i="4"/>
  <c r="R654" i="4"/>
  <c r="R747" i="4"/>
  <c r="R1416" i="4"/>
  <c r="R665" i="4"/>
  <c r="R1124" i="4"/>
  <c r="R878" i="4"/>
  <c r="R875" i="4"/>
  <c r="R57" i="4"/>
  <c r="R1036" i="4"/>
  <c r="R491" i="4"/>
  <c r="R964" i="4"/>
  <c r="R1019" i="4"/>
  <c r="R356" i="4"/>
  <c r="R556" i="4"/>
  <c r="R1286" i="4"/>
  <c r="R1209" i="4"/>
  <c r="R1260" i="4"/>
  <c r="R1505" i="4"/>
  <c r="R543" i="4"/>
  <c r="R930" i="4"/>
  <c r="R1492" i="4"/>
  <c r="R1211" i="4"/>
  <c r="R546" i="4"/>
  <c r="R30" i="4"/>
  <c r="R778" i="4"/>
  <c r="R820" i="4"/>
  <c r="R840" i="4"/>
  <c r="R958" i="4"/>
  <c r="R1041" i="4"/>
  <c r="R596" i="4"/>
  <c r="R213" i="4"/>
  <c r="R1313" i="4"/>
  <c r="R565" i="4"/>
  <c r="R989" i="4"/>
  <c r="R982" i="4"/>
  <c r="R1446" i="4"/>
  <c r="R113" i="4"/>
  <c r="R1464" i="4"/>
  <c r="R131" i="4"/>
  <c r="R773" i="4"/>
  <c r="R1357" i="4"/>
  <c r="R1168" i="4"/>
  <c r="R267" i="4"/>
  <c r="R1217" i="4"/>
  <c r="R917" i="4"/>
  <c r="R336" i="4"/>
  <c r="R258" i="4"/>
  <c r="R721" i="4"/>
  <c r="R152" i="4"/>
  <c r="R737" i="4"/>
  <c r="R486" i="4"/>
  <c r="R209" i="4"/>
  <c r="R325" i="4"/>
  <c r="R684" i="4"/>
  <c r="R908" i="4"/>
  <c r="R1238" i="4"/>
  <c r="R369" i="4"/>
  <c r="R284" i="4"/>
  <c r="R1250" i="4"/>
  <c r="R1128" i="4"/>
  <c r="R1258" i="4"/>
  <c r="R64" i="4"/>
  <c r="R1335" i="4"/>
  <c r="R581" i="4"/>
  <c r="R1210" i="4"/>
  <c r="R402" i="4"/>
  <c r="R768" i="4"/>
  <c r="R769" i="4"/>
  <c r="R921" i="4"/>
  <c r="R178" i="4"/>
  <c r="R348" i="4"/>
  <c r="R1287" i="4"/>
  <c r="R601" i="4"/>
  <c r="R379" i="4"/>
  <c r="R872" i="4"/>
  <c r="R956" i="4"/>
  <c r="R783" i="4"/>
  <c r="R386" i="4"/>
  <c r="R977" i="4"/>
  <c r="R471" i="4"/>
  <c r="R1473" i="4"/>
  <c r="R352" i="4"/>
  <c r="R434" i="4"/>
  <c r="R554" i="4"/>
  <c r="R418" i="4"/>
  <c r="R933" i="4"/>
  <c r="R195" i="4"/>
  <c r="R151" i="4"/>
  <c r="R1082" i="4"/>
  <c r="R843" i="4"/>
  <c r="R215" i="4"/>
  <c r="R1352" i="4"/>
  <c r="R1152" i="4"/>
  <c r="R475" i="4"/>
  <c r="R1303" i="4"/>
  <c r="R829" i="4"/>
  <c r="R1198" i="4"/>
  <c r="R326" i="4"/>
  <c r="R174" i="4"/>
  <c r="R106" i="4"/>
  <c r="R87" i="4"/>
  <c r="R818" i="4"/>
  <c r="R1368" i="4"/>
  <c r="R177" i="4"/>
  <c r="R1423" i="4"/>
  <c r="R166" i="4"/>
  <c r="R442" i="4"/>
  <c r="R518" i="4"/>
  <c r="R877" i="4"/>
  <c r="R39" i="4"/>
  <c r="R24" i="4"/>
  <c r="R744" i="4"/>
  <c r="R809" i="4"/>
  <c r="R848" i="4"/>
  <c r="R1058" i="4"/>
  <c r="R664" i="4"/>
  <c r="R786" i="4"/>
  <c r="R147" i="4"/>
  <c r="R405" i="4"/>
  <c r="R928" i="4"/>
  <c r="R876" i="4"/>
  <c r="R901" i="4"/>
  <c r="R1006" i="4"/>
  <c r="R1099" i="4"/>
  <c r="R1021" i="4"/>
  <c r="R297" i="4"/>
  <c r="R229" i="4"/>
  <c r="R1232" i="4"/>
  <c r="R812" i="4"/>
  <c r="R1140" i="4"/>
  <c r="R1054" i="4"/>
  <c r="R750" i="4"/>
  <c r="R1212" i="4"/>
  <c r="R1253" i="4"/>
  <c r="R310" i="4"/>
  <c r="R566" i="4"/>
  <c r="R1373" i="4"/>
  <c r="R607" i="4"/>
  <c r="R189" i="4"/>
  <c r="R234" i="4"/>
  <c r="R305" i="4"/>
  <c r="BI416" i="4" l="1"/>
  <c r="BJ416" i="4" s="1"/>
  <c r="BI517" i="4"/>
  <c r="BJ517" i="4" s="1"/>
  <c r="BI462" i="4"/>
  <c r="BJ462" i="4" s="1"/>
  <c r="BI1287" i="4"/>
  <c r="BJ1287" i="4" s="1"/>
  <c r="BI727" i="4"/>
  <c r="BJ727" i="4" s="1"/>
  <c r="BI265" i="4"/>
  <c r="BJ265" i="4" s="1"/>
  <c r="BI101" i="4"/>
  <c r="BJ101" i="4" s="1"/>
  <c r="BI99" i="4"/>
  <c r="BJ99" i="4" s="1"/>
  <c r="BI283" i="4"/>
  <c r="BJ283" i="4" s="1"/>
  <c r="BI1202" i="4"/>
  <c r="BJ1202" i="4" s="1"/>
  <c r="BI541" i="4"/>
  <c r="BJ541" i="4" s="1"/>
  <c r="BI782" i="4"/>
  <c r="BJ782" i="4" s="1"/>
  <c r="BI854" i="4"/>
  <c r="BJ854" i="4" s="1"/>
  <c r="BI1368" i="4"/>
  <c r="BJ1368" i="4" s="1"/>
  <c r="BI270" i="4"/>
  <c r="BJ270" i="4" s="1"/>
  <c r="BI1183" i="4"/>
  <c r="BJ1183" i="4" s="1"/>
  <c r="BI1448" i="4"/>
  <c r="BJ1448" i="4" s="1"/>
  <c r="BI712" i="4"/>
  <c r="BJ712" i="4" s="1"/>
  <c r="BI675" i="4"/>
  <c r="BJ675" i="4" s="1"/>
  <c r="BI501" i="4"/>
  <c r="BJ501" i="4" s="1"/>
  <c r="BI907" i="4"/>
  <c r="BJ907" i="4" s="1"/>
  <c r="BI537" i="4"/>
  <c r="BJ537" i="4" s="1"/>
  <c r="BI481" i="4"/>
  <c r="BJ481" i="4" s="1"/>
  <c r="BI1152" i="4"/>
  <c r="BJ1152" i="4" s="1"/>
  <c r="BI468" i="4"/>
  <c r="BJ468" i="4" s="1"/>
  <c r="BI130" i="4"/>
  <c r="BJ130" i="4" s="1"/>
  <c r="BI521" i="4"/>
  <c r="BJ521" i="4" s="1"/>
  <c r="BI690" i="4"/>
  <c r="BJ690" i="4" s="1"/>
  <c r="BI796" i="4"/>
  <c r="BJ796" i="4" s="1"/>
  <c r="BI273" i="4"/>
  <c r="BJ273" i="4" s="1"/>
  <c r="BI1350" i="4"/>
  <c r="BJ1350" i="4" s="1"/>
  <c r="BI1116" i="4"/>
  <c r="BJ1116" i="4" s="1"/>
  <c r="BI284" i="4"/>
  <c r="BJ284" i="4" s="1"/>
  <c r="BI920" i="4"/>
  <c r="BJ920" i="4" s="1"/>
  <c r="BI691" i="4"/>
  <c r="BJ691" i="4" s="1"/>
  <c r="BI981" i="4"/>
  <c r="BJ981" i="4" s="1"/>
  <c r="BI582" i="4"/>
  <c r="BJ582" i="4" s="1"/>
  <c r="BI411" i="4"/>
  <c r="BJ411" i="4" s="1"/>
  <c r="BI368" i="4"/>
  <c r="BJ368" i="4" s="1"/>
  <c r="BI397" i="4"/>
  <c r="BJ397" i="4" s="1"/>
  <c r="BI1380" i="4"/>
  <c r="BJ1380" i="4" s="1"/>
  <c r="BI743" i="4"/>
  <c r="BJ743" i="4" s="1"/>
  <c r="BI759" i="4"/>
  <c r="BJ759" i="4" s="1"/>
  <c r="BI1240" i="4"/>
  <c r="BJ1240" i="4" s="1"/>
  <c r="BI1275" i="4"/>
  <c r="BJ1275" i="4" s="1"/>
  <c r="BI574" i="4"/>
  <c r="BJ574" i="4" s="1"/>
  <c r="BI17" i="4"/>
  <c r="BJ17" i="4" s="1"/>
  <c r="BI1214" i="4"/>
  <c r="BJ1214" i="4" s="1"/>
  <c r="BI406" i="4"/>
  <c r="BJ406" i="4" s="1"/>
  <c r="BI1491" i="4"/>
  <c r="BJ1491" i="4" s="1"/>
  <c r="BI1151" i="4"/>
  <c r="BJ1151" i="4" s="1"/>
  <c r="BI1056" i="4"/>
  <c r="BJ1056" i="4" s="1"/>
  <c r="BI113" i="4"/>
  <c r="BJ113" i="4" s="1"/>
  <c r="BI1248" i="4"/>
  <c r="BJ1248" i="4" s="1"/>
  <c r="BI1211" i="4"/>
  <c r="BJ1211" i="4" s="1"/>
  <c r="BI35" i="4"/>
  <c r="BJ35" i="4" s="1"/>
  <c r="BI1137" i="4"/>
  <c r="BJ1137" i="4" s="1"/>
  <c r="BI640" i="4"/>
  <c r="BJ640" i="4" s="1"/>
  <c r="BI876" i="4"/>
  <c r="BJ876" i="4" s="1"/>
  <c r="BI652" i="4"/>
  <c r="BJ652" i="4" s="1"/>
  <c r="BI333" i="4"/>
  <c r="BJ333" i="4" s="1"/>
  <c r="BI579" i="4"/>
  <c r="BJ579" i="4" s="1"/>
  <c r="BI1303" i="4"/>
  <c r="BJ1303" i="4" s="1"/>
  <c r="BI214" i="4"/>
  <c r="BJ214" i="4" s="1"/>
  <c r="BI33" i="4"/>
  <c r="BJ33" i="4" s="1"/>
  <c r="BI74" i="4"/>
  <c r="BJ74" i="4" s="1"/>
  <c r="BI903" i="4"/>
  <c r="BJ903" i="4" s="1"/>
  <c r="BI977" i="4"/>
  <c r="BJ977" i="4" s="1"/>
  <c r="BI1289" i="4"/>
  <c r="BJ1289" i="4" s="1"/>
  <c r="BI619" i="4"/>
  <c r="BJ619" i="4" s="1"/>
  <c r="BI630" i="4"/>
  <c r="BJ630" i="4" s="1"/>
  <c r="BI1210" i="4"/>
  <c r="BJ1210" i="4" s="1"/>
  <c r="BI1237" i="4"/>
  <c r="BJ1237" i="4" s="1"/>
  <c r="BI889" i="4"/>
  <c r="BJ889" i="4" s="1"/>
  <c r="BI370" i="4"/>
  <c r="BJ370" i="4" s="1"/>
  <c r="BI264" i="4"/>
  <c r="BJ264" i="4" s="1"/>
  <c r="BI562" i="4"/>
  <c r="BJ562" i="4" s="1"/>
  <c r="BI1087" i="4"/>
  <c r="BJ1087" i="4" s="1"/>
  <c r="BI1282" i="4"/>
  <c r="BJ1282" i="4" s="1"/>
  <c r="BI95" i="4"/>
  <c r="BJ95" i="4" s="1"/>
  <c r="BI372" i="4"/>
  <c r="BJ372" i="4" s="1"/>
  <c r="BI1195" i="4"/>
  <c r="BJ1195" i="4" s="1"/>
  <c r="BI440" i="4"/>
  <c r="BJ440" i="4" s="1"/>
  <c r="BI973" i="4"/>
  <c r="BJ973" i="4" s="1"/>
  <c r="BI1067" i="4"/>
  <c r="BJ1067" i="4" s="1"/>
  <c r="BI376" i="4"/>
  <c r="BJ376" i="4" s="1"/>
  <c r="BI516" i="4"/>
  <c r="BJ516" i="4" s="1"/>
  <c r="BI1433" i="4"/>
  <c r="BJ1433" i="4" s="1"/>
  <c r="BI739" i="4"/>
  <c r="BJ739" i="4" s="1"/>
  <c r="BI1310" i="4"/>
  <c r="BJ1310" i="4" s="1"/>
  <c r="BI1479" i="4"/>
  <c r="BJ1479" i="4" s="1"/>
  <c r="BI1193" i="4"/>
  <c r="BJ1193" i="4" s="1"/>
  <c r="BI197" i="4"/>
  <c r="BJ197" i="4" s="1"/>
  <c r="BI311" i="4"/>
  <c r="BJ311" i="4" s="1"/>
  <c r="BI1186" i="4"/>
  <c r="BJ1186" i="4" s="1"/>
  <c r="BI1064" i="4"/>
  <c r="BJ1064" i="4" s="1"/>
  <c r="BI442" i="4"/>
  <c r="BJ442" i="4" s="1"/>
  <c r="BI102" i="4"/>
  <c r="BJ102" i="4" s="1"/>
  <c r="BI932" i="4"/>
  <c r="BJ932" i="4" s="1"/>
  <c r="BI1446" i="4"/>
  <c r="BJ1446" i="4" s="1"/>
  <c r="BI1332" i="4"/>
  <c r="BJ1332" i="4" s="1"/>
  <c r="BI689" i="4"/>
  <c r="BJ689" i="4" s="1"/>
  <c r="BI271" i="4"/>
  <c r="BJ271" i="4" s="1"/>
  <c r="BI1025" i="4"/>
  <c r="BJ1025" i="4" s="1"/>
  <c r="BI583" i="4"/>
  <c r="BJ583" i="4" s="1"/>
  <c r="BI554" i="4"/>
  <c r="BJ554" i="4" s="1"/>
  <c r="BI289" i="4"/>
  <c r="BJ289" i="4" s="1"/>
  <c r="BI186" i="4"/>
  <c r="BJ186" i="4" s="1"/>
  <c r="BI1276" i="4"/>
  <c r="BJ1276" i="4" s="1"/>
  <c r="BI222" i="4"/>
  <c r="BJ222" i="4" s="1"/>
  <c r="BI948" i="4"/>
  <c r="BJ948" i="4" s="1"/>
  <c r="BI1361" i="4"/>
  <c r="BJ1361" i="4" s="1"/>
  <c r="BI891" i="4"/>
  <c r="BJ891" i="4" s="1"/>
  <c r="BI412" i="4"/>
  <c r="BJ412" i="4" s="1"/>
  <c r="BI235" i="4"/>
  <c r="BJ235" i="4" s="1"/>
  <c r="BI1125" i="4"/>
  <c r="BJ1125" i="4" s="1"/>
  <c r="BI82" i="4"/>
  <c r="BJ82" i="4" s="1"/>
  <c r="BI356" i="4"/>
  <c r="BJ356" i="4" s="1"/>
  <c r="BI129" i="4"/>
  <c r="BJ129" i="4" s="1"/>
  <c r="BI483" i="4"/>
  <c r="BJ483" i="4" s="1"/>
  <c r="BI399" i="4"/>
  <c r="BJ399" i="4" s="1"/>
  <c r="BI295" i="4"/>
  <c r="BJ295" i="4" s="1"/>
  <c r="BI1300" i="4"/>
  <c r="BJ1300" i="4" s="1"/>
  <c r="BI212" i="4"/>
  <c r="BJ212" i="4" s="1"/>
  <c r="BI1501" i="4"/>
  <c r="BJ1501" i="4" s="1"/>
  <c r="BI946" i="4"/>
  <c r="BJ946" i="4" s="1"/>
  <c r="BI425" i="4"/>
  <c r="BJ425" i="4" s="1"/>
  <c r="BI811" i="4"/>
  <c r="BJ811" i="4" s="1"/>
  <c r="BI1436" i="4"/>
  <c r="BJ1436" i="4" s="1"/>
  <c r="BI812" i="4"/>
  <c r="BJ812" i="4" s="1"/>
  <c r="BI229" i="4"/>
  <c r="BJ229" i="4" s="1"/>
  <c r="BI722" i="4"/>
  <c r="BJ722" i="4" s="1"/>
  <c r="BI64" i="4"/>
  <c r="BJ64" i="4" s="1"/>
  <c r="BI814" i="4"/>
  <c r="BJ814" i="4" s="1"/>
  <c r="BI818" i="4"/>
  <c r="BJ818" i="4" s="1"/>
  <c r="BI1353" i="4"/>
  <c r="BJ1353" i="4" s="1"/>
  <c r="BI1076" i="4"/>
  <c r="BJ1076" i="4" s="1"/>
  <c r="BI970" i="4"/>
  <c r="BJ970" i="4" s="1"/>
  <c r="BI884" i="4"/>
  <c r="BJ884" i="4" s="1"/>
  <c r="BI1371" i="4"/>
  <c r="BJ1371" i="4" s="1"/>
  <c r="BI1045" i="4"/>
  <c r="BJ1045" i="4" s="1"/>
  <c r="BI935" i="4"/>
  <c r="BJ935" i="4" s="1"/>
  <c r="BI1339" i="4"/>
  <c r="BJ1339" i="4" s="1"/>
  <c r="BI26" i="4"/>
  <c r="BJ26" i="4" s="1"/>
  <c r="BI1497" i="4"/>
  <c r="BJ1497" i="4" s="1"/>
  <c r="BI383" i="4"/>
  <c r="BJ383" i="4" s="1"/>
  <c r="BI10" i="4"/>
  <c r="BJ10" i="4" s="1"/>
  <c r="BI1474" i="4"/>
  <c r="BJ1474" i="4" s="1"/>
  <c r="BI323" i="4"/>
  <c r="BJ323" i="4" s="1"/>
  <c r="BI328" i="4"/>
  <c r="BJ328" i="4" s="1"/>
  <c r="BI84" i="4"/>
  <c r="BJ84" i="4" s="1"/>
  <c r="BI615" i="4"/>
  <c r="BJ615" i="4" s="1"/>
  <c r="BI1198" i="4"/>
  <c r="BJ1198" i="4" s="1"/>
  <c r="BI146" i="4"/>
  <c r="BJ146" i="4" s="1"/>
  <c r="BI256" i="4"/>
  <c r="BJ256" i="4" s="1"/>
  <c r="BI499" i="4"/>
  <c r="BJ499" i="4" s="1"/>
  <c r="BI1008" i="4"/>
  <c r="BJ1008" i="4" s="1"/>
  <c r="BI1342" i="4"/>
  <c r="BJ1342" i="4" s="1"/>
  <c r="BI1352" i="4"/>
  <c r="BJ1352" i="4" s="1"/>
  <c r="BI571" i="4"/>
  <c r="BJ571" i="4" s="1"/>
  <c r="BI105" i="4"/>
  <c r="BJ105" i="4" s="1"/>
  <c r="BI497" i="4"/>
  <c r="BJ497" i="4" s="1"/>
  <c r="BI205" i="4"/>
  <c r="BJ205" i="4" s="1"/>
  <c r="BI1138" i="4"/>
  <c r="BJ1138" i="4" s="1"/>
  <c r="BI642" i="4"/>
  <c r="BJ642" i="4" s="1"/>
  <c r="BI972" i="4"/>
  <c r="BJ972" i="4" s="1"/>
  <c r="BI308" i="4"/>
  <c r="BJ308" i="4" s="1"/>
  <c r="BI16" i="4"/>
  <c r="BJ16" i="4" s="1"/>
  <c r="BI96" i="4"/>
  <c r="BJ96" i="4" s="1"/>
  <c r="BI394" i="4"/>
  <c r="BJ394" i="4" s="1"/>
  <c r="BI1461" i="4"/>
  <c r="BJ1461" i="4" s="1"/>
  <c r="BI666" i="4"/>
  <c r="BJ666" i="4" s="1"/>
  <c r="BI290" i="4"/>
  <c r="BJ290" i="4" s="1"/>
  <c r="BI132" i="4"/>
  <c r="BJ132" i="4" s="1"/>
  <c r="BI469" i="4"/>
  <c r="BJ469" i="4" s="1"/>
  <c r="BI633" i="4"/>
  <c r="BJ633" i="4" s="1"/>
  <c r="BI784" i="4"/>
  <c r="BJ784" i="4" s="1"/>
  <c r="BI1503" i="4"/>
  <c r="BJ1503" i="4" s="1"/>
  <c r="BI1502" i="4"/>
  <c r="BJ1502" i="4" s="1"/>
  <c r="BI1288" i="4"/>
  <c r="BJ1288" i="4" s="1"/>
  <c r="BI602" i="4"/>
  <c r="BJ602" i="4" s="1"/>
  <c r="BI520" i="4"/>
  <c r="BJ520" i="4" s="1"/>
  <c r="BI671" i="4"/>
  <c r="BJ671" i="4" s="1"/>
  <c r="BI272" i="4"/>
  <c r="BJ272" i="4" s="1"/>
  <c r="BI53" i="4"/>
  <c r="BJ53" i="4" s="1"/>
  <c r="BI251" i="4"/>
  <c r="BJ251" i="4" s="1"/>
  <c r="BI1130" i="4"/>
  <c r="BJ1130" i="4" s="1"/>
  <c r="BI1104" i="4"/>
  <c r="BJ1104" i="4" s="1"/>
  <c r="BI223" i="4"/>
  <c r="BJ223" i="4" s="1"/>
  <c r="BI312" i="4"/>
  <c r="BJ312" i="4" s="1"/>
  <c r="BI844" i="4"/>
  <c r="BJ844" i="4" s="1"/>
  <c r="BI1440" i="4"/>
  <c r="BJ1440" i="4" s="1"/>
  <c r="BI1046" i="4"/>
  <c r="BJ1046" i="4" s="1"/>
  <c r="BI172" i="4"/>
  <c r="BJ172" i="4" s="1"/>
  <c r="BI382" i="4"/>
  <c r="BJ382" i="4" s="1"/>
  <c r="BI1428" i="4"/>
  <c r="BJ1428" i="4" s="1"/>
  <c r="BI906" i="4"/>
  <c r="BJ906" i="4" s="1"/>
  <c r="BI81" i="4"/>
  <c r="BJ81" i="4" s="1"/>
  <c r="BI986" i="4"/>
  <c r="BJ986" i="4" s="1"/>
  <c r="BI450" i="4"/>
  <c r="BJ450" i="4" s="1"/>
  <c r="BI1266" i="4"/>
  <c r="BJ1266" i="4" s="1"/>
  <c r="BI913" i="4"/>
  <c r="BJ913" i="4" s="1"/>
  <c r="BI65" i="4"/>
  <c r="BJ65" i="4" s="1"/>
  <c r="BI726" i="4"/>
  <c r="BJ726" i="4" s="1"/>
  <c r="BI751" i="4"/>
  <c r="BJ751" i="4" s="1"/>
  <c r="BI816" i="4"/>
  <c r="BJ816" i="4" s="1"/>
  <c r="BI1073" i="4"/>
  <c r="BJ1073" i="4" s="1"/>
  <c r="BI1325" i="4"/>
  <c r="BJ1325" i="4" s="1"/>
  <c r="BI362" i="4"/>
  <c r="BJ362" i="4" s="1"/>
  <c r="BI136" i="4"/>
  <c r="BJ136" i="4" s="1"/>
  <c r="BI1272" i="4"/>
  <c r="BJ1272" i="4" s="1"/>
  <c r="BI1052" i="4"/>
  <c r="BJ1052" i="4" s="1"/>
  <c r="BI1249" i="4"/>
  <c r="BJ1249" i="4" s="1"/>
  <c r="BI234" i="4"/>
  <c r="BJ234" i="4" s="1"/>
  <c r="BI125" i="4"/>
  <c r="BJ125" i="4" s="1"/>
  <c r="BI303" i="4"/>
  <c r="BJ303" i="4" s="1"/>
  <c r="BI248" i="4"/>
  <c r="BJ248" i="4" s="1"/>
  <c r="BI997" i="4"/>
  <c r="BJ997" i="4" s="1"/>
  <c r="BI1080" i="4"/>
  <c r="BJ1080" i="4" s="1"/>
  <c r="BI547" i="4"/>
  <c r="BJ547" i="4" s="1"/>
  <c r="BI1212" i="4"/>
  <c r="BJ1212" i="4" s="1"/>
  <c r="BI48" i="4"/>
  <c r="BJ48" i="4" s="1"/>
  <c r="BI1088" i="4"/>
  <c r="BJ1088" i="4" s="1"/>
  <c r="BI296" i="4"/>
  <c r="BJ296" i="4" s="1"/>
  <c r="BI350" i="4"/>
  <c r="BJ350" i="4" s="1"/>
  <c r="BI254" i="4"/>
  <c r="BJ254" i="4" s="1"/>
  <c r="BI781" i="4"/>
  <c r="BJ781" i="4" s="1"/>
  <c r="BI557" i="4"/>
  <c r="BJ557" i="4" s="1"/>
  <c r="BI723" i="4"/>
  <c r="BJ723" i="4" s="1"/>
  <c r="BI851" i="4"/>
  <c r="BJ851" i="4" s="1"/>
  <c r="BI1295" i="4"/>
  <c r="BJ1295" i="4" s="1"/>
  <c r="BI734" i="4"/>
  <c r="BJ734" i="4" s="1"/>
  <c r="BI875" i="4"/>
  <c r="BJ875" i="4" s="1"/>
  <c r="BI405" i="4"/>
  <c r="BJ405" i="4" s="1"/>
  <c r="BI1063" i="4"/>
  <c r="BJ1063" i="4" s="1"/>
  <c r="BI747" i="4"/>
  <c r="BJ747" i="4" s="1"/>
  <c r="BI706" i="4"/>
  <c r="BJ706" i="4" s="1"/>
  <c r="BI744" i="4"/>
  <c r="BJ744" i="4" s="1"/>
  <c r="BI122" i="4"/>
  <c r="BJ122" i="4" s="1"/>
  <c r="BI651" i="4"/>
  <c r="BJ651" i="4" s="1"/>
  <c r="BI473" i="4"/>
  <c r="BJ473" i="4" s="1"/>
  <c r="BI1143" i="4"/>
  <c r="BJ1143" i="4" s="1"/>
  <c r="BI1192" i="4"/>
  <c r="BJ1192" i="4" s="1"/>
  <c r="BI877" i="4"/>
  <c r="BJ877" i="4" s="1"/>
  <c r="BI1167" i="4"/>
  <c r="BJ1167" i="4" s="1"/>
  <c r="BI699" i="4"/>
  <c r="BJ699" i="4" s="1"/>
  <c r="BI807" i="4"/>
  <c r="BJ807" i="4" s="1"/>
  <c r="BI391" i="4"/>
  <c r="BJ391" i="4" s="1"/>
  <c r="BI133" i="4"/>
  <c r="BJ133" i="4" s="1"/>
  <c r="BI110" i="4"/>
  <c r="BJ110" i="4" s="1"/>
  <c r="BI456" i="4"/>
  <c r="BJ456" i="4" s="1"/>
  <c r="BI157" i="4"/>
  <c r="BJ157" i="4" s="1"/>
  <c r="BI514" i="4"/>
  <c r="BJ514" i="4" s="1"/>
  <c r="BI1324" i="4"/>
  <c r="BJ1324" i="4" s="1"/>
  <c r="BI561" i="4"/>
  <c r="BJ561" i="4" s="1"/>
  <c r="BI407" i="4"/>
  <c r="BJ407" i="4" s="1"/>
  <c r="BI1434" i="4"/>
  <c r="BJ1434" i="4" s="1"/>
  <c r="BI1097" i="4"/>
  <c r="BJ1097" i="4" s="1"/>
  <c r="BI1292" i="4"/>
  <c r="BJ1292" i="4" s="1"/>
  <c r="BI918" i="4"/>
  <c r="BJ918" i="4" s="1"/>
  <c r="BI236" i="4"/>
  <c r="BJ236" i="4" s="1"/>
  <c r="BI1175" i="4"/>
  <c r="BJ1175" i="4" s="1"/>
  <c r="BI131" i="4"/>
  <c r="BJ131" i="4" s="1"/>
  <c r="BI685" i="4"/>
  <c r="BJ685" i="4" s="1"/>
  <c r="BI989" i="4"/>
  <c r="BJ989" i="4" s="1"/>
  <c r="BI189" i="4"/>
  <c r="BJ189" i="4" s="1"/>
  <c r="BI1000" i="4"/>
  <c r="BJ1000" i="4" s="1"/>
  <c r="BI1327" i="4"/>
  <c r="BJ1327" i="4" s="1"/>
  <c r="BI207" i="4"/>
  <c r="BJ207" i="4" s="1"/>
  <c r="BI147" i="4"/>
  <c r="BJ147" i="4" s="1"/>
  <c r="BI848" i="4"/>
  <c r="BJ848" i="4" s="1"/>
  <c r="BI1452" i="4"/>
  <c r="BJ1452" i="4" s="1"/>
  <c r="BI762" i="4"/>
  <c r="BJ762" i="4" s="1"/>
  <c r="BI682" i="4"/>
  <c r="BJ682" i="4" s="1"/>
  <c r="BI984" i="4"/>
  <c r="BJ984" i="4" s="1"/>
  <c r="BI1231" i="4"/>
  <c r="BJ1231" i="4" s="1"/>
  <c r="BI1258" i="4"/>
  <c r="BJ1258" i="4" s="1"/>
  <c r="BI98" i="4"/>
  <c r="BJ98" i="4" s="1"/>
  <c r="BI1096" i="4"/>
  <c r="BJ1096" i="4" s="1"/>
  <c r="BI23" i="4"/>
  <c r="BJ23" i="4" s="1"/>
  <c r="BI805" i="4"/>
  <c r="BJ805" i="4" s="1"/>
  <c r="BI1146" i="4"/>
  <c r="BJ1146" i="4" s="1"/>
  <c r="BI710" i="4"/>
  <c r="BJ710" i="4" s="1"/>
  <c r="BI1284" i="4"/>
  <c r="BJ1284" i="4" s="1"/>
  <c r="BI243" i="4"/>
  <c r="BJ243" i="4" s="1"/>
  <c r="BI681" i="4"/>
  <c r="BJ681" i="4" s="1"/>
  <c r="BI153" i="4"/>
  <c r="BJ153" i="4" s="1"/>
  <c r="BI458" i="4"/>
  <c r="BJ458" i="4" s="1"/>
  <c r="BI1184" i="4"/>
  <c r="BJ1184" i="4" s="1"/>
  <c r="BI310" i="4"/>
  <c r="BJ310" i="4" s="1"/>
  <c r="BI88" i="4"/>
  <c r="BJ88" i="4" s="1"/>
  <c r="BI1383" i="4"/>
  <c r="BJ1383" i="4" s="1"/>
  <c r="BI838" i="4"/>
  <c r="BJ838" i="4" s="1"/>
  <c r="BI1141" i="4"/>
  <c r="BJ1141" i="4" s="1"/>
  <c r="BI809" i="4"/>
  <c r="BJ809" i="4" s="1"/>
  <c r="BI799" i="4"/>
  <c r="BJ799" i="4" s="1"/>
  <c r="BI393" i="4"/>
  <c r="BJ393" i="4" s="1"/>
  <c r="BI200" i="4"/>
  <c r="BJ200" i="4" s="1"/>
  <c r="BI1306" i="4"/>
  <c r="BJ1306" i="4" s="1"/>
  <c r="BI423" i="4"/>
  <c r="BJ423" i="4" s="1"/>
  <c r="BI217" i="4"/>
  <c r="BJ217" i="4" s="1"/>
  <c r="BI1095" i="4"/>
  <c r="BJ1095" i="4" s="1"/>
  <c r="BI45" i="4"/>
  <c r="BJ45" i="4" s="1"/>
  <c r="BI163" i="4"/>
  <c r="BJ163" i="4" s="1"/>
  <c r="BI586" i="4"/>
  <c r="BJ586" i="4" s="1"/>
  <c r="BI767" i="4"/>
  <c r="BJ767" i="4" s="1"/>
  <c r="BI783" i="4"/>
  <c r="BJ783" i="4" s="1"/>
  <c r="BI1246" i="4"/>
  <c r="BJ1246" i="4" s="1"/>
  <c r="BI71" i="4"/>
  <c r="BJ71" i="4" s="1"/>
  <c r="BI523" i="4"/>
  <c r="BJ523" i="4" s="1"/>
  <c r="BI252" i="4"/>
  <c r="BJ252" i="4" s="1"/>
  <c r="BI1131" i="4"/>
  <c r="BJ1131" i="4" s="1"/>
  <c r="BI768" i="4"/>
  <c r="BJ768" i="4" s="1"/>
  <c r="BI420" i="4"/>
  <c r="BJ420" i="4" s="1"/>
  <c r="BI1148" i="4"/>
  <c r="BJ1148" i="4" s="1"/>
  <c r="BI721" i="4"/>
  <c r="BJ721" i="4" s="1"/>
  <c r="BI505" i="4"/>
  <c r="BJ505" i="4" s="1"/>
  <c r="BI336" i="4"/>
  <c r="BJ336" i="4" s="1"/>
  <c r="BI246" i="4"/>
  <c r="BJ246" i="4" s="1"/>
  <c r="BI548" i="4"/>
  <c r="BJ548" i="4" s="1"/>
  <c r="BI1169" i="4"/>
  <c r="BJ1169" i="4" s="1"/>
  <c r="BI1205" i="4"/>
  <c r="BJ1205" i="4" s="1"/>
  <c r="BI495" i="4"/>
  <c r="BJ495" i="4" s="1"/>
  <c r="BI542" i="4"/>
  <c r="BJ542" i="4" s="1"/>
  <c r="BI7" i="4"/>
  <c r="BJ7" i="4" s="1"/>
  <c r="BI1161" i="4"/>
  <c r="BJ1161" i="4" s="1"/>
  <c r="BI144" i="4"/>
  <c r="BJ144" i="4" s="1"/>
  <c r="BI1375" i="4"/>
  <c r="BJ1375" i="4" s="1"/>
  <c r="BI373" i="4"/>
  <c r="BJ373" i="4" s="1"/>
  <c r="BI1312" i="4"/>
  <c r="BJ1312" i="4" s="1"/>
  <c r="BI635" i="4"/>
  <c r="BJ635" i="4" s="1"/>
  <c r="BI570" i="4"/>
  <c r="BJ570" i="4" s="1"/>
  <c r="BI534" i="4"/>
  <c r="BJ534" i="4" s="1"/>
  <c r="BI3" i="4"/>
  <c r="BJ3" i="4" s="1"/>
  <c r="BI958" i="4"/>
  <c r="BJ958" i="4" s="1"/>
  <c r="BI761" i="4"/>
  <c r="BJ761" i="4" s="1"/>
  <c r="BI1413" i="4"/>
  <c r="BJ1413" i="4" s="1"/>
  <c r="BI1054" i="4"/>
  <c r="BJ1054" i="4" s="1"/>
  <c r="BI715" i="4"/>
  <c r="BJ715" i="4" s="1"/>
  <c r="BI1182" i="4"/>
  <c r="BJ1182" i="4" s="1"/>
  <c r="BI1199" i="4"/>
  <c r="BJ1199" i="4" s="1"/>
  <c r="BI931" i="4"/>
  <c r="BJ931" i="4" s="1"/>
  <c r="BI351" i="4"/>
  <c r="BJ351" i="4" s="1"/>
  <c r="BI760" i="4"/>
  <c r="BJ760" i="4" s="1"/>
  <c r="BI1227" i="4"/>
  <c r="BJ1227" i="4" s="1"/>
  <c r="BI138" i="4"/>
  <c r="BJ138" i="4" s="1"/>
  <c r="BI287" i="4"/>
  <c r="BJ287" i="4" s="1"/>
  <c r="BI1085" i="4"/>
  <c r="BJ1085" i="4" s="1"/>
  <c r="BI339" i="4"/>
  <c r="BJ339" i="4" s="1"/>
  <c r="BI1020" i="4"/>
  <c r="BJ1020" i="4" s="1"/>
  <c r="BI1019" i="4"/>
  <c r="BJ1019" i="4" s="1"/>
  <c r="BI69" i="4"/>
  <c r="BJ69" i="4" s="1"/>
  <c r="BI1388" i="4"/>
  <c r="BJ1388" i="4" s="1"/>
  <c r="BI899" i="4"/>
  <c r="BJ899" i="4" s="1"/>
  <c r="BI226" i="4"/>
  <c r="BJ226" i="4" s="1"/>
  <c r="BI1001" i="4"/>
  <c r="BJ1001" i="4" s="1"/>
  <c r="BI852" i="4"/>
  <c r="BJ852" i="4" s="1"/>
  <c r="BI867" i="4"/>
  <c r="BJ867" i="4" s="1"/>
  <c r="BI536" i="4"/>
  <c r="BJ536" i="4" s="1"/>
  <c r="BI1376" i="4"/>
  <c r="BJ1376" i="4" s="1"/>
  <c r="BI654" i="4"/>
  <c r="BJ654" i="4" s="1"/>
  <c r="BI1460" i="4"/>
  <c r="BJ1460" i="4" s="1"/>
  <c r="BI590" i="4"/>
  <c r="BJ590" i="4" s="1"/>
  <c r="BI1011" i="4"/>
  <c r="BJ1011" i="4" s="1"/>
  <c r="BI127" i="4"/>
  <c r="BJ127" i="4" s="1"/>
  <c r="BI51" i="4"/>
  <c r="BJ51" i="4" s="1"/>
  <c r="BI444" i="4"/>
  <c r="BJ444" i="4" s="1"/>
  <c r="BI865" i="4"/>
  <c r="BJ865" i="4" s="1"/>
  <c r="BI317" i="4"/>
  <c r="BJ317" i="4" s="1"/>
  <c r="BI1443" i="4"/>
  <c r="BJ1443" i="4" s="1"/>
  <c r="BI380" i="4"/>
  <c r="BJ380" i="4" s="1"/>
  <c r="BI313" i="4"/>
  <c r="BJ313" i="4" s="1"/>
  <c r="BI617" i="4"/>
  <c r="BJ617" i="4" s="1"/>
  <c r="BI745" i="4"/>
  <c r="BJ745" i="4" s="1"/>
  <c r="BI250" i="4"/>
  <c r="BJ250" i="4" s="1"/>
  <c r="BI329" i="4"/>
  <c r="BJ329" i="4" s="1"/>
  <c r="BI1279" i="4"/>
  <c r="BJ1279" i="4" s="1"/>
  <c r="BI943" i="4"/>
  <c r="BJ943" i="4" s="1"/>
  <c r="BI1033" i="4"/>
  <c r="BJ1033" i="4" s="1"/>
  <c r="BI1105" i="4"/>
  <c r="BJ1105" i="4" s="1"/>
  <c r="BI1504" i="4"/>
  <c r="BJ1504" i="4" s="1"/>
  <c r="BI841" i="4"/>
  <c r="BJ841" i="4" s="1"/>
  <c r="BI1197" i="4"/>
  <c r="BJ1197" i="4" s="1"/>
  <c r="BI363" i="4"/>
  <c r="BJ363" i="4" s="1"/>
  <c r="BI119" i="4"/>
  <c r="BJ119" i="4" s="1"/>
  <c r="BI1004" i="4"/>
  <c r="BJ1004" i="4" s="1"/>
  <c r="BI280" i="4"/>
  <c r="BJ280" i="4" s="1"/>
  <c r="BI746" i="4"/>
  <c r="BJ746" i="4" s="1"/>
  <c r="BI606" i="4"/>
  <c r="BJ606" i="4" s="1"/>
  <c r="BI872" i="4"/>
  <c r="BJ872" i="4" s="1"/>
  <c r="BI487" i="4"/>
  <c r="BJ487" i="4" s="1"/>
  <c r="BI43" i="4"/>
  <c r="BJ43" i="4" s="1"/>
  <c r="BI1425" i="4"/>
  <c r="BJ1425" i="4" s="1"/>
  <c r="BI244" i="4"/>
  <c r="BJ244" i="4" s="1"/>
  <c r="BI961" i="4"/>
  <c r="BJ961" i="4" s="1"/>
  <c r="BI524" i="4"/>
  <c r="BJ524" i="4" s="1"/>
  <c r="BI769" i="4"/>
  <c r="BJ769" i="4" s="1"/>
  <c r="BI969" i="4"/>
  <c r="BJ969" i="4" s="1"/>
  <c r="BI702" i="4"/>
  <c r="BJ702" i="4" s="1"/>
  <c r="BI655" i="4"/>
  <c r="BJ655" i="4" s="1"/>
  <c r="BI1003" i="4"/>
  <c r="BJ1003" i="4" s="1"/>
  <c r="BI1171" i="4"/>
  <c r="BJ1171" i="4" s="1"/>
  <c r="BI1399" i="4"/>
  <c r="BJ1399" i="4" s="1"/>
  <c r="BI401" i="4"/>
  <c r="BJ401" i="4" s="1"/>
  <c r="BI560" i="4"/>
  <c r="BJ560" i="4" s="1"/>
  <c r="BI1089" i="4"/>
  <c r="BJ1089" i="4" s="1"/>
  <c r="BI719" i="4"/>
  <c r="BJ719" i="4" s="1"/>
  <c r="BI1224" i="4"/>
  <c r="BJ1224" i="4" s="1"/>
  <c r="BI904" i="4"/>
  <c r="BJ904" i="4" s="1"/>
  <c r="BI498" i="4"/>
  <c r="BJ498" i="4" s="1"/>
  <c r="BI300" i="4"/>
  <c r="BJ300" i="4" s="1"/>
  <c r="BI459" i="4"/>
  <c r="BJ459" i="4" s="1"/>
  <c r="BI414" i="4"/>
  <c r="BJ414" i="4" s="1"/>
  <c r="BI656" i="4"/>
  <c r="BJ656" i="4" s="1"/>
  <c r="BI398" i="4"/>
  <c r="BJ398" i="4" s="1"/>
  <c r="BI331" i="4"/>
  <c r="BJ331" i="4" s="1"/>
  <c r="BI1098" i="4"/>
  <c r="BJ1098" i="4" s="1"/>
  <c r="BI337" i="4"/>
  <c r="BJ337" i="4" s="1"/>
  <c r="BI982" i="4"/>
  <c r="BJ982" i="4" s="1"/>
  <c r="BI994" i="4"/>
  <c r="BJ994" i="4" s="1"/>
  <c r="BI213" i="4"/>
  <c r="BJ213" i="4" s="1"/>
  <c r="BI840" i="4"/>
  <c r="BJ840" i="4" s="1"/>
  <c r="BI259" i="4"/>
  <c r="BJ259" i="4" s="1"/>
  <c r="BI1333" i="4"/>
  <c r="BJ1333" i="4" s="1"/>
  <c r="BI1366" i="4"/>
  <c r="BJ1366" i="4" s="1"/>
  <c r="BI1207" i="4"/>
  <c r="BJ1207" i="4" s="1"/>
  <c r="BI1154" i="4"/>
  <c r="BJ1154" i="4" s="1"/>
  <c r="BI736" i="4"/>
  <c r="BJ736" i="4" s="1"/>
  <c r="BI404" i="4"/>
  <c r="BJ404" i="4" s="1"/>
  <c r="BI591" i="4"/>
  <c r="BJ591" i="4" s="1"/>
  <c r="BI227" i="4"/>
  <c r="BJ227" i="4" s="1"/>
  <c r="BI683" i="4"/>
  <c r="BJ683" i="4" s="1"/>
  <c r="BI1133" i="4"/>
  <c r="BJ1133" i="4" s="1"/>
  <c r="BI480" i="4"/>
  <c r="BJ480" i="4" s="1"/>
  <c r="BI292" i="4"/>
  <c r="BJ292" i="4" s="1"/>
  <c r="BI1404" i="4"/>
  <c r="BJ1404" i="4" s="1"/>
  <c r="BI1488" i="4"/>
  <c r="BJ1488" i="4" s="1"/>
  <c r="BI613" i="4"/>
  <c r="BJ613" i="4" s="1"/>
  <c r="BI1061" i="4"/>
  <c r="BJ1061" i="4" s="1"/>
  <c r="BI418" i="4"/>
  <c r="BJ418" i="4" s="1"/>
  <c r="BI1485" i="4"/>
  <c r="BJ1485" i="4" s="1"/>
  <c r="BI1106" i="4"/>
  <c r="BJ1106" i="4" s="1"/>
  <c r="BI1218" i="4"/>
  <c r="BJ1218" i="4" s="1"/>
  <c r="BI755" i="4"/>
  <c r="BJ755" i="4" s="1"/>
  <c r="BI968" i="4"/>
  <c r="BJ968" i="4" s="1"/>
  <c r="BI1128" i="4"/>
  <c r="BJ1128" i="4" s="1"/>
  <c r="BI341" i="4"/>
  <c r="BJ341" i="4" s="1"/>
  <c r="BI555" i="4"/>
  <c r="BJ555" i="4" s="1"/>
  <c r="BI395" i="4"/>
  <c r="BJ395" i="4" s="1"/>
  <c r="BI121" i="4"/>
  <c r="BJ121" i="4" s="1"/>
  <c r="BI850" i="4"/>
  <c r="BJ850" i="4" s="1"/>
  <c r="BI93" i="4"/>
  <c r="BJ93" i="4" s="1"/>
  <c r="BI1059" i="4"/>
  <c r="BJ1059" i="4" s="1"/>
  <c r="BI707" i="4"/>
  <c r="BJ707" i="4" s="1"/>
  <c r="BI637" i="4"/>
  <c r="BJ637" i="4" s="1"/>
  <c r="BI575" i="4"/>
  <c r="BJ575" i="4" s="1"/>
  <c r="BI128" i="4"/>
  <c r="BJ128" i="4" s="1"/>
  <c r="BI384" i="4"/>
  <c r="BJ384" i="4" s="1"/>
  <c r="BI753" i="4"/>
  <c r="BJ753" i="4" s="1"/>
  <c r="BI773" i="4"/>
  <c r="BJ773" i="4" s="1"/>
  <c r="BI975" i="4"/>
  <c r="BJ975" i="4" s="1"/>
  <c r="BI983" i="4"/>
  <c r="BJ983" i="4" s="1"/>
  <c r="BI599" i="4"/>
  <c r="BJ599" i="4" s="1"/>
  <c r="BI1153" i="4"/>
  <c r="BJ1153" i="4" s="1"/>
  <c r="BI1163" i="4"/>
  <c r="BJ1163" i="4" s="1"/>
  <c r="BI1083" i="4"/>
  <c r="BJ1083" i="4" s="1"/>
  <c r="BI1190" i="4"/>
  <c r="BJ1190" i="4" s="1"/>
  <c r="BI484" i="4"/>
  <c r="BJ484" i="4" s="1"/>
  <c r="BI584" i="4"/>
  <c r="BJ584" i="4" s="1"/>
  <c r="BI1110" i="4"/>
  <c r="BJ1110" i="4" s="1"/>
  <c r="BI1330" i="4"/>
  <c r="BJ1330" i="4" s="1"/>
  <c r="BI278" i="4"/>
  <c r="BJ278" i="4" s="1"/>
  <c r="BI756" i="4"/>
  <c r="BJ756" i="4" s="1"/>
  <c r="BI1132" i="4"/>
  <c r="BJ1132" i="4" s="1"/>
  <c r="BI1162" i="4"/>
  <c r="BJ1162" i="4" s="1"/>
  <c r="BI103" i="4"/>
  <c r="BJ103" i="4" s="1"/>
  <c r="BI900" i="4"/>
  <c r="BJ900" i="4" s="1"/>
  <c r="BI298" i="4"/>
  <c r="BJ298" i="4" s="1"/>
  <c r="BI896" i="4"/>
  <c r="BJ896" i="4" s="1"/>
  <c r="BI111" i="4"/>
  <c r="BJ111" i="4" s="1"/>
  <c r="BI949" i="4"/>
  <c r="BJ949" i="4" s="1"/>
  <c r="BI1042" i="4"/>
  <c r="BJ1042" i="4" s="1"/>
  <c r="BI11" i="4"/>
  <c r="BJ11" i="4" s="1"/>
  <c r="BI1281" i="4"/>
  <c r="BJ1281" i="4" s="1"/>
  <c r="BI1293" i="4"/>
  <c r="BJ1293" i="4" s="1"/>
  <c r="BI27" i="4"/>
  <c r="BJ27" i="4" s="1"/>
  <c r="BI58" i="4"/>
  <c r="BJ58" i="4" s="1"/>
  <c r="BI856" i="4"/>
  <c r="BJ856" i="4" s="1"/>
  <c r="BI334" i="4"/>
  <c r="BJ334" i="4" s="1"/>
  <c r="BI552" i="4"/>
  <c r="BJ552" i="4" s="1"/>
  <c r="BI641" i="4"/>
  <c r="BJ641" i="4" s="1"/>
  <c r="BI1200" i="4"/>
  <c r="BJ1200" i="4" s="1"/>
  <c r="BI660" i="4"/>
  <c r="BJ660" i="4" s="1"/>
  <c r="BI772" i="4"/>
  <c r="BJ772" i="4" s="1"/>
  <c r="BI39" i="4"/>
  <c r="BJ39" i="4" s="1"/>
  <c r="BI679" i="4"/>
  <c r="BJ679" i="4" s="1"/>
  <c r="BI367" i="4"/>
  <c r="BJ367" i="4" s="1"/>
  <c r="BI1480" i="4"/>
  <c r="BJ1480" i="4" s="1"/>
  <c r="BI1454" i="4"/>
  <c r="BJ1454" i="4" s="1"/>
  <c r="BI730" i="4"/>
  <c r="BJ730" i="4" s="1"/>
  <c r="BI890" i="4"/>
  <c r="BJ890" i="4" s="1"/>
  <c r="BI588" i="4"/>
  <c r="BJ588" i="4" s="1"/>
  <c r="BI987" i="4"/>
  <c r="BJ987" i="4" s="1"/>
  <c r="BI593" i="4"/>
  <c r="BJ593" i="4" s="1"/>
  <c r="BI742" i="4"/>
  <c r="BJ742" i="4" s="1"/>
  <c r="BI1253" i="4"/>
  <c r="BJ1253" i="4" s="1"/>
  <c r="BI344" i="4"/>
  <c r="BJ344" i="4" s="1"/>
  <c r="BI863" i="4"/>
  <c r="BJ863" i="4" s="1"/>
  <c r="BI40" i="4"/>
  <c r="BJ40" i="4" s="1"/>
  <c r="BI533" i="4"/>
  <c r="BJ533" i="4" s="1"/>
  <c r="BI369" i="4"/>
  <c r="BJ369" i="4" s="1"/>
  <c r="BI390" i="4"/>
  <c r="BJ390" i="4" s="1"/>
  <c r="BI164" i="4"/>
  <c r="BJ164" i="4" s="1"/>
  <c r="BI1481" i="4"/>
  <c r="BJ1481" i="4" s="1"/>
  <c r="BI466" i="4"/>
  <c r="BJ466" i="4" s="1"/>
  <c r="BI486" i="4"/>
  <c r="BJ486" i="4" s="1"/>
  <c r="BI789" i="4"/>
  <c r="BJ789" i="4" s="1"/>
  <c r="BI1321" i="4"/>
  <c r="BJ1321" i="4" s="1"/>
  <c r="BI912" i="4"/>
  <c r="BJ912" i="4" s="1"/>
  <c r="BI508" i="4"/>
  <c r="BJ508" i="4" s="1"/>
  <c r="BI1194" i="4"/>
  <c r="BJ1194" i="4" s="1"/>
  <c r="BI502" i="4"/>
  <c r="BJ502" i="4" s="1"/>
  <c r="BI616" i="4"/>
  <c r="BJ616" i="4" s="1"/>
  <c r="BI1317" i="4"/>
  <c r="BJ1317" i="4" s="1"/>
  <c r="BI692" i="4"/>
  <c r="BJ692" i="4" s="1"/>
  <c r="BI649" i="4"/>
  <c r="BJ649" i="4" s="1"/>
  <c r="BI154" i="4"/>
  <c r="BJ154" i="4" s="1"/>
  <c r="BI1328" i="4"/>
  <c r="BJ1328" i="4" s="1"/>
  <c r="BI1392" i="4"/>
  <c r="BJ1392" i="4" s="1"/>
  <c r="BI258" i="4"/>
  <c r="BJ258" i="4" s="1"/>
  <c r="BI513" i="4"/>
  <c r="BJ513" i="4" s="1"/>
  <c r="BI620" i="4"/>
  <c r="BJ620" i="4" s="1"/>
  <c r="BI512" i="4"/>
  <c r="BJ512" i="4" s="1"/>
  <c r="BI1168" i="4"/>
  <c r="BJ1168" i="4" s="1"/>
  <c r="BI1487" i="4"/>
  <c r="BJ1487" i="4" s="1"/>
  <c r="BI754" i="4"/>
  <c r="BJ754" i="4" s="1"/>
  <c r="BI160" i="4"/>
  <c r="BJ160" i="4" s="1"/>
  <c r="BI991" i="4"/>
  <c r="BJ991" i="4" s="1"/>
  <c r="BI448" i="4"/>
  <c r="BJ448" i="4" s="1"/>
  <c r="BI686" i="4"/>
  <c r="BJ686" i="4" s="1"/>
  <c r="BI94" i="4"/>
  <c r="BJ94" i="4" s="1"/>
  <c r="BI1269" i="4"/>
  <c r="BJ1269" i="4" s="1"/>
  <c r="BI1313" i="4"/>
  <c r="BJ1313" i="4" s="1"/>
  <c r="BI1490" i="4"/>
  <c r="BJ1490" i="4" s="1"/>
  <c r="BI1477" i="4"/>
  <c r="BJ1477" i="4" s="1"/>
  <c r="BI19" i="4"/>
  <c r="BJ19" i="4" s="1"/>
  <c r="BI141" i="4"/>
  <c r="BJ141" i="4" s="1"/>
  <c r="BI1079" i="4"/>
  <c r="BJ1079" i="4" s="1"/>
  <c r="BI643" i="4"/>
  <c r="BJ643" i="4" s="1"/>
  <c r="BI1113" i="4"/>
  <c r="BJ1113" i="4" s="1"/>
  <c r="BI437" i="4"/>
  <c r="BJ437" i="4" s="1"/>
  <c r="BI728" i="4"/>
  <c r="BJ728" i="4" s="1"/>
  <c r="BI1206" i="4"/>
  <c r="BJ1206" i="4" s="1"/>
  <c r="BI209" i="4"/>
  <c r="BJ209" i="4" s="1"/>
  <c r="BI1170" i="4"/>
  <c r="BJ1170" i="4" s="1"/>
  <c r="BI1121" i="4"/>
  <c r="BJ1121" i="4" s="1"/>
  <c r="BI143" i="4"/>
  <c r="BJ143" i="4" s="1"/>
  <c r="BI1271" i="4"/>
  <c r="BJ1271" i="4" s="1"/>
  <c r="BI1023" i="4"/>
  <c r="BJ1023" i="4" s="1"/>
  <c r="BI684" i="4"/>
  <c r="BJ684" i="4" s="1"/>
  <c r="BI563" i="4"/>
  <c r="BJ563" i="4" s="1"/>
  <c r="BI1360" i="4"/>
  <c r="BJ1360" i="4" s="1"/>
  <c r="BI161" i="4"/>
  <c r="BJ161" i="4" s="1"/>
  <c r="BI995" i="4"/>
  <c r="BJ995" i="4" s="1"/>
  <c r="BI990" i="4"/>
  <c r="BJ990" i="4" s="1"/>
  <c r="BI565" i="4"/>
  <c r="BJ565" i="4" s="1"/>
  <c r="BI460" i="4"/>
  <c r="BJ460" i="4" s="1"/>
  <c r="BI1492" i="4"/>
  <c r="BJ1492" i="4" s="1"/>
  <c r="BI1285" i="4"/>
  <c r="BJ1285" i="4" s="1"/>
  <c r="BI18" i="4"/>
  <c r="BJ18" i="4" s="1"/>
  <c r="BI177" i="4"/>
  <c r="BJ177" i="4" s="1"/>
  <c r="BI400" i="4"/>
  <c r="BJ400" i="4" s="1"/>
  <c r="BI871" i="4"/>
  <c r="BJ871" i="4" s="1"/>
  <c r="BI1257" i="4"/>
  <c r="BJ1257" i="4" s="1"/>
  <c r="BI1017" i="4"/>
  <c r="BJ1017" i="4" s="1"/>
  <c r="BI515" i="4"/>
  <c r="BJ515" i="4" s="1"/>
  <c r="BI417" i="4"/>
  <c r="BJ417" i="4" s="1"/>
  <c r="BI28" i="4"/>
  <c r="BJ28" i="4" s="1"/>
  <c r="BI1283" i="4"/>
  <c r="BJ1283" i="4" s="1"/>
  <c r="BI1462" i="4"/>
  <c r="BJ1462" i="4" s="1"/>
  <c r="BI1304" i="4"/>
  <c r="BJ1304" i="4" s="1"/>
  <c r="BI870" i="4"/>
  <c r="BJ870" i="4" s="1"/>
  <c r="BI1311" i="4"/>
  <c r="BJ1311" i="4" s="1"/>
  <c r="BI233" i="4"/>
  <c r="BJ233" i="4" s="1"/>
  <c r="BI61" i="4"/>
  <c r="BJ61" i="4" s="1"/>
  <c r="BI1411" i="4"/>
  <c r="BJ1411" i="4" s="1"/>
  <c r="BI454" i="4"/>
  <c r="BJ454" i="4" s="1"/>
  <c r="BI738" i="4"/>
  <c r="BJ738" i="4" s="1"/>
  <c r="BI1066" i="4"/>
  <c r="BJ1066" i="4" s="1"/>
  <c r="BI1418" i="4"/>
  <c r="BJ1418" i="4" s="1"/>
  <c r="BI1217" i="4"/>
  <c r="BJ1217" i="4" s="1"/>
  <c r="BI135" i="4"/>
  <c r="BJ135" i="4" s="1"/>
  <c r="BI1467" i="4"/>
  <c r="BJ1467" i="4" s="1"/>
  <c r="BI979" i="4"/>
  <c r="BJ979" i="4" s="1"/>
  <c r="BI1013" i="4"/>
  <c r="BJ1013" i="4" s="1"/>
  <c r="BI1445" i="4"/>
  <c r="BJ1445" i="4" s="1"/>
  <c r="BI1220" i="4"/>
  <c r="BJ1220" i="4" s="1"/>
  <c r="BI509" i="4"/>
  <c r="BJ509" i="4" s="1"/>
  <c r="BI1359" i="4"/>
  <c r="BJ1359" i="4" s="1"/>
  <c r="BI1301" i="4"/>
  <c r="BJ1301" i="4" s="1"/>
  <c r="BI1255" i="4"/>
  <c r="BJ1255" i="4" s="1"/>
  <c r="BI596" i="4"/>
  <c r="BJ596" i="4" s="1"/>
  <c r="BI1055" i="4"/>
  <c r="BJ1055" i="4" s="1"/>
  <c r="BI1014" i="4"/>
  <c r="BJ1014" i="4" s="1"/>
  <c r="BI1406" i="4"/>
  <c r="BJ1406" i="4" s="1"/>
  <c r="BI1365" i="4"/>
  <c r="BJ1365" i="4" s="1"/>
  <c r="BI927" i="4"/>
  <c r="BJ927" i="4" s="1"/>
  <c r="BI1373" i="4"/>
  <c r="BJ1373" i="4" s="1"/>
  <c r="BI540" i="4"/>
  <c r="BJ540" i="4" s="1"/>
  <c r="BI778" i="4"/>
  <c r="BJ778" i="4" s="1"/>
  <c r="BI137" i="4"/>
  <c r="BJ137" i="4" s="1"/>
  <c r="BI140" i="4"/>
  <c r="BJ140" i="4" s="1"/>
  <c r="BI239" i="4"/>
  <c r="BJ239" i="4" s="1"/>
  <c r="BI477" i="4"/>
  <c r="BJ477" i="4" s="1"/>
  <c r="BI496" i="4"/>
  <c r="BJ496" i="4" s="1"/>
  <c r="BI543" i="4"/>
  <c r="BJ543" i="4" s="1"/>
  <c r="BI1506" i="4"/>
  <c r="BJ1506" i="4" s="1"/>
  <c r="BI34" i="4"/>
  <c r="BJ34" i="4" s="1"/>
  <c r="BI1185" i="4"/>
  <c r="BJ1185" i="4" s="1"/>
  <c r="BI347" i="4"/>
  <c r="BJ347" i="4" s="1"/>
  <c r="BI1384" i="4"/>
  <c r="BJ1384" i="4" s="1"/>
  <c r="BI1093" i="4"/>
  <c r="BJ1093" i="4" s="1"/>
  <c r="BI261" i="4"/>
  <c r="BJ261" i="4" s="1"/>
  <c r="BI717" i="4"/>
  <c r="BJ717" i="4" s="1"/>
  <c r="BI90" i="4"/>
  <c r="BJ90" i="4" s="1"/>
  <c r="BI1394" i="4"/>
  <c r="BJ1394" i="4" s="1"/>
  <c r="BI878" i="4"/>
  <c r="BJ878" i="4" s="1"/>
  <c r="BI148" i="4"/>
  <c r="BJ148" i="4" s="1"/>
  <c r="BI662" i="4"/>
  <c r="BJ662" i="4" s="1"/>
  <c r="BI1331" i="4"/>
  <c r="BJ1331" i="4" s="1"/>
  <c r="BI898" i="4"/>
  <c r="BJ898" i="4" s="1"/>
  <c r="BI489" i="4"/>
  <c r="BJ489" i="4" s="1"/>
  <c r="BI219" i="4"/>
  <c r="BJ219" i="4" s="1"/>
  <c r="BI639" i="4"/>
  <c r="BJ639" i="4" s="1"/>
  <c r="BI1374" i="4"/>
  <c r="BJ1374" i="4" s="1"/>
  <c r="BI1468" i="4"/>
  <c r="BJ1468" i="4" s="1"/>
  <c r="BI846" i="4"/>
  <c r="BJ846" i="4" s="1"/>
  <c r="BI192" i="4"/>
  <c r="BJ192" i="4" s="1"/>
  <c r="BI1405" i="4"/>
  <c r="BJ1405" i="4" s="1"/>
  <c r="BI176" i="4"/>
  <c r="BJ176" i="4" s="1"/>
  <c r="BI378" i="4"/>
  <c r="BJ378" i="4" s="1"/>
  <c r="BI1370" i="4"/>
  <c r="BJ1370" i="4" s="1"/>
  <c r="BI1299" i="4"/>
  <c r="BJ1299" i="4" s="1"/>
  <c r="BI1129" i="4"/>
  <c r="BJ1129" i="4" s="1"/>
  <c r="BI408" i="4"/>
  <c r="BJ408" i="4" s="1"/>
  <c r="BI1496" i="4"/>
  <c r="BJ1496" i="4" s="1"/>
  <c r="BI829" i="4"/>
  <c r="BJ829" i="4" s="1"/>
  <c r="BI443" i="4"/>
  <c r="BJ443" i="4" s="1"/>
  <c r="BI249" i="4"/>
  <c r="BJ249" i="4" s="1"/>
  <c r="BI1389" i="4"/>
  <c r="BJ1389" i="4" s="1"/>
  <c r="BI191" i="4"/>
  <c r="BJ191" i="4" s="1"/>
  <c r="BI1178" i="4"/>
  <c r="BJ1178" i="4" s="1"/>
  <c r="BI1180" i="4"/>
  <c r="BJ1180" i="4" s="1"/>
  <c r="BI612" i="4"/>
  <c r="BJ612" i="4" s="1"/>
  <c r="BI672" i="4"/>
  <c r="BJ672" i="4" s="1"/>
  <c r="BI237" i="4"/>
  <c r="BJ237" i="4" s="1"/>
  <c r="BI257" i="4"/>
  <c r="BJ257" i="4" s="1"/>
  <c r="BI510" i="4"/>
  <c r="BJ510" i="4" s="1"/>
  <c r="BI196" i="4"/>
  <c r="BJ196" i="4" s="1"/>
  <c r="BI731" i="4"/>
  <c r="BJ731" i="4" s="1"/>
  <c r="BI933" i="4"/>
  <c r="BJ933" i="4" s="1"/>
  <c r="BI263" i="4"/>
  <c r="BJ263" i="4" s="1"/>
  <c r="BI824" i="4"/>
  <c r="BJ824" i="4" s="1"/>
  <c r="BI1345" i="4"/>
  <c r="BJ1345" i="4" s="1"/>
  <c r="BI1471" i="4"/>
  <c r="BJ1471" i="4" s="1"/>
  <c r="BI1379" i="4"/>
  <c r="BJ1379" i="4" s="1"/>
  <c r="BI224" i="4"/>
  <c r="BJ224" i="4" s="1"/>
  <c r="BI939" i="4"/>
  <c r="BJ939" i="4" s="1"/>
  <c r="BI883" i="4"/>
  <c r="BJ883" i="4" s="1"/>
  <c r="BI604" i="4"/>
  <c r="BJ604" i="4" s="1"/>
  <c r="BI956" i="4"/>
  <c r="BJ956" i="4" s="1"/>
  <c r="BI1493" i="4"/>
  <c r="BJ1493" i="4" s="1"/>
  <c r="BI793" i="4"/>
  <c r="BJ793" i="4" s="1"/>
  <c r="BI1402" i="4"/>
  <c r="BJ1402" i="4" s="1"/>
  <c r="BI1305" i="4"/>
  <c r="BJ1305" i="4" s="1"/>
  <c r="BI993" i="4"/>
  <c r="BJ993" i="4" s="1"/>
  <c r="BI1230" i="4"/>
  <c r="BJ1230" i="4" s="1"/>
  <c r="BI1221" i="4"/>
  <c r="BJ1221" i="4" s="1"/>
  <c r="BI1465" i="4"/>
  <c r="BJ1465" i="4" s="1"/>
  <c r="BI345" i="4"/>
  <c r="BJ345" i="4" s="1"/>
  <c r="BI967" i="4"/>
  <c r="BJ967" i="4" s="1"/>
  <c r="BI879" i="4"/>
  <c r="BJ879" i="4" s="1"/>
  <c r="BI402" i="4"/>
  <c r="BJ402" i="4" s="1"/>
  <c r="BI1302" i="4"/>
  <c r="BJ1302" i="4" s="1"/>
  <c r="BI581" i="4"/>
  <c r="BJ581" i="4" s="1"/>
  <c r="BI60" i="4"/>
  <c r="BJ60" i="4" s="1"/>
  <c r="BI1236" i="4"/>
  <c r="BJ1236" i="4" s="1"/>
  <c r="BI388" i="4"/>
  <c r="BJ388" i="4" s="1"/>
  <c r="BI1482" i="4"/>
  <c r="BJ1482" i="4" s="1"/>
  <c r="BI1358" i="4"/>
  <c r="BJ1358" i="4" s="1"/>
  <c r="BI421" i="4"/>
  <c r="BJ421" i="4" s="1"/>
  <c r="BI1139" i="4"/>
  <c r="BJ1139" i="4" s="1"/>
  <c r="BI578" i="4"/>
  <c r="BJ578" i="4" s="1"/>
  <c r="BI1357" i="4"/>
  <c r="BJ1357" i="4" s="1"/>
  <c r="BI493" i="4"/>
  <c r="BJ493" i="4" s="1"/>
  <c r="BI650" i="4"/>
  <c r="BJ650" i="4" s="1"/>
  <c r="BI439" i="4"/>
  <c r="BJ439" i="4" s="1"/>
  <c r="BI1314" i="4"/>
  <c r="BJ1314" i="4" s="1"/>
  <c r="BI1505" i="4"/>
  <c r="BJ1505" i="4" s="1"/>
  <c r="BI1077" i="4"/>
  <c r="BJ1077" i="4" s="1"/>
  <c r="BI316" i="4"/>
  <c r="BJ316" i="4" s="1"/>
  <c r="BI1234" i="4"/>
  <c r="BJ1234" i="4" s="1"/>
  <c r="BI180" i="4"/>
  <c r="BJ180" i="4" s="1"/>
  <c r="BI971" i="4"/>
  <c r="BJ971" i="4" s="1"/>
  <c r="BI389" i="4"/>
  <c r="BJ389" i="4" s="1"/>
  <c r="BI142" i="4"/>
  <c r="BJ142" i="4" s="1"/>
  <c r="BI1032" i="4"/>
  <c r="BJ1032" i="4" s="1"/>
  <c r="BI631" i="4"/>
  <c r="BJ631" i="4" s="1"/>
  <c r="BI485" i="4"/>
  <c r="BJ485" i="4" s="1"/>
  <c r="BI874" i="4"/>
  <c r="BJ874" i="4" s="1"/>
  <c r="BI976" i="4"/>
  <c r="BJ976" i="4" s="1"/>
  <c r="BI1165" i="4"/>
  <c r="BJ1165" i="4" s="1"/>
  <c r="BI974" i="4"/>
  <c r="BJ974" i="4" s="1"/>
  <c r="BI618" i="4"/>
  <c r="BJ618" i="4" s="1"/>
  <c r="BI853" i="4"/>
  <c r="BJ853" i="4" s="1"/>
  <c r="BI929" i="4"/>
  <c r="BJ929" i="4" s="1"/>
  <c r="BI1147" i="4"/>
  <c r="BJ1147" i="4" s="1"/>
  <c r="BI673" i="4"/>
  <c r="BJ673" i="4" s="1"/>
  <c r="BI792" i="4"/>
  <c r="BJ792" i="4" s="1"/>
  <c r="BI869" i="4"/>
  <c r="BJ869" i="4" s="1"/>
  <c r="BI152" i="4"/>
  <c r="BJ152" i="4" s="1"/>
  <c r="BI204" i="4"/>
  <c r="BJ204" i="4" s="1"/>
  <c r="BI1326" i="4"/>
  <c r="BJ1326" i="4" s="1"/>
  <c r="BI1229" i="4"/>
  <c r="BJ1229" i="4" s="1"/>
  <c r="BI415" i="4"/>
  <c r="BJ415" i="4" s="1"/>
  <c r="BI494" i="4"/>
  <c r="BJ494" i="4" s="1"/>
  <c r="BI231" i="4"/>
  <c r="BJ231" i="4" s="1"/>
  <c r="BI646" i="4"/>
  <c r="BJ646" i="4" s="1"/>
  <c r="BI825" i="4"/>
  <c r="BJ825" i="4" s="1"/>
  <c r="BI1447" i="4"/>
  <c r="BJ1447" i="4" s="1"/>
  <c r="BI1051" i="4"/>
  <c r="BJ1051" i="4" s="1"/>
  <c r="BI937" i="4"/>
  <c r="BJ937" i="4" s="1"/>
  <c r="BI1476" i="4"/>
  <c r="BJ1476" i="4" s="1"/>
  <c r="BI479" i="4"/>
  <c r="BJ479" i="4" s="1"/>
  <c r="BI171" i="4"/>
  <c r="BJ171" i="4" s="1"/>
  <c r="BI208" i="4"/>
  <c r="BJ208" i="4" s="1"/>
  <c r="BI104" i="4"/>
  <c r="BJ104" i="4" s="1"/>
  <c r="BI566" i="4"/>
  <c r="BJ566" i="4" s="1"/>
  <c r="BI1041" i="4"/>
  <c r="BJ1041" i="4" s="1"/>
  <c r="BI897" i="4"/>
  <c r="BJ897" i="4" s="1"/>
  <c r="BI1414" i="4"/>
  <c r="BJ1414" i="4" s="1"/>
  <c r="BI750" i="4"/>
  <c r="BJ750" i="4" s="1"/>
  <c r="BI1274" i="4"/>
  <c r="BJ1274" i="4" s="1"/>
  <c r="BI173" i="4"/>
  <c r="BJ173" i="4" s="1"/>
  <c r="BI1273" i="4"/>
  <c r="BJ1273" i="4" s="1"/>
  <c r="BI1309" i="4"/>
  <c r="BJ1309" i="4" s="1"/>
  <c r="BI680" i="4"/>
  <c r="BJ680" i="4" s="1"/>
  <c r="BI1423" i="4"/>
  <c r="BJ1423" i="4" s="1"/>
  <c r="BI1090" i="4"/>
  <c r="BJ1090" i="4" s="1"/>
  <c r="BI895" i="4"/>
  <c r="BJ895" i="4" s="1"/>
  <c r="BI1367" i="4"/>
  <c r="BJ1367" i="4" s="1"/>
  <c r="BI174" i="4"/>
  <c r="BJ174" i="4" s="1"/>
  <c r="BI1160" i="4"/>
  <c r="BJ1160" i="4" s="1"/>
  <c r="BI241" i="4"/>
  <c r="BJ241" i="4" s="1"/>
  <c r="BI678" i="4"/>
  <c r="BJ678" i="4" s="1"/>
  <c r="BI37" i="4"/>
  <c r="BJ37" i="4" s="1"/>
  <c r="BI457" i="4"/>
  <c r="BJ457" i="4" s="1"/>
  <c r="BI1157" i="4"/>
  <c r="BJ1157" i="4" s="1"/>
  <c r="BI322" i="4"/>
  <c r="BJ322" i="4" s="1"/>
  <c r="BI1016" i="4"/>
  <c r="BJ1016" i="4" s="1"/>
  <c r="BI471" i="4"/>
  <c r="BJ471" i="4" s="1"/>
  <c r="BI873" i="4"/>
  <c r="BJ873" i="4" s="1"/>
  <c r="BI461" i="4"/>
  <c r="BJ461" i="4" s="1"/>
  <c r="BI963" i="4"/>
  <c r="BJ963" i="4" s="1"/>
  <c r="BI41" i="4"/>
  <c r="BJ41" i="4" s="1"/>
  <c r="BI1420" i="4"/>
  <c r="BJ1420" i="4" s="1"/>
  <c r="BI609" i="4"/>
  <c r="BJ609" i="4" s="1"/>
  <c r="BI859" i="4"/>
  <c r="BJ859" i="4" s="1"/>
  <c r="BI422" i="4"/>
  <c r="BJ422" i="4" s="1"/>
  <c r="BI1455" i="4"/>
  <c r="BJ1455" i="4" s="1"/>
  <c r="BI1298" i="4"/>
  <c r="BJ1298" i="4" s="1"/>
  <c r="BI797" i="4"/>
  <c r="BJ797" i="4" s="1"/>
  <c r="BI718" i="4"/>
  <c r="BJ718" i="4" s="1"/>
  <c r="BI228" i="4"/>
  <c r="BJ228" i="4" s="1"/>
  <c r="BI267" i="4"/>
  <c r="BJ267" i="4" s="1"/>
  <c r="BI868" i="4"/>
  <c r="BJ868" i="4" s="1"/>
  <c r="BI607" i="4"/>
  <c r="BJ607" i="4" s="1"/>
  <c r="BI1390" i="4"/>
  <c r="BJ1390" i="4" s="1"/>
  <c r="BI1322" i="4"/>
  <c r="BJ1322" i="4" s="1"/>
  <c r="BI349" i="4"/>
  <c r="BJ349" i="4" s="1"/>
  <c r="BI1039" i="4"/>
  <c r="BJ1039" i="4" s="1"/>
  <c r="BI46" i="4"/>
  <c r="BJ46" i="4" s="1"/>
  <c r="BI108" i="4"/>
  <c r="BJ108" i="4" s="1"/>
  <c r="BI1239" i="4"/>
  <c r="BJ1239" i="4" s="1"/>
  <c r="BI1437" i="4"/>
  <c r="BJ1437" i="4" s="1"/>
  <c r="BI1356" i="4"/>
  <c r="BJ1356" i="4" s="1"/>
  <c r="BI832" i="4"/>
  <c r="BJ832" i="4" s="1"/>
  <c r="BI475" i="4"/>
  <c r="BJ475" i="4" s="1"/>
  <c r="BI20" i="4"/>
  <c r="BJ20" i="4" s="1"/>
  <c r="BI1270" i="4"/>
  <c r="BJ1270" i="4" s="1"/>
  <c r="BI291" i="4"/>
  <c r="BJ291" i="4" s="1"/>
  <c r="BI1378" i="4"/>
  <c r="BJ1378" i="4" s="1"/>
  <c r="BI386" i="4"/>
  <c r="BJ386" i="4" s="1"/>
  <c r="BI202" i="4"/>
  <c r="BJ202" i="4" s="1"/>
  <c r="BI6" i="4"/>
  <c r="BJ6" i="4" s="1"/>
  <c r="BI178" i="4"/>
  <c r="BJ178" i="4" s="1"/>
  <c r="BI297" i="4"/>
  <c r="BJ297" i="4" s="1"/>
  <c r="BI1296" i="4"/>
  <c r="BJ1296" i="4" s="1"/>
  <c r="BI221" i="4"/>
  <c r="BJ221" i="4" s="1"/>
  <c r="BI556" i="4"/>
  <c r="BJ556" i="4" s="1"/>
  <c r="BI938" i="4"/>
  <c r="BJ938" i="4" s="1"/>
  <c r="BI549" i="4"/>
  <c r="BJ549" i="4" s="1"/>
  <c r="BI245" i="4"/>
  <c r="BJ245" i="4" s="1"/>
  <c r="BI518" i="4"/>
  <c r="BJ518" i="4" s="1"/>
  <c r="BI87" i="4"/>
  <c r="BJ87" i="4" s="1"/>
  <c r="BI1355" i="4"/>
  <c r="BJ1355" i="4" s="1"/>
  <c r="BI785" i="4"/>
  <c r="BJ785" i="4" s="1"/>
  <c r="BI1335" i="4"/>
  <c r="BJ1335" i="4" s="1"/>
  <c r="BI97" i="4"/>
  <c r="BJ97" i="4" s="1"/>
  <c r="BI63" i="4"/>
  <c r="BJ63" i="4" s="1"/>
  <c r="BI647" i="4"/>
  <c r="BJ647" i="4" s="1"/>
  <c r="BI771" i="4"/>
  <c r="BJ771" i="4" s="1"/>
  <c r="BI658" i="4"/>
  <c r="BJ658" i="4" s="1"/>
  <c r="BI413" i="4"/>
  <c r="BJ413" i="4" s="1"/>
  <c r="BI1069" i="4"/>
  <c r="BJ1069" i="4" s="1"/>
  <c r="BI1432" i="4"/>
  <c r="BJ1432" i="4" s="1"/>
  <c r="BI70" i="4"/>
  <c r="BJ70" i="4" s="1"/>
  <c r="BI1435" i="4"/>
  <c r="BJ1435" i="4" s="1"/>
  <c r="BI432" i="4"/>
  <c r="BJ432" i="4" s="1"/>
  <c r="BI817" i="4"/>
  <c r="BJ817" i="4" s="1"/>
  <c r="BI1424" i="4"/>
  <c r="BJ1424" i="4" s="1"/>
  <c r="BI232" i="4"/>
  <c r="BJ232" i="4" s="1"/>
  <c r="BI1396" i="4"/>
  <c r="BJ1396" i="4" s="1"/>
  <c r="BI299" i="4"/>
  <c r="BJ299" i="4" s="1"/>
  <c r="BI1111" i="4"/>
  <c r="BJ1111" i="4" s="1"/>
  <c r="BI648" i="4"/>
  <c r="BJ648" i="4" s="1"/>
  <c r="BI1099" i="4"/>
  <c r="BJ1099" i="4" s="1"/>
  <c r="BI716" i="4"/>
  <c r="BJ716" i="4" s="1"/>
  <c r="BI911" i="4"/>
  <c r="BJ911" i="4" s="1"/>
  <c r="BI491" i="4"/>
  <c r="BJ491" i="4" s="1"/>
  <c r="BI1419" i="4"/>
  <c r="BJ1419" i="4" s="1"/>
  <c r="BI1297" i="4"/>
  <c r="BJ1297" i="4" s="1"/>
  <c r="BI665" i="4"/>
  <c r="BJ665" i="4" s="1"/>
  <c r="BI1416" i="4"/>
  <c r="BJ1416" i="4" s="1"/>
  <c r="BI1058" i="4"/>
  <c r="BJ1058" i="4" s="1"/>
  <c r="BI1244" i="4"/>
  <c r="BJ1244" i="4" s="1"/>
  <c r="BI836" i="4"/>
  <c r="BJ836" i="4" s="1"/>
  <c r="BI314" i="4"/>
  <c r="BJ314" i="4" s="1"/>
  <c r="BI1094" i="4"/>
  <c r="BJ1094" i="4" s="1"/>
  <c r="BI1068" i="4"/>
  <c r="BJ1068" i="4" s="1"/>
  <c r="BI162" i="4"/>
  <c r="BJ162" i="4" s="1"/>
  <c r="BI49" i="4"/>
  <c r="BJ49" i="4" s="1"/>
  <c r="BI1102" i="4"/>
  <c r="BJ1102" i="4" s="1"/>
  <c r="BI36" i="4"/>
  <c r="BJ36" i="4" s="1"/>
  <c r="BI1164" i="4"/>
  <c r="BJ1164" i="4" s="1"/>
  <c r="BI553" i="4"/>
  <c r="BJ553" i="4" s="1"/>
  <c r="BI1475" i="4"/>
  <c r="BJ1475" i="4" s="1"/>
  <c r="BI1444" i="4"/>
  <c r="BJ1444" i="4" s="1"/>
  <c r="BI282" i="4"/>
  <c r="BJ282" i="4" s="1"/>
  <c r="BI106" i="4"/>
  <c r="BJ106" i="4" s="1"/>
  <c r="BI326" i="4"/>
  <c r="BJ326" i="4" s="1"/>
  <c r="BI758" i="4"/>
  <c r="BJ758" i="4" s="1"/>
  <c r="BI1403" i="4"/>
  <c r="BJ1403" i="4" s="1"/>
  <c r="BI504" i="4"/>
  <c r="BJ504" i="4" s="1"/>
  <c r="BI770" i="4"/>
  <c r="BJ770" i="4" s="1"/>
  <c r="BI589" i="4"/>
  <c r="BJ589" i="4" s="1"/>
  <c r="BI1179" i="4"/>
  <c r="BJ1179" i="4" s="1"/>
  <c r="BI215" i="4"/>
  <c r="BJ215" i="4" s="1"/>
  <c r="BI622" i="4"/>
  <c r="BJ622" i="4" s="1"/>
  <c r="BI1122" i="4"/>
  <c r="BJ1122" i="4" s="1"/>
  <c r="BI1007" i="4"/>
  <c r="BJ1007" i="4" s="1"/>
  <c r="BI206" i="4"/>
  <c r="BJ206" i="4" s="1"/>
  <c r="BI945" i="4"/>
  <c r="BJ945" i="4" s="1"/>
  <c r="BI194" i="4"/>
  <c r="BJ194" i="4" s="1"/>
  <c r="BI960" i="4"/>
  <c r="BJ960" i="4" s="1"/>
  <c r="BI934" i="4"/>
  <c r="BJ934" i="4" s="1"/>
  <c r="BI371" i="4"/>
  <c r="BJ371" i="4" s="1"/>
  <c r="BI145" i="4"/>
  <c r="BJ145" i="4" s="1"/>
  <c r="BI1498" i="4"/>
  <c r="BJ1498" i="4" s="1"/>
  <c r="BI1484" i="4"/>
  <c r="BJ1484" i="4" s="1"/>
  <c r="BI1473" i="4"/>
  <c r="BJ1473" i="4" s="1"/>
  <c r="BI288" i="4"/>
  <c r="BJ288" i="4" s="1"/>
  <c r="BI427" i="4"/>
  <c r="BJ427" i="4" s="1"/>
  <c r="BI698" i="4"/>
  <c r="BJ698" i="4" s="1"/>
  <c r="BI1062" i="4"/>
  <c r="BJ1062" i="4" s="1"/>
  <c r="BI72" i="4"/>
  <c r="BJ72" i="4" s="1"/>
  <c r="BI601" i="4"/>
  <c r="BJ601" i="4" s="1"/>
  <c r="BI9" i="4"/>
  <c r="BJ9" i="4" s="1"/>
  <c r="BI729" i="4"/>
  <c r="BJ729" i="4" s="1"/>
  <c r="BI885" i="4"/>
  <c r="BJ885" i="4" s="1"/>
  <c r="BI827" i="4"/>
  <c r="BJ827" i="4" s="1"/>
  <c r="BI798" i="4"/>
  <c r="BJ798" i="4" s="1"/>
  <c r="BI464" i="4"/>
  <c r="BJ464" i="4" s="1"/>
  <c r="BI669" i="4"/>
  <c r="BJ669" i="4" s="1"/>
  <c r="BI775" i="4"/>
  <c r="BJ775" i="4" s="1"/>
  <c r="BI966" i="4"/>
  <c r="BJ966" i="4" s="1"/>
  <c r="BI294" i="4"/>
  <c r="BJ294" i="4" s="1"/>
  <c r="BI357" i="4"/>
  <c r="BJ357" i="4" s="1"/>
  <c r="BI179" i="4"/>
  <c r="BJ179" i="4" s="1"/>
  <c r="BI274" i="4"/>
  <c r="BJ274" i="4" s="1"/>
  <c r="BI1118" i="4"/>
  <c r="BJ1118" i="4" s="1"/>
  <c r="BI240" i="4"/>
  <c r="BJ240" i="4" s="1"/>
  <c r="BI429" i="4"/>
  <c r="BJ429" i="4" s="1"/>
  <c r="BI605" i="4"/>
  <c r="BJ605" i="4" s="1"/>
  <c r="BI804" i="4"/>
  <c r="BJ804" i="4" s="1"/>
  <c r="BI1005" i="4"/>
  <c r="BJ1005" i="4" s="1"/>
  <c r="BI355" i="4"/>
  <c r="BJ355" i="4" s="1"/>
  <c r="BI1225" i="4"/>
  <c r="BJ1225" i="4" s="1"/>
  <c r="BI1226" i="4"/>
  <c r="BJ1226" i="4" s="1"/>
  <c r="BI262" i="4"/>
  <c r="BJ262" i="4" s="1"/>
  <c r="BI346" i="4"/>
  <c r="BJ346" i="4" s="1"/>
  <c r="BI1386" i="4"/>
  <c r="BJ1386" i="4" s="1"/>
  <c r="BI340" i="4"/>
  <c r="BJ340" i="4" s="1"/>
  <c r="BI657" i="4"/>
  <c r="BJ657" i="4" s="1"/>
  <c r="BI1018" i="4"/>
  <c r="BJ1018" i="4" s="1"/>
  <c r="BI964" i="4"/>
  <c r="BJ964" i="4" s="1"/>
  <c r="BI1036" i="4"/>
  <c r="BJ1036" i="4" s="1"/>
  <c r="BI901" i="4"/>
  <c r="BJ901" i="4" s="1"/>
  <c r="BI1124" i="4"/>
  <c r="BJ1124" i="4" s="1"/>
  <c r="BI786" i="4"/>
  <c r="BJ786" i="4" s="1"/>
  <c r="BI664" i="4"/>
  <c r="BJ664" i="4" s="1"/>
  <c r="BI866" i="4"/>
  <c r="BJ866" i="4" s="1"/>
  <c r="BI608" i="4"/>
  <c r="BJ608" i="4" s="1"/>
  <c r="BI247" i="4"/>
  <c r="BJ247" i="4" s="1"/>
  <c r="BI659" i="4"/>
  <c r="BJ659" i="4" s="1"/>
  <c r="BI1458" i="4"/>
  <c r="BJ1458" i="4" s="1"/>
  <c r="BI403" i="4"/>
  <c r="BJ403" i="4" s="1"/>
  <c r="BI1010" i="4"/>
  <c r="BJ1010" i="4" s="1"/>
  <c r="BI67" i="4"/>
  <c r="BJ67" i="4" s="1"/>
  <c r="BI1142" i="4"/>
  <c r="BJ1142" i="4" s="1"/>
  <c r="BI1410" i="4"/>
  <c r="BJ1410" i="4" s="1"/>
  <c r="BI451" i="4"/>
  <c r="BJ451" i="4" s="1"/>
  <c r="BI864" i="4"/>
  <c r="BJ864" i="4" s="1"/>
  <c r="BI803" i="4"/>
  <c r="BJ803" i="4" s="1"/>
  <c r="BI845" i="4"/>
  <c r="BJ845" i="4" s="1"/>
  <c r="BI120" i="4"/>
  <c r="BJ120" i="4" s="1"/>
  <c r="BI149" i="4"/>
  <c r="BJ149" i="4" s="1"/>
  <c r="BI831" i="4"/>
  <c r="BJ831" i="4" s="1"/>
  <c r="BI810" i="4"/>
  <c r="BJ810" i="4" s="1"/>
  <c r="BI330" i="4"/>
  <c r="BJ330" i="4" s="1"/>
  <c r="BI1263" i="4"/>
  <c r="BJ1263" i="4" s="1"/>
  <c r="BI1050" i="4"/>
  <c r="BJ1050" i="4" s="1"/>
  <c r="BI667" i="4"/>
  <c r="BJ667" i="4" s="1"/>
  <c r="BI1120" i="4"/>
  <c r="BJ1120" i="4" s="1"/>
  <c r="BI1074" i="4"/>
  <c r="BJ1074" i="4" s="1"/>
  <c r="BI75" i="4"/>
  <c r="BJ75" i="4" s="1"/>
  <c r="BI89" i="4"/>
  <c r="BJ89" i="4" s="1"/>
  <c r="BI302" i="4"/>
  <c r="BJ302" i="4" s="1"/>
  <c r="BI1100" i="4"/>
  <c r="BJ1100" i="4" s="1"/>
  <c r="BI195" i="4"/>
  <c r="BJ195" i="4" s="1"/>
  <c r="BI732" i="4"/>
  <c r="BJ732" i="4" s="1"/>
  <c r="BI319" i="4"/>
  <c r="BJ319" i="4" s="1"/>
  <c r="BI165" i="4"/>
  <c r="BJ165" i="4" s="1"/>
  <c r="BI823" i="4"/>
  <c r="BJ823" i="4" s="1"/>
  <c r="BI1341" i="4"/>
  <c r="BJ1341" i="4" s="1"/>
  <c r="BI352" i="4"/>
  <c r="BJ352" i="4" s="1"/>
  <c r="BI1377" i="4"/>
  <c r="BJ1377" i="4" s="1"/>
  <c r="BI1308" i="4"/>
  <c r="BJ1308" i="4" s="1"/>
  <c r="BI940" i="4"/>
  <c r="BJ940" i="4" s="1"/>
  <c r="BI881" i="4"/>
  <c r="BJ881" i="4" s="1"/>
  <c r="BI623" i="4"/>
  <c r="BJ623" i="4" s="1"/>
  <c r="BI955" i="4"/>
  <c r="BJ955" i="4" s="1"/>
  <c r="BI1494" i="4"/>
  <c r="BJ1494" i="4" s="1"/>
  <c r="BI538" i="4"/>
  <c r="BJ538" i="4" s="1"/>
  <c r="BI1408" i="4"/>
  <c r="BJ1408" i="4" s="1"/>
  <c r="BI1264" i="4"/>
  <c r="BJ1264" i="4" s="1"/>
  <c r="BI992" i="4"/>
  <c r="BJ992" i="4" s="1"/>
  <c r="BI527" i="4"/>
  <c r="BJ527" i="4" s="1"/>
  <c r="BI1223" i="4"/>
  <c r="BJ1223" i="4" s="1"/>
  <c r="BI965" i="4"/>
  <c r="BJ965" i="4" s="1"/>
  <c r="BI348" i="4"/>
  <c r="BJ348" i="4" s="1"/>
  <c r="BI708" i="4"/>
  <c r="BJ708" i="4" s="1"/>
  <c r="BI921" i="4"/>
  <c r="BJ921" i="4" s="1"/>
  <c r="BI1265" i="4"/>
  <c r="BJ1265" i="4" s="1"/>
  <c r="BI1159" i="4"/>
  <c r="BJ1159" i="4" s="1"/>
  <c r="BI614" i="4"/>
  <c r="BJ614" i="4" s="1"/>
  <c r="BI318" i="4"/>
  <c r="BJ318" i="4" s="1"/>
  <c r="BI31" i="4"/>
  <c r="BJ31" i="4" s="1"/>
  <c r="BI882" i="4"/>
  <c r="BJ882" i="4" s="1"/>
  <c r="BI1372" i="4"/>
  <c r="BJ1372" i="4" s="1"/>
  <c r="BI230" i="4"/>
  <c r="BJ230" i="4" s="1"/>
  <c r="BI1103" i="4"/>
  <c r="BJ1103" i="4" s="1"/>
  <c r="BI703" i="4"/>
  <c r="BJ703" i="4" s="1"/>
  <c r="BI1127" i="4"/>
  <c r="BJ1127" i="4" s="1"/>
  <c r="BI21" i="4"/>
  <c r="BJ21" i="4" s="1"/>
  <c r="BI392" i="4"/>
  <c r="BJ392" i="4" s="1"/>
  <c r="BI1439" i="4"/>
  <c r="BJ1439" i="4" s="1"/>
  <c r="BI526" i="4"/>
  <c r="BJ526" i="4" s="1"/>
  <c r="BI888" i="4"/>
  <c r="BJ888" i="4" s="1"/>
  <c r="BI12" i="4"/>
  <c r="BJ12" i="4" s="1"/>
  <c r="BI1252" i="4"/>
  <c r="BJ1252" i="4" s="1"/>
  <c r="BI1395" i="4"/>
  <c r="BJ1395" i="4" s="1"/>
  <c r="BI821" i="4"/>
  <c r="BJ821" i="4" s="1"/>
  <c r="BI305" i="4"/>
  <c r="BJ305" i="4" s="1"/>
  <c r="BI1438" i="4"/>
  <c r="BJ1438" i="4" s="1"/>
  <c r="BI569" i="4"/>
  <c r="BJ569" i="4" s="1"/>
  <c r="BI396" i="4"/>
  <c r="BJ396" i="4" s="1"/>
  <c r="BI56" i="4"/>
  <c r="BJ56" i="4" s="1"/>
  <c r="BI1145" i="4"/>
  <c r="BJ1145" i="4" s="1"/>
  <c r="BI1115" i="4"/>
  <c r="BJ1115" i="4" s="1"/>
  <c r="BI1417" i="4"/>
  <c r="BJ1417" i="4" s="1"/>
  <c r="BI1126" i="4"/>
  <c r="BJ1126" i="4" s="1"/>
  <c r="BI800" i="4"/>
  <c r="BJ800" i="4" s="1"/>
  <c r="BI951" i="4"/>
  <c r="BJ951" i="4" s="1"/>
  <c r="BI30" i="4"/>
  <c r="BJ30" i="4" s="1"/>
  <c r="BI1187" i="4"/>
  <c r="BJ1187" i="4" s="1"/>
  <c r="BI1259" i="4"/>
  <c r="BJ1259" i="4" s="1"/>
  <c r="BI1021" i="4"/>
  <c r="BJ1021" i="4" s="1"/>
  <c r="BI181" i="4"/>
  <c r="BJ181" i="4" s="1"/>
  <c r="BI365" i="4"/>
  <c r="BJ365" i="4" s="1"/>
  <c r="BI55" i="4"/>
  <c r="BJ55" i="4" s="1"/>
  <c r="BI1238" i="4"/>
  <c r="BJ1238" i="4" s="1"/>
  <c r="BI887" i="4"/>
  <c r="BJ887" i="4" s="1"/>
  <c r="BI1393" i="4"/>
  <c r="BJ1393" i="4" s="1"/>
  <c r="BI1340" i="4"/>
  <c r="BJ1340" i="4" s="1"/>
  <c r="BI1329" i="4"/>
  <c r="BJ1329" i="4" s="1"/>
  <c r="BI724" i="4"/>
  <c r="BJ724" i="4" s="1"/>
  <c r="BI1381" i="4"/>
  <c r="BJ1381" i="4" s="1"/>
  <c r="BI611" i="4"/>
  <c r="BJ611" i="4" s="1"/>
  <c r="BI1254" i="4"/>
  <c r="BJ1254" i="4" s="1"/>
  <c r="BI304" i="4"/>
  <c r="BJ304" i="4" s="1"/>
  <c r="BI1204" i="4"/>
  <c r="BJ1204" i="4" s="1"/>
  <c r="BI1422" i="4"/>
  <c r="BJ1422" i="4" s="1"/>
  <c r="BI830" i="4"/>
  <c r="BJ830" i="4" s="1"/>
  <c r="BI1075" i="4"/>
  <c r="BJ1075" i="4" s="1"/>
  <c r="BI465" i="4"/>
  <c r="BJ465" i="4" s="1"/>
  <c r="BI358" i="4"/>
  <c r="BJ358" i="4" s="1"/>
  <c r="BI1315" i="4"/>
  <c r="BJ1315" i="4" s="1"/>
  <c r="BI908" i="4"/>
  <c r="BJ908" i="4" s="1"/>
  <c r="BI985" i="4"/>
  <c r="BJ985" i="4" s="1"/>
  <c r="BI790" i="4"/>
  <c r="BJ790" i="4" s="1"/>
  <c r="BI91" i="4"/>
  <c r="BJ91" i="4" s="1"/>
  <c r="BI452" i="4"/>
  <c r="BJ452" i="4" s="1"/>
  <c r="BI1029" i="4"/>
  <c r="BJ1029" i="4" s="1"/>
  <c r="BI737" i="4"/>
  <c r="BJ737" i="4" s="1"/>
  <c r="BI819" i="4"/>
  <c r="BJ819" i="4" s="1"/>
  <c r="BI50" i="4"/>
  <c r="BJ50" i="4" s="1"/>
  <c r="BI978" i="4"/>
  <c r="BJ978" i="4" s="1"/>
  <c r="BI645" i="4"/>
  <c r="BJ645" i="4" s="1"/>
  <c r="BI1463" i="4"/>
  <c r="BJ1463" i="4" s="1"/>
  <c r="BI687" i="4"/>
  <c r="BJ687" i="4" s="1"/>
  <c r="BI957" i="4"/>
  <c r="BJ957" i="4" s="1"/>
  <c r="BI478" i="4"/>
  <c r="BJ478" i="4" s="1"/>
  <c r="BI1364" i="4"/>
  <c r="BJ1364" i="4" s="1"/>
  <c r="BI701" i="4"/>
  <c r="BJ701" i="4" s="1"/>
  <c r="BI1101" i="4"/>
  <c r="BJ1101" i="4" s="1"/>
  <c r="BI777" i="4"/>
  <c r="BJ777" i="4" s="1"/>
  <c r="BI1451" i="4"/>
  <c r="BJ1451" i="4" s="1"/>
  <c r="BI139" i="4"/>
  <c r="BJ139" i="4" s="1"/>
  <c r="BI1398" i="4"/>
  <c r="BJ1398" i="4" s="1"/>
  <c r="BI795" i="4"/>
  <c r="BJ795" i="4" s="1"/>
  <c r="BI1347" i="4"/>
  <c r="BJ1347" i="4" s="1"/>
  <c r="BI169" i="4"/>
  <c r="BJ169" i="4" s="1"/>
  <c r="BI1385" i="4"/>
  <c r="BJ1385" i="4" s="1"/>
  <c r="BI539" i="4"/>
  <c r="BJ539" i="4" s="1"/>
  <c r="BI577" i="4"/>
  <c r="BJ577" i="4" s="1"/>
  <c r="BI1038" i="4"/>
  <c r="BJ1038" i="4" s="1"/>
  <c r="BI315" i="4"/>
  <c r="BJ315" i="4" s="1"/>
  <c r="BI1035" i="4"/>
  <c r="BJ1035" i="4" s="1"/>
  <c r="BI1002" i="4"/>
  <c r="BJ1002" i="4" s="1"/>
  <c r="BI928" i="4"/>
  <c r="BJ928" i="4" s="1"/>
  <c r="BI286" i="4"/>
  <c r="BJ286" i="4" s="1"/>
  <c r="BI663" i="4"/>
  <c r="BJ663" i="4" s="1"/>
  <c r="BI1078" i="4"/>
  <c r="BJ1078" i="4" s="1"/>
  <c r="BI324" i="4"/>
  <c r="BJ324" i="4" s="1"/>
  <c r="BI535" i="4"/>
  <c r="BJ535" i="4" s="1"/>
  <c r="BI220" i="4"/>
  <c r="BJ220" i="4" s="1"/>
  <c r="BI1459" i="4"/>
  <c r="BJ1459" i="4" s="1"/>
  <c r="BI740" i="4"/>
  <c r="BJ740" i="4" s="1"/>
  <c r="BI1012" i="4"/>
  <c r="BJ1012" i="4" s="1"/>
  <c r="BI519" i="4"/>
  <c r="BJ519" i="4" s="1"/>
  <c r="BI1251" i="4"/>
  <c r="BJ1251" i="4" s="1"/>
  <c r="BI847" i="4"/>
  <c r="BJ847" i="4" s="1"/>
  <c r="BI166" i="4"/>
  <c r="BJ166" i="4" s="1"/>
  <c r="BI624" i="4"/>
  <c r="BJ624" i="4" s="1"/>
  <c r="BI1294" i="4"/>
  <c r="BJ1294" i="4" s="1"/>
  <c r="BI374" i="4"/>
  <c r="BJ374" i="4" s="1"/>
  <c r="BI381" i="4"/>
  <c r="BJ381" i="4" s="1"/>
  <c r="BI79" i="4"/>
  <c r="BJ79" i="4" s="1"/>
  <c r="BI757" i="4"/>
  <c r="BJ757" i="4" s="1"/>
  <c r="BI175" i="4"/>
  <c r="BJ175" i="4" s="1"/>
  <c r="BI1354" i="4"/>
  <c r="BJ1354" i="4" s="1"/>
  <c r="BI1407" i="4"/>
  <c r="BJ1407" i="4" s="1"/>
  <c r="BI1241" i="4"/>
  <c r="BJ1241" i="4" s="1"/>
  <c r="BI188" i="4"/>
  <c r="BJ188" i="4" s="1"/>
  <c r="BI1338" i="4"/>
  <c r="BJ1338" i="4" s="1"/>
  <c r="BI1222" i="4"/>
  <c r="BJ1222" i="4" s="1"/>
  <c r="BI115" i="4"/>
  <c r="BJ115" i="4" s="1"/>
  <c r="BI842" i="4"/>
  <c r="BJ842" i="4" s="1"/>
  <c r="BI1082" i="4"/>
  <c r="BJ1082" i="4" s="1"/>
  <c r="BI8" i="4"/>
  <c r="BJ8" i="4" s="1"/>
  <c r="BI1261" i="4"/>
  <c r="BJ1261" i="4" s="1"/>
  <c r="BI603" i="4"/>
  <c r="BJ603" i="4" s="1"/>
  <c r="BI269" i="4"/>
  <c r="BJ269" i="4" s="1"/>
  <c r="BI573" i="4"/>
  <c r="BJ573" i="4" s="1"/>
  <c r="BI1174" i="4"/>
  <c r="BJ1174" i="4" s="1"/>
  <c r="BI118" i="4"/>
  <c r="BJ118" i="4" s="1"/>
  <c r="BI62" i="4"/>
  <c r="BJ62" i="4" s="1"/>
  <c r="BI815" i="4"/>
  <c r="BJ815" i="4" s="1"/>
  <c r="BI279" i="4"/>
  <c r="BJ279" i="4" s="1"/>
  <c r="BI1109" i="4"/>
  <c r="BJ1109" i="4" s="1"/>
  <c r="BI714" i="4"/>
  <c r="BJ714" i="4" s="1"/>
  <c r="BI634" i="4"/>
  <c r="BJ634" i="4" s="1"/>
  <c r="BI359" i="4"/>
  <c r="BJ359" i="4" s="1"/>
  <c r="BI572" i="4"/>
  <c r="BJ572" i="4" s="1"/>
  <c r="BI506" i="4"/>
  <c r="BJ506" i="4" s="1"/>
  <c r="BI544" i="4"/>
  <c r="BJ544" i="4" s="1"/>
  <c r="BI38" i="4"/>
  <c r="BJ38" i="4" s="1"/>
  <c r="BI435" i="4"/>
  <c r="BJ435" i="4" s="1"/>
  <c r="BI1426" i="4"/>
  <c r="BJ1426" i="4" s="1"/>
  <c r="BI187" i="4"/>
  <c r="BJ187" i="4" s="1"/>
  <c r="BI361" i="4"/>
  <c r="BJ361" i="4" s="1"/>
  <c r="BI426" i="4"/>
  <c r="BJ426" i="4" s="1"/>
  <c r="BI924" i="4"/>
  <c r="BJ924" i="4" s="1"/>
  <c r="BI835" i="4"/>
  <c r="BJ835" i="4" s="1"/>
  <c r="BI306" i="4"/>
  <c r="BJ306" i="4" s="1"/>
  <c r="BI693" i="4"/>
  <c r="BJ693" i="4" s="1"/>
  <c r="BI1280" i="4"/>
  <c r="BJ1280" i="4" s="1"/>
  <c r="BI238" i="4"/>
  <c r="BJ238" i="4" s="1"/>
  <c r="BI22" i="4"/>
  <c r="BJ22" i="4" s="1"/>
  <c r="BI915" i="4"/>
  <c r="BJ915" i="4" s="1"/>
  <c r="BI1216" i="4"/>
  <c r="BJ1216" i="4" s="1"/>
  <c r="BI576" i="4"/>
  <c r="BJ576" i="4" s="1"/>
  <c r="BI1203" i="4"/>
  <c r="BJ1203" i="4" s="1"/>
  <c r="BI1071" i="4"/>
  <c r="BJ1071" i="4" s="1"/>
  <c r="BI677" i="4"/>
  <c r="BJ677" i="4" s="1"/>
  <c r="BI564" i="4"/>
  <c r="BJ564" i="4" s="1"/>
  <c r="BI1028" i="4"/>
  <c r="BJ1028" i="4" s="1"/>
  <c r="BI100" i="4"/>
  <c r="BJ100" i="4" s="1"/>
  <c r="BI242" i="4"/>
  <c r="BJ242" i="4" s="1"/>
  <c r="BI674" i="4"/>
  <c r="BJ674" i="4" s="1"/>
  <c r="BI826" i="4"/>
  <c r="BJ826" i="4" s="1"/>
  <c r="BI1150" i="4"/>
  <c r="BJ1150" i="4" s="1"/>
  <c r="BI695" i="4"/>
  <c r="BJ695" i="4" s="1"/>
  <c r="BI410" i="4"/>
  <c r="BJ410" i="4" s="1"/>
  <c r="BI1346" i="4"/>
  <c r="BJ1346" i="4" s="1"/>
  <c r="BI1449" i="4"/>
  <c r="BJ1449" i="4" s="1"/>
  <c r="BI936" i="4"/>
  <c r="BJ936" i="4" s="1"/>
  <c r="BI470" i="4"/>
  <c r="BJ470" i="4" s="1"/>
  <c r="BI1158" i="4"/>
  <c r="BJ1158" i="4" s="1"/>
  <c r="BI1196" i="4"/>
  <c r="BJ1196" i="4" s="1"/>
  <c r="BI1144" i="4"/>
  <c r="BJ1144" i="4" s="1"/>
  <c r="BI1412" i="4"/>
  <c r="BJ1412" i="4" s="1"/>
  <c r="BI1034" i="4"/>
  <c r="BJ1034" i="4" s="1"/>
  <c r="BI1387" i="4"/>
  <c r="BJ1387" i="4" s="1"/>
  <c r="BI720" i="4"/>
  <c r="BJ720" i="4" s="1"/>
  <c r="BI1181" i="4"/>
  <c r="BJ1181" i="4" s="1"/>
  <c r="BI216" i="4"/>
  <c r="BJ216" i="4" s="1"/>
  <c r="BI1260" i="4"/>
  <c r="BJ1260" i="4" s="1"/>
  <c r="BI791" i="4"/>
  <c r="BJ791" i="4" s="1"/>
  <c r="BI343" i="4"/>
  <c r="BJ343" i="4" s="1"/>
  <c r="BI922" i="4"/>
  <c r="BJ922" i="4" s="1"/>
  <c r="BI905" i="4"/>
  <c r="BJ905" i="4" s="1"/>
  <c r="BI225" i="4"/>
  <c r="BJ225" i="4" s="1"/>
  <c r="BI860" i="4"/>
  <c r="BJ860" i="4" s="1"/>
  <c r="BI1043" i="4"/>
  <c r="BJ1043" i="4" s="1"/>
  <c r="BI704" i="4"/>
  <c r="BJ704" i="4" s="1"/>
  <c r="BI653" i="4"/>
  <c r="BJ653" i="4" s="1"/>
  <c r="BI1457" i="4"/>
  <c r="BJ1457" i="4" s="1"/>
  <c r="BI24" i="4"/>
  <c r="BJ24" i="4" s="1"/>
  <c r="BI285" i="4"/>
  <c r="BJ285" i="4" s="1"/>
  <c r="BI441" i="4"/>
  <c r="BJ441" i="4" s="1"/>
  <c r="BI1091" i="4"/>
  <c r="BJ1091" i="4" s="1"/>
  <c r="BI1369" i="4"/>
  <c r="BJ1369" i="4" s="1"/>
  <c r="BI1489" i="4"/>
  <c r="BJ1489" i="4" s="1"/>
  <c r="BI1112" i="4"/>
  <c r="BJ1112" i="4" s="1"/>
  <c r="BI150" i="4"/>
  <c r="BJ150" i="4" s="1"/>
  <c r="BI636" i="4"/>
  <c r="BJ636" i="4" s="1"/>
  <c r="BI255" i="4"/>
  <c r="BJ255" i="4" s="1"/>
  <c r="BI190" i="4"/>
  <c r="BJ190" i="4" s="1"/>
  <c r="BI748" i="4"/>
  <c r="BJ748" i="4" s="1"/>
  <c r="BI327" i="4"/>
  <c r="BJ327" i="4" s="1"/>
  <c r="BI301" i="4"/>
  <c r="BJ301" i="4" s="1"/>
  <c r="BI447" i="4"/>
  <c r="BJ447" i="4" s="1"/>
  <c r="BI567" i="4"/>
  <c r="BJ567" i="4" s="1"/>
  <c r="BI183" i="4"/>
  <c r="BJ183" i="4" s="1"/>
  <c r="BI1500" i="4"/>
  <c r="BJ1500" i="4" s="1"/>
  <c r="BI1290" i="4"/>
  <c r="BJ1290" i="4" s="1"/>
  <c r="BI862" i="4"/>
  <c r="BJ862" i="4" s="1"/>
  <c r="BI1107" i="4"/>
  <c r="BJ1107" i="4" s="1"/>
  <c r="BI1362" i="4"/>
  <c r="BJ1362" i="4" s="1"/>
  <c r="BI379" i="4"/>
  <c r="BJ379" i="4" s="1"/>
  <c r="BI78" i="4"/>
  <c r="BJ78" i="4" s="1"/>
  <c r="BI490" i="4"/>
  <c r="BJ490" i="4" s="1"/>
  <c r="BI528" i="4"/>
  <c r="BJ528" i="4" s="1"/>
  <c r="BI156" i="4"/>
  <c r="BJ156" i="4" s="1"/>
  <c r="BI1441" i="4"/>
  <c r="BJ1441" i="4" s="1"/>
  <c r="BI68" i="4"/>
  <c r="BJ68" i="4" s="1"/>
  <c r="BI1235" i="4"/>
  <c r="BJ1235" i="4" s="1"/>
  <c r="BI332" i="4"/>
  <c r="BJ332" i="4" s="1"/>
  <c r="BI886" i="4"/>
  <c r="BJ886" i="4" s="1"/>
  <c r="BI309" i="4"/>
  <c r="BJ309" i="4" s="1"/>
  <c r="BI644" i="4"/>
  <c r="BJ644" i="4" s="1"/>
  <c r="BI1401" i="4"/>
  <c r="BJ1401" i="4" s="1"/>
  <c r="BI788" i="4"/>
  <c r="BJ788" i="4" s="1"/>
  <c r="BI926" i="4"/>
  <c r="BJ926" i="4" s="1"/>
  <c r="BI1421" i="4"/>
  <c r="BJ1421" i="4" s="1"/>
  <c r="BI29" i="4"/>
  <c r="BJ29" i="4" s="1"/>
  <c r="BI1213" i="4"/>
  <c r="BJ1213" i="4" s="1"/>
  <c r="BI126" i="4"/>
  <c r="BJ126" i="4" s="1"/>
  <c r="BI431" i="4"/>
  <c r="BJ431" i="4" s="1"/>
  <c r="BI661" i="4"/>
  <c r="BJ661" i="4" s="1"/>
  <c r="BI1382" i="4"/>
  <c r="BJ1382" i="4" s="1"/>
  <c r="BI1026" i="4"/>
  <c r="BJ1026" i="4" s="1"/>
  <c r="BI930" i="4"/>
  <c r="BJ930" i="4" s="1"/>
  <c r="BI1262" i="4"/>
  <c r="BJ1262" i="4" s="1"/>
  <c r="BI1215" i="4"/>
  <c r="BJ1215" i="4" s="1"/>
  <c r="BI959" i="4"/>
  <c r="BJ959" i="4" s="1"/>
  <c r="BI1086" i="4"/>
  <c r="BJ1086" i="4" s="1"/>
  <c r="BI893" i="4"/>
  <c r="BJ893" i="4" s="1"/>
  <c r="BI1176" i="4"/>
  <c r="BJ1176" i="4" s="1"/>
  <c r="BI1427" i="4"/>
  <c r="BJ1427" i="4" s="1"/>
  <c r="BI57" i="4"/>
  <c r="BJ57" i="4" s="1"/>
  <c r="BI849" i="4"/>
  <c r="BJ849" i="4" s="1"/>
  <c r="BI858" i="4"/>
  <c r="BJ858" i="4" s="1"/>
  <c r="BI688" i="4"/>
  <c r="BJ688" i="4" s="1"/>
  <c r="BI837" i="4"/>
  <c r="BJ837" i="4" s="1"/>
  <c r="BI638" i="4"/>
  <c r="BJ638" i="4" s="1"/>
  <c r="BI1030" i="4"/>
  <c r="BJ1030" i="4" s="1"/>
  <c r="BI668" i="4"/>
  <c r="BJ668" i="4" s="1"/>
  <c r="BI210" i="4"/>
  <c r="BJ210" i="4" s="1"/>
  <c r="BI1344" i="4"/>
  <c r="BJ1344" i="4" s="1"/>
  <c r="BI387" i="4"/>
  <c r="BJ387" i="4" s="1"/>
  <c r="BI801" i="4"/>
  <c r="BJ801" i="4" s="1"/>
  <c r="BI942" i="4"/>
  <c r="BJ942" i="4" s="1"/>
  <c r="BI107" i="4"/>
  <c r="BJ107" i="4" s="1"/>
  <c r="BI409" i="4"/>
  <c r="BJ409" i="4" s="1"/>
  <c r="BI1464" i="4"/>
  <c r="BJ1464" i="4" s="1"/>
  <c r="BI558" i="4"/>
  <c r="BJ558" i="4" s="1"/>
  <c r="BI839" i="4"/>
  <c r="BJ839" i="4" s="1"/>
  <c r="BI83" i="4"/>
  <c r="BJ83" i="4" s="1"/>
  <c r="BI1027" i="4"/>
  <c r="BJ1027" i="4" s="1"/>
  <c r="BI1409" i="4"/>
  <c r="BJ1409" i="4" s="1"/>
  <c r="BI705" i="4"/>
  <c r="BJ705" i="4" s="1"/>
  <c r="BI123" i="4"/>
  <c r="BJ123" i="4" s="1"/>
  <c r="BI1031" i="4"/>
  <c r="BJ1031" i="4" s="1"/>
  <c r="BI430" i="4"/>
  <c r="BJ430" i="4" s="1"/>
  <c r="BI944" i="4"/>
  <c r="BJ944" i="4" s="1"/>
  <c r="BI1456" i="4"/>
  <c r="BJ1456" i="4" s="1"/>
  <c r="BI436" i="4"/>
  <c r="BJ436" i="4" s="1"/>
  <c r="BI434" i="4"/>
  <c r="BJ434" i="4" s="1"/>
  <c r="BI594" i="4"/>
  <c r="BJ594" i="4" s="1"/>
  <c r="BI629" i="4"/>
  <c r="BJ629" i="4" s="1"/>
  <c r="BI914" i="4"/>
  <c r="BJ914" i="4" s="1"/>
  <c r="BI1173" i="4"/>
  <c r="BJ1173" i="4" s="1"/>
  <c r="BI962" i="4"/>
  <c r="BJ962" i="4" s="1"/>
  <c r="BI1431" i="4"/>
  <c r="BJ1431" i="4" s="1"/>
  <c r="BI338" i="4"/>
  <c r="BJ338" i="4" s="1"/>
  <c r="BI167" i="4"/>
  <c r="BJ167" i="4" s="1"/>
  <c r="BI59" i="4"/>
  <c r="BJ59" i="4" s="1"/>
  <c r="BI1400" i="4"/>
  <c r="BJ1400" i="4" s="1"/>
  <c r="BI455" i="4"/>
  <c r="BJ455" i="4" s="1"/>
  <c r="BI1348" i="4"/>
  <c r="BJ1348" i="4" s="1"/>
  <c r="BI1117" i="4"/>
  <c r="BJ1117" i="4" s="1"/>
  <c r="BI1060" i="4"/>
  <c r="BJ1060" i="4" s="1"/>
  <c r="BI1307" i="4"/>
  <c r="BJ1307" i="4" s="1"/>
  <c r="BI833" i="4"/>
  <c r="BJ833" i="4" s="1"/>
  <c r="BI587" i="4"/>
  <c r="BJ587" i="4" s="1"/>
  <c r="BI199" i="4"/>
  <c r="BJ199" i="4" s="1"/>
  <c r="BI917" i="4"/>
  <c r="BJ917" i="4" s="1"/>
  <c r="BI954" i="4"/>
  <c r="BJ954" i="4" s="1"/>
  <c r="BI1430" i="4"/>
  <c r="BJ1430" i="4" s="1"/>
  <c r="BI598" i="4"/>
  <c r="BJ598" i="4" s="1"/>
  <c r="BI492" i="4"/>
  <c r="BJ492" i="4" s="1"/>
  <c r="BI124" i="4"/>
  <c r="BJ124" i="4" s="1"/>
  <c r="BI1024" i="4"/>
  <c r="BJ1024" i="4" s="1"/>
  <c r="BI779" i="4"/>
  <c r="BJ779" i="4" s="1"/>
  <c r="BI134" i="4"/>
  <c r="BJ134" i="4" s="1"/>
  <c r="BI709" i="4"/>
  <c r="BJ709" i="4" s="1"/>
  <c r="BI260" i="4"/>
  <c r="BJ260" i="4" s="1"/>
  <c r="BI1070" i="4"/>
  <c r="BJ1070" i="4" s="1"/>
  <c r="BI802" i="4"/>
  <c r="BJ802" i="4" s="1"/>
  <c r="BI988" i="4"/>
  <c r="BJ988" i="4" s="1"/>
  <c r="BI1134" i="4"/>
  <c r="BJ1134" i="4" s="1"/>
  <c r="BI1022" i="4"/>
  <c r="BJ1022" i="4" s="1"/>
  <c r="BI1291" i="4"/>
  <c r="BJ1291" i="4" s="1"/>
  <c r="BI321" i="4"/>
  <c r="BJ321" i="4" s="1"/>
  <c r="BI902" i="4"/>
  <c r="BJ902" i="4" s="1"/>
  <c r="BI857" i="4"/>
  <c r="BJ857" i="4" s="1"/>
  <c r="BI474" i="4"/>
  <c r="BJ474" i="4" s="1"/>
  <c r="BI488" i="4"/>
  <c r="BJ488" i="4" s="1"/>
  <c r="BI1483" i="4"/>
  <c r="BJ1483" i="4" s="1"/>
  <c r="BI281" i="4"/>
  <c r="BJ281" i="4" s="1"/>
  <c r="BI1219" i="4"/>
  <c r="BJ1219" i="4" s="1"/>
  <c r="BI159" i="4"/>
  <c r="BJ159" i="4" s="1"/>
  <c r="BI47" i="4"/>
  <c r="BJ47" i="4" s="1"/>
  <c r="BI446" i="4"/>
  <c r="BJ446" i="4" s="1"/>
  <c r="BI419" i="4"/>
  <c r="BJ419" i="4" s="1"/>
  <c r="BI1188" i="4"/>
  <c r="BJ1188" i="4" s="1"/>
  <c r="BI353" i="4"/>
  <c r="BJ353" i="4" s="1"/>
  <c r="BI861" i="4"/>
  <c r="BJ861" i="4" s="1"/>
  <c r="BI880" i="4"/>
  <c r="BJ880" i="4" s="1"/>
  <c r="BI909" i="4"/>
  <c r="BJ909" i="4" s="1"/>
  <c r="BI77" i="4"/>
  <c r="BJ77" i="4" s="1"/>
  <c r="BI1233" i="4"/>
  <c r="BJ1233" i="4" s="1"/>
  <c r="BI529" i="4"/>
  <c r="BJ529" i="4" s="1"/>
  <c r="BI632" i="4"/>
  <c r="BJ632" i="4" s="1"/>
  <c r="BI1495" i="4"/>
  <c r="BJ1495" i="4" s="1"/>
  <c r="BI1015" i="4"/>
  <c r="BJ1015" i="4" s="1"/>
  <c r="BI116" i="4"/>
  <c r="BJ116" i="4" s="1"/>
  <c r="BI1208" i="4"/>
  <c r="BJ1208" i="4" s="1"/>
  <c r="BI32" i="4"/>
  <c r="BJ32" i="4" s="1"/>
  <c r="BI1119" i="4"/>
  <c r="BJ1119" i="4" s="1"/>
  <c r="BI325" i="4"/>
  <c r="BJ325" i="4" s="1"/>
  <c r="BI568" i="4"/>
  <c r="BJ568" i="4" s="1"/>
  <c r="BI507" i="4"/>
  <c r="BJ507" i="4" s="1"/>
  <c r="BI320" i="4"/>
  <c r="BJ320" i="4" s="1"/>
  <c r="BI193" i="4"/>
  <c r="BJ193" i="4" s="1"/>
  <c r="BI676" i="4"/>
  <c r="BJ676" i="4" s="1"/>
  <c r="BI952" i="4"/>
  <c r="BJ952" i="4" s="1"/>
  <c r="BI610" i="4"/>
  <c r="BJ610" i="4" s="1"/>
  <c r="BI1267" i="4"/>
  <c r="BJ1267" i="4" s="1"/>
  <c r="BI354" i="4"/>
  <c r="BJ354" i="4" s="1"/>
  <c r="BI1065" i="4"/>
  <c r="BJ1065" i="4" s="1"/>
  <c r="BI92" i="4"/>
  <c r="BJ92" i="4" s="1"/>
  <c r="BI503" i="4"/>
  <c r="BJ503" i="4" s="1"/>
  <c r="BI453" i="4"/>
  <c r="BJ453" i="4" s="1"/>
  <c r="BI1166" i="4"/>
  <c r="BJ1166" i="4" s="1"/>
  <c r="BI559" i="4"/>
  <c r="BJ559" i="4" s="1"/>
  <c r="BI66" i="4"/>
  <c r="BJ66" i="4" s="1"/>
  <c r="BI54" i="4"/>
  <c r="BJ54" i="4" s="1"/>
  <c r="BI696" i="4"/>
  <c r="BJ696" i="4" s="1"/>
  <c r="BI1242" i="4"/>
  <c r="BJ1242" i="4" s="1"/>
  <c r="BI25" i="4"/>
  <c r="BJ25" i="4" s="1"/>
  <c r="BI1478" i="4"/>
  <c r="BJ1478" i="4" s="1"/>
  <c r="BI198" i="4"/>
  <c r="BJ198" i="4" s="1"/>
  <c r="BI385" i="4"/>
  <c r="BJ385" i="4" s="1"/>
  <c r="BI364" i="4"/>
  <c r="BJ364" i="4" s="1"/>
  <c r="BI752" i="4"/>
  <c r="BJ752" i="4" s="1"/>
  <c r="BI1228" i="4"/>
  <c r="BJ1228" i="4" s="1"/>
  <c r="BI774" i="4"/>
  <c r="BJ774" i="4" s="1"/>
  <c r="BI1047" i="4"/>
  <c r="BJ1047" i="4" s="1"/>
  <c r="BI735" i="4"/>
  <c r="BJ735" i="4" s="1"/>
  <c r="BI998" i="4"/>
  <c r="BJ998" i="4" s="1"/>
  <c r="BI700" i="4"/>
  <c r="BJ700" i="4" s="1"/>
  <c r="BI546" i="4"/>
  <c r="BJ546" i="4" s="1"/>
  <c r="BI13" i="4"/>
  <c r="BJ13" i="4" s="1"/>
  <c r="BI1053" i="4"/>
  <c r="BJ1053" i="4" s="1"/>
  <c r="BI1232" i="4"/>
  <c r="BJ1232" i="4" s="1"/>
  <c r="BI1209" i="4"/>
  <c r="BJ1209" i="4" s="1"/>
  <c r="BI80" i="4"/>
  <c r="BJ80" i="4" s="1"/>
  <c r="BI1486" i="4"/>
  <c r="BJ1486" i="4" s="1"/>
  <c r="BI999" i="4"/>
  <c r="BJ999" i="4" s="1"/>
  <c r="BI828" i="4"/>
  <c r="BJ828" i="4" s="1"/>
  <c r="BI625" i="4"/>
  <c r="BJ625" i="4" s="1"/>
  <c r="BI794" i="4"/>
  <c r="BJ794" i="4" s="1"/>
  <c r="BI531" i="4"/>
  <c r="BJ531" i="4" s="1"/>
  <c r="BI1453" i="4"/>
  <c r="BJ1453" i="4" s="1"/>
  <c r="BI1268" i="4"/>
  <c r="BJ1268" i="4" s="1"/>
  <c r="BI1349" i="4"/>
  <c r="BJ1349" i="4" s="1"/>
  <c r="BI86" i="4"/>
  <c r="BJ86" i="4" s="1"/>
  <c r="BI787" i="4"/>
  <c r="BJ787" i="4" s="1"/>
  <c r="BI253" i="4"/>
  <c r="BJ253" i="4" s="1"/>
  <c r="BI1136" i="4"/>
  <c r="BJ1136" i="4" s="1"/>
  <c r="BI14" i="4"/>
  <c r="BJ14" i="4" s="1"/>
  <c r="BI151" i="4"/>
  <c r="BJ151" i="4" s="1"/>
  <c r="BI1189" i="4"/>
  <c r="BJ1189" i="4" s="1"/>
  <c r="BI1499" i="4"/>
  <c r="BJ1499" i="4" s="1"/>
  <c r="BI765" i="4"/>
  <c r="BJ765" i="4" s="1"/>
  <c r="BI725" i="4"/>
  <c r="BJ725" i="4" s="1"/>
  <c r="BI910" i="4"/>
  <c r="BJ910" i="4" s="1"/>
  <c r="BI1057" i="4"/>
  <c r="BJ1057" i="4" s="1"/>
  <c r="BI597" i="4"/>
  <c r="BJ597" i="4" s="1"/>
  <c r="BI1009" i="4"/>
  <c r="BJ1009" i="4" s="1"/>
  <c r="BI670" i="4"/>
  <c r="BJ670" i="4" s="1"/>
  <c r="BI776" i="4"/>
  <c r="BJ776" i="4" s="1"/>
  <c r="BI530" i="4"/>
  <c r="BJ530" i="4" s="1"/>
  <c r="BI1149" i="4"/>
  <c r="BJ1149" i="4" s="1"/>
  <c r="BI1250" i="4"/>
  <c r="BJ1250" i="4" s="1"/>
  <c r="BI551" i="4"/>
  <c r="BJ551" i="4" s="1"/>
  <c r="BI342" i="4"/>
  <c r="BJ342" i="4" s="1"/>
  <c r="BI941" i="4"/>
  <c r="BJ941" i="4" s="1"/>
  <c r="BI1114" i="4"/>
  <c r="BJ1114" i="4" s="1"/>
  <c r="BI184" i="4"/>
  <c r="BJ184" i="4" s="1"/>
  <c r="BI694" i="4"/>
  <c r="BJ694" i="4" s="1"/>
  <c r="BI109" i="4"/>
  <c r="BJ109" i="4" s="1"/>
  <c r="BI950" i="4"/>
  <c r="BJ950" i="4" s="1"/>
  <c r="BI182" i="4"/>
  <c r="BJ182" i="4" s="1"/>
  <c r="BI1177" i="4"/>
  <c r="BJ1177" i="4" s="1"/>
  <c r="BI1256" i="4"/>
  <c r="BJ1256" i="4" s="1"/>
  <c r="BI276" i="4"/>
  <c r="BJ276" i="4" s="1"/>
  <c r="BI711" i="4"/>
  <c r="BJ711" i="4" s="1"/>
  <c r="BI919" i="4"/>
  <c r="BJ919" i="4" s="1"/>
  <c r="BI117" i="4"/>
  <c r="BJ117" i="4" s="1"/>
  <c r="BI1442" i="4"/>
  <c r="BJ1442" i="4" s="1"/>
  <c r="BI892" i="4"/>
  <c r="BJ892" i="4" s="1"/>
  <c r="BI1316" i="4"/>
  <c r="BJ1316" i="4" s="1"/>
  <c r="BI112" i="4"/>
  <c r="BJ112" i="4" s="1"/>
  <c r="BI472" i="4"/>
  <c r="BJ472" i="4" s="1"/>
  <c r="BI201" i="4"/>
  <c r="BJ201" i="4" s="1"/>
  <c r="BI1429" i="4"/>
  <c r="BJ1429" i="4" s="1"/>
  <c r="BI916" i="4"/>
  <c r="BJ916" i="4" s="1"/>
  <c r="BI366" i="4"/>
  <c r="BJ366" i="4" s="1"/>
  <c r="BI218" i="4"/>
  <c r="BJ218" i="4" s="1"/>
  <c r="BI335" i="4"/>
  <c r="BJ335" i="4" s="1"/>
  <c r="BI211" i="4"/>
  <c r="BJ211" i="4" s="1"/>
  <c r="BI1466" i="4"/>
  <c r="BJ1466" i="4" s="1"/>
  <c r="BI980" i="4"/>
  <c r="BJ980" i="4" s="1"/>
  <c r="BI592" i="4"/>
  <c r="BJ592" i="4" s="1"/>
  <c r="BI268" i="4"/>
  <c r="BJ268" i="4" s="1"/>
  <c r="BI820" i="4"/>
  <c r="BJ820" i="4" s="1"/>
  <c r="BI780" i="4"/>
  <c r="BJ780" i="4" s="1"/>
  <c r="BI1286" i="4"/>
  <c r="BJ1286" i="4" s="1"/>
  <c r="BI1006" i="4"/>
  <c r="BJ1006" i="4" s="1"/>
  <c r="BI1334" i="4"/>
  <c r="BJ1334" i="4" s="1"/>
  <c r="BI1156" i="4"/>
  <c r="BJ1156" i="4" s="1"/>
  <c r="BI5" i="4"/>
  <c r="BJ5" i="4" s="1"/>
  <c r="BI1363" i="4"/>
  <c r="BJ1363" i="4" s="1"/>
  <c r="BI1415" i="4"/>
  <c r="BJ1415" i="4" s="1"/>
  <c r="BI1123" i="4"/>
  <c r="BJ1123" i="4" s="1"/>
  <c r="BI1172" i="4"/>
  <c r="BJ1172" i="4" s="1"/>
  <c r="BI1135" i="4"/>
  <c r="BJ1135" i="4" s="1"/>
  <c r="BI293" i="4"/>
  <c r="BJ293" i="4" s="1"/>
  <c r="BI580" i="4"/>
  <c r="BJ580" i="4" s="1"/>
  <c r="BI626" i="4"/>
  <c r="BJ626" i="4" s="1"/>
  <c r="BI1318" i="4"/>
  <c r="BJ1318" i="4" s="1"/>
  <c r="BI1337" i="4"/>
  <c r="BJ1337" i="4" s="1"/>
  <c r="BI1351" i="4"/>
  <c r="BJ1351" i="4" s="1"/>
  <c r="BI600" i="4"/>
  <c r="BJ600" i="4" s="1"/>
  <c r="BI1084" i="4"/>
  <c r="BJ1084" i="4" s="1"/>
  <c r="BI1049" i="4"/>
  <c r="BJ1049" i="4" s="1"/>
  <c r="BI1040" i="4"/>
  <c r="BJ1040" i="4" s="1"/>
  <c r="BI947" i="4"/>
  <c r="BJ947" i="4" s="1"/>
  <c r="BI307" i="4"/>
  <c r="BJ307" i="4" s="1"/>
  <c r="BI1044" i="4"/>
  <c r="BJ1044" i="4" s="1"/>
  <c r="BI1277" i="4"/>
  <c r="BJ1277" i="4" s="1"/>
  <c r="BI433" i="4"/>
  <c r="BJ433" i="4" s="1"/>
  <c r="BI1472" i="4"/>
  <c r="BJ1472" i="4" s="1"/>
  <c r="BI697" i="4"/>
  <c r="BJ697" i="4" s="1"/>
  <c r="BI438" i="4"/>
  <c r="BJ438" i="4" s="1"/>
  <c r="BI377" i="4"/>
  <c r="BJ377" i="4" s="1"/>
  <c r="BI763" i="4"/>
  <c r="BJ763" i="4" s="1"/>
  <c r="BI628" i="4"/>
  <c r="BJ628" i="4" s="1"/>
  <c r="BI463" i="4"/>
  <c r="BJ463" i="4" s="1"/>
  <c r="BI894" i="4"/>
  <c r="BJ894" i="4" s="1"/>
  <c r="BI467" i="4"/>
  <c r="BJ467" i="4" s="1"/>
  <c r="BI275" i="4"/>
  <c r="BJ275" i="4" s="1"/>
  <c r="BI476" i="4"/>
  <c r="BJ476" i="4" s="1"/>
  <c r="BI522" i="4"/>
  <c r="BJ522" i="4" s="1"/>
  <c r="BI813" i="4"/>
  <c r="BJ813" i="4" s="1"/>
  <c r="BI764" i="4"/>
  <c r="BJ764" i="4" s="1"/>
  <c r="BI1191" i="4"/>
  <c r="BJ1191" i="4" s="1"/>
  <c r="BI449" i="4"/>
  <c r="BJ449" i="4" s="1"/>
  <c r="BI1397" i="4"/>
  <c r="BJ1397" i="4" s="1"/>
  <c r="BI595" i="4"/>
  <c r="BJ595" i="4" s="1"/>
  <c r="BI114" i="4"/>
  <c r="BJ114" i="4" s="1"/>
  <c r="BI806" i="4"/>
  <c r="BJ806" i="4" s="1"/>
  <c r="BI375" i="4"/>
  <c r="BJ375" i="4" s="1"/>
  <c r="BI749" i="4"/>
  <c r="BJ749" i="4" s="1"/>
  <c r="BI1140" i="4"/>
  <c r="BJ1140" i="4" s="1"/>
  <c r="BI266" i="4"/>
  <c r="BJ266" i="4" s="1"/>
  <c r="BI1201" i="4"/>
  <c r="BJ1201" i="4" s="1"/>
  <c r="BI170" i="4"/>
  <c r="BJ170" i="4" s="1"/>
  <c r="BI1320" i="4"/>
  <c r="BJ1320" i="4" s="1"/>
  <c r="BI585" i="4"/>
  <c r="BJ585" i="4" s="1"/>
  <c r="BI360" i="4"/>
  <c r="BJ360" i="4" s="1"/>
  <c r="BI1469" i="4"/>
  <c r="BJ1469" i="4" s="1"/>
  <c r="BI1155" i="4"/>
  <c r="BJ1155" i="4" s="1"/>
  <c r="BI733" i="4"/>
  <c r="BJ733" i="4" s="1"/>
  <c r="BI168" i="4"/>
  <c r="BJ168" i="4" s="1"/>
  <c r="BI1243" i="4"/>
  <c r="BJ1243" i="4" s="1"/>
  <c r="BI203" i="4"/>
  <c r="BJ203" i="4" s="1"/>
  <c r="BI741" i="4"/>
  <c r="BJ741" i="4" s="1"/>
  <c r="BI1072" i="4"/>
  <c r="BJ1072" i="4" s="1"/>
  <c r="BI1092" i="4"/>
  <c r="BJ1092" i="4" s="1"/>
  <c r="BI925" i="4"/>
  <c r="BJ925" i="4" s="1"/>
  <c r="BI445" i="4"/>
  <c r="BJ445" i="4" s="1"/>
  <c r="BI1319" i="4"/>
  <c r="BJ1319" i="4" s="1"/>
  <c r="BI76" i="4"/>
  <c r="BJ76" i="4" s="1"/>
  <c r="BI511" i="4"/>
  <c r="BJ511" i="4" s="1"/>
  <c r="BI1336" i="4"/>
  <c r="BJ1336" i="4" s="1"/>
  <c r="BI158" i="4"/>
  <c r="BJ158" i="4" s="1"/>
  <c r="BI843" i="4"/>
  <c r="BJ843" i="4" s="1"/>
  <c r="BI1081" i="4"/>
  <c r="BJ1081" i="4" s="1"/>
  <c r="BI1450" i="4"/>
  <c r="BJ1450" i="4" s="1"/>
  <c r="BI532" i="4"/>
  <c r="BJ532" i="4" s="1"/>
  <c r="BI424" i="4"/>
  <c r="BJ424" i="4" s="1"/>
  <c r="BI621" i="4"/>
  <c r="BJ621" i="4" s="1"/>
  <c r="BI1391" i="4"/>
  <c r="BJ1391" i="4" s="1"/>
  <c r="BI1278" i="4"/>
  <c r="BJ1278" i="4" s="1"/>
  <c r="BI1470" i="4"/>
  <c r="BJ1470" i="4" s="1"/>
  <c r="BI1108" i="4"/>
  <c r="BJ1108" i="4" s="1"/>
  <c r="BI713" i="4"/>
  <c r="BJ713" i="4" s="1"/>
  <c r="BI1323" i="4"/>
  <c r="BJ1323" i="4" s="1"/>
  <c r="BI4" i="4"/>
  <c r="BJ4" i="4" s="1"/>
  <c r="BI1245" i="4"/>
  <c r="BJ1245" i="4" s="1"/>
  <c r="BI277" i="4"/>
  <c r="BJ277" i="4" s="1"/>
  <c r="BI185" i="4"/>
  <c r="BJ185" i="4" s="1"/>
  <c r="BI42" i="4"/>
  <c r="BJ42" i="4" s="1"/>
  <c r="BI627" i="4"/>
  <c r="BJ627" i="4" s="1"/>
  <c r="BI52" i="4"/>
  <c r="BJ52" i="4" s="1"/>
  <c r="BI923" i="4"/>
  <c r="BJ923" i="4" s="1"/>
  <c r="BI834" i="4"/>
  <c r="BJ834" i="4" s="1"/>
  <c r="BI15" i="4"/>
  <c r="BJ15" i="4" s="1"/>
  <c r="BI996" i="4"/>
  <c r="BJ996" i="4" s="1"/>
  <c r="BI545" i="4"/>
  <c r="BJ545" i="4" s="1"/>
  <c r="BI73" i="4"/>
  <c r="BJ73" i="4" s="1"/>
  <c r="BI822" i="4"/>
  <c r="BJ822" i="4" s="1"/>
  <c r="BI44" i="4"/>
  <c r="BJ44" i="4" s="1"/>
  <c r="BI550" i="4"/>
  <c r="BJ550" i="4" s="1"/>
  <c r="BI428" i="4"/>
  <c r="BJ428" i="4" s="1"/>
  <c r="BI1247" i="4"/>
  <c r="BJ1247" i="4" s="1"/>
  <c r="BI500" i="4"/>
  <c r="BJ500" i="4" s="1"/>
  <c r="BI155" i="4"/>
  <c r="BJ155" i="4" s="1"/>
  <c r="BI85" i="4"/>
  <c r="BJ85" i="4" s="1"/>
  <c r="BI1037" i="4"/>
  <c r="BJ1037" i="4" s="1"/>
  <c r="R1257" i="4" l="1"/>
  <c r="R1324" i="4"/>
  <c r="R711" i="4"/>
  <c r="R1125" i="4"/>
  <c r="R509" i="4"/>
  <c r="X2" i="7"/>
  <c r="L2" i="7"/>
  <c r="G2" i="7"/>
  <c r="X1" i="7"/>
  <c r="L1" i="7"/>
  <c r="G1" i="7"/>
  <c r="X1212" i="4" l="1"/>
  <c r="X749" i="4"/>
  <c r="X874" i="4"/>
  <c r="X729" i="4"/>
  <c r="X1408" i="4"/>
  <c r="X1049" i="4"/>
  <c r="X550" i="4"/>
  <c r="X551" i="4"/>
  <c r="X486" i="4"/>
  <c r="X485" i="4"/>
  <c r="X869" i="4"/>
  <c r="X870" i="4"/>
  <c r="X1119" i="4"/>
  <c r="X1350" i="4"/>
  <c r="X160" i="4"/>
  <c r="X1061" i="4"/>
  <c r="X501" i="4"/>
  <c r="X1202" i="4"/>
  <c r="X1203" i="4"/>
  <c r="X565" i="4"/>
  <c r="X1045" i="4"/>
  <c r="X1456" i="4"/>
  <c r="X1454" i="4"/>
  <c r="X25" i="4"/>
  <c r="X1316" i="4"/>
  <c r="X1317" i="4"/>
  <c r="X890" i="4"/>
  <c r="X1159" i="4"/>
  <c r="X1324" i="4"/>
  <c r="X814" i="4"/>
  <c r="X813" i="4"/>
  <c r="X89" i="4"/>
  <c r="X32" i="4"/>
  <c r="X31" i="4"/>
  <c r="X1341" i="4"/>
  <c r="X237" i="4"/>
  <c r="X466" i="4"/>
  <c r="X318" i="4"/>
  <c r="X576" i="4"/>
  <c r="X792" i="4"/>
  <c r="X44" i="4"/>
  <c r="X522" i="4"/>
  <c r="X1395" i="4"/>
  <c r="X669" i="4"/>
  <c r="X670" i="4"/>
  <c r="X392" i="4"/>
  <c r="X578" i="4"/>
  <c r="X284" i="4"/>
  <c r="X283" i="4"/>
  <c r="X1216" i="4"/>
  <c r="X62" i="4"/>
  <c r="X63" i="4"/>
  <c r="X1250" i="4"/>
  <c r="X21" i="4"/>
  <c r="X655" i="4"/>
  <c r="X763" i="4"/>
  <c r="X199" i="4"/>
  <c r="X417" i="4"/>
  <c r="X416" i="4"/>
  <c r="X198" i="4"/>
  <c r="X240" i="4"/>
  <c r="X915" i="4"/>
  <c r="X1007" i="4"/>
  <c r="X1293" i="4"/>
  <c r="X14" i="4"/>
  <c r="X678" i="4"/>
  <c r="X764" i="4"/>
  <c r="X908" i="4"/>
  <c r="X327" i="4"/>
  <c r="X73" i="4"/>
  <c r="X1281" i="4"/>
  <c r="X1282" i="4"/>
  <c r="X75" i="4"/>
  <c r="X672" i="4"/>
  <c r="X502" i="4"/>
  <c r="X503" i="4"/>
  <c r="X1089" i="4"/>
  <c r="X631" i="4"/>
  <c r="X632" i="4"/>
  <c r="X77" i="4"/>
  <c r="X78" i="4"/>
  <c r="X1128" i="4"/>
  <c r="X1127" i="4"/>
  <c r="X487" i="4"/>
  <c r="X103" i="4"/>
  <c r="X101" i="4"/>
  <c r="X22" i="4"/>
  <c r="X64" i="4"/>
  <c r="X793" i="4"/>
  <c r="X985" i="4"/>
  <c r="X871" i="4"/>
  <c r="X105" i="4"/>
  <c r="X1075" i="4"/>
  <c r="X1074" i="4"/>
  <c r="X115" i="4"/>
  <c r="X300" i="4"/>
  <c r="X116" i="4"/>
  <c r="X703" i="4"/>
  <c r="X702" i="4"/>
  <c r="X9" i="4"/>
  <c r="X117" i="4"/>
  <c r="X1498" i="4"/>
  <c r="X1499" i="4"/>
  <c r="X1501" i="4"/>
  <c r="X1500" i="4"/>
  <c r="X119" i="4"/>
  <c r="X118" i="4"/>
  <c r="X268" i="4"/>
  <c r="X145" i="4"/>
  <c r="X1189" i="4"/>
  <c r="X1188" i="4"/>
  <c r="X622" i="4"/>
  <c r="X600" i="4"/>
  <c r="X581" i="4"/>
  <c r="X766" i="4"/>
  <c r="X1218" i="4"/>
  <c r="X629" i="4"/>
  <c r="X130" i="4"/>
  <c r="X241" i="4"/>
  <c r="X163" i="4"/>
  <c r="X165" i="4"/>
  <c r="X164" i="4"/>
  <c r="X133" i="4"/>
  <c r="X1280" i="4"/>
  <c r="X1120" i="4"/>
  <c r="X523" i="4"/>
  <c r="X1223" i="4"/>
  <c r="X1221" i="4"/>
  <c r="X1222" i="4"/>
  <c r="X274" i="4"/>
  <c r="X275" i="4"/>
  <c r="X158" i="4"/>
  <c r="X844" i="4"/>
  <c r="X970" i="4"/>
  <c r="X969" i="4"/>
  <c r="X6" i="4"/>
  <c r="X1494" i="4"/>
  <c r="X1493" i="4"/>
  <c r="X601" i="4"/>
  <c r="X1057" i="4"/>
  <c r="X1056" i="4"/>
  <c r="X379" i="4"/>
  <c r="X1351" i="4"/>
  <c r="X1352" i="4"/>
  <c r="X1480" i="4"/>
  <c r="X561" i="4"/>
  <c r="X1117" i="4"/>
  <c r="X1338" i="4"/>
  <c r="X1336" i="4"/>
  <c r="X1337" i="4"/>
  <c r="X728" i="4"/>
  <c r="X1343" i="4"/>
  <c r="X179" i="4"/>
  <c r="X755" i="4"/>
  <c r="X211" i="4"/>
  <c r="X916" i="4"/>
  <c r="X272" i="4"/>
  <c r="X1302" i="4"/>
  <c r="X996" i="4"/>
  <c r="X1342" i="4"/>
  <c r="X1353" i="4"/>
  <c r="X462" i="4"/>
  <c r="X962" i="4"/>
  <c r="X963" i="4"/>
  <c r="X955" i="4"/>
  <c r="X956" i="4"/>
  <c r="X190" i="4"/>
  <c r="X188" i="4"/>
  <c r="X191" i="4"/>
  <c r="X1265" i="4"/>
  <c r="X589" i="4"/>
  <c r="X10" i="4"/>
  <c r="X693" i="4"/>
  <c r="X694" i="4"/>
  <c r="X193" i="4"/>
  <c r="X979" i="4"/>
  <c r="X980" i="4"/>
  <c r="X15" i="4"/>
  <c r="X395" i="4"/>
  <c r="X222" i="4"/>
  <c r="X223" i="4"/>
  <c r="X1008" i="4"/>
  <c r="X724" i="4"/>
  <c r="X721" i="4"/>
  <c r="X218" i="4"/>
  <c r="X768" i="4"/>
  <c r="X769" i="4"/>
  <c r="X879" i="4"/>
  <c r="X85" i="4"/>
  <c r="X367" i="4"/>
  <c r="X1279" i="4"/>
  <c r="X1418" i="4"/>
  <c r="X230" i="4"/>
  <c r="X312" i="4"/>
  <c r="X1389" i="4"/>
  <c r="X770" i="4"/>
  <c r="X1303" i="4"/>
  <c r="X294" i="4"/>
  <c r="X467" i="4"/>
  <c r="X499" i="4"/>
  <c r="X1104" i="4"/>
  <c r="X1103" i="4"/>
  <c r="X1160" i="4"/>
  <c r="X329" i="4"/>
  <c r="X330" i="4"/>
  <c r="X524" i="4"/>
  <c r="X481" i="4"/>
  <c r="X249" i="4"/>
  <c r="X504" i="4"/>
  <c r="X1488" i="4"/>
  <c r="X256" i="4"/>
  <c r="X636" i="4"/>
  <c r="X250" i="4"/>
  <c r="X1354" i="4"/>
  <c r="X1403" i="4"/>
  <c r="X1404" i="4"/>
  <c r="X1098" i="4"/>
  <c r="X398" i="4"/>
  <c r="X397" i="4"/>
  <c r="X1283" i="4"/>
  <c r="X1284" i="4"/>
  <c r="X27" i="4"/>
  <c r="X59" i="4"/>
  <c r="X12" i="4"/>
  <c r="X11" i="4"/>
  <c r="X146" i="4"/>
  <c r="X172" i="4"/>
  <c r="X1214" i="4"/>
  <c r="X1213" i="4"/>
  <c r="X1420" i="4"/>
  <c r="X200" i="4"/>
  <c r="X385" i="4"/>
  <c r="X384" i="4"/>
  <c r="X835" i="4"/>
  <c r="X834" i="4"/>
  <c r="X894" i="4"/>
  <c r="X1130" i="4"/>
  <c r="X1131" i="4"/>
  <c r="X1132" i="4"/>
  <c r="X187" i="4"/>
  <c r="X745" i="4"/>
  <c r="X924" i="4"/>
  <c r="X923" i="4"/>
  <c r="X263" i="4"/>
  <c r="X265" i="4"/>
  <c r="X264" i="4"/>
  <c r="X72" i="4"/>
  <c r="X175" i="4"/>
  <c r="X1421" i="4"/>
  <c r="X155" i="4"/>
  <c r="X271" i="4"/>
  <c r="X86" i="4"/>
  <c r="X243" i="4"/>
  <c r="X242" i="4"/>
  <c r="X973" i="4"/>
  <c r="X918" i="4"/>
  <c r="X917" i="4"/>
  <c r="X1328" i="4"/>
  <c r="X582" i="4"/>
  <c r="X393" i="4"/>
  <c r="X150" i="4"/>
  <c r="X149" i="4"/>
  <c r="X1146" i="4"/>
  <c r="X1287" i="4"/>
  <c r="X273" i="4"/>
  <c r="X291" i="4"/>
  <c r="X1356" i="4"/>
  <c r="X1355" i="4"/>
  <c r="X295" i="4"/>
  <c r="X174" i="4"/>
  <c r="X313" i="4"/>
  <c r="X79" i="4"/>
  <c r="X470" i="4"/>
  <c r="X1357" i="4"/>
  <c r="X1231" i="4"/>
  <c r="X1266" i="4"/>
  <c r="X1267" i="4"/>
  <c r="X961" i="4"/>
  <c r="X426" i="4"/>
  <c r="X1304" i="4"/>
  <c r="X1161" i="4"/>
  <c r="X87" i="4"/>
  <c r="X84" i="4"/>
  <c r="X1489" i="4"/>
  <c r="X389" i="4"/>
  <c r="X388" i="4"/>
  <c r="X390" i="4"/>
  <c r="X391" i="4"/>
  <c r="X658" i="4"/>
  <c r="X380" i="4"/>
  <c r="X381" i="4"/>
  <c r="X445" i="4"/>
  <c r="X418" i="4"/>
  <c r="X419" i="4"/>
  <c r="X437" i="4"/>
  <c r="X128" i="4"/>
  <c r="X183" i="4"/>
  <c r="X184" i="4"/>
  <c r="X52" i="4"/>
  <c r="X1276" i="4"/>
  <c r="X53" i="4"/>
  <c r="X796" i="4"/>
  <c r="X319" i="4"/>
  <c r="X573" i="4"/>
  <c r="X621" i="4"/>
  <c r="X320" i="4"/>
  <c r="X574" i="4"/>
  <c r="X1162" i="4"/>
  <c r="X402" i="4"/>
  <c r="X1268" i="4"/>
  <c r="X328" i="4"/>
  <c r="X679" i="4"/>
  <c r="X1443" i="4"/>
  <c r="X374" i="4"/>
  <c r="X1444" i="4"/>
  <c r="X113" i="4"/>
  <c r="X331" i="4"/>
  <c r="X825" i="4"/>
  <c r="X1121" i="4"/>
  <c r="X401" i="4"/>
  <c r="X210" i="4"/>
  <c r="X332" i="4"/>
  <c r="X209" i="4"/>
  <c r="X400" i="4"/>
  <c r="X910" i="4"/>
  <c r="X909" i="4"/>
  <c r="X1483" i="4"/>
  <c r="X895" i="4"/>
  <c r="X317" i="4"/>
  <c r="X1294" i="4"/>
  <c r="X357" i="4"/>
  <c r="X358" i="4"/>
  <c r="X623" i="4"/>
  <c r="X359" i="4"/>
  <c r="X756" i="4"/>
  <c r="X925" i="4"/>
  <c r="X689" i="4"/>
  <c r="X361" i="4"/>
  <c r="X464" i="4"/>
  <c r="X463" i="4"/>
  <c r="X500" i="4"/>
  <c r="X1090" i="4"/>
  <c r="X1091" i="4"/>
  <c r="X865" i="4"/>
  <c r="X864" i="4"/>
  <c r="X373" i="4"/>
  <c r="X1476" i="4"/>
  <c r="X370" i="4"/>
  <c r="X624" i="4"/>
  <c r="X378" i="4"/>
  <c r="X726" i="4"/>
  <c r="X74" i="4"/>
  <c r="X212" i="4"/>
  <c r="X984" i="4"/>
  <c r="X650" i="4"/>
  <c r="X695" i="4"/>
  <c r="X696" i="4"/>
  <c r="X692" i="4"/>
  <c r="X892" i="4"/>
  <c r="X691" i="4"/>
  <c r="X386" i="4"/>
  <c r="X553" i="4"/>
  <c r="X525" i="4"/>
  <c r="X526" i="4"/>
  <c r="X1106" i="4"/>
  <c r="X177" i="4"/>
  <c r="X1133" i="4"/>
  <c r="X529" i="4"/>
  <c r="X528" i="4"/>
  <c r="X527" i="4"/>
  <c r="X1230" i="4"/>
  <c r="X627" i="4"/>
  <c r="X628" i="4"/>
  <c r="X450" i="4"/>
  <c r="X399" i="4"/>
  <c r="X1423" i="4"/>
  <c r="X1422" i="4"/>
  <c r="X1163" i="4"/>
  <c r="X451" i="4"/>
  <c r="X946" i="4"/>
  <c r="X166" i="4"/>
  <c r="X176" i="4"/>
  <c r="X1092" i="4"/>
  <c r="X896" i="4"/>
  <c r="X1076" i="4"/>
  <c r="X1425" i="4"/>
  <c r="X1426" i="4"/>
  <c r="X530" i="4"/>
  <c r="X1015" i="4"/>
  <c r="X730" i="4"/>
  <c r="X732" i="4"/>
  <c r="X731" i="4"/>
  <c r="X424" i="4"/>
  <c r="X947" i="4"/>
  <c r="X972" i="4"/>
  <c r="X1164" i="4"/>
  <c r="X512" i="4"/>
  <c r="X971" i="4"/>
  <c r="X425" i="4"/>
  <c r="X580" i="4"/>
  <c r="X579" i="4"/>
  <c r="X513" i="4"/>
  <c r="X880" i="4"/>
  <c r="X882" i="4"/>
  <c r="X881" i="4"/>
  <c r="X883" i="4"/>
  <c r="X698" i="4"/>
  <c r="X697" i="4"/>
  <c r="X439" i="4"/>
  <c r="X1269" i="4"/>
  <c r="X919" i="4"/>
  <c r="X440" i="4"/>
  <c r="X699" i="4"/>
  <c r="X442" i="4"/>
  <c r="X680" i="4"/>
  <c r="X441" i="4"/>
  <c r="X42" i="4"/>
  <c r="X700" i="4"/>
  <c r="X444" i="4"/>
  <c r="X1410" i="4"/>
  <c r="X369" i="4"/>
  <c r="X368" i="4"/>
  <c r="X1166" i="4"/>
  <c r="X1165" i="4"/>
  <c r="X457" i="4"/>
  <c r="X847" i="4"/>
  <c r="X95" i="4"/>
  <c r="X1009" i="4"/>
  <c r="X914" i="4"/>
  <c r="X461" i="4"/>
  <c r="X141" i="4"/>
  <c r="X435" i="4"/>
  <c r="X885" i="4"/>
  <c r="X597" i="4"/>
  <c r="X602" i="4"/>
  <c r="X469" i="4"/>
  <c r="X468" i="4"/>
  <c r="X1190" i="4"/>
  <c r="X1405" i="4"/>
  <c r="X1239" i="4"/>
  <c r="X36" i="4"/>
  <c r="X518" i="4"/>
  <c r="X531" i="4"/>
  <c r="X989" i="4"/>
  <c r="X1359" i="4"/>
  <c r="X1358" i="4"/>
  <c r="X1113" i="4"/>
  <c r="X1114" i="4"/>
  <c r="X1175" i="4"/>
  <c r="X990" i="4"/>
  <c r="X994" i="4"/>
  <c r="X1167" i="4"/>
  <c r="X382" i="4"/>
  <c r="X488" i="4"/>
  <c r="X668" i="4"/>
  <c r="X234" i="4"/>
  <c r="X492" i="4"/>
  <c r="X991" i="4"/>
  <c r="X1191" i="4"/>
  <c r="X490" i="4"/>
  <c r="X1204" i="4"/>
  <c r="X43" i="4"/>
  <c r="X38" i="4"/>
  <c r="X498" i="4"/>
  <c r="X244" i="4"/>
  <c r="X51" i="4"/>
  <c r="X1142" i="4"/>
  <c r="X926" i="4"/>
  <c r="X587" i="4"/>
  <c r="X58" i="4"/>
  <c r="X719" i="4"/>
  <c r="X28" i="4"/>
  <c r="X507" i="4"/>
  <c r="X940" i="4"/>
  <c r="X954" i="4"/>
  <c r="X681" i="4"/>
  <c r="X376" i="4"/>
  <c r="X202" i="4"/>
  <c r="X311" i="4"/>
  <c r="X310" i="4"/>
  <c r="X804" i="4"/>
  <c r="X805" i="4"/>
  <c r="X920" i="4"/>
  <c r="X921" i="4"/>
  <c r="X798" i="4"/>
  <c r="X1289" i="4"/>
  <c r="X1288" i="4"/>
  <c r="X1372" i="4"/>
  <c r="X538" i="4"/>
  <c r="X544" i="4"/>
  <c r="X277" i="4"/>
  <c r="X377" i="4"/>
  <c r="X1502" i="4"/>
  <c r="X1246" i="4"/>
  <c r="X278" i="4"/>
  <c r="X506" i="4"/>
  <c r="X1245" i="4"/>
  <c r="X1247" i="4"/>
  <c r="X1503" i="4"/>
  <c r="X939" i="4"/>
  <c r="X603" i="4"/>
  <c r="X532" i="4"/>
  <c r="X1251" i="4"/>
  <c r="X192" i="4"/>
  <c r="X682" i="4"/>
  <c r="X1102" i="4"/>
  <c r="X245" i="4"/>
  <c r="X683" i="4"/>
  <c r="X877" i="4"/>
  <c r="X1031" i="4"/>
  <c r="X1030" i="4"/>
  <c r="X542" i="4"/>
  <c r="X231" i="4"/>
  <c r="X505" i="4"/>
  <c r="X771" i="4"/>
  <c r="X1077" i="4"/>
  <c r="X1439" i="4"/>
  <c r="X1360" i="4"/>
  <c r="X1361" i="4"/>
  <c r="X873" i="4"/>
  <c r="X872" i="4"/>
  <c r="X285" i="4"/>
  <c r="X127" i="4"/>
  <c r="X67" i="4"/>
  <c r="X519" i="4"/>
  <c r="X1200" i="4"/>
  <c r="X846" i="4"/>
  <c r="X762" i="4"/>
  <c r="X49" i="4"/>
  <c r="X598" i="4"/>
  <c r="X548" i="4"/>
  <c r="X549" i="4"/>
  <c r="X555" i="4"/>
  <c r="X948" i="4"/>
  <c r="X888" i="4"/>
  <c r="X887" i="4"/>
  <c r="X889" i="4"/>
  <c r="X572" i="4"/>
  <c r="X3" i="4"/>
  <c r="X566" i="4"/>
  <c r="X794" i="4"/>
  <c r="X1192" i="4"/>
  <c r="X483" i="4"/>
  <c r="X569" i="4"/>
  <c r="X246" i="4"/>
  <c r="X638" i="4"/>
  <c r="X701" i="4"/>
  <c r="X1373" i="4"/>
  <c r="X1168" i="4"/>
  <c r="X1169" i="4"/>
  <c r="X68" i="4"/>
  <c r="X39" i="4"/>
  <c r="X1011" i="4"/>
  <c r="X1010" i="4"/>
  <c r="X1012" i="4"/>
  <c r="X1468" i="4"/>
  <c r="X1442" i="4"/>
  <c r="X1072" i="4"/>
  <c r="X583" i="4"/>
  <c r="X1013" i="4"/>
  <c r="X949" i="4"/>
  <c r="X950" i="4"/>
  <c r="X952" i="4"/>
  <c r="X162" i="4"/>
  <c r="X575" i="4"/>
  <c r="X293" i="4"/>
  <c r="X333" i="4"/>
  <c r="X1143" i="4"/>
  <c r="X54" i="4"/>
  <c r="X913" i="4"/>
  <c r="X912" i="4"/>
  <c r="X884" i="4"/>
  <c r="X114" i="4"/>
  <c r="X1014" i="4"/>
  <c r="X592" i="4"/>
  <c r="X55" i="4"/>
  <c r="X819" i="4"/>
  <c r="X29" i="4"/>
  <c r="X66" i="4"/>
  <c r="X605" i="4"/>
  <c r="X306" i="4"/>
  <c r="X4" i="4"/>
  <c r="X785" i="4"/>
  <c r="X784" i="4"/>
  <c r="X783" i="4"/>
  <c r="X1330" i="4"/>
  <c r="X604" i="4"/>
  <c r="X24" i="4"/>
  <c r="X590" i="4"/>
  <c r="X403" i="4"/>
  <c r="X740" i="4"/>
  <c r="X1374" i="4"/>
  <c r="X741" i="4"/>
  <c r="X998" i="4"/>
  <c r="X997" i="4"/>
  <c r="X936" i="4"/>
  <c r="X1375" i="4"/>
  <c r="X334" i="4"/>
  <c r="X335" i="4"/>
  <c r="X1228" i="4"/>
  <c r="X1229" i="4"/>
  <c r="X258" i="4"/>
  <c r="X1224" i="4"/>
  <c r="X801" i="4"/>
  <c r="X180" i="4"/>
  <c r="X1315" i="4"/>
  <c r="X533" i="4"/>
  <c r="X609" i="4"/>
  <c r="X610" i="4"/>
  <c r="X1148" i="4"/>
  <c r="X1150" i="4"/>
  <c r="X937" i="4"/>
  <c r="X619" i="4"/>
  <c r="X1062" i="4"/>
  <c r="X1068" i="4"/>
  <c r="X383" i="4"/>
  <c r="X625" i="4"/>
  <c r="X473" i="4"/>
  <c r="X474" i="4"/>
  <c r="X411" i="4"/>
  <c r="X837" i="4"/>
  <c r="X438" i="4"/>
  <c r="X178" i="4"/>
  <c r="X630" i="4"/>
  <c r="X1495" i="4"/>
  <c r="X957" i="4"/>
  <c r="X633" i="4"/>
  <c r="X1362" i="4"/>
  <c r="X606" i="4"/>
  <c r="X634" i="4"/>
  <c r="X427" i="4"/>
  <c r="X428" i="4"/>
  <c r="X1307" i="4"/>
  <c r="X1323" i="4"/>
  <c r="X134" i="4"/>
  <c r="X594" i="4"/>
  <c r="X1457" i="4"/>
  <c r="X1460" i="4"/>
  <c r="X1458" i="4"/>
  <c r="X1459" i="4"/>
  <c r="X639" i="4"/>
  <c r="X637" i="4"/>
  <c r="X642" i="4"/>
  <c r="X643" i="4"/>
  <c r="X23" i="4"/>
  <c r="X647" i="4"/>
  <c r="X1046" i="4"/>
  <c r="X156" i="4"/>
  <c r="X1452" i="4"/>
  <c r="X1094" i="4"/>
  <c r="X1205" i="4"/>
  <c r="X649" i="4"/>
  <c r="X1497" i="4"/>
  <c r="X652" i="4"/>
  <c r="X651" i="4"/>
  <c r="X1064" i="4"/>
  <c r="X1073" i="4"/>
  <c r="X365" i="4"/>
  <c r="X653" i="4"/>
  <c r="X654" i="4"/>
  <c r="X135" i="4"/>
  <c r="X659" i="4"/>
  <c r="X220" i="4"/>
  <c r="X661" i="4"/>
  <c r="X219" i="4"/>
  <c r="X782" i="4"/>
  <c r="X534" i="4"/>
  <c r="X104" i="4"/>
  <c r="X904" i="4"/>
  <c r="X108" i="4"/>
  <c r="X314" i="4"/>
  <c r="X722" i="4"/>
  <c r="X235" i="4"/>
  <c r="X236" i="4"/>
  <c r="X977" i="4"/>
  <c r="X932" i="4"/>
  <c r="X362" i="4"/>
  <c r="X1048" i="4"/>
  <c r="X671" i="4"/>
  <c r="X673" i="4"/>
  <c r="X514" i="4"/>
  <c r="X515" i="4"/>
  <c r="X276" i="4"/>
  <c r="X122" i="4"/>
  <c r="X92" i="4"/>
  <c r="X93" i="4"/>
  <c r="X123" i="4"/>
  <c r="X1107" i="4"/>
  <c r="X1110" i="4"/>
  <c r="X1109" i="4"/>
  <c r="X1108" i="4"/>
  <c r="X688" i="4"/>
  <c r="X704" i="4"/>
  <c r="X708" i="4"/>
  <c r="X690" i="4"/>
  <c r="X471" i="4"/>
  <c r="X746" i="4"/>
  <c r="X1376" i="4"/>
  <c r="X247" i="4"/>
  <c r="X535" i="4"/>
  <c r="X489" i="4"/>
  <c r="X927" i="4"/>
  <c r="X94" i="4"/>
  <c r="X941" i="4"/>
  <c r="X568" i="4"/>
  <c r="X1171" i="4"/>
  <c r="X714" i="4"/>
  <c r="X713" i="4"/>
  <c r="X387" i="4"/>
  <c r="X305" i="4"/>
  <c r="X725" i="4"/>
  <c r="X309" i="4"/>
  <c r="X607" i="4"/>
  <c r="X1055" i="4"/>
  <c r="X1153" i="4"/>
  <c r="X412" i="4"/>
  <c r="X410" i="4"/>
  <c r="X735" i="4"/>
  <c r="X203" i="4"/>
  <c r="X836" i="4"/>
  <c r="X1135" i="4"/>
  <c r="X132" i="4"/>
  <c r="X227" i="4"/>
  <c r="X267" i="4"/>
  <c r="X744" i="4"/>
  <c r="X743" i="4"/>
  <c r="X1431" i="4"/>
  <c r="X323" i="4"/>
  <c r="X1308" i="4"/>
  <c r="X799" i="4"/>
  <c r="X588" i="4"/>
  <c r="X167" i="4"/>
  <c r="X978" i="4"/>
  <c r="X754" i="4"/>
  <c r="X248" i="4"/>
  <c r="X772" i="4"/>
  <c r="X224" i="4"/>
  <c r="X288" i="4"/>
  <c r="X289" i="4"/>
  <c r="X290" i="4"/>
  <c r="X45" i="4"/>
  <c r="X536" i="4"/>
  <c r="X608" i="4"/>
  <c r="X161" i="4"/>
  <c r="X774" i="4"/>
  <c r="X773" i="4"/>
  <c r="X336" i="4"/>
  <c r="X298" i="4"/>
  <c r="X429" i="4"/>
  <c r="X967" i="4"/>
  <c r="X966" i="4"/>
  <c r="X968" i="4"/>
  <c r="X765" i="4"/>
  <c r="X767" i="4"/>
  <c r="X841" i="4"/>
  <c r="X324" i="4"/>
  <c r="X898" i="4"/>
  <c r="X1243" i="4"/>
  <c r="X1244" i="4"/>
  <c r="X779" i="4"/>
  <c r="X131" i="4"/>
  <c r="X826" i="4"/>
  <c r="X1235" i="4"/>
  <c r="X1238" i="4"/>
  <c r="X1237" i="4"/>
  <c r="X1234" i="4"/>
  <c r="X228" i="4"/>
  <c r="X1340" i="4"/>
  <c r="X1236" i="4"/>
  <c r="X1172" i="4"/>
  <c r="X1406" i="4"/>
  <c r="X1194" i="4"/>
  <c r="X1195" i="4"/>
  <c r="X415" i="4"/>
  <c r="X414" i="4"/>
  <c r="X1173" i="4"/>
  <c r="X280" i="4"/>
  <c r="X279" i="4"/>
  <c r="X591" i="4"/>
  <c r="X1390" i="4"/>
  <c r="X1042" i="4"/>
  <c r="X100" i="4"/>
  <c r="X396" i="4"/>
  <c r="X537" i="4"/>
  <c r="X706" i="4"/>
  <c r="X705" i="4"/>
  <c r="X800" i="4"/>
  <c r="X516" i="4"/>
  <c r="X1473" i="4"/>
  <c r="X1472" i="4"/>
  <c r="X806" i="4"/>
  <c r="X1096" i="4"/>
  <c r="X809" i="4"/>
  <c r="X1043" i="4"/>
  <c r="X867" i="4"/>
  <c r="X866" i="4"/>
  <c r="X1078" i="4"/>
  <c r="X107" i="4"/>
  <c r="X251" i="4"/>
  <c r="X252" i="4"/>
  <c r="X992" i="4"/>
  <c r="X993" i="4"/>
  <c r="X666" i="4"/>
  <c r="X1016" i="4"/>
  <c r="X1004" i="4"/>
  <c r="X815" i="4"/>
  <c r="X1484" i="4"/>
  <c r="X1485" i="4"/>
  <c r="X1331" i="4"/>
  <c r="X848" i="4"/>
  <c r="X1058" i="4"/>
  <c r="X375" i="4"/>
  <c r="X752" i="4"/>
  <c r="X753" i="4"/>
  <c r="X751" i="4"/>
  <c r="X821" i="4"/>
  <c r="X797" i="4"/>
  <c r="X1123" i="4"/>
  <c r="X1461" i="4"/>
  <c r="X820" i="4"/>
  <c r="X674" i="4"/>
  <c r="X976" i="4"/>
  <c r="X822" i="4"/>
  <c r="X1037" i="4"/>
  <c r="X1261" i="4"/>
  <c r="X420" i="4"/>
  <c r="X828" i="4"/>
  <c r="X204" i="4"/>
  <c r="X833" i="4"/>
  <c r="X586" i="4"/>
  <c r="X584" i="4"/>
  <c r="X747" i="4"/>
  <c r="X974" i="4"/>
  <c r="X1409" i="4"/>
  <c r="X1345" i="4"/>
  <c r="X827" i="4"/>
  <c r="X337" i="4"/>
  <c r="X413" i="4"/>
  <c r="X422" i="4"/>
  <c r="X421" i="4"/>
  <c r="X181" i="4"/>
  <c r="X1278" i="4"/>
  <c r="X1277" i="4"/>
  <c r="X304" i="4"/>
  <c r="X852" i="4"/>
  <c r="X664" i="4"/>
  <c r="X663" i="4"/>
  <c r="X662" i="4"/>
  <c r="X46" i="4"/>
  <c r="X1416" i="4"/>
  <c r="X1415" i="4"/>
  <c r="X1196" i="4"/>
  <c r="X394" i="4"/>
  <c r="X854" i="4"/>
  <c r="X855" i="4"/>
  <c r="X570" i="4"/>
  <c r="X208" i="4"/>
  <c r="X775" i="4"/>
  <c r="X776" i="4"/>
  <c r="X861" i="4"/>
  <c r="X862" i="4"/>
  <c r="X823" i="4"/>
  <c r="X824" i="4"/>
  <c r="X1063" i="4"/>
  <c r="X857" i="4"/>
  <c r="X858" i="4"/>
  <c r="X860" i="4"/>
  <c r="X1321" i="4"/>
  <c r="X859" i="4"/>
  <c r="X1017" i="4"/>
  <c r="X1001" i="4"/>
  <c r="X786" i="4"/>
  <c r="X286" i="4"/>
  <c r="X148" i="4"/>
  <c r="X147" i="4"/>
  <c r="X1206" i="4"/>
  <c r="X665" i="4"/>
  <c r="X938" i="4"/>
  <c r="X517" i="4"/>
  <c r="X404" i="4"/>
  <c r="X405" i="4"/>
  <c r="X406" i="4"/>
  <c r="X849" i="4"/>
  <c r="X1391" i="4"/>
  <c r="X225" i="4"/>
  <c r="X226" i="4"/>
  <c r="X1067" i="4"/>
  <c r="X1065" i="4"/>
  <c r="X121" i="4"/>
  <c r="X1124" i="4"/>
  <c r="X928" i="4"/>
  <c r="X878" i="4"/>
  <c r="X168" i="4"/>
  <c r="X1297" i="4"/>
  <c r="X1363" i="4"/>
  <c r="X886" i="4"/>
  <c r="X891" i="4"/>
  <c r="X554" i="4"/>
  <c r="X1217" i="4"/>
  <c r="X1066" i="4"/>
  <c r="X366" i="4"/>
  <c r="X707" i="4"/>
  <c r="X197" i="4"/>
  <c r="X40" i="4"/>
  <c r="X41" i="4"/>
  <c r="X900" i="4"/>
  <c r="X99" i="4"/>
  <c r="X98" i="4"/>
  <c r="X97" i="4"/>
  <c r="X1149" i="4"/>
  <c r="X96" i="4"/>
  <c r="X465" i="4"/>
  <c r="X484" i="4"/>
  <c r="X876" i="4"/>
  <c r="X875" i="4"/>
  <c r="X129" i="4"/>
  <c r="X57" i="4"/>
  <c r="X660" i="4"/>
  <c r="X899" i="4"/>
  <c r="X901" i="4"/>
  <c r="X1002" i="4"/>
  <c r="X1394" i="4"/>
  <c r="X733" i="4"/>
  <c r="X1419" i="4"/>
  <c r="X5" i="4"/>
  <c r="X736" i="4"/>
  <c r="X734" i="4"/>
  <c r="X88" i="4"/>
  <c r="X136" i="4"/>
  <c r="X137" i="4"/>
  <c r="X761" i="4"/>
  <c r="X897" i="4"/>
  <c r="X1397" i="4"/>
  <c r="X902" i="4"/>
  <c r="X1174" i="4"/>
  <c r="X1427" i="4"/>
  <c r="X905" i="4"/>
  <c r="X1388" i="4"/>
  <c r="X1036" i="4"/>
  <c r="X1035" i="4"/>
  <c r="X1344" i="4"/>
  <c r="X90" i="4"/>
  <c r="X1155" i="4"/>
  <c r="X491" i="4"/>
  <c r="X1156" i="4"/>
  <c r="X1154" i="4"/>
  <c r="X1364" i="4"/>
  <c r="X1365" i="4"/>
  <c r="X371" i="4"/>
  <c r="X1044" i="4"/>
  <c r="X16" i="4"/>
  <c r="X322" i="4"/>
  <c r="X1295" i="4"/>
  <c r="X1296" i="4"/>
  <c r="X189" i="4"/>
  <c r="X596" i="4"/>
  <c r="X1141" i="4"/>
  <c r="X1377" i="4"/>
  <c r="X1379" i="4"/>
  <c r="X1378" i="4"/>
  <c r="X922" i="4"/>
  <c r="X363" i="4"/>
  <c r="X933" i="4"/>
  <c r="X934" i="4"/>
  <c r="X1252" i="4"/>
  <c r="X1249" i="4"/>
  <c r="X17" i="4"/>
  <c r="X307" i="4"/>
  <c r="X308" i="4"/>
  <c r="X69" i="4"/>
  <c r="X964" i="4"/>
  <c r="X509" i="4"/>
  <c r="X510" i="4"/>
  <c r="X945" i="4"/>
  <c r="X1138" i="4"/>
  <c r="X1157" i="4"/>
  <c r="X482" i="4"/>
  <c r="X1197" i="4"/>
  <c r="X951" i="4"/>
  <c r="X1144" i="4"/>
  <c r="X903" i="4"/>
  <c r="X269" i="4"/>
  <c r="X960" i="4"/>
  <c r="X315" i="4"/>
  <c r="X965" i="4"/>
  <c r="X436" i="4"/>
  <c r="X1465" i="4"/>
  <c r="X567" i="4"/>
  <c r="X195" i="4"/>
  <c r="X196" i="4"/>
  <c r="X907" i="4"/>
  <c r="X460" i="4"/>
  <c r="X213" i="4"/>
  <c r="X975" i="4"/>
  <c r="X644" i="4"/>
  <c r="X1469" i="4"/>
  <c r="X194" i="4"/>
  <c r="X151" i="4"/>
  <c r="X911" i="4"/>
  <c r="X1334" i="4"/>
  <c r="X1467" i="4"/>
  <c r="X1466" i="4"/>
  <c r="X446" i="4"/>
  <c r="X447" i="4"/>
  <c r="X999" i="4"/>
  <c r="X986" i="4"/>
  <c r="X709" i="4"/>
  <c r="X30" i="4"/>
  <c r="X1253" i="4"/>
  <c r="X1311" i="4"/>
  <c r="X987" i="4"/>
  <c r="X853" i="4"/>
  <c r="X1310" i="4"/>
  <c r="X995" i="4"/>
  <c r="X321" i="4"/>
  <c r="X303" i="4"/>
  <c r="X1371" i="4"/>
  <c r="X1003" i="4"/>
  <c r="X1125" i="4"/>
  <c r="X1126" i="4"/>
  <c r="X1100" i="4"/>
  <c r="X1176" i="4"/>
  <c r="X1254" i="4"/>
  <c r="X1019" i="4"/>
  <c r="X1018" i="4"/>
  <c r="X1038" i="4"/>
  <c r="X717" i="4"/>
  <c r="X1039" i="4"/>
  <c r="X716" i="4"/>
  <c r="X1006" i="4"/>
  <c r="X640" i="4"/>
  <c r="X1024" i="4"/>
  <c r="X1047" i="4"/>
  <c r="X711" i="4"/>
  <c r="X710" i="4"/>
  <c r="X1028" i="4"/>
  <c r="X851" i="4"/>
  <c r="X1291" i="4"/>
  <c r="X143" i="4"/>
  <c r="X144" i="4"/>
  <c r="X893" i="4"/>
  <c r="X611" i="4"/>
  <c r="X1020" i="4"/>
  <c r="X958" i="4"/>
  <c r="X657" i="4"/>
  <c r="X1170" i="4"/>
  <c r="X1079" i="4"/>
  <c r="X1270" i="4"/>
  <c r="X577" i="4"/>
  <c r="X261" i="4"/>
  <c r="X360" i="4"/>
  <c r="X1040" i="4"/>
  <c r="X1041" i="4"/>
  <c r="X372" i="4"/>
  <c r="X1099" i="4"/>
  <c r="X18" i="4"/>
  <c r="X1051" i="4"/>
  <c r="X1207" i="4"/>
  <c r="X152" i="4"/>
  <c r="X153" i="4"/>
  <c r="X154" i="4"/>
  <c r="X56" i="4"/>
  <c r="X33" i="4"/>
  <c r="X942" i="4"/>
  <c r="X723" i="4"/>
  <c r="X356" i="4"/>
  <c r="X47" i="4"/>
  <c r="X1417" i="4"/>
  <c r="X1464" i="4"/>
  <c r="X301" i="4"/>
  <c r="X302" i="4"/>
  <c r="X1177" i="4"/>
  <c r="X1450" i="4"/>
  <c r="X687" i="4"/>
  <c r="X686" i="4"/>
  <c r="X685" i="4"/>
  <c r="X1086" i="4"/>
  <c r="X840" i="4"/>
  <c r="X1080" i="4"/>
  <c r="X839" i="4"/>
  <c r="X1220" i="4"/>
  <c r="X1434" i="4"/>
  <c r="X1433" i="4"/>
  <c r="X206" i="4"/>
  <c r="X205" i="4"/>
  <c r="X1095" i="4"/>
  <c r="X1083" i="4"/>
  <c r="X1082" i="4"/>
  <c r="X1081" i="4"/>
  <c r="X1084" i="4"/>
  <c r="X343" i="4"/>
  <c r="X339" i="4"/>
  <c r="X340" i="4"/>
  <c r="X539" i="4"/>
  <c r="X1093" i="4"/>
  <c r="X1097" i="4"/>
  <c r="X675" i="4"/>
  <c r="X342" i="4"/>
  <c r="X325" i="4"/>
  <c r="X341" i="4"/>
  <c r="X338" i="4"/>
  <c r="X233" i="4"/>
  <c r="X1208" i="4"/>
  <c r="X585" i="4"/>
  <c r="X648" i="4"/>
  <c r="X1285" i="4"/>
  <c r="X1486" i="4"/>
  <c r="X270" i="4"/>
  <c r="X777" i="4"/>
  <c r="X778" i="4"/>
  <c r="X1022" i="4"/>
  <c r="X1021" i="4"/>
  <c r="X1023" i="4"/>
  <c r="X981" i="4"/>
  <c r="X982" i="4"/>
  <c r="X983" i="4"/>
  <c r="X1101" i="4"/>
  <c r="X540" i="4"/>
  <c r="X497" i="4"/>
  <c r="X452" i="4"/>
  <c r="X453" i="4"/>
  <c r="X431" i="4"/>
  <c r="X1087" i="4"/>
  <c r="X1032" i="4"/>
  <c r="X102" i="4"/>
  <c r="X1105" i="4"/>
  <c r="X1085" i="4"/>
  <c r="X1386" i="4"/>
  <c r="X1385" i="4"/>
  <c r="X1384" i="4"/>
  <c r="X91" i="4"/>
  <c r="X37" i="4"/>
  <c r="X1115" i="4"/>
  <c r="X1116" i="4"/>
  <c r="X684" i="4"/>
  <c r="X677" i="4"/>
  <c r="X1320" i="4"/>
  <c r="X1111" i="4"/>
  <c r="X842" i="4"/>
  <c r="X843" i="4"/>
  <c r="X1118" i="4"/>
  <c r="X1258" i="4"/>
  <c r="X1122" i="4"/>
  <c r="X788" i="4"/>
  <c r="X1136" i="4"/>
  <c r="X556" i="4"/>
  <c r="X1137" i="4"/>
  <c r="X557" i="4"/>
  <c r="X1134" i="4"/>
  <c r="X558" i="4"/>
  <c r="X552" i="4"/>
  <c r="X1401" i="4"/>
  <c r="X1482" i="4"/>
  <c r="X1481" i="4"/>
  <c r="X112" i="4"/>
  <c r="X1292" i="4"/>
  <c r="X454" i="4"/>
  <c r="X61" i="4"/>
  <c r="X472" i="4"/>
  <c r="X348" i="4"/>
  <c r="X345" i="4"/>
  <c r="X159" i="4"/>
  <c r="X217" i="4"/>
  <c r="X19" i="4"/>
  <c r="X612" i="4"/>
  <c r="X20" i="4"/>
  <c r="X613" i="4"/>
  <c r="X571" i="4"/>
  <c r="X748" i="4"/>
  <c r="X1033" i="4"/>
  <c r="X1180" i="4"/>
  <c r="X959" i="4"/>
  <c r="X344" i="4"/>
  <c r="X287" i="4"/>
  <c r="X346" i="4"/>
  <c r="X169" i="4"/>
  <c r="X347" i="4"/>
  <c r="X170" i="4"/>
  <c r="X299" i="4"/>
  <c r="X1286" i="4"/>
  <c r="X80" i="4"/>
  <c r="X81" i="4"/>
  <c r="X82" i="4"/>
  <c r="X641" i="4"/>
  <c r="X635" i="4"/>
  <c r="X171" i="4"/>
  <c r="X1438" i="4"/>
  <c r="X790" i="4"/>
  <c r="X789" i="4"/>
  <c r="X157" i="4"/>
  <c r="X182" i="4"/>
  <c r="X215" i="4"/>
  <c r="X214" i="4"/>
  <c r="X1151" i="4"/>
  <c r="X1152" i="4"/>
  <c r="X1412" i="4"/>
  <c r="X1413" i="4"/>
  <c r="X1414" i="4"/>
  <c r="X110" i="4"/>
  <c r="X111" i="4"/>
  <c r="X109" i="4"/>
  <c r="X1147" i="4"/>
  <c r="X1184" i="4"/>
  <c r="X1449" i="4"/>
  <c r="X1448" i="4"/>
  <c r="X1447" i="4"/>
  <c r="X1463" i="4"/>
  <c r="X520" i="4"/>
  <c r="X521" i="4"/>
  <c r="X1193" i="4"/>
  <c r="X667" i="4"/>
  <c r="X1178" i="4"/>
  <c r="X1179" i="4"/>
  <c r="X838" i="4"/>
  <c r="X1271" i="4"/>
  <c r="X138" i="4"/>
  <c r="X262" i="4"/>
  <c r="X1347" i="4"/>
  <c r="X1185" i="4"/>
  <c r="X253" i="4"/>
  <c r="X944" i="4"/>
  <c r="X943" i="4"/>
  <c r="X1050" i="4"/>
  <c r="X1201" i="4"/>
  <c r="X1396" i="4"/>
  <c r="X780" i="4"/>
  <c r="X1209" i="4"/>
  <c r="X781" i="4"/>
  <c r="X1326" i="4"/>
  <c r="X620" i="4"/>
  <c r="X816" i="4"/>
  <c r="X935" i="4"/>
  <c r="X511" i="4"/>
  <c r="X297" i="4"/>
  <c r="X1215" i="4"/>
  <c r="X787" i="4"/>
  <c r="X1219" i="4"/>
  <c r="X791" i="4"/>
  <c r="X316" i="4"/>
  <c r="X1329" i="4"/>
  <c r="X1227" i="4"/>
  <c r="X1226" i="4"/>
  <c r="X1325" i="4"/>
  <c r="X1346" i="4"/>
  <c r="X929" i="4"/>
  <c r="X423" i="4"/>
  <c r="X1335" i="4"/>
  <c r="X1263" i="4"/>
  <c r="X795" i="4"/>
  <c r="X1241" i="4"/>
  <c r="X475" i="4"/>
  <c r="X712" i="4"/>
  <c r="X1240" i="4"/>
  <c r="X1242" i="4"/>
  <c r="X34" i="4"/>
  <c r="X207" i="4"/>
  <c r="X232" i="4"/>
  <c r="X229" i="4"/>
  <c r="X1490" i="4"/>
  <c r="X595" i="4"/>
  <c r="X1255" i="4"/>
  <c r="X599" i="4"/>
  <c r="X593" i="4"/>
  <c r="X407" i="4"/>
  <c r="X1139" i="4"/>
  <c r="X1248" i="4"/>
  <c r="X255" i="4"/>
  <c r="X1232" i="4"/>
  <c r="X254" i="4"/>
  <c r="X988" i="4"/>
  <c r="X1259" i="4"/>
  <c r="X1260" i="4"/>
  <c r="X1264" i="4"/>
  <c r="X476" i="4"/>
  <c r="X760" i="4"/>
  <c r="X1225" i="4"/>
  <c r="X1505" i="4"/>
  <c r="X1506" i="4"/>
  <c r="X349" i="4"/>
  <c r="X1424" i="4"/>
  <c r="X221" i="4"/>
  <c r="X1366" i="4"/>
  <c r="X350" i="4"/>
  <c r="X802" i="4"/>
  <c r="X1262" i="4"/>
  <c r="X7" i="4"/>
  <c r="X216" i="4"/>
  <c r="X351" i="4"/>
  <c r="X355" i="4"/>
  <c r="X1052" i="4"/>
  <c r="X543" i="4"/>
  <c r="X266" i="4"/>
  <c r="X353" i="4"/>
  <c r="X1290" i="4"/>
  <c r="X352" i="4"/>
  <c r="X1407" i="4"/>
  <c r="X60" i="4"/>
  <c r="X76" i="4"/>
  <c r="X817" i="4"/>
  <c r="X812" i="4"/>
  <c r="X1025" i="4"/>
  <c r="X1053" i="4"/>
  <c r="X906" i="4"/>
  <c r="X737" i="4"/>
  <c r="X409" i="4"/>
  <c r="X1070" i="4"/>
  <c r="X930" i="4"/>
  <c r="X1181" i="4"/>
  <c r="X931" i="4"/>
  <c r="X448" i="4"/>
  <c r="X449" i="4"/>
  <c r="X1300" i="4"/>
  <c r="X1305" i="4"/>
  <c r="X1306" i="4"/>
  <c r="X810" i="4"/>
  <c r="X443" i="4"/>
  <c r="X1309" i="4"/>
  <c r="X1314" i="4"/>
  <c r="X496" i="4"/>
  <c r="X1319" i="4"/>
  <c r="X1318" i="4"/>
  <c r="X1322" i="4"/>
  <c r="X125" i="4"/>
  <c r="X124" i="4"/>
  <c r="X727" i="4"/>
  <c r="X830" i="4"/>
  <c r="X831" i="4"/>
  <c r="X829" i="4"/>
  <c r="X832" i="4"/>
  <c r="X758" i="4"/>
  <c r="X1198" i="4"/>
  <c r="X281" i="4"/>
  <c r="X617" i="4"/>
  <c r="X757" i="4"/>
  <c r="X432" i="4"/>
  <c r="X1332" i="4"/>
  <c r="X1333" i="4"/>
  <c r="X1257" i="4"/>
  <c r="X1256" i="4"/>
  <c r="X856" i="4"/>
  <c r="X1339" i="4"/>
  <c r="X296" i="4"/>
  <c r="X354" i="4"/>
  <c r="X50" i="4"/>
  <c r="X1029" i="4"/>
  <c r="X560" i="4"/>
  <c r="X1027" i="4"/>
  <c r="X1026" i="4"/>
  <c r="X720" i="4"/>
  <c r="X1199" i="4"/>
  <c r="X1496" i="4"/>
  <c r="X863" i="4"/>
  <c r="X1440" i="4"/>
  <c r="X1441" i="4"/>
  <c r="X614" i="4"/>
  <c r="X326" i="4"/>
  <c r="X1273" i="4"/>
  <c r="X1272" i="4"/>
  <c r="X477" i="4"/>
  <c r="X1327" i="4"/>
  <c r="X1435" i="4"/>
  <c r="X850" i="4"/>
  <c r="X1349" i="4"/>
  <c r="X1436" i="4"/>
  <c r="X259" i="4"/>
  <c r="X1088" i="4"/>
  <c r="X455" i="4"/>
  <c r="X456" i="4"/>
  <c r="X1380" i="4"/>
  <c r="X615" i="4"/>
  <c r="X559" i="4"/>
  <c r="X1383" i="4"/>
  <c r="X1387" i="4"/>
  <c r="X1112" i="4"/>
  <c r="X1182" i="4"/>
  <c r="X1392" i="4"/>
  <c r="X1393" i="4"/>
  <c r="X185" i="4"/>
  <c r="X186" i="4"/>
  <c r="X120" i="4"/>
  <c r="X65" i="4"/>
  <c r="X616" i="4"/>
  <c r="X1455" i="4"/>
  <c r="X173" i="4"/>
  <c r="X1398" i="4"/>
  <c r="X126" i="4"/>
  <c r="X83" i="4"/>
  <c r="X676" i="4"/>
  <c r="X1399" i="4"/>
  <c r="X1400" i="4"/>
  <c r="X238" i="4"/>
  <c r="X545" i="4"/>
  <c r="X408" i="4"/>
  <c r="X106" i="4"/>
  <c r="X239" i="4"/>
  <c r="X1140" i="4"/>
  <c r="X1348" i="4"/>
  <c r="X292" i="4"/>
  <c r="X430" i="4"/>
  <c r="X818" i="4"/>
  <c r="X845" i="4"/>
  <c r="X1129" i="4"/>
  <c r="X70" i="4"/>
  <c r="X282" i="4"/>
  <c r="X626" i="4"/>
  <c r="X563" i="4"/>
  <c r="X564" i="4"/>
  <c r="X562" i="4"/>
  <c r="X142" i="4"/>
  <c r="X759" i="4"/>
  <c r="X1471" i="4"/>
  <c r="X1470" i="4"/>
  <c r="X811" i="4"/>
  <c r="X718" i="4"/>
  <c r="X1411" i="4"/>
  <c r="X201" i="4"/>
  <c r="X13" i="4"/>
  <c r="X1367" i="4"/>
  <c r="X803" i="4"/>
  <c r="X48" i="4"/>
  <c r="X260" i="4"/>
  <c r="X1474" i="4"/>
  <c r="X1478" i="4"/>
  <c r="X1479" i="4"/>
  <c r="X1382" i="4"/>
  <c r="X1381" i="4"/>
  <c r="X715" i="4"/>
  <c r="X1274" i="4"/>
  <c r="X139" i="4"/>
  <c r="X1158" i="4"/>
  <c r="X459" i="4"/>
  <c r="X140" i="4"/>
  <c r="X364" i="4"/>
  <c r="X458" i="4"/>
  <c r="X1000" i="4"/>
  <c r="X1299" i="4"/>
  <c r="X1432" i="4"/>
  <c r="X738" i="4"/>
  <c r="X739" i="4"/>
  <c r="X1437" i="4"/>
  <c r="X26" i="4"/>
  <c r="X1312" i="4"/>
  <c r="X479" i="4"/>
  <c r="X478" i="4"/>
  <c r="X1313" i="4"/>
  <c r="X646" i="4"/>
  <c r="X645" i="4"/>
  <c r="X1298" i="4"/>
  <c r="X656" i="4"/>
  <c r="X1430" i="4"/>
  <c r="X1145" i="4"/>
  <c r="X742" i="4"/>
  <c r="X35" i="4"/>
  <c r="X1429" i="4"/>
  <c r="X1428" i="4"/>
  <c r="X1186" i="4"/>
  <c r="X1187" i="4"/>
  <c r="X1034" i="4"/>
  <c r="X1054" i="4"/>
  <c r="X750" i="4"/>
  <c r="X1233" i="4"/>
  <c r="X1453" i="4"/>
  <c r="X1451" i="4"/>
  <c r="X1210" i="4"/>
  <c r="X1275" i="4"/>
  <c r="X433" i="4"/>
  <c r="X434" i="4"/>
  <c r="X71" i="4"/>
  <c r="X1183" i="4"/>
  <c r="X1462" i="4"/>
  <c r="X868" i="4"/>
  <c r="X618" i="4"/>
  <c r="X1059" i="4"/>
  <c r="X1060" i="4"/>
  <c r="X495" i="4"/>
  <c r="X494" i="4"/>
  <c r="X493" i="4"/>
  <c r="X546" i="4"/>
  <c r="X547" i="4"/>
  <c r="X1369" i="4"/>
  <c r="X1370" i="4"/>
  <c r="X1475" i="4"/>
  <c r="X1445" i="4"/>
  <c r="X1446" i="4"/>
  <c r="X508" i="4"/>
  <c r="X1477" i="4"/>
  <c r="X480" i="4"/>
  <c r="X1487" i="4"/>
  <c r="X807" i="4"/>
  <c r="X1491" i="4"/>
  <c r="X1069" i="4"/>
  <c r="X1492" i="4"/>
  <c r="X1211" i="4"/>
  <c r="X257" i="4"/>
  <c r="X1005" i="4"/>
  <c r="X1071" i="4"/>
  <c r="X1402" i="4"/>
  <c r="X1504" i="4"/>
  <c r="X8" i="4"/>
  <c r="X1301" i="4"/>
  <c r="K108" i="3" l="1"/>
  <c r="K97" i="3"/>
  <c r="K230" i="3"/>
  <c r="K43" i="3"/>
  <c r="K8" i="3"/>
  <c r="G3" i="2" l="1"/>
  <c r="K29" i="3"/>
  <c r="K33" i="3"/>
  <c r="K206" i="3"/>
  <c r="K247" i="3"/>
  <c r="K146" i="3"/>
  <c r="K148" i="3"/>
  <c r="K225" i="3"/>
  <c r="K256" i="3"/>
  <c r="K5" i="3"/>
  <c r="K46" i="3"/>
  <c r="K67" i="3"/>
  <c r="K235" i="3"/>
  <c r="K102" i="3"/>
  <c r="K237" i="3"/>
  <c r="K117" i="3"/>
  <c r="K244" i="3"/>
  <c r="K3" i="3"/>
  <c r="K38" i="3"/>
  <c r="K79" i="3"/>
  <c r="K81" i="3"/>
  <c r="K109" i="3"/>
  <c r="K130" i="3"/>
  <c r="K134" i="3"/>
  <c r="K137" i="3"/>
  <c r="K145" i="3"/>
  <c r="K255" i="3"/>
  <c r="K50" i="3"/>
  <c r="K49" i="3"/>
  <c r="K226" i="3"/>
  <c r="K144" i="3"/>
  <c r="K143" i="3"/>
  <c r="K257" i="3"/>
  <c r="K151" i="3"/>
  <c r="K260" i="3"/>
  <c r="K159" i="3"/>
  <c r="K86" i="3"/>
  <c r="K114" i="3"/>
  <c r="K166" i="3"/>
  <c r="K126" i="3"/>
  <c r="K254" i="3"/>
  <c r="K179" i="3"/>
  <c r="K181" i="3"/>
  <c r="K187" i="3"/>
  <c r="K40" i="3"/>
  <c r="K199" i="3"/>
  <c r="K47" i="3"/>
  <c r="K202" i="3"/>
  <c r="K65" i="3"/>
  <c r="K66" i="3"/>
  <c r="K222" i="3"/>
  <c r="K224" i="3"/>
  <c r="K78" i="3"/>
  <c r="K84" i="3"/>
  <c r="K263" i="3"/>
  <c r="K89" i="3"/>
  <c r="K249" i="3"/>
  <c r="K250" i="3"/>
  <c r="K253" i="3"/>
  <c r="K142" i="3"/>
  <c r="K17" i="3"/>
  <c r="K21" i="3"/>
  <c r="K265" i="3"/>
  <c r="K197" i="3"/>
  <c r="K261" i="3"/>
  <c r="K172" i="3"/>
  <c r="K68" i="3"/>
  <c r="K6" i="3"/>
  <c r="K162" i="3"/>
  <c r="K90" i="3"/>
  <c r="K176" i="3"/>
  <c r="K160" i="3"/>
  <c r="K110" i="3"/>
  <c r="K115" i="3"/>
  <c r="K170" i="3"/>
  <c r="K22" i="3"/>
  <c r="K135" i="3"/>
  <c r="K138" i="3"/>
  <c r="K169" i="3"/>
  <c r="K103" i="3"/>
  <c r="K186" i="3"/>
  <c r="K45" i="3"/>
  <c r="K63" i="3"/>
  <c r="K229" i="3"/>
  <c r="K95" i="3"/>
  <c r="K128" i="3"/>
  <c r="K129" i="3"/>
  <c r="K37" i="3"/>
  <c r="K203" i="3"/>
  <c r="K9" i="3"/>
  <c r="K233" i="3"/>
  <c r="K100" i="3"/>
  <c r="K125" i="3"/>
  <c r="K27" i="3"/>
  <c r="K31" i="3"/>
  <c r="K30" i="3"/>
  <c r="K44" i="3"/>
  <c r="K57" i="3"/>
  <c r="K214" i="3"/>
  <c r="K80" i="3"/>
  <c r="K248" i="3"/>
  <c r="K245" i="3"/>
  <c r="K70" i="3"/>
  <c r="K69" i="3"/>
  <c r="K183" i="3"/>
  <c r="K28" i="3"/>
  <c r="K48" i="3"/>
  <c r="K215" i="3"/>
  <c r="K85" i="3"/>
  <c r="K140" i="3"/>
  <c r="K147" i="3"/>
  <c r="K4" i="3"/>
  <c r="K178" i="3"/>
  <c r="K7" i="3"/>
  <c r="K10" i="3"/>
  <c r="K182" i="3"/>
  <c r="K32" i="3"/>
  <c r="K190" i="3"/>
  <c r="K198" i="3"/>
  <c r="K52" i="3"/>
  <c r="K74" i="3"/>
  <c r="K223" i="3"/>
  <c r="K96" i="3"/>
  <c r="K107" i="3"/>
  <c r="K238" i="3"/>
  <c r="K239" i="3"/>
  <c r="K119" i="3"/>
  <c r="K136" i="3"/>
  <c r="K149" i="3"/>
  <c r="K150" i="3"/>
  <c r="K12" i="3"/>
  <c r="K13" i="3"/>
  <c r="K14" i="3"/>
  <c r="K16" i="3"/>
  <c r="K189" i="3"/>
  <c r="K201" i="3"/>
  <c r="K212" i="3"/>
  <c r="K91" i="3"/>
  <c r="K231" i="3"/>
  <c r="K236" i="3"/>
  <c r="K105" i="3"/>
  <c r="K112" i="3"/>
  <c r="K111" i="3"/>
  <c r="K241" i="3"/>
  <c r="K122" i="3"/>
  <c r="K106" i="3"/>
  <c r="K123" i="3"/>
  <c r="K205" i="3"/>
  <c r="K58" i="3"/>
  <c r="K62" i="3"/>
  <c r="K220" i="3"/>
  <c r="K99" i="3"/>
  <c r="K118" i="3"/>
  <c r="K188" i="3"/>
  <c r="K93" i="3"/>
  <c r="K98" i="3"/>
  <c r="K152" i="3"/>
  <c r="K19" i="3"/>
  <c r="K258" i="3"/>
  <c r="K20" i="3"/>
  <c r="K153" i="3"/>
  <c r="K154" i="3"/>
  <c r="K25" i="3"/>
  <c r="K184" i="3"/>
  <c r="K185" i="3"/>
  <c r="K155" i="3"/>
  <c r="K35" i="3"/>
  <c r="K36" i="3"/>
  <c r="K156" i="3"/>
  <c r="K41" i="3"/>
  <c r="K194" i="3"/>
  <c r="K196" i="3"/>
  <c r="K157" i="3"/>
  <c r="K51" i="3"/>
  <c r="K158" i="3"/>
  <c r="K208" i="3"/>
  <c r="K56" i="3"/>
  <c r="K209" i="3"/>
  <c r="K210" i="3"/>
  <c r="K161" i="3"/>
  <c r="K216" i="3"/>
  <c r="K72" i="3"/>
  <c r="K219" i="3"/>
  <c r="K73" i="3"/>
  <c r="K75" i="3"/>
  <c r="K76" i="3"/>
  <c r="K227" i="3"/>
  <c r="K228" i="3"/>
  <c r="K262" i="3"/>
  <c r="K87" i="3"/>
  <c r="K92" i="3"/>
  <c r="K94" i="3"/>
  <c r="K234" i="3"/>
  <c r="K163" i="3"/>
  <c r="K113" i="3"/>
  <c r="K164" i="3"/>
  <c r="K120" i="3"/>
  <c r="K165" i="3"/>
  <c r="K243" i="3"/>
  <c r="K127" i="3"/>
  <c r="K167" i="3"/>
  <c r="K246" i="3"/>
  <c r="K168" i="3"/>
  <c r="K252" i="3"/>
  <c r="K139" i="3"/>
  <c r="K141" i="3"/>
  <c r="K171" i="3"/>
  <c r="K24" i="3"/>
  <c r="K23" i="3"/>
  <c r="K259" i="3"/>
  <c r="K42" i="3"/>
  <c r="K195" i="3"/>
  <c r="K200" i="3"/>
  <c r="K61" i="3"/>
  <c r="K221" i="3"/>
  <c r="K116" i="3"/>
  <c r="K124" i="3"/>
  <c r="K264" i="3"/>
  <c r="K133" i="3"/>
  <c r="K177" i="3"/>
  <c r="K11" i="3"/>
  <c r="K15" i="3"/>
  <c r="K18" i="3"/>
  <c r="K39" i="3"/>
  <c r="K192" i="3"/>
  <c r="K193" i="3"/>
  <c r="K191" i="3"/>
  <c r="K174" i="3"/>
  <c r="K175" i="3"/>
  <c r="K204" i="3"/>
  <c r="K53" i="3"/>
  <c r="K54" i="3"/>
  <c r="K207" i="3"/>
  <c r="K211" i="3"/>
  <c r="K59" i="3"/>
  <c r="K213" i="3"/>
  <c r="K64" i="3"/>
  <c r="K71" i="3"/>
  <c r="K77" i="3"/>
  <c r="K83" i="3"/>
  <c r="K82" i="3"/>
  <c r="K88" i="3"/>
  <c r="K232" i="3"/>
  <c r="K104" i="3"/>
  <c r="K240" i="3"/>
  <c r="K242" i="3"/>
  <c r="K121" i="3"/>
  <c r="K131" i="3"/>
  <c r="K251" i="3"/>
  <c r="K26" i="3"/>
  <c r="K173" i="3"/>
  <c r="K34" i="3"/>
  <c r="K55" i="3"/>
  <c r="K60" i="3"/>
  <c r="K217" i="3"/>
  <c r="K218" i="3"/>
  <c r="K101" i="3"/>
  <c r="K132" i="3"/>
  <c r="K180" i="3"/>
  <c r="T150" i="3"/>
  <c r="S150" i="3"/>
  <c r="R150" i="3"/>
  <c r="T149" i="3"/>
  <c r="S149" i="3"/>
  <c r="R149" i="3"/>
  <c r="T170" i="3"/>
  <c r="S170" i="3"/>
  <c r="R170" i="3"/>
  <c r="T148" i="3"/>
  <c r="S148" i="3"/>
  <c r="R148" i="3"/>
  <c r="T147" i="3"/>
  <c r="S147" i="3"/>
  <c r="R147" i="3"/>
  <c r="T256" i="3"/>
  <c r="S256" i="3"/>
  <c r="R256" i="3"/>
  <c r="T146" i="3"/>
  <c r="S146" i="3"/>
  <c r="R146" i="3"/>
  <c r="T255" i="3"/>
  <c r="S255" i="3"/>
  <c r="R255" i="3"/>
  <c r="T145" i="3"/>
  <c r="S145" i="3"/>
  <c r="R145" i="3"/>
  <c r="T143" i="3"/>
  <c r="S143" i="3"/>
  <c r="R143" i="3"/>
  <c r="T144" i="3"/>
  <c r="S144" i="3"/>
  <c r="R144" i="3"/>
  <c r="T254" i="3"/>
  <c r="S254" i="3"/>
  <c r="R254" i="3"/>
  <c r="T169" i="3"/>
  <c r="S169" i="3"/>
  <c r="R169" i="3"/>
  <c r="T142" i="3"/>
  <c r="S142" i="3"/>
  <c r="R142" i="3"/>
  <c r="T141" i="3"/>
  <c r="S141" i="3"/>
  <c r="R141" i="3"/>
  <c r="T140" i="3"/>
  <c r="S140" i="3"/>
  <c r="R140" i="3"/>
  <c r="T139" i="3"/>
  <c r="S139" i="3"/>
  <c r="R139" i="3"/>
  <c r="T253" i="3"/>
  <c r="S253" i="3"/>
  <c r="R253" i="3"/>
  <c r="T252" i="3"/>
  <c r="S252" i="3"/>
  <c r="R252" i="3"/>
  <c r="T138" i="3"/>
  <c r="S138" i="3"/>
  <c r="R138" i="3"/>
  <c r="T137" i="3"/>
  <c r="S137" i="3"/>
  <c r="R137" i="3"/>
  <c r="T136" i="3"/>
  <c r="S136" i="3"/>
  <c r="R136" i="3"/>
  <c r="T135" i="3"/>
  <c r="S135" i="3"/>
  <c r="R135" i="3"/>
  <c r="T168" i="3"/>
  <c r="S168" i="3"/>
  <c r="R168" i="3"/>
  <c r="T251" i="3"/>
  <c r="S251" i="3"/>
  <c r="R251" i="3"/>
  <c r="T134" i="3"/>
  <c r="S134" i="3"/>
  <c r="R134" i="3"/>
  <c r="T133" i="3"/>
  <c r="S133" i="3"/>
  <c r="R133" i="3"/>
  <c r="T250" i="3"/>
  <c r="S250" i="3"/>
  <c r="R250" i="3"/>
  <c r="T249" i="3"/>
  <c r="S249" i="3"/>
  <c r="R249" i="3"/>
  <c r="T132" i="3"/>
  <c r="S132" i="3"/>
  <c r="R132" i="3"/>
  <c r="T264" i="3"/>
  <c r="S264" i="3"/>
  <c r="R264" i="3"/>
  <c r="T131" i="3"/>
  <c r="S131" i="3"/>
  <c r="R131" i="3"/>
  <c r="T245" i="3"/>
  <c r="S245" i="3"/>
  <c r="R245" i="3"/>
  <c r="T130" i="3"/>
  <c r="S130" i="3"/>
  <c r="R130" i="3"/>
  <c r="T246" i="3"/>
  <c r="S246" i="3"/>
  <c r="R246" i="3"/>
  <c r="T247" i="3"/>
  <c r="S247" i="3"/>
  <c r="R247" i="3"/>
  <c r="T167" i="3"/>
  <c r="S167" i="3"/>
  <c r="R167" i="3"/>
  <c r="T127" i="3"/>
  <c r="S127" i="3"/>
  <c r="R127" i="3"/>
  <c r="T129" i="3"/>
  <c r="S129" i="3"/>
  <c r="R129" i="3"/>
  <c r="T244" i="3"/>
  <c r="S244" i="3"/>
  <c r="R244" i="3"/>
  <c r="T128" i="3"/>
  <c r="S128" i="3"/>
  <c r="R128" i="3"/>
  <c r="T248" i="3"/>
  <c r="S248" i="3"/>
  <c r="R248" i="3"/>
  <c r="T243" i="3"/>
  <c r="S243" i="3"/>
  <c r="R243" i="3"/>
  <c r="T125" i="3"/>
  <c r="S125" i="3"/>
  <c r="R125" i="3"/>
  <c r="T126" i="3"/>
  <c r="S126" i="3"/>
  <c r="R126" i="3"/>
  <c r="T124" i="3"/>
  <c r="S124" i="3"/>
  <c r="R124" i="3"/>
  <c r="T166" i="3"/>
  <c r="S166" i="3"/>
  <c r="R166" i="3"/>
  <c r="T123" i="3"/>
  <c r="S123" i="3"/>
  <c r="R123" i="3"/>
  <c r="T122" i="3"/>
  <c r="S122" i="3"/>
  <c r="R122" i="3"/>
  <c r="T121" i="3"/>
  <c r="S121" i="3"/>
  <c r="R121" i="3"/>
  <c r="T242" i="3"/>
  <c r="S242" i="3"/>
  <c r="R242" i="3"/>
  <c r="T165" i="3"/>
  <c r="S165" i="3"/>
  <c r="R165" i="3"/>
  <c r="T241" i="3"/>
  <c r="S241" i="3"/>
  <c r="R241" i="3"/>
  <c r="T120" i="3"/>
  <c r="S120" i="3"/>
  <c r="R120" i="3"/>
  <c r="T164" i="3"/>
  <c r="S164" i="3"/>
  <c r="R164" i="3"/>
  <c r="T119" i="3"/>
  <c r="S119" i="3"/>
  <c r="R119" i="3"/>
  <c r="T240" i="3"/>
  <c r="S240" i="3"/>
  <c r="R240" i="3"/>
  <c r="T118" i="3"/>
  <c r="S118" i="3"/>
  <c r="R118" i="3"/>
  <c r="T117" i="3"/>
  <c r="S117" i="3"/>
  <c r="R117" i="3"/>
  <c r="T115" i="3"/>
  <c r="S115" i="3"/>
  <c r="R115" i="3"/>
  <c r="T111" i="3"/>
  <c r="S111" i="3"/>
  <c r="R111" i="3"/>
  <c r="T239" i="3"/>
  <c r="S239" i="3"/>
  <c r="R239" i="3"/>
  <c r="T114" i="3"/>
  <c r="S114" i="3"/>
  <c r="R114" i="3"/>
  <c r="T113" i="3"/>
  <c r="S113" i="3"/>
  <c r="R113" i="3"/>
  <c r="T112" i="3"/>
  <c r="S112" i="3"/>
  <c r="R112" i="3"/>
  <c r="T116" i="3"/>
  <c r="S116" i="3"/>
  <c r="R116" i="3"/>
  <c r="T238" i="3"/>
  <c r="S238" i="3"/>
  <c r="R238" i="3"/>
  <c r="T110" i="3"/>
  <c r="S110" i="3"/>
  <c r="R110" i="3"/>
  <c r="T109" i="3"/>
  <c r="S109" i="3"/>
  <c r="R109" i="3"/>
  <c r="T108" i="3"/>
  <c r="S108" i="3"/>
  <c r="R108" i="3"/>
  <c r="T104" i="3"/>
  <c r="S104" i="3"/>
  <c r="R104" i="3"/>
  <c r="T105" i="3"/>
  <c r="S105" i="3"/>
  <c r="R105" i="3"/>
  <c r="T106" i="3"/>
  <c r="S106" i="3"/>
  <c r="R106" i="3"/>
  <c r="T107" i="3"/>
  <c r="S107" i="3"/>
  <c r="R107" i="3"/>
  <c r="T237" i="3"/>
  <c r="S237" i="3"/>
  <c r="R237" i="3"/>
  <c r="T103" i="3"/>
  <c r="S103" i="3"/>
  <c r="R103" i="3"/>
  <c r="T160" i="3"/>
  <c r="S160" i="3"/>
  <c r="R160" i="3"/>
  <c r="T163" i="3"/>
  <c r="S163" i="3"/>
  <c r="R163" i="3"/>
  <c r="T236" i="3"/>
  <c r="S236" i="3"/>
  <c r="R236" i="3"/>
  <c r="T102" i="3"/>
  <c r="S102" i="3"/>
  <c r="R102" i="3"/>
  <c r="T235" i="3"/>
  <c r="S235" i="3"/>
  <c r="R235" i="3"/>
  <c r="T101" i="3"/>
  <c r="S101" i="3"/>
  <c r="R101" i="3"/>
  <c r="T176" i="3"/>
  <c r="S176" i="3"/>
  <c r="R176" i="3"/>
  <c r="T234" i="3"/>
  <c r="S234" i="3"/>
  <c r="R234" i="3"/>
  <c r="T100" i="3"/>
  <c r="S100" i="3"/>
  <c r="R100" i="3"/>
  <c r="T233" i="3"/>
  <c r="S233" i="3"/>
  <c r="R233" i="3"/>
  <c r="T232" i="3"/>
  <c r="S232" i="3"/>
  <c r="R232" i="3"/>
  <c r="T98" i="3"/>
  <c r="S98" i="3"/>
  <c r="R98" i="3"/>
  <c r="T99" i="3"/>
  <c r="S99" i="3"/>
  <c r="R99" i="3"/>
  <c r="T231" i="3"/>
  <c r="S231" i="3"/>
  <c r="R231" i="3"/>
  <c r="T97" i="3"/>
  <c r="S97" i="3"/>
  <c r="R97" i="3"/>
  <c r="T9" i="3"/>
  <c r="S9" i="3"/>
  <c r="R9" i="3"/>
  <c r="T93" i="3"/>
  <c r="S93" i="3"/>
  <c r="R93" i="3"/>
  <c r="T96" i="3"/>
  <c r="S96" i="3"/>
  <c r="R96" i="3"/>
  <c r="T95" i="3"/>
  <c r="S95" i="3"/>
  <c r="R95" i="3"/>
  <c r="T94" i="3"/>
  <c r="S94" i="3"/>
  <c r="R94" i="3"/>
  <c r="T230" i="3"/>
  <c r="S230" i="3"/>
  <c r="R230" i="3"/>
  <c r="T91" i="3"/>
  <c r="S91" i="3"/>
  <c r="R91" i="3"/>
  <c r="T92" i="3"/>
  <c r="S92" i="3"/>
  <c r="R92" i="3"/>
  <c r="T90" i="3"/>
  <c r="S90" i="3"/>
  <c r="R90" i="3"/>
  <c r="T89" i="3"/>
  <c r="S89" i="3"/>
  <c r="R89" i="3"/>
  <c r="T88" i="3"/>
  <c r="S88" i="3"/>
  <c r="R88" i="3"/>
  <c r="T263" i="3"/>
  <c r="S263" i="3"/>
  <c r="R263" i="3"/>
  <c r="T87" i="3"/>
  <c r="S87" i="3"/>
  <c r="R87" i="3"/>
  <c r="T86" i="3"/>
  <c r="S86" i="3"/>
  <c r="R86" i="3"/>
  <c r="T85" i="3"/>
  <c r="S85" i="3"/>
  <c r="R85" i="3"/>
  <c r="T84" i="3"/>
  <c r="S84" i="3"/>
  <c r="R84" i="3"/>
  <c r="T229" i="3"/>
  <c r="S229" i="3"/>
  <c r="R229" i="3"/>
  <c r="T82" i="3"/>
  <c r="S82" i="3"/>
  <c r="R82" i="3"/>
  <c r="T83" i="3"/>
  <c r="S83" i="3"/>
  <c r="R83" i="3"/>
  <c r="T262" i="3"/>
  <c r="S262" i="3"/>
  <c r="R262" i="3"/>
  <c r="T81" i="3"/>
  <c r="S81" i="3"/>
  <c r="R81" i="3"/>
  <c r="T228" i="3"/>
  <c r="S228" i="3"/>
  <c r="R228" i="3"/>
  <c r="T227" i="3"/>
  <c r="S227" i="3"/>
  <c r="R227" i="3"/>
  <c r="T226" i="3"/>
  <c r="S226" i="3"/>
  <c r="R226" i="3"/>
  <c r="T80" i="3"/>
  <c r="S80" i="3"/>
  <c r="R80" i="3"/>
  <c r="T79" i="3"/>
  <c r="S79" i="3"/>
  <c r="R79" i="3"/>
  <c r="T77" i="3"/>
  <c r="S77" i="3"/>
  <c r="R77" i="3"/>
  <c r="T78" i="3"/>
  <c r="S78" i="3"/>
  <c r="R78" i="3"/>
  <c r="T76" i="3"/>
  <c r="S76" i="3"/>
  <c r="R76" i="3"/>
  <c r="T225" i="3"/>
  <c r="S225" i="3"/>
  <c r="R225" i="3"/>
  <c r="T162" i="3"/>
  <c r="S162" i="3"/>
  <c r="R162" i="3"/>
  <c r="T224" i="3"/>
  <c r="S224" i="3"/>
  <c r="R224" i="3"/>
  <c r="T75" i="3"/>
  <c r="S75" i="3"/>
  <c r="R75" i="3"/>
  <c r="T222" i="3"/>
  <c r="S222" i="3"/>
  <c r="R222" i="3"/>
  <c r="T223" i="3"/>
  <c r="S223" i="3"/>
  <c r="R223" i="3"/>
  <c r="T221" i="3"/>
  <c r="S221" i="3"/>
  <c r="R221" i="3"/>
  <c r="T74" i="3"/>
  <c r="S74" i="3"/>
  <c r="R74" i="3"/>
  <c r="T73" i="3"/>
  <c r="S73" i="3"/>
  <c r="R73" i="3"/>
  <c r="T220" i="3"/>
  <c r="S220" i="3"/>
  <c r="R220" i="3"/>
  <c r="T219" i="3"/>
  <c r="S219" i="3"/>
  <c r="R219" i="3"/>
  <c r="T72" i="3"/>
  <c r="S72" i="3"/>
  <c r="R72" i="3"/>
  <c r="T218" i="3"/>
  <c r="S218" i="3"/>
  <c r="R218" i="3"/>
  <c r="T217" i="3"/>
  <c r="S217" i="3"/>
  <c r="R217" i="3"/>
  <c r="T216" i="3"/>
  <c r="S216" i="3"/>
  <c r="R216" i="3"/>
  <c r="T71" i="3"/>
  <c r="S71" i="3"/>
  <c r="R71" i="3"/>
  <c r="T161" i="3"/>
  <c r="S161" i="3"/>
  <c r="R161" i="3"/>
  <c r="T69" i="3"/>
  <c r="S69" i="3"/>
  <c r="R69" i="3"/>
  <c r="T70" i="3"/>
  <c r="S70" i="3"/>
  <c r="R70" i="3"/>
  <c r="T6" i="3"/>
  <c r="S6" i="3"/>
  <c r="R6" i="3"/>
  <c r="T68" i="3"/>
  <c r="S68" i="3"/>
  <c r="R68" i="3"/>
  <c r="T67" i="3"/>
  <c r="S67" i="3"/>
  <c r="R67" i="3"/>
  <c r="T66" i="3"/>
  <c r="S66" i="3"/>
  <c r="R66" i="3"/>
  <c r="T65" i="3"/>
  <c r="S65" i="3"/>
  <c r="R65" i="3"/>
  <c r="T64" i="3"/>
  <c r="S64" i="3"/>
  <c r="R64" i="3"/>
  <c r="T159" i="3"/>
  <c r="S159" i="3"/>
  <c r="R159" i="3"/>
  <c r="T62" i="3"/>
  <c r="S62" i="3"/>
  <c r="R62" i="3"/>
  <c r="T60" i="3"/>
  <c r="S60" i="3"/>
  <c r="R60" i="3"/>
  <c r="T215" i="3"/>
  <c r="S215" i="3"/>
  <c r="R215" i="3"/>
  <c r="T213" i="3"/>
  <c r="S213" i="3"/>
  <c r="R213" i="3"/>
  <c r="T59" i="3"/>
  <c r="S59" i="3"/>
  <c r="R59" i="3"/>
  <c r="T214" i="3"/>
  <c r="S214" i="3"/>
  <c r="R214" i="3"/>
  <c r="T61" i="3"/>
  <c r="S61" i="3"/>
  <c r="R61" i="3"/>
  <c r="T63" i="3"/>
  <c r="S63" i="3"/>
  <c r="R63" i="3"/>
  <c r="T212" i="3"/>
  <c r="S212" i="3"/>
  <c r="R212" i="3"/>
  <c r="T211" i="3"/>
  <c r="S211" i="3"/>
  <c r="R211" i="3"/>
  <c r="T58" i="3"/>
  <c r="S58" i="3"/>
  <c r="R58" i="3"/>
  <c r="T57" i="3"/>
  <c r="S57" i="3"/>
  <c r="R57" i="3"/>
  <c r="T210" i="3"/>
  <c r="S210" i="3"/>
  <c r="R210" i="3"/>
  <c r="T209" i="3"/>
  <c r="S209" i="3"/>
  <c r="R209" i="3"/>
  <c r="T56" i="3"/>
  <c r="S56" i="3"/>
  <c r="R56" i="3"/>
  <c r="T208" i="3"/>
  <c r="S208" i="3"/>
  <c r="R208" i="3"/>
  <c r="T55" i="3"/>
  <c r="S55" i="3"/>
  <c r="R55" i="3"/>
  <c r="T172" i="3"/>
  <c r="S172" i="3"/>
  <c r="R172" i="3"/>
  <c r="T207" i="3"/>
  <c r="S207" i="3"/>
  <c r="R207" i="3"/>
  <c r="T54" i="3"/>
  <c r="S54" i="3"/>
  <c r="R54" i="3"/>
  <c r="T261" i="3"/>
  <c r="S261" i="3"/>
  <c r="R261" i="3"/>
  <c r="T53" i="3"/>
  <c r="S53" i="3"/>
  <c r="R53" i="3"/>
  <c r="T158" i="3"/>
  <c r="S158" i="3"/>
  <c r="R158" i="3"/>
  <c r="T206" i="3"/>
  <c r="S206" i="3"/>
  <c r="R206" i="3"/>
  <c r="T52" i="3"/>
  <c r="S52" i="3"/>
  <c r="R52" i="3"/>
  <c r="T205" i="3"/>
  <c r="S205" i="3"/>
  <c r="R205" i="3"/>
  <c r="T204" i="3"/>
  <c r="S204" i="3"/>
  <c r="R204" i="3"/>
  <c r="T202" i="3"/>
  <c r="S202" i="3"/>
  <c r="R202" i="3"/>
  <c r="T51" i="3"/>
  <c r="S51" i="3"/>
  <c r="R51" i="3"/>
  <c r="T203" i="3"/>
  <c r="S203" i="3"/>
  <c r="R203" i="3"/>
  <c r="T201" i="3"/>
  <c r="S201" i="3"/>
  <c r="R201" i="3"/>
  <c r="T49" i="3"/>
  <c r="S49" i="3"/>
  <c r="R49" i="3"/>
  <c r="T50" i="3"/>
  <c r="S50" i="3"/>
  <c r="R50" i="3"/>
  <c r="T48" i="3"/>
  <c r="S48" i="3"/>
  <c r="R48" i="3"/>
  <c r="T47" i="3"/>
  <c r="S47" i="3"/>
  <c r="R47" i="3"/>
  <c r="T157" i="3"/>
  <c r="S157" i="3"/>
  <c r="R157" i="3"/>
  <c r="T200" i="3"/>
  <c r="S200" i="3"/>
  <c r="R200" i="3"/>
  <c r="T46" i="3"/>
  <c r="S46" i="3"/>
  <c r="R46" i="3"/>
  <c r="T45" i="3"/>
  <c r="S45" i="3"/>
  <c r="R45" i="3"/>
  <c r="T199" i="3"/>
  <c r="S199" i="3"/>
  <c r="R199" i="3"/>
  <c r="T198" i="3"/>
  <c r="S198" i="3"/>
  <c r="R198" i="3"/>
  <c r="T197" i="3"/>
  <c r="S197" i="3"/>
  <c r="R197" i="3"/>
  <c r="T265" i="3"/>
  <c r="S265" i="3"/>
  <c r="R265" i="3"/>
  <c r="T175" i="3"/>
  <c r="S175" i="3"/>
  <c r="R175" i="3"/>
  <c r="T174" i="3"/>
  <c r="S174" i="3"/>
  <c r="R174" i="3"/>
  <c r="T44" i="3"/>
  <c r="S44" i="3"/>
  <c r="R44" i="3"/>
  <c r="T196" i="3"/>
  <c r="S196" i="3"/>
  <c r="R196" i="3"/>
  <c r="T195" i="3"/>
  <c r="S195" i="3"/>
  <c r="R195" i="3"/>
  <c r="T194" i="3"/>
  <c r="S194" i="3"/>
  <c r="R194" i="3"/>
  <c r="T42" i="3"/>
  <c r="S42" i="3"/>
  <c r="R42" i="3"/>
  <c r="T191" i="3"/>
  <c r="S191" i="3"/>
  <c r="R191" i="3"/>
  <c r="T193" i="3"/>
  <c r="S193" i="3"/>
  <c r="R193" i="3"/>
  <c r="T260" i="3"/>
  <c r="S260" i="3"/>
  <c r="R260" i="3"/>
  <c r="T43" i="3"/>
  <c r="S43" i="3"/>
  <c r="R43" i="3"/>
  <c r="T192" i="3"/>
  <c r="S192" i="3"/>
  <c r="R192" i="3"/>
  <c r="T41" i="3"/>
  <c r="S41" i="3"/>
  <c r="R41" i="3"/>
  <c r="T40" i="3"/>
  <c r="S40" i="3"/>
  <c r="R40" i="3"/>
  <c r="T39" i="3"/>
  <c r="S39" i="3"/>
  <c r="R39" i="3"/>
  <c r="T190" i="3"/>
  <c r="S190" i="3"/>
  <c r="R190" i="3"/>
  <c r="T259" i="3"/>
  <c r="S259" i="3"/>
  <c r="R259" i="3"/>
  <c r="T189" i="3"/>
  <c r="S189" i="3"/>
  <c r="R189" i="3"/>
  <c r="T38" i="3"/>
  <c r="S38" i="3"/>
  <c r="R38" i="3"/>
  <c r="T37" i="3"/>
  <c r="S37" i="3"/>
  <c r="R37" i="3"/>
  <c r="T156" i="3"/>
  <c r="S156" i="3"/>
  <c r="R156" i="3"/>
  <c r="T188" i="3"/>
  <c r="S188" i="3"/>
  <c r="R188" i="3"/>
  <c r="T187" i="3"/>
  <c r="S187" i="3"/>
  <c r="R187" i="3"/>
  <c r="T36" i="3"/>
  <c r="S36" i="3"/>
  <c r="R36" i="3"/>
  <c r="T186" i="3"/>
  <c r="S186" i="3"/>
  <c r="R186" i="3"/>
  <c r="T35" i="3"/>
  <c r="S35" i="3"/>
  <c r="R35" i="3"/>
  <c r="T155" i="3"/>
  <c r="S155" i="3"/>
  <c r="R155" i="3"/>
  <c r="T34" i="3"/>
  <c r="S34" i="3"/>
  <c r="R34" i="3"/>
  <c r="T185" i="3"/>
  <c r="S185" i="3"/>
  <c r="R185" i="3"/>
  <c r="T33" i="3"/>
  <c r="S33" i="3"/>
  <c r="R33" i="3"/>
  <c r="T32" i="3"/>
  <c r="S32" i="3"/>
  <c r="R32" i="3"/>
  <c r="T30" i="3"/>
  <c r="S30" i="3"/>
  <c r="R30" i="3"/>
  <c r="T31" i="3"/>
  <c r="S31" i="3"/>
  <c r="R31" i="3"/>
  <c r="T173" i="3"/>
  <c r="S173" i="3"/>
  <c r="R173" i="3"/>
  <c r="T29" i="3"/>
  <c r="S29" i="3"/>
  <c r="R29" i="3"/>
  <c r="T28" i="3"/>
  <c r="S28" i="3"/>
  <c r="R28" i="3"/>
  <c r="T184" i="3"/>
  <c r="S184" i="3"/>
  <c r="R184" i="3"/>
  <c r="T183" i="3"/>
  <c r="S183" i="3"/>
  <c r="R183" i="3"/>
  <c r="T27" i="3"/>
  <c r="S27" i="3"/>
  <c r="R27" i="3"/>
  <c r="T26" i="3"/>
  <c r="S26" i="3"/>
  <c r="R26" i="3"/>
  <c r="T182" i="3"/>
  <c r="S182" i="3"/>
  <c r="R182" i="3"/>
  <c r="T25" i="3"/>
  <c r="S25" i="3"/>
  <c r="R25" i="3"/>
  <c r="T23" i="3"/>
  <c r="S23" i="3"/>
  <c r="R23" i="3"/>
  <c r="T24" i="3"/>
  <c r="S24" i="3"/>
  <c r="R24" i="3"/>
  <c r="T154" i="3"/>
  <c r="S154" i="3"/>
  <c r="R154" i="3"/>
  <c r="T21" i="3"/>
  <c r="S21" i="3"/>
  <c r="R21" i="3"/>
  <c r="T171" i="3"/>
  <c r="S171" i="3"/>
  <c r="R171" i="3"/>
  <c r="T22" i="3"/>
  <c r="S22" i="3"/>
  <c r="R22" i="3"/>
  <c r="T153" i="3"/>
  <c r="S153" i="3"/>
  <c r="R153" i="3"/>
  <c r="T181" i="3"/>
  <c r="S181" i="3"/>
  <c r="R181" i="3"/>
  <c r="T180" i="3"/>
  <c r="S180" i="3"/>
  <c r="R180" i="3"/>
  <c r="T20" i="3"/>
  <c r="S20" i="3"/>
  <c r="R20" i="3"/>
  <c r="T258" i="3"/>
  <c r="S258" i="3"/>
  <c r="R258" i="3"/>
  <c r="T18" i="3"/>
  <c r="S18" i="3"/>
  <c r="R18" i="3"/>
  <c r="T19" i="3"/>
  <c r="S19" i="3"/>
  <c r="R19" i="3"/>
  <c r="T17" i="3"/>
  <c r="S17" i="3"/>
  <c r="R17" i="3"/>
  <c r="T16" i="3"/>
  <c r="S16" i="3"/>
  <c r="R16" i="3"/>
  <c r="T15" i="3"/>
  <c r="S15" i="3"/>
  <c r="R15" i="3"/>
  <c r="T152" i="3"/>
  <c r="S152" i="3"/>
  <c r="R152" i="3"/>
  <c r="T14" i="3"/>
  <c r="S14" i="3"/>
  <c r="R14" i="3"/>
  <c r="T13" i="3"/>
  <c r="S13" i="3"/>
  <c r="R13" i="3"/>
  <c r="T12" i="3"/>
  <c r="S12" i="3"/>
  <c r="R12" i="3"/>
  <c r="T11" i="3"/>
  <c r="S11" i="3"/>
  <c r="R11" i="3"/>
  <c r="T10" i="3"/>
  <c r="S10" i="3"/>
  <c r="R10" i="3"/>
  <c r="T179" i="3"/>
  <c r="S179" i="3"/>
  <c r="R179" i="3"/>
  <c r="T8" i="3"/>
  <c r="S8" i="3"/>
  <c r="R8" i="3"/>
  <c r="T7" i="3"/>
  <c r="S7" i="3"/>
  <c r="R7" i="3"/>
  <c r="T178" i="3"/>
  <c r="S178" i="3"/>
  <c r="R178" i="3"/>
  <c r="T5" i="3"/>
  <c r="S5" i="3"/>
  <c r="R5" i="3"/>
  <c r="T151" i="3"/>
  <c r="S151" i="3"/>
  <c r="R151" i="3"/>
  <c r="T257" i="3"/>
  <c r="S257" i="3"/>
  <c r="R257" i="3"/>
  <c r="T4" i="3"/>
  <c r="S4" i="3"/>
  <c r="R4" i="3"/>
  <c r="T177" i="3"/>
  <c r="S177" i="3"/>
  <c r="R177" i="3"/>
  <c r="T3" i="3"/>
  <c r="S3" i="3"/>
  <c r="R3" i="3"/>
  <c r="L149" i="2"/>
  <c r="L20" i="2"/>
  <c r="R124" i="2"/>
  <c r="V124" i="2" s="1"/>
  <c r="R125" i="2"/>
  <c r="V125" i="2" s="1"/>
  <c r="R126" i="2"/>
  <c r="V126" i="2" s="1"/>
  <c r="R127" i="2"/>
  <c r="V127" i="2" s="1"/>
  <c r="R128" i="2"/>
  <c r="V128" i="2" s="1"/>
  <c r="R129" i="2"/>
  <c r="V129" i="2" s="1"/>
  <c r="R130" i="2"/>
  <c r="V130" i="2" s="1"/>
  <c r="R131" i="2"/>
  <c r="V131" i="2" s="1"/>
  <c r="V132" i="2"/>
  <c r="R133" i="2"/>
  <c r="V133" i="2" s="1"/>
  <c r="R134" i="2"/>
  <c r="V134" i="2" s="1"/>
  <c r="R135" i="2"/>
  <c r="V135" i="2" s="1"/>
  <c r="R136" i="2"/>
  <c r="V136" i="2" s="1"/>
  <c r="R137" i="2"/>
  <c r="V137" i="2" s="1"/>
  <c r="V138" i="2"/>
  <c r="R139" i="2"/>
  <c r="V139" i="2" s="1"/>
  <c r="R140" i="2"/>
  <c r="V140" i="2" s="1"/>
  <c r="R141" i="2"/>
  <c r="V141" i="2" s="1"/>
  <c r="R142" i="2"/>
  <c r="V142" i="2" s="1"/>
  <c r="R143" i="2"/>
  <c r="V143" i="2" s="1"/>
  <c r="R144" i="2"/>
  <c r="V144" i="2" s="1"/>
  <c r="R145" i="2"/>
  <c r="V145" i="2" s="1"/>
  <c r="R146" i="2"/>
  <c r="V146" i="2" s="1"/>
  <c r="R147" i="2"/>
  <c r="V147" i="2" s="1"/>
  <c r="R148" i="2"/>
  <c r="V148" i="2" s="1"/>
  <c r="R149" i="2"/>
  <c r="V149" i="2" s="1"/>
  <c r="R150" i="2"/>
  <c r="V150" i="2" s="1"/>
  <c r="V151" i="2"/>
  <c r="R152" i="2"/>
  <c r="V152" i="2" s="1"/>
  <c r="R153" i="2"/>
  <c r="V153" i="2" s="1"/>
  <c r="R123" i="2"/>
  <c r="V123" i="2" s="1"/>
  <c r="L4" i="2"/>
  <c r="L5" i="2"/>
  <c r="L6" i="2"/>
  <c r="L7" i="2"/>
  <c r="L8" i="2"/>
  <c r="L9" i="2"/>
  <c r="L10" i="2"/>
  <c r="L11" i="2"/>
  <c r="L12" i="2"/>
  <c r="L13" i="2"/>
  <c r="L14" i="2"/>
  <c r="L15" i="2"/>
  <c r="L16" i="2"/>
  <c r="L17" i="2"/>
  <c r="L18" i="2"/>
  <c r="L19" i="2"/>
  <c r="L21" i="2"/>
  <c r="L22" i="2"/>
  <c r="L23" i="2"/>
  <c r="L24" i="2"/>
  <c r="L25" i="2"/>
  <c r="L26" i="2"/>
  <c r="L27" i="2"/>
  <c r="L28" i="2"/>
  <c r="L30" i="2"/>
  <c r="L31" i="2"/>
  <c r="L32" i="2"/>
  <c r="L33" i="2"/>
  <c r="L34" i="2"/>
  <c r="L35" i="2"/>
  <c r="L36" i="2"/>
  <c r="L37" i="2"/>
  <c r="L38" i="2"/>
  <c r="L39" i="2"/>
  <c r="L40" i="2"/>
  <c r="L41" i="2"/>
  <c r="L42" i="2"/>
  <c r="L43" i="2"/>
  <c r="L44" i="2"/>
  <c r="L45" i="2"/>
  <c r="L46" i="2"/>
  <c r="L47" i="2"/>
  <c r="L55" i="2"/>
  <c r="L53" i="2"/>
  <c r="L103" i="2"/>
  <c r="L97" i="2"/>
  <c r="L116" i="2"/>
  <c r="L60" i="2"/>
  <c r="L65" i="2"/>
  <c r="L68" i="2"/>
  <c r="L48" i="2"/>
  <c r="L29" i="2"/>
  <c r="L114" i="2"/>
  <c r="L113" i="2"/>
  <c r="L84" i="2"/>
  <c r="L120" i="2"/>
  <c r="L77" i="2"/>
  <c r="L51" i="2"/>
  <c r="L54" i="2"/>
  <c r="L57" i="2"/>
  <c r="L59" i="2"/>
  <c r="L61" i="2"/>
  <c r="L62" i="2"/>
  <c r="L71" i="2"/>
  <c r="L78" i="2"/>
  <c r="L58" i="2"/>
  <c r="L67" i="2"/>
  <c r="L69" i="2"/>
  <c r="L72" i="2"/>
  <c r="L75" i="2"/>
  <c r="L76" i="2"/>
  <c r="L79" i="2"/>
  <c r="L52" i="2"/>
  <c r="L73" i="2"/>
  <c r="L81" i="2"/>
  <c r="L50" i="2"/>
  <c r="L64" i="2"/>
  <c r="L66" i="2"/>
  <c r="L70" i="2"/>
  <c r="L80" i="2"/>
  <c r="L49" i="2"/>
  <c r="L63" i="2"/>
  <c r="L74" i="2"/>
  <c r="L56" i="2"/>
  <c r="L82" i="2"/>
  <c r="L99" i="2"/>
  <c r="L107" i="2"/>
  <c r="L91" i="2"/>
  <c r="L86" i="2"/>
  <c r="L95" i="2"/>
  <c r="L100" i="2"/>
  <c r="L92" i="2"/>
  <c r="L118" i="2"/>
  <c r="L115" i="2"/>
  <c r="L83" i="2"/>
  <c r="L89" i="2"/>
  <c r="L102" i="2"/>
  <c r="L117" i="2"/>
  <c r="L87" i="2"/>
  <c r="L88" i="2"/>
  <c r="L85" i="2"/>
  <c r="L101" i="2"/>
  <c r="L104" i="2"/>
  <c r="L94" i="2"/>
  <c r="L93" i="2"/>
  <c r="L112" i="2"/>
  <c r="L108" i="2"/>
  <c r="L96" i="2"/>
  <c r="L110" i="2"/>
  <c r="L98" i="2"/>
  <c r="L90" i="2"/>
  <c r="L109" i="2"/>
  <c r="L119" i="2"/>
  <c r="L111" i="2"/>
  <c r="L122" i="2"/>
  <c r="L121" i="2"/>
  <c r="L105" i="2"/>
  <c r="L106"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50" i="2"/>
  <c r="L151" i="2"/>
  <c r="L152" i="2"/>
  <c r="L153" i="2"/>
  <c r="L3" i="2"/>
  <c r="G4" i="2"/>
  <c r="G5" i="2"/>
  <c r="G6" i="2"/>
  <c r="G7" i="2"/>
  <c r="G8" i="2"/>
  <c r="G9" i="2"/>
  <c r="G10" i="2"/>
  <c r="G11" i="2"/>
  <c r="G12" i="2"/>
  <c r="G13" i="2"/>
  <c r="G14" i="2"/>
  <c r="G15" i="2"/>
  <c r="G16" i="2"/>
  <c r="G17" i="2"/>
  <c r="G18" i="2"/>
  <c r="G19" i="2"/>
  <c r="G20" i="2"/>
  <c r="G21" i="2"/>
  <c r="G22" i="2"/>
  <c r="G23" i="2"/>
  <c r="G24" i="2"/>
  <c r="G25" i="2"/>
  <c r="G26" i="2"/>
  <c r="G27" i="2"/>
  <c r="G28" i="2"/>
  <c r="G30" i="2"/>
  <c r="G31" i="2"/>
  <c r="G32" i="2"/>
  <c r="G33" i="2"/>
  <c r="G34" i="2"/>
  <c r="G35" i="2"/>
  <c r="G36" i="2"/>
  <c r="G37" i="2"/>
  <c r="G38" i="2"/>
  <c r="G39" i="2"/>
  <c r="G40" i="2"/>
  <c r="G41" i="2"/>
  <c r="G42" i="2"/>
  <c r="G43" i="2"/>
  <c r="G44" i="2"/>
  <c r="G45" i="2"/>
  <c r="G46" i="2"/>
  <c r="G47" i="2"/>
  <c r="G55" i="2"/>
  <c r="G53" i="2"/>
  <c r="G103" i="2"/>
  <c r="G97" i="2"/>
  <c r="G116" i="2"/>
  <c r="G60" i="2"/>
  <c r="G65" i="2"/>
  <c r="G68" i="2"/>
  <c r="G48" i="2"/>
  <c r="G29" i="2"/>
  <c r="G114" i="2"/>
  <c r="G113" i="2"/>
  <c r="G84" i="2"/>
  <c r="G120" i="2"/>
  <c r="G77" i="2"/>
  <c r="G51" i="2"/>
  <c r="G54" i="2"/>
  <c r="G57" i="2"/>
  <c r="G59" i="2"/>
  <c r="G61" i="2"/>
  <c r="G62" i="2"/>
  <c r="G71" i="2"/>
  <c r="G78" i="2"/>
  <c r="G58" i="2"/>
  <c r="G67" i="2"/>
  <c r="G69" i="2"/>
  <c r="G72" i="2"/>
  <c r="G75" i="2"/>
  <c r="G76" i="2"/>
  <c r="G79" i="2"/>
  <c r="G52" i="2"/>
  <c r="G73" i="2"/>
  <c r="G81" i="2"/>
  <c r="G50" i="2"/>
  <c r="G64" i="2"/>
  <c r="G66" i="2"/>
  <c r="G70" i="2"/>
  <c r="G80" i="2"/>
  <c r="G49" i="2"/>
  <c r="G63" i="2"/>
  <c r="G74" i="2"/>
  <c r="G56" i="2"/>
  <c r="G82" i="2"/>
  <c r="G99" i="2"/>
  <c r="G107" i="2"/>
  <c r="G91" i="2"/>
  <c r="G86" i="2"/>
  <c r="G100" i="2"/>
  <c r="G92" i="2"/>
  <c r="G118" i="2"/>
  <c r="G115" i="2"/>
  <c r="G83" i="2"/>
  <c r="G89" i="2"/>
  <c r="G102" i="2"/>
  <c r="G117" i="2"/>
  <c r="G87" i="2"/>
  <c r="G88" i="2"/>
  <c r="G85" i="2"/>
  <c r="G101" i="2"/>
  <c r="G104" i="2"/>
  <c r="G94" i="2"/>
  <c r="G93" i="2"/>
  <c r="G112" i="2"/>
  <c r="G108" i="2"/>
  <c r="G96" i="2"/>
  <c r="G110" i="2"/>
  <c r="G98" i="2"/>
  <c r="G90" i="2"/>
  <c r="G109" i="2"/>
  <c r="G119" i="2"/>
  <c r="G111" i="2"/>
  <c r="G122" i="2"/>
  <c r="G121" i="2"/>
  <c r="G105" i="2"/>
  <c r="G106"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F151" i="3" l="1"/>
  <c r="F15" i="3"/>
  <c r="F21" i="3"/>
  <c r="F173" i="3"/>
  <c r="F188" i="3"/>
  <c r="F260" i="3"/>
  <c r="F198" i="3"/>
  <c r="F51" i="3"/>
  <c r="F55" i="3"/>
  <c r="F59" i="3"/>
  <c r="F70" i="3"/>
  <c r="F221" i="3"/>
  <c r="F226" i="3"/>
  <c r="F263" i="3"/>
  <c r="F97" i="3"/>
  <c r="F236" i="3"/>
  <c r="F114" i="3"/>
  <c r="F166" i="3"/>
  <c r="F141" i="3"/>
  <c r="F3" i="3"/>
  <c r="F8" i="3"/>
  <c r="F12" i="3"/>
  <c r="F18" i="3"/>
  <c r="F181" i="3"/>
  <c r="F25" i="3"/>
  <c r="F183" i="3"/>
  <c r="F33" i="3"/>
  <c r="F35" i="3"/>
  <c r="F189" i="3"/>
  <c r="F40" i="3"/>
  <c r="F194" i="3"/>
  <c r="F174" i="3"/>
  <c r="F200" i="3"/>
  <c r="F50" i="3"/>
  <c r="F52" i="3"/>
  <c r="F261" i="3"/>
  <c r="F210" i="3"/>
  <c r="F212" i="3"/>
  <c r="F62" i="3"/>
  <c r="F66" i="3"/>
  <c r="F216" i="3"/>
  <c r="F219" i="3"/>
  <c r="F224" i="3"/>
  <c r="F78" i="3"/>
  <c r="F262" i="3"/>
  <c r="F84" i="3"/>
  <c r="F92" i="3"/>
  <c r="F95" i="3"/>
  <c r="F232" i="3"/>
  <c r="F176" i="3"/>
  <c r="F237" i="3"/>
  <c r="F104" i="3"/>
  <c r="F238" i="3"/>
  <c r="F117" i="3"/>
  <c r="F164" i="3"/>
  <c r="F242" i="3"/>
  <c r="F243" i="3"/>
  <c r="F129" i="3"/>
  <c r="F246" i="3"/>
  <c r="F264" i="3"/>
  <c r="F133" i="3"/>
  <c r="F135" i="3"/>
  <c r="F252" i="3"/>
  <c r="F144" i="3"/>
  <c r="F146" i="3"/>
  <c r="F170" i="3"/>
  <c r="F13" i="3"/>
  <c r="F154" i="3"/>
  <c r="F185" i="3"/>
  <c r="F41" i="3"/>
  <c r="F157" i="3"/>
  <c r="F206" i="3"/>
  <c r="F213" i="3"/>
  <c r="F217" i="3"/>
  <c r="F162" i="3"/>
  <c r="F85" i="3"/>
  <c r="F231" i="3"/>
  <c r="F107" i="3"/>
  <c r="F118" i="3"/>
  <c r="F248" i="3"/>
  <c r="F134" i="3"/>
  <c r="F256" i="3"/>
  <c r="F178" i="3"/>
  <c r="F22" i="3"/>
  <c r="F30" i="3"/>
  <c r="F190" i="3"/>
  <c r="F265" i="3"/>
  <c r="F204" i="3"/>
  <c r="F58" i="3"/>
  <c r="F68" i="3"/>
  <c r="F222" i="3"/>
  <c r="F82" i="3"/>
  <c r="F93" i="3"/>
  <c r="F160" i="3"/>
  <c r="F111" i="3"/>
  <c r="F126" i="3"/>
  <c r="F249" i="3"/>
  <c r="F147" i="3"/>
  <c r="F177" i="3"/>
  <c r="F16" i="3"/>
  <c r="F182" i="3"/>
  <c r="F186" i="3"/>
  <c r="F193" i="3"/>
  <c r="F199" i="3"/>
  <c r="F54" i="3"/>
  <c r="F63" i="3"/>
  <c r="F69" i="3"/>
  <c r="F77" i="3"/>
  <c r="F88" i="3"/>
  <c r="F233" i="3"/>
  <c r="F108" i="3"/>
  <c r="F120" i="3"/>
  <c r="F127" i="3"/>
  <c r="F136" i="3"/>
  <c r="F149" i="3"/>
  <c r="F10" i="3"/>
  <c r="F20" i="3"/>
  <c r="F28" i="3"/>
  <c r="F36" i="3"/>
  <c r="F191" i="3"/>
  <c r="F47" i="3"/>
  <c r="F207" i="3"/>
  <c r="F215" i="3"/>
  <c r="F218" i="3"/>
  <c r="F79" i="3"/>
  <c r="F89" i="3"/>
  <c r="F100" i="3"/>
  <c r="F109" i="3"/>
  <c r="F241" i="3"/>
  <c r="F167" i="3"/>
  <c r="F137" i="3"/>
  <c r="F145" i="3"/>
  <c r="F257" i="3"/>
  <c r="F152" i="3"/>
  <c r="F171" i="3"/>
  <c r="F29" i="3"/>
  <c r="F155" i="3"/>
  <c r="F38" i="3"/>
  <c r="F42" i="3"/>
  <c r="F46" i="3"/>
  <c r="F205" i="3"/>
  <c r="F53" i="3"/>
  <c r="F211" i="3"/>
  <c r="F65" i="3"/>
  <c r="F6" i="3"/>
  <c r="F74" i="3"/>
  <c r="F80" i="3"/>
  <c r="F87" i="3"/>
  <c r="F90" i="3"/>
  <c r="F98" i="3"/>
  <c r="F103" i="3"/>
  <c r="F113" i="3"/>
  <c r="F115" i="3"/>
  <c r="F123" i="3"/>
  <c r="F125" i="3"/>
  <c r="F244" i="3"/>
  <c r="F250" i="3"/>
  <c r="F168" i="3"/>
  <c r="F138" i="3"/>
  <c r="F140" i="3"/>
  <c r="F254" i="3"/>
  <c r="F255" i="3"/>
  <c r="F148" i="3"/>
  <c r="F5" i="3"/>
  <c r="F153" i="3"/>
  <c r="F31" i="3"/>
  <c r="F259" i="3"/>
  <c r="F175" i="3"/>
  <c r="F202" i="3"/>
  <c r="F57" i="3"/>
  <c r="F159" i="3"/>
  <c r="F220" i="3"/>
  <c r="F227" i="3"/>
  <c r="F91" i="3"/>
  <c r="F101" i="3"/>
  <c r="F116" i="3"/>
  <c r="F121" i="3"/>
  <c r="F130" i="3"/>
  <c r="F253" i="3"/>
  <c r="F142" i="3"/>
  <c r="F4" i="3"/>
  <c r="F14" i="3"/>
  <c r="F24" i="3"/>
  <c r="F34" i="3"/>
  <c r="F192" i="3"/>
  <c r="F45" i="3"/>
  <c r="F158" i="3"/>
  <c r="F61" i="3"/>
  <c r="F161" i="3"/>
  <c r="F225" i="3"/>
  <c r="F86" i="3"/>
  <c r="F99" i="3"/>
  <c r="F106" i="3"/>
  <c r="F240" i="3"/>
  <c r="F128" i="3"/>
  <c r="F251" i="3"/>
  <c r="F169" i="3"/>
  <c r="F7" i="3"/>
  <c r="F180" i="3"/>
  <c r="F23" i="3"/>
  <c r="F32" i="3"/>
  <c r="F39" i="3"/>
  <c r="F197" i="3"/>
  <c r="F203" i="3"/>
  <c r="F172" i="3"/>
  <c r="F214" i="3"/>
  <c r="F71" i="3"/>
  <c r="F75" i="3"/>
  <c r="F229" i="3"/>
  <c r="F9" i="3"/>
  <c r="F234" i="3"/>
  <c r="F105" i="3"/>
  <c r="F119" i="3"/>
  <c r="F131" i="3"/>
  <c r="F179" i="3"/>
  <c r="F258" i="3"/>
  <c r="F184" i="3"/>
  <c r="F156" i="3"/>
  <c r="F195" i="3"/>
  <c r="F49" i="3"/>
  <c r="F208" i="3"/>
  <c r="F67" i="3"/>
  <c r="F223" i="3"/>
  <c r="F83" i="3"/>
  <c r="F96" i="3"/>
  <c r="F163" i="3"/>
  <c r="F239" i="3"/>
  <c r="F124" i="3"/>
  <c r="F132" i="3"/>
  <c r="F143" i="3"/>
  <c r="F17" i="3"/>
  <c r="F26" i="3"/>
  <c r="F37" i="3"/>
  <c r="F196" i="3"/>
  <c r="F201" i="3"/>
  <c r="F56" i="3"/>
  <c r="F64" i="3"/>
  <c r="F73" i="3"/>
  <c r="F228" i="3"/>
  <c r="F230" i="3"/>
  <c r="F235" i="3"/>
  <c r="F112" i="3"/>
  <c r="F122" i="3"/>
  <c r="F245" i="3"/>
  <c r="F139" i="3"/>
  <c r="F150" i="3"/>
  <c r="F11" i="3"/>
  <c r="F19" i="3"/>
  <c r="F27" i="3"/>
  <c r="F187" i="3"/>
  <c r="F43" i="3"/>
  <c r="F44" i="3"/>
  <c r="F48" i="3"/>
  <c r="F209" i="3"/>
  <c r="F60" i="3"/>
  <c r="F72" i="3"/>
  <c r="F76" i="3"/>
  <c r="F81" i="3"/>
  <c r="F94" i="3"/>
  <c r="F102" i="3"/>
  <c r="F110" i="3"/>
  <c r="F165" i="3"/>
  <c r="F247"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tc={842700CE-3667-401D-AD5A-538C30024DB2}</author>
  </authors>
  <commentList>
    <comment ref="A135" authorId="0" shapeId="0" xr:uid="{842700CE-3667-401D-AD5A-538C30024DB2}">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Ultimo mes de octubre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tc={4D30574C-2360-45C7-AC64-E8B8F42E9E59}</author>
    <author>tc={96812462-9842-401F-8AA6-58C95EFB6A17}</author>
  </authors>
  <commentList>
    <comment ref="AE2" authorId="0" shapeId="0" xr:uid="{4D30574C-2360-45C7-AC64-E8B8F42E9E59}">
      <text>
        <t>[Comentario encadenado]
Su versión de Excel le permite leer este comentario encadenado; sin embargo, las ediciones que se apliquen se quitarán si el archivo se abre en una versión más reciente de Excel. Más información: https://go.microsoft.com/fwlink/?linkid=870924
Comentario:
    Que es el estatus? Verificar si el equipo de campo usara esta opcion</t>
      </text>
    </comment>
    <comment ref="AQ2" authorId="1" shapeId="0" xr:uid="{96812462-9842-401F-8AA6-58C95EFB6A17}">
      <text>
        <t>[Comentario encadenado]
Su versión de Excel le permite leer este comentario encadenado; sin embargo, las ediciones que se apliquen se quitarán si el archivo se abre en una versión más reciente de Excel. Más información: https://go.microsoft.com/fwlink/?linkid=870924
Comentario:
    Consulta, por que seria importante este dato</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tc={00AC9757-2AF3-47D3-B7BC-D749691D770C}</author>
    <author>tc={62D55268-77C2-4C0B-8941-D5FEDB373547}</author>
  </authors>
  <commentList>
    <comment ref="BL3" authorId="0" shapeId="0" xr:uid="{00AC9757-2AF3-47D3-B7BC-D749691D770C}">
      <text>
        <t>[Comentario encadenado]
Su versión de Excel le permite leer este comentario encadenado; sin embargo, las ediciones que se apliquen se quitarán si el archivo se abre en una versión más reciente de Excel. Más información: https://go.microsoft.com/fwlink/?linkid=870924
Comentario:
    Que es el estatus? Verificar si el equipo de campo usara esta opcion</t>
      </text>
    </comment>
    <comment ref="BV3" authorId="1" shapeId="0" xr:uid="{62D55268-77C2-4C0B-8941-D5FEDB373547}">
      <text>
        <t>[Comentario encadenado]
Su versión de Excel le permite leer este comentario encadenado; sin embargo, las ediciones que se apliquen se quitarán si el archivo se abre en una versión más reciente de Excel. Más información: https://go.microsoft.com/fwlink/?linkid=870924
Comentario:
    Consulta, por que seria importante este dato</t>
      </text>
    </comment>
  </commentList>
</comments>
</file>

<file path=xl/sharedStrings.xml><?xml version="1.0" encoding="utf-8"?>
<sst xmlns="http://schemas.openxmlformats.org/spreadsheetml/2006/main" count="75464" uniqueCount="8221">
  <si>
    <t xml:space="preserve">Ubicación del participante </t>
  </si>
  <si>
    <t>Datos del participante/a</t>
  </si>
  <si>
    <t xml:space="preserve">IND_4:Número de padres/tutores orientados para la matrícula de sus hijos/as </t>
  </si>
  <si>
    <t>N
(Completar correlativo)</t>
  </si>
  <si>
    <t xml:space="preserve">Región </t>
  </si>
  <si>
    <t xml:space="preserve">Provincia </t>
  </si>
  <si>
    <t xml:space="preserve">Distrito </t>
  </si>
  <si>
    <t>N° de teléfono</t>
  </si>
  <si>
    <r>
      <t xml:space="preserve">Código de indentificación
</t>
    </r>
    <r>
      <rPr>
        <sz val="10"/>
        <color theme="1"/>
        <rFont val="Tahoma"/>
        <family val="2"/>
      </rPr>
      <t>No llenar, se completará automáticamente</t>
    </r>
  </si>
  <si>
    <t xml:space="preserve">Primer apellido </t>
  </si>
  <si>
    <t>Segundo apellido</t>
  </si>
  <si>
    <t>Primer nombre</t>
  </si>
  <si>
    <t>Otros nombres</t>
  </si>
  <si>
    <t xml:space="preserve">CONCATENADOS </t>
  </si>
  <si>
    <t xml:space="preserve">Género </t>
  </si>
  <si>
    <t>Nacionalidad</t>
  </si>
  <si>
    <t>Condición migratoria</t>
  </si>
  <si>
    <t xml:space="preserve">Tipo de documento </t>
  </si>
  <si>
    <t xml:space="preserve">N° de documento </t>
  </si>
  <si>
    <t xml:space="preserve">Fecha de nacimiento </t>
  </si>
  <si>
    <t>Día
Nacimiento</t>
  </si>
  <si>
    <t>Mes
Nacimiento</t>
  </si>
  <si>
    <t>Año
Nacimiento</t>
  </si>
  <si>
    <t>Edad</t>
  </si>
  <si>
    <t>Consentimiento de uso de datos</t>
  </si>
  <si>
    <t xml:space="preserve">Recibe  orientación para matricula escolar </t>
  </si>
  <si>
    <t xml:space="preserve">Promotora </t>
  </si>
  <si>
    <t xml:space="preserve">Modalidad de Asesoría </t>
  </si>
  <si>
    <t>Fecha de asesoría a MPA DD/MM/AAAA</t>
  </si>
  <si>
    <t xml:space="preserve">N° hijos/as fuera del sistema escolar </t>
  </si>
  <si>
    <t xml:space="preserve">N° de acciones de asesorias   </t>
  </si>
  <si>
    <t xml:space="preserve">Estado  </t>
  </si>
  <si>
    <t>LIMA</t>
  </si>
  <si>
    <t xml:space="preserve">LIMA </t>
  </si>
  <si>
    <t>VILLA MARIA DEL TRIUNFO</t>
  </si>
  <si>
    <t>978 619 527</t>
  </si>
  <si>
    <t>ACEVEDO</t>
  </si>
  <si>
    <t>FLORES</t>
  </si>
  <si>
    <t>ANAIS</t>
  </si>
  <si>
    <t>ISAMAR</t>
  </si>
  <si>
    <t>MUJER</t>
  </si>
  <si>
    <t xml:space="preserve">VENEZUELA </t>
  </si>
  <si>
    <t>PTP/CPP</t>
  </si>
  <si>
    <t>003511880</t>
  </si>
  <si>
    <t>21</t>
  </si>
  <si>
    <t>9</t>
  </si>
  <si>
    <t>1980</t>
  </si>
  <si>
    <t>SI</t>
  </si>
  <si>
    <t>YULY</t>
  </si>
  <si>
    <t>ONLINE/TELEFÓNICA</t>
  </si>
  <si>
    <t xml:space="preserve">TUMBES </t>
  </si>
  <si>
    <t>TUMBES</t>
  </si>
  <si>
    <t>ACOSTA</t>
  </si>
  <si>
    <t>NINGUNO</t>
  </si>
  <si>
    <t>NAIRUBI</t>
  </si>
  <si>
    <t>ALEJANDRA</t>
  </si>
  <si>
    <t>VENEZUELA</t>
  </si>
  <si>
    <t>SITUACIÓN IRREGULAR</t>
  </si>
  <si>
    <t>CÉDULA DE IDENTIDAD</t>
  </si>
  <si>
    <t>VANESSA</t>
  </si>
  <si>
    <t>SANTA ANITA</t>
  </si>
  <si>
    <t>SUAREZ</t>
  </si>
  <si>
    <t>NORIEL</t>
  </si>
  <si>
    <t>DE LOS ANGELES</t>
  </si>
  <si>
    <t>003056862</t>
  </si>
  <si>
    <t>11</t>
  </si>
  <si>
    <t>1997</t>
  </si>
  <si>
    <t>CAROLINE</t>
  </si>
  <si>
    <t>SAN JUAN DE LURIGANCHO</t>
  </si>
  <si>
    <t>KENYERLY</t>
  </si>
  <si>
    <t>JORJANY</t>
  </si>
  <si>
    <t xml:space="preserve">CÉDULA DE IDENTIDAD </t>
  </si>
  <si>
    <t>24899894</t>
  </si>
  <si>
    <t>8</t>
  </si>
  <si>
    <t>6</t>
  </si>
  <si>
    <t>1994</t>
  </si>
  <si>
    <t>TAYRI</t>
  </si>
  <si>
    <t>ZARUMILLA</t>
  </si>
  <si>
    <t>ADRIÁN</t>
  </si>
  <si>
    <t>MORA</t>
  </si>
  <si>
    <t>ROLYXZA</t>
  </si>
  <si>
    <t>DEL CARMEN</t>
  </si>
  <si>
    <t>AGUDELO</t>
  </si>
  <si>
    <t>PEREZ</t>
  </si>
  <si>
    <t>MARIANA</t>
  </si>
  <si>
    <t>LINEBRY</t>
  </si>
  <si>
    <t>CEDULA DE IDENTIDAD</t>
  </si>
  <si>
    <t>02</t>
  </si>
  <si>
    <t>03</t>
  </si>
  <si>
    <t>2003</t>
  </si>
  <si>
    <t>MIGUEL HUAYNATE</t>
  </si>
  <si>
    <t>LURIN</t>
  </si>
  <si>
    <t>935230049/972292845</t>
  </si>
  <si>
    <t>OSUNA</t>
  </si>
  <si>
    <t>YAJAIRA</t>
  </si>
  <si>
    <t>ROCIO</t>
  </si>
  <si>
    <t>20962444</t>
  </si>
  <si>
    <t>1986</t>
  </si>
  <si>
    <t>MIRIAN</t>
  </si>
  <si>
    <t>SAN JUAN DE MIRAFLORES</t>
  </si>
  <si>
    <t>937 189 736</t>
  </si>
  <si>
    <t>AGUIRRE</t>
  </si>
  <si>
    <t>TORRES</t>
  </si>
  <si>
    <t>YESILDA</t>
  </si>
  <si>
    <t>ANDREA</t>
  </si>
  <si>
    <t>05</t>
  </si>
  <si>
    <t xml:space="preserve">ATE </t>
  </si>
  <si>
    <t>ALARCON</t>
  </si>
  <si>
    <t>LOPEZ</t>
  </si>
  <si>
    <t>HEYLI</t>
  </si>
  <si>
    <t>KATHERINE</t>
  </si>
  <si>
    <t>C.E. CALIDAD MIGRATORIA</t>
  </si>
  <si>
    <t xml:space="preserve">CARNET DE EXTRANJERÍA </t>
  </si>
  <si>
    <t>5540614</t>
  </si>
  <si>
    <t>10</t>
  </si>
  <si>
    <t>1992</t>
  </si>
  <si>
    <t>LURIGANCHO</t>
  </si>
  <si>
    <t>ALCÁNTARA</t>
  </si>
  <si>
    <t>VILLEGA</t>
  </si>
  <si>
    <t>MIGUEL</t>
  </si>
  <si>
    <t>HOMBRE</t>
  </si>
  <si>
    <t>004227534</t>
  </si>
  <si>
    <t>20</t>
  </si>
  <si>
    <t>4</t>
  </si>
  <si>
    <t>1978</t>
  </si>
  <si>
    <t>LA LIBERTAD</t>
  </si>
  <si>
    <t>TRUJILLO</t>
  </si>
  <si>
    <t>963798667 - 952983881 (ESPOSO)</t>
  </si>
  <si>
    <t>ALEMAN</t>
  </si>
  <si>
    <t>QUINTERO</t>
  </si>
  <si>
    <t>YUDESY</t>
  </si>
  <si>
    <t>DALILA</t>
  </si>
  <si>
    <t>VILLA EL SALVADOR</t>
  </si>
  <si>
    <t>945983896 (MAMA) 976751703 (PAPA)</t>
  </si>
  <si>
    <t>ALFONZO</t>
  </si>
  <si>
    <t>IDALGO</t>
  </si>
  <si>
    <t>EMILY</t>
  </si>
  <si>
    <t>AILEEN</t>
  </si>
  <si>
    <t>ALMAO</t>
  </si>
  <si>
    <t>ORELLANA</t>
  </si>
  <si>
    <t>ELIMER</t>
  </si>
  <si>
    <t>CRISTINA</t>
  </si>
  <si>
    <t>CARNET DE EXTRANJERÍA</t>
  </si>
  <si>
    <t>005473482</t>
  </si>
  <si>
    <t>1</t>
  </si>
  <si>
    <t>1989</t>
  </si>
  <si>
    <t>HUANCHACO</t>
  </si>
  <si>
    <t>ALVARADO</t>
  </si>
  <si>
    <t>PIRES</t>
  </si>
  <si>
    <t>YASMIN</t>
  </si>
  <si>
    <t>ZULIMAR</t>
  </si>
  <si>
    <t>915983705/907983705</t>
  </si>
  <si>
    <t>AYEISHA</t>
  </si>
  <si>
    <t>YUSELLY</t>
  </si>
  <si>
    <t>003975224</t>
  </si>
  <si>
    <t>2</t>
  </si>
  <si>
    <t>1991</t>
  </si>
  <si>
    <t>AMENEIRO</t>
  </si>
  <si>
    <t>RAMIREZ</t>
  </si>
  <si>
    <t>DUGLEIMY</t>
  </si>
  <si>
    <t>MAYERLIN</t>
  </si>
  <si>
    <t>19</t>
  </si>
  <si>
    <t>04</t>
  </si>
  <si>
    <t>934899133/ 994562215</t>
  </si>
  <si>
    <t>ANGULO</t>
  </si>
  <si>
    <t>SOLER</t>
  </si>
  <si>
    <t>ORIANA</t>
  </si>
  <si>
    <t>VALENTINA</t>
  </si>
  <si>
    <t>956467052 WASAP Y 937573472</t>
  </si>
  <si>
    <t>APONTE</t>
  </si>
  <si>
    <t>WESSER</t>
  </si>
  <si>
    <t>YUSKEILY</t>
  </si>
  <si>
    <t>GABRIELA</t>
  </si>
  <si>
    <t>REFUGIADO</t>
  </si>
  <si>
    <t>ARANGUREN</t>
  </si>
  <si>
    <t>MENDOZA</t>
  </si>
  <si>
    <t>PERIRI</t>
  </si>
  <si>
    <t>ANDREINA</t>
  </si>
  <si>
    <t>004331951</t>
  </si>
  <si>
    <t>24</t>
  </si>
  <si>
    <t>5</t>
  </si>
  <si>
    <t>1985</t>
  </si>
  <si>
    <t>ARAUJO</t>
  </si>
  <si>
    <t>MORILLO</t>
  </si>
  <si>
    <t>BETANIA</t>
  </si>
  <si>
    <t>MARIA</t>
  </si>
  <si>
    <t>28</t>
  </si>
  <si>
    <t>2000</t>
  </si>
  <si>
    <t>EIMARA</t>
  </si>
  <si>
    <t>ALVAREZ</t>
  </si>
  <si>
    <t>DIANA</t>
  </si>
  <si>
    <t>PATRICIA</t>
  </si>
  <si>
    <t>00519208</t>
  </si>
  <si>
    <t>CHORRILLOS</t>
  </si>
  <si>
    <t>ARENAS</t>
  </si>
  <si>
    <t>DE DIAZ</t>
  </si>
  <si>
    <t>YANIEELIS</t>
  </si>
  <si>
    <t>NATASHA</t>
  </si>
  <si>
    <t>4270023</t>
  </si>
  <si>
    <t>18</t>
  </si>
  <si>
    <t>7</t>
  </si>
  <si>
    <t>1998</t>
  </si>
  <si>
    <t>AREVALO</t>
  </si>
  <si>
    <t>TIMAURE</t>
  </si>
  <si>
    <t>JAISBEL</t>
  </si>
  <si>
    <t>54692</t>
  </si>
  <si>
    <t>12</t>
  </si>
  <si>
    <t>ARGUELLO</t>
  </si>
  <si>
    <t>PERDOMO</t>
  </si>
  <si>
    <t>NORIS</t>
  </si>
  <si>
    <t>MARGARITA</t>
  </si>
  <si>
    <t>27</t>
  </si>
  <si>
    <t>1968</t>
  </si>
  <si>
    <t>ARNEDO</t>
  </si>
  <si>
    <t>DEL TORO</t>
  </si>
  <si>
    <t>LUZ</t>
  </si>
  <si>
    <t>07</t>
  </si>
  <si>
    <t>ARROYO</t>
  </si>
  <si>
    <t>RAMOS</t>
  </si>
  <si>
    <t>EUGENIA</t>
  </si>
  <si>
    <t>AULAR</t>
  </si>
  <si>
    <t>AGUILERA</t>
  </si>
  <si>
    <t>YANIRA</t>
  </si>
  <si>
    <t>DEL VALLE</t>
  </si>
  <si>
    <t>593 983 225 777</t>
  </si>
  <si>
    <t>AVILA</t>
  </si>
  <si>
    <t>ROMERO</t>
  </si>
  <si>
    <t>GREYSI</t>
  </si>
  <si>
    <t>AZACON</t>
  </si>
  <si>
    <t>DE MOTA</t>
  </si>
  <si>
    <t>ROSANGEL</t>
  </si>
  <si>
    <t>12415671</t>
  </si>
  <si>
    <t>1973</t>
  </si>
  <si>
    <t>AZOCAR</t>
  </si>
  <si>
    <t>GONZALEZ</t>
  </si>
  <si>
    <t>GREGORIA</t>
  </si>
  <si>
    <t>1984</t>
  </si>
  <si>
    <t>AZUAJE</t>
  </si>
  <si>
    <t>PIÑA</t>
  </si>
  <si>
    <t>MARYURI</t>
  </si>
  <si>
    <t>001352367</t>
  </si>
  <si>
    <t>30</t>
  </si>
  <si>
    <t>1981</t>
  </si>
  <si>
    <t>BALZA</t>
  </si>
  <si>
    <t>MARQUEZ</t>
  </si>
  <si>
    <t>TAHIRY</t>
  </si>
  <si>
    <t>DANIELA</t>
  </si>
  <si>
    <t>003992426</t>
  </si>
  <si>
    <t>26</t>
  </si>
  <si>
    <t>1987</t>
  </si>
  <si>
    <t>MELISA</t>
  </si>
  <si>
    <t>18097174</t>
  </si>
  <si>
    <t>22</t>
  </si>
  <si>
    <t>3</t>
  </si>
  <si>
    <t>1988</t>
  </si>
  <si>
    <t>BARAHONA</t>
  </si>
  <si>
    <t>CHOURIO</t>
  </si>
  <si>
    <t>EYUSNEIDI</t>
  </si>
  <si>
    <t>CARIDAD</t>
  </si>
  <si>
    <t>BARBOSA</t>
  </si>
  <si>
    <t>VERGEL</t>
  </si>
  <si>
    <t>DIANEY</t>
  </si>
  <si>
    <t>937172993 ESPOSO - 931299544</t>
  </si>
  <si>
    <t>BARRANCO</t>
  </si>
  <si>
    <t>SOTERAN</t>
  </si>
  <si>
    <t xml:space="preserve">MARY </t>
  </si>
  <si>
    <t xml:space="preserve">CARMEN </t>
  </si>
  <si>
    <t>16</t>
  </si>
  <si>
    <t>BARRETO</t>
  </si>
  <si>
    <t>YORGELIS</t>
  </si>
  <si>
    <t>ISABEL</t>
  </si>
  <si>
    <t>GIMENEZ</t>
  </si>
  <si>
    <t>YOLEIDA</t>
  </si>
  <si>
    <t>5289335</t>
  </si>
  <si>
    <t>25</t>
  </si>
  <si>
    <t>GUTIERREZ</t>
  </si>
  <si>
    <t>MARINA</t>
  </si>
  <si>
    <t>24203373</t>
  </si>
  <si>
    <t>1995</t>
  </si>
  <si>
    <t>PACHACAMAC</t>
  </si>
  <si>
    <t>BARROSO</t>
  </si>
  <si>
    <t>MIJARES</t>
  </si>
  <si>
    <t>YZLIA</t>
  </si>
  <si>
    <t>VERONICA</t>
  </si>
  <si>
    <t>17</t>
  </si>
  <si>
    <t>935995164 - 929711085</t>
  </si>
  <si>
    <t>BASTARDO</t>
  </si>
  <si>
    <t>ROSICELA</t>
  </si>
  <si>
    <t>ANA</t>
  </si>
  <si>
    <t>YULIANNY</t>
  </si>
  <si>
    <t>BASTIDAS</t>
  </si>
  <si>
    <t>CAMPOS</t>
  </si>
  <si>
    <t>21506247</t>
  </si>
  <si>
    <t>1993</t>
  </si>
  <si>
    <t>LA ESPERANZA</t>
  </si>
  <si>
    <t>BELISARIO</t>
  </si>
  <si>
    <t>TOME</t>
  </si>
  <si>
    <t>MERCEDES</t>
  </si>
  <si>
    <t>BELIZARIO</t>
  </si>
  <si>
    <t>ARIANNY</t>
  </si>
  <si>
    <t>KARELYS</t>
  </si>
  <si>
    <t>06</t>
  </si>
  <si>
    <t>BENAVENTE</t>
  </si>
  <si>
    <t>RELIANNY</t>
  </si>
  <si>
    <t>LISBETH</t>
  </si>
  <si>
    <t>000302406</t>
  </si>
  <si>
    <t>BERMUDEZ</t>
  </si>
  <si>
    <t>RIBERO</t>
  </si>
  <si>
    <t>ELENNYS</t>
  </si>
  <si>
    <t>JOSE</t>
  </si>
  <si>
    <t>000493640</t>
  </si>
  <si>
    <t>JAUREGUI</t>
  </si>
  <si>
    <t>YONAILIS</t>
  </si>
  <si>
    <t>FABIOLA</t>
  </si>
  <si>
    <t>15</t>
  </si>
  <si>
    <t>09</t>
  </si>
  <si>
    <t>COMAS</t>
  </si>
  <si>
    <t>BETANCOURT</t>
  </si>
  <si>
    <t>RUIZ</t>
  </si>
  <si>
    <t>KENIA</t>
  </si>
  <si>
    <t>002519427</t>
  </si>
  <si>
    <t>BLANCO</t>
  </si>
  <si>
    <t>IRIARTE</t>
  </si>
  <si>
    <t>ISNALUS</t>
  </si>
  <si>
    <t>+593 96 392 9418</t>
  </si>
  <si>
    <t>MILAGROS</t>
  </si>
  <si>
    <t>NO TIENE DOCUMENTO</t>
  </si>
  <si>
    <t>S/D</t>
  </si>
  <si>
    <t>593959436124 - 956671265</t>
  </si>
  <si>
    <t>KARINA</t>
  </si>
  <si>
    <t>ESCALONA</t>
  </si>
  <si>
    <t>YOHELY</t>
  </si>
  <si>
    <t>JIMENEZ</t>
  </si>
  <si>
    <t>YISBELYS</t>
  </si>
  <si>
    <t>1996</t>
  </si>
  <si>
    <t>SAN MARTIN DE PORRES</t>
  </si>
  <si>
    <t>926453149 / 934845196 (PRIMO)</t>
  </si>
  <si>
    <t>BOADA</t>
  </si>
  <si>
    <t>RODRIGUEZ</t>
  </si>
  <si>
    <t>LUZMARI</t>
  </si>
  <si>
    <t>BOSCAN</t>
  </si>
  <si>
    <t>ZERPA</t>
  </si>
  <si>
    <t>MILEIDYS</t>
  </si>
  <si>
    <t>DAMARIS</t>
  </si>
  <si>
    <t>1999</t>
  </si>
  <si>
    <t>BRACAMONTE</t>
  </si>
  <si>
    <t>MATERANO</t>
  </si>
  <si>
    <t>DARLEISY</t>
  </si>
  <si>
    <t>MADELAINE</t>
  </si>
  <si>
    <t>TURISTA</t>
  </si>
  <si>
    <t>BRASTEGUIZ</t>
  </si>
  <si>
    <t>RAIZYS</t>
  </si>
  <si>
    <t>916000771- 945363941</t>
  </si>
  <si>
    <t>BRAZON</t>
  </si>
  <si>
    <t>ROJAS</t>
  </si>
  <si>
    <t>JULIANNYS</t>
  </si>
  <si>
    <t>NORIANNYS</t>
  </si>
  <si>
    <t>902733731 / 934592195</t>
  </si>
  <si>
    <t>BRICEÑO</t>
  </si>
  <si>
    <t>INDIRA</t>
  </si>
  <si>
    <t>DAYANARA</t>
  </si>
  <si>
    <t>HERNANDEZ</t>
  </si>
  <si>
    <t>JHONGLEIBER</t>
  </si>
  <si>
    <t>5943000</t>
  </si>
  <si>
    <t>13</t>
  </si>
  <si>
    <t>MOLINA</t>
  </si>
  <si>
    <t>ALEXANDER</t>
  </si>
  <si>
    <t>14982376</t>
  </si>
  <si>
    <t>14</t>
  </si>
  <si>
    <t>1982</t>
  </si>
  <si>
    <t>BRITO</t>
  </si>
  <si>
    <t>ROSANGELA</t>
  </si>
  <si>
    <t>RENGIFO</t>
  </si>
  <si>
    <t>BRIGLLIT</t>
  </si>
  <si>
    <t>JOSEFINA</t>
  </si>
  <si>
    <t xml:space="preserve">BRITO </t>
  </si>
  <si>
    <t>SAAVEDRA</t>
  </si>
  <si>
    <t>YAILMAR</t>
  </si>
  <si>
    <t>JORGEIRIS</t>
  </si>
  <si>
    <t>005306116</t>
  </si>
  <si>
    <t>CALDERA</t>
  </si>
  <si>
    <t>SALAS</t>
  </si>
  <si>
    <t>KEILA</t>
  </si>
  <si>
    <t>CAROLINA</t>
  </si>
  <si>
    <t>3127222</t>
  </si>
  <si>
    <t>CARDENAS</t>
  </si>
  <si>
    <t>YESENIA</t>
  </si>
  <si>
    <t>THAIZ</t>
  </si>
  <si>
    <t xml:space="preserve">CARDENAS </t>
  </si>
  <si>
    <t xml:space="preserve">YEINA </t>
  </si>
  <si>
    <t xml:space="preserve">KARINA </t>
  </si>
  <si>
    <t>6109338</t>
  </si>
  <si>
    <t>CARMONA</t>
  </si>
  <si>
    <t>ANGELICA</t>
  </si>
  <si>
    <t>08</t>
  </si>
  <si>
    <t>CARO</t>
  </si>
  <si>
    <t>YTAMAR</t>
  </si>
  <si>
    <t>906 697 791</t>
  </si>
  <si>
    <t>CARRASQUEL</t>
  </si>
  <si>
    <t>SABINA</t>
  </si>
  <si>
    <t>23987569</t>
  </si>
  <si>
    <t>PUENTE PIEDRA</t>
  </si>
  <si>
    <t>CARREÑO</t>
  </si>
  <si>
    <t xml:space="preserve">RODRÍGUEZ </t>
  </si>
  <si>
    <t>EVERLY</t>
  </si>
  <si>
    <t>CORIANNY</t>
  </si>
  <si>
    <t>23</t>
  </si>
  <si>
    <t>901527150wassap</t>
  </si>
  <si>
    <t>CARRILLO</t>
  </si>
  <si>
    <t>EREBRIE</t>
  </si>
  <si>
    <t>YOELIS</t>
  </si>
  <si>
    <t>LISETT</t>
  </si>
  <si>
    <t>005499480</t>
  </si>
  <si>
    <t>CARVAJAL</t>
  </si>
  <si>
    <t xml:space="preserve">VILORIA </t>
  </si>
  <si>
    <t>YACKELINE</t>
  </si>
  <si>
    <t xml:space="preserve">DEL VALLE </t>
  </si>
  <si>
    <t>000645467</t>
  </si>
  <si>
    <t>31</t>
  </si>
  <si>
    <t>CASTAÑEDA</t>
  </si>
  <si>
    <t>GARCIA</t>
  </si>
  <si>
    <t>JHOANA</t>
  </si>
  <si>
    <t>29692264</t>
  </si>
  <si>
    <t>936225576 ( MAMA) / 983432402( HIJO)</t>
  </si>
  <si>
    <t>CASTILLO</t>
  </si>
  <si>
    <t>MARIBEL</t>
  </si>
  <si>
    <t>MARTINEZ</t>
  </si>
  <si>
    <t xml:space="preserve">DINA </t>
  </si>
  <si>
    <t>ELIZABETH</t>
  </si>
  <si>
    <t>001412321</t>
  </si>
  <si>
    <t>DEVORA</t>
  </si>
  <si>
    <t>NOHELI</t>
  </si>
  <si>
    <t>003860130</t>
  </si>
  <si>
    <t>MUÑOZ</t>
  </si>
  <si>
    <t>YUSMERITH</t>
  </si>
  <si>
    <t>YASNAIR</t>
  </si>
  <si>
    <t>1983</t>
  </si>
  <si>
    <t>VILLALOBOS</t>
  </si>
  <si>
    <t>GISELLE</t>
  </si>
  <si>
    <t>COROMOTO</t>
  </si>
  <si>
    <t>GENESIS</t>
  </si>
  <si>
    <t>CHIQUINQUIRA</t>
  </si>
  <si>
    <t>CEDEÑO</t>
  </si>
  <si>
    <t>CORDERO</t>
  </si>
  <si>
    <t>ROSMARY</t>
  </si>
  <si>
    <t>006016602</t>
  </si>
  <si>
    <t>CHAIDE</t>
  </si>
  <si>
    <t>PACHECO</t>
  </si>
  <si>
    <t>CARLA</t>
  </si>
  <si>
    <t>01</t>
  </si>
  <si>
    <t>CHAVEZ</t>
  </si>
  <si>
    <t>REQUENA</t>
  </si>
  <si>
    <t>005391177</t>
  </si>
  <si>
    <t>FLORENCIA DE MORA</t>
  </si>
  <si>
    <t>CHIRINO</t>
  </si>
  <si>
    <t>YERRIKA</t>
  </si>
  <si>
    <t>CHIRINOS</t>
  </si>
  <si>
    <t>SANDOVAL</t>
  </si>
  <si>
    <t>JESUS</t>
  </si>
  <si>
    <t>24788979</t>
  </si>
  <si>
    <t>CLERMONT</t>
  </si>
  <si>
    <t>SOSA</t>
  </si>
  <si>
    <t>004023103</t>
  </si>
  <si>
    <t>COBO</t>
  </si>
  <si>
    <t>LARA</t>
  </si>
  <si>
    <t>YESSICA</t>
  </si>
  <si>
    <t>000867522</t>
  </si>
  <si>
    <t>COLINA</t>
  </si>
  <si>
    <t>YARAIDIT DE JESUS</t>
  </si>
  <si>
    <t>001772197</t>
  </si>
  <si>
    <t>COLMENARES</t>
  </si>
  <si>
    <t>CASTELLANO</t>
  </si>
  <si>
    <t>DUGLENIS</t>
  </si>
  <si>
    <t>URBINA</t>
  </si>
  <si>
    <t>YARNIELYS</t>
  </si>
  <si>
    <t>MERLYS</t>
  </si>
  <si>
    <t>JOHANA</t>
  </si>
  <si>
    <t>004155846</t>
  </si>
  <si>
    <t>COLMENAREZ</t>
  </si>
  <si>
    <t>CASTRO</t>
  </si>
  <si>
    <t>MICHELL</t>
  </si>
  <si>
    <t>NOELMI</t>
  </si>
  <si>
    <t>CALDERON</t>
  </si>
  <si>
    <t>002428810</t>
  </si>
  <si>
    <t>SALAVERRY</t>
  </si>
  <si>
    <t>CONDE</t>
  </si>
  <si>
    <t>HERRERA</t>
  </si>
  <si>
    <t>NAYERLIS</t>
  </si>
  <si>
    <t>SUMOZA</t>
  </si>
  <si>
    <t>YUSKLEINY</t>
  </si>
  <si>
    <t>3683722</t>
  </si>
  <si>
    <t>2002</t>
  </si>
  <si>
    <t>CONTRERAS</t>
  </si>
  <si>
    <t>RONDON</t>
  </si>
  <si>
    <t>ERMINDA</t>
  </si>
  <si>
    <t>2182175</t>
  </si>
  <si>
    <t>EL AGUSTINO</t>
  </si>
  <si>
    <t>SALCEDO</t>
  </si>
  <si>
    <t>DAINE</t>
  </si>
  <si>
    <t>MARLEY</t>
  </si>
  <si>
    <t>003899218</t>
  </si>
  <si>
    <t>BARBARA</t>
  </si>
  <si>
    <t>YESIBEL</t>
  </si>
  <si>
    <t>003824958</t>
  </si>
  <si>
    <t>962836398  918988175</t>
  </si>
  <si>
    <t>DANYELY</t>
  </si>
  <si>
    <t>GISEMAR</t>
  </si>
  <si>
    <t>003207711</t>
  </si>
  <si>
    <t>1990</t>
  </si>
  <si>
    <t>CORDOBA</t>
  </si>
  <si>
    <t>PINEDA</t>
  </si>
  <si>
    <t>MAIKELYS</t>
  </si>
  <si>
    <t>ATAIS</t>
  </si>
  <si>
    <t>4932758</t>
  </si>
  <si>
    <t xml:space="preserve">CROQUER </t>
  </si>
  <si>
    <t xml:space="preserve">ACOSTA </t>
  </si>
  <si>
    <t>YUCELIX</t>
  </si>
  <si>
    <t xml:space="preserve">MARILIN </t>
  </si>
  <si>
    <t>000902500</t>
  </si>
  <si>
    <t>CRUCES</t>
  </si>
  <si>
    <t>968954102 / 967642945 PAPA</t>
  </si>
  <si>
    <t>CUICAS</t>
  </si>
  <si>
    <t>DIURLENNYS</t>
  </si>
  <si>
    <t>ROXELY</t>
  </si>
  <si>
    <t>CUMARE</t>
  </si>
  <si>
    <t>ZULENDYBETH</t>
  </si>
  <si>
    <t>3062395</t>
  </si>
  <si>
    <t>CURIEL</t>
  </si>
  <si>
    <t>MILEANGEL</t>
  </si>
  <si>
    <t>DAZA</t>
  </si>
  <si>
    <t>ORTEGA</t>
  </si>
  <si>
    <t>YORMARY</t>
  </si>
  <si>
    <t>ALEXANDRA</t>
  </si>
  <si>
    <t>906769569 - 989665735 (ESPOSO)</t>
  </si>
  <si>
    <t>DE BRACHO</t>
  </si>
  <si>
    <t>SEIJA</t>
  </si>
  <si>
    <t>MARIESY</t>
  </si>
  <si>
    <t>DELGADO</t>
  </si>
  <si>
    <t>ERITZA</t>
  </si>
  <si>
    <t>DELCARMEN</t>
  </si>
  <si>
    <t>966868985(LLAMADAS)/ +593 993115772 (WHATSAPP)</t>
  </si>
  <si>
    <t>DIAZ</t>
  </si>
  <si>
    <t>ROSANYELIS</t>
  </si>
  <si>
    <t>974083478 MADRE</t>
  </si>
  <si>
    <t>ALISETH</t>
  </si>
  <si>
    <t>ALMARZA</t>
  </si>
  <si>
    <t>BERTHA</t>
  </si>
  <si>
    <t>FELICIA</t>
  </si>
  <si>
    <t>005803590</t>
  </si>
  <si>
    <t>1969</t>
  </si>
  <si>
    <t xml:space="preserve">GONZALEZ </t>
  </si>
  <si>
    <t>000548695</t>
  </si>
  <si>
    <t>935446339 wassap/933303652llamadas</t>
  </si>
  <si>
    <t>CAICEDO</t>
  </si>
  <si>
    <t>ANDRY</t>
  </si>
  <si>
    <t>NAYLETH</t>
  </si>
  <si>
    <t>002757353</t>
  </si>
  <si>
    <t>YANI</t>
  </si>
  <si>
    <t>14695501</t>
  </si>
  <si>
    <t>1977</t>
  </si>
  <si>
    <t>YURIENRRIS</t>
  </si>
  <si>
    <t>25600079</t>
  </si>
  <si>
    <t>NO INFORMACIÓN</t>
  </si>
  <si>
    <t xml:space="preserve">DIAZ </t>
  </si>
  <si>
    <t>FERNANDEZ</t>
  </si>
  <si>
    <t xml:space="preserve">YASNEIDYS </t>
  </si>
  <si>
    <t>NORELY</t>
  </si>
  <si>
    <t>5389635</t>
  </si>
  <si>
    <t xml:space="preserve">CONTRALMIRANTE VILLAR </t>
  </si>
  <si>
    <t>ZORRITOS</t>
  </si>
  <si>
    <t>DROSDOW</t>
  </si>
  <si>
    <t>VILLEGAS</t>
  </si>
  <si>
    <t>RIMMA</t>
  </si>
  <si>
    <t>DUARTE</t>
  </si>
  <si>
    <t>CORONADO</t>
  </si>
  <si>
    <t>YOSELIN</t>
  </si>
  <si>
    <t>000461314</t>
  </si>
  <si>
    <t xml:space="preserve">JIMENEZ </t>
  </si>
  <si>
    <t>ANYELY</t>
  </si>
  <si>
    <t>YANITZA</t>
  </si>
  <si>
    <t>22542606</t>
  </si>
  <si>
    <t>960 904 891</t>
  </si>
  <si>
    <t>DUDAMELL</t>
  </si>
  <si>
    <t>MUJICA</t>
  </si>
  <si>
    <t>REINA</t>
  </si>
  <si>
    <t>006044801</t>
  </si>
  <si>
    <t>1967</t>
  </si>
  <si>
    <t>DUGARTE</t>
  </si>
  <si>
    <t>MARLY</t>
  </si>
  <si>
    <t>JOSELYN</t>
  </si>
  <si>
    <t>926334238 - 930243418</t>
  </si>
  <si>
    <t>DUMOULIN</t>
  </si>
  <si>
    <t>RIOS</t>
  </si>
  <si>
    <t>991132814 LLAMADA</t>
  </si>
  <si>
    <t>DURAN</t>
  </si>
  <si>
    <t>ARTIGAS</t>
  </si>
  <si>
    <t>LOVELYS</t>
  </si>
  <si>
    <t>WILIANA</t>
  </si>
  <si>
    <t>006071731</t>
  </si>
  <si>
    <t>2001</t>
  </si>
  <si>
    <t xml:space="preserve">ASCANIO </t>
  </si>
  <si>
    <t xml:space="preserve">MILAGROS </t>
  </si>
  <si>
    <t>000240798</t>
  </si>
  <si>
    <t>CARMEN</t>
  </si>
  <si>
    <t>JULIA</t>
  </si>
  <si>
    <t>65538</t>
  </si>
  <si>
    <t>1971</t>
  </si>
  <si>
    <t>AIDEE</t>
  </si>
  <si>
    <t>ROSAURA</t>
  </si>
  <si>
    <t>DE MORILLO</t>
  </si>
  <si>
    <t>ASTRID</t>
  </si>
  <si>
    <t>ARRIANNYS</t>
  </si>
  <si>
    <t>004942888</t>
  </si>
  <si>
    <t>SEGOVIA</t>
  </si>
  <si>
    <t>VIVIANA</t>
  </si>
  <si>
    <t>ESCOBAR</t>
  </si>
  <si>
    <t>ISIBER</t>
  </si>
  <si>
    <t>DAYANA</t>
  </si>
  <si>
    <t>25513339</t>
  </si>
  <si>
    <t>ESLAVA</t>
  </si>
  <si>
    <t>BELTRAN</t>
  </si>
  <si>
    <t>DEYSI</t>
  </si>
  <si>
    <t>PAOLA</t>
  </si>
  <si>
    <t>925 404382</t>
  </si>
  <si>
    <t>ESPINOZA</t>
  </si>
  <si>
    <t>LEOMARYS</t>
  </si>
  <si>
    <t>KATIUSCA</t>
  </si>
  <si>
    <t>ROA</t>
  </si>
  <si>
    <t>MARISEL</t>
  </si>
  <si>
    <t>19287424</t>
  </si>
  <si>
    <t>CORRALES</t>
  </si>
  <si>
    <t>9566716780 - 931638108</t>
  </si>
  <si>
    <t>FAJARDO</t>
  </si>
  <si>
    <t>LUIS</t>
  </si>
  <si>
    <t>910322314 / 992926063</t>
  </si>
  <si>
    <t>DIONIS</t>
  </si>
  <si>
    <t>RAFAEL</t>
  </si>
  <si>
    <t>000143130</t>
  </si>
  <si>
    <t>FALCON</t>
  </si>
  <si>
    <t>LIZAYDEE</t>
  </si>
  <si>
    <t>YENNIFER</t>
  </si>
  <si>
    <t>FARFAN</t>
  </si>
  <si>
    <t>VILLARUEL</t>
  </si>
  <si>
    <t>YUSAIMA</t>
  </si>
  <si>
    <t>SALOMON</t>
  </si>
  <si>
    <t>FARIA</t>
  </si>
  <si>
    <t>VALERO</t>
  </si>
  <si>
    <t>ALIX</t>
  </si>
  <si>
    <t>DERISMAY</t>
  </si>
  <si>
    <t>SANTIAGO DE SURCO</t>
  </si>
  <si>
    <t>VASQUEZ</t>
  </si>
  <si>
    <t xml:space="preserve">AMBAR </t>
  </si>
  <si>
    <t>NATACHA</t>
  </si>
  <si>
    <t>2431903</t>
  </si>
  <si>
    <r>
      <rPr>
        <strike/>
        <sz val="10"/>
        <rFont val="Calibri"/>
        <family val="2"/>
        <scheme val="minor"/>
      </rPr>
      <t>981270048</t>
    </r>
    <r>
      <rPr>
        <sz val="10"/>
        <rFont val="Calibri"/>
        <family val="2"/>
        <scheme val="minor"/>
      </rPr>
      <t>/912168728</t>
    </r>
  </si>
  <si>
    <t>FERRER</t>
  </si>
  <si>
    <t>LANDER</t>
  </si>
  <si>
    <t>YENNY</t>
  </si>
  <si>
    <t>BATZABET</t>
  </si>
  <si>
    <t>FIGUERA</t>
  </si>
  <si>
    <t>ZURILY</t>
  </si>
  <si>
    <t>ARELIS</t>
  </si>
  <si>
    <t>004921714</t>
  </si>
  <si>
    <t>FIGUEROA</t>
  </si>
  <si>
    <t>MISERO</t>
  </si>
  <si>
    <t>ROSSANDY</t>
  </si>
  <si>
    <t>4160230</t>
  </si>
  <si>
    <t>MARBELIS</t>
  </si>
  <si>
    <t>TATIANA</t>
  </si>
  <si>
    <t>EL PORVENIR</t>
  </si>
  <si>
    <t>NIEVES</t>
  </si>
  <si>
    <t>YANELIN</t>
  </si>
  <si>
    <t>MARY</t>
  </si>
  <si>
    <t>MARYCARMEN</t>
  </si>
  <si>
    <t>26141279</t>
  </si>
  <si>
    <t xml:space="preserve">FLORES </t>
  </si>
  <si>
    <t>EMELIZA</t>
  </si>
  <si>
    <t>ANTONIA</t>
  </si>
  <si>
    <t>974880037 - 934761521</t>
  </si>
  <si>
    <t>FOND</t>
  </si>
  <si>
    <t>GLENDYS</t>
  </si>
  <si>
    <t>KAROLINA</t>
  </si>
  <si>
    <t>GLEIDYS</t>
  </si>
  <si>
    <t>932933413 (LAMADA)/ 971336916 (CUÑADO)</t>
  </si>
  <si>
    <t>FREITEZ</t>
  </si>
  <si>
    <t>ARLIS</t>
  </si>
  <si>
    <t>MILEXA</t>
  </si>
  <si>
    <t>FUENMAYOR</t>
  </si>
  <si>
    <t>ANZOLA</t>
  </si>
  <si>
    <t>MARIANGEL</t>
  </si>
  <si>
    <t>DE JESUS</t>
  </si>
  <si>
    <t>FUENTES</t>
  </si>
  <si>
    <t>BUSTAMENTE</t>
  </si>
  <si>
    <t>MARIELIS</t>
  </si>
  <si>
    <t>27888298</t>
  </si>
  <si>
    <t>GALEA</t>
  </si>
  <si>
    <t>ARAY</t>
  </si>
  <si>
    <t>LUISANA</t>
  </si>
  <si>
    <t>LIONE</t>
  </si>
  <si>
    <t>005372650</t>
  </si>
  <si>
    <t>GALLARDO</t>
  </si>
  <si>
    <t>ADRIANA</t>
  </si>
  <si>
    <t>GAMBOA</t>
  </si>
  <si>
    <t>LOURĎES</t>
  </si>
  <si>
    <t>YOLLIMA</t>
  </si>
  <si>
    <t>005454425</t>
  </si>
  <si>
    <t>ANGI</t>
  </si>
  <si>
    <t>CASTELLANOS</t>
  </si>
  <si>
    <t>EILIMAR</t>
  </si>
  <si>
    <t>005155305</t>
  </si>
  <si>
    <t>975014481 \ 975014972</t>
  </si>
  <si>
    <t>VERA</t>
  </si>
  <si>
    <t>001391143</t>
  </si>
  <si>
    <t>906782848 / +593 98 026 5765 WSP</t>
  </si>
  <si>
    <t>INGRID</t>
  </si>
  <si>
    <t>004044623</t>
  </si>
  <si>
    <t>EURELINA</t>
  </si>
  <si>
    <t>2914577</t>
  </si>
  <si>
    <t>GARRIDO</t>
  </si>
  <si>
    <t>MACHADO</t>
  </si>
  <si>
    <t>ASHLY</t>
  </si>
  <si>
    <t>003980618</t>
  </si>
  <si>
    <t>(+)51 998 068 850</t>
  </si>
  <si>
    <t>SORELY</t>
  </si>
  <si>
    <t>GIL</t>
  </si>
  <si>
    <t>DUQUE</t>
  </si>
  <si>
    <t>JOHANNA</t>
  </si>
  <si>
    <t>23648796</t>
  </si>
  <si>
    <t>GIRARDO</t>
  </si>
  <si>
    <t>LANDAETA</t>
  </si>
  <si>
    <t>YOLISBETH</t>
  </si>
  <si>
    <t>21269061</t>
  </si>
  <si>
    <t>GOMEZ</t>
  </si>
  <si>
    <t>CRISBEL</t>
  </si>
  <si>
    <t>004460120</t>
  </si>
  <si>
    <t>DEYANIRA</t>
  </si>
  <si>
    <t>004626611</t>
  </si>
  <si>
    <t>+51 900 653 762</t>
  </si>
  <si>
    <t>GONZALES</t>
  </si>
  <si>
    <t>KAREN</t>
  </si>
  <si>
    <t>28 218 343</t>
  </si>
  <si>
    <t>LA CRUZ</t>
  </si>
  <si>
    <t xml:space="preserve">GONZALES </t>
  </si>
  <si>
    <t>JENNIFER</t>
  </si>
  <si>
    <t>MARIANGELA</t>
  </si>
  <si>
    <t>958858194(MAMA)</t>
  </si>
  <si>
    <t>QUINTANA</t>
  </si>
  <si>
    <t>YOSELYN</t>
  </si>
  <si>
    <t>RUTH</t>
  </si>
  <si>
    <t>NOHEMI</t>
  </si>
  <si>
    <t>EGLES</t>
  </si>
  <si>
    <t>CLAIRELYS</t>
  </si>
  <si>
    <t>1350256</t>
  </si>
  <si>
    <t>29</t>
  </si>
  <si>
    <t>CAMBAR</t>
  </si>
  <si>
    <t>ALBADYS</t>
  </si>
  <si>
    <t>003397874</t>
  </si>
  <si>
    <t>MADELIN</t>
  </si>
  <si>
    <t>003630362</t>
  </si>
  <si>
    <t>DEISY</t>
  </si>
  <si>
    <t>0043549133</t>
  </si>
  <si>
    <t>PINTO</t>
  </si>
  <si>
    <t>YOHANDRY</t>
  </si>
  <si>
    <t>JAILIMAR</t>
  </si>
  <si>
    <t>27912077</t>
  </si>
  <si>
    <t>923241768/994213523(HERMANA)</t>
  </si>
  <si>
    <t>GONZÁLEZ</t>
  </si>
  <si>
    <t>HERNÁNDEZ</t>
  </si>
  <si>
    <t>VIANELLYS</t>
  </si>
  <si>
    <t xml:space="preserve">GOYO </t>
  </si>
  <si>
    <t>SCARLE</t>
  </si>
  <si>
    <t xml:space="preserve">ANAIZ </t>
  </si>
  <si>
    <t>1620160</t>
  </si>
  <si>
    <t xml:space="preserve">BLANCO </t>
  </si>
  <si>
    <t>ZORELIS</t>
  </si>
  <si>
    <t>1964943</t>
  </si>
  <si>
    <t>OLIVAR</t>
  </si>
  <si>
    <t>KATIMAR</t>
  </si>
  <si>
    <t>004070185</t>
  </si>
  <si>
    <t>LENISMAR</t>
  </si>
  <si>
    <t>AGUAS VERDES</t>
  </si>
  <si>
    <t>GUEDEZ</t>
  </si>
  <si>
    <t>GIORGINA</t>
  </si>
  <si>
    <t xml:space="preserve">DE LOS ANGELES </t>
  </si>
  <si>
    <t xml:space="preserve">GONZÁLEZ </t>
  </si>
  <si>
    <t xml:space="preserve">VÁSQUEZ </t>
  </si>
  <si>
    <t xml:space="preserve">ANGÉLICA </t>
  </si>
  <si>
    <t>003384675</t>
  </si>
  <si>
    <t>PRESENCIAL</t>
  </si>
  <si>
    <t xml:space="preserve">DÍAZ </t>
  </si>
  <si>
    <t xml:space="preserve">DIANNI </t>
  </si>
  <si>
    <t xml:space="preserve">ELINA </t>
  </si>
  <si>
    <t>003691732</t>
  </si>
  <si>
    <t>RIVAS</t>
  </si>
  <si>
    <t>LUISA</t>
  </si>
  <si>
    <t>003143552</t>
  </si>
  <si>
    <t>GOUVEIA</t>
  </si>
  <si>
    <t>MILLAN</t>
  </si>
  <si>
    <t>CELESTE</t>
  </si>
  <si>
    <t>CELLIS</t>
  </si>
  <si>
    <t>GUANAREZ</t>
  </si>
  <si>
    <t>MICHEL</t>
  </si>
  <si>
    <t>939179911- 939972213</t>
  </si>
  <si>
    <t>MICHELLY</t>
  </si>
  <si>
    <t>CRISMI</t>
  </si>
  <si>
    <t>ROSCAR</t>
  </si>
  <si>
    <t>18859957</t>
  </si>
  <si>
    <t>900772004 LLAMADA</t>
  </si>
  <si>
    <t>GUERRA</t>
  </si>
  <si>
    <t>YALITZA</t>
  </si>
  <si>
    <t>YOSEANY</t>
  </si>
  <si>
    <t>26491714</t>
  </si>
  <si>
    <t>SORANGEL</t>
  </si>
  <si>
    <t>LILIANA</t>
  </si>
  <si>
    <t>GUERRERO</t>
  </si>
  <si>
    <t>LINARES</t>
  </si>
  <si>
    <t>ELENA</t>
  </si>
  <si>
    <t>ARRIECHE</t>
  </si>
  <si>
    <t>KARLA</t>
  </si>
  <si>
    <t>BEATRIZ</t>
  </si>
  <si>
    <t>003318921</t>
  </si>
  <si>
    <t>994 845 998</t>
  </si>
  <si>
    <t>PUENTES</t>
  </si>
  <si>
    <t>DIGLEYSA</t>
  </si>
  <si>
    <t>MIREYVA</t>
  </si>
  <si>
    <t>001785667</t>
  </si>
  <si>
    <t>927467106-980315420</t>
  </si>
  <si>
    <t>ELOISA</t>
  </si>
  <si>
    <t xml:space="preserve">GUERRERO </t>
  </si>
  <si>
    <t xml:space="preserve">MILEYDI </t>
  </si>
  <si>
    <t xml:space="preserve">ESCARLETH </t>
  </si>
  <si>
    <t>956790768/ 934507421 HERMANA</t>
  </si>
  <si>
    <t>GUEVARA</t>
  </si>
  <si>
    <t>BETZAIDY</t>
  </si>
  <si>
    <t>NAZARETH</t>
  </si>
  <si>
    <t>943128765 LLAMADA 906600349 WHATSAPP</t>
  </si>
  <si>
    <t xml:space="preserve">GUILLEN </t>
  </si>
  <si>
    <t>LEGON</t>
  </si>
  <si>
    <t xml:space="preserve">MARIA </t>
  </si>
  <si>
    <t xml:space="preserve">JOSE </t>
  </si>
  <si>
    <t>GUTIERRES</t>
  </si>
  <si>
    <t>YUNEISYS</t>
  </si>
  <si>
    <t>003562101</t>
  </si>
  <si>
    <t>919058198 cuñada número 917349493</t>
  </si>
  <si>
    <t>31320127</t>
  </si>
  <si>
    <t xml:space="preserve">GUTIERREZ </t>
  </si>
  <si>
    <t>SALAZAR</t>
  </si>
  <si>
    <t xml:space="preserve">STEFANY </t>
  </si>
  <si>
    <t xml:space="preserve">ISABEL </t>
  </si>
  <si>
    <t>5151270</t>
  </si>
  <si>
    <t>MARTICA</t>
  </si>
  <si>
    <t>ROBLES</t>
  </si>
  <si>
    <t>SCARLET</t>
  </si>
  <si>
    <t>JENNYMAR</t>
  </si>
  <si>
    <t>GUZMAN</t>
  </si>
  <si>
    <t>BRONT</t>
  </si>
  <si>
    <t>ALBA</t>
  </si>
  <si>
    <t>LEONOR</t>
  </si>
  <si>
    <t>001621638</t>
  </si>
  <si>
    <t>ELIANYI</t>
  </si>
  <si>
    <t>YULIETH</t>
  </si>
  <si>
    <t>976014679 (WHTASAPP)/955376130 (MADRE)/ 902619598 (PAREJA)</t>
  </si>
  <si>
    <t>YULIMAR</t>
  </si>
  <si>
    <t>923975907-904825846</t>
  </si>
  <si>
    <t>ESQUIBELIN</t>
  </si>
  <si>
    <t>KEILIMAR</t>
  </si>
  <si>
    <t>001104703</t>
  </si>
  <si>
    <t>MARIAN</t>
  </si>
  <si>
    <t xml:space="preserve">ROXIL </t>
  </si>
  <si>
    <t>ANNERIS</t>
  </si>
  <si>
    <t>EUSTOQUIA</t>
  </si>
  <si>
    <t xml:space="preserve">ARANGUREN </t>
  </si>
  <si>
    <t xml:space="preserve">ESTEFANY </t>
  </si>
  <si>
    <t xml:space="preserve">DEL CARMEN </t>
  </si>
  <si>
    <t>005913930</t>
  </si>
  <si>
    <t>LOS OLIVOS</t>
  </si>
  <si>
    <t>MOYA</t>
  </si>
  <si>
    <t>LEONELA</t>
  </si>
  <si>
    <t>002842260</t>
  </si>
  <si>
    <t>AURISMAR</t>
  </si>
  <si>
    <t>19000757</t>
  </si>
  <si>
    <t>HIDALGO</t>
  </si>
  <si>
    <t>AUDY</t>
  </si>
  <si>
    <t>004991306</t>
  </si>
  <si>
    <t>JORGELIS</t>
  </si>
  <si>
    <t>30607487</t>
  </si>
  <si>
    <t>HUAPAYA</t>
  </si>
  <si>
    <t>SULVARAN</t>
  </si>
  <si>
    <t>XIORAIMA</t>
  </si>
  <si>
    <t>YULEYSI</t>
  </si>
  <si>
    <t>25716521</t>
  </si>
  <si>
    <t>970112176/900751879</t>
  </si>
  <si>
    <t>IBARRA</t>
  </si>
  <si>
    <t>GALVEZ</t>
  </si>
  <si>
    <t>BETTY</t>
  </si>
  <si>
    <t>JARAMILLO</t>
  </si>
  <si>
    <t>DAIRENE</t>
  </si>
  <si>
    <t>JAYARO</t>
  </si>
  <si>
    <t>DEXILISED</t>
  </si>
  <si>
    <t>979822346 - 945013697 ESPOSO</t>
  </si>
  <si>
    <t>JIMENES</t>
  </si>
  <si>
    <t>SEQUERA</t>
  </si>
  <si>
    <t>LUZMILA</t>
  </si>
  <si>
    <t>RITA</t>
  </si>
  <si>
    <t>ESTHER</t>
  </si>
  <si>
    <t>17947535</t>
  </si>
  <si>
    <t>JIMÉNEZ</t>
  </si>
  <si>
    <t>VELIZ</t>
  </si>
  <si>
    <t>NORGUIS</t>
  </si>
  <si>
    <t>RAFAELA</t>
  </si>
  <si>
    <t>LA CONCHA</t>
  </si>
  <si>
    <t>LUGO</t>
  </si>
  <si>
    <t>ARAMELIS</t>
  </si>
  <si>
    <t>NELSI</t>
  </si>
  <si>
    <t>912158968 LLAMADAS 960717093 WUASAP</t>
  </si>
  <si>
    <t>ESTEFANI</t>
  </si>
  <si>
    <t>LA ROSA</t>
  </si>
  <si>
    <t>YURFRI</t>
  </si>
  <si>
    <t>LAJASTE</t>
  </si>
  <si>
    <t>OCHOA</t>
  </si>
  <si>
    <t>WILNIUSKA</t>
  </si>
  <si>
    <t>005277928</t>
  </si>
  <si>
    <t>LAMEDA</t>
  </si>
  <si>
    <t>IMALAY</t>
  </si>
  <si>
    <t>3490221</t>
  </si>
  <si>
    <t>988616905- 935714791</t>
  </si>
  <si>
    <t>LANDINO</t>
  </si>
  <si>
    <t>GENISIS</t>
  </si>
  <si>
    <t>YOUSSETH</t>
  </si>
  <si>
    <t>LANZA</t>
  </si>
  <si>
    <t>PARABABIDES</t>
  </si>
  <si>
    <t>ENDER</t>
  </si>
  <si>
    <t>ENRIQUE</t>
  </si>
  <si>
    <t>000581357</t>
  </si>
  <si>
    <t xml:space="preserve">LAVASTIDA </t>
  </si>
  <si>
    <t xml:space="preserve">RONDON </t>
  </si>
  <si>
    <t xml:space="preserve">JESUS </t>
  </si>
  <si>
    <t xml:space="preserve">ALBERTO </t>
  </si>
  <si>
    <t>5099104</t>
  </si>
  <si>
    <t>928 611 537</t>
  </si>
  <si>
    <t>LEAL</t>
  </si>
  <si>
    <t>SERRANO</t>
  </si>
  <si>
    <t xml:space="preserve">EDUARLYS </t>
  </si>
  <si>
    <t>MARGARETH</t>
  </si>
  <si>
    <t>00262895</t>
  </si>
  <si>
    <t xml:space="preserve">LEAL </t>
  </si>
  <si>
    <t>CABEZAS</t>
  </si>
  <si>
    <t>DAILYN</t>
  </si>
  <si>
    <t>005745630</t>
  </si>
  <si>
    <t>LEIVA</t>
  </si>
  <si>
    <t>MAYLET</t>
  </si>
  <si>
    <t>LEON</t>
  </si>
  <si>
    <t>ENNA</t>
  </si>
  <si>
    <t>ROSENNY</t>
  </si>
  <si>
    <t>004444305</t>
  </si>
  <si>
    <t>NIETO</t>
  </si>
  <si>
    <t>EURIMAR</t>
  </si>
  <si>
    <t>001414924</t>
  </si>
  <si>
    <t>MEJIAS</t>
  </si>
  <si>
    <t>2365245</t>
  </si>
  <si>
    <t xml:space="preserve">LEON </t>
  </si>
  <si>
    <t xml:space="preserve">LEZAMA </t>
  </si>
  <si>
    <t xml:space="preserve">RODRIGUEZ </t>
  </si>
  <si>
    <t xml:space="preserve">GRISELLYS </t>
  </si>
  <si>
    <t xml:space="preserve">GERALDINE </t>
  </si>
  <si>
    <t>ABACHE</t>
  </si>
  <si>
    <t>KIMBERLYN</t>
  </si>
  <si>
    <t>LINAREZ</t>
  </si>
  <si>
    <t xml:space="preserve">BUSTAMANTE </t>
  </si>
  <si>
    <t>ZURY</t>
  </si>
  <si>
    <t>ANABEL</t>
  </si>
  <si>
    <t>2805873</t>
  </si>
  <si>
    <t>LISCANO</t>
  </si>
  <si>
    <t>SIBRIAN</t>
  </si>
  <si>
    <t>SORAGEL</t>
  </si>
  <si>
    <t>YANETH</t>
  </si>
  <si>
    <t>17858932</t>
  </si>
  <si>
    <t>LIZARDO</t>
  </si>
  <si>
    <t>MORALES</t>
  </si>
  <si>
    <t>ELIAMAR</t>
  </si>
  <si>
    <t>000656240</t>
  </si>
  <si>
    <t>1979</t>
  </si>
  <si>
    <t>REYMAR</t>
  </si>
  <si>
    <t>ESTHEFANIA</t>
  </si>
  <si>
    <t>YENSI</t>
  </si>
  <si>
    <t>IRIYI</t>
  </si>
  <si>
    <t>001173736</t>
  </si>
  <si>
    <t>ANFHERITH</t>
  </si>
  <si>
    <t>YELISBETH</t>
  </si>
  <si>
    <t>007112110</t>
  </si>
  <si>
    <t>ALBARRAN</t>
  </si>
  <si>
    <t>EUCLINAR</t>
  </si>
  <si>
    <t>BELEANNY</t>
  </si>
  <si>
    <t>25976547</t>
  </si>
  <si>
    <t>YAIRUBIS</t>
  </si>
  <si>
    <t>LUNA</t>
  </si>
  <si>
    <t>SILVA</t>
  </si>
  <si>
    <t>JULIETA</t>
  </si>
  <si>
    <t>NAZARETH DEL VALLE</t>
  </si>
  <si>
    <t>MAGALLANES</t>
  </si>
  <si>
    <t>FRANYELIS</t>
  </si>
  <si>
    <t>MAICABARE</t>
  </si>
  <si>
    <t>MARY CARMEN</t>
  </si>
  <si>
    <t>MAJANO</t>
  </si>
  <si>
    <t xml:space="preserve">PEREZ </t>
  </si>
  <si>
    <t xml:space="preserve">ELENA </t>
  </si>
  <si>
    <t>20016730</t>
  </si>
  <si>
    <t>MAMBEL</t>
  </si>
  <si>
    <t>VERGARA</t>
  </si>
  <si>
    <t>DAILUZ</t>
  </si>
  <si>
    <t>005840386</t>
  </si>
  <si>
    <t>MARAÑON</t>
  </si>
  <si>
    <t>YENIFER</t>
  </si>
  <si>
    <t>KATIUSKA</t>
  </si>
  <si>
    <t>3262066</t>
  </si>
  <si>
    <t>932773802\910954676 CUÑADA</t>
  </si>
  <si>
    <t>MARAY</t>
  </si>
  <si>
    <t>MARCANO</t>
  </si>
  <si>
    <t>PANTOJA</t>
  </si>
  <si>
    <t>DEYBERTH</t>
  </si>
  <si>
    <t>ELADIO</t>
  </si>
  <si>
    <t>3523697</t>
  </si>
  <si>
    <t xml:space="preserve">931646687 ESPOSO </t>
  </si>
  <si>
    <t xml:space="preserve">MARIN </t>
  </si>
  <si>
    <t xml:space="preserve">YORSIMAR </t>
  </si>
  <si>
    <t xml:space="preserve">ANTONIA </t>
  </si>
  <si>
    <t>MARMOL</t>
  </si>
  <si>
    <t>PALMAR</t>
  </si>
  <si>
    <t>003524535</t>
  </si>
  <si>
    <t>927556120 - 971652447 (HIJO)</t>
  </si>
  <si>
    <t>AURA</t>
  </si>
  <si>
    <t>VISTURI</t>
  </si>
  <si>
    <t>MARELBIS</t>
  </si>
  <si>
    <t>CAROLA</t>
  </si>
  <si>
    <t>18954823</t>
  </si>
  <si>
    <t>YARUBI</t>
  </si>
  <si>
    <t>MAYELIS</t>
  </si>
  <si>
    <t>MARIELA</t>
  </si>
  <si>
    <t>ISABELLA</t>
  </si>
  <si>
    <t>ASCANIO</t>
  </si>
  <si>
    <t>YURELVYS</t>
  </si>
  <si>
    <t>ALIGMAR</t>
  </si>
  <si>
    <t>OSCARELY</t>
  </si>
  <si>
    <t>928916524/ 997186699 SOLO LLAMADAS</t>
  </si>
  <si>
    <t xml:space="preserve">PAREDES </t>
  </si>
  <si>
    <t>ZULAY</t>
  </si>
  <si>
    <t xml:space="preserve">ANTONIETA </t>
  </si>
  <si>
    <t>005911900</t>
  </si>
  <si>
    <t>YOSMALEIBY</t>
  </si>
  <si>
    <t>004282685</t>
  </si>
  <si>
    <t>ARCIMAR</t>
  </si>
  <si>
    <t>001387242</t>
  </si>
  <si>
    <t>DANIS</t>
  </si>
  <si>
    <t>GABRIEL</t>
  </si>
  <si>
    <t>MATOS</t>
  </si>
  <si>
    <t>FRANCIS</t>
  </si>
  <si>
    <t>2735135</t>
  </si>
  <si>
    <t>MAYORGA</t>
  </si>
  <si>
    <t>BRACHO</t>
  </si>
  <si>
    <t>YERLIN</t>
  </si>
  <si>
    <t>ELIANNI</t>
  </si>
  <si>
    <t>938205274/963268660</t>
  </si>
  <si>
    <t>MEDINA</t>
  </si>
  <si>
    <t>EVELIN</t>
  </si>
  <si>
    <t>ANGELA</t>
  </si>
  <si>
    <t>RAMONA</t>
  </si>
  <si>
    <t>PERNIA</t>
  </si>
  <si>
    <t>YULIKA</t>
  </si>
  <si>
    <t>URBAEZ</t>
  </si>
  <si>
    <t>NEIBYS</t>
  </si>
  <si>
    <t>ROSANA</t>
  </si>
  <si>
    <t>3689634</t>
  </si>
  <si>
    <t>GIHALMAR</t>
  </si>
  <si>
    <t>ISRONAYLETH</t>
  </si>
  <si>
    <t>MELGAREJO</t>
  </si>
  <si>
    <t>ACEBEDO</t>
  </si>
  <si>
    <t>FRANK</t>
  </si>
  <si>
    <t>CARLOS</t>
  </si>
  <si>
    <t>942808217///956099658</t>
  </si>
  <si>
    <t>MENDEZ</t>
  </si>
  <si>
    <t>YELISMAR</t>
  </si>
  <si>
    <t>FERNANDA</t>
  </si>
  <si>
    <t>005677642</t>
  </si>
  <si>
    <t>959888633/OTRO NUMERO PARA JUAN CARLOS</t>
  </si>
  <si>
    <t>MEJIA</t>
  </si>
  <si>
    <t>JUAN</t>
  </si>
  <si>
    <t>001615904</t>
  </si>
  <si>
    <t>KELLY</t>
  </si>
  <si>
    <t>IRAIS</t>
  </si>
  <si>
    <t>94866828/917542513</t>
  </si>
  <si>
    <t>NERYS</t>
  </si>
  <si>
    <t>21469362</t>
  </si>
  <si>
    <t>955960610 - 904193515</t>
  </si>
  <si>
    <t>SIRA</t>
  </si>
  <si>
    <t>NELIDA</t>
  </si>
  <si>
    <t>ROSA</t>
  </si>
  <si>
    <t xml:space="preserve">CEDULA DE IDENTIDAD </t>
  </si>
  <si>
    <t xml:space="preserve">MERCADO </t>
  </si>
  <si>
    <t xml:space="preserve">ALMEIDA </t>
  </si>
  <si>
    <t xml:space="preserve">CRISTINA </t>
  </si>
  <si>
    <t>5896155</t>
  </si>
  <si>
    <t>METAYER</t>
  </si>
  <si>
    <t>DIRENY</t>
  </si>
  <si>
    <t>RUBENSON</t>
  </si>
  <si>
    <t>MILANO</t>
  </si>
  <si>
    <t>PULGAR</t>
  </si>
  <si>
    <t>SOLIMAR</t>
  </si>
  <si>
    <t>948588752 / 996810190</t>
  </si>
  <si>
    <t>MOGOLLON</t>
  </si>
  <si>
    <t>BAUTISTA</t>
  </si>
  <si>
    <t>JONATHAN</t>
  </si>
  <si>
    <t>MANRIQUE</t>
  </si>
  <si>
    <t>002699022</t>
  </si>
  <si>
    <t>BARRIOS</t>
  </si>
  <si>
    <t>JESSIKA</t>
  </si>
  <si>
    <t>004409446</t>
  </si>
  <si>
    <t xml:space="preserve">MOLINA </t>
  </si>
  <si>
    <t xml:space="preserve">JOHANIBELL </t>
  </si>
  <si>
    <t>5570536</t>
  </si>
  <si>
    <t>MONSALVE</t>
  </si>
  <si>
    <t>YULITZA</t>
  </si>
  <si>
    <t>MONTERO</t>
  </si>
  <si>
    <t>PEÑA</t>
  </si>
  <si>
    <t>MONTEZUMA</t>
  </si>
  <si>
    <t>MORENO</t>
  </si>
  <si>
    <t>YUSEPP</t>
  </si>
  <si>
    <t>EVELYN</t>
  </si>
  <si>
    <t>16012166</t>
  </si>
  <si>
    <t>1975</t>
  </si>
  <si>
    <t>MONTILLA</t>
  </si>
  <si>
    <t>LAMOS</t>
  </si>
  <si>
    <t>MILENA</t>
  </si>
  <si>
    <t>005391343</t>
  </si>
  <si>
    <t>918558493 y 901041254</t>
  </si>
  <si>
    <t xml:space="preserve">MONTILLA </t>
  </si>
  <si>
    <t xml:space="preserve">CHIRINOS </t>
  </si>
  <si>
    <t xml:space="preserve">ANDREINA </t>
  </si>
  <si>
    <t>2846496</t>
  </si>
  <si>
    <t>SANDRA</t>
  </si>
  <si>
    <t>CELINA</t>
  </si>
  <si>
    <t>APOSTOL</t>
  </si>
  <si>
    <t>JAVIANNI</t>
  </si>
  <si>
    <t>2798947</t>
  </si>
  <si>
    <t>YEILIMAR</t>
  </si>
  <si>
    <t>LISETH</t>
  </si>
  <si>
    <t>1217853</t>
  </si>
  <si>
    <t>MORAN</t>
  </si>
  <si>
    <t>YOHANA</t>
  </si>
  <si>
    <t>928795820/(+)573103365447(WHATSAPP)</t>
  </si>
  <si>
    <t>949732282 WHATSAPP y 914754621 LLAMADA</t>
  </si>
  <si>
    <t>SELENE</t>
  </si>
  <si>
    <t>MUSSETT</t>
  </si>
  <si>
    <t>DIOSILET</t>
  </si>
  <si>
    <t>SOLIANNY</t>
  </si>
  <si>
    <t>006128001</t>
  </si>
  <si>
    <t>VALLADARES</t>
  </si>
  <si>
    <t>JULIO</t>
  </si>
  <si>
    <t>003284784</t>
  </si>
  <si>
    <t>VICTORIA</t>
  </si>
  <si>
    <t>24939005</t>
  </si>
  <si>
    <t>20591554</t>
  </si>
  <si>
    <t>DORANTE</t>
  </si>
  <si>
    <t>EMILIETH</t>
  </si>
  <si>
    <t>YENIREE</t>
  </si>
  <si>
    <t>672311</t>
  </si>
  <si>
    <t>NARBELIS</t>
  </si>
  <si>
    <t>MORLES</t>
  </si>
  <si>
    <t>FREIDY</t>
  </si>
  <si>
    <t>005375596</t>
  </si>
  <si>
    <t>PUNTA HERMOSA</t>
  </si>
  <si>
    <t>MOSCARITOLO</t>
  </si>
  <si>
    <t>LORELLA</t>
  </si>
  <si>
    <t>003262242</t>
  </si>
  <si>
    <t>SURQUILLO</t>
  </si>
  <si>
    <t>MOTA</t>
  </si>
  <si>
    <t>LANDAES</t>
  </si>
  <si>
    <t>TAIQUIRIE</t>
  </si>
  <si>
    <t>ALEJANDRINA</t>
  </si>
  <si>
    <t>1976</t>
  </si>
  <si>
    <t>YOELYN</t>
  </si>
  <si>
    <t>26646609</t>
  </si>
  <si>
    <t>MUCHACHO</t>
  </si>
  <si>
    <t>VARGAS</t>
  </si>
  <si>
    <t>MARLEX</t>
  </si>
  <si>
    <t>CLARET</t>
  </si>
  <si>
    <t>005630483</t>
  </si>
  <si>
    <t>KLIVEN</t>
  </si>
  <si>
    <t>LISAIME</t>
  </si>
  <si>
    <t>NAL</t>
  </si>
  <si>
    <t>VILLANUEVA</t>
  </si>
  <si>
    <t>YELIMAR</t>
  </si>
  <si>
    <t>NAMIA</t>
  </si>
  <si>
    <t>PUERTA</t>
  </si>
  <si>
    <t>ROBERT</t>
  </si>
  <si>
    <t>JAVIER</t>
  </si>
  <si>
    <t>25474002</t>
  </si>
  <si>
    <t>NAMIAS</t>
  </si>
  <si>
    <t>MEZA</t>
  </si>
  <si>
    <t>ELIAZKA</t>
  </si>
  <si>
    <t>CHIRANYAIN</t>
  </si>
  <si>
    <t>5219005</t>
  </si>
  <si>
    <t>NARVAEZ</t>
  </si>
  <si>
    <t>26700587</t>
  </si>
  <si>
    <t>968 198 034</t>
  </si>
  <si>
    <t>NAVA</t>
  </si>
  <si>
    <t>HILARY</t>
  </si>
  <si>
    <t>NATHASHA</t>
  </si>
  <si>
    <t>000455310</t>
  </si>
  <si>
    <t xml:space="preserve">NINGUNO </t>
  </si>
  <si>
    <t>BELLO</t>
  </si>
  <si>
    <t>MARIEL</t>
  </si>
  <si>
    <t>XAVIER</t>
  </si>
  <si>
    <t>005239221</t>
  </si>
  <si>
    <t xml:space="preserve">REYNELLIS </t>
  </si>
  <si>
    <t>ROSARIO</t>
  </si>
  <si>
    <t>001892078</t>
  </si>
  <si>
    <t>VELASQUEZ</t>
  </si>
  <si>
    <t>TAMARA</t>
  </si>
  <si>
    <t>004273561</t>
  </si>
  <si>
    <t xml:space="preserve">CARRASQUERO </t>
  </si>
  <si>
    <t>ANTHONELLA</t>
  </si>
  <si>
    <t>0035332016</t>
  </si>
  <si>
    <t>CLAIRET</t>
  </si>
  <si>
    <t>003163484</t>
  </si>
  <si>
    <t>NATERA</t>
  </si>
  <si>
    <t>HEYLEN</t>
  </si>
  <si>
    <t>DESSIREE</t>
  </si>
  <si>
    <t>003694281</t>
  </si>
  <si>
    <t>GLADYS</t>
  </si>
  <si>
    <t xml:space="preserve">NATERA </t>
  </si>
  <si>
    <t xml:space="preserve">NAHOMY </t>
  </si>
  <si>
    <t>12791237</t>
  </si>
  <si>
    <t>OCUMARES</t>
  </si>
  <si>
    <t>YETSUS</t>
  </si>
  <si>
    <t>NORITZA</t>
  </si>
  <si>
    <t>985863171///</t>
  </si>
  <si>
    <t>RODRÍGUEZ</t>
  </si>
  <si>
    <t>910971449///920070936</t>
  </si>
  <si>
    <t>ROSSANNY</t>
  </si>
  <si>
    <t xml:space="preserve">NOGUERA </t>
  </si>
  <si>
    <t xml:space="preserve">MEDINA </t>
  </si>
  <si>
    <t xml:space="preserve">VICMAR </t>
  </si>
  <si>
    <t>BETZABETH</t>
  </si>
  <si>
    <t>005472698</t>
  </si>
  <si>
    <t>927725377 - 928482996</t>
  </si>
  <si>
    <t>NUÑEZ</t>
  </si>
  <si>
    <t>SUBERO</t>
  </si>
  <si>
    <t>JHAIMY</t>
  </si>
  <si>
    <t xml:space="preserve">NUÑEZ </t>
  </si>
  <si>
    <t>BERNAL</t>
  </si>
  <si>
    <t>RUBEN</t>
  </si>
  <si>
    <t>DARIO</t>
  </si>
  <si>
    <t>1523844</t>
  </si>
  <si>
    <t>973817613/+584241948644</t>
  </si>
  <si>
    <t>DRESLY</t>
  </si>
  <si>
    <t>ASLLEN</t>
  </si>
  <si>
    <t>003481515</t>
  </si>
  <si>
    <t>948192998-</t>
  </si>
  <si>
    <t>ODREDON</t>
  </si>
  <si>
    <t>KATERIN</t>
  </si>
  <si>
    <t>NATHALY</t>
  </si>
  <si>
    <t>990926530 / 965645263 (PAREJA)</t>
  </si>
  <si>
    <t>OJEDA</t>
  </si>
  <si>
    <t xml:space="preserve">ROSA </t>
  </si>
  <si>
    <t>004504222</t>
  </si>
  <si>
    <t>OROPEZA</t>
  </si>
  <si>
    <t>KENIFER</t>
  </si>
  <si>
    <t>001037194</t>
  </si>
  <si>
    <t>OJITO</t>
  </si>
  <si>
    <t>DE SEQUERA</t>
  </si>
  <si>
    <t>LEORIANNYS</t>
  </si>
  <si>
    <t>YURLEY</t>
  </si>
  <si>
    <t>25138891</t>
  </si>
  <si>
    <t>MARIÑO</t>
  </si>
  <si>
    <t>SOLENY</t>
  </si>
  <si>
    <t xml:space="preserve">JOSEFINA </t>
  </si>
  <si>
    <t>OROZCO</t>
  </si>
  <si>
    <t>DICXI</t>
  </si>
  <si>
    <t>MAHALITH</t>
  </si>
  <si>
    <t>005083337</t>
  </si>
  <si>
    <t>1970</t>
  </si>
  <si>
    <t>AGUERO</t>
  </si>
  <si>
    <t xml:space="preserve">ORTEGA </t>
  </si>
  <si>
    <t xml:space="preserve">RUSBELY </t>
  </si>
  <si>
    <t>001006045</t>
  </si>
  <si>
    <t>000631801</t>
  </si>
  <si>
    <t>VICTOR LARCO HERRERA</t>
  </si>
  <si>
    <t>951383152 / 922016085</t>
  </si>
  <si>
    <t>PADILLA</t>
  </si>
  <si>
    <t>YOXIDETH</t>
  </si>
  <si>
    <t>PAES</t>
  </si>
  <si>
    <t>WENDYS</t>
  </si>
  <si>
    <t>PAEZ</t>
  </si>
  <si>
    <t>OSMEIDYS</t>
  </si>
  <si>
    <t>PALACIOS</t>
  </si>
  <si>
    <t>GÓMEZ</t>
  </si>
  <si>
    <t>LIZ</t>
  </si>
  <si>
    <t>ANDRIS</t>
  </si>
  <si>
    <t>LILIBETH</t>
  </si>
  <si>
    <t>20453810</t>
  </si>
  <si>
    <t>957575065(MAMA)/ 922370880 (WHATSAPP) 939112729(PAPA)</t>
  </si>
  <si>
    <t>PAREDES</t>
  </si>
  <si>
    <t>TOVAR</t>
  </si>
  <si>
    <t>JENNIBERT</t>
  </si>
  <si>
    <t>YOSBELY</t>
  </si>
  <si>
    <t>945249020 (HERMANA) - 913637061</t>
  </si>
  <si>
    <t>PARRA</t>
  </si>
  <si>
    <t>QUERALES</t>
  </si>
  <si>
    <t>907289385(MAMA LLAMADAS/906785976(MAMA WHATSAPP)/923133178(HIJO)</t>
  </si>
  <si>
    <t>YUDETSI</t>
  </si>
  <si>
    <t>593998623270 - 935354278</t>
  </si>
  <si>
    <t>LUISAMAR</t>
  </si>
  <si>
    <t>PARTIDAS</t>
  </si>
  <si>
    <t>YHOSSI</t>
  </si>
  <si>
    <t>003410831</t>
  </si>
  <si>
    <t>PATIÑO</t>
  </si>
  <si>
    <t>17043777</t>
  </si>
  <si>
    <t>PAZ</t>
  </si>
  <si>
    <t>ROXANA</t>
  </si>
  <si>
    <t>MAGDALENA</t>
  </si>
  <si>
    <t>005595067</t>
  </si>
  <si>
    <t>910397595 / 918852849</t>
  </si>
  <si>
    <t>CATARI</t>
  </si>
  <si>
    <t>YANITSY</t>
  </si>
  <si>
    <t>26831713</t>
  </si>
  <si>
    <t>LAURA</t>
  </si>
  <si>
    <t>VIRGINIA</t>
  </si>
  <si>
    <t>20926941</t>
  </si>
  <si>
    <t>PERALEZ</t>
  </si>
  <si>
    <t>FERYOLIS</t>
  </si>
  <si>
    <t>26283668</t>
  </si>
  <si>
    <t>PERAZA</t>
  </si>
  <si>
    <t>AURIMAR</t>
  </si>
  <si>
    <t>YENDRYS</t>
  </si>
  <si>
    <t>YESLIN</t>
  </si>
  <si>
    <t>005892707</t>
  </si>
  <si>
    <t>NAUDY</t>
  </si>
  <si>
    <t>002148156</t>
  </si>
  <si>
    <t>YRIARTE</t>
  </si>
  <si>
    <t xml:space="preserve">VIVIANA </t>
  </si>
  <si>
    <t>926 494 066</t>
  </si>
  <si>
    <t>006087910</t>
  </si>
  <si>
    <t>HEYMELL</t>
  </si>
  <si>
    <t>001984883</t>
  </si>
  <si>
    <t>AQUINO</t>
  </si>
  <si>
    <t>BLACMY</t>
  </si>
  <si>
    <t>NORELSY</t>
  </si>
  <si>
    <t>215084439</t>
  </si>
  <si>
    <t>960 433 502</t>
  </si>
  <si>
    <t>SANCHEZ</t>
  </si>
  <si>
    <t>ROSALINDA</t>
  </si>
  <si>
    <t xml:space="preserve">PÉREZ </t>
  </si>
  <si>
    <t xml:space="preserve">GIMÉNEZ </t>
  </si>
  <si>
    <t xml:space="preserve">MIRLA </t>
  </si>
  <si>
    <t xml:space="preserve">YAMILETH </t>
  </si>
  <si>
    <t>1966</t>
  </si>
  <si>
    <t>PERNALETE</t>
  </si>
  <si>
    <t xml:space="preserve">PERNALETE </t>
  </si>
  <si>
    <t>SIULMARY</t>
  </si>
  <si>
    <t xml:space="preserve"> ESTEFANY</t>
  </si>
  <si>
    <t>MIRKA</t>
  </si>
  <si>
    <t>JOSDAILYN</t>
  </si>
  <si>
    <t>AMARU</t>
  </si>
  <si>
    <t>PEROZO</t>
  </si>
  <si>
    <t>MIGLEIDYS</t>
  </si>
  <si>
    <t>27337298</t>
  </si>
  <si>
    <t>GOYO</t>
  </si>
  <si>
    <t>JULIANA</t>
  </si>
  <si>
    <t xml:space="preserve">PINEDA </t>
  </si>
  <si>
    <t xml:space="preserve">ANGELICA </t>
  </si>
  <si>
    <t>PINO</t>
  </si>
  <si>
    <t>VILLARROEL</t>
  </si>
  <si>
    <t>EURIDIS</t>
  </si>
  <si>
    <t>INES</t>
  </si>
  <si>
    <t>003269104</t>
  </si>
  <si>
    <t>SULYELIS</t>
  </si>
  <si>
    <t>ANAELSI</t>
  </si>
  <si>
    <t>PIÑANGO</t>
  </si>
  <si>
    <t>DE RANGEL</t>
  </si>
  <si>
    <t>003521735</t>
  </si>
  <si>
    <t>RANGEL</t>
  </si>
  <si>
    <t>YULIANNI</t>
  </si>
  <si>
    <t>STEFANY</t>
  </si>
  <si>
    <t>2868965</t>
  </si>
  <si>
    <t>998114418 \ 981659813</t>
  </si>
  <si>
    <t>POLANCO</t>
  </si>
  <si>
    <t>YRINA</t>
  </si>
  <si>
    <t>18780471</t>
  </si>
  <si>
    <t>QUERO</t>
  </si>
  <si>
    <t>AGUILAR</t>
  </si>
  <si>
    <t>MAIGUALIDA</t>
  </si>
  <si>
    <t>YOLIMAR</t>
  </si>
  <si>
    <t>SANNACHEL</t>
  </si>
  <si>
    <t>ADONAY</t>
  </si>
  <si>
    <t>28494037</t>
  </si>
  <si>
    <t>FLOR</t>
  </si>
  <si>
    <t>CLAUDIA</t>
  </si>
  <si>
    <t>DUBRASKA</t>
  </si>
  <si>
    <t>005505547</t>
  </si>
  <si>
    <t>YASMELY</t>
  </si>
  <si>
    <t>1355277</t>
  </si>
  <si>
    <t>910049429 / 951052835 (ABUELA)</t>
  </si>
  <si>
    <t>YOHENDRY</t>
  </si>
  <si>
    <t>29552171</t>
  </si>
  <si>
    <t>DARMELY</t>
  </si>
  <si>
    <t>2229233</t>
  </si>
  <si>
    <t>DARMELYS</t>
  </si>
  <si>
    <t>19346848</t>
  </si>
  <si>
    <t>JOHANGELYS</t>
  </si>
  <si>
    <t>GERALDIN</t>
  </si>
  <si>
    <t>CONSUELO</t>
  </si>
  <si>
    <t>001976446</t>
  </si>
  <si>
    <t>ROSCARIC</t>
  </si>
  <si>
    <t>JOSEHENIC</t>
  </si>
  <si>
    <t>20774871</t>
  </si>
  <si>
    <t>MAYERLYN</t>
  </si>
  <si>
    <t>RATTIA</t>
  </si>
  <si>
    <t>NAVARRO</t>
  </si>
  <si>
    <t>DEOKAR</t>
  </si>
  <si>
    <t>ALEIRA</t>
  </si>
  <si>
    <t>003683830</t>
  </si>
  <si>
    <t>REBOLLEDO</t>
  </si>
  <si>
    <t>DAILYS</t>
  </si>
  <si>
    <t>REVERON</t>
  </si>
  <si>
    <t>NAVAS</t>
  </si>
  <si>
    <t>2004</t>
  </si>
  <si>
    <t>REYES</t>
  </si>
  <si>
    <t>KIMBERLY</t>
  </si>
  <si>
    <t>KISBEL</t>
  </si>
  <si>
    <t>002082750</t>
  </si>
  <si>
    <t>OFFERMAN</t>
  </si>
  <si>
    <t>FLORENIS</t>
  </si>
  <si>
    <t>24907261</t>
  </si>
  <si>
    <t>MOCHE</t>
  </si>
  <si>
    <t>RIBAS</t>
  </si>
  <si>
    <t>YURUANI</t>
  </si>
  <si>
    <t>SARAY</t>
  </si>
  <si>
    <t>RIERA</t>
  </si>
  <si>
    <t>EDIXON</t>
  </si>
  <si>
    <t>RINCON</t>
  </si>
  <si>
    <t>BARRERA</t>
  </si>
  <si>
    <t>NIURKA</t>
  </si>
  <si>
    <t>WILMARY</t>
  </si>
  <si>
    <t>5198751</t>
  </si>
  <si>
    <t>ROSALES</t>
  </si>
  <si>
    <t>DORISMAR</t>
  </si>
  <si>
    <t>RIOBUENO</t>
  </si>
  <si>
    <t>YOLERMIN</t>
  </si>
  <si>
    <t>JORGE</t>
  </si>
  <si>
    <t>JORHANNES</t>
  </si>
  <si>
    <t>1383666</t>
  </si>
  <si>
    <t>YAINNALLY</t>
  </si>
  <si>
    <t>003818017</t>
  </si>
  <si>
    <t>ZURITA</t>
  </si>
  <si>
    <t>EVEMAR</t>
  </si>
  <si>
    <t>ANAYLU</t>
  </si>
  <si>
    <t>GUIPE</t>
  </si>
  <si>
    <t>YSABEL</t>
  </si>
  <si>
    <t>4153806</t>
  </si>
  <si>
    <t>929939387/961728847</t>
  </si>
  <si>
    <t>BERROTERAN</t>
  </si>
  <si>
    <t>HEBLIN</t>
  </si>
  <si>
    <t>SINGER</t>
  </si>
  <si>
    <t>JAIMERLYN</t>
  </si>
  <si>
    <t>MAYELA</t>
  </si>
  <si>
    <t>23482339</t>
  </si>
  <si>
    <t>ROSAMAR</t>
  </si>
  <si>
    <t>19414022</t>
  </si>
  <si>
    <t>ERISMAR</t>
  </si>
  <si>
    <t>962107273 (ABUELA ) Y 933137494 ( MAMA)</t>
  </si>
  <si>
    <t>YUANDERLY</t>
  </si>
  <si>
    <t>YUGREIDIS</t>
  </si>
  <si>
    <t>KATERINE</t>
  </si>
  <si>
    <t>917531611/953318841</t>
  </si>
  <si>
    <t>MARISABEL</t>
  </si>
  <si>
    <t>GREISIS</t>
  </si>
  <si>
    <t>ARIANNA</t>
  </si>
  <si>
    <t>25697408</t>
  </si>
  <si>
    <t xml:space="preserve">ROJAS </t>
  </si>
  <si>
    <t>VICTOR</t>
  </si>
  <si>
    <t>BAUDILIO</t>
  </si>
  <si>
    <t>003425053</t>
  </si>
  <si>
    <t>WUASAP 900744186 LLAMADAS 962458297</t>
  </si>
  <si>
    <t>ANDREILIS</t>
  </si>
  <si>
    <t>000278465</t>
  </si>
  <si>
    <t xml:space="preserve"> 937 395 770</t>
  </si>
  <si>
    <t xml:space="preserve">MARLYN </t>
  </si>
  <si>
    <t>AYMEE</t>
  </si>
  <si>
    <t>920013305 / 955821908 (HERMANA)</t>
  </si>
  <si>
    <t>MEIBA</t>
  </si>
  <si>
    <t>20118905</t>
  </si>
  <si>
    <t>LINDA</t>
  </si>
  <si>
    <t>GLORIMAR</t>
  </si>
  <si>
    <t>RON</t>
  </si>
  <si>
    <t>NOHELY</t>
  </si>
  <si>
    <t xml:space="preserve">DANIELA </t>
  </si>
  <si>
    <t>005308728</t>
  </si>
  <si>
    <t>990874815 / 939116482</t>
  </si>
  <si>
    <t>MEJIAZ</t>
  </si>
  <si>
    <t>AURELMILES</t>
  </si>
  <si>
    <t>NAZARET</t>
  </si>
  <si>
    <t>001912356</t>
  </si>
  <si>
    <t>ROSAS</t>
  </si>
  <si>
    <t>JENIFER</t>
  </si>
  <si>
    <t>GERALDINE</t>
  </si>
  <si>
    <t>436831</t>
  </si>
  <si>
    <t>ROSENDO</t>
  </si>
  <si>
    <t>ALDANA</t>
  </si>
  <si>
    <t>MAGALY</t>
  </si>
  <si>
    <t>RUJANO</t>
  </si>
  <si>
    <t>ALCALA</t>
  </si>
  <si>
    <t>LEIDIMAR</t>
  </si>
  <si>
    <t>SABALA</t>
  </si>
  <si>
    <t>DE MEDINA</t>
  </si>
  <si>
    <t>21057631</t>
  </si>
  <si>
    <t>ADELEIN</t>
  </si>
  <si>
    <t>005502044</t>
  </si>
  <si>
    <t>ONELITZE</t>
  </si>
  <si>
    <t>005971158</t>
  </si>
  <si>
    <t>VAZQUEZ</t>
  </si>
  <si>
    <t>001113746</t>
  </si>
  <si>
    <t>938280340 - 934020119</t>
  </si>
  <si>
    <t>GLADIS</t>
  </si>
  <si>
    <t>994 916 238 - 913370959</t>
  </si>
  <si>
    <t xml:space="preserve">ANDREA </t>
  </si>
  <si>
    <t xml:space="preserve">YOHANA </t>
  </si>
  <si>
    <t>949916568 LLAMADA 983629662 wsp</t>
  </si>
  <si>
    <t>ROSELIN</t>
  </si>
  <si>
    <t>002103323</t>
  </si>
  <si>
    <t>927274261/9926126632 PAPÁ</t>
  </si>
  <si>
    <t>GRACE</t>
  </si>
  <si>
    <t>1186976</t>
  </si>
  <si>
    <t>SALGADO</t>
  </si>
  <si>
    <t>DOMINGO</t>
  </si>
  <si>
    <t xml:space="preserve">RAFAEL </t>
  </si>
  <si>
    <t>001361864</t>
  </si>
  <si>
    <t>SANABRIA</t>
  </si>
  <si>
    <t>YOSLEIDY</t>
  </si>
  <si>
    <t>WLAYLIN</t>
  </si>
  <si>
    <t>ISMAR</t>
  </si>
  <si>
    <t>28604041</t>
  </si>
  <si>
    <t>985737801///942539552</t>
  </si>
  <si>
    <t>LEOMARY</t>
  </si>
  <si>
    <t>2103910</t>
  </si>
  <si>
    <t>LIONELIS</t>
  </si>
  <si>
    <t>001568657</t>
  </si>
  <si>
    <t>ZAMBRANO</t>
  </si>
  <si>
    <t>DARLENI</t>
  </si>
  <si>
    <t xml:space="preserve">EIDIN </t>
  </si>
  <si>
    <t>003722437</t>
  </si>
  <si>
    <t>LIZARAS</t>
  </si>
  <si>
    <t>002225594</t>
  </si>
  <si>
    <t>ELVIMAR</t>
  </si>
  <si>
    <t>23390645</t>
  </si>
  <si>
    <t>VILMA</t>
  </si>
  <si>
    <t>17469570</t>
  </si>
  <si>
    <t>SANDREA</t>
  </si>
  <si>
    <t>SANTANA</t>
  </si>
  <si>
    <t>YOBEISY</t>
  </si>
  <si>
    <t>SANZ</t>
  </si>
  <si>
    <t>±584127616798</t>
  </si>
  <si>
    <t>SARABIA</t>
  </si>
  <si>
    <t>TANIUSKA</t>
  </si>
  <si>
    <t>ANGELINA</t>
  </si>
  <si>
    <t>4798151</t>
  </si>
  <si>
    <t>YOHANNA</t>
  </si>
  <si>
    <t>002852316</t>
  </si>
  <si>
    <t>KEMBERLY</t>
  </si>
  <si>
    <t>23649685</t>
  </si>
  <si>
    <t>930873053 LLAMADA \ 943582473</t>
  </si>
  <si>
    <t>SYNDI</t>
  </si>
  <si>
    <t>25535084</t>
  </si>
  <si>
    <t>SIERRA</t>
  </si>
  <si>
    <t>JOROPA</t>
  </si>
  <si>
    <t>SARA</t>
  </si>
  <si>
    <t>BETSAITS</t>
  </si>
  <si>
    <t>005978655</t>
  </si>
  <si>
    <t>001294136</t>
  </si>
  <si>
    <t>ANSORIELIS</t>
  </si>
  <si>
    <t>28454823</t>
  </si>
  <si>
    <t>MILAGRO</t>
  </si>
  <si>
    <t>27283949</t>
  </si>
  <si>
    <t>SILVEIRA</t>
  </si>
  <si>
    <t>ESCARLETT</t>
  </si>
  <si>
    <t>003515024</t>
  </si>
  <si>
    <t>960214249 WHATSAPP 929413732 LLAMADAS.</t>
  </si>
  <si>
    <t xml:space="preserve">SOCORRO </t>
  </si>
  <si>
    <t>HENDRINA</t>
  </si>
  <si>
    <t>AURORA</t>
  </si>
  <si>
    <t>005633822</t>
  </si>
  <si>
    <t>SOLANO</t>
  </si>
  <si>
    <t>TROYA</t>
  </si>
  <si>
    <t>ALBANI</t>
  </si>
  <si>
    <t>YAKELINE</t>
  </si>
  <si>
    <t>25870634</t>
  </si>
  <si>
    <t>SOLORZA</t>
  </si>
  <si>
    <t>ANDELI</t>
  </si>
  <si>
    <t>IDEISA</t>
  </si>
  <si>
    <t>001257582</t>
  </si>
  <si>
    <t>MONA</t>
  </si>
  <si>
    <t>TANDIOY</t>
  </si>
  <si>
    <t>CHASOY</t>
  </si>
  <si>
    <t xml:space="preserve">JESUSA </t>
  </si>
  <si>
    <t>004553837</t>
  </si>
  <si>
    <t>TORIN</t>
  </si>
  <si>
    <t>CRUZ</t>
  </si>
  <si>
    <t>MARI</t>
  </si>
  <si>
    <t>001531762</t>
  </si>
  <si>
    <t>TORO</t>
  </si>
  <si>
    <t>KARELIS</t>
  </si>
  <si>
    <t>005363833</t>
  </si>
  <si>
    <t>YEPEZ</t>
  </si>
  <si>
    <t>INELDA</t>
  </si>
  <si>
    <t>001528754</t>
  </si>
  <si>
    <t>928766939/935373566(CONCUBINO)</t>
  </si>
  <si>
    <t>976840488\981359537</t>
  </si>
  <si>
    <t>BONILLA</t>
  </si>
  <si>
    <t>NOHELIA</t>
  </si>
  <si>
    <t>GAVIDIA</t>
  </si>
  <si>
    <t xml:space="preserve">KATERIN </t>
  </si>
  <si>
    <t>EUNICE</t>
  </si>
  <si>
    <t>005396986</t>
  </si>
  <si>
    <t>0002473937</t>
  </si>
  <si>
    <t>DE SANCHEZ</t>
  </si>
  <si>
    <t>EGLE</t>
  </si>
  <si>
    <t>20187758</t>
  </si>
  <si>
    <t xml:space="preserve">TORRES </t>
  </si>
  <si>
    <t xml:space="preserve">DELGADO </t>
  </si>
  <si>
    <t>YUSELIS</t>
  </si>
  <si>
    <t>20597355</t>
  </si>
  <si>
    <t>YORBELIS</t>
  </si>
  <si>
    <t>000159276</t>
  </si>
  <si>
    <t>TRIVIÑO</t>
  </si>
  <si>
    <t>CECILIA</t>
  </si>
  <si>
    <t>JAQUELINE</t>
  </si>
  <si>
    <t>23712725</t>
  </si>
  <si>
    <t>960546600 LLAMADA /987784023</t>
  </si>
  <si>
    <t>TURIZO</t>
  </si>
  <si>
    <t>RIVERO</t>
  </si>
  <si>
    <t>1066708</t>
  </si>
  <si>
    <t>ULLOA</t>
  </si>
  <si>
    <t>RANEZ</t>
  </si>
  <si>
    <t>ANALI</t>
  </si>
  <si>
    <t>001560106</t>
  </si>
  <si>
    <t>CHAPELLIN</t>
  </si>
  <si>
    <t>MARISELI</t>
  </si>
  <si>
    <t>001441687</t>
  </si>
  <si>
    <t>URDANETA</t>
  </si>
  <si>
    <t>ATENCIA</t>
  </si>
  <si>
    <t>KATRIZ</t>
  </si>
  <si>
    <t>VALBUENA</t>
  </si>
  <si>
    <t>AÑEZ</t>
  </si>
  <si>
    <t>DANIEMA</t>
  </si>
  <si>
    <t>23446607</t>
  </si>
  <si>
    <t>917 073 072</t>
  </si>
  <si>
    <t xml:space="preserve">VALDERRAMA </t>
  </si>
  <si>
    <t xml:space="preserve">LIDEYNEL </t>
  </si>
  <si>
    <t xml:space="preserve">PIERINA </t>
  </si>
  <si>
    <t>003815680</t>
  </si>
  <si>
    <t>VALDEZ</t>
  </si>
  <si>
    <t>LUJO</t>
  </si>
  <si>
    <t>SOFIA</t>
  </si>
  <si>
    <t>VALECILLOS</t>
  </si>
  <si>
    <t>COLLANTES</t>
  </si>
  <si>
    <t>DACELI</t>
  </si>
  <si>
    <t>VALERA</t>
  </si>
  <si>
    <t>BELKIS</t>
  </si>
  <si>
    <t>001545625</t>
  </si>
  <si>
    <t>ATENCIO</t>
  </si>
  <si>
    <t xml:space="preserve">KATIUSKA </t>
  </si>
  <si>
    <t>003187002</t>
  </si>
  <si>
    <t>966142032 Y 964969083</t>
  </si>
  <si>
    <t>VALLEJO</t>
  </si>
  <si>
    <t>PAULINA</t>
  </si>
  <si>
    <t>VALLENILLA</t>
  </si>
  <si>
    <t>ELIBETH</t>
  </si>
  <si>
    <t>003571442</t>
  </si>
  <si>
    <t>VALLES</t>
  </si>
  <si>
    <t>DAYKELIS</t>
  </si>
  <si>
    <t>002093450</t>
  </si>
  <si>
    <t>YALY</t>
  </si>
  <si>
    <t xml:space="preserve">ALEXANDRA </t>
  </si>
  <si>
    <t>003715793</t>
  </si>
  <si>
    <t xml:space="preserve">DAIMARYS </t>
  </si>
  <si>
    <t>ESCARLE</t>
  </si>
  <si>
    <t>VARON</t>
  </si>
  <si>
    <t>27602632</t>
  </si>
  <si>
    <t xml:space="preserve">ELVIA </t>
  </si>
  <si>
    <t xml:space="preserve">ANAIS </t>
  </si>
  <si>
    <t>004817076</t>
  </si>
  <si>
    <t xml:space="preserve">SALCEDO </t>
  </si>
  <si>
    <t>YUTZANY</t>
  </si>
  <si>
    <t>003193885</t>
  </si>
  <si>
    <t>913 629 664</t>
  </si>
  <si>
    <t xml:space="preserve">VASQUEZ </t>
  </si>
  <si>
    <t xml:space="preserve">CISNEROS </t>
  </si>
  <si>
    <t>YAIDALIANA</t>
  </si>
  <si>
    <t>SERRUDO</t>
  </si>
  <si>
    <t>DANIELIS</t>
  </si>
  <si>
    <t>2780458</t>
  </si>
  <si>
    <t>+51 921 729 182 / 975401720</t>
  </si>
  <si>
    <t>MARCANA</t>
  </si>
  <si>
    <t>003716542</t>
  </si>
  <si>
    <t>VELAZQUEZ</t>
  </si>
  <si>
    <t>VELAZCO</t>
  </si>
  <si>
    <t>EVA</t>
  </si>
  <si>
    <t>003782027</t>
  </si>
  <si>
    <t>MARIANNYS</t>
  </si>
  <si>
    <t>VIGUEZ</t>
  </si>
  <si>
    <t>NATALY</t>
  </si>
  <si>
    <t>001957713</t>
  </si>
  <si>
    <t>914595711 LLAMADAS /976598759 WHATSAPP</t>
  </si>
  <si>
    <t xml:space="preserve">VILLA </t>
  </si>
  <si>
    <t xml:space="preserve">YUSBELI </t>
  </si>
  <si>
    <t>YENIRETH</t>
  </si>
  <si>
    <t>003305357</t>
  </si>
  <si>
    <t>27057340</t>
  </si>
  <si>
    <t>VILLALON</t>
  </si>
  <si>
    <t>OSYEILYVYN</t>
  </si>
  <si>
    <t>004721538</t>
  </si>
  <si>
    <t>987 401 312</t>
  </si>
  <si>
    <t>VILLALTA</t>
  </si>
  <si>
    <t xml:space="preserve">CISNERO </t>
  </si>
  <si>
    <t>IVIS</t>
  </si>
  <si>
    <t>17996989</t>
  </si>
  <si>
    <t>VILLASANA</t>
  </si>
  <si>
    <t>ADRIANNY</t>
  </si>
  <si>
    <t>YAILIN</t>
  </si>
  <si>
    <t>FRANCOISE</t>
  </si>
  <si>
    <t>EGLIMAR</t>
  </si>
  <si>
    <t xml:space="preserve">VILLEGAS </t>
  </si>
  <si>
    <t>CABRERA</t>
  </si>
  <si>
    <t>YAGUARE</t>
  </si>
  <si>
    <t>ZAMORA</t>
  </si>
  <si>
    <t>YUSNEIRIS</t>
  </si>
  <si>
    <t>TEOMARIS</t>
  </si>
  <si>
    <t>YRIZA</t>
  </si>
  <si>
    <t>YUCELI</t>
  </si>
  <si>
    <t>19999786</t>
  </si>
  <si>
    <t>ZAPATA</t>
  </si>
  <si>
    <t>APARICIO</t>
  </si>
  <si>
    <t>002028173</t>
  </si>
  <si>
    <t>DE MARCANO</t>
  </si>
  <si>
    <t>LORENZA</t>
  </si>
  <si>
    <t>DEL MILAGRO</t>
  </si>
  <si>
    <t>000308367</t>
  </si>
  <si>
    <t>MARIEN</t>
  </si>
  <si>
    <t>YILHIBETK</t>
  </si>
  <si>
    <t>SOTILLO</t>
  </si>
  <si>
    <t>KLEIDY</t>
  </si>
  <si>
    <t>ROSALIS</t>
  </si>
  <si>
    <t>SIMBAL</t>
  </si>
  <si>
    <t>CAMARILLO</t>
  </si>
  <si>
    <t>KIANSY</t>
  </si>
  <si>
    <t>MADERLEY</t>
  </si>
  <si>
    <t>CORONIL</t>
  </si>
  <si>
    <t>EDGARLIZ</t>
  </si>
  <si>
    <t>DALIANGELI</t>
  </si>
  <si>
    <t>PARACO</t>
  </si>
  <si>
    <t>PALMA</t>
  </si>
  <si>
    <t>ALBERTO</t>
  </si>
  <si>
    <t>JEANNIRE</t>
  </si>
  <si>
    <t>BRAVO</t>
  </si>
  <si>
    <t>VÁSQUEZ</t>
  </si>
  <si>
    <t>NAILETH</t>
  </si>
  <si>
    <t>YETSIMAR</t>
  </si>
  <si>
    <t>966 635 209</t>
  </si>
  <si>
    <t>ALBORNOZ</t>
  </si>
  <si>
    <t>KEIDERLY</t>
  </si>
  <si>
    <t>MARIET</t>
  </si>
  <si>
    <t>930 308 424</t>
  </si>
  <si>
    <t>ARLIANNYS</t>
  </si>
  <si>
    <t>ANALIEXIS</t>
  </si>
  <si>
    <t>BLAIDIMAR</t>
  </si>
  <si>
    <t>NOGUERA</t>
  </si>
  <si>
    <t>EDUARDO</t>
  </si>
  <si>
    <t>ALEJANDRO</t>
  </si>
  <si>
    <t>LURIGANCHO CHOSICA</t>
  </si>
  <si>
    <t>CAMACARO</t>
  </si>
  <si>
    <t>BRISNEIDY</t>
  </si>
  <si>
    <t>CAROLAIN</t>
  </si>
  <si>
    <t>AROYO</t>
  </si>
  <si>
    <t>DARIANA</t>
  </si>
  <si>
    <t>ANNIEL</t>
  </si>
  <si>
    <t>RICJAIRI</t>
  </si>
  <si>
    <t>CORDONES</t>
  </si>
  <si>
    <t>ZAMIRA</t>
  </si>
  <si>
    <t>LOZANO</t>
  </si>
  <si>
    <t>ABREU</t>
  </si>
  <si>
    <t xml:space="preserve">IND_15:Número de jóvenes de 18 a 24 años que  reciben asesoría para la inserción laboral </t>
  </si>
  <si>
    <t>Recibe asesoría para la la empleabilidad</t>
  </si>
  <si>
    <t xml:space="preserve">Promotora medios de vida </t>
  </si>
  <si>
    <t>Día de asesoría (dd)</t>
  </si>
  <si>
    <t>Mes de asesoría (mm)</t>
  </si>
  <si>
    <t>Año de asesoría (aaaa)</t>
  </si>
  <si>
    <t>Modalidad de asesoría 2</t>
  </si>
  <si>
    <t>Hoja de vida y tips de entrevista de trabajo</t>
  </si>
  <si>
    <t>Uso de plataformas virtuales</t>
  </si>
  <si>
    <t>WhatsaApp DYA 
Ofertas de empleo</t>
  </si>
  <si>
    <t xml:space="preserve">Nivel Educativo </t>
  </si>
  <si>
    <t xml:space="preserve">Situación de empleo </t>
  </si>
  <si>
    <t xml:space="preserve">Perfil Laboral </t>
  </si>
  <si>
    <t xml:space="preserve">Encuesta de satisfacción </t>
  </si>
  <si>
    <t>SECUNDARIA COMPLETA</t>
  </si>
  <si>
    <t>EMPREDEDOR/A</t>
  </si>
  <si>
    <t>NO</t>
  </si>
  <si>
    <t>SECUNDARIA INCOMPLETA</t>
  </si>
  <si>
    <t>DESEMPLEADA/O</t>
  </si>
  <si>
    <t>SÍ</t>
  </si>
  <si>
    <t>TRABAJO SIN CONTRATO DE TRABAJO</t>
  </si>
  <si>
    <t>UNIVERSITARIO INCOMPLETO</t>
  </si>
  <si>
    <t>FRAYSMAR</t>
  </si>
  <si>
    <t>YELIANA</t>
  </si>
  <si>
    <t>VERDE</t>
  </si>
  <si>
    <t>XANDRA</t>
  </si>
  <si>
    <t>MARILYN</t>
  </si>
  <si>
    <t>GRATEROL</t>
  </si>
  <si>
    <t>BAUDINO</t>
  </si>
  <si>
    <t>GREILIMILEHT</t>
  </si>
  <si>
    <t>SINAI</t>
  </si>
  <si>
    <t>GARCÍA</t>
  </si>
  <si>
    <t>FRANYER</t>
  </si>
  <si>
    <t>MOISÉS</t>
  </si>
  <si>
    <t>AMAYA</t>
  </si>
  <si>
    <t>ANTONY</t>
  </si>
  <si>
    <t>DIOMAR</t>
  </si>
  <si>
    <t>NICOLE</t>
  </si>
  <si>
    <t>ESLI ALFRESLIS</t>
  </si>
  <si>
    <t>ANDUZ</t>
  </si>
  <si>
    <t>ZORELY</t>
  </si>
  <si>
    <t>DEGLYS ALEXANDER</t>
  </si>
  <si>
    <t>ALFREDO</t>
  </si>
  <si>
    <t>ALFREIDYS</t>
  </si>
  <si>
    <t>ALASTRE</t>
  </si>
  <si>
    <t>EDWIN</t>
  </si>
  <si>
    <t>TANCO</t>
  </si>
  <si>
    <t>MOSQUERA</t>
  </si>
  <si>
    <t>YUSMARYS</t>
  </si>
  <si>
    <t>DAVILA</t>
  </si>
  <si>
    <t>980794696 / 904548007 (PAREJA WTSP)</t>
  </si>
  <si>
    <t>LAMUS</t>
  </si>
  <si>
    <t>MARIELYS</t>
  </si>
  <si>
    <t>ROLANDO</t>
  </si>
  <si>
    <t>JESÚS</t>
  </si>
  <si>
    <t>DÍAZ</t>
  </si>
  <si>
    <t>GREIBELIS</t>
  </si>
  <si>
    <t>GISELLI</t>
  </si>
  <si>
    <t>997 626 891</t>
  </si>
  <si>
    <t>BURNETT</t>
  </si>
  <si>
    <t>BECERRA</t>
  </si>
  <si>
    <t>ALANNIS</t>
  </si>
  <si>
    <t>VIVIAN</t>
  </si>
  <si>
    <t>978 546 531/969212205 (LLAMADA CON MEJOR VOLUMEN)</t>
  </si>
  <si>
    <t>ELISMAR</t>
  </si>
  <si>
    <t>934459959 (WHATSAPP)</t>
  </si>
  <si>
    <t>FIGUEREDO</t>
  </si>
  <si>
    <t>ROSBELIS</t>
  </si>
  <si>
    <t>902 558 485</t>
  </si>
  <si>
    <t>MELANIE</t>
  </si>
  <si>
    <t>NAYARITH</t>
  </si>
  <si>
    <t>TRABAJANDO CON CONTRATO</t>
  </si>
  <si>
    <t>VENDEDOR/A AMBULANTE</t>
  </si>
  <si>
    <t>ALFARO</t>
  </si>
  <si>
    <t>DUBRANY</t>
  </si>
  <si>
    <t>NARLESKY</t>
  </si>
  <si>
    <t>005970504</t>
  </si>
  <si>
    <t>N/A</t>
  </si>
  <si>
    <t>AGRAS</t>
  </si>
  <si>
    <t>SINFUEGO</t>
  </si>
  <si>
    <t>MARIBITH</t>
  </si>
  <si>
    <t>TRABAJO INDEPENDIENTE</t>
  </si>
  <si>
    <t>001621057</t>
  </si>
  <si>
    <t>STEFANNY</t>
  </si>
  <si>
    <t>004540466</t>
  </si>
  <si>
    <t xml:space="preserve">ESAA	</t>
  </si>
  <si>
    <t xml:space="preserve">FIGUEREDO	</t>
  </si>
  <si>
    <t xml:space="preserve">CAROLAYN	</t>
  </si>
  <si>
    <t>YORMAR</t>
  </si>
  <si>
    <t>000645054</t>
  </si>
  <si>
    <t>ANGEL</t>
  </si>
  <si>
    <t>MARIALEX</t>
  </si>
  <si>
    <t>003482698</t>
  </si>
  <si>
    <t>CHACÓN</t>
  </si>
  <si>
    <t>DEILIS</t>
  </si>
  <si>
    <t>DIOSELIN</t>
  </si>
  <si>
    <t>003738964</t>
  </si>
  <si>
    <t>YELITZA</t>
  </si>
  <si>
    <t>YAIVICSEL CARLIN</t>
  </si>
  <si>
    <t>PAOLONE</t>
  </si>
  <si>
    <t>TIVAMOSO</t>
  </si>
  <si>
    <t>MELANY</t>
  </si>
  <si>
    <t>000498593</t>
  </si>
  <si>
    <t>966191781 (LLAMADA) / 954209482 (WHATSAPP)</t>
  </si>
  <si>
    <t>ELIMAR</t>
  </si>
  <si>
    <t xml:space="preserve"> GAMEZ</t>
  </si>
  <si>
    <t xml:space="preserve">ELIANNY </t>
  </si>
  <si>
    <t>GOURVILLA</t>
  </si>
  <si>
    <t>DILIANY</t>
  </si>
  <si>
    <t xml:space="preserve"> MEDINA	</t>
  </si>
  <si>
    <t xml:space="preserve">VICMAR	 </t>
  </si>
  <si>
    <t>917444129 / 971547176 (llamada)</t>
  </si>
  <si>
    <t>ALESTRE</t>
  </si>
  <si>
    <t>RIMORSO</t>
  </si>
  <si>
    <t>DONADO</t>
  </si>
  <si>
    <t>RICARDO</t>
  </si>
  <si>
    <t>RAMSES</t>
  </si>
  <si>
    <t>000118193</t>
  </si>
  <si>
    <t>DARIANNY</t>
  </si>
  <si>
    <t>002394152</t>
  </si>
  <si>
    <t>WILLIANNY</t>
  </si>
  <si>
    <t>JUDITH</t>
  </si>
  <si>
    <t>TÉCNICO INCOMPLETO</t>
  </si>
  <si>
    <t xml:space="preserve">CAPDEVILLA	</t>
  </si>
  <si>
    <t>LADINO</t>
  </si>
  <si>
    <t xml:space="preserve">ANA	</t>
  </si>
  <si>
    <t>MARÍA</t>
  </si>
  <si>
    <t xml:space="preserve">POITO	</t>
  </si>
  <si>
    <t xml:space="preserve">PARIACOTA	</t>
  </si>
  <si>
    <t xml:space="preserve">YERMARY	</t>
  </si>
  <si>
    <t>001176858</t>
  </si>
  <si>
    <t>COLON</t>
  </si>
  <si>
    <t>004257838</t>
  </si>
  <si>
    <t>912894786 / 924064034</t>
  </si>
  <si>
    <t>TERAN</t>
  </si>
  <si>
    <t>EUDIMAR</t>
  </si>
  <si>
    <t>YOSLIANNI</t>
  </si>
  <si>
    <t>004977215</t>
  </si>
  <si>
    <t>ARIA</t>
  </si>
  <si>
    <t>ELIANNY</t>
  </si>
  <si>
    <t>001558932</t>
  </si>
  <si>
    <t>MIELCZAREK</t>
  </si>
  <si>
    <t xml:space="preserve">MARTINEZ	</t>
  </si>
  <si>
    <t xml:space="preserve">JULIANGELA	</t>
  </si>
  <si>
    <t>FABIANA</t>
  </si>
  <si>
    <t>005331990</t>
  </si>
  <si>
    <t>ESQUEN</t>
  </si>
  <si>
    <t>ADELAIDA</t>
  </si>
  <si>
    <t>PERU</t>
  </si>
  <si>
    <t>NO APLICA (ES PERUANO/A)</t>
  </si>
  <si>
    <t xml:space="preserve">DNI </t>
  </si>
  <si>
    <t>VAZQUES</t>
  </si>
  <si>
    <t>VERDES</t>
  </si>
  <si>
    <t>DANIEL</t>
  </si>
  <si>
    <t>DENRRY</t>
  </si>
  <si>
    <t>DIANNI</t>
  </si>
  <si>
    <t>ELINA</t>
  </si>
  <si>
    <t>SISTIAGA</t>
  </si>
  <si>
    <t>WILYMAR</t>
  </si>
  <si>
    <t>ELEONORA</t>
  </si>
  <si>
    <t>006123956</t>
  </si>
  <si>
    <t>ARIAS</t>
  </si>
  <si>
    <t>VALERIS</t>
  </si>
  <si>
    <t>001803062</t>
  </si>
  <si>
    <t>RIBEIRO</t>
  </si>
  <si>
    <t>VILORIA</t>
  </si>
  <si>
    <t>003062204</t>
  </si>
  <si>
    <t>CUEVAS</t>
  </si>
  <si>
    <t>DAVID</t>
  </si>
  <si>
    <t>003711513</t>
  </si>
  <si>
    <t>WINDER</t>
  </si>
  <si>
    <t>ARAMBURU</t>
  </si>
  <si>
    <t>TITO</t>
  </si>
  <si>
    <t>NAYELI</t>
  </si>
  <si>
    <t>SONYASMITH</t>
  </si>
  <si>
    <t>MARLON</t>
  </si>
  <si>
    <t>YULEIKA</t>
  </si>
  <si>
    <t>DAIMAR</t>
  </si>
  <si>
    <t>ENDERSON</t>
  </si>
  <si>
    <t>AIDERLYN</t>
  </si>
  <si>
    <t>JOSMARY</t>
  </si>
  <si>
    <t>DANNY</t>
  </si>
  <si>
    <t>NIÑERA/ CUIDADORA DE NIÑOS(AS)</t>
  </si>
  <si>
    <t>EMPRENDEDOR/A</t>
  </si>
  <si>
    <t>MOTOTAXISTA</t>
  </si>
  <si>
    <t>OPERARIA DE PRODUCCIÓN (ZAPATOS, MUEBLES, CAMAS, ETC.)</t>
  </si>
  <si>
    <t>PROMOTOR/A DE VENTAS</t>
  </si>
  <si>
    <t>ATENCIÓN AL CLIENTE (RESTAURANTE)</t>
  </si>
  <si>
    <t>OPERARIO/A DE LIMPIEZA</t>
  </si>
  <si>
    <t>ENITH</t>
  </si>
  <si>
    <t>RUSMARY</t>
  </si>
  <si>
    <t>BENITES</t>
  </si>
  <si>
    <t>GLORIANNY</t>
  </si>
  <si>
    <t>SARAI</t>
  </si>
  <si>
    <t>YANNIELES</t>
  </si>
  <si>
    <t>CASTALLEDA</t>
  </si>
  <si>
    <t>GERIANNY</t>
  </si>
  <si>
    <t>GISBEL</t>
  </si>
  <si>
    <t>MARELYS</t>
  </si>
  <si>
    <t>COCINERO/A</t>
  </si>
  <si>
    <t>GALICIA</t>
  </si>
  <si>
    <t>NILVELIS</t>
  </si>
  <si>
    <t>KAZANDRA</t>
  </si>
  <si>
    <t>DEGILBET</t>
  </si>
  <si>
    <t>MAYOR</t>
  </si>
  <si>
    <t>CUCHE</t>
  </si>
  <si>
    <t>JEAN</t>
  </si>
  <si>
    <t>MARIS</t>
  </si>
  <si>
    <t>TORRELLAS</t>
  </si>
  <si>
    <t>ZUE</t>
  </si>
  <si>
    <t>TERESA</t>
  </si>
  <si>
    <t>VALERIA</t>
  </si>
  <si>
    <t>MARIN</t>
  </si>
  <si>
    <t>FRANCELIS</t>
  </si>
  <si>
    <t>YOHALIS</t>
  </si>
  <si>
    <t>URRACA</t>
  </si>
  <si>
    <t>ANGIBETT</t>
  </si>
  <si>
    <t>GLEIMI</t>
  </si>
  <si>
    <t>LAREDO</t>
  </si>
  <si>
    <t>ANDRADE</t>
  </si>
  <si>
    <t>ROBERMY</t>
  </si>
  <si>
    <t>NARGEYLY</t>
  </si>
  <si>
    <t>BRAIAN</t>
  </si>
  <si>
    <t>ORANGEL</t>
  </si>
  <si>
    <t>002110351</t>
  </si>
  <si>
    <t>SASHA</t>
  </si>
  <si>
    <t>WLAYCHEL</t>
  </si>
  <si>
    <t>003472525</t>
  </si>
  <si>
    <t>ANGGY</t>
  </si>
  <si>
    <t>DESIREE</t>
  </si>
  <si>
    <t>002621266</t>
  </si>
  <si>
    <t>MIRLEY</t>
  </si>
  <si>
    <t>004451045</t>
  </si>
  <si>
    <t>LIKHY</t>
  </si>
  <si>
    <t>NEISMAR</t>
  </si>
  <si>
    <t>ARIANNYS</t>
  </si>
  <si>
    <t xml:space="preserve">JOSEFINA DEL VALLE </t>
  </si>
  <si>
    <t>001719451</t>
  </si>
  <si>
    <t>001235391</t>
  </si>
  <si>
    <t>CARABAYLLO</t>
  </si>
  <si>
    <t>969497393 / 959814607 (PAREJA)</t>
  </si>
  <si>
    <t>MALDONADO</t>
  </si>
  <si>
    <t>SAMARIA</t>
  </si>
  <si>
    <t>001941760</t>
  </si>
  <si>
    <t>000136288</t>
  </si>
  <si>
    <t>HEBERSON</t>
  </si>
  <si>
    <t>005666376</t>
  </si>
  <si>
    <t>HEGDALY</t>
  </si>
  <si>
    <t>SILVANA</t>
  </si>
  <si>
    <t>002693877</t>
  </si>
  <si>
    <t>YHONNELYIS</t>
  </si>
  <si>
    <t>ROJO</t>
  </si>
  <si>
    <t>OMARI</t>
  </si>
  <si>
    <t>001522697</t>
  </si>
  <si>
    <t>HUIÑAPE</t>
  </si>
  <si>
    <t>MARILITH</t>
  </si>
  <si>
    <t>FRANCELY</t>
  </si>
  <si>
    <t>ANDARIS</t>
  </si>
  <si>
    <t>001370608</t>
  </si>
  <si>
    <t>ATE</t>
  </si>
  <si>
    <t>936324497 / 968962074 (PAREJA)</t>
  </si>
  <si>
    <t>003952862</t>
  </si>
  <si>
    <t>ZARRAGA</t>
  </si>
  <si>
    <t>EMILIANNYS</t>
  </si>
  <si>
    <t>003343627</t>
  </si>
  <si>
    <t>HABILITADORA DE COSTURA</t>
  </si>
  <si>
    <t>ASISTENTE ADMINISTRATIVA</t>
  </si>
  <si>
    <t>DESEMPLEADO Y EN BÚSQUEDA DE EMPLEO</t>
  </si>
  <si>
    <t>OPERARIO DE CARGA</t>
  </si>
  <si>
    <r>
      <t xml:space="preserve">921991963
</t>
    </r>
    <r>
      <rPr>
        <strike/>
        <sz val="10"/>
        <rFont val="Calibri"/>
        <family val="2"/>
        <scheme val="minor"/>
      </rPr>
      <t>/901234098</t>
    </r>
  </si>
  <si>
    <r>
      <t>931274659
/</t>
    </r>
    <r>
      <rPr>
        <strike/>
        <sz val="10"/>
        <rFont val="Calibri"/>
        <family val="2"/>
        <scheme val="minor"/>
      </rPr>
      <t>935489200</t>
    </r>
  </si>
  <si>
    <t xml:space="preserve">IND_16:Número de jóvenes de 18 a 24 años que acceden a capacitaciónes/Taller 1: Habilidades Socioemocionales </t>
  </si>
  <si>
    <t>IND_16:Número de jóvenes de 18 a 24 años que acceden a capacitaciónes  técnicas.Taller 2: Capacitación técnica</t>
  </si>
  <si>
    <t xml:space="preserve">Participa en curso de habilidades socioemocionales y técnicas </t>
  </si>
  <si>
    <t>Nivel educativo 2</t>
  </si>
  <si>
    <t xml:space="preserve">Lugar de capacitación </t>
  </si>
  <si>
    <t>Nombre de Grupo</t>
  </si>
  <si>
    <t>Fecha de inicio del taller
(DD/MM/AAAA)
(Información del taller)</t>
  </si>
  <si>
    <t>Fecha de fin del taller
(DD/MM/AAAA)
(Información del taller)</t>
  </si>
  <si>
    <t>Nro. de sesiones programadas del taller
(Información del taller)</t>
  </si>
  <si>
    <t xml:space="preserve">Sumatoria de sesiones que el participante asistió
MES DICIEMBRE </t>
  </si>
  <si>
    <t>USÓ 
SALA YO TE CUIDO</t>
  </si>
  <si>
    <t>Estatus del participante
(Información del participante. Esta información debe ser actualizada cada mes)</t>
  </si>
  <si>
    <t>Tipo de curso técnico</t>
  </si>
  <si>
    <t>Instituto o CETPRO</t>
  </si>
  <si>
    <t>Fecha de inicio del taller
(DD/MM/AAAA)
(Información del taller)2</t>
  </si>
  <si>
    <t>Fecha de fin del taller
(DD/MM/AAAA)
(Información del taller)3</t>
  </si>
  <si>
    <t>Nro. de sesiones programadas del taller
(Información del taller)4</t>
  </si>
  <si>
    <t>Nro. de sesiones que el participante asistió en el MES 1
(Información del participante. Esta información debe ser actualizada cada mes)</t>
  </si>
  <si>
    <t>Nro. de sesiones que el participante asistió en el MES 2
(Información del participante. Esta información debe ser actualizada cada mes)</t>
  </si>
  <si>
    <t xml:space="preserve">Sumatoria de asiistencias en total </t>
  </si>
  <si>
    <t>Estatus del participante
(Información del participante. Esta información debe ser actualizada cada mes)2</t>
  </si>
  <si>
    <t>N° de niños(as)  en  "Sala yo te cuido"2</t>
  </si>
  <si>
    <t>Constancia de graduación ( aprobabo / no aprobado)</t>
  </si>
  <si>
    <t xml:space="preserve">Taller de gestión de negocios </t>
  </si>
  <si>
    <t>¿Participante recibió kit emprendedor?</t>
  </si>
  <si>
    <t>Fecha de entrega de kit emprendedor</t>
  </si>
  <si>
    <t>Observaciones</t>
  </si>
  <si>
    <t>981937111 / 970996474 (PAREJA)</t>
  </si>
  <si>
    <t>ABANO</t>
  </si>
  <si>
    <t>MARIEXY</t>
  </si>
  <si>
    <t>QUITZULMAR ELIZABETH</t>
  </si>
  <si>
    <t>005923427</t>
  </si>
  <si>
    <t>GLORIA</t>
  </si>
  <si>
    <t>002767712</t>
  </si>
  <si>
    <t>ADJUNTA</t>
  </si>
  <si>
    <t>005735830</t>
  </si>
  <si>
    <t>LAGUNA</t>
  </si>
  <si>
    <t>EDGAR</t>
  </si>
  <si>
    <t>004585000</t>
  </si>
  <si>
    <t xml:space="preserve">PASAPORTE </t>
  </si>
  <si>
    <t>YEIXIMAR</t>
  </si>
  <si>
    <t>FRANCIBEL</t>
  </si>
  <si>
    <t>003943439</t>
  </si>
  <si>
    <t>HELIMAR</t>
  </si>
  <si>
    <t>001343891</t>
  </si>
  <si>
    <t>970 528 291</t>
  </si>
  <si>
    <t xml:space="preserve">YERLIMAR 	</t>
  </si>
  <si>
    <t>001754625</t>
  </si>
  <si>
    <t>926 660 494</t>
  </si>
  <si>
    <t>ARGUELLES</t>
  </si>
  <si>
    <t>MANUEL</t>
  </si>
  <si>
    <t>PEDRO</t>
  </si>
  <si>
    <t>005071751</t>
  </si>
  <si>
    <t>DNI</t>
  </si>
  <si>
    <t>RÍOS</t>
  </si>
  <si>
    <t>MICHELY</t>
  </si>
  <si>
    <t>EIMARU</t>
  </si>
  <si>
    <t>ARTEAGA</t>
  </si>
  <si>
    <t>004261715</t>
  </si>
  <si>
    <t>ECHENIQUE</t>
  </si>
  <si>
    <t>LEASMY</t>
  </si>
  <si>
    <t>BAEZ</t>
  </si>
  <si>
    <t>MARIANNY</t>
  </si>
  <si>
    <t>982476636 / 906636080 (hermana)</t>
  </si>
  <si>
    <t>BRISEÑO</t>
  </si>
  <si>
    <t>LIREINI</t>
  </si>
  <si>
    <t>YOENDRY</t>
  </si>
  <si>
    <t>NAIBELYN</t>
  </si>
  <si>
    <t>LA VICTORIA</t>
  </si>
  <si>
    <t xml:space="preserve">EGLEIDYS </t>
  </si>
  <si>
    <t>KEREN</t>
  </si>
  <si>
    <t>NAIRUBY</t>
  </si>
  <si>
    <t>NAOMI</t>
  </si>
  <si>
    <t>006111997</t>
  </si>
  <si>
    <t>904338784 (LLAMADA) - 912 232 459 (WHATSAPP)</t>
  </si>
  <si>
    <t>PRETEL</t>
  </si>
  <si>
    <t>YURELI</t>
  </si>
  <si>
    <t>BOLIVAR</t>
  </si>
  <si>
    <t>INDERLIANA</t>
  </si>
  <si>
    <t>00047961</t>
  </si>
  <si>
    <t>XIOMERLYS</t>
  </si>
  <si>
    <t>YAIJAR</t>
  </si>
  <si>
    <t>FARMADY</t>
  </si>
  <si>
    <t>001723578</t>
  </si>
  <si>
    <t xml:space="preserve">CARRASQUEL </t>
  </si>
  <si>
    <t>JULIANNIS</t>
  </si>
  <si>
    <t>DAYERLIN</t>
  </si>
  <si>
    <t xml:space="preserve">CARVALLO </t>
  </si>
  <si>
    <t xml:space="preserve">CRISTIAN  </t>
  </si>
  <si>
    <t>002386860</t>
  </si>
  <si>
    <t>ISBEL</t>
  </si>
  <si>
    <t>PETROCCELLI</t>
  </si>
  <si>
    <t>BRAYERLIN</t>
  </si>
  <si>
    <t>001558700</t>
  </si>
  <si>
    <t>977481532 - 928006479</t>
  </si>
  <si>
    <t>CASU</t>
  </si>
  <si>
    <t>JAVIANNY</t>
  </si>
  <si>
    <t>KAIRENY</t>
  </si>
  <si>
    <t>CHACON</t>
  </si>
  <si>
    <t>EDGARIANNY</t>
  </si>
  <si>
    <t>001039637</t>
  </si>
  <si>
    <t>925666157 / 901365979 (SUEGRA)</t>
  </si>
  <si>
    <t>SUGEIDY</t>
  </si>
  <si>
    <t>ANDRES</t>
  </si>
  <si>
    <t>004643070</t>
  </si>
  <si>
    <t xml:space="preserve"> 907744471 / 900672653</t>
  </si>
  <si>
    <t>CORTEZ</t>
  </si>
  <si>
    <t>YULIANA</t>
  </si>
  <si>
    <t>965028095 - 921556048</t>
  </si>
  <si>
    <t>ALHANYS</t>
  </si>
  <si>
    <t>SHANTAL</t>
  </si>
  <si>
    <t>DEL MAR</t>
  </si>
  <si>
    <t>006107562</t>
  </si>
  <si>
    <t>GONZALEZZ</t>
  </si>
  <si>
    <t>STEPHANY</t>
  </si>
  <si>
    <t>003204160</t>
  </si>
  <si>
    <t>ANDERSSON</t>
  </si>
  <si>
    <t>GABIS</t>
  </si>
  <si>
    <t>BRIYIS</t>
  </si>
  <si>
    <t>DOMINGUEZ</t>
  </si>
  <si>
    <t>JOEL</t>
  </si>
  <si>
    <t>978059317 - 977239817</t>
  </si>
  <si>
    <t>917885594 LLAMADA 938375441 WHATSAPP</t>
  </si>
  <si>
    <t>WUILIMAR</t>
  </si>
  <si>
    <t>ECHEVARRIA</t>
  </si>
  <si>
    <t>KLEISDYSMAR</t>
  </si>
  <si>
    <t>VALLE</t>
  </si>
  <si>
    <t>KAI</t>
  </si>
  <si>
    <t>LOURDES</t>
  </si>
  <si>
    <t xml:space="preserve">LURIGANCHO </t>
  </si>
  <si>
    <t>003687454</t>
  </si>
  <si>
    <t>GALVIS</t>
  </si>
  <si>
    <t>MAR</t>
  </si>
  <si>
    <t>YOLENNYS</t>
  </si>
  <si>
    <t>GARCES</t>
  </si>
  <si>
    <t>KAROL</t>
  </si>
  <si>
    <t>OTRO</t>
  </si>
  <si>
    <t>900888557 - 917193408</t>
  </si>
  <si>
    <t>RODYANNIS</t>
  </si>
  <si>
    <t>CAMBERO</t>
  </si>
  <si>
    <t>NATALIA</t>
  </si>
  <si>
    <t>CABEZA</t>
  </si>
  <si>
    <t>DE JESÚS</t>
  </si>
  <si>
    <t>005288998</t>
  </si>
  <si>
    <t>+51 934 987 849</t>
  </si>
  <si>
    <t>JAISON</t>
  </si>
  <si>
    <t>002401488</t>
  </si>
  <si>
    <t>935998871 / 959574862 (LLAMADA)</t>
  </si>
  <si>
    <t>EDARLI</t>
  </si>
  <si>
    <t>ZAILE</t>
  </si>
  <si>
    <t>003391457</t>
  </si>
  <si>
    <t xml:space="preserve">SEBASTIAN </t>
  </si>
  <si>
    <t>005665091</t>
  </si>
  <si>
    <t>912067412 (LLAMADA) / 982932284 (wtsp)</t>
  </si>
  <si>
    <t>YASNEIDI</t>
  </si>
  <si>
    <t>002208783</t>
  </si>
  <si>
    <t>ROSCLEIMAR</t>
  </si>
  <si>
    <t>OLIVERA</t>
  </si>
  <si>
    <t>PASTORA</t>
  </si>
  <si>
    <t>MILADIS</t>
  </si>
  <si>
    <t xml:space="preserve">ALEJANDRA </t>
  </si>
  <si>
    <t>001734760</t>
  </si>
  <si>
    <t>GUILLEN</t>
  </si>
  <si>
    <t>OBANDO</t>
  </si>
  <si>
    <t>NALLELI</t>
  </si>
  <si>
    <t>ALEIMAR</t>
  </si>
  <si>
    <t>002516393</t>
  </si>
  <si>
    <t>HERES</t>
  </si>
  <si>
    <t>FRANCHESCA</t>
  </si>
  <si>
    <t>SERELYS</t>
  </si>
  <si>
    <t>002710300</t>
  </si>
  <si>
    <t>000858086</t>
  </si>
  <si>
    <t>DAIRISMAR</t>
  </si>
  <si>
    <t>SOLICITANTE DE REFUGIO</t>
  </si>
  <si>
    <t>926215378 - 929803398</t>
  </si>
  <si>
    <t>JHOTSIBEL</t>
  </si>
  <si>
    <t>EUKARIS</t>
  </si>
  <si>
    <t>928745476 / 922476079 (WHATSAP)</t>
  </si>
  <si>
    <t>ANNEDITH</t>
  </si>
  <si>
    <t>JOSMAR</t>
  </si>
  <si>
    <t>001967535</t>
  </si>
  <si>
    <t>940655082 (TÍA) / 979991648 (PERSONAL)</t>
  </si>
  <si>
    <t>HOYOS</t>
  </si>
  <si>
    <t>JEMINA</t>
  </si>
  <si>
    <t>HURTADO</t>
  </si>
  <si>
    <t>TIRADO</t>
  </si>
  <si>
    <t>JAURES</t>
  </si>
  <si>
    <t>ESTEFANIA</t>
  </si>
  <si>
    <t>NOEMI</t>
  </si>
  <si>
    <t>TORREALBA</t>
  </si>
  <si>
    <t>927492756 / 906905766 (MADRE)</t>
  </si>
  <si>
    <t>TONA</t>
  </si>
  <si>
    <t>LUWYS</t>
  </si>
  <si>
    <t>LEMYR</t>
  </si>
  <si>
    <t>000707784</t>
  </si>
  <si>
    <t>LEWYS</t>
  </si>
  <si>
    <t>LEYBYS</t>
  </si>
  <si>
    <t>001534967</t>
  </si>
  <si>
    <t>ROXI</t>
  </si>
  <si>
    <t>001784132</t>
  </si>
  <si>
    <t>LAYA</t>
  </si>
  <si>
    <t>PLANCHET</t>
  </si>
  <si>
    <t>IGNACIO</t>
  </si>
  <si>
    <t>NAJERA</t>
  </si>
  <si>
    <t>CAROL</t>
  </si>
  <si>
    <t>ORNETA</t>
  </si>
  <si>
    <t>NIVIA</t>
  </si>
  <si>
    <t>CRISLIANNY</t>
  </si>
  <si>
    <t>MARIALIX</t>
  </si>
  <si>
    <t>925851765 WHAT / 907178786 (LLAMADA)</t>
  </si>
  <si>
    <t>DORIANNYS</t>
  </si>
  <si>
    <t>LEYDIMAR</t>
  </si>
  <si>
    <t>003400988</t>
  </si>
  <si>
    <t>LOZADA</t>
  </si>
  <si>
    <t>DRYKER</t>
  </si>
  <si>
    <t>LUCENA</t>
  </si>
  <si>
    <t>004989885</t>
  </si>
  <si>
    <t>ORLANDO</t>
  </si>
  <si>
    <t>MARIAFE</t>
  </si>
  <si>
    <t xml:space="preserve">DONADO	</t>
  </si>
  <si>
    <t>LUISANYELIS</t>
  </si>
  <si>
    <t>003368134</t>
  </si>
  <si>
    <t>974675646  (LLAMADAS)  / 901786041 (WHATSAPP)</t>
  </si>
  <si>
    <t>MASABE</t>
  </si>
  <si>
    <t>ARGELYS</t>
  </si>
  <si>
    <t>000784042</t>
  </si>
  <si>
    <t>MATA</t>
  </si>
  <si>
    <t>900317429 - 978013773 - +5804127690235</t>
  </si>
  <si>
    <t>PUCHE</t>
  </si>
  <si>
    <t>YERLIS</t>
  </si>
  <si>
    <t>983 400 254</t>
  </si>
  <si>
    <t>MAYTA</t>
  </si>
  <si>
    <t>URRUTIA</t>
  </si>
  <si>
    <t>DARIEL</t>
  </si>
  <si>
    <t>ALZOLAR</t>
  </si>
  <si>
    <t>005434230</t>
  </si>
  <si>
    <t>001606467</t>
  </si>
  <si>
    <t>MELAIDE</t>
  </si>
  <si>
    <t>003504896</t>
  </si>
  <si>
    <t>MELENDEZ</t>
  </si>
  <si>
    <t>ELECNYS</t>
  </si>
  <si>
    <t>MELO</t>
  </si>
  <si>
    <t>NELLY</t>
  </si>
  <si>
    <t>YILMARY</t>
  </si>
  <si>
    <t>900338146 (LLAMADA Y WSP)</t>
  </si>
  <si>
    <t>MONAGA</t>
  </si>
  <si>
    <t>GAMARRA</t>
  </si>
  <si>
    <t>FRAIMAR</t>
  </si>
  <si>
    <t>LIXIBETH</t>
  </si>
  <si>
    <t>ARLETTE</t>
  </si>
  <si>
    <t>JUAQUINA</t>
  </si>
  <si>
    <t>MAURELLYS</t>
  </si>
  <si>
    <t>900593411 / 926512123</t>
  </si>
  <si>
    <t>BRISNEIDI</t>
  </si>
  <si>
    <t>CAROLAY</t>
  </si>
  <si>
    <t>002064406</t>
  </si>
  <si>
    <t>JONAS</t>
  </si>
  <si>
    <t>JOSUE</t>
  </si>
  <si>
    <t xml:space="preserve"> PEREZ</t>
  </si>
  <si>
    <t>YINORKYS</t>
  </si>
  <si>
    <t>000420447</t>
  </si>
  <si>
    <t>SARAHI</t>
  </si>
  <si>
    <t>952509256 LLAMADA/ 979847570 WSP</t>
  </si>
  <si>
    <t>TORO DUGARTE</t>
  </si>
  <si>
    <t>YUNEIDI</t>
  </si>
  <si>
    <t>980 275 666</t>
  </si>
  <si>
    <t>003138727</t>
  </si>
  <si>
    <t>980408374/ 943 197 635</t>
  </si>
  <si>
    <t>AVARIANO</t>
  </si>
  <si>
    <t>ASUCENA</t>
  </si>
  <si>
    <t xml:space="preserve">YAKIRA  </t>
  </si>
  <si>
    <t>000790023</t>
  </si>
  <si>
    <t>+51 977 317 587</t>
  </si>
  <si>
    <t>ODREMAN</t>
  </si>
  <si>
    <t>GERMANY</t>
  </si>
  <si>
    <t>002214597</t>
  </si>
  <si>
    <t>KRISBEILY</t>
  </si>
  <si>
    <t>955547301(MAMÁ)</t>
  </si>
  <si>
    <t>DIEGO</t>
  </si>
  <si>
    <t>ALONSO</t>
  </si>
  <si>
    <t>985598695 WSP/ 985598695 LLAMADAS</t>
  </si>
  <si>
    <t>ADRIANO</t>
  </si>
  <si>
    <t>JOSÉ</t>
  </si>
  <si>
    <t>003985483</t>
  </si>
  <si>
    <t>SEGUNDO</t>
  </si>
  <si>
    <t>003746993</t>
  </si>
  <si>
    <t>VILCHEZ</t>
  </si>
  <si>
    <t>JOSHUA</t>
  </si>
  <si>
    <t>YULISBETH</t>
  </si>
  <si>
    <t>002399464</t>
  </si>
  <si>
    <t xml:space="preserve">SULISBETH </t>
  </si>
  <si>
    <t>006112860</t>
  </si>
  <si>
    <t>PONCE</t>
  </si>
  <si>
    <t>002584467</t>
  </si>
  <si>
    <t>PERALTA</t>
  </si>
  <si>
    <t>YULIANNA</t>
  </si>
  <si>
    <t>MICHELLE</t>
  </si>
  <si>
    <t>MARRERO</t>
  </si>
  <si>
    <t>MICHAEL</t>
  </si>
  <si>
    <t>BRANDO</t>
  </si>
  <si>
    <t>LEOGNIMAR</t>
  </si>
  <si>
    <t>MARISNEY</t>
  </si>
  <si>
    <t>003566590</t>
  </si>
  <si>
    <t>GREGORI</t>
  </si>
  <si>
    <t>ISAAC</t>
  </si>
  <si>
    <t>LEIA</t>
  </si>
  <si>
    <t>002962455</t>
  </si>
  <si>
    <t>DELIANA</t>
  </si>
  <si>
    <t>PIÑERO</t>
  </si>
  <si>
    <t>HIDALHO</t>
  </si>
  <si>
    <t>001810154</t>
  </si>
  <si>
    <t>928656990 (WHATSAPP)</t>
  </si>
  <si>
    <t>POYER</t>
  </si>
  <si>
    <t>JAIKELIS</t>
  </si>
  <si>
    <t>POZO</t>
  </si>
  <si>
    <t>ARCELYS</t>
  </si>
  <si>
    <t>PURIZAGA</t>
  </si>
  <si>
    <t>ANAYELI</t>
  </si>
  <si>
    <t>934 918 966</t>
  </si>
  <si>
    <t>BRIGITTE</t>
  </si>
  <si>
    <t xml:space="preserve">RAMIREZ	</t>
  </si>
  <si>
    <t>JUNIOR</t>
  </si>
  <si>
    <t>001170160</t>
  </si>
  <si>
    <t>999 966 485</t>
  </si>
  <si>
    <t>KEILY</t>
  </si>
  <si>
    <t>001418152</t>
  </si>
  <si>
    <t>ORIZANO</t>
  </si>
  <si>
    <t>FELICIANO</t>
  </si>
  <si>
    <t>002401010</t>
  </si>
  <si>
    <t>979084606 - 980533949</t>
  </si>
  <si>
    <t>CABALLERO</t>
  </si>
  <si>
    <t>ANDERSON</t>
  </si>
  <si>
    <t>JUAREZ</t>
  </si>
  <si>
    <t>ANNIMAR</t>
  </si>
  <si>
    <t>000076267</t>
  </si>
  <si>
    <t>RENTERIA</t>
  </si>
  <si>
    <t>000781883</t>
  </si>
  <si>
    <t>925245239 - 943896065</t>
  </si>
  <si>
    <t>MERLY</t>
  </si>
  <si>
    <t>LEYDIANA</t>
  </si>
  <si>
    <t>YENNIRE</t>
  </si>
  <si>
    <t>LLISNEY</t>
  </si>
  <si>
    <t>003457574</t>
  </si>
  <si>
    <t>962206679 / 954958057 (PAREJA)</t>
  </si>
  <si>
    <t>LUISMAR</t>
  </si>
  <si>
    <t>003131523</t>
  </si>
  <si>
    <t>975658237 / 970507674 (PAREJA)</t>
  </si>
  <si>
    <t>MIYELIS</t>
  </si>
  <si>
    <t>DIXMAR</t>
  </si>
  <si>
    <t>954182184 (WHATSAPP)   ‎917554261 (LLAMADAS)</t>
  </si>
  <si>
    <t xml:space="preserve">SUAREZ 	</t>
  </si>
  <si>
    <t xml:space="preserve">EUCARIS 	</t>
  </si>
  <si>
    <t>001978004</t>
  </si>
  <si>
    <t>+51 912 708 495</t>
  </si>
  <si>
    <t>006140911</t>
  </si>
  <si>
    <t>929559708 - 916319052 (TIO)</t>
  </si>
  <si>
    <t>ROVAINA</t>
  </si>
  <si>
    <t>MIRIANGI</t>
  </si>
  <si>
    <t>DEIMAR</t>
  </si>
  <si>
    <t>SAFFON</t>
  </si>
  <si>
    <t>GREYNELLY</t>
  </si>
  <si>
    <t>LUCIA</t>
  </si>
  <si>
    <t>001178892</t>
  </si>
  <si>
    <t>ALBURJAS</t>
  </si>
  <si>
    <t>YURIESKA</t>
  </si>
  <si>
    <t>004053632</t>
  </si>
  <si>
    <t>925 878 756 (ultimo) / 904225403(LLAMADA)  972592437 (WTSP)</t>
  </si>
  <si>
    <t>GINETH</t>
  </si>
  <si>
    <t>DEL VALLLE</t>
  </si>
  <si>
    <t>002949201</t>
  </si>
  <si>
    <t>SOLIS</t>
  </si>
  <si>
    <t>MAYTEE</t>
  </si>
  <si>
    <t>922415051 (HERMANA)</t>
  </si>
  <si>
    <t xml:space="preserve">ELISAÚL </t>
  </si>
  <si>
    <t>002803275</t>
  </si>
  <si>
    <t>SULBARAN</t>
  </si>
  <si>
    <t>LISSETT</t>
  </si>
  <si>
    <t>DIANNA</t>
  </si>
  <si>
    <t>900007420 WHATSAPP 957836832</t>
  </si>
  <si>
    <t>ESPINIZA</t>
  </si>
  <si>
    <t>MARYELIS</t>
  </si>
  <si>
    <t>DAHIANA</t>
  </si>
  <si>
    <t>962009177 - 907457245</t>
  </si>
  <si>
    <t>USECHE</t>
  </si>
  <si>
    <t>ERIKA</t>
  </si>
  <si>
    <t>YAMILETH</t>
  </si>
  <si>
    <t>YULEXY</t>
  </si>
  <si>
    <t>VANESA</t>
  </si>
  <si>
    <t>939839437 - 917032457 (ESPOSO)</t>
  </si>
  <si>
    <t>KEYSERLING</t>
  </si>
  <si>
    <t>LLAMADA 955661900/ WHATSAPP 901350698</t>
  </si>
  <si>
    <t>OCANTO</t>
  </si>
  <si>
    <t>904679915 / 942549296</t>
  </si>
  <si>
    <t>GRANADOS</t>
  </si>
  <si>
    <t>ELINOR</t>
  </si>
  <si>
    <t>002105105</t>
  </si>
  <si>
    <t>004303944</t>
  </si>
  <si>
    <t>VIDAU</t>
  </si>
  <si>
    <t>ANNEIDA</t>
  </si>
  <si>
    <t>SAN BARTOLO</t>
  </si>
  <si>
    <t>972906063 - 901553879</t>
  </si>
  <si>
    <t>AMARO</t>
  </si>
  <si>
    <t>BURGOS</t>
  </si>
  <si>
    <t>ASTUDILLO</t>
  </si>
  <si>
    <t>CUBEROS</t>
  </si>
  <si>
    <t>ARGENIS</t>
  </si>
  <si>
    <t>ANTONIO</t>
  </si>
  <si>
    <t>BAU</t>
  </si>
  <si>
    <t>961028308 LLAMADA 970670659 WHATSAPP</t>
  </si>
  <si>
    <t>SAID</t>
  </si>
  <si>
    <t>ONEELL</t>
  </si>
  <si>
    <t>930411889 - 957060651</t>
  </si>
  <si>
    <t>GREYSIS</t>
  </si>
  <si>
    <t>941977059 WH - 906326030 LLAMADA</t>
  </si>
  <si>
    <t>MILEIDY</t>
  </si>
  <si>
    <t>MAGO</t>
  </si>
  <si>
    <t>ADALEYMAR</t>
  </si>
  <si>
    <t>PULIDO</t>
  </si>
  <si>
    <t>MONTOYA</t>
  </si>
  <si>
    <t>VENECIA</t>
  </si>
  <si>
    <t>CRISTAL</t>
  </si>
  <si>
    <t>MARVAL</t>
  </si>
  <si>
    <t>913654034 - 986167971</t>
  </si>
  <si>
    <t>RINCONES</t>
  </si>
  <si>
    <t>GERMARY</t>
  </si>
  <si>
    <t>YOIBER</t>
  </si>
  <si>
    <t>ERNESTO</t>
  </si>
  <si>
    <t>PIÑEDA</t>
  </si>
  <si>
    <t>JOSMILEK</t>
  </si>
  <si>
    <t>997071946 LLAMADA 963343508WHATSAPP</t>
  </si>
  <si>
    <t>YANEZ</t>
  </si>
  <si>
    <t>DAISBELIS</t>
  </si>
  <si>
    <t>ZULEIMA</t>
  </si>
  <si>
    <t>SECUNDARIA ( MEDIA/BACHILLERATO) INCOMPLETA</t>
  </si>
  <si>
    <t>GRUPO 2 LIMA ESTE - TARDE</t>
  </si>
  <si>
    <t>SUPERIOR UNIVERSITARIO INCOMPLETO</t>
  </si>
  <si>
    <t>GRUPO 1 (AULA MC) LIMA SUR - MAÑANA</t>
  </si>
  <si>
    <t>DESISTIÓ POR TRABAJO</t>
  </si>
  <si>
    <t>SECUNDARIA ( MEDIA/BACHILLERATO) COMPLETA</t>
  </si>
  <si>
    <t xml:space="preserve">GRUPO 1 LIMA ESTE - MAÑANA </t>
  </si>
  <si>
    <t>GRUPO 3 TRUJILLO - TARDE</t>
  </si>
  <si>
    <t>GRUPO 1 (AULA Y) LIMA SUR - MAÑANA</t>
  </si>
  <si>
    <t>GRUPO 1 TRUJILLO - MAÑANA</t>
  </si>
  <si>
    <t>GRUPO 2 LIMA SUR - TARDE</t>
  </si>
  <si>
    <t>SUPERIOR TÉCNICO INCOMPLETO</t>
  </si>
  <si>
    <t>GRUPO 2 TRUJILLO - MAÑANA</t>
  </si>
  <si>
    <t>PRIMARIA (BÁSICA) COMPLETA</t>
  </si>
  <si>
    <t>INCOMUNICADO</t>
  </si>
  <si>
    <t>GRUPO 4 TRUJILLO - TARDE</t>
  </si>
  <si>
    <t>SUPERIOR TÉCNICO COMPLETO</t>
  </si>
  <si>
    <t>DESISTIÓ POR MOTIVOS FAMILIARES</t>
  </si>
  <si>
    <t>PRIMARIA (BÁSICA) INCOMPLETA</t>
  </si>
  <si>
    <t>MONASTERIO</t>
  </si>
  <si>
    <t>HAIRELIS</t>
  </si>
  <si>
    <t>955675118 - 920315708</t>
  </si>
  <si>
    <t>BEIKEER</t>
  </si>
  <si>
    <t>ARMANDO</t>
  </si>
  <si>
    <t>Ubicación de participante</t>
  </si>
  <si>
    <t>Información del NNA</t>
  </si>
  <si>
    <t>Información de padre/madre/apoderado</t>
  </si>
  <si>
    <t>RASTREO del NNA</t>
  </si>
  <si>
    <t>IND_5:Número de NNA matriculados en el Sistema Educativo Peruano.</t>
  </si>
  <si>
    <t xml:space="preserve">MES DE REPORTE TEMPLATE </t>
  </si>
  <si>
    <r>
      <t xml:space="preserve">Código de indentificación (NNA)
</t>
    </r>
    <r>
      <rPr>
        <b/>
        <sz val="10"/>
        <color theme="9"/>
        <rFont val="Calibri"/>
        <family val="2"/>
        <scheme val="minor"/>
      </rPr>
      <t>No llenar, se completará automáticamente</t>
    </r>
  </si>
  <si>
    <t>Primer apellido NNA</t>
  </si>
  <si>
    <t>Segundo apellido NNA</t>
  </si>
  <si>
    <t>Primer nombre NNA</t>
  </si>
  <si>
    <t>Otros nombres NNA</t>
  </si>
  <si>
    <t>Nacionalidad NNA</t>
  </si>
  <si>
    <t>Nacionalidad Template</t>
  </si>
  <si>
    <t>Condición migratoria NNA</t>
  </si>
  <si>
    <t>Fecha de nacimiento NNA (DD/MM/AAAA)</t>
  </si>
  <si>
    <t>DIA (NNA)</t>
  </si>
  <si>
    <t>MES (NNA)</t>
  </si>
  <si>
    <t>AÑO (NNA)</t>
  </si>
  <si>
    <t>Edad (NNA)</t>
  </si>
  <si>
    <t>Género NNA</t>
  </si>
  <si>
    <t>Tipo de documento NNA</t>
  </si>
  <si>
    <t>N° de documento NNA</t>
  </si>
  <si>
    <t>Ultimo grado aprobado NNA</t>
  </si>
  <si>
    <t>Consentimiento de uso de datos NNA</t>
  </si>
  <si>
    <r>
      <t xml:space="preserve">Código de indentificación (MPA)
</t>
    </r>
    <r>
      <rPr>
        <b/>
        <sz val="10"/>
        <color theme="9"/>
        <rFont val="Calibri"/>
        <family val="2"/>
        <scheme val="minor"/>
      </rPr>
      <t>No llenar, se completará automáticamente</t>
    </r>
  </si>
  <si>
    <t>Primer apellido (padre/tutor)</t>
  </si>
  <si>
    <t>Segundo apellido (padre/tutor)</t>
  </si>
  <si>
    <t>Primer nombre (padre/tutor)</t>
  </si>
  <si>
    <t>Otros nombres(padre/tutor)</t>
  </si>
  <si>
    <t>Nacionalidad (padre/tutor)</t>
  </si>
  <si>
    <t>Condición migratoria (padre/tutor)</t>
  </si>
  <si>
    <t>Fecha de
Nacimiento (padre/tutor)</t>
  </si>
  <si>
    <t>Día (padre/tutor)</t>
  </si>
  <si>
    <t>Mes (padre/tutor)</t>
  </si>
  <si>
    <t>Año (padre/tutor)</t>
  </si>
  <si>
    <t>Género (padre/tutor)</t>
  </si>
  <si>
    <t>Tipo de documento (padre/tutor)</t>
  </si>
  <si>
    <t>N° de documento (padre/tutor)</t>
  </si>
  <si>
    <t>Tipo de identificación del NNA</t>
  </si>
  <si>
    <t>Fecha de identificación
DD/MM/AAAA</t>
  </si>
  <si>
    <t xml:space="preserve">Modalidad de asesoría </t>
  </si>
  <si>
    <t>n° de hijos/as fuera del sistema escolar</t>
  </si>
  <si>
    <t>No ASESORÍAS (VECES QUE SE CONTACTO CON PMA)</t>
  </si>
  <si>
    <t>Consentimiento de uso de datos (padre/tutor)</t>
  </si>
  <si>
    <t xml:space="preserve">PROMOTORA </t>
  </si>
  <si>
    <t xml:space="preserve">RECIBIO ACOMPAÑAMIENTO PARA LA MATRICULA </t>
  </si>
  <si>
    <t>¿OBTUVO VACANTE ? ( PROMOTORA CONSIGUIÓ VACANTE)</t>
  </si>
  <si>
    <t>FECHA SOLICITUD DE VACANTE</t>
  </si>
  <si>
    <t>Inicio tramite de matricula (SI/NO)</t>
  </si>
  <si>
    <t>¿LOGRO SER MATRICULADO/A?</t>
  </si>
  <si>
    <t>MODALIDA DE IE (EBR, CEBA, CEBE)</t>
  </si>
  <si>
    <t>I.E MATRICULADO</t>
  </si>
  <si>
    <t>GRADO MATRICULADO</t>
  </si>
  <si>
    <t>REALIZO PRUEBA DE UBICACIÓN</t>
  </si>
  <si>
    <t>EDAD SEGÚN GRADO CURSADO</t>
  </si>
  <si>
    <t xml:space="preserve">EDAD CRONOLÓGICA (hasta el 31 de marzo) </t>
  </si>
  <si>
    <t>GRADO DE REZAGO ESCOLAR</t>
  </si>
  <si>
    <t xml:space="preserve">AÑOS DE REZAGO </t>
  </si>
  <si>
    <t xml:space="preserve">OCTUBRE </t>
  </si>
  <si>
    <t>LISAMAR</t>
  </si>
  <si>
    <t>DAVIANA</t>
  </si>
  <si>
    <t>RASTREO</t>
  </si>
  <si>
    <t>NO TIENE REZAGO</t>
  </si>
  <si>
    <t>FRAYNYER</t>
  </si>
  <si>
    <t>ABRAHAM</t>
  </si>
  <si>
    <t>PRIMARIA - 5TO GRADO</t>
  </si>
  <si>
    <t>LATINI</t>
  </si>
  <si>
    <t>DEIVIXON</t>
  </si>
  <si>
    <t>JOELIZ</t>
  </si>
  <si>
    <t>PRIMARIA - 6TO GRADO</t>
  </si>
  <si>
    <t>YOSELIS</t>
  </si>
  <si>
    <t>PRIMARIA - 2DO GRADO</t>
  </si>
  <si>
    <t>EDUARLISMAR</t>
  </si>
  <si>
    <t>ACTA/PARTIDA DE NACIMIENTO</t>
  </si>
  <si>
    <t>VALERI</t>
  </si>
  <si>
    <t>NIVEL INICIAL 5 AÑOS</t>
  </si>
  <si>
    <t>2 AÑOS REZAGO</t>
  </si>
  <si>
    <t>SANTIAGO</t>
  </si>
  <si>
    <t>NIVEL INICIAL 3 AÑOS</t>
  </si>
  <si>
    <t>SALVADOR</t>
  </si>
  <si>
    <t>SECUNDARIA - 2DO GRADO</t>
  </si>
  <si>
    <t>MAIKOL</t>
  </si>
  <si>
    <t>VERDUZ</t>
  </si>
  <si>
    <t>SAVIARNITH</t>
  </si>
  <si>
    <t>THIBISAY</t>
  </si>
  <si>
    <t>PRIMARIA - 3ER GRADO</t>
  </si>
  <si>
    <t>EBR</t>
  </si>
  <si>
    <t>PRIMARIA - 6TO G</t>
  </si>
  <si>
    <t>AINELLY</t>
  </si>
  <si>
    <t>ANTONIELLY</t>
  </si>
  <si>
    <t>YETSIBETH</t>
  </si>
  <si>
    <t>6076 REPUBLICA DE NICARAGUA</t>
  </si>
  <si>
    <t>WLADIMIR</t>
  </si>
  <si>
    <t>32.954.949</t>
  </si>
  <si>
    <t>SECUNDARIA - 3ER GRADO</t>
  </si>
  <si>
    <t>LUCERO</t>
  </si>
  <si>
    <t>BRIHANA</t>
  </si>
  <si>
    <t>DAIAM</t>
  </si>
  <si>
    <t>EMILIANO</t>
  </si>
  <si>
    <t>JHOSEIMAR</t>
  </si>
  <si>
    <t>PIMENTEL</t>
  </si>
  <si>
    <t>KELVIN</t>
  </si>
  <si>
    <t>32.849.967</t>
  </si>
  <si>
    <t>BRITHANY</t>
  </si>
  <si>
    <t>YEIMAR</t>
  </si>
  <si>
    <t>910971449/920070936</t>
  </si>
  <si>
    <t>ENRY</t>
  </si>
  <si>
    <t>SANTHIAGO</t>
  </si>
  <si>
    <t>TAYLOR</t>
  </si>
  <si>
    <t>ISSABELLA</t>
  </si>
  <si>
    <t>JEREMI</t>
  </si>
  <si>
    <t>MOISES</t>
  </si>
  <si>
    <t>HEDERY</t>
  </si>
  <si>
    <t>CHANEL</t>
  </si>
  <si>
    <t>PRIMARIA - 1ER GRADO</t>
  </si>
  <si>
    <t>JEISYMAR</t>
  </si>
  <si>
    <t>ANYERLIN</t>
  </si>
  <si>
    <t>SÁNCHEZ</t>
  </si>
  <si>
    <t>MILAN</t>
  </si>
  <si>
    <t>NIVEL INICIAL 4 AÑOS</t>
  </si>
  <si>
    <t>928766939/935373566(ESPOSO)</t>
  </si>
  <si>
    <t>YERAD</t>
  </si>
  <si>
    <t>GREGORIO</t>
  </si>
  <si>
    <t>HERNAN</t>
  </si>
  <si>
    <t>JHOSUE</t>
  </si>
  <si>
    <t>YORKLEIBER</t>
  </si>
  <si>
    <t>SEBASTIAN</t>
  </si>
  <si>
    <t>PRIMARIA - 4TO GRADO</t>
  </si>
  <si>
    <t>JACOB</t>
  </si>
  <si>
    <t>SANTAELLA</t>
  </si>
  <si>
    <t>ARISMENDI</t>
  </si>
  <si>
    <t>MATEO</t>
  </si>
  <si>
    <t>ANTUAN</t>
  </si>
  <si>
    <t>RUBIELIS</t>
  </si>
  <si>
    <t>GARCIAS</t>
  </si>
  <si>
    <t>ABRAHAN</t>
  </si>
  <si>
    <t>OSWALTH</t>
  </si>
  <si>
    <t>ELIEL</t>
  </si>
  <si>
    <t>ORIANNY</t>
  </si>
  <si>
    <t>SECUNDARIA - 1ER GRADO</t>
  </si>
  <si>
    <t>WILDERLY</t>
  </si>
  <si>
    <t>HEREDIA</t>
  </si>
  <si>
    <t>ANTHONY</t>
  </si>
  <si>
    <t>YENNIRETH</t>
  </si>
  <si>
    <t>GUIMAR</t>
  </si>
  <si>
    <t>EIKARY</t>
  </si>
  <si>
    <t>GALVIZ</t>
  </si>
  <si>
    <t>OSHAIM</t>
  </si>
  <si>
    <t>JAIRIBEL</t>
  </si>
  <si>
    <t>KLENDER</t>
  </si>
  <si>
    <t>ESNEIDER</t>
  </si>
  <si>
    <t>PAREJO</t>
  </si>
  <si>
    <t>CAMILA</t>
  </si>
  <si>
    <t>ARQUIMARY</t>
  </si>
  <si>
    <t>MARIELLA</t>
  </si>
  <si>
    <t>SECUNDARIA - 4TO GRADO</t>
  </si>
  <si>
    <t>SUSEJ</t>
  </si>
  <si>
    <t>7233 MATSU UTSUMI</t>
  </si>
  <si>
    <t>PRIMARIA- 3ER G</t>
  </si>
  <si>
    <t>ANGELES</t>
  </si>
  <si>
    <t>JOSZUANNYS</t>
  </si>
  <si>
    <t>7240 JESUS DE NAZARETH</t>
  </si>
  <si>
    <t>SECUNDARIA - 1ER A</t>
  </si>
  <si>
    <t>PRIMARIA - 4TO G</t>
  </si>
  <si>
    <t>YOHEBERLIS</t>
  </si>
  <si>
    <t>948266828/917542513</t>
  </si>
  <si>
    <t>YOHIBERZON</t>
  </si>
  <si>
    <t>JOSEPT</t>
  </si>
  <si>
    <t>NAUDYMAR</t>
  </si>
  <si>
    <t>LIENDO</t>
  </si>
  <si>
    <t>DOUGLAS</t>
  </si>
  <si>
    <t>IREAN</t>
  </si>
  <si>
    <t>ELANA</t>
  </si>
  <si>
    <t>CEADNY</t>
  </si>
  <si>
    <t>SHAROL</t>
  </si>
  <si>
    <t>ALEIYER</t>
  </si>
  <si>
    <t>ISAAC JESUS</t>
  </si>
  <si>
    <t>ROSAL</t>
  </si>
  <si>
    <t>JERIANYELIS</t>
  </si>
  <si>
    <t>ALBELIS</t>
  </si>
  <si>
    <t>JANIER</t>
  </si>
  <si>
    <t>DENYERBETH</t>
  </si>
  <si>
    <t>MÁRQUEZ</t>
  </si>
  <si>
    <t>SAMANTHA</t>
  </si>
  <si>
    <t>COCHO</t>
  </si>
  <si>
    <t>RAICHER</t>
  </si>
  <si>
    <t>KERIANNYS</t>
  </si>
  <si>
    <t>SAMARA</t>
  </si>
  <si>
    <t>ISABELA</t>
  </si>
  <si>
    <t>LISANDRO</t>
  </si>
  <si>
    <t>PASAPORTE</t>
  </si>
  <si>
    <t>KEN</t>
  </si>
  <si>
    <t>SAMUEL</t>
  </si>
  <si>
    <t>LOBO</t>
  </si>
  <si>
    <t>YONEIBER</t>
  </si>
  <si>
    <t>MOGOLLÓN</t>
  </si>
  <si>
    <t>GÉNESIS</t>
  </si>
  <si>
    <t>YONAIKER</t>
  </si>
  <si>
    <t>SHARLOTTE</t>
  </si>
  <si>
    <t>YOSNEIDY</t>
  </si>
  <si>
    <t>YELIZBETH</t>
  </si>
  <si>
    <t>JOHAN</t>
  </si>
  <si>
    <t>D JESUS</t>
  </si>
  <si>
    <t>JEREMY</t>
  </si>
  <si>
    <t>NOHELISMAR</t>
  </si>
  <si>
    <t>GISELL</t>
  </si>
  <si>
    <t>NASLY</t>
  </si>
  <si>
    <t>NAYRE</t>
  </si>
  <si>
    <t>MACERO</t>
  </si>
  <si>
    <t>RAFWILL</t>
  </si>
  <si>
    <t>VERNABETH</t>
  </si>
  <si>
    <t>CESANNYS</t>
  </si>
  <si>
    <t>EMILI</t>
  </si>
  <si>
    <t>AGUABARA</t>
  </si>
  <si>
    <t>JACSON</t>
  </si>
  <si>
    <t>ENMANUEL</t>
  </si>
  <si>
    <t>062 NIÑOS DE LA PAZ</t>
  </si>
  <si>
    <t>INICIAL 3 AÑOS</t>
  </si>
  <si>
    <t>ELIAS</t>
  </si>
  <si>
    <t>203 JESUS EL CARPINTERO</t>
  </si>
  <si>
    <t>KERVELIS</t>
  </si>
  <si>
    <t>JESUANNER</t>
  </si>
  <si>
    <t>PRIETO</t>
  </si>
  <si>
    <t>MIA</t>
  </si>
  <si>
    <t>JHONAYS</t>
  </si>
  <si>
    <t>EDWINGEL</t>
  </si>
  <si>
    <t>JHOYZMAN KATHALEYA</t>
  </si>
  <si>
    <t>------------</t>
  </si>
  <si>
    <t>DIOSANNYS</t>
  </si>
  <si>
    <t>ALBANIS</t>
  </si>
  <si>
    <t>EMERSON</t>
  </si>
  <si>
    <t>ENYERBEL</t>
  </si>
  <si>
    <t>ARCILA</t>
  </si>
  <si>
    <t>YERINSON</t>
  </si>
  <si>
    <t>PAUL</t>
  </si>
  <si>
    <t>ULISES</t>
  </si>
  <si>
    <t>ABRIL</t>
  </si>
  <si>
    <t>FRANSUA</t>
  </si>
  <si>
    <t>ISAIAS</t>
  </si>
  <si>
    <t>019 ISABEL SALINAS CUENCA DE ESPINOZA</t>
  </si>
  <si>
    <t>PRIMARIA -1ER G</t>
  </si>
  <si>
    <t>SALOME</t>
  </si>
  <si>
    <t>ADAN</t>
  </si>
  <si>
    <t>974880037- 934761521</t>
  </si>
  <si>
    <t>GLENNISMAR</t>
  </si>
  <si>
    <t>GLEMMARYS</t>
  </si>
  <si>
    <t>WILLIAMBERTH</t>
  </si>
  <si>
    <t>CRIS</t>
  </si>
  <si>
    <t>DEL RUBI</t>
  </si>
  <si>
    <t>99555 6212</t>
  </si>
  <si>
    <t>JASSIEL</t>
  </si>
  <si>
    <t>JEREMIAS</t>
  </si>
  <si>
    <t>JOSTHIN</t>
  </si>
  <si>
    <t>OMAIKER</t>
  </si>
  <si>
    <t>DAIMARIS</t>
  </si>
  <si>
    <t>ANDRES ARAUJO</t>
  </si>
  <si>
    <t>DAULIMAR</t>
  </si>
  <si>
    <t xml:space="preserve">PRIMARIA- 2DO G </t>
  </si>
  <si>
    <t>EISTHER</t>
  </si>
  <si>
    <t>ADRIAN</t>
  </si>
  <si>
    <t>BRAYANNY</t>
  </si>
  <si>
    <t>DIANNY</t>
  </si>
  <si>
    <t>JOSEMITH</t>
  </si>
  <si>
    <t>DANNIER</t>
  </si>
  <si>
    <t>ELISAU</t>
  </si>
  <si>
    <t>021 GARITA</t>
  </si>
  <si>
    <t>ANTONI</t>
  </si>
  <si>
    <t>OREANA</t>
  </si>
  <si>
    <t>HARBI</t>
  </si>
  <si>
    <t>BELENYER</t>
  </si>
  <si>
    <t>ADONAIS</t>
  </si>
  <si>
    <t>YONNYER</t>
  </si>
  <si>
    <t>ALAIN</t>
  </si>
  <si>
    <t>ALAKHSMI</t>
  </si>
  <si>
    <t>YAGUARAMAY</t>
  </si>
  <si>
    <t>VOLKER</t>
  </si>
  <si>
    <t>VLADIMIR</t>
  </si>
  <si>
    <t>BRIANNA</t>
  </si>
  <si>
    <t>BRIANNY</t>
  </si>
  <si>
    <t>ANTONELLA</t>
  </si>
  <si>
    <t>JHOAN</t>
  </si>
  <si>
    <t>ANTONIETA</t>
  </si>
  <si>
    <t>BARBOZA</t>
  </si>
  <si>
    <t>LEONEIKER</t>
  </si>
  <si>
    <t>JOSTIN</t>
  </si>
  <si>
    <t>BRIHYAN</t>
  </si>
  <si>
    <t>JHONAYKERT</t>
  </si>
  <si>
    <t>JHOBRAYKERT</t>
  </si>
  <si>
    <t>REINALDO</t>
  </si>
  <si>
    <t>JESUANYER</t>
  </si>
  <si>
    <t>DAIRELY</t>
  </si>
  <si>
    <t>DANIELY</t>
  </si>
  <si>
    <t>ARANZA</t>
  </si>
  <si>
    <t>JORLIANNYS</t>
  </si>
  <si>
    <t>GUERRERA</t>
  </si>
  <si>
    <t>EXIBEL</t>
  </si>
  <si>
    <t>CAMACHO</t>
  </si>
  <si>
    <t>ANYERBERT</t>
  </si>
  <si>
    <t>YOSMAR</t>
  </si>
  <si>
    <t>KEIBERLIN</t>
  </si>
  <si>
    <t>AYBERSON</t>
  </si>
  <si>
    <t>PADILLI</t>
  </si>
  <si>
    <t>EMILIANNY</t>
  </si>
  <si>
    <t>ANDREISMAR</t>
  </si>
  <si>
    <t>PARILLI</t>
  </si>
  <si>
    <t>EMILIO</t>
  </si>
  <si>
    <t>TIHAGO</t>
  </si>
  <si>
    <t>ALEJAMDRO</t>
  </si>
  <si>
    <t>FRELIANNYS</t>
  </si>
  <si>
    <t>ALEBETH</t>
  </si>
  <si>
    <t>VELIS</t>
  </si>
  <si>
    <t>MONTENEGRO</t>
  </si>
  <si>
    <t>ALIAGNER</t>
  </si>
  <si>
    <t>ESMERALDA</t>
  </si>
  <si>
    <t>SALSEDO</t>
  </si>
  <si>
    <t>AMHELIA</t>
  </si>
  <si>
    <t>951383153 / 922016085</t>
  </si>
  <si>
    <t>YOIKER</t>
  </si>
  <si>
    <t>JOSDAIKER</t>
  </si>
  <si>
    <t>NOVIEMBRE</t>
  </si>
  <si>
    <t>GLEIBER</t>
  </si>
  <si>
    <t>ABRAAN</t>
  </si>
  <si>
    <t>002789724</t>
  </si>
  <si>
    <t>CATHALEYA</t>
  </si>
  <si>
    <t>NATHALI</t>
  </si>
  <si>
    <t>384</t>
  </si>
  <si>
    <t>NAYLEEN</t>
  </si>
  <si>
    <t>732</t>
  </si>
  <si>
    <t>ANYELINA</t>
  </si>
  <si>
    <t>GLADISMAR</t>
  </si>
  <si>
    <t>198</t>
  </si>
  <si>
    <t>PUNZI</t>
  </si>
  <si>
    <t>313</t>
  </si>
  <si>
    <t>GAMEZ</t>
  </si>
  <si>
    <t xml:space="preserve">MIGUEL </t>
  </si>
  <si>
    <t xml:space="preserve">SALOMÓN </t>
  </si>
  <si>
    <t>001560462</t>
  </si>
  <si>
    <t xml:space="preserve">SANTIAGO </t>
  </si>
  <si>
    <t>001577240</t>
  </si>
  <si>
    <t>NATHANAEL</t>
  </si>
  <si>
    <t>91961803</t>
  </si>
  <si>
    <t>90476314</t>
  </si>
  <si>
    <t>001188263</t>
  </si>
  <si>
    <t>002947313</t>
  </si>
  <si>
    <t>CHRISTOPHER</t>
  </si>
  <si>
    <t>UZIEL</t>
  </si>
  <si>
    <t>AARON</t>
  </si>
  <si>
    <t>90713360</t>
  </si>
  <si>
    <t>91514127</t>
  </si>
  <si>
    <t>GREIMER</t>
  </si>
  <si>
    <t>32588135</t>
  </si>
  <si>
    <t>32880697</t>
  </si>
  <si>
    <t>YOSMAIKER</t>
  </si>
  <si>
    <t>MATHIAS</t>
  </si>
  <si>
    <t>105</t>
  </si>
  <si>
    <t>RICHARD</t>
  </si>
  <si>
    <t>YHOSUE</t>
  </si>
  <si>
    <t>361821656</t>
  </si>
  <si>
    <t>RAINALY</t>
  </si>
  <si>
    <t>34590633</t>
  </si>
  <si>
    <t>LUCIANO</t>
  </si>
  <si>
    <t>90887924</t>
  </si>
  <si>
    <t>FRANKLIN</t>
  </si>
  <si>
    <t>91442257</t>
  </si>
  <si>
    <t>NOEL</t>
  </si>
  <si>
    <t>91850468</t>
  </si>
  <si>
    <t>FRANCO</t>
  </si>
  <si>
    <t>35031306</t>
  </si>
  <si>
    <t>BENEVENTE/BENAVENTE</t>
  </si>
  <si>
    <t>MARIO</t>
  </si>
  <si>
    <t>001221302</t>
  </si>
  <si>
    <t>JERIANNYS</t>
  </si>
  <si>
    <t>32395987</t>
  </si>
  <si>
    <t>LUSIANO</t>
  </si>
  <si>
    <t>JOSENNIER</t>
  </si>
  <si>
    <t>JHONATHAN</t>
  </si>
  <si>
    <t xml:space="preserve">YONNEVERSON </t>
  </si>
  <si>
    <t>ZABALA</t>
  </si>
  <si>
    <t>YOHANDRIS</t>
  </si>
  <si>
    <t>MONTES</t>
  </si>
  <si>
    <t>SUFIA</t>
  </si>
  <si>
    <t>XIMENA</t>
  </si>
  <si>
    <t>ADANNA</t>
  </si>
  <si>
    <t>NICOLLE</t>
  </si>
  <si>
    <t xml:space="preserve">BOADA </t>
  </si>
  <si>
    <t>AHINOHA</t>
  </si>
  <si>
    <t>YORMARI</t>
  </si>
  <si>
    <t>3396</t>
  </si>
  <si>
    <t xml:space="preserve">BRICEÑO </t>
  </si>
  <si>
    <t xml:space="preserve">ARANZA </t>
  </si>
  <si>
    <t>1609</t>
  </si>
  <si>
    <t>JHONLEIBER</t>
  </si>
  <si>
    <t>3395</t>
  </si>
  <si>
    <t xml:space="preserve">GUTIERRES </t>
  </si>
  <si>
    <t>RODRIGO</t>
  </si>
  <si>
    <t>290</t>
  </si>
  <si>
    <t xml:space="preserve">AGUERO </t>
  </si>
  <si>
    <t xml:space="preserve">JEREMIAS </t>
  </si>
  <si>
    <t>SOPHIA</t>
  </si>
  <si>
    <t>3132565</t>
  </si>
  <si>
    <t>ESCALANTE</t>
  </si>
  <si>
    <t>YEICAR</t>
  </si>
  <si>
    <t>002833018</t>
  </si>
  <si>
    <t>YEINA</t>
  </si>
  <si>
    <t>006109338</t>
  </si>
  <si>
    <t>SANOJA</t>
  </si>
  <si>
    <t>ASHLEY</t>
  </si>
  <si>
    <t>LUCIANA</t>
  </si>
  <si>
    <t>91500029</t>
  </si>
  <si>
    <t>MAURO</t>
  </si>
  <si>
    <t>719</t>
  </si>
  <si>
    <t>LEONARDO</t>
  </si>
  <si>
    <t>DAVID GERARDO</t>
  </si>
  <si>
    <t>004346123</t>
  </si>
  <si>
    <t>ELIEZER</t>
  </si>
  <si>
    <t>GOMES</t>
  </si>
  <si>
    <t>001794350</t>
  </si>
  <si>
    <t>YACKHDANNYS</t>
  </si>
  <si>
    <t>DAIMARI</t>
  </si>
  <si>
    <t>004246244</t>
  </si>
  <si>
    <t>91826821</t>
  </si>
  <si>
    <t>ISAI</t>
  </si>
  <si>
    <t>92104546</t>
  </si>
  <si>
    <t>AXEL</t>
  </si>
  <si>
    <t xml:space="preserve">JUAN </t>
  </si>
  <si>
    <t>004415627</t>
  </si>
  <si>
    <t>002189374</t>
  </si>
  <si>
    <t>JULIETT</t>
  </si>
  <si>
    <t>002185925</t>
  </si>
  <si>
    <t>DILIANNYZ</t>
  </si>
  <si>
    <t>SARET</t>
  </si>
  <si>
    <t>002186711</t>
  </si>
  <si>
    <t>004336975</t>
  </si>
  <si>
    <t xml:space="preserve">CASTILLO </t>
  </si>
  <si>
    <t>CADIZ</t>
  </si>
  <si>
    <t>004193485</t>
  </si>
  <si>
    <t>DANNA</t>
  </si>
  <si>
    <t>91842984</t>
  </si>
  <si>
    <t>91342556</t>
  </si>
  <si>
    <t>CARLYS</t>
  </si>
  <si>
    <t>PATRICIA DE JESUS</t>
  </si>
  <si>
    <t>32600305</t>
  </si>
  <si>
    <t>DAIYELIZ</t>
  </si>
  <si>
    <t>46</t>
  </si>
  <si>
    <t>ALANNA</t>
  </si>
  <si>
    <t>FARACO</t>
  </si>
  <si>
    <t>IVANA</t>
  </si>
  <si>
    <t>BERRIOS</t>
  </si>
  <si>
    <t>FERNANDO</t>
  </si>
  <si>
    <t>004334392</t>
  </si>
  <si>
    <t>004245962</t>
  </si>
  <si>
    <t>JHONDEIBER</t>
  </si>
  <si>
    <t>2464891</t>
  </si>
  <si>
    <t>YULIAYNYS</t>
  </si>
  <si>
    <t>54</t>
  </si>
  <si>
    <t>YEIDER</t>
  </si>
  <si>
    <t>3840146</t>
  </si>
  <si>
    <t>33897477</t>
  </si>
  <si>
    <t xml:space="preserve">BOLAÑOS </t>
  </si>
  <si>
    <t>KELLAN</t>
  </si>
  <si>
    <t>STEVEN</t>
  </si>
  <si>
    <t>003958012</t>
  </si>
  <si>
    <t>JALBERTH</t>
  </si>
  <si>
    <t>001996212</t>
  </si>
  <si>
    <t>DYLAN</t>
  </si>
  <si>
    <t>THIAGO</t>
  </si>
  <si>
    <t>233</t>
  </si>
  <si>
    <t>CROQUER</t>
  </si>
  <si>
    <t xml:space="preserve">ALEXANDER </t>
  </si>
  <si>
    <t xml:space="preserve">ARISMENDI </t>
  </si>
  <si>
    <t xml:space="preserve">CAMILA </t>
  </si>
  <si>
    <t>001318426</t>
  </si>
  <si>
    <t>HEYMI</t>
  </si>
  <si>
    <t>SHARLLENE</t>
  </si>
  <si>
    <t>OSMER</t>
  </si>
  <si>
    <t>263</t>
  </si>
  <si>
    <t>PAULLETTE</t>
  </si>
  <si>
    <t>31791710</t>
  </si>
  <si>
    <t>OSMERLIS</t>
  </si>
  <si>
    <t>MARIA JOSE</t>
  </si>
  <si>
    <t>004062587</t>
  </si>
  <si>
    <t>YOHANDREILY</t>
  </si>
  <si>
    <t>002700358</t>
  </si>
  <si>
    <t>1470</t>
  </si>
  <si>
    <t>EVER</t>
  </si>
  <si>
    <t>005804246</t>
  </si>
  <si>
    <t>GENESARET</t>
  </si>
  <si>
    <t>GREIBERLIN</t>
  </si>
  <si>
    <t>005804198</t>
  </si>
  <si>
    <t>ABEL</t>
  </si>
  <si>
    <t>91968976</t>
  </si>
  <si>
    <t>YVANNA</t>
  </si>
  <si>
    <t>91839818</t>
  </si>
  <si>
    <t xml:space="preserve">DUARTE </t>
  </si>
  <si>
    <t>ALESKA</t>
  </si>
  <si>
    <t>1354203703</t>
  </si>
  <si>
    <t>ALIANNIS</t>
  </si>
  <si>
    <t>1353025909</t>
  </si>
  <si>
    <t>CARLUIS</t>
  </si>
  <si>
    <t>003150303</t>
  </si>
  <si>
    <t>LIAM</t>
  </si>
  <si>
    <t>GAEL</t>
  </si>
  <si>
    <t>92116567</t>
  </si>
  <si>
    <t>LIZCANO</t>
  </si>
  <si>
    <t xml:space="preserve"> ANABELLA</t>
  </si>
  <si>
    <t>006100983</t>
  </si>
  <si>
    <t>ALEXON</t>
  </si>
  <si>
    <t>005926367</t>
  </si>
  <si>
    <t>JAVIARLI</t>
  </si>
  <si>
    <t>MAGREIDI</t>
  </si>
  <si>
    <t>GIOVANNY</t>
  </si>
  <si>
    <t>005892360</t>
  </si>
  <si>
    <t>MAURICIO</t>
  </si>
  <si>
    <t>005892357</t>
  </si>
  <si>
    <t>ALLISON</t>
  </si>
  <si>
    <t>588, FOLIO 88, TOMO 3.</t>
  </si>
  <si>
    <t xml:space="preserve">ESLAVA </t>
  </si>
  <si>
    <t>JOSUE ALEXANDER</t>
  </si>
  <si>
    <t>003023334</t>
  </si>
  <si>
    <t>PAULI</t>
  </si>
  <si>
    <t>004060541</t>
  </si>
  <si>
    <t>GRANADIÑO</t>
  </si>
  <si>
    <t>DITCELIS</t>
  </si>
  <si>
    <t>BRENDALIS DEL VALLE</t>
  </si>
  <si>
    <t xml:space="preserve">BONILLA </t>
  </si>
  <si>
    <t>GALANDON</t>
  </si>
  <si>
    <t>2452228</t>
  </si>
  <si>
    <t>FABRIZIO</t>
  </si>
  <si>
    <t>KRISTIAN</t>
  </si>
  <si>
    <t>HANNZEL</t>
  </si>
  <si>
    <t>MATTEO</t>
  </si>
  <si>
    <t>002017793</t>
  </si>
  <si>
    <t>EIRUSKA</t>
  </si>
  <si>
    <t>2432637</t>
  </si>
  <si>
    <t xml:space="preserve">FERNANDEZ </t>
  </si>
  <si>
    <t>REIMILI</t>
  </si>
  <si>
    <t>ANILET</t>
  </si>
  <si>
    <t>BETZABET</t>
  </si>
  <si>
    <t>005886445</t>
  </si>
  <si>
    <t>2134521</t>
  </si>
  <si>
    <t>ALBERTH</t>
  </si>
  <si>
    <t>36178844</t>
  </si>
  <si>
    <t xml:space="preserve">GUEVARA </t>
  </si>
  <si>
    <t>JORGENYS</t>
  </si>
  <si>
    <t>NAHOMY</t>
  </si>
  <si>
    <t>SOFFHIA</t>
  </si>
  <si>
    <t>932933413 (LLAMADA) / 971336916 (CUÑADO)</t>
  </si>
  <si>
    <t>ANDRIX</t>
  </si>
  <si>
    <t>BUSTAMANTE</t>
  </si>
  <si>
    <t>2734</t>
  </si>
  <si>
    <t>CALEB</t>
  </si>
  <si>
    <t>92087202</t>
  </si>
  <si>
    <t>YATSIBEL</t>
  </si>
  <si>
    <t>9216442</t>
  </si>
  <si>
    <t>ALEXADRIELYSS</t>
  </si>
  <si>
    <t xml:space="preserve"> 1593</t>
  </si>
  <si>
    <t>SAENZ</t>
  </si>
  <si>
    <t>YOHANNIS</t>
  </si>
  <si>
    <t>003919530</t>
  </si>
  <si>
    <t>EVERLYN</t>
  </si>
  <si>
    <t>MONSERRAT</t>
  </si>
  <si>
    <t xml:space="preserve">MONICA </t>
  </si>
  <si>
    <t>3015504</t>
  </si>
  <si>
    <t xml:space="preserve">NESTOR </t>
  </si>
  <si>
    <t>3015683</t>
  </si>
  <si>
    <t>GELEN</t>
  </si>
  <si>
    <t>ESTPEFANIA</t>
  </si>
  <si>
    <t>4360</t>
  </si>
  <si>
    <t>973 276 939</t>
  </si>
  <si>
    <t>YOHENNIZ</t>
  </si>
  <si>
    <t>52</t>
  </si>
  <si>
    <t>2364796</t>
  </si>
  <si>
    <t>91911736</t>
  </si>
  <si>
    <t>FABRICIO</t>
  </si>
  <si>
    <t>MARIANO</t>
  </si>
  <si>
    <t>91524708</t>
  </si>
  <si>
    <t>965284</t>
  </si>
  <si>
    <t>FONCE</t>
  </si>
  <si>
    <t>NORIELYS</t>
  </si>
  <si>
    <t>33484259</t>
  </si>
  <si>
    <t>ABBY</t>
  </si>
  <si>
    <t>PRADO</t>
  </si>
  <si>
    <t>LOANDER</t>
  </si>
  <si>
    <t xml:space="preserve">DAVID </t>
  </si>
  <si>
    <t>0043508305</t>
  </si>
  <si>
    <t>ELIANDRY</t>
  </si>
  <si>
    <t>59</t>
  </si>
  <si>
    <t>LOREANNY</t>
  </si>
  <si>
    <t>MUNOZ</t>
  </si>
  <si>
    <t>GREIBER</t>
  </si>
  <si>
    <t>SLEITER</t>
  </si>
  <si>
    <t>GILARI</t>
  </si>
  <si>
    <t>MAGDIEL</t>
  </si>
  <si>
    <t>GREINER</t>
  </si>
  <si>
    <t>LEOSCARLY</t>
  </si>
  <si>
    <t>ANAIZ</t>
  </si>
  <si>
    <t>92098435</t>
  </si>
  <si>
    <t>HARLY</t>
  </si>
  <si>
    <t>RANCES</t>
  </si>
  <si>
    <t>1128893</t>
  </si>
  <si>
    <t>DILAN</t>
  </si>
  <si>
    <t>JACO</t>
  </si>
  <si>
    <t>PAULETH</t>
  </si>
  <si>
    <t>EIMY</t>
  </si>
  <si>
    <t xml:space="preserve">CECILIETH </t>
  </si>
  <si>
    <t xml:space="preserve">MARTÍNEZ </t>
  </si>
  <si>
    <t xml:space="preserve">BRAYANNYS </t>
  </si>
  <si>
    <t>AMAN</t>
  </si>
  <si>
    <t>MAIKER</t>
  </si>
  <si>
    <t xml:space="preserve">ANTONIO </t>
  </si>
  <si>
    <t>HALUDID</t>
  </si>
  <si>
    <t>003835327</t>
  </si>
  <si>
    <t>FRANCESPO</t>
  </si>
  <si>
    <t>DANILETZIS</t>
  </si>
  <si>
    <t>34859007</t>
  </si>
  <si>
    <t>VISKARLY</t>
  </si>
  <si>
    <t>33739971</t>
  </si>
  <si>
    <t>SHAYLA</t>
  </si>
  <si>
    <t>4512</t>
  </si>
  <si>
    <t>ALAN</t>
  </si>
  <si>
    <t>927467106- 980315420</t>
  </si>
  <si>
    <t>FRANDELYS</t>
  </si>
  <si>
    <t>EIDIMAR</t>
  </si>
  <si>
    <t>KARLIBET</t>
  </si>
  <si>
    <t>ARIADNA</t>
  </si>
  <si>
    <r>
      <rPr>
        <strike/>
        <sz val="10"/>
        <rFont val="Calibri"/>
        <family val="2"/>
        <scheme val="minor"/>
      </rPr>
      <t xml:space="preserve">730/ </t>
    </r>
    <r>
      <rPr>
        <sz val="10"/>
        <rFont val="Calibri"/>
        <family val="2"/>
        <scheme val="minor"/>
      </rPr>
      <t>003964071</t>
    </r>
  </si>
  <si>
    <t>VIVAS</t>
  </si>
  <si>
    <t>KENM</t>
  </si>
  <si>
    <t>006138350</t>
  </si>
  <si>
    <t xml:space="preserve">RAMIREZ  </t>
  </si>
  <si>
    <t xml:space="preserve">DAVIANNYERLYS </t>
  </si>
  <si>
    <t xml:space="preserve">MICHELLE </t>
  </si>
  <si>
    <t>JOHANDRI</t>
  </si>
  <si>
    <t>081</t>
  </si>
  <si>
    <t xml:space="preserve">CONTRERAS </t>
  </si>
  <si>
    <t>YONAIDYS</t>
  </si>
  <si>
    <t xml:space="preserve">ORIANA </t>
  </si>
  <si>
    <t>015</t>
  </si>
  <si>
    <t>GUILLLEN</t>
  </si>
  <si>
    <t>RAINER</t>
  </si>
  <si>
    <t>DABIANYER</t>
  </si>
  <si>
    <t>91403814</t>
  </si>
  <si>
    <t>LUISANYELIZ</t>
  </si>
  <si>
    <t xml:space="preserve"> 80</t>
  </si>
  <si>
    <t>EMMA</t>
  </si>
  <si>
    <t>CHARLOTTE</t>
  </si>
  <si>
    <t>92082060</t>
  </si>
  <si>
    <t>AMOROS</t>
  </si>
  <si>
    <t xml:space="preserve">GUZMAN </t>
  </si>
  <si>
    <t>KENDRY</t>
  </si>
  <si>
    <t>DAVIAN</t>
  </si>
  <si>
    <t xml:space="preserve">GABRIELA </t>
  </si>
  <si>
    <t xml:space="preserve">VALENTINA </t>
  </si>
  <si>
    <t>034</t>
  </si>
  <si>
    <t>MALAVE</t>
  </si>
  <si>
    <t>DAMIAN</t>
  </si>
  <si>
    <t>CRISTIAN</t>
  </si>
  <si>
    <t>ROXIL</t>
  </si>
  <si>
    <t xml:space="preserve">QUINTOS </t>
  </si>
  <si>
    <t>ELIAM</t>
  </si>
  <si>
    <t>EFRAIN</t>
  </si>
  <si>
    <t>DUGLENE</t>
  </si>
  <si>
    <t>QUEVEDO</t>
  </si>
  <si>
    <t>32984977</t>
  </si>
  <si>
    <t>MEREDY</t>
  </si>
  <si>
    <t>ANACIEL</t>
  </si>
  <si>
    <t>92403538</t>
  </si>
  <si>
    <t>ENYER</t>
  </si>
  <si>
    <t>006068378</t>
  </si>
  <si>
    <t>006066385</t>
  </si>
  <si>
    <t>AUDI</t>
  </si>
  <si>
    <t>MOLLEGAS</t>
  </si>
  <si>
    <t>PAULA</t>
  </si>
  <si>
    <t>91755785</t>
  </si>
  <si>
    <t>HISBEINY</t>
  </si>
  <si>
    <t>112</t>
  </si>
  <si>
    <t>RAUL</t>
  </si>
  <si>
    <t>63</t>
  </si>
  <si>
    <t>95</t>
  </si>
  <si>
    <t>MAYERBIN</t>
  </si>
  <si>
    <t>SARAIS</t>
  </si>
  <si>
    <t>318</t>
  </si>
  <si>
    <t>CRISDELIS AMISADAY</t>
  </si>
  <si>
    <t>ZAVALA</t>
  </si>
  <si>
    <t>NIOSMAR</t>
  </si>
  <si>
    <t>899</t>
  </si>
  <si>
    <t>JULIETH</t>
  </si>
  <si>
    <t>1372</t>
  </si>
  <si>
    <t>JEIMAR</t>
  </si>
  <si>
    <t>4197</t>
  </si>
  <si>
    <t>EPIAYUU</t>
  </si>
  <si>
    <t>NEHEMIAS</t>
  </si>
  <si>
    <t>004479225</t>
  </si>
  <si>
    <t>SEHEISSET</t>
  </si>
  <si>
    <t>004435780</t>
  </si>
  <si>
    <t>LAVASTIDA</t>
  </si>
  <si>
    <t>AYAUCAN</t>
  </si>
  <si>
    <t>LUCAS</t>
  </si>
  <si>
    <t>91866132</t>
  </si>
  <si>
    <t>CANACHE</t>
  </si>
  <si>
    <t>KATHERYN</t>
  </si>
  <si>
    <t>004064586</t>
  </si>
  <si>
    <t>DAIKERLYN</t>
  </si>
  <si>
    <t>004064592</t>
  </si>
  <si>
    <t>BALBIN</t>
  </si>
  <si>
    <t>ENDRI</t>
  </si>
  <si>
    <t>92312409</t>
  </si>
  <si>
    <t>ALEXA</t>
  </si>
  <si>
    <t>001921533</t>
  </si>
  <si>
    <t>2435704</t>
  </si>
  <si>
    <t xml:space="preserve">PIÑANGO </t>
  </si>
  <si>
    <t xml:space="preserve">CRISBELLYS </t>
  </si>
  <si>
    <t xml:space="preserve">BARRETO </t>
  </si>
  <si>
    <t xml:space="preserve">NICOLE </t>
  </si>
  <si>
    <t>392</t>
  </si>
  <si>
    <t xml:space="preserve">VERONICA </t>
  </si>
  <si>
    <t>824</t>
  </si>
  <si>
    <t xml:space="preserve">LINAREZ </t>
  </si>
  <si>
    <t xml:space="preserve">ANABEL </t>
  </si>
  <si>
    <t>004113951</t>
  </si>
  <si>
    <t>DANI</t>
  </si>
  <si>
    <t>LUISBEL</t>
  </si>
  <si>
    <t>EMMANUEL</t>
  </si>
  <si>
    <t xml:space="preserve"> 1115919977</t>
  </si>
  <si>
    <t>EDGARDO</t>
  </si>
  <si>
    <t>34745093</t>
  </si>
  <si>
    <t>JETSUA</t>
  </si>
  <si>
    <t>34324612</t>
  </si>
  <si>
    <t xml:space="preserve">CALDERA </t>
  </si>
  <si>
    <t>1444</t>
  </si>
  <si>
    <t>EIVER</t>
  </si>
  <si>
    <t>1065924315</t>
  </si>
  <si>
    <t>JUSTIN</t>
  </si>
  <si>
    <t>ANTHONIO</t>
  </si>
  <si>
    <t>34388000</t>
  </si>
  <si>
    <t>CARDOZA</t>
  </si>
  <si>
    <t>ESDRIMAR</t>
  </si>
  <si>
    <t>ADAILUZ</t>
  </si>
  <si>
    <t>4116630</t>
  </si>
  <si>
    <t>4076395</t>
  </si>
  <si>
    <t xml:space="preserve">MEJIAS </t>
  </si>
  <si>
    <t>2851537</t>
  </si>
  <si>
    <t>LIAN</t>
  </si>
  <si>
    <t>9176378</t>
  </si>
  <si>
    <t>1630</t>
  </si>
  <si>
    <t>73</t>
  </si>
  <si>
    <t xml:space="preserve">MARTINEZ </t>
  </si>
  <si>
    <t xml:space="preserve">SEBASTHIAN </t>
  </si>
  <si>
    <t xml:space="preserve">GAEL </t>
  </si>
  <si>
    <t xml:space="preserve">DIEGO </t>
  </si>
  <si>
    <t>YOELISMAR</t>
  </si>
  <si>
    <t>004317048</t>
  </si>
  <si>
    <t>YOSBERLY</t>
  </si>
  <si>
    <t>961 76 84</t>
  </si>
  <si>
    <t>3923328</t>
  </si>
  <si>
    <t>MACKENZIE</t>
  </si>
  <si>
    <t>JIRET</t>
  </si>
  <si>
    <t>156528877</t>
  </si>
  <si>
    <t>1522</t>
  </si>
  <si>
    <t>NEIBELYS</t>
  </si>
  <si>
    <t>32508229</t>
  </si>
  <si>
    <t>RIVEROZ</t>
  </si>
  <si>
    <t>005716224</t>
  </si>
  <si>
    <t>ESTHEBAN</t>
  </si>
  <si>
    <t>DAVIDYER</t>
  </si>
  <si>
    <t xml:space="preserve">KELLY </t>
  </si>
  <si>
    <t xml:space="preserve">IRAIS </t>
  </si>
  <si>
    <t>009</t>
  </si>
  <si>
    <t>ROIXIMAR</t>
  </si>
  <si>
    <t>091</t>
  </si>
  <si>
    <t>MERCADO</t>
  </si>
  <si>
    <t>20114490</t>
  </si>
  <si>
    <t>1511/2014</t>
  </si>
  <si>
    <t>NATHALIA</t>
  </si>
  <si>
    <t>001157422</t>
  </si>
  <si>
    <t>VALIENTE</t>
  </si>
  <si>
    <t>92037809</t>
  </si>
  <si>
    <t xml:space="preserve">SAMUEL </t>
  </si>
  <si>
    <t>467</t>
  </si>
  <si>
    <t>CORNIELES</t>
  </si>
  <si>
    <t>MIRANDA</t>
  </si>
  <si>
    <t>002429423</t>
  </si>
  <si>
    <t>YORGINA</t>
  </si>
  <si>
    <t xml:space="preserve">VALERIA </t>
  </si>
  <si>
    <t>002438054</t>
  </si>
  <si>
    <t>KEYMAR</t>
  </si>
  <si>
    <t>KEVIN</t>
  </si>
  <si>
    <t>KELANYELY</t>
  </si>
  <si>
    <t xml:space="preserve">ANYELY </t>
  </si>
  <si>
    <t>EDDIVIANNY</t>
  </si>
  <si>
    <t>2797426</t>
  </si>
  <si>
    <t>VARELA</t>
  </si>
  <si>
    <t>2180496</t>
  </si>
  <si>
    <t>QUILCA</t>
  </si>
  <si>
    <t>ABDIEL</t>
  </si>
  <si>
    <t>ALAIN ISRRAEL</t>
  </si>
  <si>
    <t>92220823</t>
  </si>
  <si>
    <t>ISMARIEV</t>
  </si>
  <si>
    <t>004060431</t>
  </si>
  <si>
    <t>MAGGIE</t>
  </si>
  <si>
    <t>SARAHY</t>
  </si>
  <si>
    <t>1013373774</t>
  </si>
  <si>
    <t>JHOSBER</t>
  </si>
  <si>
    <t>2958943</t>
  </si>
  <si>
    <t>PEREIRA</t>
  </si>
  <si>
    <t>VICTTORIA</t>
  </si>
  <si>
    <t>1760612679</t>
  </si>
  <si>
    <t>ELEAZAR</t>
  </si>
  <si>
    <t>MATHEO</t>
  </si>
  <si>
    <t>1112</t>
  </si>
  <si>
    <t xml:space="preserve">ROSIMAR </t>
  </si>
  <si>
    <t>NIKERLI</t>
  </si>
  <si>
    <t>NIKER</t>
  </si>
  <si>
    <t>LEONCIO</t>
  </si>
  <si>
    <t xml:space="preserve">YUNIOR </t>
  </si>
  <si>
    <t>YHENNIEL</t>
  </si>
  <si>
    <t>075</t>
  </si>
  <si>
    <t xml:space="preserve">PABON </t>
  </si>
  <si>
    <t>KLEIDAIRI</t>
  </si>
  <si>
    <t>YAIKIRE</t>
  </si>
  <si>
    <t>JESUANNY</t>
  </si>
  <si>
    <t>5489</t>
  </si>
  <si>
    <t>3394</t>
  </si>
  <si>
    <t>ROSSIMAR</t>
  </si>
  <si>
    <t>6368</t>
  </si>
  <si>
    <t>004060390</t>
  </si>
  <si>
    <t>JONNIER</t>
  </si>
  <si>
    <t>KEIDERLING</t>
  </si>
  <si>
    <t>004183740</t>
  </si>
  <si>
    <t>CHRISTOPH</t>
  </si>
  <si>
    <t>JOSELVIS</t>
  </si>
  <si>
    <t>004057504</t>
  </si>
  <si>
    <t>RAQUEO</t>
  </si>
  <si>
    <t>6115</t>
  </si>
  <si>
    <t>THOMAS</t>
  </si>
  <si>
    <t>92029531</t>
  </si>
  <si>
    <t>YOSERLYS</t>
  </si>
  <si>
    <t xml:space="preserve"> 599525</t>
  </si>
  <si>
    <t>CAMILL</t>
  </si>
  <si>
    <t>1043196544</t>
  </si>
  <si>
    <t>JULIAN</t>
  </si>
  <si>
    <t>921</t>
  </si>
  <si>
    <t>624</t>
  </si>
  <si>
    <t xml:space="preserve">BARROSO </t>
  </si>
  <si>
    <t xml:space="preserve">CEDEÑO </t>
  </si>
  <si>
    <t xml:space="preserve">ENRIQUE </t>
  </si>
  <si>
    <t>002029232</t>
  </si>
  <si>
    <t>ANDRADES</t>
  </si>
  <si>
    <t>YOMAR</t>
  </si>
  <si>
    <t>ALIANNYS</t>
  </si>
  <si>
    <t xml:space="preserve">DANNIYER </t>
  </si>
  <si>
    <t xml:space="preserve">JESÚS </t>
  </si>
  <si>
    <t>082</t>
  </si>
  <si>
    <t>1077</t>
  </si>
  <si>
    <t>ALFONSO</t>
  </si>
  <si>
    <t>1314</t>
  </si>
  <si>
    <t>URIAN</t>
  </si>
  <si>
    <t>GLAYMER</t>
  </si>
  <si>
    <t>KALENA</t>
  </si>
  <si>
    <t>33935005</t>
  </si>
  <si>
    <t xml:space="preserve">MAGALLANES </t>
  </si>
  <si>
    <t>JOHANGEL</t>
  </si>
  <si>
    <t>004336358</t>
  </si>
  <si>
    <t xml:space="preserve">MATHIAS </t>
  </si>
  <si>
    <t xml:space="preserve">LUCIANO </t>
  </si>
  <si>
    <t>AZAEL</t>
  </si>
  <si>
    <t>MAGDALENO</t>
  </si>
  <si>
    <t>JERMAINE</t>
  </si>
  <si>
    <t>004116098</t>
  </si>
  <si>
    <t xml:space="preserve">ZAIR </t>
  </si>
  <si>
    <t xml:space="preserve">ALEJANDRO </t>
  </si>
  <si>
    <t>004336345</t>
  </si>
  <si>
    <t>YANGEL</t>
  </si>
  <si>
    <t>MERIANNYS</t>
  </si>
  <si>
    <t>1149</t>
  </si>
  <si>
    <t>URBANO</t>
  </si>
  <si>
    <t>DREIBERLING</t>
  </si>
  <si>
    <t>ALEXARY</t>
  </si>
  <si>
    <t>004060990</t>
  </si>
  <si>
    <t>PIETRANTONI</t>
  </si>
  <si>
    <t>ROUSSET</t>
  </si>
  <si>
    <t>MIAC</t>
  </si>
  <si>
    <t>SHANTALL</t>
  </si>
  <si>
    <t>001110427</t>
  </si>
  <si>
    <t>KRICHEL</t>
  </si>
  <si>
    <t>001111861</t>
  </si>
  <si>
    <t>GUSTAVO</t>
  </si>
  <si>
    <t>0045042222</t>
  </si>
  <si>
    <t xml:space="preserve">OJEDA </t>
  </si>
  <si>
    <t xml:space="preserve">GENESIS </t>
  </si>
  <si>
    <t>GERSELYS</t>
  </si>
  <si>
    <t>32667724</t>
  </si>
  <si>
    <t>YULIANNYS</t>
  </si>
  <si>
    <t>004013674</t>
  </si>
  <si>
    <t xml:space="preserve">RIVERO </t>
  </si>
  <si>
    <t>GERALDIX</t>
  </si>
  <si>
    <t>JOHANDRY</t>
  </si>
  <si>
    <t>004233140</t>
  </si>
  <si>
    <t>0056999223</t>
  </si>
  <si>
    <t>ALBANY</t>
  </si>
  <si>
    <t>SIMONED</t>
  </si>
  <si>
    <t>005699916</t>
  </si>
  <si>
    <t>PANTOJAS</t>
  </si>
  <si>
    <t>ISMAEL</t>
  </si>
  <si>
    <t>33054769</t>
  </si>
  <si>
    <t>OCA</t>
  </si>
  <si>
    <t>ROY</t>
  </si>
  <si>
    <t>DUBRIEL</t>
  </si>
  <si>
    <t>36055686</t>
  </si>
  <si>
    <t>PEDRISMAR</t>
  </si>
  <si>
    <t>34029563</t>
  </si>
  <si>
    <t>ALVARO</t>
  </si>
  <si>
    <t>ZAID</t>
  </si>
  <si>
    <t>YARIANNYS</t>
  </si>
  <si>
    <t>PENA</t>
  </si>
  <si>
    <t>ALESSANDRO</t>
  </si>
  <si>
    <t>91665310</t>
  </si>
  <si>
    <t>PERALES</t>
  </si>
  <si>
    <t>FABIHAN</t>
  </si>
  <si>
    <t>2351758400</t>
  </si>
  <si>
    <t>YONAILETH</t>
  </si>
  <si>
    <t>GLARIMAR</t>
  </si>
  <si>
    <t>DOMINIC</t>
  </si>
  <si>
    <t>005821512</t>
  </si>
  <si>
    <t>33390233</t>
  </si>
  <si>
    <t>WILLIAHYDER</t>
  </si>
  <si>
    <t>91300298</t>
  </si>
  <si>
    <t>IDEMAR</t>
  </si>
  <si>
    <t>004032465</t>
  </si>
  <si>
    <t>WILLIEBER</t>
  </si>
  <si>
    <t>BLADIMIR</t>
  </si>
  <si>
    <t>729</t>
  </si>
  <si>
    <t>21584439</t>
  </si>
  <si>
    <t>HENYERLIN</t>
  </si>
  <si>
    <t>ILDEMARY</t>
  </si>
  <si>
    <t>004005712</t>
  </si>
  <si>
    <t>LUISANGELI</t>
  </si>
  <si>
    <t>HENYIMAR</t>
  </si>
  <si>
    <t>004013523</t>
  </si>
  <si>
    <t>DENYER</t>
  </si>
  <si>
    <t>GHADIEL</t>
  </si>
  <si>
    <t xml:space="preserve">MORALES </t>
  </si>
  <si>
    <t xml:space="preserve">WUILMERLYS </t>
  </si>
  <si>
    <t>GRACIELA</t>
  </si>
  <si>
    <t xml:space="preserve">SEGUERA </t>
  </si>
  <si>
    <t xml:space="preserve">MIRANDA </t>
  </si>
  <si>
    <t xml:space="preserve">LUCIA </t>
  </si>
  <si>
    <t xml:space="preserve">ANTONELLA </t>
  </si>
  <si>
    <t>RENATA</t>
  </si>
  <si>
    <t xml:space="preserve">CLARA </t>
  </si>
  <si>
    <t>LATINEZ</t>
  </si>
  <si>
    <t>91412154</t>
  </si>
  <si>
    <t>DANNGHER</t>
  </si>
  <si>
    <t>JOSEFER</t>
  </si>
  <si>
    <t>ANGELYS</t>
  </si>
  <si>
    <t>DUNO</t>
  </si>
  <si>
    <t>91580850</t>
  </si>
  <si>
    <t>1185</t>
  </si>
  <si>
    <t>91468896</t>
  </si>
  <si>
    <t>91854068</t>
  </si>
  <si>
    <t>DUDAMEL</t>
  </si>
  <si>
    <t>YONATHAN</t>
  </si>
  <si>
    <t>287</t>
  </si>
  <si>
    <t>32432858</t>
  </si>
  <si>
    <t>34315947</t>
  </si>
  <si>
    <t>33223473</t>
  </si>
  <si>
    <t>BRAHIN</t>
  </si>
  <si>
    <t>SEBASTIN</t>
  </si>
  <si>
    <t>91644762</t>
  </si>
  <si>
    <t>HELLEM</t>
  </si>
  <si>
    <t>FIORELLA</t>
  </si>
  <si>
    <t>2654</t>
  </si>
  <si>
    <t>WINDERLYS</t>
  </si>
  <si>
    <t>/003938515</t>
  </si>
  <si>
    <t>ADRIANIT</t>
  </si>
  <si>
    <t>003938532</t>
  </si>
  <si>
    <t>SANTELIZ</t>
  </si>
  <si>
    <t>92914557</t>
  </si>
  <si>
    <t>DANIANNY</t>
  </si>
  <si>
    <t>743</t>
  </si>
  <si>
    <t>YORMAN</t>
  </si>
  <si>
    <t>33591855</t>
  </si>
  <si>
    <t>003047565</t>
  </si>
  <si>
    <t>UGAS</t>
  </si>
  <si>
    <t>YANISQUEY</t>
  </si>
  <si>
    <t>AMALIE</t>
  </si>
  <si>
    <t>33375772</t>
  </si>
  <si>
    <t>900435266/931072293 MAMA</t>
  </si>
  <si>
    <t>YADIER</t>
  </si>
  <si>
    <t>024</t>
  </si>
  <si>
    <t>SOJO</t>
  </si>
  <si>
    <t>SHARON</t>
  </si>
  <si>
    <t>92092872</t>
  </si>
  <si>
    <t>JOANFER</t>
  </si>
  <si>
    <t>DERWIN</t>
  </si>
  <si>
    <t>SAVIER</t>
  </si>
  <si>
    <t>JOSUELIANNY</t>
  </si>
  <si>
    <t>3878072</t>
  </si>
  <si>
    <t>WUALTHER</t>
  </si>
  <si>
    <t>ISAID</t>
  </si>
  <si>
    <t>CESAR</t>
  </si>
  <si>
    <t>ANALIZ</t>
  </si>
  <si>
    <t>34582419</t>
  </si>
  <si>
    <t xml:space="preserve"> 123</t>
  </si>
  <si>
    <t>DILAAN</t>
  </si>
  <si>
    <t xml:space="preserve"> 122</t>
  </si>
  <si>
    <t>FABIANYELIS</t>
  </si>
  <si>
    <t>915547860</t>
  </si>
  <si>
    <t>ARTHURTH</t>
  </si>
  <si>
    <t>003937137</t>
  </si>
  <si>
    <t>JATNNELYS</t>
  </si>
  <si>
    <t>4189414</t>
  </si>
  <si>
    <t>4192373</t>
  </si>
  <si>
    <t>4192384</t>
  </si>
  <si>
    <t>MONEGUI</t>
  </si>
  <si>
    <t>JHON</t>
  </si>
  <si>
    <t>0209</t>
  </si>
  <si>
    <t>MARIOSKAR</t>
  </si>
  <si>
    <t>003931585</t>
  </si>
  <si>
    <t>AHIEZER</t>
  </si>
  <si>
    <t>119</t>
  </si>
  <si>
    <t>ALISSON</t>
  </si>
  <si>
    <t>83</t>
  </si>
  <si>
    <t>GALINDO</t>
  </si>
  <si>
    <t xml:space="preserve">JAMDIER </t>
  </si>
  <si>
    <t xml:space="preserve">VICTORIA </t>
  </si>
  <si>
    <t xml:space="preserve">ROMERO </t>
  </si>
  <si>
    <t>CARLIANNYS</t>
  </si>
  <si>
    <t>002237682</t>
  </si>
  <si>
    <t>EMY</t>
  </si>
  <si>
    <t xml:space="preserve">ALESSANDRA </t>
  </si>
  <si>
    <t>003956636</t>
  </si>
  <si>
    <t>JAMILTHON</t>
  </si>
  <si>
    <t>1759873886</t>
  </si>
  <si>
    <t>920013305 / 955821908(HERMANA)</t>
  </si>
  <si>
    <t>JOXIMAR</t>
  </si>
  <si>
    <t>1759873878</t>
  </si>
  <si>
    <t xml:space="preserve">CORDERO </t>
  </si>
  <si>
    <t>BIANKA</t>
  </si>
  <si>
    <t xml:space="preserve">LUCIANA </t>
  </si>
  <si>
    <t>NOAH</t>
  </si>
  <si>
    <t>THAISA</t>
  </si>
  <si>
    <t>MAZA</t>
  </si>
  <si>
    <t>004292058</t>
  </si>
  <si>
    <t>3876621</t>
  </si>
  <si>
    <t>CRISTHIAN</t>
  </si>
  <si>
    <t>HANNIEL</t>
  </si>
  <si>
    <t>2885523</t>
  </si>
  <si>
    <t>86</t>
  </si>
  <si>
    <t>IAN</t>
  </si>
  <si>
    <t>90949267</t>
  </si>
  <si>
    <t>YOELITH</t>
  </si>
  <si>
    <t>NAXIMAR</t>
  </si>
  <si>
    <t>91777667</t>
  </si>
  <si>
    <t>002756638</t>
  </si>
  <si>
    <t xml:space="preserve">CARMONA </t>
  </si>
  <si>
    <t>JAIME</t>
  </si>
  <si>
    <t>002742601</t>
  </si>
  <si>
    <t>RUZA</t>
  </si>
  <si>
    <t>002568444</t>
  </si>
  <si>
    <t>BRAYAN</t>
  </si>
  <si>
    <t>D´ JESUS</t>
  </si>
  <si>
    <t>003855470</t>
  </si>
  <si>
    <t>4652017</t>
  </si>
  <si>
    <t xml:space="preserve">GUARDIN </t>
  </si>
  <si>
    <t>002253578</t>
  </si>
  <si>
    <t>GUARDIN</t>
  </si>
  <si>
    <t>002264434</t>
  </si>
  <si>
    <t>MARRIAGA</t>
  </si>
  <si>
    <t>000951276</t>
  </si>
  <si>
    <t>MEGHAN</t>
  </si>
  <si>
    <t>000948572</t>
  </si>
  <si>
    <t>FRANDGER</t>
  </si>
  <si>
    <t>5797</t>
  </si>
  <si>
    <t>KEIFRANK</t>
  </si>
  <si>
    <t>91392798</t>
  </si>
  <si>
    <t>ANTONEL</t>
  </si>
  <si>
    <t>2132840</t>
  </si>
  <si>
    <t>BRITANY</t>
  </si>
  <si>
    <t>92099540</t>
  </si>
  <si>
    <t>CANO</t>
  </si>
  <si>
    <t>THAYLOR</t>
  </si>
  <si>
    <t>YONKEIBER</t>
  </si>
  <si>
    <t>DREILYSMAR</t>
  </si>
  <si>
    <t>002035875</t>
  </si>
  <si>
    <t>002103910</t>
  </si>
  <si>
    <t>ANGELBERT</t>
  </si>
  <si>
    <t>EIDIN</t>
  </si>
  <si>
    <t>SALVATIERRA</t>
  </si>
  <si>
    <t>FREINYERBETH</t>
  </si>
  <si>
    <t>DREIVER</t>
  </si>
  <si>
    <t>32388980</t>
  </si>
  <si>
    <t xml:space="preserve">SANCHEZ </t>
  </si>
  <si>
    <t>LEONELL</t>
  </si>
  <si>
    <t>NAHUM</t>
  </si>
  <si>
    <t>394</t>
  </si>
  <si>
    <t xml:space="preserve">LEOMARY </t>
  </si>
  <si>
    <t>34051186</t>
  </si>
  <si>
    <t>POLEO</t>
  </si>
  <si>
    <t>EZEQUIEL</t>
  </si>
  <si>
    <t>CORINA</t>
  </si>
  <si>
    <t>00513511903</t>
  </si>
  <si>
    <t>KRISMARY</t>
  </si>
  <si>
    <t>ONANYERLIS</t>
  </si>
  <si>
    <t>91714907</t>
  </si>
  <si>
    <t>LUISANNA</t>
  </si>
  <si>
    <t xml:space="preserve">MENDOZA </t>
  </si>
  <si>
    <t>1437</t>
  </si>
  <si>
    <t>OBISPO</t>
  </si>
  <si>
    <t>2279</t>
  </si>
  <si>
    <t>QUISPE</t>
  </si>
  <si>
    <t>92307966</t>
  </si>
  <si>
    <t>KEILYN</t>
  </si>
  <si>
    <t>001288302</t>
  </si>
  <si>
    <t>ALANNYS</t>
  </si>
  <si>
    <t>SARABETH</t>
  </si>
  <si>
    <t>KEISSY</t>
  </si>
  <si>
    <t>001288310</t>
  </si>
  <si>
    <t>DULCE</t>
  </si>
  <si>
    <t>003922370</t>
  </si>
  <si>
    <t>JEISER</t>
  </si>
  <si>
    <t>GIRALDO</t>
  </si>
  <si>
    <t xml:space="preserve">MONSERRAT </t>
  </si>
  <si>
    <t>YANAI</t>
  </si>
  <si>
    <t>1022448401</t>
  </si>
  <si>
    <t>ALEXANDRO</t>
  </si>
  <si>
    <t>92134546</t>
  </si>
  <si>
    <t>YUNEIQUER</t>
  </si>
  <si>
    <t>YEISON</t>
  </si>
  <si>
    <t>4223</t>
  </si>
  <si>
    <t>RAYMOND</t>
  </si>
  <si>
    <t>33957047</t>
  </si>
  <si>
    <t>6617</t>
  </si>
  <si>
    <t>DARWIN</t>
  </si>
  <si>
    <t>002519873</t>
  </si>
  <si>
    <t>JOSHUAR</t>
  </si>
  <si>
    <t>43</t>
  </si>
  <si>
    <t>EGLISMAR</t>
  </si>
  <si>
    <t>GLAYERDIN</t>
  </si>
  <si>
    <t>32742463</t>
  </si>
  <si>
    <t>ANYIMAR</t>
  </si>
  <si>
    <t>9232</t>
  </si>
  <si>
    <t>005845337</t>
  </si>
  <si>
    <t>SOZA</t>
  </si>
  <si>
    <t xml:space="preserve">YILMARY </t>
  </si>
  <si>
    <t>986 326 113</t>
  </si>
  <si>
    <t>TORRE</t>
  </si>
  <si>
    <t>33842118</t>
  </si>
  <si>
    <t>SAUL</t>
  </si>
  <si>
    <t>1452</t>
  </si>
  <si>
    <t>CENTENO</t>
  </si>
  <si>
    <t>YACKSELIS</t>
  </si>
  <si>
    <t>31975645</t>
  </si>
  <si>
    <t xml:space="preserve">RAMOS </t>
  </si>
  <si>
    <t>KARLYS</t>
  </si>
  <si>
    <t>JOSEPH</t>
  </si>
  <si>
    <t>48745</t>
  </si>
  <si>
    <t>1072732</t>
  </si>
  <si>
    <t>RAÑEZ</t>
  </si>
  <si>
    <t>638</t>
  </si>
  <si>
    <t>BRIAN</t>
  </si>
  <si>
    <t>ANIBAL</t>
  </si>
  <si>
    <t>712</t>
  </si>
  <si>
    <t>BOHORQUEZ</t>
  </si>
  <si>
    <t>ESTEBAN</t>
  </si>
  <si>
    <t>91678180</t>
  </si>
  <si>
    <t>VALDERRAMA</t>
  </si>
  <si>
    <t xml:space="preserve">LEYBERTH </t>
  </si>
  <si>
    <t xml:space="preserve">ALEJANDRO DE JESUS </t>
  </si>
  <si>
    <t>DALEXANDRA</t>
  </si>
  <si>
    <t>34415201</t>
  </si>
  <si>
    <t>ALYSMAR</t>
  </si>
  <si>
    <t>AGUIAR</t>
  </si>
  <si>
    <t>DAILYMAR</t>
  </si>
  <si>
    <t>ESTEFANY</t>
  </si>
  <si>
    <t>002766231</t>
  </si>
  <si>
    <t>LEONEL</t>
  </si>
  <si>
    <t>004024097</t>
  </si>
  <si>
    <t>SAYARETH</t>
  </si>
  <si>
    <t>DAIRE</t>
  </si>
  <si>
    <t>32161453</t>
  </si>
  <si>
    <t>DARLINS</t>
  </si>
  <si>
    <t>33218839</t>
  </si>
  <si>
    <t>LOYOS</t>
  </si>
  <si>
    <t>RAYDDER</t>
  </si>
  <si>
    <t>7173-29</t>
  </si>
  <si>
    <t xml:space="preserve">DE JESUS </t>
  </si>
  <si>
    <t xml:space="preserve">BELTRAN </t>
  </si>
  <si>
    <t xml:space="preserve">JHOGEISY </t>
  </si>
  <si>
    <t xml:space="preserve">FABIOLA </t>
  </si>
  <si>
    <t xml:space="preserve">JHORGELYS </t>
  </si>
  <si>
    <t xml:space="preserve">ZARAY </t>
  </si>
  <si>
    <t>PEREA</t>
  </si>
  <si>
    <t>ALI</t>
  </si>
  <si>
    <t>3042742</t>
  </si>
  <si>
    <t>YOLIANYYELI</t>
  </si>
  <si>
    <t>003880996</t>
  </si>
  <si>
    <t>ALEJANDRIA</t>
  </si>
  <si>
    <t>91867488</t>
  </si>
  <si>
    <t>ALTUVE</t>
  </si>
  <si>
    <t>VIRGUEZ</t>
  </si>
  <si>
    <t>EDUARLITH</t>
  </si>
  <si>
    <t>006113673</t>
  </si>
  <si>
    <t>VEGA</t>
  </si>
  <si>
    <t>JULIANNY</t>
  </si>
  <si>
    <t>1 116 876787 COLOMBIANA</t>
  </si>
  <si>
    <t xml:space="preserve">SOLANO </t>
  </si>
  <si>
    <t>VILLA</t>
  </si>
  <si>
    <t>ROSNER</t>
  </si>
  <si>
    <t>EVELIO</t>
  </si>
  <si>
    <t>YUSBELY</t>
  </si>
  <si>
    <t>PICON</t>
  </si>
  <si>
    <t>HELIANA</t>
  </si>
  <si>
    <t>93</t>
  </si>
  <si>
    <t>MHIA</t>
  </si>
  <si>
    <t>004147610</t>
  </si>
  <si>
    <t xml:space="preserve">MARCHAN </t>
  </si>
  <si>
    <t xml:space="preserve">HEROZ </t>
  </si>
  <si>
    <t xml:space="preserve">ANNIEL </t>
  </si>
  <si>
    <t>002157067</t>
  </si>
  <si>
    <t xml:space="preserve">VILLARROEL </t>
  </si>
  <si>
    <t>3536738</t>
  </si>
  <si>
    <t>BENJAMIN</t>
  </si>
  <si>
    <t>91865817</t>
  </si>
  <si>
    <t>QUIROZ</t>
  </si>
  <si>
    <t>002030570</t>
  </si>
  <si>
    <t>002325905</t>
  </si>
  <si>
    <t xml:space="preserve">ZAPATA </t>
  </si>
  <si>
    <t>DYLANT</t>
  </si>
  <si>
    <t>VALVUENA</t>
  </si>
  <si>
    <t>JERIZMAR</t>
  </si>
  <si>
    <t>JOANDRI</t>
  </si>
  <si>
    <t>JOTHSIMAR</t>
  </si>
  <si>
    <t>DUANYER</t>
  </si>
  <si>
    <t>YUNIOR</t>
  </si>
  <si>
    <t>DEL CAMEN</t>
  </si>
  <si>
    <t>ERIANNY</t>
  </si>
  <si>
    <t>OSMEL</t>
  </si>
  <si>
    <t>ALMEDA</t>
  </si>
  <si>
    <t>MARRUFO</t>
  </si>
  <si>
    <t>NOEBLYS</t>
  </si>
  <si>
    <t>FRANCEILYS</t>
  </si>
  <si>
    <t>NAIROBY</t>
  </si>
  <si>
    <t>DEINIS</t>
  </si>
  <si>
    <t>YULIET</t>
  </si>
  <si>
    <t>MONTAÑA</t>
  </si>
  <si>
    <t>XIMAR</t>
  </si>
  <si>
    <t xml:space="preserve">CARLOS </t>
  </si>
  <si>
    <t xml:space="preserve">MONTAÑA </t>
  </si>
  <si>
    <t>OSCAR</t>
  </si>
  <si>
    <t>ASLLI</t>
  </si>
  <si>
    <t>JHOSMIER</t>
  </si>
  <si>
    <t>FRANCISCO</t>
  </si>
  <si>
    <t>JOSEMY</t>
  </si>
  <si>
    <t>JEOVANNY</t>
  </si>
  <si>
    <t>JHONDRIEL</t>
  </si>
  <si>
    <t>REGOLLEDO</t>
  </si>
  <si>
    <t>YOHANDRI</t>
  </si>
  <si>
    <t>ALEBRITH</t>
  </si>
  <si>
    <t>YELIANNIS</t>
  </si>
  <si>
    <t xml:space="preserve">HARLY </t>
  </si>
  <si>
    <t>SKINER</t>
  </si>
  <si>
    <t>117 RIGOBERTO MEZA CHUNGA</t>
  </si>
  <si>
    <t>BRIDNY</t>
  </si>
  <si>
    <t>OBED</t>
  </si>
  <si>
    <t>33,564,224</t>
  </si>
  <si>
    <t>CRESPO</t>
  </si>
  <si>
    <t>REYSON</t>
  </si>
  <si>
    <t>JENNIRE</t>
  </si>
  <si>
    <t xml:space="preserve">EDUAR </t>
  </si>
  <si>
    <t>ABDUL</t>
  </si>
  <si>
    <t>BASIMA</t>
  </si>
  <si>
    <t>JOMAIRA</t>
  </si>
  <si>
    <t>FABIANE</t>
  </si>
  <si>
    <t>MONSERRA</t>
  </si>
  <si>
    <t>SORANGELYS</t>
  </si>
  <si>
    <t>OSKAIBER</t>
  </si>
  <si>
    <t>BALLESTEROS</t>
  </si>
  <si>
    <t>KENDRA</t>
  </si>
  <si>
    <t>002 SANTA ROSA DE LIMA</t>
  </si>
  <si>
    <t>REIMAR</t>
  </si>
  <si>
    <t>LOREANNYS</t>
  </si>
  <si>
    <t>MADELEINE</t>
  </si>
  <si>
    <t>FABIÁNNYS</t>
  </si>
  <si>
    <t xml:space="preserve">MARVAL </t>
  </si>
  <si>
    <t xml:space="preserve">MANUEL </t>
  </si>
  <si>
    <t xml:space="preserve">SERRANO </t>
  </si>
  <si>
    <t xml:space="preserve">ALEXANDER  </t>
  </si>
  <si>
    <t xml:space="preserve">MARGARETH </t>
  </si>
  <si>
    <t>MEIXY</t>
  </si>
  <si>
    <t>AMALIA</t>
  </si>
  <si>
    <t>AYRAN</t>
  </si>
  <si>
    <t>AMELIANNYS</t>
  </si>
  <si>
    <t>JULIET</t>
  </si>
  <si>
    <t xml:space="preserve">PRIETO </t>
  </si>
  <si>
    <t>AMAHYA</t>
  </si>
  <si>
    <t>AITANA</t>
  </si>
  <si>
    <t xml:space="preserve">LUNA </t>
  </si>
  <si>
    <t>NAZATETH DEL VALLE</t>
  </si>
  <si>
    <t>MAGALLENES</t>
  </si>
  <si>
    <t>OSCARY</t>
  </si>
  <si>
    <t>LYAN</t>
  </si>
  <si>
    <t>YEIRIGY</t>
  </si>
  <si>
    <t>ALEXANDRI</t>
  </si>
  <si>
    <t xml:space="preserve">CAMACARO </t>
  </si>
  <si>
    <t>YUSNIEL</t>
  </si>
  <si>
    <t>DEIMARY</t>
  </si>
  <si>
    <t>DEYLIN</t>
  </si>
  <si>
    <t>GODOY</t>
  </si>
  <si>
    <t>HERA</t>
  </si>
  <si>
    <t xml:space="preserve">ANGEL </t>
  </si>
  <si>
    <t>SONELY</t>
  </si>
  <si>
    <t>YAISON</t>
  </si>
  <si>
    <t>LUISANGEL</t>
  </si>
  <si>
    <t>IRAN</t>
  </si>
  <si>
    <t>CORDOVA</t>
  </si>
  <si>
    <t>MAYSSON</t>
  </si>
  <si>
    <t>DANYELI</t>
  </si>
  <si>
    <t>FON</t>
  </si>
  <si>
    <t>YEREMI</t>
  </si>
  <si>
    <t>KERLIANA</t>
  </si>
  <si>
    <t xml:space="preserve">HERNANDEZ </t>
  </si>
  <si>
    <t>JHOSNARVIS</t>
  </si>
  <si>
    <t xml:space="preserve">SALAZAR </t>
  </si>
  <si>
    <t xml:space="preserve">JHOELVIS </t>
  </si>
  <si>
    <t xml:space="preserve">JOSUE </t>
  </si>
  <si>
    <t xml:space="preserve">YOHANA  </t>
  </si>
  <si>
    <t>SELIANNYMAR</t>
  </si>
  <si>
    <t>NATALI</t>
  </si>
  <si>
    <t>YONAXI</t>
  </si>
  <si>
    <t>BARRIO</t>
  </si>
  <si>
    <t>LENZIN</t>
  </si>
  <si>
    <t xml:space="preserve">MAGNIELIS </t>
  </si>
  <si>
    <t xml:space="preserve">VELIZ </t>
  </si>
  <si>
    <t>YEYLY</t>
  </si>
  <si>
    <t xml:space="preserve">CORREGIR FECHA DE MATRICULA </t>
  </si>
  <si>
    <t xml:space="preserve">NNA SIN FECHA DE SOLICITUD DE VACANTE /NNA SIN FECHA DE SOLICITUD DE VACANTE </t>
  </si>
  <si>
    <t xml:space="preserve">CORREGIR FECHA DE MATRICULA /NNA SIN FECHA DE SOLICITUD DE VACANTE </t>
  </si>
  <si>
    <t xml:space="preserve">CORREGIR FECHA DE IDENTIFICACIÓN  </t>
  </si>
  <si>
    <t>NNA SIN NÚMERO DE DOCUMENTO/PMA SIN FECHA DE ASESORÍA /FECHA DE INTENFICACIÓN FUERA DEL PERIODO DE EJECUCIÓN DEL PROYECTO</t>
  </si>
  <si>
    <t xml:space="preserve">CORREGIR FECHA ASESORÍA </t>
  </si>
  <si>
    <t>PMA SIN FECHA DE ASESORÍA /FECHA DE INTENFICACIÓN FUERA DEL PERIODO DE JECUCIÓN DEL PROYECTO</t>
  </si>
  <si>
    <t xml:space="preserve">NNA SIN FECHA DE SOLICITUD DE VACANTE </t>
  </si>
  <si>
    <t xml:space="preserve">LA FECHA DE ASESORIA ES MAYOR ALA FECHA DE MATRICULA CORREGIR /NNA SIN FECHA DE SOLICITUD DE VACANTE </t>
  </si>
  <si>
    <t xml:space="preserve"> CORREGIR FECHA DE IDENTIFICACIÓN /FECHA DE MATRICULA /NNA SIN FECHA DE SOLICITUD DE VACANTE </t>
  </si>
  <si>
    <t>EL NNA NO TIENE ULTIMO GRADO ESTUDIADO</t>
  </si>
  <si>
    <t>IND_6:Número de niños (as) que participan en el programa de tutoria</t>
  </si>
  <si>
    <t xml:space="preserve">Participa en el programa de tutoria </t>
  </si>
  <si>
    <t>Tutor responsable</t>
  </si>
  <si>
    <t>IE/ Lugar de programa de tutoria</t>
  </si>
  <si>
    <t>Fecha de inicio de tutoria (DD/MM/AAAA)</t>
  </si>
  <si>
    <t>Fecha de fin de tutoria (DD/MM/AAAA)</t>
  </si>
  <si>
    <t>N° de sesiones programadas de tutoria</t>
  </si>
  <si>
    <t>Suma sesiones que el participante asistió</t>
  </si>
  <si>
    <t>Porcentaje de asistencia</t>
  </si>
  <si>
    <t>Motivo de deserción</t>
  </si>
  <si>
    <t>Aprobo la prueba de ubicación</t>
  </si>
  <si>
    <t>LÓPEZ</t>
  </si>
  <si>
    <t>DEIBYS</t>
  </si>
  <si>
    <t>938612371 / 976675922 (CUÑADA)</t>
  </si>
  <si>
    <t>YESENY</t>
  </si>
  <si>
    <t>ACTA /PARTIDA DE NACIMIENTO</t>
  </si>
  <si>
    <t>910024715/975329469</t>
  </si>
  <si>
    <t>OSTA</t>
  </si>
  <si>
    <t>MARIELVIS</t>
  </si>
  <si>
    <t>CIMANCA</t>
  </si>
  <si>
    <t>YENIREL</t>
  </si>
  <si>
    <t>HANNY</t>
  </si>
  <si>
    <t>EFRAYN</t>
  </si>
  <si>
    <t>GALINDEZ</t>
  </si>
  <si>
    <t>FAVIANA</t>
  </si>
  <si>
    <t>JENNYFER</t>
  </si>
  <si>
    <t>987874345 WTS / 960377945 HIJA</t>
  </si>
  <si>
    <t>LEJE</t>
  </si>
  <si>
    <t>JHOSELIN</t>
  </si>
  <si>
    <t>ANTONIELLIS</t>
  </si>
  <si>
    <t>ALICIA</t>
  </si>
  <si>
    <t>NOERBLYS</t>
  </si>
  <si>
    <t>MARUFO</t>
  </si>
  <si>
    <t>MARITZA</t>
  </si>
  <si>
    <t>OMAIRIS</t>
  </si>
  <si>
    <t>THAIS</t>
  </si>
  <si>
    <t>IRAIMA</t>
  </si>
  <si>
    <t>PARILLIS</t>
  </si>
  <si>
    <t>BETANCOUR</t>
  </si>
  <si>
    <t>928146564 900694985(PAPA)</t>
  </si>
  <si>
    <t>JHOSMER</t>
  </si>
  <si>
    <t>RUDA</t>
  </si>
  <si>
    <t>MILEANGELI</t>
  </si>
  <si>
    <t>HENRIQUEZ</t>
  </si>
  <si>
    <t>MILEITZI</t>
  </si>
  <si>
    <t>981239365 / 981239365</t>
  </si>
  <si>
    <t>VEITIA</t>
  </si>
  <si>
    <t>EDUANYELIS</t>
  </si>
  <si>
    <t>GLAIMERLYS</t>
  </si>
  <si>
    <t>990522301 / 902476982</t>
  </si>
  <si>
    <t>ETMARYS</t>
  </si>
  <si>
    <t>ANDUEZA</t>
  </si>
  <si>
    <t>ANZONY</t>
  </si>
  <si>
    <t>GEREMIAS</t>
  </si>
  <si>
    <t>ESCARLET</t>
  </si>
  <si>
    <t>986406692 / 955660745</t>
  </si>
  <si>
    <t>YERISMAR</t>
  </si>
  <si>
    <t>JAIRIS</t>
  </si>
  <si>
    <t>SOTO</t>
  </si>
  <si>
    <t>GUINIFER</t>
  </si>
  <si>
    <t>ELISA</t>
  </si>
  <si>
    <t>BRANYER</t>
  </si>
  <si>
    <t>BRANYERLIN</t>
  </si>
  <si>
    <t>MARDELIS</t>
  </si>
  <si>
    <t>923122362 - 904147340 padre</t>
  </si>
  <si>
    <t>BALBUENA</t>
  </si>
  <si>
    <t>VARONA</t>
  </si>
  <si>
    <t>MARCHAN</t>
  </si>
  <si>
    <t>DANIA</t>
  </si>
  <si>
    <t xml:space="preserve">RIVAS </t>
  </si>
  <si>
    <t xml:space="preserve">HERNÁNDEZ </t>
  </si>
  <si>
    <t>ROSSANY</t>
  </si>
  <si>
    <t xml:space="preserve">MARGARITA </t>
  </si>
  <si>
    <t>FERREIRA</t>
  </si>
  <si>
    <t>RIZO</t>
  </si>
  <si>
    <t>MARÍN</t>
  </si>
  <si>
    <t>OVIEDO</t>
  </si>
  <si>
    <t>FABIAN</t>
  </si>
  <si>
    <t>KAIRELIS</t>
  </si>
  <si>
    <t>914562133/904745726</t>
  </si>
  <si>
    <t>ELIANA</t>
  </si>
  <si>
    <t>YOHENNIMAR</t>
  </si>
  <si>
    <t>YORIANNYS</t>
  </si>
  <si>
    <t>NESTOR</t>
  </si>
  <si>
    <t>PAEZ.</t>
  </si>
  <si>
    <t>MARCO</t>
  </si>
  <si>
    <t>DINEY</t>
  </si>
  <si>
    <t>ANES</t>
  </si>
  <si>
    <t>ORTIZ</t>
  </si>
  <si>
    <t>GUDIÑO</t>
  </si>
  <si>
    <t>VIZCAYA</t>
  </si>
  <si>
    <t>LUCIMAR</t>
  </si>
  <si>
    <t>ANGELO</t>
  </si>
  <si>
    <t>FRANCYS</t>
  </si>
  <si>
    <t>ANGELIZA</t>
  </si>
  <si>
    <t xml:space="preserve"> DEL CARMEN </t>
  </si>
  <si>
    <t>YUSSEINIS</t>
  </si>
  <si>
    <t>932933414 (LAMADA)/ 971336916 (CUÑADO)</t>
  </si>
  <si>
    <t>JAIRO</t>
  </si>
  <si>
    <t>NAMIR</t>
  </si>
  <si>
    <t>TRINA</t>
  </si>
  <si>
    <t>ARVELAEZ</t>
  </si>
  <si>
    <t>JOSUÉ</t>
  </si>
  <si>
    <t>ROBLE</t>
  </si>
  <si>
    <t>AVERLAEZ</t>
  </si>
  <si>
    <t>MILIANYILIS</t>
  </si>
  <si>
    <t>CARRASCAL</t>
  </si>
  <si>
    <t>JHONCAR</t>
  </si>
  <si>
    <t>GAMARDO</t>
  </si>
  <si>
    <t>EMPERATRIZ</t>
  </si>
  <si>
    <t>SILVERI</t>
  </si>
  <si>
    <t>SARAHIT</t>
  </si>
  <si>
    <t>TESORERO</t>
  </si>
  <si>
    <t>ROYER</t>
  </si>
  <si>
    <t>MISAEL</t>
  </si>
  <si>
    <t>BANGUERA</t>
  </si>
  <si>
    <t>EDMAR</t>
  </si>
  <si>
    <t>OMAR</t>
  </si>
  <si>
    <t>ERIKLETH</t>
  </si>
  <si>
    <t>GREDSY</t>
  </si>
  <si>
    <t>ENDRIMAR</t>
  </si>
  <si>
    <t>MASTRANGELO</t>
  </si>
  <si>
    <t>HENRY</t>
  </si>
  <si>
    <t>IBRAHIM</t>
  </si>
  <si>
    <t>ADRIANYELIS</t>
  </si>
  <si>
    <t>GLENIS</t>
  </si>
  <si>
    <t>ORELLANE</t>
  </si>
  <si>
    <t>YANIN</t>
  </si>
  <si>
    <t>GRANADO</t>
  </si>
  <si>
    <t>HELIANNYS</t>
  </si>
  <si>
    <t>FARIAS</t>
  </si>
  <si>
    <t>MARÍA MORENO</t>
  </si>
  <si>
    <t>I.E NUEVO PERÚ</t>
  </si>
  <si>
    <t>SANDRA REYES</t>
  </si>
  <si>
    <t>CV PENIEL 1</t>
  </si>
  <si>
    <t>CV PENIEL 2</t>
  </si>
  <si>
    <t>I.E 80031 MUNICIPAL</t>
  </si>
  <si>
    <t>LORENA LISCANO</t>
  </si>
  <si>
    <t>CAREMI SJL</t>
  </si>
  <si>
    <t>PARROQUIA SAN MARTIN DE LA CARIDAD</t>
  </si>
  <si>
    <t>I.E NUEVO PERÚ 2</t>
  </si>
  <si>
    <t>DEMUNA VILLA MARIA DEL TRIUNFO</t>
  </si>
  <si>
    <t>MIVAM LIMA</t>
  </si>
  <si>
    <t>CENTRO PASTORAL LUTGARDA MSS I MATEUR</t>
  </si>
  <si>
    <t>IE 1239 FORTALEZA</t>
  </si>
  <si>
    <t>MARISCAL CACERES</t>
  </si>
  <si>
    <t>I.E DIVINO MAESTRO</t>
  </si>
  <si>
    <t>I.E VÍCTOR LARCO</t>
  </si>
  <si>
    <t>IGLESIA CRISTIANA</t>
  </si>
  <si>
    <t>CATEDRAL SAN PEDRO DE LURIN</t>
  </si>
  <si>
    <t>LOCAL COMUNAL VILLA ALEJANDRO</t>
  </si>
  <si>
    <t>MAYDERLIS</t>
  </si>
  <si>
    <t>KATHERIN</t>
  </si>
  <si>
    <t>MILVIDIS</t>
  </si>
  <si>
    <t>RABAN</t>
  </si>
  <si>
    <t>003940935</t>
  </si>
  <si>
    <t>DUN</t>
  </si>
  <si>
    <t>004965673</t>
  </si>
  <si>
    <t xml:space="preserve">TRUJILLO </t>
  </si>
  <si>
    <t>GRANADILLO</t>
  </si>
  <si>
    <t>DOMINICK</t>
  </si>
  <si>
    <t>000839901</t>
  </si>
  <si>
    <t>MAIRUBI</t>
  </si>
  <si>
    <t xml:space="preserve">YAQUELIN </t>
  </si>
  <si>
    <t>001567057</t>
  </si>
  <si>
    <t>JARED</t>
  </si>
  <si>
    <t>004038580</t>
  </si>
  <si>
    <t>ALBINO</t>
  </si>
  <si>
    <t>HEIDER</t>
  </si>
  <si>
    <t>YERLIMAR</t>
  </si>
  <si>
    <t>YERLINA</t>
  </si>
  <si>
    <t>978605356 MADRE</t>
  </si>
  <si>
    <t>IBRANTH</t>
  </si>
  <si>
    <t>AUGUSTO</t>
  </si>
  <si>
    <t>36232308</t>
  </si>
  <si>
    <t>004447195</t>
  </si>
  <si>
    <t>GIPHSON</t>
  </si>
  <si>
    <t>32200659</t>
  </si>
  <si>
    <t>ALMEIDA</t>
  </si>
  <si>
    <t>MATIAS</t>
  </si>
  <si>
    <t>ALASKA</t>
  </si>
  <si>
    <t xml:space="preserve">ALVARADO </t>
  </si>
  <si>
    <t xml:space="preserve">LIZ </t>
  </si>
  <si>
    <t>ROSSY</t>
  </si>
  <si>
    <t>001164923</t>
  </si>
  <si>
    <t>YAHIR</t>
  </si>
  <si>
    <t>YOJAIMAR</t>
  </si>
  <si>
    <t>YUBIRI</t>
  </si>
  <si>
    <t xml:space="preserve">YAJAIRA </t>
  </si>
  <si>
    <t>929135602 / 916124724</t>
  </si>
  <si>
    <t xml:space="preserve">FANEYTE </t>
  </si>
  <si>
    <t xml:space="preserve">JHOSUAR </t>
  </si>
  <si>
    <t xml:space="preserve">ADRIAN </t>
  </si>
  <si>
    <t xml:space="preserve">ANDRADE </t>
  </si>
  <si>
    <t>MARCELO</t>
  </si>
  <si>
    <t>NAISBETH</t>
  </si>
  <si>
    <t>DERVINSON</t>
  </si>
  <si>
    <t>YOLANDY</t>
  </si>
  <si>
    <t>004859491</t>
  </si>
  <si>
    <t>ANTIVEROS</t>
  </si>
  <si>
    <t>001683181</t>
  </si>
  <si>
    <t>YADEXY</t>
  </si>
  <si>
    <t>YANET</t>
  </si>
  <si>
    <t>001215235</t>
  </si>
  <si>
    <t>932</t>
  </si>
  <si>
    <t>JARAMILLOS</t>
  </si>
  <si>
    <t>ERIANGELIS</t>
  </si>
  <si>
    <t>YOESLIN</t>
  </si>
  <si>
    <t>MONICA</t>
  </si>
  <si>
    <t>VICENTE</t>
  </si>
  <si>
    <t>2980</t>
  </si>
  <si>
    <t>EYILDA</t>
  </si>
  <si>
    <t>24235088</t>
  </si>
  <si>
    <t>ALEXMAR</t>
  </si>
  <si>
    <t>NATAHALY</t>
  </si>
  <si>
    <t>YENYBECH</t>
  </si>
  <si>
    <t>OLIVEROS</t>
  </si>
  <si>
    <t>006085735</t>
  </si>
  <si>
    <t>KARLEN</t>
  </si>
  <si>
    <t>SCARLETT</t>
  </si>
  <si>
    <t>00372373</t>
  </si>
  <si>
    <t>MARTHIAS</t>
  </si>
  <si>
    <t xml:space="preserve">ARENAS </t>
  </si>
  <si>
    <t>YEDBETZI</t>
  </si>
  <si>
    <t>977904322 / 940644285</t>
  </si>
  <si>
    <t xml:space="preserve">MIA </t>
  </si>
  <si>
    <t xml:space="preserve">ISABELLA </t>
  </si>
  <si>
    <t xml:space="preserve">ARVELAEZ </t>
  </si>
  <si>
    <t>YILIANYILIZ</t>
  </si>
  <si>
    <t xml:space="preserve"> DEL VALLE</t>
  </si>
  <si>
    <t xml:space="preserve">CORREGIR AÑO DE NACIMEINTO NO CORRESPONDE A UN ADULTO </t>
  </si>
  <si>
    <t xml:space="preserve"> JOSUÉ </t>
  </si>
  <si>
    <t>MARVIS</t>
  </si>
  <si>
    <t xml:space="preserve">AVILA </t>
  </si>
  <si>
    <t>BELINDA</t>
  </si>
  <si>
    <t>1585</t>
  </si>
  <si>
    <t>18414681</t>
  </si>
  <si>
    <t>1326</t>
  </si>
  <si>
    <t>GIRAY</t>
  </si>
  <si>
    <t>25603950</t>
  </si>
  <si>
    <t xml:space="preserve">REPORTADO EL MES DE NOVIEMBRE </t>
  </si>
  <si>
    <t xml:space="preserve">BANGUERA </t>
  </si>
  <si>
    <t>000268991</t>
  </si>
  <si>
    <t>BAPTISTA</t>
  </si>
  <si>
    <t>DARLYNG</t>
  </si>
  <si>
    <t>005141790</t>
  </si>
  <si>
    <t>000223070</t>
  </si>
  <si>
    <t>928121547 / 931250792 (PAPA DE LA NIÑA)</t>
  </si>
  <si>
    <t>ANGY</t>
  </si>
  <si>
    <t>KEIBY</t>
  </si>
  <si>
    <t>906431122 / 946005248</t>
  </si>
  <si>
    <t>BERROS</t>
  </si>
  <si>
    <t>92212157</t>
  </si>
  <si>
    <t>20962424</t>
  </si>
  <si>
    <t>90986371</t>
  </si>
  <si>
    <t>003254651</t>
  </si>
  <si>
    <t>PARIATA</t>
  </si>
  <si>
    <t>CHRISTIAN</t>
  </si>
  <si>
    <t>001744533</t>
  </si>
  <si>
    <t>MIYIMAR</t>
  </si>
  <si>
    <t>004092163</t>
  </si>
  <si>
    <t>ALANIS</t>
  </si>
  <si>
    <t>001742434</t>
  </si>
  <si>
    <t>GEISMAR</t>
  </si>
  <si>
    <t>004092330</t>
  </si>
  <si>
    <t>003370092</t>
  </si>
  <si>
    <t>935423785 MADRE</t>
  </si>
  <si>
    <t>DIONISMAR</t>
  </si>
  <si>
    <t>004089202</t>
  </si>
  <si>
    <t>MAGABY</t>
  </si>
  <si>
    <t>006113855</t>
  </si>
  <si>
    <t>001727491</t>
  </si>
  <si>
    <t>ANABELLA</t>
  </si>
  <si>
    <t>SELSA</t>
  </si>
  <si>
    <t>000851967</t>
  </si>
  <si>
    <t>000851767</t>
  </si>
  <si>
    <t>BROX</t>
  </si>
  <si>
    <t xml:space="preserve">RUTH </t>
  </si>
  <si>
    <t>001902396</t>
  </si>
  <si>
    <t>003311630</t>
  </si>
  <si>
    <t>BULLES</t>
  </si>
  <si>
    <t>KEANA</t>
  </si>
  <si>
    <t>ALEXSANDRA</t>
  </si>
  <si>
    <t>YUSGLENDIS</t>
  </si>
  <si>
    <t>005207666</t>
  </si>
  <si>
    <t>CAÑIZALEZ</t>
  </si>
  <si>
    <t>CAGUANA</t>
  </si>
  <si>
    <t>ISNEIDER</t>
  </si>
  <si>
    <t>YUBRAHIM</t>
  </si>
  <si>
    <t>32816572</t>
  </si>
  <si>
    <t>YUNDERLING</t>
  </si>
  <si>
    <t>002750645</t>
  </si>
  <si>
    <t>YUNEIBER</t>
  </si>
  <si>
    <t>ISRAEL</t>
  </si>
  <si>
    <t>34989429</t>
  </si>
  <si>
    <t>906593165(WHATSAPP Y LLAMADAS)</t>
  </si>
  <si>
    <t>CAÑA</t>
  </si>
  <si>
    <t>WILSON</t>
  </si>
  <si>
    <t>004057298</t>
  </si>
  <si>
    <t>ANDREÍNA</t>
  </si>
  <si>
    <t>003755014</t>
  </si>
  <si>
    <t>WLIANDRIS</t>
  </si>
  <si>
    <t>004054667</t>
  </si>
  <si>
    <t xml:space="preserve">NARVAEZ </t>
  </si>
  <si>
    <t>CARABALLO</t>
  </si>
  <si>
    <t>003548878</t>
  </si>
  <si>
    <t>TOLEDO</t>
  </si>
  <si>
    <t>AURIBEL</t>
  </si>
  <si>
    <t>003502377</t>
  </si>
  <si>
    <t>KRYSTTYAN</t>
  </si>
  <si>
    <t>ANDREY</t>
  </si>
  <si>
    <t>002291937</t>
  </si>
  <si>
    <t>KRYSTNTYNA</t>
  </si>
  <si>
    <t>002132121</t>
  </si>
  <si>
    <t>004896515</t>
  </si>
  <si>
    <t xml:space="preserve">RENGIFO </t>
  </si>
  <si>
    <t xml:space="preserve"> JOSMARY</t>
  </si>
  <si>
    <t>002839153</t>
  </si>
  <si>
    <t xml:space="preserve">CARRILLO </t>
  </si>
  <si>
    <t xml:space="preserve">ETMARYS  </t>
  </si>
  <si>
    <t>002839077</t>
  </si>
  <si>
    <t xml:space="preserve">ANUEL </t>
  </si>
  <si>
    <t>002839236</t>
  </si>
  <si>
    <t xml:space="preserve"> ETMARYS </t>
  </si>
  <si>
    <t>951891535(LLAMADAS Y WHATSAPP)</t>
  </si>
  <si>
    <t>92118573</t>
  </si>
  <si>
    <t>001132700</t>
  </si>
  <si>
    <t>YUNNERBIS</t>
  </si>
  <si>
    <t>DEIVER</t>
  </si>
  <si>
    <t>717</t>
  </si>
  <si>
    <t>CERVEN</t>
  </si>
  <si>
    <t>BEIZA</t>
  </si>
  <si>
    <t>MERIANNY</t>
  </si>
  <si>
    <t>002182001</t>
  </si>
  <si>
    <t>JESREMIAS</t>
  </si>
  <si>
    <t>91510145</t>
  </si>
  <si>
    <t>002820878</t>
  </si>
  <si>
    <t>YUVANA</t>
  </si>
  <si>
    <t>905100928</t>
  </si>
  <si>
    <t>0009830830</t>
  </si>
  <si>
    <t>DIXIGLED</t>
  </si>
  <si>
    <t xml:space="preserve">LORENA </t>
  </si>
  <si>
    <t>000608262</t>
  </si>
  <si>
    <t>COLOTO</t>
  </si>
  <si>
    <t>VICMAR</t>
  </si>
  <si>
    <t>NICKOL</t>
  </si>
  <si>
    <t>5502</t>
  </si>
  <si>
    <t>26917208</t>
  </si>
  <si>
    <t>PARADA</t>
  </si>
  <si>
    <t>CORREA</t>
  </si>
  <si>
    <t>FREYSMARY</t>
  </si>
  <si>
    <t>VICKTORIA</t>
  </si>
  <si>
    <t>190</t>
  </si>
  <si>
    <t>002843938</t>
  </si>
  <si>
    <t>ANGRITH</t>
  </si>
  <si>
    <t>GACRIELA</t>
  </si>
  <si>
    <t>259</t>
  </si>
  <si>
    <t>RAYBER</t>
  </si>
  <si>
    <t>ZABRINA</t>
  </si>
  <si>
    <t>003626290</t>
  </si>
  <si>
    <t>985392830(LLAMADAS Y WHATSAPP)</t>
  </si>
  <si>
    <t>KEYVERLI</t>
  </si>
  <si>
    <t>33847725</t>
  </si>
  <si>
    <t>PÁEZ</t>
  </si>
  <si>
    <t>LORENA</t>
  </si>
  <si>
    <t>003001373</t>
  </si>
  <si>
    <t>RAYSEL</t>
  </si>
  <si>
    <t>MEDRANO</t>
  </si>
  <si>
    <t>DAYKER</t>
  </si>
  <si>
    <t>152</t>
  </si>
  <si>
    <t>907894211(LLAMADAS) /907894211 (WHATSAPP)</t>
  </si>
  <si>
    <t>DURÁN</t>
  </si>
  <si>
    <t>KRISTAL</t>
  </si>
  <si>
    <t>ESTAFANIA</t>
  </si>
  <si>
    <t>003935568</t>
  </si>
  <si>
    <t>005147325</t>
  </si>
  <si>
    <t xml:space="preserve">GARCIA </t>
  </si>
  <si>
    <t xml:space="preserve">TADERA </t>
  </si>
  <si>
    <t xml:space="preserve"> FRAIBEL </t>
  </si>
  <si>
    <t>ECERRA</t>
  </si>
  <si>
    <t xml:space="preserve">YOVANINA </t>
  </si>
  <si>
    <t xml:space="preserve">DOMINI </t>
  </si>
  <si>
    <t>FEBRES</t>
  </si>
  <si>
    <t>33700650</t>
  </si>
  <si>
    <t>YOSANNY</t>
  </si>
  <si>
    <t>003185235</t>
  </si>
  <si>
    <t>MAXIMILIAN</t>
  </si>
  <si>
    <t>156006444</t>
  </si>
  <si>
    <t xml:space="preserve">MILEANGELI </t>
  </si>
  <si>
    <t xml:space="preserve">MARIANA </t>
  </si>
  <si>
    <t>HUARAMATA</t>
  </si>
  <si>
    <t>HAIDERIC</t>
  </si>
  <si>
    <t>NICOL</t>
  </si>
  <si>
    <t>001074661</t>
  </si>
  <si>
    <t>PUENTE</t>
  </si>
  <si>
    <t>YUSMAR</t>
  </si>
  <si>
    <t>002657923</t>
  </si>
  <si>
    <t>001096628</t>
  </si>
  <si>
    <t>2745</t>
  </si>
  <si>
    <t>KELI</t>
  </si>
  <si>
    <t>25902952</t>
  </si>
  <si>
    <t>HANNA</t>
  </si>
  <si>
    <t>001253260</t>
  </si>
  <si>
    <t>VALERY</t>
  </si>
  <si>
    <t>KARLIANNY</t>
  </si>
  <si>
    <t>ANTTONIETA</t>
  </si>
  <si>
    <t>YEISLIN</t>
  </si>
  <si>
    <t>KAMILA</t>
  </si>
  <si>
    <t>LILIBE</t>
  </si>
  <si>
    <t>OLIVERO</t>
  </si>
  <si>
    <t>NOHEMY</t>
  </si>
  <si>
    <t>BENAVIDES</t>
  </si>
  <si>
    <t>ZULLY</t>
  </si>
  <si>
    <t>KARY</t>
  </si>
  <si>
    <t>FONSECA</t>
  </si>
  <si>
    <t>YOHELI</t>
  </si>
  <si>
    <t>91710935</t>
  </si>
  <si>
    <t>DE FONSECA</t>
  </si>
  <si>
    <t>YAZMIN</t>
  </si>
  <si>
    <t>000434376</t>
  </si>
  <si>
    <t xml:space="preserve">SHANTALL </t>
  </si>
  <si>
    <t>00666521902</t>
  </si>
  <si>
    <t>ANGERLYS</t>
  </si>
  <si>
    <t>003182210</t>
  </si>
  <si>
    <t>DAINERYS</t>
  </si>
  <si>
    <t xml:space="preserve">GIL </t>
  </si>
  <si>
    <t>GREISMAR</t>
  </si>
  <si>
    <t xml:space="preserve">ALVAREZ </t>
  </si>
  <si>
    <t>LEYISMAR</t>
  </si>
  <si>
    <t>934109101(LLAMADAS Y WHATSAPP)</t>
  </si>
  <si>
    <t>CALCUIRIAN</t>
  </si>
  <si>
    <t xml:space="preserve">GONZÁLES </t>
  </si>
  <si>
    <t xml:space="preserve">MATHÍAS </t>
  </si>
  <si>
    <t>GONZÁLES</t>
  </si>
  <si>
    <t>ARLEY</t>
  </si>
  <si>
    <t>YUDANNIS</t>
  </si>
  <si>
    <t>003551002</t>
  </si>
  <si>
    <t>ANYELISMAR</t>
  </si>
  <si>
    <t>MARGELIS</t>
  </si>
  <si>
    <t>YUDARLIS</t>
  </si>
  <si>
    <t>0152288619</t>
  </si>
  <si>
    <t>32373870</t>
  </si>
  <si>
    <t>JUANSER</t>
  </si>
  <si>
    <t>AMIR GAEL</t>
  </si>
  <si>
    <t>003591798</t>
  </si>
  <si>
    <t>YORENNYS</t>
  </si>
  <si>
    <t>002182896</t>
  </si>
  <si>
    <t>DANNELLY</t>
  </si>
  <si>
    <t>003071424</t>
  </si>
  <si>
    <t>PEROZA</t>
  </si>
  <si>
    <t>ROSSNELLY</t>
  </si>
  <si>
    <t>000453873</t>
  </si>
  <si>
    <t>2275</t>
  </si>
  <si>
    <t>REBECA</t>
  </si>
  <si>
    <t>003979506</t>
  </si>
  <si>
    <t>979840138 LLAMADA</t>
  </si>
  <si>
    <t>BENCOMO</t>
  </si>
  <si>
    <t>KAINAIRY</t>
  </si>
  <si>
    <t>33407564</t>
  </si>
  <si>
    <t>004986327</t>
  </si>
  <si>
    <t>SALAYA</t>
  </si>
  <si>
    <t xml:space="preserve">MARCELO </t>
  </si>
  <si>
    <t>NORELKIS</t>
  </si>
  <si>
    <t>004073346</t>
  </si>
  <si>
    <t>DHANIEL</t>
  </si>
  <si>
    <t>003443095</t>
  </si>
  <si>
    <t>STANLEY</t>
  </si>
  <si>
    <t xml:space="preserve">JAVIER </t>
  </si>
  <si>
    <t>36091998</t>
  </si>
  <si>
    <t>004986627</t>
  </si>
  <si>
    <t>923782274 MADRE</t>
  </si>
  <si>
    <t>JHONATHAM</t>
  </si>
  <si>
    <t>SUNIAGA</t>
  </si>
  <si>
    <t>EFRANCELYS</t>
  </si>
  <si>
    <t>004206778</t>
  </si>
  <si>
    <t xml:space="preserve">MOYA </t>
  </si>
  <si>
    <t xml:space="preserve">EFRANCELYS </t>
  </si>
  <si>
    <t>GRIN</t>
  </si>
  <si>
    <t>ANIMIR</t>
  </si>
  <si>
    <t>92122284</t>
  </si>
  <si>
    <t>MIRWILY</t>
  </si>
  <si>
    <t>005717203</t>
  </si>
  <si>
    <t xml:space="preserve">REFUGIADO </t>
  </si>
  <si>
    <t>MASTRANYELO</t>
  </si>
  <si>
    <t xml:space="preserve">MASTRANYELO </t>
  </si>
  <si>
    <t>ABRAM</t>
  </si>
  <si>
    <t xml:space="preserve">AARON </t>
  </si>
  <si>
    <t>002813650</t>
  </si>
  <si>
    <t>YERANIS</t>
  </si>
  <si>
    <t>GRISNALLER</t>
  </si>
  <si>
    <t>002804997</t>
  </si>
  <si>
    <t>JACOTTE</t>
  </si>
  <si>
    <t>004111751</t>
  </si>
  <si>
    <t>NARZISO</t>
  </si>
  <si>
    <t>002293657</t>
  </si>
  <si>
    <t>JAIMES</t>
  </si>
  <si>
    <t>JHYUBER</t>
  </si>
  <si>
    <t>485</t>
  </si>
  <si>
    <t>ROSSANA</t>
  </si>
  <si>
    <t>22795328</t>
  </si>
  <si>
    <t>ROMAN</t>
  </si>
  <si>
    <t>GRABIEL</t>
  </si>
  <si>
    <t>098</t>
  </si>
  <si>
    <t>YHOSMAN</t>
  </si>
  <si>
    <t>560</t>
  </si>
  <si>
    <t>985611815 LLAMADA</t>
  </si>
  <si>
    <t>SORGAS</t>
  </si>
  <si>
    <t>JARAVA</t>
  </si>
  <si>
    <t>MEIVER</t>
  </si>
  <si>
    <t>001333087</t>
  </si>
  <si>
    <t>JARAVAS</t>
  </si>
  <si>
    <t>CANDIDA</t>
  </si>
  <si>
    <t>000554676</t>
  </si>
  <si>
    <t>ANGIMAR</t>
  </si>
  <si>
    <t>994505884(LLAMADAS Y WHATSAPP)</t>
  </si>
  <si>
    <t>JADIEL</t>
  </si>
  <si>
    <t>069</t>
  </si>
  <si>
    <t>VIAGNY</t>
  </si>
  <si>
    <t>004198427</t>
  </si>
  <si>
    <t>001203350</t>
  </si>
  <si>
    <t>003365448</t>
  </si>
  <si>
    <t>LORENTE</t>
  </si>
  <si>
    <t xml:space="preserve">NATALIA </t>
  </si>
  <si>
    <t>003744065</t>
  </si>
  <si>
    <t xml:space="preserve">LORENTE </t>
  </si>
  <si>
    <t xml:space="preserve">NATAEL </t>
  </si>
  <si>
    <t>175949476</t>
  </si>
  <si>
    <t>BETHANIA</t>
  </si>
  <si>
    <t>27942447</t>
  </si>
  <si>
    <t xml:space="preserve"> VERGARA </t>
  </si>
  <si>
    <t>DAYRIMAR</t>
  </si>
  <si>
    <t>902786773( WHATSAPP Y LLAMADA)</t>
  </si>
  <si>
    <t xml:space="preserve">SOFIA </t>
  </si>
  <si>
    <t xml:space="preserve">GÉNESIS </t>
  </si>
  <si>
    <t>003594073</t>
  </si>
  <si>
    <t>JHORWAN</t>
  </si>
  <si>
    <t>005540250</t>
  </si>
  <si>
    <t>003452504</t>
  </si>
  <si>
    <t>YAIZA</t>
  </si>
  <si>
    <t>ENDERVI</t>
  </si>
  <si>
    <t>LEOSNEY</t>
  </si>
  <si>
    <t>YARAI</t>
  </si>
  <si>
    <t>YEIBELYS</t>
  </si>
  <si>
    <t>NEORIMAR</t>
  </si>
  <si>
    <t>ROYMER</t>
  </si>
  <si>
    <t>002992433</t>
  </si>
  <si>
    <t>VELASCO</t>
  </si>
  <si>
    <t>MARYORI</t>
  </si>
  <si>
    <t>CALORINA</t>
  </si>
  <si>
    <t>002901133</t>
  </si>
  <si>
    <t>ROIMAR</t>
  </si>
  <si>
    <t>YUSLEY</t>
  </si>
  <si>
    <t>002988726</t>
  </si>
  <si>
    <t>YAJURE</t>
  </si>
  <si>
    <t>JORDALISMAR</t>
  </si>
  <si>
    <t>002300098</t>
  </si>
  <si>
    <t>YORCARLA</t>
  </si>
  <si>
    <t>27961511</t>
  </si>
  <si>
    <t>ABRAHANNY</t>
  </si>
  <si>
    <t>91468923</t>
  </si>
  <si>
    <t>YOSCARLA</t>
  </si>
  <si>
    <t>ANTONIEĹLIS</t>
  </si>
  <si>
    <t xml:space="preserve">YULIANNYS </t>
  </si>
  <si>
    <t>003437953</t>
  </si>
  <si>
    <t>YONEIKER</t>
  </si>
  <si>
    <t>003437954</t>
  </si>
  <si>
    <t xml:space="preserve">YOENDRISMAR </t>
  </si>
  <si>
    <t>SAHID</t>
  </si>
  <si>
    <t>003437955</t>
  </si>
  <si>
    <t>YANNIELIS</t>
  </si>
  <si>
    <t>307</t>
  </si>
  <si>
    <t>ELIANNYS</t>
  </si>
  <si>
    <t>ESPERANZA</t>
  </si>
  <si>
    <t>31635307</t>
  </si>
  <si>
    <t>EYLIN</t>
  </si>
  <si>
    <t>1047519911</t>
  </si>
  <si>
    <t>EYMI</t>
  </si>
  <si>
    <t>1047519912</t>
  </si>
  <si>
    <t>984337734(LLAMADAS Y WHATSAPP)</t>
  </si>
  <si>
    <t>MERCHAN</t>
  </si>
  <si>
    <t>92271593</t>
  </si>
  <si>
    <t>MONTAÑEZ</t>
  </si>
  <si>
    <t>PIERINA</t>
  </si>
  <si>
    <t>000159628</t>
  </si>
  <si>
    <t>VENEGAS</t>
  </si>
  <si>
    <t>005851764</t>
  </si>
  <si>
    <t>BRUSNELI</t>
  </si>
  <si>
    <t>004503540</t>
  </si>
  <si>
    <t>005009990</t>
  </si>
  <si>
    <t>907959169 / 928032636</t>
  </si>
  <si>
    <t>TOMAS</t>
  </si>
  <si>
    <t>MONCADA</t>
  </si>
  <si>
    <t>ROSMELYS</t>
  </si>
  <si>
    <t>KAMILA VALENTINA</t>
  </si>
  <si>
    <t>004372321</t>
  </si>
  <si>
    <t>NAYOSLI</t>
  </si>
  <si>
    <t>YOSNEYI</t>
  </si>
  <si>
    <t>20110780</t>
  </si>
  <si>
    <t>935484849 LLAMADA / 963072442 WHATSAP</t>
  </si>
  <si>
    <t>ROSBEYLIS</t>
  </si>
  <si>
    <t>MIRBELIS</t>
  </si>
  <si>
    <t>EDUVIGE</t>
  </si>
  <si>
    <t>FARRERA</t>
  </si>
  <si>
    <t>ALIXON</t>
  </si>
  <si>
    <t>DHAHECMI</t>
  </si>
  <si>
    <t>001217853</t>
  </si>
  <si>
    <t>REICHEL</t>
  </si>
  <si>
    <t>53121293</t>
  </si>
  <si>
    <t>ROSSI</t>
  </si>
  <si>
    <t>32432692</t>
  </si>
  <si>
    <t>WILLIANYELI</t>
  </si>
  <si>
    <t>262</t>
  </si>
  <si>
    <t>EIRUTH</t>
  </si>
  <si>
    <t>YARAZETH</t>
  </si>
  <si>
    <t>919787941</t>
  </si>
  <si>
    <t>SUJEY</t>
  </si>
  <si>
    <t>NAILY</t>
  </si>
  <si>
    <t>HELIANNY</t>
  </si>
  <si>
    <t xml:space="preserve">ASOLA </t>
  </si>
  <si>
    <t xml:space="preserve">GARCÍA </t>
  </si>
  <si>
    <t xml:space="preserve">BRANYIMAR </t>
  </si>
  <si>
    <t>YASMIRA</t>
  </si>
  <si>
    <t>EMILIANA</t>
  </si>
  <si>
    <t>KALISMAR</t>
  </si>
  <si>
    <t>GERDEL</t>
  </si>
  <si>
    <t>000321583</t>
  </si>
  <si>
    <t>FRANNYS</t>
  </si>
  <si>
    <t>003334898</t>
  </si>
  <si>
    <t>NUITTER</t>
  </si>
  <si>
    <t xml:space="preserve">JOSHUA </t>
  </si>
  <si>
    <t xml:space="preserve">NUITTER </t>
  </si>
  <si>
    <t>DEBBIE</t>
  </si>
  <si>
    <t>DENISSE</t>
  </si>
  <si>
    <t>003646788</t>
  </si>
  <si>
    <t>OLIVO</t>
  </si>
  <si>
    <t>ARAMYA</t>
  </si>
  <si>
    <t>1370</t>
  </si>
  <si>
    <t>AYMARA</t>
  </si>
  <si>
    <t>23412643</t>
  </si>
  <si>
    <t>DANMARYS</t>
  </si>
  <si>
    <t>003778881</t>
  </si>
  <si>
    <t>003325794</t>
  </si>
  <si>
    <t>D` ALEXANDRO</t>
  </si>
  <si>
    <t>003782965</t>
  </si>
  <si>
    <t>YIAN</t>
  </si>
  <si>
    <t>7766459</t>
  </si>
  <si>
    <t>OSORIO</t>
  </si>
  <si>
    <t>003352800</t>
  </si>
  <si>
    <t>YESENI</t>
  </si>
  <si>
    <t>004405101</t>
  </si>
  <si>
    <t>WIYLEIDY</t>
  </si>
  <si>
    <t>PADRON</t>
  </si>
  <si>
    <t>002995582</t>
  </si>
  <si>
    <t>900217706 LLAMADA</t>
  </si>
  <si>
    <t>33803891</t>
  </si>
  <si>
    <t>005145317</t>
  </si>
  <si>
    <t xml:space="preserve">PALENCIA </t>
  </si>
  <si>
    <t xml:space="preserve">GABRIEL </t>
  </si>
  <si>
    <t>GISMARY</t>
  </si>
  <si>
    <t>ORIAH</t>
  </si>
  <si>
    <t>YUVISAY</t>
  </si>
  <si>
    <t>PALACIO</t>
  </si>
  <si>
    <t>JEYSANDER</t>
  </si>
  <si>
    <t>DESIRE</t>
  </si>
  <si>
    <t>PARGAS</t>
  </si>
  <si>
    <t>ALVIZU</t>
  </si>
  <si>
    <t>JOANNE</t>
  </si>
  <si>
    <t>994707687/963484626 MAMA</t>
  </si>
  <si>
    <t>GUARENAS</t>
  </si>
  <si>
    <t>HECTOR</t>
  </si>
  <si>
    <t>ARCANGEL</t>
  </si>
  <si>
    <t>ANYIBEL</t>
  </si>
  <si>
    <t>003056301</t>
  </si>
  <si>
    <t xml:space="preserve">BULLES </t>
  </si>
  <si>
    <t>YUSBELI</t>
  </si>
  <si>
    <t>BUITRAGO</t>
  </si>
  <si>
    <t>JAZMIN</t>
  </si>
  <si>
    <t>004263217</t>
  </si>
  <si>
    <t>ANYELIK</t>
  </si>
  <si>
    <t>004285992</t>
  </si>
  <si>
    <t>DEIRYS</t>
  </si>
  <si>
    <t>000123157</t>
  </si>
  <si>
    <t>VALESKA</t>
  </si>
  <si>
    <t>584243195015 WHATSAPP/ 923779583/LLAMADAS TIA/</t>
  </si>
  <si>
    <t>2242</t>
  </si>
  <si>
    <t>27211926</t>
  </si>
  <si>
    <t>DIOSNEIBY</t>
  </si>
  <si>
    <t>XIOMARA</t>
  </si>
  <si>
    <t>PINGTO</t>
  </si>
  <si>
    <t>GREGORY</t>
  </si>
  <si>
    <t>JOSEMIR</t>
  </si>
  <si>
    <t>33143357</t>
  </si>
  <si>
    <t>HENDRICA</t>
  </si>
  <si>
    <t>004576915</t>
  </si>
  <si>
    <t>QUIJADA</t>
  </si>
  <si>
    <t>DUFRANNYS</t>
  </si>
  <si>
    <t>59526804</t>
  </si>
  <si>
    <t>FRANYULIS</t>
  </si>
  <si>
    <t>003473680</t>
  </si>
  <si>
    <t>1014484943</t>
  </si>
  <si>
    <t>006217084</t>
  </si>
  <si>
    <t>1032187779</t>
  </si>
  <si>
    <t>RADA</t>
  </si>
  <si>
    <t>ETHAN</t>
  </si>
  <si>
    <t>003113303</t>
  </si>
  <si>
    <t>003115973</t>
  </si>
  <si>
    <t xml:space="preserve">RAMIREZ </t>
  </si>
  <si>
    <t xml:space="preserve">AHSLY </t>
  </si>
  <si>
    <t>PRADA</t>
  </si>
  <si>
    <t xml:space="preserve"> RAMIREZ</t>
  </si>
  <si>
    <t>SAMIRA</t>
  </si>
  <si>
    <t xml:space="preserve">PRADA </t>
  </si>
  <si>
    <t xml:space="preserve">MARINA </t>
  </si>
  <si>
    <t>1070782782</t>
  </si>
  <si>
    <t>003323380</t>
  </si>
  <si>
    <t>32420075</t>
  </si>
  <si>
    <t>ARCHA</t>
  </si>
  <si>
    <t>003877656</t>
  </si>
  <si>
    <t>77</t>
  </si>
  <si>
    <t>EULIMAR</t>
  </si>
  <si>
    <t>32420385</t>
  </si>
  <si>
    <t>0038777656</t>
  </si>
  <si>
    <t>34442125</t>
  </si>
  <si>
    <t>REGALADO</t>
  </si>
  <si>
    <t>ALFOLSO</t>
  </si>
  <si>
    <t>414</t>
  </si>
  <si>
    <t>135468063</t>
  </si>
  <si>
    <t>930924439 WHATSAAP/ 9000728843 LLAMADAS/ 910930129 MAMA</t>
  </si>
  <si>
    <t>000880473</t>
  </si>
  <si>
    <t>DOMINIK</t>
  </si>
  <si>
    <t xml:space="preserve">ROXI </t>
  </si>
  <si>
    <t>000880743</t>
  </si>
  <si>
    <t>EVARISTO</t>
  </si>
  <si>
    <t>GLEYQUER</t>
  </si>
  <si>
    <t>33387784</t>
  </si>
  <si>
    <t>0019999736</t>
  </si>
  <si>
    <t>MENDES</t>
  </si>
  <si>
    <t>004247217</t>
  </si>
  <si>
    <t>RAMON</t>
  </si>
  <si>
    <t>1974</t>
  </si>
  <si>
    <t>004402158</t>
  </si>
  <si>
    <t>BIARRETA</t>
  </si>
  <si>
    <t>ILIANNY</t>
  </si>
  <si>
    <t>INDAMAR</t>
  </si>
  <si>
    <t>CAMERO</t>
  </si>
  <si>
    <t xml:space="preserve">AUTIMER </t>
  </si>
  <si>
    <t>DOMY</t>
  </si>
  <si>
    <t>KALIMER</t>
  </si>
  <si>
    <t>AGUIN</t>
  </si>
  <si>
    <t>IFNARDI</t>
  </si>
  <si>
    <t>CARLIRIS</t>
  </si>
  <si>
    <t>ALBIROS</t>
  </si>
  <si>
    <t>DEL JESUS</t>
  </si>
  <si>
    <t>YEFERSON</t>
  </si>
  <si>
    <t>7444</t>
  </si>
  <si>
    <t>ORLEANNYS</t>
  </si>
  <si>
    <t>002687658</t>
  </si>
  <si>
    <t>NATIVIDAD DEL VALLE</t>
  </si>
  <si>
    <t>33753964</t>
  </si>
  <si>
    <t>LAREZ</t>
  </si>
  <si>
    <t>26778313</t>
  </si>
  <si>
    <t xml:space="preserve">YRASKA </t>
  </si>
  <si>
    <t>EMIR</t>
  </si>
  <si>
    <t>002927273</t>
  </si>
  <si>
    <t>924032139/918 969 287(mama)</t>
  </si>
  <si>
    <t>JUDDECSY</t>
  </si>
  <si>
    <t>MADALIT</t>
  </si>
  <si>
    <t>FRAYBELIS</t>
  </si>
  <si>
    <t xml:space="preserve">YUSBELY </t>
  </si>
  <si>
    <t>FRANYERBER</t>
  </si>
  <si>
    <t xml:space="preserve">LAREZ </t>
  </si>
  <si>
    <t>KENDER</t>
  </si>
  <si>
    <t xml:space="preserve">CECILIA </t>
  </si>
  <si>
    <t xml:space="preserve">ARCANGEL </t>
  </si>
  <si>
    <t>002743251</t>
  </si>
  <si>
    <t>NELSIBETH</t>
  </si>
  <si>
    <t>LEMUS</t>
  </si>
  <si>
    <t>ANGELINE</t>
  </si>
  <si>
    <t>YEISIBETH</t>
  </si>
  <si>
    <t>EVANS</t>
  </si>
  <si>
    <t>ASHAEL</t>
  </si>
  <si>
    <t>006132793</t>
  </si>
  <si>
    <t>OLIVARES</t>
  </si>
  <si>
    <t>006148112</t>
  </si>
  <si>
    <t>NAHOMI</t>
  </si>
  <si>
    <t>002215654</t>
  </si>
  <si>
    <t>VERUZCA</t>
  </si>
  <si>
    <t>004527843</t>
  </si>
  <si>
    <t>ANTHUAN</t>
  </si>
  <si>
    <t>002257671</t>
  </si>
  <si>
    <t>PIREZ</t>
  </si>
  <si>
    <t xml:space="preserve">YVANNA </t>
  </si>
  <si>
    <t>006134008</t>
  </si>
  <si>
    <t>GLORISMAR</t>
  </si>
  <si>
    <t xml:space="preserve">PRESENCIAL </t>
  </si>
  <si>
    <t xml:space="preserve">NO TIENE NÚMERO DE TELEFONO </t>
  </si>
  <si>
    <t>YEORGELIS</t>
  </si>
  <si>
    <t xml:space="preserve">FRANCIS </t>
  </si>
  <si>
    <t xml:space="preserve">GEORGELIS </t>
  </si>
  <si>
    <t>923938994( LLAMADAS) 918916103( WHATSAPP)</t>
  </si>
  <si>
    <t>RUÍZ</t>
  </si>
  <si>
    <t>MARIANGELICA</t>
  </si>
  <si>
    <t>004087905</t>
  </si>
  <si>
    <t>RENGEL</t>
  </si>
  <si>
    <t>LEIDYS</t>
  </si>
  <si>
    <t>000062353</t>
  </si>
  <si>
    <t>SAMPAYO</t>
  </si>
  <si>
    <t>003782045</t>
  </si>
  <si>
    <t>MARIELVIN</t>
  </si>
  <si>
    <t>JAVIERLIS</t>
  </si>
  <si>
    <t>003067107</t>
  </si>
  <si>
    <t>WLLAYDHEER</t>
  </si>
  <si>
    <t>1921</t>
  </si>
  <si>
    <t>CINDY</t>
  </si>
  <si>
    <t>003262405</t>
  </si>
  <si>
    <t>DIWERLHYM</t>
  </si>
  <si>
    <t>WLLAYSTFHERLYM</t>
  </si>
  <si>
    <t>2112</t>
  </si>
  <si>
    <t>WLLAISTCHERR</t>
  </si>
  <si>
    <t>HEDDELIANNISS</t>
  </si>
  <si>
    <t>1819</t>
  </si>
  <si>
    <t>WLLADHEEYKERMAN</t>
  </si>
  <si>
    <t>ENMANUEL JESUS</t>
  </si>
  <si>
    <t>332</t>
  </si>
  <si>
    <t>003815221</t>
  </si>
  <si>
    <t>MAOLYS</t>
  </si>
  <si>
    <t>004136206</t>
  </si>
  <si>
    <t>004237788</t>
  </si>
  <si>
    <t>001289832</t>
  </si>
  <si>
    <t>ADA</t>
  </si>
  <si>
    <t>005254863</t>
  </si>
  <si>
    <t xml:space="preserve">SILVA </t>
  </si>
  <si>
    <t>JENNIELIS</t>
  </si>
  <si>
    <t>SIIVA</t>
  </si>
  <si>
    <t>YULEISBIS</t>
  </si>
  <si>
    <t>YARLYN</t>
  </si>
  <si>
    <t>BRIHANNYS</t>
  </si>
  <si>
    <t>JECKSON</t>
  </si>
  <si>
    <t>003037680</t>
  </si>
  <si>
    <t xml:space="preserve">JEANFER </t>
  </si>
  <si>
    <t>FRIAS</t>
  </si>
  <si>
    <t>ANYULIMAR</t>
  </si>
  <si>
    <t>PORTILLO</t>
  </si>
  <si>
    <t>YSBETH</t>
  </si>
  <si>
    <t>002106740</t>
  </si>
  <si>
    <t>KHRISBEL</t>
  </si>
  <si>
    <t>LUQUE</t>
  </si>
  <si>
    <t>SOLORZANO</t>
  </si>
  <si>
    <t>YESSIKA</t>
  </si>
  <si>
    <t>JHOANLIZ</t>
  </si>
  <si>
    <t>NEREIDA</t>
  </si>
  <si>
    <t>ELVIRA</t>
  </si>
  <si>
    <t>JHOANNER</t>
  </si>
  <si>
    <t>JHOANGELIS</t>
  </si>
  <si>
    <t>JHOANNERYS</t>
  </si>
  <si>
    <t>ESTEFANYA</t>
  </si>
  <si>
    <t>91945210</t>
  </si>
  <si>
    <t>YANELI</t>
  </si>
  <si>
    <t>006054673</t>
  </si>
  <si>
    <t>EUCARYS</t>
  </si>
  <si>
    <t>003092241</t>
  </si>
  <si>
    <t>33121411</t>
  </si>
  <si>
    <t>UZCATEGUI</t>
  </si>
  <si>
    <t>DORIELBIS</t>
  </si>
  <si>
    <t>VICZAMAR</t>
  </si>
  <si>
    <t>001528800</t>
  </si>
  <si>
    <t>MONSERRATH</t>
  </si>
  <si>
    <t>ROMINA</t>
  </si>
  <si>
    <t>146</t>
  </si>
  <si>
    <t>ZARATE</t>
  </si>
  <si>
    <t>DAIANA</t>
  </si>
  <si>
    <t>ESTELA</t>
  </si>
  <si>
    <t xml:space="preserve">TORREALBA </t>
  </si>
  <si>
    <t>CHAPARRO</t>
  </si>
  <si>
    <t>DAIMARY</t>
  </si>
  <si>
    <t xml:space="preserve"> NAZARETH</t>
  </si>
  <si>
    <t>000881303</t>
  </si>
  <si>
    <t xml:space="preserve">DIANA </t>
  </si>
  <si>
    <t xml:space="preserve">MAYEINE </t>
  </si>
  <si>
    <t>992297757 ( LLAMADAS Y WHATSAPP)</t>
  </si>
  <si>
    <t xml:space="preserve">BELLIDO </t>
  </si>
  <si>
    <t>004418398</t>
  </si>
  <si>
    <t>TUA</t>
  </si>
  <si>
    <t>MILANGELA</t>
  </si>
  <si>
    <t>002954901</t>
  </si>
  <si>
    <t>EDUANGEL</t>
  </si>
  <si>
    <t>LUIS MANUEL</t>
  </si>
  <si>
    <t>BARON</t>
  </si>
  <si>
    <t>YAQUERSON</t>
  </si>
  <si>
    <t>YAQUELIN</t>
  </si>
  <si>
    <t>907150221 SOLO WSP</t>
  </si>
  <si>
    <t>2134</t>
  </si>
  <si>
    <t>20428663</t>
  </si>
  <si>
    <t>2343</t>
  </si>
  <si>
    <t>001372567</t>
  </si>
  <si>
    <t xml:space="preserve">CONTRERA </t>
  </si>
  <si>
    <t>CRISTOFER</t>
  </si>
  <si>
    <t xml:space="preserve">VALERA </t>
  </si>
  <si>
    <t xml:space="preserve">YHONNYMAR </t>
  </si>
  <si>
    <t xml:space="preserve">NÚMERO DE TELEFONO CORREGIR </t>
  </si>
  <si>
    <t xml:space="preserve">VARELA </t>
  </si>
  <si>
    <t>YOSNEYBER</t>
  </si>
  <si>
    <t xml:space="preserve">YONDER </t>
  </si>
  <si>
    <t>MONTIEL</t>
  </si>
  <si>
    <t>NEUDYS</t>
  </si>
  <si>
    <t>VALES</t>
  </si>
  <si>
    <t>LEIDY</t>
  </si>
  <si>
    <t>LUZMARY</t>
  </si>
  <si>
    <t>HOLLIS</t>
  </si>
  <si>
    <t>CARELIS</t>
  </si>
  <si>
    <t>IRAIDA</t>
  </si>
  <si>
    <t>LUSMELIS</t>
  </si>
  <si>
    <t>004241055</t>
  </si>
  <si>
    <t>LISSANDRA</t>
  </si>
  <si>
    <t xml:space="preserve"> 004203037</t>
  </si>
  <si>
    <t>ROSBELLY</t>
  </si>
  <si>
    <t>NATHALIE</t>
  </si>
  <si>
    <t>000908643</t>
  </si>
  <si>
    <t>CRELIMAR</t>
  </si>
  <si>
    <t>MELISSA</t>
  </si>
  <si>
    <t>924266990 MADRE 918363840 PADRE</t>
  </si>
  <si>
    <t>GIRAHILIBETH</t>
  </si>
  <si>
    <t>EDUANGELYS</t>
  </si>
  <si>
    <t>GRAIMERLYS</t>
  </si>
  <si>
    <t>983554078 PADRE 910724843 MADRE</t>
  </si>
  <si>
    <t>VELAZQUE</t>
  </si>
  <si>
    <t>ALEXIS</t>
  </si>
  <si>
    <t>14434567-5</t>
  </si>
  <si>
    <t>URIBE</t>
  </si>
  <si>
    <t>003066445</t>
  </si>
  <si>
    <t>CHAYANNEN</t>
  </si>
  <si>
    <t>91874091</t>
  </si>
  <si>
    <t>YORGLEMYS</t>
  </si>
  <si>
    <t>006163931</t>
  </si>
  <si>
    <t>XIOMAIRIS</t>
  </si>
  <si>
    <t>YAIMARIS</t>
  </si>
  <si>
    <t>YSQUIEL</t>
  </si>
  <si>
    <t>DILVIANA</t>
  </si>
  <si>
    <t>916816649(WHATSAPP Y LLAMADAS)</t>
  </si>
  <si>
    <t>RÍAN</t>
  </si>
  <si>
    <t>M348214</t>
  </si>
  <si>
    <t>381611</t>
  </si>
  <si>
    <t>CELIS</t>
  </si>
  <si>
    <t xml:space="preserve">ISAAC </t>
  </si>
  <si>
    <t>006118502</t>
  </si>
  <si>
    <t>MASCULINO</t>
  </si>
  <si>
    <t>FEMENINO</t>
  </si>
  <si>
    <t>AGENTE DE CALL CENTER</t>
  </si>
  <si>
    <t xml:space="preserve">DICIEMBRE </t>
  </si>
  <si>
    <t>T</t>
  </si>
  <si>
    <t>IND_7:Número de niños (as) que participan en el programa de apoyo escolar</t>
  </si>
  <si>
    <t>IND_8:Número de niños (as) que participan en el programa de nivelación</t>
  </si>
  <si>
    <t xml:space="preserve">IND_10:Número de NNA que reciben estipendio para transporte. </t>
  </si>
  <si>
    <t>IND_9:Número de NNA que reciben kits escolares</t>
  </si>
  <si>
    <t xml:space="preserve">IND 11_12_13: Talleres de inclusión </t>
  </si>
  <si>
    <t xml:space="preserve">PARTICPA EN PROGRAMA DE APOYO ESCOLAR </t>
  </si>
  <si>
    <t xml:space="preserve">IE/ Lugar de programa de apoyo escolar </t>
  </si>
  <si>
    <t xml:space="preserve">Tutor(a) responsable </t>
  </si>
  <si>
    <t>Modalidad apoyo escolar</t>
  </si>
  <si>
    <t xml:space="preserve">Fecha de inicio de  apoyo escolar  (DD/MM/AAAA) </t>
  </si>
  <si>
    <t xml:space="preserve">Fecha de fin de  apoyo escolar  (DD/MM/AAAA) </t>
  </si>
  <si>
    <t xml:space="preserve">N° de sesiones programadas  de apoyo escolar </t>
  </si>
  <si>
    <t xml:space="preserve">Nro. de sesiones que el participante asistió EN MES 1
</t>
  </si>
  <si>
    <t xml:space="preserve">Nro. de sesiones que el participante asistió EN MES 2
</t>
  </si>
  <si>
    <t xml:space="preserve">Nro. de sesiones que el participante asistió EN MES 3
</t>
  </si>
  <si>
    <t xml:space="preserve">TRAYECTORIA/VARIANTE  (Comunicación) </t>
  </si>
  <si>
    <t xml:space="preserve">PRUEBA DE ENTRADA ( ANTES DEL INICIO SOLO TRAYECTORIA 1 )(Comunicación) </t>
  </si>
  <si>
    <t>PRUEBA DE ENTRADA ( ANTES DEL INICIO SOLO TRAYECTORIA 1 )(Comunicación) 2</t>
  </si>
  <si>
    <t>CICLO (Matemática)</t>
  </si>
  <si>
    <t>PRUEBA DE ENTRADA ( ANTES DEL INICIO SOLO CICLO III)(Matemática)</t>
  </si>
  <si>
    <t>PRUEBA DE ENTRADA ( ANTES DEL INICIO SOLO TRAYECTORIA 1 )(Matemática)</t>
  </si>
  <si>
    <t xml:space="preserve">Partcipa en programa  de nivelación </t>
  </si>
  <si>
    <t xml:space="preserve">IE/Lugar de programa de nivelación </t>
  </si>
  <si>
    <t>TUTOR(A) Responsable 2</t>
  </si>
  <si>
    <t xml:space="preserve">Fecha de inicio de Nivelación escolar  (DD/MM/AAAA) </t>
  </si>
  <si>
    <t xml:space="preserve">Fecha de fin de nivelación (DD/MM/AAAA) </t>
  </si>
  <si>
    <t>N° de sesiones programadas de Nivelación</t>
  </si>
  <si>
    <t>Nro. de sesiones que el participante asistió EN MES 1
15</t>
  </si>
  <si>
    <t>Nro. de sesiones que el participante asistió EN MES 2
16</t>
  </si>
  <si>
    <t>Nro. de sesiones que el participante asistió EN MES 3
17</t>
  </si>
  <si>
    <t>RESULTADO PRUEBA DIAGNOSTICO 18</t>
  </si>
  <si>
    <t>RESULTADO PRUEBA SALIDA 19</t>
  </si>
  <si>
    <t xml:space="preserve">Recibe estipendio de pasajes </t>
  </si>
  <si>
    <t xml:space="preserve">Fecha de entrega de estipendio de pasaje </t>
  </si>
  <si>
    <t xml:space="preserve">Recibió kit escolar </t>
  </si>
  <si>
    <t>Fecha de entrega de kit</t>
  </si>
  <si>
    <t xml:space="preserve">Participa en talleres de inclusión </t>
  </si>
  <si>
    <t>Facilitador responsable</t>
  </si>
  <si>
    <t xml:space="preserve">Nombre  IE donde se realizan los tallres de inclusión </t>
  </si>
  <si>
    <t xml:space="preserve">Fecha de inicio de talleres de inclusión  (DD/MM/AAAA) </t>
  </si>
  <si>
    <t xml:space="preserve">Fecha de fin de talleres de inclusión  (DD/MM/AAAA) </t>
  </si>
  <si>
    <t xml:space="preserve">Nro. de sesiones que el participante asistió 
</t>
  </si>
  <si>
    <t>Tema (Producto de proyecto )  por tipo</t>
  </si>
  <si>
    <t>Recibe Apoyo para la implementación</t>
  </si>
  <si>
    <t xml:space="preserve">Fecha de entrega de apoyo  para  la implementación </t>
  </si>
  <si>
    <t>ENERO</t>
  </si>
  <si>
    <t>925851765 WHATSAPP / 907178786 (LLAMADA)</t>
  </si>
  <si>
    <t>987538890 / 910317098</t>
  </si>
  <si>
    <t>922140131 (LLAMADA) / +58 412-9773190</t>
  </si>
  <si>
    <t>CARACAS</t>
  </si>
  <si>
    <t>EDILMARI</t>
  </si>
  <si>
    <t>WILLYMAR</t>
  </si>
  <si>
    <t>MARTÍNEZ</t>
  </si>
  <si>
    <t>BÁEZ</t>
  </si>
  <si>
    <t xml:space="preserve">MORENO </t>
  </si>
  <si>
    <t>JHONKLEIBER</t>
  </si>
  <si>
    <t>JADETH</t>
  </si>
  <si>
    <t>CACERES</t>
  </si>
  <si>
    <t>YOLBERT</t>
  </si>
  <si>
    <t>LUIS GERARDO</t>
  </si>
  <si>
    <t>26398517</t>
  </si>
  <si>
    <t>006022155</t>
  </si>
  <si>
    <t>27280919</t>
  </si>
  <si>
    <t>002239551</t>
  </si>
  <si>
    <t>000425686</t>
  </si>
  <si>
    <t>ALISTADOR DE CARROCERÍA</t>
  </si>
  <si>
    <t>VIGILANTE DE SEGURIDAD</t>
  </si>
  <si>
    <t>LA ASESORADA TIENE SECUNDARIA INCOMPLETA, POR LO QUE LE INFORMÉ ACERCA DE LOS CEBAS. 
A LA ASESORADA SE LE INFORMÓ SOBRE COMPUTRABAJO SU USO Y CREACIÓN, LE ENSEÑÉ CÓMO SE USA Y COMPARTÍ OFERTAS, pero no quizo que le cree</t>
  </si>
  <si>
    <t>A LA ASESORADA SE LE INFORMÓ SOBRE COMPUTRABAJO SU USO Y CREACIÓN, LE ENSEÑÉ CÓMO SE USA Y COMPARTÍ OFERTAS</t>
  </si>
  <si>
    <t>A LA ASESORADA SE LE INFORMÓ SOBRE COMPUTRABAJO SU USO Y CREACIÓN, AUNQUE YA TIENE COMPUTRABAJO, LE ENSEÑÉ CÓMO SE USA Y COMPARTÍ OFERTAS</t>
  </si>
  <si>
    <t>CANTIDAD DE MENORES DE EDAD  QUE CONFORMAN SU GRUPO FAMILIAR</t>
  </si>
  <si>
    <t>¿TIENE ALGUNA NECESIDAD ESPECÍFICA?</t>
  </si>
  <si>
    <t>¿CON CUÁL(ES) DE LAS SIGUIENTES ALTERNATIVAS SE IDENTIFICA?</t>
  </si>
  <si>
    <t>HIJOS MENORES  DE 3 AÑOS DE EDAD</t>
  </si>
  <si>
    <t>Condición de madre</t>
  </si>
  <si>
    <t>VILLA El SALVADOR</t>
  </si>
  <si>
    <r>
      <rPr>
        <sz val="10"/>
        <color theme="1"/>
        <rFont val="Arial"/>
        <family val="2"/>
      </rPr>
      <t xml:space="preserve">910812104 / </t>
    </r>
    <r>
      <rPr>
        <strike/>
        <sz val="10"/>
        <color rgb="FFFF0000"/>
        <rFont val="Arial"/>
        <family val="2"/>
      </rPr>
      <t xml:space="preserve"> 917650934 (WTSP)</t>
    </r>
    <r>
      <rPr>
        <sz val="10"/>
        <color theme="1"/>
        <rFont val="Arial"/>
        <family val="2"/>
      </rPr>
      <t xml:space="preserve"> / 901296526 (PAREJA - LLAMADA)</t>
    </r>
  </si>
  <si>
    <t>902626769 - +56945168644</t>
  </si>
  <si>
    <t>956 196 703</t>
  </si>
  <si>
    <t>900673076 - 975019655</t>
  </si>
  <si>
    <r>
      <rPr>
        <sz val="10"/>
        <color theme="1"/>
        <rFont val="Arial"/>
        <family val="2"/>
      </rPr>
      <t>946183898</t>
    </r>
    <r>
      <rPr>
        <sz val="10"/>
        <color rgb="FFFF0000"/>
        <rFont val="Arial"/>
        <family val="2"/>
      </rPr>
      <t xml:space="preserve"> - </t>
    </r>
    <r>
      <rPr>
        <strike/>
        <sz val="10"/>
        <color rgb="FFFF0000"/>
        <rFont val="Arial"/>
        <family val="2"/>
      </rPr>
      <t xml:space="preserve">936183898 </t>
    </r>
  </si>
  <si>
    <t>902486686  - 927792201 LLAMADA 902266684 WHATSAPP</t>
  </si>
  <si>
    <t>978013773  - +584127690235</t>
  </si>
  <si>
    <t>936232436 - 977432592</t>
  </si>
  <si>
    <t>939968689 - 931256486</t>
  </si>
  <si>
    <t xml:space="preserve">974739129 - 593978965256 </t>
  </si>
  <si>
    <t>998168270 - 981850386</t>
  </si>
  <si>
    <r>
      <rPr>
        <sz val="10"/>
        <color theme="1"/>
        <rFont val="Arial"/>
        <family val="2"/>
      </rPr>
      <t xml:space="preserve">925584042 </t>
    </r>
    <r>
      <rPr>
        <strike/>
        <sz val="10"/>
        <color rgb="FFFF0000"/>
        <rFont val="Arial"/>
        <family val="2"/>
      </rPr>
      <t>/ 978556163</t>
    </r>
  </si>
  <si>
    <t>902486686 - 902266684 - 964975699</t>
  </si>
  <si>
    <r>
      <rPr>
        <sz val="10"/>
        <color theme="1"/>
        <rFont val="Arial"/>
        <family val="2"/>
      </rPr>
      <t xml:space="preserve">900799225 / </t>
    </r>
    <r>
      <rPr>
        <strike/>
        <sz val="10"/>
        <color theme="1"/>
        <rFont val="Arial"/>
        <family val="2"/>
      </rPr>
      <t xml:space="preserve">/ </t>
    </r>
    <r>
      <rPr>
        <strike/>
        <sz val="10"/>
        <color rgb="FFFF0000"/>
        <rFont val="Arial"/>
        <family val="2"/>
      </rPr>
      <t>918577660</t>
    </r>
  </si>
  <si>
    <t>ALVINO</t>
  </si>
  <si>
    <t xml:space="preserve">VENTURO </t>
  </si>
  <si>
    <t xml:space="preserve">LALESKA </t>
  </si>
  <si>
    <t>ESAA</t>
  </si>
  <si>
    <t>CAROLAYN</t>
  </si>
  <si>
    <t>MERCY</t>
  </si>
  <si>
    <t>ROSBELYS</t>
  </si>
  <si>
    <t xml:space="preserve">ARIANNYS </t>
  </si>
  <si>
    <t>ORTEGANO</t>
  </si>
  <si>
    <t>NORISMAR</t>
  </si>
  <si>
    <t xml:space="preserve">RODRIGUEZ 	</t>
  </si>
  <si>
    <t>HUIÑAPI</t>
  </si>
  <si>
    <t xml:space="preserve">MARILITH </t>
  </si>
  <si>
    <t>000433458</t>
  </si>
  <si>
    <t>0057121813</t>
  </si>
  <si>
    <t>CPP/PTP</t>
  </si>
  <si>
    <r>
      <rPr>
        <strike/>
        <sz val="10"/>
        <color rgb="FFFF0000"/>
        <rFont val="Arial"/>
        <family val="2"/>
      </rPr>
      <t>71714989</t>
    </r>
    <r>
      <rPr>
        <sz val="10"/>
        <color theme="1"/>
        <rFont val="Arial"/>
        <family val="2"/>
      </rPr>
      <t xml:space="preserve"> 71614989</t>
    </r>
  </si>
  <si>
    <t>003851873</t>
  </si>
  <si>
    <t>UNIVERSITARIO INCOMPLETA</t>
  </si>
  <si>
    <t>¿ACTUALMENTE QUÉ ACTIVIDADES SE ENCUENTRA REALIZANDO?</t>
  </si>
  <si>
    <t>TRABAJO SIN CONTRARTO DE TRABAJO, TRABAJO EN MI PROPIO EMPRENDIMIENTO</t>
  </si>
  <si>
    <t>TRABAJO SIN CONTRARTO DE TRABAJO</t>
  </si>
  <si>
    <t>DESEMPLEADO</t>
  </si>
  <si>
    <t>TRABAJO EN MI PROPIO EMPRENDIMIENTO</t>
  </si>
  <si>
    <t>ESTUDIO</t>
  </si>
  <si>
    <t>TRABAJO CON CONTRATO DE TRABAJO</t>
  </si>
  <si>
    <t>TRABAJO SIN CONTRARTO DE TRABAJO, ESTUDIO</t>
  </si>
  <si>
    <t>TRABAJO EN MI PROPIO EMPRENDIMIENTO, ESTUDIO</t>
  </si>
  <si>
    <t>AÑO 1</t>
  </si>
  <si>
    <t>ACOSTA MANICURE INTERMEDIO AULA 1</t>
  </si>
  <si>
    <t>DESISTIÓ POR MOTIVOS DE TRABAJO</t>
  </si>
  <si>
    <t>PERPETUO - MANICURA - GRUPO 3 TARDE</t>
  </si>
  <si>
    <t>ACOSTA CORTE DE CABELLO</t>
  </si>
  <si>
    <t>PERPETUO - MANICURA - 1</t>
  </si>
  <si>
    <t>DESISTIÓ POR MOTIVOS DE SALUD</t>
  </si>
  <si>
    <t>DESISTIÓ POR FALTA DE RECURSOS</t>
  </si>
  <si>
    <t>MIGRO A OTRA REGIÓN O PAÍS</t>
  </si>
  <si>
    <t>ACOSTA MANICURE INTERMEDIO AULA 2</t>
  </si>
  <si>
    <t>PERPETUO - MANICURA - GRUPO 2 TARDE</t>
  </si>
  <si>
    <t xml:space="preserve">25/11 ELLA Y SU BEBÉ ESTABAN CON FIEBRE Y GRIPE 02/12 TUVO QUE REMPLAZAR A UNA COMPAÑERA EN SU TRABAJO, ASISTIRÁ A RECUPERACÍÓN 09/12 RECUPERÓ LA UNIDAD III Y IV </t>
  </si>
  <si>
    <t>-18/11 LA LLAMÉ Y ME DIJO QUE ASISTIRÍA EN LA TARDE, PERO NO ASISTIÓ
-5/12 ME CUENTA QUE COMENZÓ A TRABAJAR Y SU HORARIO SE LE COMPLICA, ME CONTÓ QUE SU HORARIO ES EN EL DÍA Y EN LA NOCHE, LE PROPUSE QUE VAYA EN LA TARDE, PERO ME DIJO QUE NECESITABA DESCANSAR.
-7/12 ME COMENTÓ QUE ASISTIRÍA A RECUPERAR EN FULL DAY, PERO NO ASISTIÓ PORQUE NO LE DIERON PERMISO EN EL TRABAJO</t>
  </si>
  <si>
    <t>09-12-23 SU MOTO SE DAÑO Y NO PUDO SALIR A CLASES.  ENERO 2024  VA A RECUPERAR CLASES DE SOCIOEMCIONALES CON EL PROXIMO GRUPO DE JOVENES</t>
  </si>
  <si>
    <t xml:space="preserve">09-12-23 SU MOTO SE DAÑO Y NO PUDO SALIR A CLASES.   27-01  PROBLEMA FAMILIAR </t>
  </si>
  <si>
    <t>18/11 LE SALIÓ UN TRABAJO 25/11 TUVO TURNO EN SU TRABAJO PERO COMENTÓ QUE IRÍA A LA 4TA SESIÓN. 02/12 A TRAVÉS DE WHATSAPP COMENTÓ QUE NO PODRÍA CONTINUAR PUES EN SU TRABAJO NO LE DAN PERMISO.</t>
  </si>
  <si>
    <t xml:space="preserve">NO CONTESTA NI MENSAJES PARA SABER SI DESEA CAMBIARSE DE CURSO </t>
  </si>
  <si>
    <r>
      <rPr>
        <sz val="10"/>
        <color theme="1"/>
        <rFont val="Arial"/>
        <family val="2"/>
      </rPr>
      <t xml:space="preserve">RECUPERÓ LA UNIDAD I
</t>
    </r>
    <r>
      <rPr>
        <b/>
        <sz val="10"/>
        <color theme="1"/>
        <rFont val="Arial"/>
        <family val="2"/>
      </rPr>
      <t>COMPLETÓ EL CURSO DE H. SOCIOEMOCIONALES</t>
    </r>
  </si>
  <si>
    <t>02-12 INCOMUNICADA</t>
  </si>
  <si>
    <r>
      <rPr>
        <sz val="10"/>
        <color theme="1"/>
        <rFont val="Arial"/>
        <family val="2"/>
      </rPr>
      <t xml:space="preserve">RECUPERÓ LA UNIDAD II. 
</t>
    </r>
    <r>
      <rPr>
        <b/>
        <sz val="10"/>
        <color theme="1"/>
        <rFont val="Arial"/>
        <family val="2"/>
      </rPr>
      <t>COMPLETÓ EL CURSO DE H.SOCIOEMOCIONALES 27/01 NO PUDO ASISTIR POR INAUGURACION DE SU LOCAL</t>
    </r>
  </si>
  <si>
    <r>
      <rPr>
        <sz val="10"/>
        <color theme="1"/>
        <rFont val="Arial"/>
        <family val="2"/>
      </rPr>
      <t xml:space="preserve">REALIZÓ FULL DAY, PORQUE LA SESION III Y IV SE DABAN AL MISMO TIEMPO EN LA MAÑANA
</t>
    </r>
    <r>
      <rPr>
        <b/>
        <sz val="10"/>
        <color theme="1"/>
        <rFont val="Arial"/>
        <family val="2"/>
      </rPr>
      <t xml:space="preserve">COMPLETÓ EL CURSO DE H. SOCIOEMOCIONALES
</t>
    </r>
    <r>
      <rPr>
        <sz val="10"/>
        <color theme="1"/>
        <rFont val="Arial"/>
        <family val="2"/>
      </rPr>
      <t>20/01 NO ASISTIO POR VIAJE</t>
    </r>
  </si>
  <si>
    <r>
      <rPr>
        <sz val="10"/>
        <color theme="1"/>
        <rFont val="Arial"/>
        <family val="2"/>
      </rPr>
      <t xml:space="preserve">RECUPERÓ LA UNIDAD III Y UNIDAD IV. 
</t>
    </r>
    <r>
      <rPr>
        <b/>
        <sz val="10"/>
        <color theme="1"/>
        <rFont val="Arial"/>
        <family val="2"/>
      </rPr>
      <t>COMPLETÓ EL CURSO DE H. SOCIOEMOCIONALES</t>
    </r>
  </si>
  <si>
    <t>09-12-2023 INCOMUNICADO.  16-12 NO CONTINUA POR TRABAJO</t>
  </si>
  <si>
    <t>18/11 SE ENCONTRABA CON HEMORRAGIA POR LO QUE NO PUDO ASISTIR 25/11 CONTINUABA ENFERMA PERO COMENTÓ QUE ASISTIRÍA LA SIGUIENTE CLASE 02/12 SU PAREJA COMENTÓ QUE SE ENCONTRABA EN CAMINO PERO NO LLEGÓ 16/12 COMENTÓ QUE NO PUEDE CONTINUAR POR CUESTIÓN DE SALUD</t>
  </si>
  <si>
    <t>NO HA ASISTIDO POR TRABAJO</t>
  </si>
  <si>
    <t xml:space="preserve">22/12 EN LA SESIÓN VIRTUAL RECUPERÓ LA UNIDAD I </t>
  </si>
  <si>
    <t>25-11 POR TRABAJO</t>
  </si>
  <si>
    <t xml:space="preserve">25/11/2023 POR TRABAJO, </t>
  </si>
  <si>
    <t>18-11 PROBLEMAS FAMILIARES.  25-11 PROBLEMAS FAMILIARES</t>
  </si>
  <si>
    <t>18/11 LE SURGIÓ UN TRABAJO QUE REALIZAR 25/12 TRABAJABA HASTA LAS 6 P.M. 02/12 NO RESPONDE A LA LLAMADA NI MENSAJE 09/12 DEJA EN VISTO LOS MENSAJES Y CORTA LA LLAMADA</t>
  </si>
  <si>
    <r>
      <rPr>
        <sz val="10"/>
        <color theme="1"/>
        <rFont val="Arial"/>
        <family val="2"/>
      </rPr>
      <t xml:space="preserve">RECUPERÓ UNIDAD II Y UNIDAD III
</t>
    </r>
    <r>
      <rPr>
        <b/>
        <sz val="10"/>
        <color theme="1"/>
        <rFont val="Arial"/>
        <family val="2"/>
      </rPr>
      <t>COMPLETÓ EL CURSO DE H. SOCIOEMOCIONALES</t>
    </r>
  </si>
  <si>
    <t>NO TENIA PASAJE</t>
  </si>
  <si>
    <t>02-12 ENFERMA. 09-12-2023 INCOMUNICADO.  16-12 NO CONTINUA POR VIAJE</t>
  </si>
  <si>
    <t>INICIO CLASES EL 25-11-2023, HARAN CLASES RECUPERATIVAS</t>
  </si>
  <si>
    <t>LA PERSONA ES DEL AÑO 1 LE FALTABA 1 CLASE, PERO RECUPERÓ DE MANERA VIRTUAL. AHORA TIENE TODAS SUS ASISTENCIAS DE SOCIOEMOCIONALES. PASA A CURSO TÉCNICO  27/01  ESTA DE VIAJE</t>
  </si>
  <si>
    <r>
      <rPr>
        <sz val="10"/>
        <color theme="1"/>
        <rFont val="Arial"/>
        <family val="2"/>
      </rPr>
      <t xml:space="preserve">RECUPERÓ LA UNIDAD I Y UNIDAD II
</t>
    </r>
    <r>
      <rPr>
        <b/>
        <sz val="10"/>
        <color theme="1"/>
        <rFont val="Arial"/>
        <family val="2"/>
      </rPr>
      <t>COMPLETÓ EL CURSO DE H. SOCIOEMOCIONALES</t>
    </r>
  </si>
  <si>
    <t>22/12 EN LA SESIÓN VIRTUAL RECUPERÓ LA UNIDAD I Y IV</t>
  </si>
  <si>
    <t xml:space="preserve">18-11 POR TRABAJO.  25-11 POR TRABAJO 13-01-2024 POR TRABAJO NO CONTINUA EL CURSO </t>
  </si>
  <si>
    <r>
      <rPr>
        <sz val="10"/>
        <color theme="1"/>
        <rFont val="Arial"/>
        <family val="2"/>
      </rPr>
      <t xml:space="preserve">RECUPERÓ LA UNIDAD I DE MANERA VIRTUAL 
</t>
    </r>
    <r>
      <rPr>
        <b/>
        <sz val="10"/>
        <color theme="1"/>
        <rFont val="Arial"/>
        <family val="2"/>
      </rPr>
      <t>COMPLETÓ EL CURSO DE H. SOCIOEMOCIONALES</t>
    </r>
  </si>
  <si>
    <t>02-12 INCOMUNICADA. 09-12-2023 INCOMUNICADO. 22-12 RECUPERO DOS UNIDADES, TIENE LAS CLASES COMPLETAS PARA INICIAR TECNICAS</t>
  </si>
  <si>
    <t>25/11 NO TUVO PASAJE PARA ASISTIR, COMENTÓ QUE NADIE LE PODÍA PRESTAR. 02/12 NO CONTESTA LOS MENSAJES 09/12 COMENTÁ QUE LE QUEDÁ MUY LEJOS PUES VIVE EN PRO Y QUE EL DÍA QUE DEJÓ ENCARGADO A SUS HIJOS A UN FAMILIAR SE PRECUPÓ DEMASIADO</t>
  </si>
  <si>
    <t>02-12 ENFERMA</t>
  </si>
  <si>
    <t>RECUPERO LA UNIDAD III DE MANERA VIRTUAL</t>
  </si>
  <si>
    <t>-17/11 NANNY ME CONTÓ QUE NO ASISTIRÍA A LA CLASE PORQUE TRABAJARÍA DESDE LA MAÑANA
-25/11 MEDIJO QUE IGUAL NO LE DIERON PERMISO, PERO QUE ELLA QUERÍA ASISTIR A LAS CLASES DE RECUPERACIÓN
-2/12 NANNY ME CUENTA QUE INTENTÓ PEDIR PERMISO E INCLUSO PIDIÓ HACER HORAS EXTRAS PARA QUE LE DEJEN LA MAÑANA LIBRE, PERO LE DIJERON "NANNY NO SE TRATA DE HORAS EXTRAS, LO QUE VALE UNA HORA TUYA ES UN PEDIDO", ES POR ESO QUE ELLA NO HA PODIDO ASISTIR A NINGUNA CLASE SIGUIENTE</t>
  </si>
  <si>
    <t>25-11 ENFERMA. SE CAMBIO A PASTELERIA COMERCIAL</t>
  </si>
  <si>
    <r>
      <rPr>
        <sz val="10"/>
        <color theme="1"/>
        <rFont val="Arial"/>
        <family val="2"/>
      </rPr>
      <t xml:space="preserve">RECUPERÓ LA UNIDAD IV DE MANERA PRESENCIAL
Y 
RECUPERÓ DE MANERA VIRTUAL LA UNIDAD III
</t>
    </r>
    <r>
      <rPr>
        <b/>
        <sz val="10"/>
        <color theme="1"/>
        <rFont val="Arial"/>
        <family val="2"/>
      </rPr>
      <t>COMPLETÓ EL CURSO DE H. SOCIOEMOCIONALES</t>
    </r>
  </si>
  <si>
    <r>
      <rPr>
        <sz val="10"/>
        <color theme="1"/>
        <rFont val="Arial"/>
        <family val="2"/>
      </rPr>
      <t xml:space="preserve">RECUPERÓ LA UNIDAD III DE MANERA VIRTUAL.
</t>
    </r>
    <r>
      <rPr>
        <b/>
        <sz val="10"/>
        <color theme="1"/>
        <rFont val="Arial"/>
        <family val="2"/>
      </rPr>
      <t xml:space="preserve">COMPLETÓ EL CURSO DE H. SOCIOEMOCIONALES
</t>
    </r>
    <r>
      <rPr>
        <sz val="10"/>
        <color theme="1"/>
        <rFont val="Arial"/>
        <family val="2"/>
      </rPr>
      <t>SE LE INVITÓ A LAS CURSO TÉCNICO, PERO AL PARECER NO QUIZO ASISTIR PORQUE NO ME RESPONDIÓ EL CELULAR, SU MAMÁ ME DIJO QUE LE PREGUNTARÍA Y ME DEVOLVERÍA LA LLAMADA, PERO NO LO HIZO</t>
    </r>
  </si>
  <si>
    <t>POR TRABAJO NO CONTINUA</t>
  </si>
  <si>
    <t>02/12 TUVO QUE TRABAJAR 09/12 NO LE DIERON PERMISO EN SU TRABAJO DEBIDO A QUE SE ENCUENTRAN EN CAMPAÑA NAVIDEÑA 22/12 EN LA SESIÓN VIRTUAL RECUPERÓ LA UNIDAD I Y IV . NO CONTINUÓ EN EL CURSO POR TEMAS DE TRABAJO</t>
  </si>
  <si>
    <r>
      <rPr>
        <sz val="10"/>
        <color theme="1"/>
        <rFont val="Arial"/>
        <family val="2"/>
      </rPr>
      <t xml:space="preserve">RECUPERÓ LA UNIDAD III
</t>
    </r>
    <r>
      <rPr>
        <b/>
        <sz val="10"/>
        <color theme="1"/>
        <rFont val="Arial"/>
        <family val="2"/>
      </rPr>
      <t>COMPLETÓ EL CURSO DE H.SOCIOEMOCIONALES,  / APARECE 5 VECES EN LASLISTAS FÍSCAS PUES DECIDIÓ ASISTIR A UNA SESIÓN EXTRA CON SUS COMPAÑEROS</t>
    </r>
  </si>
  <si>
    <t>20-01 ENFERMA</t>
  </si>
  <si>
    <t>TERMINÓ LAS CAPACITACIONES SOCIOEMOCIONALES, PERO MIGRARÁ A CHILE ESTE VIERNES 8 DE DICIEMBRE</t>
  </si>
  <si>
    <t xml:space="preserve">02/12 TUVO QUE TRABAJAR, ASISTIRÁ A LA RECUPERACIÓN. 09/12 COMENZÓ A TRABAJAR. 22/12 EN LA SESIÓN VIRTUAL RECUPERÓ LA UNIDAD II Y IV </t>
  </si>
  <si>
    <t>- 17/11 LE ESCRIBÍ AL WSP PARA CONFIRMAR SI EL SÁBADO ASISTIRÍA,PERO NO OBTUVE RESPUESTA
- 1/12 LE ESCRIBÍ PREGUNTANDO SI ASISTIRÍA Y ME DIJO QUE SÍ, PERO NO ASISTIÓ
-7/12 LE DEJÉ MENSAJES PARA QUE ASISTA A LAS RECUPERACIONES, PERO NO ME RESPONDIÓ
- LE LLAMÉ Y CONVERSAMOS, ME DIJO QUE SÍ ASISTIRÍA, PERO NO HA ASISTIDO A NINGUNA RECUPERACIÓN Y TAMPOCO ME DA UNA JUSTIFICACIÓN, SOLO ME DICE QUE SÍ ASISTIRÁ</t>
  </si>
  <si>
    <t>-25/12 ME DIJO QUE NO PUDO ASISTIR PORQUE SE LE HIZO TARDE.
-2/12 ME DIJO QUE YA NO PODRÍA ASISTIR MÁS POR TEMAS DE TIEMPO Y NO ME CONTESTÓ LA LLAMADA, SIN EMBARGO, CUANDO LA REGISTRÉ LE EXPLIQUÉ BIEN LAS FECHAS Y LO QUE IMPLICABA INGRESAR AL PROGRAMA</t>
  </si>
  <si>
    <t>18-11 HIJO ENFERMO.  25-11 FALLACE SU PADRE</t>
  </si>
  <si>
    <t>NO DESEA HACER OTRO CURSO, SOLO CORTE DE CABELLO, VA A ESPERAR HASTA QUE SE ABRA EL GRUPO. ENERO 2024  VA A RECUPERAR CLASES DE SOCIOEMCIONALES CON EL PROXIMO GRUPO DE JOVENES</t>
  </si>
  <si>
    <t>06-01-24 POR TRABAJO, LA PARTICIPANTE DESEA HACER EL CURSO CON EL PROXIMO GRUPO PORQUE AHORA NO LE DAN PERMISO EN EL TRABAJO</t>
  </si>
  <si>
    <t>25/11/2023 POR TRABAJO, RECUPERO LA UNIDAD III DE MANERA VIRTUAL. 06-01-2024 VIAJO A VENEZUELA</t>
  </si>
  <si>
    <t>LA PERSONA ES DEL AÑO 1 TIENE TODAS SUS ASISTENCIAS DE SOCIOEMOCIONALES. PASA A CURSO TÉCNICO</t>
  </si>
  <si>
    <t>09-12-2023 INCOMUNICADO.  16-12-2023 NO CONTINUA PORQUE NO TIENE QUIEN LE CUIDE SU HIJO DE 3 MESES, TAMBIEN TIENE UN HIJO DE 2 AÑOS Y NO PUEDE SALIR DE CASA CON SUS DOS HIJOS A LA VEZ.</t>
  </si>
  <si>
    <t>25-11 ENFERMA 02-12 INCOMUNICADA</t>
  </si>
  <si>
    <t>18/11 SU BEBÉ SE ENCONTRABA CON GRIPE 25/11 SU BEBÉ RECIEN NACIDA CONTINUA MAL POR LO QUE NO PUEDE ASISTIR PERO COMENTA QUE ASISTIRÁ A LA SESIÓN DE RECUPERACIÓN. 02/11 ME COMENTA QUE NO PODRÁ SEGUIR CON EL CURSO PUES SU BEBÉ ESTÁ MAL Y NO LO QUIERE EXPONER SACANDOLA DE SU CASA</t>
  </si>
  <si>
    <t>18-11 ENFERMA, 02-12 ENFERMA</t>
  </si>
  <si>
    <t>25/11 SE ENCONTRABAN ENFERMOS SUS HIJOS Y NO A NADIE QUE LE PRESTARA PARA SU PASAJE (SE LE ENTREGA PASAJE) 02/12 SE ENCONTRABA CON FIEBRE DE 39° 9/12 EN EL FULLDAY DEL 09/12 RECUPERÓ LAS UNIDADES I, III Y IV</t>
  </si>
  <si>
    <r>
      <rPr>
        <sz val="10"/>
        <color theme="1"/>
        <rFont val="Arial"/>
        <family val="2"/>
      </rPr>
      <t xml:space="preserve">ASISTIRÁ A LA RECUPERACIÓN VIRTUAL, LO QUE SUCEDE ES QUE SE ENCUENTRA TRABAJANDO EN COSTURA Y ME CUENTA QUE COMO SU TRABAJO ES POR METAS, NO HA PODIDO IR LOS SÁBADOS PORQUE NO ALCANZA LAS METAS SEMANALES
RECUPERÓ DE MANERA VIRTUAL LA UNIDAD III
</t>
    </r>
    <r>
      <rPr>
        <b/>
        <sz val="10"/>
        <color theme="1"/>
        <rFont val="Arial"/>
        <family val="2"/>
      </rPr>
      <t xml:space="preserve">COMPLETÓ EL CURSO DE H. SOCIOEMOCIONALES
</t>
    </r>
    <r>
      <rPr>
        <sz val="10"/>
        <color theme="1"/>
        <rFont val="Arial"/>
        <family val="2"/>
      </rPr>
      <t>20/01 ME CONTÓ QUE NO TENÍA PASAJES, ENTONCES LE PREGUNTÉ SI LE HACÍA LA ENCUESTA DE PASAJES, PERO ME DIJO QUE TENÍA VERGUENZA Y QUE SOLO POR ESA VEZ NO IRÍA POR PASAJES, Y LA PRÓXIMA SEMANA SÍ ASISTIRÁ</t>
    </r>
  </si>
  <si>
    <t>NO DESEA HACER OTRO CURSO, SOLO CORTE DE CABELLO. VA A ESPERAR HASTA QUE SE ABRA EL GRUPO</t>
  </si>
  <si>
    <t>02-12 HIJO ENFERMO. RECUPERO LA UNIDAD III DE MANERA VIRTUAL. 20-01-2024 ENFERMA. 27-01 NO TENIA PASAJE</t>
  </si>
  <si>
    <t>SE CAMBIO A PASTELERIA COMERCIAL  /20-01 ENFERMA</t>
  </si>
  <si>
    <t>18-11 ENFERMA</t>
  </si>
  <si>
    <t>- 24/11 ME DIJO QUE HABÍA FALTADO POR  CUESTIONES DE PASAJES, ENTONCES LE HICE EL CUESTIONARIO PARA QUE PUDIERA ASISTIR
-5/12 NO ME RESPONDÍA LOS MENSAJES, LUEGO, ME DEJÓ UN MENSAJE DICIENDO QUE YA NO PODRÍA ESTAR EN EL CURSO, PORQUE ESTÁ PASANDO POR UN MAL MOMENTO
-8/12 ME DIJO QUE ASISTIRÍA A LA RECUPERACIÓN, INCLUSO ME REALIZÓ PREGUNTAS DE LAS FECHAS Y LE RECORDÉ TODO ACERCA DE ELLO, PERO AL DÍA SIGUIENTE NO ASISTIÓ A LAS CAPACITACIONES</t>
  </si>
  <si>
    <t>-25/11 ME COMENTÓ QUE NO PUDO ASISTIR PORQUE SE ENCONTRABA MAL DE SALUD
-1/12 NO ME CONTESTÓ, PERO LE DEJÉ MENSAJE
-5/12 LE COMENTÉ QUE HABRÍA RECUPERACIONES Y LE HICE ACORDAR SU ASISTENCIA, PERO NO ME RESPONDIÓ
.8/12 DE NUEVO LE ESCRIBÍ, PERO NO ME RESPONDIÓ, NI LA LLAMADA, NI EL MENSAJE Y YA NO ME APARECE SU FOTO
-8/12 LE VOLVÍ A ESCRIBIR SOBRE LA RECUPERACIÓN, PARA QUE ASISTA EL 16, PERO NO ME RESPONDIÓ.</t>
  </si>
  <si>
    <t>02-12 HIJO ENFERMO RECUPERO LA UNIDAD IV DE MANERA VIRTUAL. 27-01 NO TENIA PASAJE</t>
  </si>
  <si>
    <t>NO CONTINUA POR TRABAJO</t>
  </si>
  <si>
    <t>RECUPERÓ LA UNIDAD II Y III.
NO CONTINÚO EN EL CURSO POR TEMAS DE SALUD, TIENE PARALISIS EN EL ROSTRO Y PROBLEMAS EN EL HOMBRO</t>
  </si>
  <si>
    <t>25/11 COMENZÓ A TRABAJAR 02/12 NO LE DIERON PERMISO PARA IR A LA SESIÓN PERO COMENTÓ QUE IRÁ A LA RECUPERACIÓN 09/12 TUVO TURNO EN SU TRABAJO</t>
  </si>
  <si>
    <r>
      <rPr>
        <sz val="10"/>
        <color theme="1"/>
        <rFont val="Arial"/>
        <family val="2"/>
      </rPr>
      <t xml:space="preserve">25/11 TUVO QUE TRABAJAR VENDIENDO EN LA CALLE PUES TENIA QUE PAGAR ALQUILER 02/12 SU HIJA ESTABA CON FIEBRE Y GRIPE PERO COMENTA QUE SI ASISTIRÁ A LAS SESIONES DE RECUPERACIÓN 09/12 TIENE TRABAJO, RECUPERARÁ EL 16 DE DIECIEMBRE.  16/09 RECUPERÓ LA SESIÓN III Y IV Y </t>
    </r>
    <r>
      <rPr>
        <b/>
        <sz val="10"/>
        <color theme="1"/>
        <rFont val="Arial"/>
        <family val="2"/>
      </rPr>
      <t>COMPLETÓ EL CURSO DE H.SOCIOEMOCIONALES</t>
    </r>
    <r>
      <rPr>
        <sz val="10"/>
        <color theme="1"/>
        <rFont val="Arial"/>
        <family val="2"/>
      </rPr>
      <t xml:space="preserve"> / SE CAMBIÓ A ARIANNYS DE ARIANNY</t>
    </r>
  </si>
  <si>
    <t>25/11 NO TENÍA A NADIE QUIEN LE PRESTE PARA SU PASAJE 02/11 TUVO UN PROBLEMA FAMILIAR 16/12 NO PUEDE CONTINUAR EL CURSO POR PROBLEMAS FAMILIARES Y ECONÓMICOS</t>
  </si>
  <si>
    <t>02-12 POR TRABAJO. 09-12-2023 INCOMUNICADO.  16-12 ASISTIO FULL DAY, HA VISTO LAS 4 UNIDADES EN SU TOTALIDAD</t>
  </si>
  <si>
    <r>
      <rPr>
        <sz val="10"/>
        <color theme="1"/>
        <rFont val="Arial"/>
        <family val="2"/>
      </rPr>
      <t xml:space="preserve">RECUPERÓ LA UNIDAD I
</t>
    </r>
    <r>
      <rPr>
        <b/>
        <sz val="10"/>
        <color theme="1"/>
        <rFont val="Arial"/>
        <family val="2"/>
      </rPr>
      <t xml:space="preserve">COMPLETÓ EL CURSO DE H. SOCIOEMOCIONALES.  
</t>
    </r>
    <r>
      <rPr>
        <sz val="10"/>
        <color theme="1"/>
        <rFont val="Arial"/>
        <family val="2"/>
      </rPr>
      <t>SEBASTIAN ME CONTÓ QUE TIENE PROBLEMAS Y HA COMENZADO A TRABAJAR TIEMPO COMPLETO Y ME DIJO QUE PENSABA DESERTAR</t>
    </r>
  </si>
  <si>
    <t>02-12 POR TRABAJO. 09-12-2023 INCOMUNICADO, 16-12 NO CONTINUA POR TRABAJO</t>
  </si>
  <si>
    <t>SU BEBE SE PUSO MAL DE SALUD,ESTA APOYANDO A SU HERMANA</t>
  </si>
  <si>
    <t>LA PERSONA ES DEL AÑO 1 LE FALTABA 1 CLASE, PERO RECUPERÓ DE MANERA VIRTUAL. AHORA TIENE TODAS SUS ASISTENCIAS DE SOCIOEMOCIONALES. PASA A CURSO TÉCNICO</t>
  </si>
  <si>
    <t>18-11 ENFERMA. 02-12 POR TRABAJO</t>
  </si>
  <si>
    <t>25-11 ENFERMA</t>
  </si>
  <si>
    <t>25-11 ENFERMA.  VIAJO A VENEZUELA, NO SABE SI REGRESA A PERU</t>
  </si>
  <si>
    <t>25/11 POR PROBLEMAS FAMILIARES NO ASISTIÓ A LA CLASE</t>
  </si>
  <si>
    <r>
      <rPr>
        <sz val="10"/>
        <color theme="1"/>
        <rFont val="Arial"/>
        <family val="2"/>
      </rPr>
      <t xml:space="preserve">RECUPERÓ UNIDAD III Y UNIDAD IV.
</t>
    </r>
    <r>
      <rPr>
        <b/>
        <sz val="10"/>
        <color theme="1"/>
        <rFont val="Arial"/>
        <family val="2"/>
      </rPr>
      <t xml:space="preserve">COMPLETÓ EL CURSO DE H. SOCIOEMOCIONALES
</t>
    </r>
    <r>
      <rPr>
        <sz val="10"/>
        <color theme="1"/>
        <rFont val="Arial"/>
        <family val="2"/>
      </rPr>
      <t>NO TUVO PARA LOS PASAJES, SE QUEDO DORMIDA</t>
    </r>
  </si>
  <si>
    <t>-2/12 ME DIJO QUE NO ASISTIRÍA
- 5/12 ME DIJO QUE ASISTIRÍA A LA RECUPERACIÓN. PERO NO ASISTIÓ
-DESDE EL 9/12 NO RESPONDE MIS WSP</t>
  </si>
  <si>
    <t>27/01 NO PUDO ASISTIR POR TRABAJO</t>
  </si>
  <si>
    <t>INCOMUNICADA</t>
  </si>
  <si>
    <r>
      <rPr>
        <sz val="10"/>
        <color theme="1"/>
        <rFont val="Arial"/>
        <family val="2"/>
      </rPr>
      <t xml:space="preserve">RECUPERÓ UNIDAD I
</t>
    </r>
    <r>
      <rPr>
        <b/>
        <sz val="10"/>
        <color theme="1"/>
        <rFont val="Arial"/>
        <family val="2"/>
      </rPr>
      <t>COMPLETÓ EL CURSO DE H. SOCIOEMOCIONALES</t>
    </r>
  </si>
  <si>
    <r>
      <rPr>
        <sz val="10"/>
        <color theme="1"/>
        <rFont val="Arial"/>
        <family val="2"/>
      </rPr>
      <t xml:space="preserve">RECUPERÓ LA UNIDAD II, III Y IV.
</t>
    </r>
    <r>
      <rPr>
        <b/>
        <sz val="10"/>
        <color theme="1"/>
        <rFont val="Arial"/>
        <family val="2"/>
      </rPr>
      <t>COMPLETÓ EL CURSO DE H.SOCIOEMOCIONALES</t>
    </r>
  </si>
  <si>
    <t>20/01 ME CONTÓ QUE SE SENTÍA MAL DE SALUD</t>
  </si>
  <si>
    <r>
      <rPr>
        <sz val="10"/>
        <color theme="1"/>
        <rFont val="Arial"/>
        <family val="2"/>
      </rPr>
      <t xml:space="preserve">RECUPERÓ LA UNIDAD I
</t>
    </r>
    <r>
      <rPr>
        <b/>
        <sz val="10"/>
        <color theme="1"/>
        <rFont val="Arial"/>
        <family val="2"/>
      </rPr>
      <t xml:space="preserve">COMPLETÓ EL CURSO DE H. SOCIOEMOCIONALES
</t>
    </r>
    <r>
      <rPr>
        <sz val="10"/>
        <color theme="1"/>
        <rFont val="Arial"/>
        <family val="2"/>
      </rPr>
      <t>20/01 NO ASISTIO POR TRABAJO 27/01 SE RETIRÓ</t>
    </r>
  </si>
  <si>
    <t>INICIO CLASES EL 25-11-2023, 27-01 POR TRABAJO</t>
  </si>
  <si>
    <t>25/11 SE ENCONTRABA ENFERMA</t>
  </si>
  <si>
    <r>
      <rPr>
        <sz val="10"/>
        <color theme="1"/>
        <rFont val="Arial"/>
        <family val="2"/>
      </rPr>
      <t xml:space="preserve">RECUPERÓ UNIDAD II Y IV
</t>
    </r>
    <r>
      <rPr>
        <b/>
        <sz val="10"/>
        <color theme="1"/>
        <rFont val="Arial"/>
        <family val="2"/>
      </rPr>
      <t>COMPLETÓ EL CURSO DE H. SOCIOEMOCIONALES  27/01 SU BEBE SE ENFERMÓ</t>
    </r>
  </si>
  <si>
    <t>25/11 TUVO QUE TRABAJAR EN UN EVENTO</t>
  </si>
  <si>
    <r>
      <rPr>
        <sz val="10"/>
        <color theme="1"/>
        <rFont val="Arial"/>
        <family val="2"/>
      </rPr>
      <t xml:space="preserve">13/01 FALTÓ PORQUE SE ENCONTRABA MAL DE SALUD / </t>
    </r>
    <r>
      <rPr>
        <b/>
        <sz val="10"/>
        <color theme="1"/>
        <rFont val="Arial"/>
        <family val="2"/>
      </rPr>
      <t>APARECE 5 VECES EN LASLISTAS FÍSCAS PUES DECIDIÓ ASISTIR A UNA SESIÓN EXTRA CON SUS COMPAÑEROS</t>
    </r>
  </si>
  <si>
    <t>06-01-2024 ENFERMO</t>
  </si>
  <si>
    <r>
      <rPr>
        <sz val="10"/>
        <color theme="1"/>
        <rFont val="Arial"/>
        <family val="2"/>
      </rPr>
      <t xml:space="preserve">RECUPERÓ UNIDAD II Y UNIDAD III
</t>
    </r>
    <r>
      <rPr>
        <b/>
        <sz val="10"/>
        <color theme="1"/>
        <rFont val="Arial"/>
        <family val="2"/>
      </rPr>
      <t xml:space="preserve">COMPLETÓ EL CURSO DE H. SOCIOEMOCIONALES
</t>
    </r>
  </si>
  <si>
    <t>SI NO SE APERTURA EL CURSO DE OFIMATICA, PUEDE HACER CORTE DE CABELLO O ESPERAR POR NUEVOS GRUPOS</t>
  </si>
  <si>
    <t>-18/11 ME DIJO QUE SU HIJA ESTABA MAL, POR LO QUE LA ESTABA LLEVANDO AL SEGURO, Y POR ESO NO PODRÍA ASISTIR EN LA TARDE
-DESPUÉS DEL 2 DE DICIEMBRE NO RESPONDE MI MENSAJE DE WSP</t>
  </si>
  <si>
    <t>-24/11 ME DIJO QUE ASISTIRÍA, PERO NO LLEGÓ A LA CLASE
-6/12 ME ESCRIBIÓ DICIÉNDOME QUE NO PODRÍA ASISTIR PORQUE SE ENCUENTRA MUY OCUPADA CON EL TRABAJO
-7/12 ME DIJO QUE SE IRÍA DE VIAJE EN ENERO Y QUE PODR ESO NO QUERÍA TERMINAR, PERO LEUGO ME DIJO QUE ASISTIRÍA PARA TERMINAR SUS SOCIOEMOCIONALES Y QUE LE GUARDEMOS EL CUPO, PERO NO ASISTIÓ</t>
  </si>
  <si>
    <t>ENERO 2024 VA A RECUPERAR CLASES DE SOCIOEMCIONALES CON EL PROXIMO GRUPO DE JOVENES</t>
  </si>
  <si>
    <t>25/11 NO TUVO A NADIE QUIEN LE PRESET PARA PAGAR SU PASAJE 02/12 SU BEBÉ SE CAYÓ DE LAS ESCALERAS POR LO QUE NO PUDO ASISTIR A LA SESIÓN, COMENTÓ QUE IRÁ A LAS RECUPERACIONES. 09/12 COMENTÓ QUE NO TUVO A NADIE QUIEN LE PRESTARÁ DINERO PARA IR (NO TENÍA YAPE PARA YAPEARLE)</t>
  </si>
  <si>
    <t>APARECE 5 VECES EN LASLISTAS FÍSCAS PUES DECIDIÓ ASISTIR A UNA SESIÓN EXTRA CON SUS COMPAÑEROS</t>
  </si>
  <si>
    <t>18/11 SE ENCONTRABA ENFERMA PERO COMENTÓ QUE IRÍA LA SIGUIENTE CLASE, 25/11 NO LE LLEGAN LOS MENSAJES NI ENTRA LA LLAMADA</t>
  </si>
  <si>
    <t>18/11 SU JEFA LE COMENTÓ QUE TENÍA QUE HACER UNA JORNADA EL DÍA SÁBADO PUES NO TRABAJO 2 DÍAS 25/11 TUVO QUE LLEVAR A SU HIJA AL HOSPITAL PARA REALIZARLE UN ESTUDIO 02/12 SU HIJA TENÍA CITA EN EL HOSPITAL, PERO COMENÓ QUE ASISTIRÍA LA SESIÓN DE RECUPERACIÓN. 16/12 COMENTÓ QUE NO PUEDE CONTINUAR CON EL CURSO DEBIDO A QUE NO SE SIENTE BIEN EMOCIONALMENTE Y DEBIDO A QUE SE ENCUENTRA TRABAJANDO</t>
  </si>
  <si>
    <t>25-11 FALLECIO SU PAPA. 02-12 NO TIENE PASAJE 09-12 INCOMUNICADA. DESEA EMPEZAR CON EL PROXIMO GRUPO DE HABILIDADES SOCIOEMOCIONALES</t>
  </si>
  <si>
    <t>18/11 TUVO UN TURNO EN SU TRABAJO POR LO QUE NO PUDO ASISTIR 25/11 LE TOCÓ TRABAJAR HASTA LAS 6 P.M.</t>
  </si>
  <si>
    <t>02-12 ENFERMO. SI NO SE APERTURA EL CURSO DE OFIMATICA, PUEDE HACER CORTE DE CABELLO O ESPERAR POR NUEVOS GRUPOS</t>
  </si>
  <si>
    <t>18/11 TUVO QUE CUBRIR UN TURNO EN SU TRABAJO</t>
  </si>
  <si>
    <t>02/12 NO TUVO A NADIE QUIEN LE PRESTE PARA SU PASAJE</t>
  </si>
  <si>
    <r>
      <rPr>
        <sz val="10"/>
        <color theme="1"/>
        <rFont val="Arial"/>
        <family val="2"/>
      </rPr>
      <t xml:space="preserve">RECUPERÓ LA UNIDAD II, III Y IV
</t>
    </r>
    <r>
      <rPr>
        <b/>
        <sz val="10"/>
        <color theme="1"/>
        <rFont val="Arial"/>
        <family val="2"/>
      </rPr>
      <t xml:space="preserve">COMPLETÓ EL CURSO DE H.SOCIOEMOCIONALES
20/01 NO CONTESTA 27/01 SE RETIRO
</t>
    </r>
  </si>
  <si>
    <r>
      <rPr>
        <sz val="10"/>
        <color theme="1"/>
        <rFont val="Arial"/>
        <family val="2"/>
      </rPr>
      <t xml:space="preserve">13/01 FALTÓ A PESAR QUE LE YAPEE SU PASAJE PARA QUE REGRESE
18/01 CONVERSÉ CON LUISANYELIS Y ME DIJO QUE TENÍA NA DEUDA GRANDE Y QUE POR ESO TENÍA QUE TRABAJAR, ME DIJO SI PODÍAMOS GUARDARLE EL CUPO, PERO LE CONTÉ QUE SI DEJA DE ASISTIR LAMENTABLEMENTE SE CONTARÍA COMO DESERCIÓN,
</t>
    </r>
    <r>
      <rPr>
        <b/>
        <i/>
        <sz val="10"/>
        <color theme="1"/>
        <rFont val="Arial"/>
        <family val="2"/>
      </rPr>
      <t xml:space="preserve">EN REEMPLAZO DE ELLA INGRESA EDILMARY </t>
    </r>
  </si>
  <si>
    <t>SOLO DESEA HACER EL CURSO DE OFIMATICA, VA A ESPERAR POR NUEVOS GRUPOS</t>
  </si>
  <si>
    <t>06-01-2024 MIGRO A OTRA REGION Y NO INICIO CAPACITACIONES TECNICAS</t>
  </si>
  <si>
    <t>02-12 INCOMUNICADA. 09-12-2023 INCOMUNICADO. 16-12 DESERTO POR TRABAJO</t>
  </si>
  <si>
    <r>
      <rPr>
        <sz val="10"/>
        <color theme="1"/>
        <rFont val="Arial"/>
        <family val="2"/>
      </rPr>
      <t xml:space="preserve">RECUPERÓ LA UNIDAD II
</t>
    </r>
    <r>
      <rPr>
        <b/>
        <sz val="10"/>
        <color theme="1"/>
        <rFont val="Arial"/>
        <family val="2"/>
      </rPr>
      <t>COMPLETÓ EL CURSO DE H.SOCIOEMOCIONALES</t>
    </r>
  </si>
  <si>
    <t>18/11 COMENTÓ QUE TUVO UN PERCANSE PERSONAL POR LO QUE NO PUDO ASITIR. 02-12 ENFERMA</t>
  </si>
  <si>
    <t>18/11 SU BEBE RECIEN NACIDA ESTABA MAL POR LO QUE NO PUDO IR 25/11 SU BEBÉ CONTINUÓ ENFERMA, Y NO LA QUERÍA EXPONER AL SALIR</t>
  </si>
  <si>
    <t>25/11 COMENTA QUE TUVO U INCONVENIENTE PERSONAL Y NO PUDO AVISAR PUES SU CELULAR SE LE PERDIÓ</t>
  </si>
  <si>
    <t>RECUPERÓ LA UNIDAD III</t>
  </si>
  <si>
    <r>
      <rPr>
        <sz val="10"/>
        <color theme="1"/>
        <rFont val="Arial"/>
        <family val="2"/>
      </rPr>
      <t xml:space="preserve">RECUPERÓ UNIDAD I Y UNIDAD IV
</t>
    </r>
    <r>
      <rPr>
        <b/>
        <sz val="10"/>
        <color theme="1"/>
        <rFont val="Arial"/>
        <family val="2"/>
      </rPr>
      <t>COMPLETÓ EL CURSO DE H. SOCIOEMOCIONALES</t>
    </r>
  </si>
  <si>
    <t>25/11 SE ENCONTRABA TRABAJANDO EN LA CALLE POR LO QUE NO PUDO ASISTIR 02/12 SE ENCONTRABA TRABAJANDO, PERO COMENTÓ QUE ASISTIRÍA A LA RECUPERACIÓN 16/12 COMENTA QUE SE ENCUENTRA TRABAJANDO POR LO QUE NO PODRÁ CONTINUAR CON EL CURSO</t>
  </si>
  <si>
    <t>02/12 LE SURGIÓ UN TRABAJO, PERO COMENTÓ QUE ASISTIRÍA  A LA RECUPERACIÓN.</t>
  </si>
  <si>
    <r>
      <rPr>
        <sz val="10"/>
        <color theme="1"/>
        <rFont val="Arial"/>
        <family val="2"/>
      </rPr>
      <t xml:space="preserve">RECUPERÓ UNIDAD I 
</t>
    </r>
    <r>
      <rPr>
        <b/>
        <sz val="10"/>
        <color theme="1"/>
        <rFont val="Arial"/>
        <family val="2"/>
      </rPr>
      <t>COMPLETÓ EL CURSO DE H. SOCIOEMOCIONALES</t>
    </r>
  </si>
  <si>
    <r>
      <rPr>
        <sz val="10"/>
        <color theme="1"/>
        <rFont val="Arial"/>
        <family val="2"/>
      </rPr>
      <t xml:space="preserve">RECUPERÓ UNIDAD III Y UNIDAD I. 
</t>
    </r>
    <r>
      <rPr>
        <b/>
        <sz val="10"/>
        <color theme="1"/>
        <rFont val="Arial"/>
        <family val="2"/>
      </rPr>
      <t>COMPLETÓ EL CURSO DE H. SOCIOEMOCIONALES</t>
    </r>
  </si>
  <si>
    <r>
      <rPr>
        <sz val="10"/>
        <color theme="1"/>
        <rFont val="Arial"/>
        <family val="2"/>
      </rPr>
      <t xml:space="preserve">RECUPERÓ UNIDAD III
</t>
    </r>
    <r>
      <rPr>
        <b/>
        <sz val="10"/>
        <color theme="1"/>
        <rFont val="Arial"/>
        <family val="2"/>
      </rPr>
      <t>COMPLETÓ EL CURSO DE H. SOCIOEMOCIONALES</t>
    </r>
  </si>
  <si>
    <r>
      <rPr>
        <sz val="10"/>
        <color theme="1"/>
        <rFont val="Arial"/>
        <family val="2"/>
      </rPr>
      <t xml:space="preserve">-1/12 ME ESCRIBIÓ CONTANDO QUE SE ENCONTRABA MAL DE SALUD, LE HABÍA DADO COMO CONJUNTIVITIS, INCLUSIVE ENVIÓ FOTO.
-8/12 ME DIJO QUE NO PODRÍA ASISTIR MÁS AL MENOS NO UN SÁBADO PORQUE ELLA TIENE QUE TRABAJAR Y ME DICE QUE AHORA HAY MUCHAS PERSONAS, Y COMO ELLA ES LA ÚNICA ACRILISTA LA JEFA NO QUIERE QUE FALTE
</t>
    </r>
    <r>
      <rPr>
        <b/>
        <sz val="10"/>
        <color theme="1"/>
        <rFont val="Arial"/>
        <family val="2"/>
      </rPr>
      <t xml:space="preserve"> RETOMARÁ EL CURSO CON EL ÚLTIMO GRUPO DE JÓVENES</t>
    </r>
  </si>
  <si>
    <r>
      <rPr>
        <sz val="10"/>
        <color theme="1"/>
        <rFont val="Arial"/>
        <family val="2"/>
      </rPr>
      <t xml:space="preserve">SE CAMBIO ''NO TIENE'' POR ''NINGUNO'' / </t>
    </r>
    <r>
      <rPr>
        <b/>
        <sz val="10"/>
        <color theme="1"/>
        <rFont val="Arial"/>
        <family val="2"/>
      </rPr>
      <t>APARECE 5 VECES EN LASLISTAS FÍSCAS PUES DECIDIÓ ASISTIR A UNA SESIÓN EXTRA CON SUS COMPAÑEROS</t>
    </r>
  </si>
  <si>
    <t>-25/11 ME CONTÓ QUE NO HABÍA ASISTIDO PORQUE SU HIJA SE HABÍA ENFERMADO, ADEMÁS ME CONTÓ QUE SU TELÉFONO SE ENCUENTRA MALOGRADO
-5/12 ME VOLVIÓ A CONTAR QUE SUS HIJAS SE ENCONTRABAN MAL DE SALUD, TAMBIÉN ESCRIBIÓ QUE  TIENE QUE TRABAJAR PORQUE COMO ES DICIEMBRE LE GUSTARÍA COMPRARLE COSITAS A SUS HIJAS</t>
  </si>
  <si>
    <t>-5/12 ME CONTÓ QUE NO RESPONDÍA A SU OTRO NÚMERO PORQUE TUVO QUE IR DE VIAJE, YA QUE HABÍA FALLECIDO ALGUIEN DE SU FAMILIA, ME DIJO QUE ASISTIRÍA PARA LAS RECUPERACIONES, PERO NO ASISTIÓ
-9/12 LE ESCIRBÍ TEMPRANO, PERO NO OBTUVE RESPUESTA
-15/12 LE LLAMÉ Y LE DEJÉ WSP, PERO NO RESPONDIÓ</t>
  </si>
  <si>
    <r>
      <rPr>
        <sz val="10"/>
        <color theme="1"/>
        <rFont val="Arial"/>
        <family val="2"/>
      </rPr>
      <t xml:space="preserve">RECUPERÓ LA UNIDAD II
</t>
    </r>
    <r>
      <rPr>
        <b/>
        <sz val="10"/>
        <color theme="1"/>
        <rFont val="Arial"/>
        <family val="2"/>
      </rPr>
      <t xml:space="preserve">COMPLETÓ EL CURSO DE H.SOCIOEMOCIONALES
</t>
    </r>
    <r>
      <rPr>
        <sz val="10"/>
        <color theme="1"/>
        <rFont val="Arial"/>
        <family val="2"/>
      </rPr>
      <t>20/01 SE SINTIO MAL DE SALUD</t>
    </r>
  </si>
  <si>
    <t>20-01-2024 NO ASISTIO PORQUE VA A MIGRAR FUERA DEL PAIS</t>
  </si>
  <si>
    <t>PARTICIPANTE DEL AÑO 1 DE PROYECTO</t>
  </si>
  <si>
    <t>-24/11 ADRIANO ME CONTÓ QUE LE HABÍA SALIDO UN TRABAJO TEMPORAL, Y QUE EL SÁBADO TRABAJARÍA HASTA LA NOCHE, POR ESO NO PODRÍA ASISTIR
-8/12 ME COMENTÓ QUE IBA A ASISTIR, PERO JUSTO SU PAPÁ TUVO UN PROBLEMA EN LA VISTA Y DEBÍA ACOMPAÑARLO AL HOSPITAL
-15/12 TEMPRANO LE ESCRIBÍ Y ME DIJO QUE IBA A ASISTIR, LUEGO, EN LA NOCHE, ME COMENTÓ QUE SE ENCONTRABA MAL DEL ESTÓMAGO Y QUE NO IBA A PODER ASISTIR, INTENTÉ LLAMARLE PARA CONVERSAR, PERO ME SALÍO QUE EL CELULAR ESTABA APAGADO</t>
  </si>
  <si>
    <r>
      <rPr>
        <sz val="10"/>
        <color theme="1"/>
        <rFont val="Arial"/>
        <family val="2"/>
      </rPr>
      <t xml:space="preserve">RECUPERÓ DE MANERA VIRTUAL LA UNIDAD I, UNIDAD III Y UNIDAD IV
</t>
    </r>
    <r>
      <rPr>
        <b/>
        <sz val="10"/>
        <color theme="1"/>
        <rFont val="Arial"/>
        <family val="2"/>
      </rPr>
      <t xml:space="preserve">COMPLETÓ EL CURSO DE H. SOCIOEMOCIONALES
</t>
    </r>
    <r>
      <rPr>
        <sz val="10"/>
        <color theme="1"/>
        <rFont val="Arial"/>
        <family val="2"/>
      </rPr>
      <t>SE LE COMPLICÓ POR SU EMBARAZO</t>
    </r>
  </si>
  <si>
    <t xml:space="preserve">18/11 SALIÓ TARDE DE SU TRABAJO Y NO PUDO ASISTIR A LA SESIÓN 02/12 NO LE LLEGAN LOS MENSAJES 16/12 RECUPERÓ 2 UNIDADES: II Y IV </t>
  </si>
  <si>
    <t>-25/12 ME DIJO QUE NO ASISTIÓ PORQUE TENÍA CITA MÉDICA
A PARTIR DE AHÍ LE HE DEJADO VARIOS MENSAJES Y LE HE LLAMADO, PERO NO ME CONTESTA POR NINGÚN MEDIO</t>
  </si>
  <si>
    <t>18/11 SU BEBÉ SE ENCONTRABA ENFERMA  25/02 SU BEBÉ CONTINUABA ENFERMA</t>
  </si>
  <si>
    <t>02/12 TUVO UN TRABAJO QUE REALIZAR, PARTICIPARÁ A LA RECUPERACIÓN.</t>
  </si>
  <si>
    <r>
      <rPr>
        <sz val="10"/>
        <color theme="1"/>
        <rFont val="Arial"/>
        <family val="2"/>
      </rPr>
      <t xml:space="preserve">RECUPERÓ LA UNIDAD III
</t>
    </r>
    <r>
      <rPr>
        <b/>
        <sz val="10"/>
        <color theme="1"/>
        <rFont val="Arial"/>
        <family val="2"/>
      </rPr>
      <t>COMPLETÓ EL CURSO DE H.SOCIOEMOCIONALES</t>
    </r>
  </si>
  <si>
    <t>25/11 NO TENÍA PARA SU PASAJE Y NADIE LE PODÍA PRESTAR (RECIBE PASAJE)</t>
  </si>
  <si>
    <t>28/12 ME ACABA DE CONFIRMAR QUE COMENZÓ A TRABAJAR PERO QUE LE GUSTARÍA COMENZAR EL CURSO TÉCNICO CON EL SEGUNDO BLOQUE</t>
  </si>
  <si>
    <t>25/11 SU BEBÉ ESTABA CON FIEBRE, POR LO QUE NO PODÍA TRAERLO A LA SESIÓN</t>
  </si>
  <si>
    <t xml:space="preserve">02/12 TUVO QUE TRABAJAR 09/12 NO LE DIERON PERMISO EN SU TRABAJO DEBIDO A QUE SE ENCUENTRAN EN CAMPAÑA NAVIDEÑA 22/12 EN LA SESIÓN VIRTUAL RECUPERÓ LA UNIDAD I Y IV </t>
  </si>
  <si>
    <t>18/11 SU FAMILIA TUVO UNA ACTIVIDAD PARA RECAUDAR DINERO (POLLADA) POR LO QUE NO PUDO ASISTIR</t>
  </si>
  <si>
    <r>
      <rPr>
        <sz val="10"/>
        <color theme="1"/>
        <rFont val="Arial"/>
        <family val="2"/>
      </rPr>
      <t xml:space="preserve">RECUPERÓ UNIDAD III
</t>
    </r>
    <r>
      <rPr>
        <b/>
        <sz val="10"/>
        <color theme="1"/>
        <rFont val="Arial"/>
        <family val="2"/>
      </rPr>
      <t xml:space="preserve">COMPLETÓ EL CURSO DE H. SOCIOEMOCIONALES
</t>
    </r>
    <r>
      <rPr>
        <sz val="10"/>
        <color theme="1"/>
        <rFont val="Arial"/>
        <family val="2"/>
      </rPr>
      <t>13/01 FALTÓ PORQUE TENÍA CITA MÉDICA</t>
    </r>
  </si>
  <si>
    <t xml:space="preserve">25/11 TUVO QUE CUIDAR A SUS HERMANOS Y NO TENÍA PASAJE SUFICIENTE PARA VENIR CON ELLOS A LA SESIÓN. 02/12 NO CONTESTÓ LA LLAMADA 16/12 RECUPERÓ 2 UNIDADES: III Y IV </t>
  </si>
  <si>
    <r>
      <rPr>
        <sz val="10"/>
        <color theme="1"/>
        <rFont val="Arial"/>
        <family val="2"/>
      </rPr>
      <t xml:space="preserve">RECUPERÓ DE MANERA VIRTUAL LA UNIDAD III
</t>
    </r>
    <r>
      <rPr>
        <b/>
        <sz val="10"/>
        <color theme="1"/>
        <rFont val="Arial"/>
        <family val="2"/>
      </rPr>
      <t>COMPLETÓ EL CURSO DE H. SOCIOEMOCIONALES</t>
    </r>
  </si>
  <si>
    <t xml:space="preserve">18/11 SE ENCONTRABA TRABAJANDO 25/11 SE ENCONTRABA TRABAJANDO 02/11 NO LE DIERON PERMISO PERO CONFIRMÓ SU PARTICIPACIÓN EN LA RECUPERACIÓN 09/12 EN EL FULLDAY DEL 09/12 RECUPERÓ 3 UNIDADES: II, III Y IV </t>
  </si>
  <si>
    <t>09-12-23 POR TRABAJO</t>
  </si>
  <si>
    <t xml:space="preserve">RECUPERÓ UNIDAD I Y UNIDAD IV. </t>
  </si>
  <si>
    <t>09-12-2023 INCOMUNICADO</t>
  </si>
  <si>
    <t>06-01-2024 POR TRABAJO 13-01-2024 ENFERMA</t>
  </si>
  <si>
    <t>18/11 tuvo turno en su trabajo pero mencionó que asistiirá la siguiente clase</t>
  </si>
  <si>
    <r>
      <rPr>
        <sz val="10"/>
        <color theme="1"/>
        <rFont val="Arial"/>
        <family val="2"/>
      </rPr>
      <t xml:space="preserve">RECUPERÓ LA UNIDAD II Y IV
</t>
    </r>
    <r>
      <rPr>
        <b/>
        <sz val="10"/>
        <color theme="1"/>
        <rFont val="Arial"/>
        <family val="2"/>
      </rPr>
      <t xml:space="preserve">COMPLETÓ EL CURSO DE H.SOCIOEMOCIONALES
</t>
    </r>
    <r>
      <rPr>
        <sz val="10"/>
        <color theme="1"/>
        <rFont val="Arial"/>
        <family val="2"/>
      </rPr>
      <t xml:space="preserve">6/01/2024 ME CONTACTÉ CON ELLA TUVO P
06/01 FALTO POTQUE NO TUVO PASAJE PARA TRASLADARSE
</t>
    </r>
  </si>
  <si>
    <t>SE MODIFICÓ SU APELLIDO DE HUIÑAPE A HUIÑAPI Y SU NOMBRE DE MARILIT A MARILITH. 20/01 NO ASISTIÓ A LA CLASE, TAMPOCO RESPONDE LA LLAMADA</t>
  </si>
  <si>
    <r>
      <rPr>
        <sz val="10"/>
        <color theme="1"/>
        <rFont val="Arial"/>
        <family val="2"/>
      </rPr>
      <t xml:space="preserve">15/12 ANNIMAR NO HA PODIDO IR A LAS RECUPERACIONES PORQUE HA COMENZADO A TRABAJAR, LE COMPARTÍ EL OFICIO PARA QUE PUEDA PRESENTARLO EN SU TRABAJO, PERO LE DIJERON "ESTA NO ES UNA EMPRESA EN LA QUE PUEDAN LLEVAR JUSTIFICADOS" Y QUE LOS FINES DE SEMANA SON MUY MOVIDOS PARA FALTAR
 </t>
    </r>
    <r>
      <rPr>
        <b/>
        <sz val="10"/>
        <color theme="1"/>
        <rFont val="Arial"/>
        <family val="2"/>
      </rPr>
      <t>RETOMARÁ EL CURSO CON EL ÚLTIMO GRUPO DE JÓVENES</t>
    </r>
  </si>
  <si>
    <t>25/11 TUVO UNA EMERGENCIA FAMILIAR 02/12 COMENZÓ A TRABAJAR</t>
  </si>
  <si>
    <t>12-12 INCOMUNICADA</t>
  </si>
  <si>
    <t>DESERTORA, ME COMUNIQUÉ REITERADAS VECES CON ELLA, ME CONTÓ QUE SU ESPOSO SE ENCUENTRA SIN TRABAJO, POR LO QUE ELLA COMENZÓ A TRABAJAR PARA APOYAR CON LOS INGRESOS A SU HOGAR.</t>
  </si>
  <si>
    <t>02-12 INCOMUNICADO, DESERTO POR VIAJE</t>
  </si>
  <si>
    <t>18/11 TUVO UN PERCANSE PERSONAL. ENERO 2024  VA A RECUPERAR CLASES DE SOCIOEMCIONALES CON EL PROXIMO GRUPO DE JOVENES</t>
  </si>
  <si>
    <r>
      <rPr>
        <sz val="10"/>
        <color theme="1"/>
        <rFont val="Arial"/>
        <family val="2"/>
      </rPr>
      <t>YURIESKA NO HA PODIDO IR A LAS RECUPERACIONES PORQUE HA COMENZADO A TRABAJAR.</t>
    </r>
    <r>
      <rPr>
        <b/>
        <sz val="10"/>
        <color theme="1"/>
        <rFont val="Arial"/>
        <family val="2"/>
      </rPr>
      <t xml:space="preserve"> RETOMARÁ EL CURSO CON EL ÚLTIMO GRUPO DE JÓVENES</t>
    </r>
  </si>
  <si>
    <t>20-01-2024 ENFERMA</t>
  </si>
  <si>
    <t>GINETH ME  COMENTA QUE NO LE GUSTA QUE SU BEBE LLORE EN LA SALA YO TE CUIDO Y QUIERE REGRESAR CUANDO EL BEBÉ ESTPE MÁS GRANDE, PERO LE COMENTÉ QUE COMO ELLA YA FUE UNA VEZ YA SE ESTARÍA CONTANDO COMO DESERTORA, CONVERSAMOS Y QUEDAMOS QUE ELLA IRÍA CADA CIERTO TIEMPO A VER A SU BEBE A LA SALA YO TE CUIDO Y QUE EN TODO CASO POR ESO TAMBIÉN HAY 3 CUIDADORAS EN EL AULA DE BEBES</t>
  </si>
  <si>
    <t>22/12 EN LA SESIÓN VIRTUAL RECUPERÓ LA UNIDAD II Y III. 13/01 SU BEBÉ SE EMCONTRABA ENFERMA POR LO QUE NO PUDO ASISTIR</t>
  </si>
  <si>
    <t>25/11 SU BEBÉ SE ENCUENTRA CON GRIPE Y FIEBRE</t>
  </si>
  <si>
    <t>25/11 TUVO UNA EMERGENCIA FAMILIAR. 02-12 INCOMUNICADA. 16-12 POR TRABAJO NO CONTINUA, PARA PROXIMOS GRUPOS LE GUSTARIA CONTINUAR.  06-01-24 POR TRABAJO NO PUEDE HACER EL CURSO LOS SABADOS.
RECUPERO LA UNIDAD IV DE MANERA VIRTUAL</t>
  </si>
  <si>
    <t>02-12 POR TRABAJO.  06-01-2024 POR TRABAJO</t>
  </si>
  <si>
    <t>27-01 TUVO UNA PELEA CON EL ESPOSO</t>
  </si>
  <si>
    <t>06-01-24 PROBLEMA FAMILIAR</t>
  </si>
  <si>
    <t>06-01-2024 POR TRABAJO</t>
  </si>
  <si>
    <t xml:space="preserve">18/11 SU FAMILIA TUVO UNA ACTIVIDAD PARA RECAUDAR DINERO (POLLADA) POR LO QUE NO PUDO ASISTIR 22/12 EN LA SESIÓN VIRTUAL RECUPERÓ LA UNIDAD II </t>
  </si>
  <si>
    <t>02/12 SU NÚMERO SE MALOGRÓ, PERO COMENTA QUE ESTÁ TRABAJANDO 09/12 COMENZÓ A TRABAJAR POR LO QUE NO PUDO ASISTIR</t>
  </si>
  <si>
    <t>13/01 FALTÓ PORQUE SE ENCONTRABA ENFERMA</t>
  </si>
  <si>
    <t>18/11 TUVO UN PROBLEMA FAMILIAR Y NO TUVO PASAJE 25/11 SU BEBÉ SE ENCONTRABA ENFERMA 02/12 SU BEBÉ CONTINUABA ENFERMA PERO COMENTÓ QUE IRÁ A RECUPERACIÓN 16/12 SU BEBÉ SE ENCUENTRA ENFERMA POR LO QUE NO PODRÁ SEGUIR CON EL CURSOS</t>
  </si>
  <si>
    <t>02/12 SU BEBÉ SE ENCONTRABA ENFERMA</t>
  </si>
  <si>
    <t>RECUPERO LA UNIDAD II DE MANERA VIRTUAL</t>
  </si>
  <si>
    <r>
      <rPr>
        <sz val="10"/>
        <color theme="1"/>
        <rFont val="Arial"/>
        <family val="2"/>
      </rPr>
      <t xml:space="preserve">CAMBIO DE NÚMERO A 900799225 DE 918577660 / </t>
    </r>
    <r>
      <rPr>
        <b/>
        <sz val="10"/>
        <color theme="1"/>
        <rFont val="Arial"/>
        <family val="2"/>
      </rPr>
      <t>APARECE 5 VECES EN LASLISTAS FÍSCAS PUES DECIDIÓ ASISTIR A UNA SESIÓN EXTRA CON SUS COMPAÑEROS</t>
    </r>
  </si>
  <si>
    <t>25/11 UN FAMILIAR LA GOLPEÓ EN UNA RIÑA QUE TUVIERON, POR LO QUE NO SE ENCONTRABA BIEN PARA ASISTIR</t>
  </si>
  <si>
    <t>NINGUNA</t>
  </si>
  <si>
    <t>PADRE/MADRE SOLTERO/A</t>
  </si>
  <si>
    <t>LACTANTE</t>
  </si>
  <si>
    <t>NINGUNA, SU PAREJA ESTA GESTANTE</t>
  </si>
  <si>
    <t>PADRE/MADRE SOLTERO/A, NINGUNO</t>
  </si>
  <si>
    <t>DISCAPACIDAD INTELECTUAL/FÍSICA</t>
  </si>
  <si>
    <t>AFRODESCENDIENTE, MIEMBRO DE COMUNIDADES NATIVAS, SOBREVIVIENTE DE VIOLENCIA BASADA EN GÉNERO</t>
  </si>
  <si>
    <t>CONDICIÓN MÉDICA CRÍTICA/ CRÓNICA</t>
  </si>
  <si>
    <t>SOBREVIVIENTE DE VIOLENCIA BASADA EN GÉNERO</t>
  </si>
  <si>
    <t>SOBREVIVIENTE DE VIOLENCIA BASADA EN GÉNERO, PADRE/MADRE SOLTERO/A</t>
  </si>
  <si>
    <t>GESTANTE</t>
  </si>
  <si>
    <t>CONVULSIONA</t>
  </si>
  <si>
    <t>NINGUNA, PROBLEMAS CON LA DENTADURA</t>
  </si>
  <si>
    <t>CONDICIÓN MÉDICA CRÍTICA/ CRÓNICA, VARICES</t>
  </si>
  <si>
    <t>AFRODESCENDIENTE</t>
  </si>
  <si>
    <t>AFRODESCENDIENTE, PADRE/MADRE SOLTERO/A</t>
  </si>
  <si>
    <t>NINGUNA, DESGASTE EN LA RODILLA</t>
  </si>
  <si>
    <t xml:space="preserve">NINGUNA, CONDICIÓN MÉDICA CRÍTICA/ CRÓNICA, SUFRE DEL CORAZON </t>
  </si>
  <si>
    <t>PROBLEMAS AUDITIVOS</t>
  </si>
  <si>
    <t>CONDICIÓN MÉDICA CRÍTICA/ CRÓNICA, OPERACIÓN DE APENDICE</t>
  </si>
  <si>
    <t>MIEMBRO DE COMUNIDADES NATIVAS</t>
  </si>
  <si>
    <t>POBLACIÓN LGTBI+</t>
  </si>
  <si>
    <t>CONDICIÓN MÉDICA CRÍTICA/ CRÓNICA, HEPERTIROIDISMO</t>
  </si>
  <si>
    <t>OPERADA DE LA RODILLA Y PROBLEMAS CON INSULINA</t>
  </si>
  <si>
    <t>AFRODESCENDIENTE, MIEMBRO DE COMUNIDADES NATIVAS</t>
  </si>
  <si>
    <t>MIEMBRO DE COMUNIDADES NATIVAS, PADRE/MADRE SOLTERO/A</t>
  </si>
  <si>
    <t>DISCAPACIDAD INTELECTUAL/FÍSICA, RETARDO MODERADO, SINDROME DE WILLIAN</t>
  </si>
  <si>
    <t>ANEMIA</t>
  </si>
  <si>
    <t xml:space="preserve">EL PORVENIR </t>
  </si>
  <si>
    <t xml:space="preserve">SANTIAGO DE SURCO </t>
  </si>
  <si>
    <t xml:space="preserve">LA LIBERTAD </t>
  </si>
  <si>
    <t>SISE SJL TURNO MAÑANA PASTELERIA</t>
  </si>
  <si>
    <t>CETPRO VILLAREGIA 2 PASTELERIA</t>
  </si>
  <si>
    <t xml:space="preserve">EGAP - GRUPO 1  MAÑANA PASTELERIA </t>
  </si>
  <si>
    <t xml:space="preserve">EGAP - GRUPO 2 TARDE PASTELERIA </t>
  </si>
  <si>
    <t>SISE SJL TURNO TARDE PASTELERIA</t>
  </si>
  <si>
    <t>SISE SURCO ESPECIALISTA EXCEL</t>
  </si>
  <si>
    <t>INICIAL 5 AÑOS</t>
  </si>
  <si>
    <t>ÁVILA</t>
  </si>
  <si>
    <t>PEDRÓN</t>
  </si>
  <si>
    <t>SOFÍA</t>
  </si>
  <si>
    <t>YELIZABETH</t>
  </si>
  <si>
    <t>907949687 LLA/+573107973880 WHASAPP</t>
  </si>
  <si>
    <t>ZEGARRA</t>
  </si>
  <si>
    <t>IRE ADRIÁN</t>
  </si>
  <si>
    <t>CHISTHIAN</t>
  </si>
  <si>
    <t>PACHACÁMAC</t>
  </si>
  <si>
    <t>SABOGAL</t>
  </si>
  <si>
    <t>JEERLIANNYS</t>
  </si>
  <si>
    <t>YANELL ARIAM</t>
  </si>
  <si>
    <t>RAQUEL</t>
  </si>
  <si>
    <t>NOSLEN</t>
  </si>
  <si>
    <t>RAIKEL</t>
  </si>
  <si>
    <t>CONTRERA</t>
  </si>
  <si>
    <t>YONDER</t>
  </si>
  <si>
    <t>ELIANNEY</t>
  </si>
  <si>
    <t>JHOSNEIMAR</t>
  </si>
  <si>
    <t>ANTHONELA</t>
  </si>
  <si>
    <t>TUINKY</t>
  </si>
  <si>
    <t>YUGENDRY</t>
  </si>
  <si>
    <t>IRALIS</t>
  </si>
  <si>
    <t>SORELI</t>
  </si>
  <si>
    <t>AZUCENA</t>
  </si>
  <si>
    <t>DE LOPEZ</t>
  </si>
  <si>
    <t>YORMELIZ</t>
  </si>
  <si>
    <t>925834319 - 91771973</t>
  </si>
  <si>
    <t>RAISON</t>
  </si>
  <si>
    <t>DE FAJARDO</t>
  </si>
  <si>
    <t>SONIA</t>
  </si>
  <si>
    <t>DAVIANNY</t>
  </si>
  <si>
    <t>ROXANGELA</t>
  </si>
  <si>
    <t>0937-04</t>
  </si>
  <si>
    <t>OLLARVES</t>
  </si>
  <si>
    <t>WULLIANNY</t>
  </si>
  <si>
    <t>CORONA</t>
  </si>
  <si>
    <t>LUCEMA</t>
  </si>
  <si>
    <t>EMISAEL</t>
  </si>
  <si>
    <t>MARIALIS</t>
  </si>
  <si>
    <t>TEHERAN</t>
  </si>
  <si>
    <t>VANEZCA</t>
  </si>
  <si>
    <t>RUTHBRAICA</t>
  </si>
  <si>
    <t>MADELEY</t>
  </si>
  <si>
    <t>SARACHE</t>
  </si>
  <si>
    <t>NAIROBIS</t>
  </si>
  <si>
    <t>YONDEIVER</t>
  </si>
  <si>
    <t>WHATSAPP/584124606291</t>
  </si>
  <si>
    <t>WUILYER</t>
  </si>
  <si>
    <t>WUILQUER</t>
  </si>
  <si>
    <t>SALVERRY</t>
  </si>
  <si>
    <t>EULIANNI</t>
  </si>
  <si>
    <t>MORAIMA</t>
  </si>
  <si>
    <t>JASMIN</t>
  </si>
  <si>
    <t>942278883 LLAMADA 924850913 WHATSAPP</t>
  </si>
  <si>
    <t>LADERA</t>
  </si>
  <si>
    <t>RENDY</t>
  </si>
  <si>
    <t>÷573234790923</t>
  </si>
  <si>
    <t>AIVERSON</t>
  </si>
  <si>
    <t>TORRIBILLA</t>
  </si>
  <si>
    <t>ARLET</t>
  </si>
  <si>
    <t>PALENCIA</t>
  </si>
  <si>
    <t>SUE</t>
  </si>
  <si>
    <t>HELLEN ISABELLA</t>
  </si>
  <si>
    <t>DELZON</t>
  </si>
  <si>
    <t>MONSERA</t>
  </si>
  <si>
    <t>INICIAL 4 AÑOS</t>
  </si>
  <si>
    <t>999 488 722</t>
  </si>
  <si>
    <t>FREDY</t>
  </si>
  <si>
    <t xml:space="preserve">MONTERO </t>
  </si>
  <si>
    <t>YURANIS</t>
  </si>
  <si>
    <t>YUDITH</t>
  </si>
  <si>
    <t>GUACARAN</t>
  </si>
  <si>
    <t>TUCUYA</t>
  </si>
  <si>
    <t>GILMARYS</t>
  </si>
  <si>
    <t>995 204 317</t>
  </si>
  <si>
    <t>GUAMICHE</t>
  </si>
  <si>
    <t>FRANYERSON</t>
  </si>
  <si>
    <t>MURIA</t>
  </si>
  <si>
    <t>ENEIDA</t>
  </si>
  <si>
    <t>DEYBI</t>
  </si>
  <si>
    <t>No tiene documento</t>
  </si>
  <si>
    <t xml:space="preserve">CAROLINA </t>
  </si>
  <si>
    <t>YUBISTHD</t>
  </si>
  <si>
    <t>DAILUISMAR</t>
  </si>
  <si>
    <t>NEIRA</t>
  </si>
  <si>
    <t>YOJEHIXON</t>
  </si>
  <si>
    <t>EDITH</t>
  </si>
  <si>
    <t>956039712/ 980271232</t>
  </si>
  <si>
    <t>SEVILLA</t>
  </si>
  <si>
    <t>DARIAN</t>
  </si>
  <si>
    <t>ARGEVIS</t>
  </si>
  <si>
    <t>DIOSANYS</t>
  </si>
  <si>
    <t>DAMIANA</t>
  </si>
  <si>
    <t>SKYLER</t>
  </si>
  <si>
    <t>JASHETHSU</t>
  </si>
  <si>
    <t>STEYSY</t>
  </si>
  <si>
    <t>ZAHORIS</t>
  </si>
  <si>
    <t>ARAGUREN</t>
  </si>
  <si>
    <t>DILAND</t>
  </si>
  <si>
    <t>910881676- wspp +584146753766</t>
  </si>
  <si>
    <t>958655428 - 95865722</t>
  </si>
  <si>
    <t>COLLANTE</t>
  </si>
  <si>
    <t>DARIESKA</t>
  </si>
  <si>
    <t>003363142</t>
  </si>
  <si>
    <t>003311998</t>
  </si>
  <si>
    <t>930251851- 956248907</t>
  </si>
  <si>
    <t>MEJÍAS</t>
  </si>
  <si>
    <t>SARAÍ</t>
  </si>
  <si>
    <t>YUDARLYS</t>
  </si>
  <si>
    <t>PEÑALVER</t>
  </si>
  <si>
    <t>TORRELLA</t>
  </si>
  <si>
    <t>DELIMAR</t>
  </si>
  <si>
    <t>ASHXELL</t>
  </si>
  <si>
    <t>JACOOB</t>
  </si>
  <si>
    <t>BETACOURT</t>
  </si>
  <si>
    <t>ROXANI</t>
  </si>
  <si>
    <t>BERTZY</t>
  </si>
  <si>
    <t>FREITES</t>
  </si>
  <si>
    <t>WILMERY</t>
  </si>
  <si>
    <t>YISSEL</t>
  </si>
  <si>
    <t>LARRAÑAGA</t>
  </si>
  <si>
    <t>QUIÑONEZ</t>
  </si>
  <si>
    <t>934 656 155</t>
  </si>
  <si>
    <t>EDUARD</t>
  </si>
  <si>
    <t>NO TIENE</t>
  </si>
  <si>
    <t>HEREZ</t>
  </si>
  <si>
    <t>REIBER</t>
  </si>
  <si>
    <t>RONAIKER</t>
  </si>
  <si>
    <t>4899-20</t>
  </si>
  <si>
    <t>918874195 / 928519615</t>
  </si>
  <si>
    <t>JOHAN IRE</t>
  </si>
  <si>
    <t>KENYERLYS</t>
  </si>
  <si>
    <t>NAZARET H</t>
  </si>
  <si>
    <t>SANDY</t>
  </si>
  <si>
    <t>VIGNA</t>
  </si>
  <si>
    <t>HAYLIN</t>
  </si>
  <si>
    <t>CERVANTES</t>
  </si>
  <si>
    <t>SEBASTIAN WALTER</t>
  </si>
  <si>
    <t>PERÚ</t>
  </si>
  <si>
    <t>907695025 / 979430911</t>
  </si>
  <si>
    <t>BUDELISA</t>
  </si>
  <si>
    <t>LOREANGELIS</t>
  </si>
  <si>
    <t>SEBASTEAN</t>
  </si>
  <si>
    <t>003891937</t>
  </si>
  <si>
    <t>DE TORRES</t>
  </si>
  <si>
    <t>003298547</t>
  </si>
  <si>
    <t>PRIMERA</t>
  </si>
  <si>
    <t>918874195-928519615</t>
  </si>
  <si>
    <t>YAIRIN</t>
  </si>
  <si>
    <t>JESUA</t>
  </si>
  <si>
    <t>MORLOY</t>
  </si>
  <si>
    <t>CHACIN</t>
  </si>
  <si>
    <t>928 978 779</t>
  </si>
  <si>
    <t>WILLIAM</t>
  </si>
  <si>
    <t>OHZAYNIS</t>
  </si>
  <si>
    <t>EDUARDIS</t>
  </si>
  <si>
    <t xml:space="preserve">ENERO </t>
  </si>
  <si>
    <t>MANCHAY</t>
  </si>
  <si>
    <r>
      <t>983447236/ </t>
    </r>
    <r>
      <rPr>
        <sz val="10"/>
        <color rgb="FFFF0000"/>
        <rFont val="Calibri"/>
        <family val="2"/>
        <scheme val="minor"/>
      </rPr>
      <t>6027826</t>
    </r>
  </si>
  <si>
    <r>
      <t>930930417 / </t>
    </r>
    <r>
      <rPr>
        <sz val="10"/>
        <color rgb="FFFF0000"/>
        <rFont val="Calibri"/>
        <family val="2"/>
        <scheme val="minor"/>
      </rPr>
      <t>928063281</t>
    </r>
  </si>
  <si>
    <r>
      <t>963795411(LLAMADAS Y WHATSAPP) </t>
    </r>
    <r>
      <rPr>
        <sz val="10"/>
        <color rgb="FFFF0000"/>
        <rFont val="Calibri"/>
        <family val="2"/>
        <scheme val="minor"/>
      </rPr>
      <t>927293148</t>
    </r>
  </si>
  <si>
    <r>
      <t>984837017 LLAMADA / +</t>
    </r>
    <r>
      <rPr>
        <sz val="10"/>
        <color rgb="FFFF0000"/>
        <rFont val="Calibri"/>
        <family val="2"/>
        <scheme val="minor"/>
      </rPr>
      <t>584122031384</t>
    </r>
  </si>
  <si>
    <t>924644865( LLAMADAS Y WHATSAPP)</t>
  </si>
  <si>
    <t>955657754/929142056</t>
  </si>
  <si>
    <r>
      <t>946886769/ </t>
    </r>
    <r>
      <rPr>
        <sz val="10"/>
        <color rgb="FFFF0000"/>
        <rFont val="Calibri"/>
        <family val="2"/>
        <scheme val="minor"/>
      </rPr>
      <t>906965396</t>
    </r>
  </si>
  <si>
    <t>936746223 MADRE</t>
  </si>
  <si>
    <r>
      <t>933397728/WHASAP</t>
    </r>
    <r>
      <rPr>
        <sz val="10"/>
        <color rgb="FFFF0000"/>
        <rFont val="Calibri"/>
        <family val="2"/>
        <scheme val="minor"/>
      </rPr>
      <t>+573161694435</t>
    </r>
  </si>
  <si>
    <t>985680406 / 985668804</t>
  </si>
  <si>
    <r>
      <t>917431054( LLAMADAS Y WHATSAPP) </t>
    </r>
    <r>
      <rPr>
        <sz val="10"/>
        <color rgb="FFFF0000"/>
        <rFont val="Calibri"/>
        <family val="2"/>
        <scheme val="minor"/>
      </rPr>
      <t>995903950</t>
    </r>
  </si>
  <si>
    <r>
      <t>981091019 </t>
    </r>
    <r>
      <rPr>
        <sz val="10"/>
        <color rgb="FFFF0000"/>
        <rFont val="Calibri"/>
        <family val="2"/>
        <scheme val="minor"/>
      </rPr>
      <t>907142977</t>
    </r>
  </si>
  <si>
    <r>
      <t>916894177 / </t>
    </r>
    <r>
      <rPr>
        <sz val="10"/>
        <color rgb="FFFF0000"/>
        <rFont val="Calibri"/>
        <family val="2"/>
        <scheme val="minor"/>
      </rPr>
      <t>920297232</t>
    </r>
  </si>
  <si>
    <t>935714035(WHATSAPP Y LLAMADAS)</t>
  </si>
  <si>
    <t>934133840(WHATSAPP Y LLAMADAS)</t>
  </si>
  <si>
    <t>934133840(LLAMADAS Y WHATSAPP)</t>
  </si>
  <si>
    <t>961070271 SOLO LLAMADAS / 923998770 WHATSAPP</t>
  </si>
  <si>
    <t>VENEZUELA </t>
  </si>
  <si>
    <t>GUANARE</t>
  </si>
  <si>
    <t>PLANCHAR</t>
  </si>
  <si>
    <t>AMBAR </t>
  </si>
  <si>
    <t>AYSHA</t>
  </si>
  <si>
    <t>PAULET</t>
  </si>
  <si>
    <t>BLANCO </t>
  </si>
  <si>
    <t>CASTILLO </t>
  </si>
  <si>
    <t>MATHEO </t>
  </si>
  <si>
    <t>GAEL </t>
  </si>
  <si>
    <t>ROMERO </t>
  </si>
  <si>
    <t>JOSÉ </t>
  </si>
  <si>
    <t>COROMOTO </t>
  </si>
  <si>
    <t>DOEMILYS</t>
  </si>
  <si>
    <t>NERITZAIDA</t>
  </si>
  <si>
    <t>YARGENIX</t>
  </si>
  <si>
    <t>ESCALONA </t>
  </si>
  <si>
    <t>ROIBERTH</t>
  </si>
  <si>
    <t>YEPEZ </t>
  </si>
  <si>
    <t>ROXIBEL</t>
  </si>
  <si>
    <t>FRASER</t>
  </si>
  <si>
    <t>MARIANYERLIS</t>
  </si>
  <si>
    <t>AIDA</t>
  </si>
  <si>
    <t>PEÑA </t>
  </si>
  <si>
    <t>DANYERLIN</t>
  </si>
  <si>
    <t>JUNIETH</t>
  </si>
  <si>
    <t>CARRIZO </t>
  </si>
  <si>
    <t>YOSNELVER</t>
  </si>
  <si>
    <t>SAMUEL </t>
  </si>
  <si>
    <t>GIL </t>
  </si>
  <si>
    <t>HERNÁNDEZ </t>
  </si>
  <si>
    <t>SAIDERLY </t>
  </si>
  <si>
    <t>MÍA </t>
  </si>
  <si>
    <t>ALEN</t>
  </si>
  <si>
    <t>HENRÍQUEZ </t>
  </si>
  <si>
    <t>ALEJANDRO </t>
  </si>
  <si>
    <t>OTAMENDIZ</t>
  </si>
  <si>
    <t>HERNANDEZ </t>
  </si>
  <si>
    <t>ALEXANDER </t>
  </si>
  <si>
    <t>OTAMENDIZ </t>
  </si>
  <si>
    <t>DANIEL </t>
  </si>
  <si>
    <t>IZQUIERDO</t>
  </si>
  <si>
    <t>IANNYS </t>
  </si>
  <si>
    <t>SIVANI</t>
  </si>
  <si>
    <t>ARTAHONA</t>
  </si>
  <si>
    <t>COELHO</t>
  </si>
  <si>
    <t>DANNIELYS</t>
  </si>
  <si>
    <t>VALBUENA </t>
  </si>
  <si>
    <t>ENRIQUE </t>
  </si>
  <si>
    <t>EMANUEL</t>
  </si>
  <si>
    <t>ARIANNA </t>
  </si>
  <si>
    <t>ELIZABETH </t>
  </si>
  <si>
    <t>TORRES </t>
  </si>
  <si>
    <t>PEREIRA </t>
  </si>
  <si>
    <t>GUEDEZ </t>
  </si>
  <si>
    <t>JOHANYELI</t>
  </si>
  <si>
    <t>VICTORIA </t>
  </si>
  <si>
    <t>ORIANA </t>
  </si>
  <si>
    <t>ESTEFANÍA </t>
  </si>
  <si>
    <t>WALESKA</t>
  </si>
  <si>
    <t>BENITEZ</t>
  </si>
  <si>
    <t>MARLUIS</t>
  </si>
  <si>
    <t>BENÍTEZ </t>
  </si>
  <si>
    <t>PÉREZ </t>
  </si>
  <si>
    <t>CAMILO</t>
  </si>
  <si>
    <t>PLASENCIA</t>
  </si>
  <si>
    <t>URBANEJO</t>
  </si>
  <si>
    <t>WENDERLY</t>
  </si>
  <si>
    <t>RAGAS</t>
  </si>
  <si>
    <t>YUNIOR </t>
  </si>
  <si>
    <t>HECTOR </t>
  </si>
  <si>
    <t>RAMIREZ </t>
  </si>
  <si>
    <t>JEANNE</t>
  </si>
  <si>
    <t>FLAVIA </t>
  </si>
  <si>
    <t>REA</t>
  </si>
  <si>
    <t>ENYERBETH</t>
  </si>
  <si>
    <t>PATIÑO </t>
  </si>
  <si>
    <t>STEFANIA</t>
  </si>
  <si>
    <t>GRATEROL </t>
  </si>
  <si>
    <t>WALTER </t>
  </si>
  <si>
    <t>JEREMIAS </t>
  </si>
  <si>
    <t>GARCÍA </t>
  </si>
  <si>
    <t>ISAÍ </t>
  </si>
  <si>
    <t>RODRÍGUEZ </t>
  </si>
  <si>
    <t>JHOSNIELL</t>
  </si>
  <si>
    <t>ISAAC </t>
  </si>
  <si>
    <t>VILLALBA </t>
  </si>
  <si>
    <t>RICHARD </t>
  </si>
  <si>
    <t>ANTONIO </t>
  </si>
  <si>
    <t>JOJAINYS</t>
  </si>
  <si>
    <t>JOHANYELIS</t>
  </si>
  <si>
    <t>VILLEGAS </t>
  </si>
  <si>
    <t>MELANI</t>
  </si>
  <si>
    <t>SIFONTES </t>
  </si>
  <si>
    <t>LUCIANNYS </t>
  </si>
  <si>
    <t>ELISABETH </t>
  </si>
  <si>
    <t>FUENTES </t>
  </si>
  <si>
    <t>ZOHANNYS </t>
  </si>
  <si>
    <t>LUCIA </t>
  </si>
  <si>
    <t>JOSEANNY</t>
  </si>
  <si>
    <t>VILCHEZ </t>
  </si>
  <si>
    <t>ANGEL </t>
  </si>
  <si>
    <t>PASAPORTE </t>
  </si>
  <si>
    <t>CARNET DE EXTRANJERÍA </t>
  </si>
  <si>
    <t>DNI </t>
  </si>
  <si>
    <t>CÉDULA DE IDENTIDAD </t>
  </si>
  <si>
    <t>6015 SANTISIMO SAGRADO CORAZON DE JESUS</t>
  </si>
  <si>
    <t>SI </t>
  </si>
  <si>
    <t>89 NUESTRA SRA. DEL CARMEN</t>
  </si>
  <si>
    <t>0088 NUESTRA SRA. DEL CARMEN</t>
  </si>
  <si>
    <t>6023 JULIO C TELLO ROJAS</t>
  </si>
  <si>
    <t>0051 JOSE F. SANCHEZ CARRION</t>
  </si>
  <si>
    <t>0158 SANTA MARIA</t>
  </si>
  <si>
    <t>POLLITOS I</t>
  </si>
  <si>
    <t>NOMBRE DE LA I.E REFERENCIADA</t>
  </si>
  <si>
    <t>ESPINO</t>
  </si>
  <si>
    <t>PLANCHAR </t>
  </si>
  <si>
    <t>JULIBER</t>
  </si>
  <si>
    <t>DEL VALLE </t>
  </si>
  <si>
    <t>ALCALA </t>
  </si>
  <si>
    <t>SALA </t>
  </si>
  <si>
    <t>ELYMAR </t>
  </si>
  <si>
    <t>NINGUNO </t>
  </si>
  <si>
    <t>VILLALOBO</t>
  </si>
  <si>
    <t>ALMEXAIDA</t>
  </si>
  <si>
    <t>MERCEDES </t>
  </si>
  <si>
    <t>VILLALOBO </t>
  </si>
  <si>
    <t>VILLARRUEL</t>
  </si>
  <si>
    <t>YARLEIDYS</t>
  </si>
  <si>
    <t>CARDENAS </t>
  </si>
  <si>
    <t>GABRIANA</t>
  </si>
  <si>
    <t>YOSDEILY</t>
  </si>
  <si>
    <t>GARCIA </t>
  </si>
  <si>
    <t>SIMARAY</t>
  </si>
  <si>
    <t>ARIALEX </t>
  </si>
  <si>
    <t>XIOALEX </t>
  </si>
  <si>
    <t>GONZÁLEZ </t>
  </si>
  <si>
    <t>ELOÍSA </t>
  </si>
  <si>
    <t>MARIANA </t>
  </si>
  <si>
    <t>DE LOS ANGELES </t>
  </si>
  <si>
    <t>MILAGRO </t>
  </si>
  <si>
    <t>WINIFER</t>
  </si>
  <si>
    <t>SILVA </t>
  </si>
  <si>
    <t>EMILY </t>
  </si>
  <si>
    <t>DAYANALI </t>
  </si>
  <si>
    <t>TERESA </t>
  </si>
  <si>
    <t>JORMARY</t>
  </si>
  <si>
    <t>PEREZ </t>
  </si>
  <si>
    <t>LIBIA</t>
  </si>
  <si>
    <t>YRALY</t>
  </si>
  <si>
    <t>URBANEJA</t>
  </si>
  <si>
    <t>IRMARY</t>
  </si>
  <si>
    <t>YURVIS</t>
  </si>
  <si>
    <t>RAGAS </t>
  </si>
  <si>
    <t>LENY DEL VALLE </t>
  </si>
  <si>
    <t>FLORES </t>
  </si>
  <si>
    <t>YAINNALLY </t>
  </si>
  <si>
    <t>YULIETH </t>
  </si>
  <si>
    <t>NAIRELIS</t>
  </si>
  <si>
    <t>CABEZA </t>
  </si>
  <si>
    <t>YOLEIXA</t>
  </si>
  <si>
    <t>JOSEFINA </t>
  </si>
  <si>
    <t>YOLEIXA </t>
  </si>
  <si>
    <t>CALL</t>
  </si>
  <si>
    <t>JANDRI </t>
  </si>
  <si>
    <t>VERÓNICA </t>
  </si>
  <si>
    <t>CALL </t>
  </si>
  <si>
    <t>CARNET DE ENTRANJERÍA</t>
  </si>
  <si>
    <t xml:space="preserve">EIMARA </t>
  </si>
  <si>
    <t>922163025/943032625(HIJA)</t>
  </si>
  <si>
    <t>916617989 (VECINA)</t>
  </si>
  <si>
    <t>916617989 (MAMA)</t>
  </si>
  <si>
    <t>916 191 049</t>
  </si>
  <si>
    <t>923327403/ 990351251</t>
  </si>
  <si>
    <t>LINCE</t>
  </si>
  <si>
    <t>(+)58 4261304143</t>
  </si>
  <si>
    <t>BALDAYO</t>
  </si>
  <si>
    <t>ANTONELA</t>
  </si>
  <si>
    <t>MATHHEW</t>
  </si>
  <si>
    <t>YEIGUELMY</t>
  </si>
  <si>
    <t>004259538</t>
  </si>
  <si>
    <t>TONITO</t>
  </si>
  <si>
    <t>002856822</t>
  </si>
  <si>
    <t>006203804</t>
  </si>
  <si>
    <t>MILIANI</t>
  </si>
  <si>
    <t>DAVINSO</t>
  </si>
  <si>
    <t>LAMAS</t>
  </si>
  <si>
    <t>ALEANNY</t>
  </si>
  <si>
    <t>305</t>
  </si>
  <si>
    <t>ROLIFMAR</t>
  </si>
  <si>
    <t>ALEXXANDRA</t>
  </si>
  <si>
    <t>BIRRIEL</t>
  </si>
  <si>
    <t>LUISRIANYELIS</t>
  </si>
  <si>
    <t>2267</t>
  </si>
  <si>
    <t>JHOANDER</t>
  </si>
  <si>
    <t xml:space="preserve">PARRA </t>
  </si>
  <si>
    <t>JAICOB</t>
  </si>
  <si>
    <t>371</t>
  </si>
  <si>
    <t>VILLOTA</t>
  </si>
  <si>
    <t>JINNA</t>
  </si>
  <si>
    <t>JISELL</t>
  </si>
  <si>
    <t>532</t>
  </si>
  <si>
    <t>RICO</t>
  </si>
  <si>
    <t>JEXIELY</t>
  </si>
  <si>
    <t>GRANADINO</t>
  </si>
  <si>
    <t>JOSKEIBERLYS</t>
  </si>
  <si>
    <t>ORIANGERLYN</t>
  </si>
  <si>
    <t>LA CHIRA</t>
  </si>
  <si>
    <t>123</t>
  </si>
  <si>
    <t>ALANIZ</t>
  </si>
  <si>
    <t>EDWARD</t>
  </si>
  <si>
    <t>MAGGIORETH</t>
  </si>
  <si>
    <t>004355984</t>
  </si>
  <si>
    <t>PAS</t>
  </si>
  <si>
    <t>BRUGUERA</t>
  </si>
  <si>
    <t>GREYVIC</t>
  </si>
  <si>
    <t>NOAMI</t>
  </si>
  <si>
    <t>002083053</t>
  </si>
  <si>
    <t>JEFERSSON</t>
  </si>
  <si>
    <t>JHESSETH</t>
  </si>
  <si>
    <t>002373522</t>
  </si>
  <si>
    <t>CASTILO</t>
  </si>
  <si>
    <t>EHYBERTH</t>
  </si>
  <si>
    <t>CASERES</t>
  </si>
  <si>
    <t>HELLEN</t>
  </si>
  <si>
    <t>004261876</t>
  </si>
  <si>
    <t>ANGYSEN</t>
  </si>
  <si>
    <t>004261865</t>
  </si>
  <si>
    <t>GISEL</t>
  </si>
  <si>
    <t>004199992</t>
  </si>
  <si>
    <t>DIAS</t>
  </si>
  <si>
    <t>92100878</t>
  </si>
  <si>
    <t>EDUIRMARIS</t>
  </si>
  <si>
    <t>002690893</t>
  </si>
  <si>
    <t>FRANYELY</t>
  </si>
  <si>
    <t>001158882</t>
  </si>
  <si>
    <t>IDAMAR</t>
  </si>
  <si>
    <t>004420165</t>
  </si>
  <si>
    <t>004254198</t>
  </si>
  <si>
    <t>PEINADO</t>
  </si>
  <si>
    <t xml:space="preserve">YHONNEIBER </t>
  </si>
  <si>
    <t>STIVEN</t>
  </si>
  <si>
    <t>YHEMILSON</t>
  </si>
  <si>
    <t>VIERA</t>
  </si>
  <si>
    <t xml:space="preserve">ALEXA </t>
  </si>
  <si>
    <t>VELASQUES</t>
  </si>
  <si>
    <t>TOCUYO</t>
  </si>
  <si>
    <t>LEONALDO</t>
  </si>
  <si>
    <t>MANITA</t>
  </si>
  <si>
    <t>MAIZ</t>
  </si>
  <si>
    <t>VIÑOLES</t>
  </si>
  <si>
    <t>LEOMAR</t>
  </si>
  <si>
    <t>BREISLY</t>
  </si>
  <si>
    <t>91813238</t>
  </si>
  <si>
    <t>GABYS</t>
  </si>
  <si>
    <t xml:space="preserve">VERÓNICA </t>
  </si>
  <si>
    <t>CANDELARIA</t>
  </si>
  <si>
    <t>000060016</t>
  </si>
  <si>
    <t>ARNAL</t>
  </si>
  <si>
    <t>JULISMAR</t>
  </si>
  <si>
    <t>ROSMIRA</t>
  </si>
  <si>
    <t>005832587</t>
  </si>
  <si>
    <t>004344626</t>
  </si>
  <si>
    <t>19921892</t>
  </si>
  <si>
    <t xml:space="preserve">NO TIENE </t>
  </si>
  <si>
    <t>LUISIMAR</t>
  </si>
  <si>
    <t>27282220</t>
  </si>
  <si>
    <t>OSIRIS</t>
  </si>
  <si>
    <t>LEYMAR</t>
  </si>
  <si>
    <t>YUBISAI</t>
  </si>
  <si>
    <t>26411802</t>
  </si>
  <si>
    <t>CUELLO</t>
  </si>
  <si>
    <t>25176051</t>
  </si>
  <si>
    <t>JOSLEKA</t>
  </si>
  <si>
    <t>ZONDERLY</t>
  </si>
  <si>
    <t>YOHEXI</t>
  </si>
  <si>
    <t>YOSKEILA</t>
  </si>
  <si>
    <t>YEUISMAR</t>
  </si>
  <si>
    <t>CARICO</t>
  </si>
  <si>
    <t>RAI</t>
  </si>
  <si>
    <t>CHUMPITAZ</t>
  </si>
  <si>
    <t>MARTINA</t>
  </si>
  <si>
    <t>1964</t>
  </si>
  <si>
    <t>08851902</t>
  </si>
  <si>
    <t>MATEUS</t>
  </si>
  <si>
    <t>VAIRESKA</t>
  </si>
  <si>
    <t>ROSMARI</t>
  </si>
  <si>
    <t>POR COMPLETAR</t>
  </si>
  <si>
    <t>EMIGLEICAR</t>
  </si>
  <si>
    <t>000519221</t>
  </si>
  <si>
    <t>001960348</t>
  </si>
  <si>
    <t>003998643</t>
  </si>
  <si>
    <t>003934304</t>
  </si>
  <si>
    <t>001922615</t>
  </si>
  <si>
    <t>00794211</t>
  </si>
  <si>
    <t>001350256</t>
  </si>
  <si>
    <t>001157458</t>
  </si>
  <si>
    <t>UZCANGA</t>
  </si>
  <si>
    <t>ROSWUIMAR</t>
  </si>
  <si>
    <t>JOMARA</t>
  </si>
  <si>
    <t>DAYLIMAR</t>
  </si>
  <si>
    <t>YINEX</t>
  </si>
  <si>
    <t>ANDARCIA</t>
  </si>
  <si>
    <t>FLORANGEL</t>
  </si>
  <si>
    <t>000536165</t>
  </si>
  <si>
    <t>004587792</t>
  </si>
  <si>
    <t xml:space="preserve">SI </t>
  </si>
  <si>
    <t>3057 SANTA ROSA DE CARABAYLLO</t>
  </si>
  <si>
    <t>6080 ROSA DE AMERICA</t>
  </si>
  <si>
    <t>7207 MARISCAL RAMON CASTILLA</t>
  </si>
  <si>
    <t>6045 DOLORES CAVERO DE GRAU</t>
  </si>
  <si>
    <t>652 02 SANTA ROSA DE LIMA</t>
  </si>
  <si>
    <t>6037 INCA PACHACUTEC</t>
  </si>
  <si>
    <t>6004 SANTIAGO ANTUNEZ DE MAYOLO</t>
  </si>
  <si>
    <t>7092 JUAN PABLO II</t>
  </si>
  <si>
    <t>6070 HEROES DEL ALTO CENEPA</t>
  </si>
  <si>
    <t>1059 MARIA INMACULADA</t>
  </si>
  <si>
    <t>945 125 838 (MAMA) / 938 657 120 (AMIGA)</t>
  </si>
  <si>
    <t>INDEPENDENCIA</t>
  </si>
  <si>
    <t>917079498 (MAMA)
956326213 (PRIMO)</t>
  </si>
  <si>
    <t>994160398. 901343511</t>
  </si>
  <si>
    <t>925883572 (LLAMADAS) 965410559 (WHATSAPP)</t>
  </si>
  <si>
    <t>988896574 (MAMA) 902113949 (PAPA)</t>
  </si>
  <si>
    <t>943219676 (TÍA)
982360148 (AMIGA)</t>
  </si>
  <si>
    <t>928543394 (MAMA) 922500068 (PAPA)</t>
  </si>
  <si>
    <t>940948856 ( WHATSAPP Y LLAMADAS)</t>
  </si>
  <si>
    <t>934075380 / 961370634</t>
  </si>
  <si>
    <t>915997161 / 900754843</t>
  </si>
  <si>
    <t>932209030 - 974197261</t>
  </si>
  <si>
    <t>945 175 339 (MAMA) 936 150 013 (PAPA)</t>
  </si>
  <si>
    <t>946429835 (MAMA) / 910581485 (ESPOSO) / 902403326 (HERMANO)</t>
  </si>
  <si>
    <t>971 040 692 (MAMA) / 989 705 262 (PAPA)</t>
  </si>
  <si>
    <t xml:space="preserve">917113019 WHATSAPP 927140048 LLAMADAS </t>
  </si>
  <si>
    <t>990392273 (llamadas) +57 315 5712693 (whatsapp)</t>
  </si>
  <si>
    <t>949955797( WHATSAPP Y LLAMADAS)</t>
  </si>
  <si>
    <t>963190070 (MAMA)
934047275 (PAPA)</t>
  </si>
  <si>
    <t>985 383 655</t>
  </si>
  <si>
    <t>918368143 (MAMA) 933671039 (PAPA)</t>
  </si>
  <si>
    <t>990392273 (LLAMADAS) +57 3155712693 (whatsapp)</t>
  </si>
  <si>
    <t>981 893 116 (LLAMADAS) +58 414 2182094 (WTPP)</t>
  </si>
  <si>
    <t>903230893 (ABUELA) 967137847 (MAMA WTPP) 956739375 (LLAMADAS)</t>
  </si>
  <si>
    <t>918368143 (CUÑADA) / 942961510 (HIJA DE CUÑADA)</t>
  </si>
  <si>
    <t>971753620 985005111</t>
  </si>
  <si>
    <t>928711804 (LLAMADAS) / (WTPP)</t>
  </si>
  <si>
    <t>902 517 555 (TIA) // 923 136 837 (HIJO)</t>
  </si>
  <si>
    <t>934417872 (LLAMADAS) / 907401983 (WTPP)</t>
  </si>
  <si>
    <t>938657120 Y 907096772</t>
  </si>
  <si>
    <t>985383655 (MAMA)  919032686 (ABUELA)</t>
  </si>
  <si>
    <t>952318900(Whatsapp) 914995451(LLAMADAS HIJO)</t>
  </si>
  <si>
    <t xml:space="preserve">964469963 madre / 957469244 padre </t>
  </si>
  <si>
    <t>945 175 339 (MAMA) 936150013 (PAPA)</t>
  </si>
  <si>
    <t>992985121 (mama) / 900142594 (padrastro)</t>
  </si>
  <si>
    <t>931 666 572 (MAMA) / 976 243 135 (ABUELA)</t>
  </si>
  <si>
    <t xml:space="preserve">937227906(LLAMADAS) 916947813 (WHATSAPP) </t>
  </si>
  <si>
    <t>930396405 (MAMA)
961779597 (PAPA)</t>
  </si>
  <si>
    <t>981893116 (LLAMADAS) +58 4142182094 (WTPP)</t>
  </si>
  <si>
    <t>LATORRE</t>
  </si>
  <si>
    <t>URIEL</t>
  </si>
  <si>
    <t xml:space="preserve">CAMACHO 	</t>
  </si>
  <si>
    <t xml:space="preserve">BRACAMONTE 	</t>
  </si>
  <si>
    <t xml:space="preserve">KEINER 	</t>
  </si>
  <si>
    <t xml:space="preserve">ABRAHAM 			</t>
  </si>
  <si>
    <t>004221808</t>
  </si>
  <si>
    <t>SAMANTA</t>
  </si>
  <si>
    <t>FRANCHESKA</t>
  </si>
  <si>
    <t xml:space="preserve">FERRER </t>
  </si>
  <si>
    <t xml:space="preserve">ANGELINA </t>
  </si>
  <si>
    <t>ABIGAIL</t>
  </si>
  <si>
    <t xml:space="preserve">ALAN </t>
  </si>
  <si>
    <t>004233228</t>
  </si>
  <si>
    <t>ADONYS ALEJANDRO</t>
  </si>
  <si>
    <t>004102743</t>
  </si>
  <si>
    <t>LABARCA</t>
  </si>
  <si>
    <t>004490600</t>
  </si>
  <si>
    <t xml:space="preserve">FIGUEROA </t>
  </si>
  <si>
    <t xml:space="preserve">KATHERYN </t>
  </si>
  <si>
    <t>000893076</t>
  </si>
  <si>
    <t xml:space="preserve">CHIRINOS 	</t>
  </si>
  <si>
    <t xml:space="preserve">MANRIQUE 	</t>
  </si>
  <si>
    <t>002450368</t>
  </si>
  <si>
    <t>NO LO TIENE</t>
  </si>
  <si>
    <t>GIORDANO</t>
  </si>
  <si>
    <t>004107743</t>
  </si>
  <si>
    <t>RUBIO</t>
  </si>
  <si>
    <t>JHOSMAILYN</t>
  </si>
  <si>
    <t>005234724</t>
  </si>
  <si>
    <t>ABDIELYS</t>
  </si>
  <si>
    <t>ELEANA</t>
  </si>
  <si>
    <t>CARUCI</t>
  </si>
  <si>
    <t>PROSPER</t>
  </si>
  <si>
    <t>OSLEINYS</t>
  </si>
  <si>
    <t>KEIDER</t>
  </si>
  <si>
    <t>004115622</t>
  </si>
  <si>
    <t>027</t>
  </si>
  <si>
    <t>JHOSRAILYN</t>
  </si>
  <si>
    <t>RACHELY</t>
  </si>
  <si>
    <t>005567435</t>
  </si>
  <si>
    <t>AMARIS</t>
  </si>
  <si>
    <t>GONCALVEZ</t>
  </si>
  <si>
    <t>ARAM</t>
  </si>
  <si>
    <t>ANDRE</t>
  </si>
  <si>
    <t>CARICOTE</t>
  </si>
  <si>
    <t>LIMPIOS</t>
  </si>
  <si>
    <t>KEDWIRNMARYS</t>
  </si>
  <si>
    <t>005281491</t>
  </si>
  <si>
    <t>005088455</t>
  </si>
  <si>
    <t xml:space="preserve">PALACIOS </t>
  </si>
  <si>
    <t>005476744*</t>
  </si>
  <si>
    <t xml:space="preserve">MATEO </t>
  </si>
  <si>
    <t xml:space="preserve">SUARE </t>
  </si>
  <si>
    <t xml:space="preserve">ROSARIO </t>
  </si>
  <si>
    <t>ANDRIUS</t>
  </si>
  <si>
    <t xml:space="preserve">GONZALEZ		</t>
  </si>
  <si>
    <t xml:space="preserve">MÉNDEZ </t>
  </si>
  <si>
    <t xml:space="preserve">MIA 	</t>
  </si>
  <si>
    <t>SHEICHEL</t>
  </si>
  <si>
    <t>JOSALI</t>
  </si>
  <si>
    <t xml:space="preserve">RAMÍREZ 	</t>
  </si>
  <si>
    <t xml:space="preserve">LANDAETA 	</t>
  </si>
  <si>
    <t xml:space="preserve">KLEIVYSMAR	</t>
  </si>
  <si>
    <t xml:space="preserve">SOPHIA	</t>
  </si>
  <si>
    <t xml:space="preserve">HERRERA </t>
  </si>
  <si>
    <t>001852401</t>
  </si>
  <si>
    <t>ROXELL</t>
  </si>
  <si>
    <t>ERMACORA</t>
  </si>
  <si>
    <t>ABISTH</t>
  </si>
  <si>
    <t>MAYKEL</t>
  </si>
  <si>
    <t>DIOSIMAR</t>
  </si>
  <si>
    <t>001806752</t>
  </si>
  <si>
    <t>MAIKELIS</t>
  </si>
  <si>
    <t>SAIMAR</t>
  </si>
  <si>
    <t xml:space="preserve"> LUZARDO</t>
  </si>
  <si>
    <t xml:space="preserve">YORFREINIS </t>
  </si>
  <si>
    <t>DENNIS MAR</t>
  </si>
  <si>
    <t>004714292</t>
  </si>
  <si>
    <t>GUERE</t>
  </si>
  <si>
    <t>MOGOYON</t>
  </si>
  <si>
    <t xml:space="preserve">SHARON </t>
  </si>
  <si>
    <t xml:space="preserve">ASHLY </t>
  </si>
  <si>
    <t>ARAMZA</t>
  </si>
  <si>
    <t>ANELLE</t>
  </si>
  <si>
    <t>004372867*</t>
  </si>
  <si>
    <t xml:space="preserve">CARIAS			</t>
  </si>
  <si>
    <t>IRIANA</t>
  </si>
  <si>
    <t>004359054</t>
  </si>
  <si>
    <t>MAITA</t>
  </si>
  <si>
    <t>DAFNE</t>
  </si>
  <si>
    <t>ONTIVERO</t>
  </si>
  <si>
    <t>ESTRADA</t>
  </si>
  <si>
    <t>91629337-8</t>
  </si>
  <si>
    <t>LUZARDO</t>
  </si>
  <si>
    <t>DENIS</t>
  </si>
  <si>
    <t>004744012</t>
  </si>
  <si>
    <t xml:space="preserve">FERNÁNDEZ </t>
  </si>
  <si>
    <t>DAINER</t>
  </si>
  <si>
    <t>001023034</t>
  </si>
  <si>
    <t xml:space="preserve">DOMINIC </t>
  </si>
  <si>
    <t>000449006</t>
  </si>
  <si>
    <t>LONGART</t>
  </si>
  <si>
    <t xml:space="preserve">ESPINOZA </t>
  </si>
  <si>
    <t xml:space="preserve">MENESES 	</t>
  </si>
  <si>
    <t xml:space="preserve">BRITHANY 	</t>
  </si>
  <si>
    <t xml:space="preserve">MARÍA FERNANDA </t>
  </si>
  <si>
    <t>FRANYERBERTH</t>
  </si>
  <si>
    <t>001309685</t>
  </si>
  <si>
    <t>SEQUEA</t>
  </si>
  <si>
    <t>LYAM</t>
  </si>
  <si>
    <t>GALARRAGA</t>
  </si>
  <si>
    <t>DENYERSON</t>
  </si>
  <si>
    <t>ISRRAEL</t>
  </si>
  <si>
    <t>VEGAS</t>
  </si>
  <si>
    <t>VILLAS</t>
  </si>
  <si>
    <t>JOLIANNYS</t>
  </si>
  <si>
    <t>004593010</t>
  </si>
  <si>
    <t xml:space="preserve">CABEZÓN </t>
  </si>
  <si>
    <t xml:space="preserve">APONTE </t>
  </si>
  <si>
    <t>JHARLI</t>
  </si>
  <si>
    <t>SOFIA YARISBET</t>
  </si>
  <si>
    <t xml:space="preserve">CORDERO	</t>
  </si>
  <si>
    <t xml:space="preserve">BALZA	</t>
  </si>
  <si>
    <t xml:space="preserve"> 	ALEJANDRO </t>
  </si>
  <si>
    <t xml:space="preserve">MENDEZ </t>
  </si>
  <si>
    <t>YAMARTE</t>
  </si>
  <si>
    <t>MAXIMILIANO</t>
  </si>
  <si>
    <t>NORFFRANG</t>
  </si>
  <si>
    <t xml:space="preserve">DANIELS </t>
  </si>
  <si>
    <t>001897300</t>
  </si>
  <si>
    <t xml:space="preserve">NO LO TIENE </t>
  </si>
  <si>
    <t>VALLERO</t>
  </si>
  <si>
    <t>AHYNOATH</t>
  </si>
  <si>
    <t>CALATAYUD</t>
  </si>
  <si>
    <t xml:space="preserve"> NOGUERA</t>
  </si>
  <si>
    <t>ALESSA</t>
  </si>
  <si>
    <t>NO LO  TIENE</t>
  </si>
  <si>
    <t>YZAGUIRRE</t>
  </si>
  <si>
    <t>RICHER</t>
  </si>
  <si>
    <t>004142826</t>
  </si>
  <si>
    <t>BARROETA</t>
  </si>
  <si>
    <t>DE ABREU</t>
  </si>
  <si>
    <t>SHAILENE</t>
  </si>
  <si>
    <t>90546983-1</t>
  </si>
  <si>
    <t>ALINESKA</t>
  </si>
  <si>
    <t>000338312</t>
  </si>
  <si>
    <t>INFANTE</t>
  </si>
  <si>
    <t>BRYANNY</t>
  </si>
  <si>
    <t>005843810</t>
  </si>
  <si>
    <t>MILLERS</t>
  </si>
  <si>
    <t>DAHEL</t>
  </si>
  <si>
    <t>001690577</t>
  </si>
  <si>
    <t>006456931</t>
  </si>
  <si>
    <t xml:space="preserve">BETANCOURT </t>
  </si>
  <si>
    <t xml:space="preserve">POLANCO </t>
  </si>
  <si>
    <t xml:space="preserve">CRISANGELI </t>
  </si>
  <si>
    <t>001072880</t>
  </si>
  <si>
    <t>MILIANGEL</t>
  </si>
  <si>
    <t>STRUBINGER</t>
  </si>
  <si>
    <t>COLLIN</t>
  </si>
  <si>
    <t>KAMERON</t>
  </si>
  <si>
    <t>SHANIA</t>
  </si>
  <si>
    <t>002311540</t>
  </si>
  <si>
    <t xml:space="preserve">RAMOS	</t>
  </si>
  <si>
    <t xml:space="preserve">MILAN	</t>
  </si>
  <si>
    <t xml:space="preserve">RAZIER	</t>
  </si>
  <si>
    <t>DELVINSON</t>
  </si>
  <si>
    <t>YULIETT</t>
  </si>
  <si>
    <t>ALECIO</t>
  </si>
  <si>
    <t>004063566</t>
  </si>
  <si>
    <t>GOITIA</t>
  </si>
  <si>
    <t>FUIGUEROA</t>
  </si>
  <si>
    <t>GUILARTE</t>
  </si>
  <si>
    <t>ALINSON</t>
  </si>
  <si>
    <t xml:space="preserve">JOEL </t>
  </si>
  <si>
    <t>001085458</t>
  </si>
  <si>
    <t>004503205</t>
  </si>
  <si>
    <t>ROSSHIER</t>
  </si>
  <si>
    <t>JOELYS</t>
  </si>
  <si>
    <t>004020928</t>
  </si>
  <si>
    <t>MORRILLO</t>
  </si>
  <si>
    <t>LUIZANA</t>
  </si>
  <si>
    <t>GERARDO</t>
  </si>
  <si>
    <t>005281520</t>
  </si>
  <si>
    <t xml:space="preserve">JHORDANO </t>
  </si>
  <si>
    <t>001085463</t>
  </si>
  <si>
    <t xml:space="preserve">CARREAZO	</t>
  </si>
  <si>
    <t xml:space="preserve"> JHOSUE	</t>
  </si>
  <si>
    <t>BALBUENO</t>
  </si>
  <si>
    <t>007543219</t>
  </si>
  <si>
    <t>RONNELYS</t>
  </si>
  <si>
    <t>SINAIS</t>
  </si>
  <si>
    <t xml:space="preserve">GUERRERO 	</t>
  </si>
  <si>
    <t xml:space="preserve">ROSNEILY </t>
  </si>
  <si>
    <t xml:space="preserve">	ISABEL </t>
  </si>
  <si>
    <t>OTHONIEL</t>
  </si>
  <si>
    <t>004276813</t>
  </si>
  <si>
    <t>WUILKLEIVER</t>
  </si>
  <si>
    <t>GRAVIEL</t>
  </si>
  <si>
    <t>RASHEL</t>
  </si>
  <si>
    <t>DAIRAN</t>
  </si>
  <si>
    <t>MICHELE</t>
  </si>
  <si>
    <t>002199110</t>
  </si>
  <si>
    <t>LUNAR</t>
  </si>
  <si>
    <t>ESPARRAGOZA</t>
  </si>
  <si>
    <t>EDGARLYS</t>
  </si>
  <si>
    <t>LABRADOR</t>
  </si>
  <si>
    <t>ROSANGELY</t>
  </si>
  <si>
    <t xml:space="preserve">MEJÍA </t>
  </si>
  <si>
    <t xml:space="preserve">COLINA 	</t>
  </si>
  <si>
    <t xml:space="preserve">EGLIANNYS 	</t>
  </si>
  <si>
    <t xml:space="preserve">ISNEY </t>
  </si>
  <si>
    <t>STHEFANY</t>
  </si>
  <si>
    <t>004368881</t>
  </si>
  <si>
    <t>SISO</t>
  </si>
  <si>
    <t xml:space="preserve">ALECIO 	 			</t>
  </si>
  <si>
    <t xml:space="preserve">DAIBERSON 	</t>
  </si>
  <si>
    <t>LORENZO</t>
  </si>
  <si>
    <t>003918560</t>
  </si>
  <si>
    <t>NORIEGA</t>
  </si>
  <si>
    <t>002252240</t>
  </si>
  <si>
    <t>LIOSMER</t>
  </si>
  <si>
    <t>MOIESES</t>
  </si>
  <si>
    <t>000887191</t>
  </si>
  <si>
    <t xml:space="preserve">VERDE </t>
  </si>
  <si>
    <t xml:space="preserve">SUÁREZ </t>
  </si>
  <si>
    <t xml:space="preserve">GREGORIO </t>
  </si>
  <si>
    <t>001931082</t>
  </si>
  <si>
    <t>005695918</t>
  </si>
  <si>
    <t>BEJARRANO</t>
  </si>
  <si>
    <t xml:space="preserve">SOPHIA </t>
  </si>
  <si>
    <t xml:space="preserve">PEREZ			</t>
  </si>
  <si>
    <t xml:space="preserve">SANTANA 	</t>
  </si>
  <si>
    <t xml:space="preserve">ADOLFO	</t>
  </si>
  <si>
    <t xml:space="preserve">NICOLAS </t>
  </si>
  <si>
    <t>002238836</t>
  </si>
  <si>
    <t>RENIELYS</t>
  </si>
  <si>
    <t>GRELVIS</t>
  </si>
  <si>
    <t>004828403</t>
  </si>
  <si>
    <t>KARIANNYS</t>
  </si>
  <si>
    <t>JORDAN</t>
  </si>
  <si>
    <t>YORVIS</t>
  </si>
  <si>
    <t>IVAN</t>
  </si>
  <si>
    <t xml:space="preserve">CORTEZ		</t>
  </si>
  <si>
    <t>JUANDYS</t>
  </si>
  <si>
    <t>YOIRDERLIN</t>
  </si>
  <si>
    <t>00450292</t>
  </si>
  <si>
    <t xml:space="preserve">SISO	 	</t>
  </si>
  <si>
    <t>ALESIO</t>
  </si>
  <si>
    <t xml:space="preserve">LORELIS	</t>
  </si>
  <si>
    <t>VIDAL</t>
  </si>
  <si>
    <t>AIBERSON</t>
  </si>
  <si>
    <t>AMELIA</t>
  </si>
  <si>
    <t>MADELEIN</t>
  </si>
  <si>
    <t xml:space="preserve">QUINTANA 	</t>
  </si>
  <si>
    <t xml:space="preserve">JARUMY 	</t>
  </si>
  <si>
    <t xml:space="preserve">ANAMILETH  </t>
  </si>
  <si>
    <t>JEIBERSON</t>
  </si>
  <si>
    <t>YUDESLY</t>
  </si>
  <si>
    <t>MAYA</t>
  </si>
  <si>
    <t>DARIANYS</t>
  </si>
  <si>
    <t xml:space="preserve">MAZA </t>
  </si>
  <si>
    <t xml:space="preserve">GUTIÉRREZ </t>
  </si>
  <si>
    <t>YOANALIS</t>
  </si>
  <si>
    <t xml:space="preserve">KATHERIN </t>
  </si>
  <si>
    <t>HUARAMAYNO</t>
  </si>
  <si>
    <t>ODALIDA</t>
  </si>
  <si>
    <t xml:space="preserve">MANRIQUE </t>
  </si>
  <si>
    <t xml:space="preserve">ZAMBRANO 		</t>
  </si>
  <si>
    <t xml:space="preserve">MILDREN </t>
  </si>
  <si>
    <t>MARYELIN</t>
  </si>
  <si>
    <t>INMACULADA</t>
  </si>
  <si>
    <t>PIRELA</t>
  </si>
  <si>
    <t>SABALLO</t>
  </si>
  <si>
    <t>ALBERTINA</t>
  </si>
  <si>
    <t>AVILÉS</t>
  </si>
  <si>
    <t>ROSGEORYS</t>
  </si>
  <si>
    <t>ROBERTLIS</t>
  </si>
  <si>
    <t xml:space="preserve">CAMPOS </t>
  </si>
  <si>
    <t>NEISER</t>
  </si>
  <si>
    <t>WERNER</t>
  </si>
  <si>
    <t>YANELYS</t>
  </si>
  <si>
    <t xml:space="preserve">LANDAEZ </t>
  </si>
  <si>
    <t xml:space="preserve">NAIDUSKA </t>
  </si>
  <si>
    <t>ROSALYS</t>
  </si>
  <si>
    <t xml:space="preserve">GONZÁLEZ 	</t>
  </si>
  <si>
    <t xml:space="preserve">MÉNDEZ 	</t>
  </si>
  <si>
    <t xml:space="preserve">MILANGELA 	</t>
  </si>
  <si>
    <t xml:space="preserve">KATINA 	</t>
  </si>
  <si>
    <t>ALICEIDY</t>
  </si>
  <si>
    <t xml:space="preserve">LANDAETA	</t>
  </si>
  <si>
    <t xml:space="preserve">	NAZARETH </t>
  </si>
  <si>
    <t>ANGELICA DEL VALLE</t>
  </si>
  <si>
    <t>ROSSIEL</t>
  </si>
  <si>
    <t>ALGHIERI</t>
  </si>
  <si>
    <t xml:space="preserve">SUAREZ </t>
  </si>
  <si>
    <t xml:space="preserve">PATRICIA </t>
  </si>
  <si>
    <t xml:space="preserve">ISAMAR </t>
  </si>
  <si>
    <t xml:space="preserve">LUZARDO </t>
  </si>
  <si>
    <t>FREICIS</t>
  </si>
  <si>
    <t xml:space="preserve">COROMOTO </t>
  </si>
  <si>
    <t>RUDY</t>
  </si>
  <si>
    <t>MARISOL</t>
  </si>
  <si>
    <t>CANDYMAR</t>
  </si>
  <si>
    <t xml:space="preserve">VILLASMIL </t>
  </si>
  <si>
    <t xml:space="preserve">FLORES 			</t>
  </si>
  <si>
    <t>GLENNYS</t>
  </si>
  <si>
    <t>SIFONTES</t>
  </si>
  <si>
    <t>ELYDER</t>
  </si>
  <si>
    <t>JENESIS</t>
  </si>
  <si>
    <t>TRAVIÑO</t>
  </si>
  <si>
    <t>DANNIBEL</t>
  </si>
  <si>
    <t>YARISAY</t>
  </si>
  <si>
    <t>ALVIAREZ</t>
  </si>
  <si>
    <t>JECSIVITH</t>
  </si>
  <si>
    <t xml:space="preserve">CLARISBEL </t>
  </si>
  <si>
    <t>JULEXA</t>
  </si>
  <si>
    <t>ARLENYS</t>
  </si>
  <si>
    <t>RAIDY</t>
  </si>
  <si>
    <t>2023</t>
  </si>
  <si>
    <t>DAYANI</t>
  </si>
  <si>
    <t>ALAYON</t>
  </si>
  <si>
    <t>EDDY</t>
  </si>
  <si>
    <t>GUADALUPE</t>
  </si>
  <si>
    <t>YUSBELIS</t>
  </si>
  <si>
    <t>YENIRE</t>
  </si>
  <si>
    <t>DOLORES</t>
  </si>
  <si>
    <t xml:space="preserve">BALZA	 	</t>
  </si>
  <si>
    <t xml:space="preserve">YUNEXY 	</t>
  </si>
  <si>
    <t>GREIBY</t>
  </si>
  <si>
    <t>JOELBIS</t>
  </si>
  <si>
    <t>JAIRYSMAR</t>
  </si>
  <si>
    <t>CANDY</t>
  </si>
  <si>
    <t xml:space="preserve">MERCEDES </t>
  </si>
  <si>
    <t>TRIZZLEKA</t>
  </si>
  <si>
    <t>MARCIAL</t>
  </si>
  <si>
    <t>LEIVIS</t>
  </si>
  <si>
    <t>NAYANDU</t>
  </si>
  <si>
    <t>HISNAILI</t>
  </si>
  <si>
    <t>NAYESKA</t>
  </si>
  <si>
    <t xml:space="preserve">CRISMARY </t>
  </si>
  <si>
    <t>AMERICA</t>
  </si>
  <si>
    <t xml:space="preserve">DAISY </t>
  </si>
  <si>
    <t>MEGAN</t>
  </si>
  <si>
    <t>YANARITH</t>
  </si>
  <si>
    <t>JOELVIS</t>
  </si>
  <si>
    <t xml:space="preserve">AGUILAR </t>
  </si>
  <si>
    <t>CRISMARY</t>
  </si>
  <si>
    <t>2/18/0199</t>
  </si>
  <si>
    <t>ALEJOS</t>
  </si>
  <si>
    <t xml:space="preserve">RAMOS		</t>
  </si>
  <si>
    <t xml:space="preserve">INES	</t>
  </si>
  <si>
    <t xml:space="preserve">LUISA </t>
  </si>
  <si>
    <t xml:space="preserve">GUILLÉN  	</t>
  </si>
  <si>
    <t xml:space="preserve">MARQUEZ </t>
  </si>
  <si>
    <t xml:space="preserve">ANGUI 	</t>
  </si>
  <si>
    <t xml:space="preserve">AMARILLIS </t>
  </si>
  <si>
    <t>MARIANI</t>
  </si>
  <si>
    <t>BILEIDY</t>
  </si>
  <si>
    <t xml:space="preserve">PEÑA </t>
  </si>
  <si>
    <t>BUCARELLO</t>
  </si>
  <si>
    <t>GUISMARY</t>
  </si>
  <si>
    <t>ALVARADOI</t>
  </si>
  <si>
    <t>LUZNEIVIC</t>
  </si>
  <si>
    <t xml:space="preserve">ESPARRAGOZA </t>
  </si>
  <si>
    <t xml:space="preserve">ÁLVAREZ </t>
  </si>
  <si>
    <t>RONY</t>
  </si>
  <si>
    <t xml:space="preserve">MENDOZA 	</t>
  </si>
  <si>
    <t xml:space="preserve">REYES 	</t>
  </si>
  <si>
    <t xml:space="preserve">BLANCA 	</t>
  </si>
  <si>
    <t xml:space="preserve">YNES 			</t>
  </si>
  <si>
    <t xml:space="preserve">DAISY 	</t>
  </si>
  <si>
    <t>IVETT</t>
  </si>
  <si>
    <t xml:space="preserve">NIETO </t>
  </si>
  <si>
    <t>MEIDI</t>
  </si>
  <si>
    <t xml:space="preserve">JENIFER </t>
  </si>
  <si>
    <t xml:space="preserve">SUEREZ  </t>
  </si>
  <si>
    <t>DAGLYS</t>
  </si>
  <si>
    <t xml:space="preserve">DAYANA </t>
  </si>
  <si>
    <t xml:space="preserve">TERAN			</t>
  </si>
  <si>
    <t xml:space="preserve">ESTHER	</t>
  </si>
  <si>
    <t>EDUAR</t>
  </si>
  <si>
    <t>YURI</t>
  </si>
  <si>
    <t xml:space="preserve">RODRÍGUEZ 	</t>
  </si>
  <si>
    <t xml:space="preserve">UILSVIN	</t>
  </si>
  <si>
    <t xml:space="preserve">JUNATS	</t>
  </si>
  <si>
    <t>LEISIBEL</t>
  </si>
  <si>
    <t>NUEVO PERU</t>
  </si>
  <si>
    <t>0377 DIVINO NIÑO JESUS</t>
  </si>
  <si>
    <t>0347 LUIS ENRIQUE XII</t>
  </si>
  <si>
    <t>ROSARIO DE JICAMARCA</t>
  </si>
  <si>
    <t>CAMINITOS DEL SABER</t>
  </si>
  <si>
    <t>2091 MARISCAL ANDRES AVELINO CACERES</t>
  </si>
  <si>
    <t>3037 GRAN AMAUTA</t>
  </si>
  <si>
    <t>3078 HEROES DEL CENEPA</t>
  </si>
  <si>
    <t>3035 BELLA LETICIA</t>
  </si>
  <si>
    <t>2016 CHAVIN DE HUANTAR</t>
  </si>
  <si>
    <t>2092 CRISTO MORADO</t>
  </si>
  <si>
    <t>2071 CESAR VALLEJO</t>
  </si>
  <si>
    <t>0130 HEROES DEL CENEPA</t>
  </si>
  <si>
    <t>ESTHER FESTINI DE RAMOS OCAMPO</t>
  </si>
  <si>
    <t>IE AUGUSTO B. LEGUÍA</t>
  </si>
  <si>
    <t>SAN FRANCISCO DE CAYRAN</t>
  </si>
  <si>
    <t>IE 0003 NUESTRA SEÑORA DEL ROSARIO</t>
  </si>
  <si>
    <t>2002 VIRGEN MARIA DEL ROSARIO</t>
  </si>
  <si>
    <t>3082 PARAISO FLORIDO</t>
  </si>
  <si>
    <t>107 VIRGEN DEL ROSARIO</t>
  </si>
  <si>
    <t>2007 ROSA DE LAS AMERICAS</t>
  </si>
  <si>
    <t>RAMON CASTILLA</t>
  </si>
  <si>
    <t>3049 IMPERIO DEL TAHUANTINSUYO</t>
  </si>
  <si>
    <t>IE 00009</t>
  </si>
  <si>
    <t>2040 REPUBLICA DE CUBA</t>
  </si>
  <si>
    <t>2030 VIRGEN DEL CARMEN</t>
  </si>
  <si>
    <t>3084 ENRIQUE GUZMAN Y VALLE</t>
  </si>
  <si>
    <t>9004034464 - 917166412</t>
  </si>
  <si>
    <t>JHAIMAR</t>
  </si>
  <si>
    <t>ANARELLA SHEKINA</t>
  </si>
  <si>
    <t>VIERAS</t>
  </si>
  <si>
    <t>AYLEEN</t>
  </si>
  <si>
    <t>JOANNY</t>
  </si>
  <si>
    <t>DUGLETZYS</t>
  </si>
  <si>
    <t>003077625</t>
  </si>
  <si>
    <t>AITHANA</t>
  </si>
  <si>
    <t>ELIUD</t>
  </si>
  <si>
    <t>ENGELBER</t>
  </si>
  <si>
    <t>NORIANYELIS</t>
  </si>
  <si>
    <t>JISSET</t>
  </si>
  <si>
    <t>MILDREY</t>
  </si>
  <si>
    <t>WENSIS</t>
  </si>
  <si>
    <t>YUELKIS</t>
  </si>
  <si>
    <t>YULETZY</t>
  </si>
  <si>
    <t>MARLINY</t>
  </si>
  <si>
    <t>DAVIER</t>
  </si>
  <si>
    <t>GUISEL</t>
  </si>
  <si>
    <t>SANTACRUZ</t>
  </si>
  <si>
    <t>NINOZKA</t>
  </si>
  <si>
    <t>HENYURI</t>
  </si>
  <si>
    <t>EL TRIUNFO</t>
  </si>
  <si>
    <t>075 SANTA ROSA</t>
  </si>
  <si>
    <t>210 MARIA ROSA MISTICA</t>
  </si>
  <si>
    <t>093 EFRAIN ARCAYA ZEVALLOS</t>
  </si>
  <si>
    <t>002 SAN MARTIN DE PORRES</t>
  </si>
  <si>
    <t>002 MARISCAL RAMON CASTILLA</t>
  </si>
  <si>
    <t>006 MERCEDES MATILDE AVALOS DE HERRERA</t>
  </si>
  <si>
    <t>133 SUSANA HIGUSHI HIGUSHI</t>
  </si>
  <si>
    <t>010 JESUS ES MI PASTOR</t>
  </si>
  <si>
    <t>NO TIENE NUMERO</t>
  </si>
  <si>
    <t>949133980 - 956771569</t>
  </si>
  <si>
    <t>960712922 - 969072827</t>
  </si>
  <si>
    <t>57 3144622706</t>
  </si>
  <si>
    <t>932850090 - 972632473</t>
  </si>
  <si>
    <t>910166084 - 966550876</t>
  </si>
  <si>
    <t>925834319 - 58 4125981472</t>
  </si>
  <si>
    <t>593 982971120</t>
  </si>
  <si>
    <t>593 987888294. - 593 958813671</t>
  </si>
  <si>
    <t>985624059 - 57 3202185789</t>
  </si>
  <si>
    <t>58 4261455113</t>
  </si>
  <si>
    <t>59 4261455113</t>
  </si>
  <si>
    <t>950888266 - 58 4244580867</t>
  </si>
  <si>
    <t>968986196 - 955431346</t>
  </si>
  <si>
    <t>923017084 - 989561264</t>
  </si>
  <si>
    <t>COELLO</t>
  </si>
  <si>
    <t xml:space="preserve">GUACARAN </t>
  </si>
  <si>
    <t>ATUCUYO</t>
  </si>
  <si>
    <t>MONTILLO</t>
  </si>
  <si>
    <t>JAVIAXY</t>
  </si>
  <si>
    <t>RUBY</t>
  </si>
  <si>
    <t>PLAZA</t>
  </si>
  <si>
    <t>JHASSLY</t>
  </si>
  <si>
    <t>ROSSBETH</t>
  </si>
  <si>
    <t>SERGIO</t>
  </si>
  <si>
    <t>WILLFER</t>
  </si>
  <si>
    <t>JHAMPIERS</t>
  </si>
  <si>
    <t>GALANTON</t>
  </si>
  <si>
    <t>JAIR</t>
  </si>
  <si>
    <t>MIQUEAS</t>
  </si>
  <si>
    <t>DORELYS</t>
  </si>
  <si>
    <t>GOLINDANO</t>
  </si>
  <si>
    <t>MICEL</t>
  </si>
  <si>
    <t>EDWINSON</t>
  </si>
  <si>
    <t>REIDERLIN</t>
  </si>
  <si>
    <t>NAIDELIS</t>
  </si>
  <si>
    <t>WUILKER</t>
  </si>
  <si>
    <t>MANOSALVA</t>
  </si>
  <si>
    <t>ZOLIANGEL</t>
  </si>
  <si>
    <t>MAYUREL</t>
  </si>
  <si>
    <t>HARLEY</t>
  </si>
  <si>
    <t>PUMERO</t>
  </si>
  <si>
    <t>LORIAINNYS</t>
  </si>
  <si>
    <t>DARIAINNY</t>
  </si>
  <si>
    <t>GUILLIANNI</t>
  </si>
  <si>
    <t>ROXANJELA</t>
  </si>
  <si>
    <t>DE FREITAS</t>
  </si>
  <si>
    <t>THYMAISU</t>
  </si>
  <si>
    <t>ARROLLO</t>
  </si>
  <si>
    <t>RONAYFRED</t>
  </si>
  <si>
    <t>JHONSIMAR</t>
  </si>
  <si>
    <t>SORIANO</t>
  </si>
  <si>
    <t>RONAL</t>
  </si>
  <si>
    <t>JELIANNYS</t>
  </si>
  <si>
    <t>IVANNA</t>
  </si>
  <si>
    <t>JHASNIEL</t>
  </si>
  <si>
    <t>DEBORA</t>
  </si>
  <si>
    <t xml:space="preserve">DEYBI </t>
  </si>
  <si>
    <t>OLAIZAOLA</t>
  </si>
  <si>
    <t>ADDIEL</t>
  </si>
  <si>
    <t>ALAHIN</t>
  </si>
  <si>
    <t>ISSAC</t>
  </si>
  <si>
    <t>JESURIANGELIS</t>
  </si>
  <si>
    <t>ANTONIELYS</t>
  </si>
  <si>
    <t>COY</t>
  </si>
  <si>
    <t>JIMMY</t>
  </si>
  <si>
    <t>CESARLIN</t>
  </si>
  <si>
    <t>MARLEIDIS</t>
  </si>
  <si>
    <t>BRYANNYS</t>
  </si>
  <si>
    <t>WUILKERBER</t>
  </si>
  <si>
    <t>OVALLES</t>
  </si>
  <si>
    <t>FRANYERKA</t>
  </si>
  <si>
    <t>ROZANY</t>
  </si>
  <si>
    <t>SUCRE</t>
  </si>
  <si>
    <t>JHONNIELYS</t>
  </si>
  <si>
    <t>TUCUYO</t>
  </si>
  <si>
    <t>TORRELLES</t>
  </si>
  <si>
    <t>MANUELA</t>
  </si>
  <si>
    <t>AMANDA</t>
  </si>
  <si>
    <t>YURAIMA</t>
  </si>
  <si>
    <t>1972</t>
  </si>
  <si>
    <t>DIELIZ</t>
  </si>
  <si>
    <t>GALLANTON</t>
  </si>
  <si>
    <t>YOANGELINA</t>
  </si>
  <si>
    <t>YOLEMNY</t>
  </si>
  <si>
    <t>JORGELINA</t>
  </si>
  <si>
    <t>VOLCAN</t>
  </si>
  <si>
    <t>YESSENIA</t>
  </si>
  <si>
    <t>GREY</t>
  </si>
  <si>
    <t>ZORAIDA</t>
  </si>
  <si>
    <t>YASMILET</t>
  </si>
  <si>
    <t>YARUMARE</t>
  </si>
  <si>
    <t>ORALES</t>
  </si>
  <si>
    <t>IDALIA</t>
  </si>
  <si>
    <t>ROSELIS</t>
  </si>
  <si>
    <t>WISNERLYN</t>
  </si>
  <si>
    <t>NEIDERLY</t>
  </si>
  <si>
    <t>SIREN</t>
  </si>
  <si>
    <t>ARAMBULET</t>
  </si>
  <si>
    <t>ARMARELYS</t>
  </si>
  <si>
    <t>NOMARLIN</t>
  </si>
  <si>
    <t>SARMIENTO</t>
  </si>
  <si>
    <t>YORMARYS</t>
  </si>
  <si>
    <t>NASREL</t>
  </si>
  <si>
    <t>MEURYS</t>
  </si>
  <si>
    <t>OSMARDELIS</t>
  </si>
  <si>
    <t>TOCUYAO</t>
  </si>
  <si>
    <t>TAIS</t>
  </si>
  <si>
    <t xml:space="preserve">ANTON </t>
  </si>
  <si>
    <t>042 EL MILAGRO</t>
  </si>
  <si>
    <t>014 MIGUEL GRAU</t>
  </si>
  <si>
    <t>JOSE CARLOS MARIATEGUI</t>
  </si>
  <si>
    <t>094 SOTERITO LOPEZ ESPINOZA</t>
  </si>
  <si>
    <t>CASTILLO DE ANGELITOS</t>
  </si>
  <si>
    <t>PERU JAPON</t>
  </si>
  <si>
    <t>005 TARCILLA DE JESUS GRANDA MORA</t>
  </si>
  <si>
    <t>009 ZOILA DELGADO DE QUINTANA</t>
  </si>
  <si>
    <t>JULIO CESAR OLIVERA PAREDES</t>
  </si>
  <si>
    <t>098 EL GRAN CHILIMASA</t>
  </si>
  <si>
    <t>058 SIFREDO ZUÑIGA QUINTOS</t>
  </si>
  <si>
    <t>102 DIVINO NIÑO DE JESUS</t>
  </si>
  <si>
    <t>TUPAC AMARU</t>
  </si>
  <si>
    <t>063 RICARDO PALMA</t>
  </si>
  <si>
    <t>001 SANTA RITA DE CASIA</t>
  </si>
  <si>
    <t>MARIA MAFALDA LAMA LAMA</t>
  </si>
  <si>
    <t>001 JOSE LISHNER TUDELA</t>
  </si>
  <si>
    <t>013 LEONARDO RODRIGUEZ ARELLANO</t>
  </si>
  <si>
    <t>052 ISMAEL LUEY PEÑA</t>
  </si>
  <si>
    <t>011 CESAR VALLEJO</t>
  </si>
  <si>
    <t>031 VIRGEN DEL CARMEN</t>
  </si>
  <si>
    <t>APLICACION JOSE ANTONIO ENCINAS</t>
  </si>
  <si>
    <t>916612652( LLAMADAS Y WHATSAPP)</t>
  </si>
  <si>
    <t>932898123(WHATSAPP Y LLAMADAS)/</t>
  </si>
  <si>
    <t>921006726(LLAMADAS Y WHATSAPP)</t>
  </si>
  <si>
    <t>966252621( LLAMADAS Y WHATSAPP)</t>
  </si>
  <si>
    <t>960656838(LLAMADAS Y WHATSAPP)</t>
  </si>
  <si>
    <t>948 216 378</t>
  </si>
  <si>
    <t>966252621(LLAMADAS Y WHATSAPP)</t>
  </si>
  <si>
    <t>902 802 540</t>
  </si>
  <si>
    <t>917379105( LLAMADAS Y WHATSAPP)</t>
  </si>
  <si>
    <t>DANIELL</t>
  </si>
  <si>
    <t>620</t>
  </si>
  <si>
    <t>MILIENNIS</t>
  </si>
  <si>
    <t>EDIXMAR</t>
  </si>
  <si>
    <t>61279327</t>
  </si>
  <si>
    <t>004015353</t>
  </si>
  <si>
    <t>WIZLETH</t>
  </si>
  <si>
    <t>1516</t>
  </si>
  <si>
    <t>ALEXANDRE</t>
  </si>
  <si>
    <t>832</t>
  </si>
  <si>
    <t>SARAID</t>
  </si>
  <si>
    <t>003139355</t>
  </si>
  <si>
    <t>149</t>
  </si>
  <si>
    <t>ZAVIER</t>
  </si>
  <si>
    <t>396</t>
  </si>
  <si>
    <t>QUIROGA</t>
  </si>
  <si>
    <t>ANEZKA</t>
  </si>
  <si>
    <t>FREISHELLE</t>
  </si>
  <si>
    <t>224</t>
  </si>
  <si>
    <t>MARIANET</t>
  </si>
  <si>
    <t>BESABEL</t>
  </si>
  <si>
    <t>527</t>
  </si>
  <si>
    <t>863</t>
  </si>
  <si>
    <t>TROPIANO</t>
  </si>
  <si>
    <t>ALEXIA</t>
  </si>
  <si>
    <t>004211648</t>
  </si>
  <si>
    <t>DALIANGELIS</t>
  </si>
  <si>
    <t>DIVEANA</t>
  </si>
  <si>
    <t>217</t>
  </si>
  <si>
    <t>32604653</t>
  </si>
  <si>
    <t>001651990</t>
  </si>
  <si>
    <t>ANAILY</t>
  </si>
  <si>
    <t>80276</t>
  </si>
  <si>
    <t>34450107</t>
  </si>
  <si>
    <t>004215550</t>
  </si>
  <si>
    <t>YONEIFER</t>
  </si>
  <si>
    <t>004205476</t>
  </si>
  <si>
    <t>ALEANGEL</t>
  </si>
  <si>
    <t>36071755</t>
  </si>
  <si>
    <t>KARIMAR</t>
  </si>
  <si>
    <t>JAVINNY</t>
  </si>
  <si>
    <t>003777108</t>
  </si>
  <si>
    <t>ALBERT</t>
  </si>
  <si>
    <t>005340261</t>
  </si>
  <si>
    <t>003877043</t>
  </si>
  <si>
    <t>ALONDRA</t>
  </si>
  <si>
    <t>003943405</t>
  </si>
  <si>
    <t>FERNÁNDEZ</t>
  </si>
  <si>
    <t>002904407</t>
  </si>
  <si>
    <t>GERALMY</t>
  </si>
  <si>
    <t>003570623</t>
  </si>
  <si>
    <t>LIZARRAGA</t>
  </si>
  <si>
    <t>21456290</t>
  </si>
  <si>
    <t>LISBET</t>
  </si>
  <si>
    <t>20017319</t>
  </si>
  <si>
    <t>003122693</t>
  </si>
  <si>
    <t>004531515</t>
  </si>
  <si>
    <t>DALEXZA</t>
  </si>
  <si>
    <t>002833522</t>
  </si>
  <si>
    <t>ANDYMAR</t>
  </si>
  <si>
    <t>27912253</t>
  </si>
  <si>
    <t>4604788</t>
  </si>
  <si>
    <t>003783946</t>
  </si>
  <si>
    <t>DE LA TORRE</t>
  </si>
  <si>
    <t>BLANCA</t>
  </si>
  <si>
    <t>ELIENNI</t>
  </si>
  <si>
    <t>003370571</t>
  </si>
  <si>
    <t>LUZCARY</t>
  </si>
  <si>
    <t>000080101</t>
  </si>
  <si>
    <t>DIANETSITH</t>
  </si>
  <si>
    <t>003860288</t>
  </si>
  <si>
    <t>001082780</t>
  </si>
  <si>
    <t>YURIANNYS</t>
  </si>
  <si>
    <t>001290746</t>
  </si>
  <si>
    <t>YASNEIDYS</t>
  </si>
  <si>
    <t>005389635</t>
  </si>
  <si>
    <t>6099 MI MUNDO DE COLORES</t>
  </si>
  <si>
    <t>7243 REY JUAN CARLOS DE BORBON</t>
  </si>
  <si>
    <t>7075 JUAN PABLO II</t>
  </si>
  <si>
    <t>6073 JORGE BASADRE</t>
  </si>
  <si>
    <t>CEBA PACHACUTEC</t>
  </si>
  <si>
    <t>6067 JUAN VELASCO ALVARADO</t>
  </si>
  <si>
    <t>907135002(LLAMADAS) /916462186 (WHASAPP)</t>
  </si>
  <si>
    <t xml:space="preserve">917804407 / +584243562725 WhatsApp </t>
  </si>
  <si>
    <t>VIRU</t>
  </si>
  <si>
    <t>PORVENIR</t>
  </si>
  <si>
    <t xml:space="preserve">923122362 - 904147340 padre </t>
  </si>
  <si>
    <t>958655428 - 958657222</t>
  </si>
  <si>
    <t>91919353-6</t>
  </si>
  <si>
    <t xml:space="preserve">SANTANA </t>
  </si>
  <si>
    <t>ARENA</t>
  </si>
  <si>
    <t>ALESSANDRA</t>
  </si>
  <si>
    <t>INCIARTE</t>
  </si>
  <si>
    <t>ARISTIGUIETA</t>
  </si>
  <si>
    <t>HEILYT</t>
  </si>
  <si>
    <t xml:space="preserve">PEDRON </t>
  </si>
  <si>
    <t>YELITZATH</t>
  </si>
  <si>
    <t>DANESHKA</t>
  </si>
  <si>
    <t>CPP</t>
  </si>
  <si>
    <t>004101927</t>
  </si>
  <si>
    <t>PTP</t>
  </si>
  <si>
    <t>002228651</t>
  </si>
  <si>
    <t>RONIEL</t>
  </si>
  <si>
    <t>ALESMIX</t>
  </si>
  <si>
    <t>OSTOS</t>
  </si>
  <si>
    <t xml:space="preserve">PEREZ	</t>
  </si>
  <si>
    <t xml:space="preserve">KRHISTAL	</t>
  </si>
  <si>
    <t>001774628</t>
  </si>
  <si>
    <t>RAMONES</t>
  </si>
  <si>
    <t>DEINER</t>
  </si>
  <si>
    <t>003047996</t>
  </si>
  <si>
    <t>LARYELIZ</t>
  </si>
  <si>
    <t>ANSHLEY</t>
  </si>
  <si>
    <t>003923353</t>
  </si>
  <si>
    <t>003923342</t>
  </si>
  <si>
    <t xml:space="preserve">BALBUENA </t>
  </si>
  <si>
    <t>VIVANA</t>
  </si>
  <si>
    <t>LEONARD</t>
  </si>
  <si>
    <t>003312178</t>
  </si>
  <si>
    <t xml:space="preserve">VALECILLOS </t>
  </si>
  <si>
    <t>003364056</t>
  </si>
  <si>
    <t>GUANA</t>
  </si>
  <si>
    <t>003363558</t>
  </si>
  <si>
    <t>LUSDARLY</t>
  </si>
  <si>
    <t>003363546</t>
  </si>
  <si>
    <t>ROYERTH</t>
  </si>
  <si>
    <t>DARYUBIS</t>
  </si>
  <si>
    <t>005755332</t>
  </si>
  <si>
    <t>YEDBEXI</t>
  </si>
  <si>
    <t>NAILIT</t>
  </si>
  <si>
    <t>003544634</t>
  </si>
  <si>
    <t xml:space="preserve">BOLIVAR </t>
  </si>
  <si>
    <t>002098572</t>
  </si>
  <si>
    <t>002509087</t>
  </si>
  <si>
    <t>CORNEJO</t>
  </si>
  <si>
    <t>005382282</t>
  </si>
  <si>
    <t>001821153</t>
  </si>
  <si>
    <t>RIVERA</t>
  </si>
  <si>
    <t>006443562</t>
  </si>
  <si>
    <t>LUSMERY</t>
  </si>
  <si>
    <t>LURVIS</t>
  </si>
  <si>
    <t>1591 LA CASA DEL NIÑO</t>
  </si>
  <si>
    <t>TUPAC AMARU II</t>
  </si>
  <si>
    <t>1630 ESTRELLITAS DE AMOR Y MAR</t>
  </si>
  <si>
    <t>81006 AMAUTA</t>
  </si>
  <si>
    <t>80036 SAN MARTIN DE PORRES</t>
  </si>
  <si>
    <t>80033 JOSE OLAYA BALANDRA</t>
  </si>
  <si>
    <t>MARIA NEGRON UGARTE</t>
  </si>
  <si>
    <t>80821 CESAR VALLEJO MENDOZA</t>
  </si>
  <si>
    <t>80014 JUAN PABLO II</t>
  </si>
  <si>
    <t>80092 CARLOS WIESSE</t>
  </si>
  <si>
    <t>80831 FRANCISCO BOLOGNESI</t>
  </si>
  <si>
    <t>80006 NUEVO PERU</t>
  </si>
  <si>
    <t>80829 JOSE OLAYA</t>
  </si>
  <si>
    <t>80706 SANTA MARIA</t>
  </si>
  <si>
    <t>ENDRIS</t>
  </si>
  <si>
    <t>MANASES</t>
  </si>
  <si>
    <t>´001902396</t>
  </si>
  <si>
    <t>´001900914</t>
  </si>
  <si>
    <t>FELICE</t>
  </si>
  <si>
    <t xml:space="preserve">CABRERA </t>
  </si>
  <si>
    <t xml:space="preserve">ANDUEZA </t>
  </si>
  <si>
    <t>003541585</t>
  </si>
  <si>
    <t>DEIBY</t>
  </si>
  <si>
    <t>CUBERO</t>
  </si>
  <si>
    <t>EDOURD</t>
  </si>
  <si>
    <t>DE NAZARETH</t>
  </si>
  <si>
    <t>002981381</t>
  </si>
  <si>
    <t xml:space="preserve">FORMICA </t>
  </si>
  <si>
    <t>JANMARY</t>
  </si>
  <si>
    <t>JAIKERLYS</t>
  </si>
  <si>
    <t>065</t>
  </si>
  <si>
    <t>FRANZIMAR</t>
  </si>
  <si>
    <t>DAIKER</t>
  </si>
  <si>
    <t>TYLER</t>
  </si>
  <si>
    <t>SMITH</t>
  </si>
  <si>
    <t xml:space="preserve">ESCALONA </t>
  </si>
  <si>
    <t xml:space="preserve">FAVIANA </t>
  </si>
  <si>
    <t xml:space="preserve">GALINDEZ </t>
  </si>
  <si>
    <t>YEIKER</t>
  </si>
  <si>
    <t>FANNY</t>
  </si>
  <si>
    <t xml:space="preserve">HENRRIQUEZ </t>
  </si>
  <si>
    <t xml:space="preserve">DE JESÚS </t>
  </si>
  <si>
    <t>GRANJA</t>
  </si>
  <si>
    <t>CUBILLAN</t>
  </si>
  <si>
    <t>YOHANGEL</t>
  </si>
  <si>
    <t>´003626501</t>
  </si>
  <si>
    <t>ROSIANGELIS</t>
  </si>
  <si>
    <t>´003536871</t>
  </si>
  <si>
    <t>NELLO</t>
  </si>
  <si>
    <t>ERIMAR</t>
  </si>
  <si>
    <t>ERICK</t>
  </si>
  <si>
    <t>SIMANCAS</t>
  </si>
  <si>
    <t>YONATAN</t>
  </si>
  <si>
    <t>HURIEL</t>
  </si>
  <si>
    <t>002940906</t>
  </si>
  <si>
    <t>YAIR</t>
  </si>
  <si>
    <t>003321890</t>
  </si>
  <si>
    <t xml:space="preserve">OLIVER </t>
  </si>
  <si>
    <t>NEIL DE JESUS</t>
  </si>
  <si>
    <t>´00000538</t>
  </si>
  <si>
    <t>LUCIANNYS</t>
  </si>
  <si>
    <t>YILSIMAR</t>
  </si>
  <si>
    <t>MEYS</t>
  </si>
  <si>
    <t>MAIRIN</t>
  </si>
  <si>
    <t>MIAH</t>
  </si>
  <si>
    <t>NAIRIM</t>
  </si>
  <si>
    <t>OSMARY</t>
  </si>
  <si>
    <t>YEXALIR</t>
  </si>
  <si>
    <t>NELLYMAR</t>
  </si>
  <si>
    <t xml:space="preserve">SOLANGE </t>
  </si>
  <si>
    <t>0752031898</t>
  </si>
  <si>
    <t>HALLY</t>
  </si>
  <si>
    <t xml:space="preserve">FRANCHESKA </t>
  </si>
  <si>
    <t>LUISBER</t>
  </si>
  <si>
    <t>MARITH</t>
  </si>
  <si>
    <t>DE SOUSA</t>
  </si>
  <si>
    <t>MAIKEL</t>
  </si>
  <si>
    <t xml:space="preserve">MORILLO </t>
  </si>
  <si>
    <t xml:space="preserve">YERISMAR </t>
  </si>
  <si>
    <t xml:space="preserve"> VALENTINA  </t>
  </si>
  <si>
    <t>956 401 445</t>
  </si>
  <si>
    <t>935 365 841</t>
  </si>
  <si>
    <t xml:space="preserve"> 954 382 217</t>
  </si>
  <si>
    <t>908 563 691</t>
  </si>
  <si>
    <t>907 563 691</t>
  </si>
  <si>
    <t>973 801 237</t>
  </si>
  <si>
    <t>977163727/922191812</t>
  </si>
  <si>
    <t>933 184 938</t>
  </si>
  <si>
    <t>001468286</t>
  </si>
  <si>
    <t>JESALI</t>
  </si>
  <si>
    <t xml:space="preserve">TRUNIDAD </t>
  </si>
  <si>
    <t>´003311630</t>
  </si>
  <si>
    <t>CEHILEN</t>
  </si>
  <si>
    <t>LENYA</t>
  </si>
  <si>
    <t>00-2980351</t>
  </si>
  <si>
    <t>002980351</t>
  </si>
  <si>
    <t>LOPANO</t>
  </si>
  <si>
    <t>SAIDUVY</t>
  </si>
  <si>
    <t>NINOSKA</t>
  </si>
  <si>
    <t>MONTALVE</t>
  </si>
  <si>
    <t xml:space="preserve">JENNYFER </t>
  </si>
  <si>
    <t>MARYI</t>
  </si>
  <si>
    <t>YISETH</t>
  </si>
  <si>
    <t xml:space="preserve">GOMEZ </t>
  </si>
  <si>
    <t xml:space="preserve">YORJANIS </t>
  </si>
  <si>
    <t xml:space="preserve">GRANJA </t>
  </si>
  <si>
    <t>´003624171</t>
  </si>
  <si>
    <t>002924043</t>
  </si>
  <si>
    <t xml:space="preserve">ADRIANA </t>
  </si>
  <si>
    <t>AUDRINES</t>
  </si>
  <si>
    <t>003525511</t>
  </si>
  <si>
    <t>VIZCALLA</t>
  </si>
  <si>
    <t>DEXILELL</t>
  </si>
  <si>
    <t>KARLIANNYS</t>
  </si>
  <si>
    <t xml:space="preserve">YEXI </t>
  </si>
  <si>
    <t>002833810</t>
  </si>
  <si>
    <t>DELFIN</t>
  </si>
  <si>
    <t>MARIALYS</t>
  </si>
  <si>
    <t>ELDIMAR</t>
  </si>
  <si>
    <t xml:space="preserve">DEL.VALLE </t>
  </si>
  <si>
    <t>VARELA.</t>
  </si>
  <si>
    <t>CAÑIZALES</t>
  </si>
  <si>
    <t>KIMBERLING</t>
  </si>
  <si>
    <t>NATHACHA</t>
  </si>
  <si>
    <t xml:space="preserve">RIERA </t>
  </si>
  <si>
    <t>TEOFILA</t>
  </si>
  <si>
    <t xml:space="preserve">SEGOVIA </t>
  </si>
  <si>
    <t xml:space="preserve">ALEX </t>
  </si>
  <si>
    <t>ROSELI</t>
  </si>
  <si>
    <t>003032772</t>
  </si>
  <si>
    <t xml:space="preserve"> PEREZ </t>
  </si>
  <si>
    <t xml:space="preserve">JAIRIS  </t>
  </si>
  <si>
    <t>81017 SANTA EDELMIRA</t>
  </si>
  <si>
    <t>80047 RAMIRO AURELIO ÑIQUE ESPIRITU</t>
  </si>
  <si>
    <t>80017 ALFREDO TELLO SALAVARRIA</t>
  </si>
  <si>
    <t>80032 GENERALISIMO JOSE DE SAN MARTIN</t>
  </si>
  <si>
    <t>JOSE FAUSTINO SANCHEZ CARRION</t>
  </si>
  <si>
    <t>80010 RICARDO PALMA</t>
  </si>
  <si>
    <t>81015 CARLOS E. UCEDA MEZA</t>
  </si>
  <si>
    <t>81002 JAVIER HERAUD</t>
  </si>
  <si>
    <t>80891 AUGUSTO ALVA ASCURRA</t>
  </si>
  <si>
    <t>80048 JOSE EULOGIO GARRIDO</t>
  </si>
  <si>
    <t>80823 EL INDOAMERICANO</t>
  </si>
  <si>
    <t>80041 JOSE CARLOS MARIATEGUI</t>
  </si>
  <si>
    <t>81776 LOS LAURELES</t>
  </si>
  <si>
    <t>1733 MI MUNDO MARAVILLOSO</t>
  </si>
  <si>
    <t>81007 MODELO</t>
  </si>
  <si>
    <r>
      <t>MEDIO DE VERIFICACIÓN (</t>
    </r>
    <r>
      <rPr>
        <b/>
        <i/>
        <sz val="10"/>
        <color theme="0"/>
        <rFont val="Calibri"/>
        <family val="2"/>
        <scheme val="minor"/>
      </rPr>
      <t>CONSTANCIA DE MATRICULA, BOLETA DE NOTAS Y FICHA UNICA DE MATRICULA</t>
    </r>
  </si>
  <si>
    <t xml:space="preserve">FECHA DE ASEOSRIA </t>
  </si>
  <si>
    <t>O</t>
  </si>
  <si>
    <t>EDAD</t>
  </si>
  <si>
    <t xml:space="preserve">INCONSISTENTE </t>
  </si>
  <si>
    <t>3 AÑOS REZAGO</t>
  </si>
  <si>
    <t>4 AÑOS REZAGO A MÁS</t>
  </si>
  <si>
    <t>Total general</t>
  </si>
  <si>
    <t>Total 2 AÑOS REZAGO</t>
  </si>
  <si>
    <t>Total 3 AÑOS REZAGO</t>
  </si>
  <si>
    <t>Total 4 AÑOS REZAGO A MÁS</t>
  </si>
  <si>
    <t>Total NO TIENE REZAGO</t>
  </si>
  <si>
    <t>% DE NNA CON AÑOS DE REZAGO</t>
  </si>
  <si>
    <t xml:space="preserve">N° DE NNA CON REZAGO ESCOLAR </t>
  </si>
  <si>
    <t>46 MI JARDIN DE AMOR</t>
  </si>
  <si>
    <t>82072 AROLDO REATEGUI REATEGUI</t>
  </si>
  <si>
    <t>1564 RADIANTES CAPULLITOS</t>
  </si>
  <si>
    <t>EL TABLAZO</t>
  </si>
  <si>
    <t>Cuenta de ¿OBTUVO VACANTE ? ( PROMOTORA CONSIGUIÓ VACANTE)</t>
  </si>
  <si>
    <t>Etiquetas de fila</t>
  </si>
  <si>
    <t>N°</t>
  </si>
  <si>
    <t xml:space="preserve">Mes de reporte  </t>
  </si>
  <si>
    <t xml:space="preserve">NOVIEMBRE </t>
  </si>
  <si>
    <t>LURÍN</t>
  </si>
  <si>
    <t>921327160/922057448</t>
  </si>
  <si>
    <t>969014353B</t>
  </si>
  <si>
    <t>JARID</t>
  </si>
  <si>
    <t>YONNEVERSON</t>
  </si>
  <si>
    <t>YUNEOR</t>
  </si>
  <si>
    <t>SEBASTHIAN</t>
  </si>
  <si>
    <t>2982-12</t>
  </si>
  <si>
    <t>GLEDIS</t>
  </si>
  <si>
    <t>DERISNAY</t>
  </si>
  <si>
    <t>GISELIS</t>
  </si>
  <si>
    <t>DAXI</t>
  </si>
  <si>
    <t>LUIGI</t>
  </si>
  <si>
    <t>KELCI</t>
  </si>
  <si>
    <t>JACKELINE</t>
  </si>
  <si>
    <t>ANTONIENTA</t>
  </si>
  <si>
    <t>KARLIANYS</t>
  </si>
  <si>
    <t>YHONNYMAR</t>
  </si>
  <si>
    <t>MERLIN</t>
  </si>
  <si>
    <t>ESLETI</t>
  </si>
  <si>
    <t>YERIMAR</t>
  </si>
  <si>
    <t>SIRIA</t>
  </si>
  <si>
    <t>NAYZIURY</t>
  </si>
  <si>
    <t>JUANA</t>
  </si>
  <si>
    <t>DE LA CRUZ</t>
  </si>
  <si>
    <t>JESSICA</t>
  </si>
  <si>
    <t>IVETH</t>
  </si>
  <si>
    <t>ARRIOJAS</t>
  </si>
  <si>
    <t>CAELA</t>
  </si>
  <si>
    <t>ORELLAN</t>
  </si>
  <si>
    <t>AYARI</t>
  </si>
  <si>
    <t>EDUARLYS</t>
  </si>
  <si>
    <t>YENNIS</t>
  </si>
  <si>
    <t>TOCUYA</t>
  </si>
  <si>
    <t>ORIANNA</t>
  </si>
  <si>
    <t>ANRRYS</t>
  </si>
  <si>
    <t>NO POSEE</t>
  </si>
  <si>
    <t>DIOSLLYS</t>
  </si>
  <si>
    <t>EUGLIMAR</t>
  </si>
  <si>
    <t>JHEYSER</t>
  </si>
  <si>
    <t>YUDANIS</t>
  </si>
  <si>
    <t>SAMARIS</t>
  </si>
  <si>
    <t>CONCEPCIÓN</t>
  </si>
  <si>
    <t>YUSMERIS</t>
  </si>
  <si>
    <t>JOSSELIN</t>
  </si>
  <si>
    <t>MARIALUISA</t>
  </si>
  <si>
    <t>MERLYN</t>
  </si>
  <si>
    <t>YUSNEIDY</t>
  </si>
  <si>
    <t>SABRINA</t>
  </si>
  <si>
    <t>LEYRI</t>
  </si>
  <si>
    <t>PARIAS</t>
  </si>
  <si>
    <t>LESLI</t>
  </si>
  <si>
    <t>Quileyth</t>
  </si>
  <si>
    <t>OSWALDO</t>
  </si>
  <si>
    <t>POLANCA</t>
  </si>
  <si>
    <t>EILEN</t>
  </si>
  <si>
    <t>DAISY</t>
  </si>
  <si>
    <t>MUNIVE</t>
  </si>
  <si>
    <t>ENDRINA</t>
  </si>
  <si>
    <t>20.012.764</t>
  </si>
  <si>
    <t>05/04/32989</t>
  </si>
  <si>
    <t>CÉDULA DE INDENTIDAD</t>
  </si>
  <si>
    <t>EGICAR LOPEZ</t>
  </si>
  <si>
    <t>21/112023</t>
  </si>
  <si>
    <t>I,E DIVINO MAESTRO 2</t>
  </si>
  <si>
    <t>10/26/2023</t>
  </si>
  <si>
    <t>I.E AMAUTA</t>
  </si>
  <si>
    <t>AGENCIA MUNICIPAL MANCHAY PACHACAMAC</t>
  </si>
  <si>
    <t>BIBLIOTECA MUNICIPAL DEL MILAGRO</t>
  </si>
  <si>
    <t>ELIZABETH TINOCO</t>
  </si>
  <si>
    <t>I.E N 002 RAMON CASTILLA</t>
  </si>
  <si>
    <t>I.E TUPAC AMARU</t>
  </si>
  <si>
    <t>I. E PERU JAPON</t>
  </si>
  <si>
    <t>IGLESIA CRISTIANA GRUPO 2</t>
  </si>
  <si>
    <t>CV PENIEL 3</t>
  </si>
  <si>
    <t>CV PENIEL 4</t>
  </si>
  <si>
    <t>GRUPO LA ROCANA - I.E 127</t>
  </si>
  <si>
    <t>GRUPO COMEDOR POPULAR</t>
  </si>
  <si>
    <t>I.E 014</t>
  </si>
  <si>
    <t>GRUPO LA CRUZ MUNICIPALIDAD DE LA CRUZ</t>
  </si>
  <si>
    <t>IE 1239 FORTALEZA G3</t>
  </si>
  <si>
    <t>IE 1223 ALTO PERÚ 1</t>
  </si>
  <si>
    <t>10/23/2023</t>
  </si>
  <si>
    <t>IE 1223 ALTO PERÚ 2</t>
  </si>
  <si>
    <t>IE FORTALEZA G4</t>
  </si>
  <si>
    <t>IE JUAN PABLO II 1</t>
  </si>
  <si>
    <t>PARROQUIA SAN MARTIN DE LA CARIDAD G2</t>
  </si>
  <si>
    <t>IE JUAN PABLO II 2</t>
  </si>
  <si>
    <t>SALUD</t>
  </si>
  <si>
    <t>NO DESEA EL SERVICIO</t>
  </si>
  <si>
    <t>SALUD DE OTROS FAMILIARES</t>
  </si>
  <si>
    <t xml:space="preserve">Apellidos y Nombres Concatenados  NNA </t>
  </si>
  <si>
    <t>Apellidos y Nombres Concatenados PMA</t>
  </si>
  <si>
    <t xml:space="preserve">Nacionalidad PMA </t>
  </si>
  <si>
    <t>Condición migratoria PMA</t>
  </si>
  <si>
    <t xml:space="preserve">Fecha de
Nacimiento PMA </t>
  </si>
  <si>
    <t>Día PMA</t>
  </si>
  <si>
    <t>Mes PMA</t>
  </si>
  <si>
    <t>Primer apellido PMA</t>
  </si>
  <si>
    <t>Segundo apellido PMA</t>
  </si>
  <si>
    <t>Primer nombre PMA</t>
  </si>
  <si>
    <t>Otros nombres PMA</t>
  </si>
  <si>
    <t>Año PMA</t>
  </si>
  <si>
    <t>Edad PMA</t>
  </si>
  <si>
    <t>Género PMA</t>
  </si>
  <si>
    <t>Tipo de documento PMA</t>
  </si>
  <si>
    <t>N° de documento PMA</t>
  </si>
  <si>
    <t xml:space="preserve">SALUD DE OTROS FAMILIARES </t>
  </si>
  <si>
    <t xml:space="preserve">NO DESEA EL SERVICIO </t>
  </si>
  <si>
    <t xml:space="preserve">ATENDIDO MES DE NOVIEMBRE </t>
  </si>
  <si>
    <t>CULMINÓ (GRADUADO/A)</t>
  </si>
  <si>
    <t>NO CULMINÓ (DESERTOR/A)</t>
  </si>
  <si>
    <t>CONTINÚA (ESTUDIANTE)</t>
  </si>
  <si>
    <t xml:space="preserve">MANICURA INTERMEDIO </t>
  </si>
  <si>
    <t>PASTELERÍA</t>
  </si>
  <si>
    <t>CORTE DE CABELLO</t>
  </si>
  <si>
    <t xml:space="preserve">ESPECIALISTA EXCEL </t>
  </si>
  <si>
    <t>Madre con hijos/as menores de 3 años</t>
  </si>
  <si>
    <t>Madre con hijos/as menores de 18 años</t>
  </si>
  <si>
    <t xml:space="preserve">DESISTIÓ EN TÉCNICAS </t>
  </si>
  <si>
    <t xml:space="preserve">DESISTIERON EN TÉCNICAS </t>
  </si>
  <si>
    <t>SE ACTUALIZO SU CODIGO EN FEB</t>
  </si>
  <si>
    <t xml:space="preserve">PARTICIPÓ EN EL AÑO 1 </t>
  </si>
  <si>
    <t xml:space="preserve">Observaciones TEMPLATE </t>
  </si>
  <si>
    <t xml:space="preserve">Observaciones LISTAS </t>
  </si>
  <si>
    <t xml:space="preserve">RIVERA </t>
  </si>
  <si>
    <t>FELIX</t>
  </si>
  <si>
    <t xml:space="preserve">NAZARETH </t>
  </si>
  <si>
    <t xml:space="preserve">WILMER </t>
  </si>
  <si>
    <t xml:space="preserve">ASTUDILLO </t>
  </si>
  <si>
    <t xml:space="preserve">ROSSANNY </t>
  </si>
  <si>
    <t xml:space="preserve">ERNESTO </t>
  </si>
  <si>
    <t xml:space="preserve">CHAIDE </t>
  </si>
  <si>
    <t xml:space="preserve">OSNIEL </t>
  </si>
  <si>
    <t xml:space="preserve">CASTELLANOS </t>
  </si>
  <si>
    <t xml:space="preserve">VICTOR </t>
  </si>
  <si>
    <t xml:space="preserve">ABRAHAM </t>
  </si>
  <si>
    <t>AUTO-REGISTRO</t>
  </si>
  <si>
    <t>FECHA DE REPORTE DE M VERIFICACIÓN 
DD/MM/AAAA</t>
  </si>
  <si>
    <t>PRIMARIA - 5TO G</t>
  </si>
  <si>
    <t xml:space="preserve">010 JESUS ES MI PASTOR </t>
  </si>
  <si>
    <t>SECUNDARIA - 5TO A</t>
  </si>
  <si>
    <t>SECUNDARIA- 2DO A</t>
  </si>
  <si>
    <t>006 MERCESDES MATILDE AVALOS HERRERA</t>
  </si>
  <si>
    <t>1610VAVEJEALV</t>
  </si>
  <si>
    <t>JEU</t>
  </si>
  <si>
    <t>DALIANA</t>
  </si>
  <si>
    <t>006377325</t>
  </si>
  <si>
    <t>12/06/2023</t>
  </si>
  <si>
    <t xml:space="preserve">EGICAR LOPEZ </t>
  </si>
  <si>
    <t>PARROQUIA SAN ANDRES DE HUAYCAN</t>
  </si>
  <si>
    <t>1111PETORAJOV</t>
  </si>
  <si>
    <t>IE 107 DANIEL ALCIDES CARRIÓN</t>
  </si>
  <si>
    <t>141CHMAMAJOV</t>
  </si>
  <si>
    <t>I.E. 002 RAMON CASTILLA</t>
  </si>
  <si>
    <t xml:space="preserve">INCOMUNICADO </t>
  </si>
  <si>
    <t>139YAESGEV</t>
  </si>
  <si>
    <t>ESCORCIA</t>
  </si>
  <si>
    <t>X</t>
  </si>
  <si>
    <t>152NURABRV</t>
  </si>
  <si>
    <t>BRIYANNIS</t>
  </si>
  <si>
    <t xml:space="preserve">ZARUMILLA </t>
  </si>
  <si>
    <t>166FOVIBRANV</t>
  </si>
  <si>
    <t>I.E 222 VIRGEN DE FATIMA</t>
  </si>
  <si>
    <t>158RACAEHADV</t>
  </si>
  <si>
    <t>I.E. DOLORES CAVERO DE GRAU</t>
  </si>
  <si>
    <t>125RAMAWIEDV</t>
  </si>
  <si>
    <t>MARVEZ</t>
  </si>
  <si>
    <t>GLIDYS</t>
  </si>
  <si>
    <t>ITALIA</t>
  </si>
  <si>
    <t xml:space="preserve">I.E. TORIBIO SEMINARIO </t>
  </si>
  <si>
    <t>156GUMACRISV</t>
  </si>
  <si>
    <t>1012MOLOJHV</t>
  </si>
  <si>
    <t>1111MOMOGAV</t>
  </si>
  <si>
    <t>146GUGIYUVIV</t>
  </si>
  <si>
    <t>11/25/2023</t>
  </si>
  <si>
    <t>1210TOVAMANAV</t>
  </si>
  <si>
    <t>164SIVEYEVAV</t>
  </si>
  <si>
    <t>151AUCAFRJAV</t>
  </si>
  <si>
    <t>CARVALLO</t>
  </si>
  <si>
    <t>0911NURAVIV</t>
  </si>
  <si>
    <t>VIANNYS</t>
  </si>
  <si>
    <t xml:space="preserve">ZORRITOS </t>
  </si>
  <si>
    <t>164COLUPAISV</t>
  </si>
  <si>
    <t>I.E. CONTRALMIRANTE VILLAR</t>
  </si>
  <si>
    <t>58 4129481473 (WSP) - 963358398</t>
  </si>
  <si>
    <t>1210GAGACASEV</t>
  </si>
  <si>
    <t>INGRESO IRREGULAR</t>
  </si>
  <si>
    <t>IZARY</t>
  </si>
  <si>
    <t>117GAGAANSAV</t>
  </si>
  <si>
    <t>1019OCDRULV</t>
  </si>
  <si>
    <t>113GIVILEJOV</t>
  </si>
  <si>
    <t>1512GIVIKACAV</t>
  </si>
  <si>
    <t>137GIVIALJOV</t>
  </si>
  <si>
    <t>165FECAHEVAV</t>
  </si>
  <si>
    <t>1410FECAANSOV</t>
  </si>
  <si>
    <t>ANGYSVEL</t>
  </si>
  <si>
    <t>1410PEGIJAELV</t>
  </si>
  <si>
    <t>125DIMOJHJOV</t>
  </si>
  <si>
    <t>137TORUALEMV</t>
  </si>
  <si>
    <t>119MEBLABSAV</t>
  </si>
  <si>
    <t>ADARLEY</t>
  </si>
  <si>
    <t>119MEBLSAABV</t>
  </si>
  <si>
    <t>106LULUJUPAV</t>
  </si>
  <si>
    <t>PABLO</t>
  </si>
  <si>
    <t>LISETTE</t>
  </si>
  <si>
    <t>171MAGOJESEV</t>
  </si>
  <si>
    <t>1410SATOANSOV</t>
  </si>
  <si>
    <t>118BEDEMAALV</t>
  </si>
  <si>
    <t>SECUNDARIA - 5TO GRADO</t>
  </si>
  <si>
    <t>PEDROZA</t>
  </si>
  <si>
    <t>IE 0024 PEDRO GONZALES SOTO</t>
  </si>
  <si>
    <t>163DIHEVIROV</t>
  </si>
  <si>
    <t>EDKARLY</t>
  </si>
  <si>
    <t>JOHANNY</t>
  </si>
  <si>
    <t>128FADECEVIV</t>
  </si>
  <si>
    <t>142SARAMIANV</t>
  </si>
  <si>
    <t>RAMONIS</t>
  </si>
  <si>
    <t>RAISIMAR</t>
  </si>
  <si>
    <t>MAIRE</t>
  </si>
  <si>
    <t>126SARASADEV</t>
  </si>
  <si>
    <t>1211VIJIHIROV</t>
  </si>
  <si>
    <t>1409VIJIMASAV</t>
  </si>
  <si>
    <t>166ALGOLEANV</t>
  </si>
  <si>
    <t>LEYSMAR</t>
  </si>
  <si>
    <t>11/22/2023</t>
  </si>
  <si>
    <t>169RIBLDESAV</t>
  </si>
  <si>
    <t>1311ARLIISVAV</t>
  </si>
  <si>
    <t>114ROMAHIESV</t>
  </si>
  <si>
    <t>117GUALSOVAV</t>
  </si>
  <si>
    <t>1615ESBOROALV</t>
  </si>
  <si>
    <t>RONYHEL</t>
  </si>
  <si>
    <t>118DEALLUDAV</t>
  </si>
  <si>
    <t>918132041 (PAPÁ) - 917229203 (TÍA)</t>
  </si>
  <si>
    <t>172BADUKEDAV</t>
  </si>
  <si>
    <t>KEIVER</t>
  </si>
  <si>
    <t>MAIDA</t>
  </si>
  <si>
    <t>1510SANUSOV</t>
  </si>
  <si>
    <t>157GONIVIJHV</t>
  </si>
  <si>
    <t>137PAGOJAJEV</t>
  </si>
  <si>
    <t xml:space="preserve">FEBRERO </t>
  </si>
  <si>
    <t xml:space="preserve">DESISTIÓ POR MOTIVOS DE TRABAJO </t>
  </si>
  <si>
    <t>DESERTOR/A</t>
  </si>
  <si>
    <t>IND_14:Número jóvenes de 15 a 17 años que participan /Taller 2: Capacitación técnica</t>
  </si>
  <si>
    <t>Edad (padre/tutor)</t>
  </si>
  <si>
    <t xml:space="preserve">Participa en talleres vocacionales y curso técnicos </t>
  </si>
  <si>
    <t xml:space="preserve">Nombre del grupo </t>
  </si>
  <si>
    <t xml:space="preserve">TIENE HIJOS </t>
  </si>
  <si>
    <t xml:space="preserve">LUGAR DE CAPACITACIÓN </t>
  </si>
  <si>
    <t xml:space="preserve">Sumatoria de Nro. de sesiones que el participante asistió </t>
  </si>
  <si>
    <t xml:space="preserve"> Niños(as)  en  "Sala yo te cuido"</t>
  </si>
  <si>
    <t>Tipo de curso</t>
  </si>
  <si>
    <t xml:space="preserve">Fecha de inicio del taller
(DD/MM/AAAA)
(Información del taller) </t>
  </si>
  <si>
    <t xml:space="preserve">Fecha de fin del taller
(DD/MM/AAAA)
(Información del taller) </t>
  </si>
  <si>
    <t>Nro. de sesiones programadas del taller
(Información del taller)24</t>
  </si>
  <si>
    <t xml:space="preserve">Nro. de sesiones que el participante asistió en el MES 1
</t>
  </si>
  <si>
    <t xml:space="preserve">Nro. de sesiones que el participante asistió en el MES 2
</t>
  </si>
  <si>
    <t xml:space="preserve">Sumatoria de Nro. de sesiones que el participante asistió 
</t>
  </si>
  <si>
    <t>Estatus del participante
(Información del participante. Esta información debe ser actualizada cada mes)25</t>
  </si>
  <si>
    <t xml:space="preserve">Constancia de graduación ( APROBADO/ DESAPROBADO) LAS NOTAS  DE LOS IE </t>
  </si>
  <si>
    <t xml:space="preserve"> Niños(as)  en  "Sala yo te cuido"2</t>
  </si>
  <si>
    <t>SAN LUIS</t>
  </si>
  <si>
    <t>CHAO</t>
  </si>
  <si>
    <t>PUNTA NEGRA</t>
  </si>
  <si>
    <t xml:space="preserve">N° de teléfono ADOLESCENTE </t>
  </si>
  <si>
    <t>923019022 (PADRE) / +58 414-2355650 (whatsapp padre) / +57 317 6557542 ( / 983198825 /  922 288 231 (personal)</t>
  </si>
  <si>
    <t>939182235 (PERSONAL) / 968150522 (WHATSAPP MADRE) 901938388 (PADRE)</t>
  </si>
  <si>
    <t xml:space="preserve">931544430 (MADRE) / 930167850 (PERSONAL) </t>
  </si>
  <si>
    <t>956476927 (madre) / 992208518 (personal)</t>
  </si>
  <si>
    <t xml:space="preserve"> 993957229 (PERSONAL) / 918500248 (MADRE)</t>
  </si>
  <si>
    <t xml:space="preserve">952093390 (PERSONAL) / 993985755 (HERMANO) </t>
  </si>
  <si>
    <t>977911210 / 977656878 (HERMANA)</t>
  </si>
  <si>
    <t>906850240 (MADRE) / 972 313 799 /982724154(HIJA)</t>
  </si>
  <si>
    <t>968940137 (MADRE)</t>
  </si>
  <si>
    <t>984 302 185 (MADRE) / 954357963</t>
  </si>
  <si>
    <t>983102661 (MADRE) /944997619</t>
  </si>
  <si>
    <t xml:space="preserve"> 948747349 (PERSONAL) / 913934059 (MADRE)</t>
  </si>
  <si>
    <t xml:space="preserve"> 983424902 (PERSONAL) / 960727795 (MADRE)</t>
  </si>
  <si>
    <t xml:space="preserve">925134316 (PADRE) </t>
  </si>
  <si>
    <t>932773802 (MADRE)</t>
  </si>
  <si>
    <t>973 118 336 (MADRE) / 963001521 (personal)</t>
  </si>
  <si>
    <t>900847646 (MADRE) / 988718548 ( HIJO)</t>
  </si>
  <si>
    <t>959588220 (HERMANA) / 968819303 (PERSONAL)</t>
  </si>
  <si>
    <t>907462453 (PERSONAL) /  958617397 (MADRE)</t>
  </si>
  <si>
    <t>912384200 (MADRE)</t>
  </si>
  <si>
    <t>904296963 (PERSONAL)  986574931 (WTSP PADRE) 946315377 (LLAMADA PADRE)</t>
  </si>
  <si>
    <t>938330253 (MADRE) / 923785910 (MARIANGEL)</t>
  </si>
  <si>
    <t>988229925 (PERSONAL) / 920908471 (MADRE)</t>
  </si>
  <si>
    <t>913749320 (PERSONAL) / 992303595 (MADRE)</t>
  </si>
  <si>
    <t>945604411 (YANEISY) / 901074025 (MADRE)</t>
  </si>
  <si>
    <t>997814900 (MADRE) / 910744587</t>
  </si>
  <si>
    <t xml:space="preserve">962722415 (MILLER) / 966 777 214 (MADRE) </t>
  </si>
  <si>
    <t>991720054 (WSP)</t>
  </si>
  <si>
    <t>917519485 (PERSONAL) / 918448443 (MADRE)</t>
  </si>
  <si>
    <t>907076148-9178879778(WSP)</t>
  </si>
  <si>
    <t>921895397(wsp) - 912826116</t>
  </si>
  <si>
    <t>991113249-973070013 (HERMANO)</t>
  </si>
  <si>
    <t>921306657 (wsp)</t>
  </si>
  <si>
    <t>957779370 (MADRE) / 901349914  (PERSONAL)</t>
  </si>
  <si>
    <t>925085326 (MADRE) / 994036467</t>
  </si>
  <si>
    <t>969857346 (MADRE) / 959857346 (PERSONAL)</t>
  </si>
  <si>
    <t>938266701 (MADRE)</t>
  </si>
  <si>
    <t>988987402 (PERSONAL) / 932413536 (MADRE)</t>
  </si>
  <si>
    <t xml:space="preserve">929532102 (MADRE) / 910472351 (HERMANO) / 917029794 </t>
  </si>
  <si>
    <t>902554125 (MADRE)</t>
  </si>
  <si>
    <t>962143271 (TÍA) / 931083872 (personal)</t>
  </si>
  <si>
    <t>928498519(MADRE)/921306407</t>
  </si>
  <si>
    <t>928498519 (MADRE)/916617990</t>
  </si>
  <si>
    <t>983447236 (MADRE) / 900684707 (PERSONAL)</t>
  </si>
  <si>
    <t>957795375 (PERSONAL) / 932629870 (MADRE)</t>
  </si>
  <si>
    <t>959306460 (MADRE)</t>
  </si>
  <si>
    <t>933656187 (ABUELITA) / 907686380 (PERSONAL)</t>
  </si>
  <si>
    <t>992956535 (PADRE) / 997881331 (PERSONAL)</t>
  </si>
  <si>
    <t>912 716 950 (MADRE) / 931567083 (PERSONAL)</t>
  </si>
  <si>
    <t>912 716 950 (MADRE) / 953547663 (PERSONAL)</t>
  </si>
  <si>
    <t>906322841 (MADRE)</t>
  </si>
  <si>
    <t>907309102 (MADRE) / 58 424-4645438 (whatsapp / 912647644 (MADRE)</t>
  </si>
  <si>
    <t>935969530 (MADRE) / 935600489 (PERSONAL)</t>
  </si>
  <si>
    <t xml:space="preserve">916347094 (MADRE) / 931789201 (PERSONAL) </t>
  </si>
  <si>
    <t>916335664 (MADRE) / 970414918 (PERSONAL)</t>
  </si>
  <si>
    <t>945558351 (MADRE) / 902682775</t>
  </si>
  <si>
    <t>936766422 (PERSONAL) / 928436335 (MADRE)</t>
  </si>
  <si>
    <t>935272171 (MADRE)</t>
  </si>
  <si>
    <t xml:space="preserve">910682153 (MADRE) </t>
  </si>
  <si>
    <t>983447236 (MADRE) / 955720268 (PERSONAL) / 900684707 (SAMUEL)</t>
  </si>
  <si>
    <t>935549535 (MADRE) / 918872809 (DANIELA)</t>
  </si>
  <si>
    <t>984937544 (MADRE)</t>
  </si>
  <si>
    <t>927984442 (HIJA) WHATSAPP Y LLAMADAS</t>
  </si>
  <si>
    <t>910151986 (HIJA)</t>
  </si>
  <si>
    <t>952558608 ADOLESCENTE</t>
  </si>
  <si>
    <t>941438852(HIJA)</t>
  </si>
  <si>
    <t>926768058 (ABUELA)</t>
  </si>
  <si>
    <t>929749431(WHATSAPP)</t>
  </si>
  <si>
    <t>925912557 (ADOLESCENTE)</t>
  </si>
  <si>
    <t>970628354 (PADRE)</t>
  </si>
  <si>
    <t>946399467 LLAMADAS/ 970295458 WHATSAAP / 929 008 642 (MADRE)</t>
  </si>
  <si>
    <t>940655082 (MADRE) / 930875159 (PROPIA)</t>
  </si>
  <si>
    <t>900789030 (MADRE) / 901252943 / 927861766(PERSONAL)</t>
  </si>
  <si>
    <t xml:space="preserve">986395600 (personal) / 961000527 (MADRE) </t>
  </si>
  <si>
    <t xml:space="preserve">992733665 (MADRE) / 925573082 (PERSONAL) </t>
  </si>
  <si>
    <t>964683713 (PERSONAL) / 970225902 (MADRE)</t>
  </si>
  <si>
    <t>900900387 (MADRE) / 924 723 398 (PERSONAL)</t>
  </si>
  <si>
    <t xml:space="preserve">970295458 (SHIRLY) / 946399467 LLAMADAS  TÍA </t>
  </si>
  <si>
    <t>900239037 (MADRE)</t>
  </si>
  <si>
    <t>901916775(tia)/ 928217025(MADRE) / 966 111 398 (personal)</t>
  </si>
  <si>
    <t>976840488 (MADRE) / 978826281 (PERSONAL)</t>
  </si>
  <si>
    <t>952799230 (MADRE)</t>
  </si>
  <si>
    <t>961465849 LLAMADA \ 98449505 WHATSAPP / 981449505 (PERSONAL)</t>
  </si>
  <si>
    <t>955175608 (MADRE) / 900316568 (PERSONAL)</t>
  </si>
  <si>
    <t>935880230 (PADRE) / 955000937 (PERSONAL)</t>
  </si>
  <si>
    <t>949916568 (MADRE) / 979641192 (PAPÁ)</t>
  </si>
  <si>
    <t xml:space="preserve"> 918048805 (hermana) / 919587683 (madre) / 944 679 479 (personal)</t>
  </si>
  <si>
    <t>931463754 (MADRE) / 918 864 624 (personal)</t>
  </si>
  <si>
    <t xml:space="preserve">963886862 (MADRE) </t>
  </si>
  <si>
    <t>981024194 (MADRE) / 904741745 (personal)</t>
  </si>
  <si>
    <t>957743938 (MADRE)</t>
  </si>
  <si>
    <t xml:space="preserve">900789030 (TÍA/MADRE DE ENYER GARCÍA) / 929 532 659 (PADRE) </t>
  </si>
  <si>
    <t>916315390 (HERMANA) / 953336880 (PERSONAL)</t>
  </si>
  <si>
    <t>997780898 (PERSONAL) / 954002586 (MADRE)</t>
  </si>
  <si>
    <t>997780899 (PERSONAL) / 954002586 (MADRE)</t>
  </si>
  <si>
    <t>973817613(LLAMADAS)+5804241948644(WSP)</t>
  </si>
  <si>
    <t>901075782 (personal) / 929487906 (MADRE)</t>
  </si>
  <si>
    <t>928966949 (HIJA)</t>
  </si>
  <si>
    <t>9907522780- 936759128</t>
  </si>
  <si>
    <t>927571785 (HIJA) 917010603</t>
  </si>
  <si>
    <t>916059313(WSP)</t>
  </si>
  <si>
    <t>927683121 (ABUELA)</t>
  </si>
  <si>
    <t>WHATSAPP 983942818 LLAMADA 938249375</t>
  </si>
  <si>
    <t>56920437941 (WH)</t>
  </si>
  <si>
    <t>960765410 (MAMA)</t>
  </si>
  <si>
    <t xml:space="preserve">910361794(LLAMADA) 946617249(WSP) </t>
  </si>
  <si>
    <t>DAVALOS</t>
  </si>
  <si>
    <t>AMBAR</t>
  </si>
  <si>
    <t>OSMARLY</t>
  </si>
  <si>
    <t>DIOSDADIS</t>
  </si>
  <si>
    <t>CARPIO</t>
  </si>
  <si>
    <t>LILLIMAR</t>
  </si>
  <si>
    <t xml:space="preserve">BERMUDEZ </t>
  </si>
  <si>
    <t>INDREY</t>
  </si>
  <si>
    <t>SKEILIN</t>
  </si>
  <si>
    <t>BRASTEGUI</t>
  </si>
  <si>
    <t xml:space="preserve"> KENIA</t>
  </si>
  <si>
    <t>DIOMARA</t>
  </si>
  <si>
    <t>YULIBETH DEL CARMEN</t>
  </si>
  <si>
    <t>PASTRAN</t>
  </si>
  <si>
    <t>JOSE ENRIQUE</t>
  </si>
  <si>
    <t>CHOMBO</t>
  </si>
  <si>
    <t>ORMEÑO</t>
  </si>
  <si>
    <t>VANIA</t>
  </si>
  <si>
    <t xml:space="preserve">VELASQUEZ </t>
  </si>
  <si>
    <t xml:space="preserve">AZAEL </t>
  </si>
  <si>
    <t>ALEXANDER GABRIEL</t>
  </si>
  <si>
    <t>YALIMAR</t>
  </si>
  <si>
    <t>IBAÑEZ</t>
  </si>
  <si>
    <t>JHOSLEIDIS</t>
  </si>
  <si>
    <t>MATUTE</t>
  </si>
  <si>
    <t>GUILLERSON</t>
  </si>
  <si>
    <t>YANEISY</t>
  </si>
  <si>
    <t xml:space="preserve">MUÑOZ </t>
  </si>
  <si>
    <t>MILLER</t>
  </si>
  <si>
    <t>YESID</t>
  </si>
  <si>
    <t>ARELLANO</t>
  </si>
  <si>
    <t xml:space="preserve">ALEXANDRO </t>
  </si>
  <si>
    <t xml:space="preserve">VENEGAS </t>
  </si>
  <si>
    <t xml:space="preserve">DOUGLAS </t>
  </si>
  <si>
    <t>NELSIMAR</t>
  </si>
  <si>
    <t>NELSON</t>
  </si>
  <si>
    <t>YETZABEL</t>
  </si>
  <si>
    <t xml:space="preserve">VARGAS </t>
  </si>
  <si>
    <t xml:space="preserve">YEIDYSMAR </t>
  </si>
  <si>
    <t>CAHUA</t>
  </si>
  <si>
    <t>CUEVA</t>
  </si>
  <si>
    <t>DAPHNE</t>
  </si>
  <si>
    <t>CRISTEL ARIANA</t>
  </si>
  <si>
    <t>BRYAN</t>
  </si>
  <si>
    <t>STEVE</t>
  </si>
  <si>
    <t>VERASTEGUI</t>
  </si>
  <si>
    <t>KIMBERLI</t>
  </si>
  <si>
    <t xml:space="preserve">EDUARDO </t>
  </si>
  <si>
    <t>MADERA</t>
  </si>
  <si>
    <t xml:space="preserve">MADRID </t>
  </si>
  <si>
    <t>KENYERLI</t>
  </si>
  <si>
    <t>THAIRIS</t>
  </si>
  <si>
    <t>CONTIN</t>
  </si>
  <si>
    <t>LIOSMAR</t>
  </si>
  <si>
    <t>BELLIZARIO</t>
  </si>
  <si>
    <t>DEL.VALLE</t>
  </si>
  <si>
    <t>BREUKER</t>
  </si>
  <si>
    <t>KRISTELL</t>
  </si>
  <si>
    <t>WUILIANNYS</t>
  </si>
  <si>
    <t>ROCCA</t>
  </si>
  <si>
    <t>FERIX</t>
  </si>
  <si>
    <t>JHORGELYS</t>
  </si>
  <si>
    <t>GLADIANNYS</t>
  </si>
  <si>
    <t>ALDAZORO</t>
  </si>
  <si>
    <t>GUARECUCO</t>
  </si>
  <si>
    <t>HECYMAR</t>
  </si>
  <si>
    <t>ARELLAN</t>
  </si>
  <si>
    <t>CHAZU</t>
  </si>
  <si>
    <t>BERRUETA</t>
  </si>
  <si>
    <t>ERLI</t>
  </si>
  <si>
    <t>CARTAYA</t>
  </si>
  <si>
    <t>DiAZ</t>
  </si>
  <si>
    <t>DEYMARI</t>
  </si>
  <si>
    <t>PHAYPHER</t>
  </si>
  <si>
    <t>YETSIREE</t>
  </si>
  <si>
    <t>ORNAILYZ</t>
  </si>
  <si>
    <t>JHANALY</t>
  </si>
  <si>
    <t>WINFRE</t>
  </si>
  <si>
    <t>ARON</t>
  </si>
  <si>
    <t>SCNEIDER</t>
  </si>
  <si>
    <t>YANNIEL</t>
  </si>
  <si>
    <t>VIANNY</t>
  </si>
  <si>
    <t>JOSEP</t>
  </si>
  <si>
    <t>MONTILVA</t>
  </si>
  <si>
    <t>YULEISI</t>
  </si>
  <si>
    <t>CARIBAY</t>
  </si>
  <si>
    <t>ANELITH</t>
  </si>
  <si>
    <t>RAICEL</t>
  </si>
  <si>
    <t>DANELIS</t>
  </si>
  <si>
    <t>ORLEANY</t>
  </si>
  <si>
    <t>SOLET</t>
  </si>
  <si>
    <t>CEGARRA</t>
  </si>
  <si>
    <t>WENNERY</t>
  </si>
  <si>
    <t>LIAS</t>
  </si>
  <si>
    <t>BLANCHAR</t>
  </si>
  <si>
    <t>NADALES</t>
  </si>
  <si>
    <t>RIHANDERFON</t>
  </si>
  <si>
    <t>MORIN</t>
  </si>
  <si>
    <t>GRACIA</t>
  </si>
  <si>
    <t>DUGLIMAR</t>
  </si>
  <si>
    <t>KENAMI</t>
  </si>
  <si>
    <t>ARRIECHI</t>
  </si>
  <si>
    <t>VALDIVIEZO</t>
  </si>
  <si>
    <t>LUISANGELIS</t>
  </si>
  <si>
    <t>CRISMAR</t>
  </si>
  <si>
    <t>OSCARINA</t>
  </si>
  <si>
    <t>MONTESINOS</t>
  </si>
  <si>
    <t>DARIELA</t>
  </si>
  <si>
    <t>PANDAREZ</t>
  </si>
  <si>
    <t>KATHERINA</t>
  </si>
  <si>
    <t>HARELIS</t>
  </si>
  <si>
    <t>INOJOSA</t>
  </si>
  <si>
    <t>ARCIA</t>
  </si>
  <si>
    <t>IBRAHIN</t>
  </si>
  <si>
    <t>KARLIAMNYS</t>
  </si>
  <si>
    <t>ALEXIMAR.</t>
  </si>
  <si>
    <t>KLAUDIMAR</t>
  </si>
  <si>
    <t>ACABAN</t>
  </si>
  <si>
    <t>ADIANNYS</t>
  </si>
  <si>
    <t>JOSNIER</t>
  </si>
  <si>
    <t>CALANCHE</t>
  </si>
  <si>
    <t xml:space="preserve">LOBO </t>
  </si>
  <si>
    <t xml:space="preserve">FRANCHESCA </t>
  </si>
  <si>
    <t xml:space="preserve">CHACON </t>
  </si>
  <si>
    <t>ORLIANNY</t>
  </si>
  <si>
    <t xml:space="preserve">GIMENEZ </t>
  </si>
  <si>
    <t xml:space="preserve">IVAN </t>
  </si>
  <si>
    <t>YUBEXY</t>
  </si>
  <si>
    <t>YOTHZANA</t>
  </si>
  <si>
    <t>REIDTLER</t>
  </si>
  <si>
    <t>VIDES</t>
  </si>
  <si>
    <t>CHINQUIQUIRA</t>
  </si>
  <si>
    <t>LEVI</t>
  </si>
  <si>
    <t>AROCHA</t>
  </si>
  <si>
    <t>NEIDERIS</t>
  </si>
  <si>
    <t>YARAHIN</t>
  </si>
  <si>
    <t>MILNEIRIS</t>
  </si>
  <si>
    <t xml:space="preserve">DILINGER </t>
  </si>
  <si>
    <t>JHOALBERT</t>
  </si>
  <si>
    <t>ANDRIUTH</t>
  </si>
  <si>
    <t>JENVIER</t>
  </si>
  <si>
    <t>YOLEANNY</t>
  </si>
  <si>
    <t>ROQUE</t>
  </si>
  <si>
    <t>JHOIBERT</t>
  </si>
  <si>
    <t>KEILIN</t>
  </si>
  <si>
    <t xml:space="preserve">AULAR </t>
  </si>
  <si>
    <t xml:space="preserve">JOSMAR </t>
  </si>
  <si>
    <t>ORLISMAR</t>
  </si>
  <si>
    <t>KAROLAINETH</t>
  </si>
  <si>
    <t>DE LOS ANGELLES</t>
  </si>
  <si>
    <t>MARJOHAN</t>
  </si>
  <si>
    <t>WUILMARY</t>
  </si>
  <si>
    <t>TORCATI</t>
  </si>
  <si>
    <t>KRISTHIAN</t>
  </si>
  <si>
    <t>SIANYERBIT</t>
  </si>
  <si>
    <t>JHOLFRAN</t>
  </si>
  <si>
    <t>ALANYA</t>
  </si>
  <si>
    <t>JOSELIN</t>
  </si>
  <si>
    <t>HERENCIA</t>
  </si>
  <si>
    <t>DAYRA</t>
  </si>
  <si>
    <t>DAYANNI</t>
  </si>
  <si>
    <t>YAHIDIANDELSIS</t>
  </si>
  <si>
    <t>KARINE</t>
  </si>
  <si>
    <t>REINE</t>
  </si>
  <si>
    <t>LEYDIBETH</t>
  </si>
  <si>
    <t xml:space="preserve">FARFAN </t>
  </si>
  <si>
    <t>HIDAILIS</t>
  </si>
  <si>
    <t>YULINETH</t>
  </si>
  <si>
    <t xml:space="preserve">OSCARY </t>
  </si>
  <si>
    <t xml:space="preserve">HEYLEEN </t>
  </si>
  <si>
    <t>LANDAEZ</t>
  </si>
  <si>
    <t>SIANYERIM</t>
  </si>
  <si>
    <t>GLISSANGEL</t>
  </si>
  <si>
    <t>STEPHANIE</t>
  </si>
  <si>
    <t>LINNEIRIS</t>
  </si>
  <si>
    <t>GLORIANNIS</t>
  </si>
  <si>
    <t>VENTURA</t>
  </si>
  <si>
    <t>TOYO</t>
  </si>
  <si>
    <t>WUEILIN</t>
  </si>
  <si>
    <t>ANNERYS</t>
  </si>
  <si>
    <t>JHONNY</t>
  </si>
  <si>
    <t>JOVANNY</t>
  </si>
  <si>
    <t xml:space="preserve">ELVINSON </t>
  </si>
  <si>
    <t>HERNADEZ</t>
  </si>
  <si>
    <t>MIRKELY</t>
  </si>
  <si>
    <t>WILFREDNAYDER</t>
  </si>
  <si>
    <t xml:space="preserve">RONALDO </t>
  </si>
  <si>
    <t>SEMECO</t>
  </si>
  <si>
    <t>NOHELANY</t>
  </si>
  <si>
    <t>SAHARA</t>
  </si>
  <si>
    <t>ANGARITA</t>
  </si>
  <si>
    <t>SHIRLY</t>
  </si>
  <si>
    <t>YIRLEZA</t>
  </si>
  <si>
    <t xml:space="preserve">PORRA </t>
  </si>
  <si>
    <t>DELLA MONICA</t>
  </si>
  <si>
    <t>BELLA</t>
  </si>
  <si>
    <t>MARIANYIBEL</t>
  </si>
  <si>
    <t>QUESADA</t>
  </si>
  <si>
    <t>BRISDAILIS</t>
  </si>
  <si>
    <t>WILMAN</t>
  </si>
  <si>
    <t>GELDER</t>
  </si>
  <si>
    <t>HAROLD</t>
  </si>
  <si>
    <t>JESSETH</t>
  </si>
  <si>
    <t>YONNY</t>
  </si>
  <si>
    <t>COVA</t>
  </si>
  <si>
    <t>OLIMAR</t>
  </si>
  <si>
    <t>YULINNIS</t>
  </si>
  <si>
    <t>GERSELIN</t>
  </si>
  <si>
    <t xml:space="preserve">URBANO </t>
  </si>
  <si>
    <t xml:space="preserve">OCHOA </t>
  </si>
  <si>
    <t xml:space="preserve">DREIBERLING </t>
  </si>
  <si>
    <t>VERAZA</t>
  </si>
  <si>
    <t xml:space="preserve">LUIS </t>
  </si>
  <si>
    <t>ROGERLYS</t>
  </si>
  <si>
    <t>ASLY</t>
  </si>
  <si>
    <t>ARIADNA JAVIELY</t>
  </si>
  <si>
    <t xml:space="preserve">PICADO </t>
  </si>
  <si>
    <t>ANELÉ</t>
  </si>
  <si>
    <t>RUDD</t>
  </si>
  <si>
    <t>DENNIS</t>
  </si>
  <si>
    <t>YUDENNYS</t>
  </si>
  <si>
    <t>JAVIELLIANNY</t>
  </si>
  <si>
    <t xml:space="preserve">JOXAMARY </t>
  </si>
  <si>
    <t>MARIANGELIS</t>
  </si>
  <si>
    <t>GLEIDIMAR</t>
  </si>
  <si>
    <t>NAHIROBI</t>
  </si>
  <si>
    <t>MARIVI</t>
  </si>
  <si>
    <t>SEBRIAN</t>
  </si>
  <si>
    <t>MISHELLE</t>
  </si>
  <si>
    <t>ARACELY</t>
  </si>
  <si>
    <t>DENNISSE</t>
  </si>
  <si>
    <t>ALEXABETH</t>
  </si>
  <si>
    <t>YURUBI</t>
  </si>
  <si>
    <t xml:space="preserve">CARLIANNYS </t>
  </si>
  <si>
    <t>MELVYNS</t>
  </si>
  <si>
    <t>JOALVER</t>
  </si>
  <si>
    <t>FINOL</t>
  </si>
  <si>
    <t>TOLOZA</t>
  </si>
  <si>
    <t>ONEISES</t>
  </si>
  <si>
    <t>MARIFER</t>
  </si>
  <si>
    <t>OSWERLING</t>
  </si>
  <si>
    <t xml:space="preserve"> SAULIMAR</t>
  </si>
  <si>
    <t>USEA</t>
  </si>
  <si>
    <t xml:space="preserve">ARIEXMAR </t>
  </si>
  <si>
    <t>FRATIB</t>
  </si>
  <si>
    <t>ABDIELL</t>
  </si>
  <si>
    <t>FABRICCIO</t>
  </si>
  <si>
    <t>CADAMO</t>
  </si>
  <si>
    <t>CRISNEY</t>
  </si>
  <si>
    <t>KAROLAIN</t>
  </si>
  <si>
    <t>JHONATAN</t>
  </si>
  <si>
    <t>GINNA</t>
  </si>
  <si>
    <t>PEÑALOZA</t>
  </si>
  <si>
    <t>JORLEINIS</t>
  </si>
  <si>
    <t>MARYULYY</t>
  </si>
  <si>
    <t>HENRIQUE</t>
  </si>
  <si>
    <t>JAIMEZ</t>
  </si>
  <si>
    <t>PRIYESKA</t>
  </si>
  <si>
    <t>MONZON</t>
  </si>
  <si>
    <t>MARIANNE</t>
  </si>
  <si>
    <t>JEANIS</t>
  </si>
  <si>
    <t>ARIANNE</t>
  </si>
  <si>
    <t>MIBETH</t>
  </si>
  <si>
    <t>JORDANYER</t>
  </si>
  <si>
    <t>LUENGO</t>
  </si>
  <si>
    <t>YOANDERSONS</t>
  </si>
  <si>
    <t>ABARCA</t>
  </si>
  <si>
    <t>DILIANNYS</t>
  </si>
  <si>
    <t>JILAE</t>
  </si>
  <si>
    <t>JASPE</t>
  </si>
  <si>
    <t>ANBERLIN</t>
  </si>
  <si>
    <t>MACHIN</t>
  </si>
  <si>
    <t>AVENDAÑO</t>
  </si>
  <si>
    <t>EDIMAR</t>
  </si>
  <si>
    <t>GUARADISMO</t>
  </si>
  <si>
    <t>YOLCIMAR</t>
  </si>
  <si>
    <t>FERGIE</t>
  </si>
  <si>
    <t>FAINI</t>
  </si>
  <si>
    <t>BARRIENTOS</t>
  </si>
  <si>
    <t>ANDERMARYS</t>
  </si>
  <si>
    <t>WILMER</t>
  </si>
  <si>
    <t>DE LA PLAZA</t>
  </si>
  <si>
    <t>VIZCAINO</t>
  </si>
  <si>
    <t>GUYNESKA</t>
  </si>
  <si>
    <t>VIZCAINA</t>
  </si>
  <si>
    <t>GINESKA</t>
  </si>
  <si>
    <t>NIXON</t>
  </si>
  <si>
    <t>ARTURO</t>
  </si>
  <si>
    <t>GONZALEZ.</t>
  </si>
  <si>
    <t>LAGUADO</t>
  </si>
  <si>
    <t>ALEXANDER DE JESÚS</t>
  </si>
  <si>
    <t>SORIANNY</t>
  </si>
  <si>
    <t>NOUEL</t>
  </si>
  <si>
    <t>EILYS</t>
  </si>
  <si>
    <t>COLOMBIA</t>
  </si>
  <si>
    <t>C.E/CALIDAD MIGRATORIA</t>
  </si>
  <si>
    <t>002069451</t>
  </si>
  <si>
    <t>004300506</t>
  </si>
  <si>
    <t>006735045</t>
  </si>
  <si>
    <t>005843470</t>
  </si>
  <si>
    <t>003114226</t>
  </si>
  <si>
    <t>004232646</t>
  </si>
  <si>
    <t>002430906</t>
  </si>
  <si>
    <t>004153371</t>
  </si>
  <si>
    <t>000392305</t>
  </si>
  <si>
    <t>001967194</t>
  </si>
  <si>
    <t>004077613</t>
  </si>
  <si>
    <t>002198912</t>
  </si>
  <si>
    <t>002807502</t>
  </si>
  <si>
    <t>002199758</t>
  </si>
  <si>
    <t>002649598</t>
  </si>
  <si>
    <t>000785914</t>
  </si>
  <si>
    <t>005923376</t>
  </si>
  <si>
    <t>006482853</t>
  </si>
  <si>
    <t>006657404</t>
  </si>
  <si>
    <t>003073406</t>
  </si>
  <si>
    <t>002666986</t>
  </si>
  <si>
    <t>001850486</t>
  </si>
  <si>
    <t>002346937</t>
  </si>
  <si>
    <t>002346974</t>
  </si>
  <si>
    <t>´0987511</t>
  </si>
  <si>
    <t>0230294</t>
  </si>
  <si>
    <t>´0401227</t>
  </si>
  <si>
    <t>´008910</t>
  </si>
  <si>
    <t>*04803921</t>
  </si>
  <si>
    <t>¨0021068</t>
  </si>
  <si>
    <t>´0657340</t>
  </si>
  <si>
    <t>006848501</t>
  </si>
  <si>
    <t>005633685</t>
  </si>
  <si>
    <t>005719580</t>
  </si>
  <si>
    <t>PARTIDA DE NACIMIENTO</t>
  </si>
  <si>
    <t>003536738</t>
  </si>
  <si>
    <t>002492104</t>
  </si>
  <si>
    <t>001922706</t>
  </si>
  <si>
    <t>002846573</t>
  </si>
  <si>
    <t>003981313</t>
  </si>
  <si>
    <t>002238968</t>
  </si>
  <si>
    <t>003124540</t>
  </si>
  <si>
    <t>004061866</t>
  </si>
  <si>
    <t>003710113</t>
  </si>
  <si>
    <t>001098693</t>
  </si>
  <si>
    <t>001098726</t>
  </si>
  <si>
    <t>004770107</t>
  </si>
  <si>
    <t>004614766</t>
  </si>
  <si>
    <t>004060935</t>
  </si>
  <si>
    <t>004142900</t>
  </si>
  <si>
    <t>005855940</t>
  </si>
  <si>
    <t>005728114</t>
  </si>
  <si>
    <t>005737215</t>
  </si>
  <si>
    <t>´005783693</t>
  </si>
  <si>
    <t>005758280</t>
  </si>
  <si>
    <t>002156553</t>
  </si>
  <si>
    <t>000815671</t>
  </si>
  <si>
    <t>000882057</t>
  </si>
  <si>
    <t>003244365</t>
  </si>
  <si>
    <t>003991918</t>
  </si>
  <si>
    <t>001163955</t>
  </si>
  <si>
    <t>002944781</t>
  </si>
  <si>
    <t>002210216</t>
  </si>
  <si>
    <t>002960885</t>
  </si>
  <si>
    <t>002023963</t>
  </si>
  <si>
    <t>001896708</t>
  </si>
  <si>
    <t>00413681903</t>
  </si>
  <si>
    <t>005021835</t>
  </si>
  <si>
    <t>005877992</t>
  </si>
  <si>
    <t>006178334</t>
  </si>
  <si>
    <t>006102370</t>
  </si>
  <si>
    <t>005981551</t>
  </si>
  <si>
    <t>005742670</t>
  </si>
  <si>
    <t>005724177</t>
  </si>
  <si>
    <t>005645955</t>
  </si>
  <si>
    <t>005805258</t>
  </si>
  <si>
    <t>005682633</t>
  </si>
  <si>
    <t>003058288</t>
  </si>
  <si>
    <t>000870900</t>
  </si>
  <si>
    <t>001211114</t>
  </si>
  <si>
    <t>000825057</t>
  </si>
  <si>
    <t>002293072</t>
  </si>
  <si>
    <t>000317980</t>
  </si>
  <si>
    <t>004091957</t>
  </si>
  <si>
    <t>001172517</t>
  </si>
  <si>
    <t>005650772</t>
  </si>
  <si>
    <t>005402667</t>
  </si>
  <si>
    <t>005758792</t>
  </si>
  <si>
    <t>00000</t>
  </si>
  <si>
    <t>006004774</t>
  </si>
  <si>
    <t>004196194</t>
  </si>
  <si>
    <t>002368614</t>
  </si>
  <si>
    <t>002418847</t>
  </si>
  <si>
    <t>´000817701</t>
  </si>
  <si>
    <t>002742366</t>
  </si>
  <si>
    <t>002256143</t>
  </si>
  <si>
    <t>032711241</t>
  </si>
  <si>
    <t>CARNET DE REFUGIO</t>
  </si>
  <si>
    <t>2968333</t>
  </si>
  <si>
    <t>004803851</t>
  </si>
  <si>
    <t>¿Tiene alguna necesidad específica?</t>
  </si>
  <si>
    <t>DISCAPACIDAD</t>
  </si>
  <si>
    <t>CONDICIÓN MÉDICA</t>
  </si>
  <si>
    <t>CONDICIÓN MÉDICA CRÍTICA/CRÓNICA</t>
  </si>
  <si>
    <t>PRIMARIA - 4TO AÑO</t>
  </si>
  <si>
    <t>SECUNDARIA - 3ER AÑO</t>
  </si>
  <si>
    <t>SECUNDARIA - 4TO AÑO</t>
  </si>
  <si>
    <t>SECUNDARIA - 1ER AÑO</t>
  </si>
  <si>
    <t>SECUNDARIA - 2DO AÑO</t>
  </si>
  <si>
    <t>SECUNDARIA - 5TO AÑO</t>
  </si>
  <si>
    <t>SECUNDARIA - 1RO AÑO</t>
  </si>
  <si>
    <t>SECUNDARIA - 1ERO AÑO</t>
  </si>
  <si>
    <t>SECUNDARIA - 1ER  AÑO</t>
  </si>
  <si>
    <t>ÚLTIMO AÑO QUE ESTUDIÓ
ADOLESCENTE (ej. 2020, 2019, etc.)</t>
  </si>
  <si>
    <t xml:space="preserve">¿ACTUALMENTE SE ENCUENTRA ESTUDIANDO? </t>
  </si>
  <si>
    <t>MODALIDAD</t>
  </si>
  <si>
    <t>¿Actividades económicas que se encuentra realizando el/la adolescente?</t>
  </si>
  <si>
    <t>CANTIDAD DE HORAS DE TRABAJO</t>
  </si>
  <si>
    <t xml:space="preserve">
FRECUENCIA DE TRABAJO</t>
  </si>
  <si>
    <t>Realiza actividades domesticas (COCINA, LIMPIEZA, CUIDADO DE HERMANOS, TERCEROS, CAMA ADENTRO, ETC)</t>
  </si>
  <si>
    <t>El adolescente tiene hijo/a o menores de edad a su cargo</t>
  </si>
  <si>
    <t xml:space="preserve">VIVE CON SU MPA </t>
  </si>
  <si>
    <t xml:space="preserve">Contestar si el MPA ( personas miembros del hogar aportan económicamente en su educación, alimentación, vivienda y vestimenta. </t>
  </si>
  <si>
    <t>NO REALIZA NINGUNA ACTIVIDAD ECONÓMICA</t>
  </si>
  <si>
    <t>NO REALIZA</t>
  </si>
  <si>
    <t>TRABAJA EN UN EMPRENDIMIENTO FAMILIAR</t>
  </si>
  <si>
    <t>4 HORAS DIARIAS</t>
  </si>
  <si>
    <t>INTERDIARIO</t>
  </si>
  <si>
    <t>SI, SIN PAGO</t>
  </si>
  <si>
    <t>EBA</t>
  </si>
  <si>
    <t>TRABAJO PARA TERCEROS CON PAGO</t>
  </si>
  <si>
    <t>6 HORAS DIARIAS</t>
  </si>
  <si>
    <t>GASTOS COMPARTIDOS</t>
  </si>
  <si>
    <t>VENTA AMBULATORIA</t>
  </si>
  <si>
    <t>SI, CON PAGO</t>
  </si>
  <si>
    <t>8 HORAS DIARIAS</t>
  </si>
  <si>
    <t>LUNES A VIERES</t>
  </si>
  <si>
    <t>10 HORAS DIARIAS</t>
  </si>
  <si>
    <t>12 HORAS DIARIAS</t>
  </si>
  <si>
    <t>CULMINÓ SUS ESTUDIOS</t>
  </si>
  <si>
    <t>EN BUSQUEDA DE EMPLEO</t>
  </si>
  <si>
    <t>FINES DE SEMANA</t>
  </si>
  <si>
    <t>CULMINÓ ESTUDIO</t>
  </si>
  <si>
    <t>EVENTUALMENTE ( NO ESPECIFICA)</t>
  </si>
  <si>
    <t>6 HORAS</t>
  </si>
  <si>
    <t>4  HORAS DIARIAS</t>
  </si>
  <si>
    <t>LUNES A VIERNES</t>
  </si>
  <si>
    <t>CULMINÓ LA SECUNDARIA</t>
  </si>
  <si>
    <t>3 HORAS DIARIAS</t>
  </si>
  <si>
    <t>EVENTUALMENTE</t>
  </si>
  <si>
    <t>TRABAJO REMUNERADO PART TIME</t>
  </si>
  <si>
    <t>LUNES A VIERNES, FINES DE SEMANA</t>
  </si>
  <si>
    <t>EVENTUAL</t>
  </si>
  <si>
    <t>LUNES A SÁBADO</t>
  </si>
  <si>
    <t>NO, VIVE CON SU PAREJA</t>
  </si>
  <si>
    <t>MARTES A DOMINGO</t>
  </si>
  <si>
    <t>9 HORAS DIARIAS</t>
  </si>
  <si>
    <t>5 HORAS DIARIAS</t>
  </si>
  <si>
    <t xml:space="preserve">MIERCOLES A LUNES </t>
  </si>
  <si>
    <t>EMPRENDIMIENTO PROPIO</t>
  </si>
  <si>
    <t>5 HORAS</t>
  </si>
  <si>
    <t>LUNES A DOMINGO</t>
  </si>
  <si>
    <t>LUNES A SABADOS</t>
  </si>
  <si>
    <t>2 HORAS</t>
  </si>
  <si>
    <t>LUNES A JUEVES</t>
  </si>
  <si>
    <t xml:space="preserve">SÁBADO A JUEVES </t>
  </si>
  <si>
    <t>11 HORAS DIARIAS</t>
  </si>
  <si>
    <t>8 HORAS</t>
  </si>
  <si>
    <t>TRABAJA PARA TERCEROS SIN PAGO</t>
  </si>
  <si>
    <t>DOS A TRES VECES POR SEMANA, TAPICERIA</t>
  </si>
  <si>
    <t>4 HORAS</t>
  </si>
  <si>
    <t>DOS A TRES VECES POR SEMANA, FINES DE SEMANA</t>
  </si>
  <si>
    <t>DOS A TRES VECES POR SEMANA, CUIDA A SU HERMANA MENOR</t>
  </si>
  <si>
    <t>DOS A TRES VECES POR SEMANA, FINES DE SEMANA, JARDINERIA O AYUDANTE DE CARGA</t>
  </si>
  <si>
    <t>DOS A TRES VECES POR SEMANA</t>
  </si>
  <si>
    <t>4  HORAS DIARIAS (RESTAURANTE)</t>
  </si>
  <si>
    <t>4 Horas</t>
  </si>
  <si>
    <t>todos los dias</t>
  </si>
  <si>
    <t>TRABAJO EN CALLE</t>
  </si>
  <si>
    <t>culmino</t>
  </si>
  <si>
    <t>CUIDA A  SU SOBRINO</t>
  </si>
  <si>
    <t>venden desayuno</t>
  </si>
  <si>
    <t>12 HORAS (vende keke y gelatinas)</t>
  </si>
  <si>
    <t>12 HORAS (vende de manera ambulatoria refescos)</t>
  </si>
  <si>
    <t>7 HORAS DIARIAS</t>
  </si>
  <si>
    <t>LUNES A SÁBADOS</t>
  </si>
  <si>
    <t>8 HORAS DIAARIAS</t>
  </si>
  <si>
    <t>10 HORAS</t>
  </si>
  <si>
    <t>2 HORAS DIARIAS</t>
  </si>
  <si>
    <t xml:space="preserve">4 HORAS DIARIAS </t>
  </si>
  <si>
    <t>1 HORAS DIARIAS</t>
  </si>
  <si>
    <t xml:space="preserve">EVENTUALMENTE </t>
  </si>
  <si>
    <t>NÚMERO TELÉFONO   APODERADO(A)</t>
  </si>
  <si>
    <t>923019022 (PADRE) / +58 414-2355650 (whatsapp padre)</t>
  </si>
  <si>
    <t>968150528 (MADRE)</t>
  </si>
  <si>
    <t>931544430 (MADRE)</t>
  </si>
  <si>
    <t>9564476927 (MADRE)</t>
  </si>
  <si>
    <t>918500248 (MADRE)</t>
  </si>
  <si>
    <t>977656878 (HERMANA)</t>
  </si>
  <si>
    <t>906850240 (MADRE) / 972 313 799</t>
  </si>
  <si>
    <t>984 302 185 (MADRE)</t>
  </si>
  <si>
    <t>983102661 (MADRE)</t>
  </si>
  <si>
    <t>913934059 (MADRE)</t>
  </si>
  <si>
    <t>960727795 (MADRE)</t>
  </si>
  <si>
    <t>973 118 336 (MADRE)</t>
  </si>
  <si>
    <t>900847646 (MADRE)</t>
  </si>
  <si>
    <t>914557494 (MADRE) / 959588220 (HERMANA)</t>
  </si>
  <si>
    <t>958617397 (MADRE)</t>
  </si>
  <si>
    <t>986574931 (WTSP PADRE) 946315377 (LLAMADA PADRE)</t>
  </si>
  <si>
    <t>938330253 (MADRE)</t>
  </si>
  <si>
    <t>920908471 (MADRE)</t>
  </si>
  <si>
    <t>992303595 (MADRE)</t>
  </si>
  <si>
    <t>945604411 (YANEISY)</t>
  </si>
  <si>
    <t>997814900 (MADRE)</t>
  </si>
  <si>
    <t xml:space="preserve">966 777 214 (MADRE) </t>
  </si>
  <si>
    <t xml:space="preserve">924 126 600 </t>
  </si>
  <si>
    <t>934175417(MAMÁ) 988809367 (CURIEL CALZADILLA)</t>
  </si>
  <si>
    <t>931403272 (MAMÁ) 935398871 (AMIGA DE MAMÁ)</t>
  </si>
  <si>
    <t>930309647 (MAMÁ)</t>
  </si>
  <si>
    <t>934175417 (TÍA)</t>
  </si>
  <si>
    <t>932224943 / +584243407188(WSP)</t>
  </si>
  <si>
    <t>965853779  +58 424-8188404</t>
  </si>
  <si>
    <t>982859387 (ABUELA)</t>
  </si>
  <si>
    <t>976992901 (MAMÁ)</t>
  </si>
  <si>
    <t>952925828 (TÍA)   964539074 (MAMA)</t>
  </si>
  <si>
    <t>949202700 (MAMÁ) 916493988 (PAPA)</t>
  </si>
  <si>
    <t>918448443 (MADRE)</t>
  </si>
  <si>
    <t>9 3127 3443</t>
  </si>
  <si>
    <t>957779370 (MADRE)</t>
  </si>
  <si>
    <t>925085326 (MADRE)</t>
  </si>
  <si>
    <t>969857346 (MADRE)</t>
  </si>
  <si>
    <t>932413536 (MADRE)</t>
  </si>
  <si>
    <t>929532102 (MADRE)</t>
  </si>
  <si>
    <t>962143271 (TÍA)</t>
  </si>
  <si>
    <t>928498519(MADRE)</t>
  </si>
  <si>
    <t>983447236 (MADRE)</t>
  </si>
  <si>
    <t>932629870 (MADRE)</t>
  </si>
  <si>
    <t>933656187 (ABUELITA)</t>
  </si>
  <si>
    <t>992956535 (PADRE)</t>
  </si>
  <si>
    <t>912 716 950 (MADRE)</t>
  </si>
  <si>
    <t>907309102 (MADRE)</t>
  </si>
  <si>
    <t>935969530 (MADRE)</t>
  </si>
  <si>
    <t>916347094 (MADRE)</t>
  </si>
  <si>
    <t>916335664 (MADRE)</t>
  </si>
  <si>
    <t>945558351 (MADRE)</t>
  </si>
  <si>
    <t>928436335 (MADRE)</t>
  </si>
  <si>
    <t>935549535 (MADRE)</t>
  </si>
  <si>
    <t>930551789 (MAMÁ) 995091425 (ABUELA)</t>
  </si>
  <si>
    <t>925330928 (MAMÁ)</t>
  </si>
  <si>
    <t>935038091 (MAMÁ)</t>
  </si>
  <si>
    <t>978754995 (MAMÁ)</t>
  </si>
  <si>
    <t>918778626 953724717 (WSP Y LLAMADAS)</t>
  </si>
  <si>
    <t>918466549 (MAMA)</t>
  </si>
  <si>
    <t>951389602 (wsp)</t>
  </si>
  <si>
    <t>941168721 (PAPÁ)</t>
  </si>
  <si>
    <t>948224205 (MAMÁ)</t>
  </si>
  <si>
    <t>918969179 (MAMA)</t>
  </si>
  <si>
    <t>929008642 (PADRE)</t>
  </si>
  <si>
    <t>940655082 (MADRE)</t>
  </si>
  <si>
    <t xml:space="preserve">961000527 (MADRE) </t>
  </si>
  <si>
    <t>992733665 (MADRE)</t>
  </si>
  <si>
    <t>970225902 (MADRE)</t>
  </si>
  <si>
    <t xml:space="preserve">900900387 (MADRE) </t>
  </si>
  <si>
    <t>946399467 LLAMADAS TÍA</t>
  </si>
  <si>
    <t>928217025 (MADRE)</t>
  </si>
  <si>
    <t>976840488 (MADRE)</t>
  </si>
  <si>
    <t>961465849 LLAMADA \ 98449505 WHATSAPP</t>
  </si>
  <si>
    <t>955175608 (MADRE)</t>
  </si>
  <si>
    <t>935880230 (PADRE)</t>
  </si>
  <si>
    <t>949916568 (MADRE)</t>
  </si>
  <si>
    <t>919587683 (madre)</t>
  </si>
  <si>
    <t>931463754 (MADRE)</t>
  </si>
  <si>
    <t>963886862 (MADRE)</t>
  </si>
  <si>
    <t>981024194 (MADRE)</t>
  </si>
  <si>
    <t xml:space="preserve">916315390 (HERMANA) / 973417630 </t>
  </si>
  <si>
    <t>954002586 (MADRE)</t>
  </si>
  <si>
    <t>973817613 (MADRE)</t>
  </si>
  <si>
    <t>929487906 (MADRE)</t>
  </si>
  <si>
    <t>900580192(MAMA)</t>
  </si>
  <si>
    <t>917375144 (WSP) / 992510855 (LLAMADAS)</t>
  </si>
  <si>
    <t>936144235 (MAMA) / 977651013 (PAPA)</t>
  </si>
  <si>
    <t>905 455 306</t>
  </si>
  <si>
    <t>912249993 (MAMÁ)</t>
  </si>
  <si>
    <t>928458430 LLAMADAS  948181458 LLAMADAS</t>
  </si>
  <si>
    <t>955 547 301</t>
  </si>
  <si>
    <t>907 254 888</t>
  </si>
  <si>
    <t>902324323 / 955567697 (PAPA)</t>
  </si>
  <si>
    <t>912181008 / 01 7550466 FIJO</t>
  </si>
  <si>
    <t>902 696 308</t>
  </si>
  <si>
    <t>957023657 (LLAMADA) 928813585(WSP)</t>
  </si>
  <si>
    <t>917259574 (WH) - 929198855 (LLAMADA)</t>
  </si>
  <si>
    <t>960859401 - 926873287</t>
  </si>
  <si>
    <t>901235046 - 951474715</t>
  </si>
  <si>
    <t>979127332 (LLAMADA) - 947453869 (WH) -  921339916 (HIJO)</t>
  </si>
  <si>
    <t>900108567 (ADOLESCENTE)</t>
  </si>
  <si>
    <t xml:space="preserve">997784505 -  934299796(WSP) </t>
  </si>
  <si>
    <t>PARENTESCO</t>
  </si>
  <si>
    <t>PAPÁ</t>
  </si>
  <si>
    <t>MAMÁ</t>
  </si>
  <si>
    <t>HERMANA(O)</t>
  </si>
  <si>
    <t>ABUELA</t>
  </si>
  <si>
    <t>TÍA(O)</t>
  </si>
  <si>
    <t>MADRASTRA/ESPOSA DEL PAPÁ</t>
  </si>
  <si>
    <t>YANNY</t>
  </si>
  <si>
    <t>YANNISE</t>
  </si>
  <si>
    <t>HILDA</t>
  </si>
  <si>
    <t>BRISEIDA</t>
  </si>
  <si>
    <t>INAGA</t>
  </si>
  <si>
    <t>YOHANY</t>
  </si>
  <si>
    <t>MAYDELUZ</t>
  </si>
  <si>
    <t>VILLAMEDIANA</t>
  </si>
  <si>
    <t>AURESVI</t>
  </si>
  <si>
    <t xml:space="preserve">YONAILI </t>
  </si>
  <si>
    <t>CARDENA</t>
  </si>
  <si>
    <t>CLARA</t>
  </si>
  <si>
    <t>YUBISAY</t>
  </si>
  <si>
    <t>OMAIRA</t>
  </si>
  <si>
    <t>MEYERLI</t>
  </si>
  <si>
    <t>YESICA</t>
  </si>
  <si>
    <t>SARITA</t>
  </si>
  <si>
    <t>THAMARA</t>
  </si>
  <si>
    <t>ONEIDA</t>
  </si>
  <si>
    <t xml:space="preserve">TOVAR </t>
  </si>
  <si>
    <t xml:space="preserve">CLAUDIA </t>
  </si>
  <si>
    <t>DUBRASCA</t>
  </si>
  <si>
    <t>YAMILET</t>
  </si>
  <si>
    <t>FERNADEZ</t>
  </si>
  <si>
    <t>YUSEMI</t>
  </si>
  <si>
    <t xml:space="preserve">YELITZA </t>
  </si>
  <si>
    <t>YASBELYS</t>
  </si>
  <si>
    <t>YANESE</t>
  </si>
  <si>
    <t>MIRVELI</t>
  </si>
  <si>
    <t>NAYIVER</t>
  </si>
  <si>
    <t>YALIBETH</t>
  </si>
  <si>
    <t xml:space="preserve">JESICA </t>
  </si>
  <si>
    <t>ROSMELY</t>
  </si>
  <si>
    <t>INDALECIA</t>
  </si>
  <si>
    <t>NEIBY</t>
  </si>
  <si>
    <t>DIMADELIS</t>
  </si>
  <si>
    <t>ESQUEDA</t>
  </si>
  <si>
    <t xml:space="preserve">ROA </t>
  </si>
  <si>
    <t xml:space="preserve">MARÍA </t>
  </si>
  <si>
    <t xml:space="preserve">MARIBEL </t>
  </si>
  <si>
    <t>DEL PILAR</t>
  </si>
  <si>
    <t>CRUZADO</t>
  </si>
  <si>
    <t>RONCAL</t>
  </si>
  <si>
    <t>ELFRIDA</t>
  </si>
  <si>
    <t>CARRANZA</t>
  </si>
  <si>
    <t>YOSSELYN</t>
  </si>
  <si>
    <t>ORFELINDA</t>
  </si>
  <si>
    <t>CASTILLA</t>
  </si>
  <si>
    <t>CALLUQUE</t>
  </si>
  <si>
    <t>YOLANDA</t>
  </si>
  <si>
    <t>YANERBYS</t>
  </si>
  <si>
    <t>SOLIANI</t>
  </si>
  <si>
    <t>MADRID</t>
  </si>
  <si>
    <t>SOYBET</t>
  </si>
  <si>
    <t>ARIANNI</t>
  </si>
  <si>
    <t>KARELY</t>
  </si>
  <si>
    <t>SUSANA</t>
  </si>
  <si>
    <t>NAVEA</t>
  </si>
  <si>
    <t>YANEIDYTH</t>
  </si>
  <si>
    <t>CAMPO</t>
  </si>
  <si>
    <t>YAREMIS</t>
  </si>
  <si>
    <t>ROSALY</t>
  </si>
  <si>
    <t>ORACH</t>
  </si>
  <si>
    <t>CELAYDA</t>
  </si>
  <si>
    <t>NAZAEET</t>
  </si>
  <si>
    <t>VENEZOLANA</t>
  </si>
  <si>
    <t>PERUANA</t>
  </si>
  <si>
    <t>COLOMBIANA</t>
  </si>
  <si>
    <t>CORREO</t>
  </si>
  <si>
    <t xml:space="preserve">carlosluis.bermudezvera@gmail.com </t>
  </si>
  <si>
    <t>yannymedina1@gmail.com</t>
  </si>
  <si>
    <t>perezaguilarhilda@gmail.com</t>
  </si>
  <si>
    <t>carolina.herrera19822@gmail.com</t>
  </si>
  <si>
    <t>yohanybarreto@gmail.com</t>
  </si>
  <si>
    <t>maryeliscarpio@gmail.com</t>
  </si>
  <si>
    <t>fb4815134@gmail.com</t>
  </si>
  <si>
    <t>jessicaguedez2004@gmail.com</t>
  </si>
  <si>
    <t xml:space="preserve">brasteguizr@gmail.com </t>
  </si>
  <si>
    <t>k3570903@gmail.com</t>
  </si>
  <si>
    <t>yubisaytorreslinarez@gmail.com</t>
  </si>
  <si>
    <t>pomaira339@gmail.com</t>
  </si>
  <si>
    <t>ramosfabiola628@gmail.com</t>
  </si>
  <si>
    <t>bucanwilliams5@gmail.com</t>
  </si>
  <si>
    <t>yesicaormeno10@gmail.com</t>
  </si>
  <si>
    <t>thamaravelasquez8@gmail.com</t>
  </si>
  <si>
    <t>oneida.e.calderon@gmail.com</t>
  </si>
  <si>
    <t>ramostovarclaudia@gmail.com</t>
  </si>
  <si>
    <t>dflores.salazaryamiteth.94@gmail.com</t>
  </si>
  <si>
    <t>johaniba866@gmail.com</t>
  </si>
  <si>
    <t>nikiimrtnz@gmail.com</t>
  </si>
  <si>
    <t>bandresjuandavid@gmail.com</t>
  </si>
  <si>
    <t>yusemirangel81@hotmail.com</t>
  </si>
  <si>
    <t>yaneisymoreno123@gmail.com</t>
  </si>
  <si>
    <t>mirvelisnavarromelendez@gmail.com</t>
  </si>
  <si>
    <t>nayiramirez36@gmail.com</t>
  </si>
  <si>
    <t>katherinegomez2008@gmail.com</t>
  </si>
  <si>
    <t>jesica89molina02@gmail.com</t>
  </si>
  <si>
    <t>deismar2018@gmail.com</t>
  </si>
  <si>
    <t>urbaez35@gmail.com</t>
  </si>
  <si>
    <t>dimadelysoler90@gmail.com</t>
  </si>
  <si>
    <t>Julia.vicente.5412@gmail.com</t>
  </si>
  <si>
    <t>verasteguimaria1578@gmail.com</t>
  </si>
  <si>
    <t>cuevamaribel1975@gmail.com</t>
  </si>
  <si>
    <t>estelayolandacastillo@gmail.com</t>
  </si>
  <si>
    <t>yane1081@gmail.com</t>
  </si>
  <si>
    <t>thaismadrid2@gmail.com</t>
  </si>
  <si>
    <t>continsoybet@gmail.com</t>
  </si>
  <si>
    <t>Karelysvictoria27@gmail.com</t>
  </si>
  <si>
    <t>yennymariafigueroadesira@gmail.com</t>
  </si>
  <si>
    <t>alvaradosandra275@gmail.com</t>
  </si>
  <si>
    <t>alisethdelcarmen@gmail.com</t>
  </si>
  <si>
    <t>yasmindelvalleleonhernandez@gmail.com</t>
  </si>
  <si>
    <t>katiuska.rocca2007@gmail.com</t>
  </si>
  <si>
    <t>soul.yaneidith@gmail.com</t>
  </si>
  <si>
    <t>yaremi.alvarez.2020@gmail.com</t>
  </si>
  <si>
    <t>yuvisayanaispalmaoriach@gmail.com</t>
  </si>
  <si>
    <t>palmacelaida2015@gmail.com</t>
  </si>
  <si>
    <t>mirialex57@gmail.com</t>
  </si>
  <si>
    <t>yeraldinmariaguarecucovargas@gmail.com</t>
  </si>
  <si>
    <t>diazaura021@gmail.com</t>
  </si>
  <si>
    <t>vegask31@gmail.com</t>
  </si>
  <si>
    <t>saraberrueta05@gmail.com</t>
  </si>
  <si>
    <t>luisbriceno04300@gmail.com</t>
  </si>
  <si>
    <t>cartayamonica266@gmail.com</t>
  </si>
  <si>
    <t>cnancyc42@gmail.com</t>
  </si>
  <si>
    <t>jimenezantonio074@gmail.com</t>
  </si>
  <si>
    <t xml:space="preserve"> desiree75vasquez@gmail.com</t>
  </si>
  <si>
    <t xml:space="preserve"> carmeneglesg@gmail.com</t>
  </si>
  <si>
    <t>luisdanielguzmanramos@gmail.com</t>
  </si>
  <si>
    <t>lauratorres6.lt@gmail.com</t>
  </si>
  <si>
    <t>marymelody21@gmail.com</t>
  </si>
  <si>
    <t>viannyyorgelislugorondon@gmail.com</t>
  </si>
  <si>
    <t>josep2712ed@gmail.com</t>
  </si>
  <si>
    <t>ysabelvzla@outlook.com</t>
  </si>
  <si>
    <t>johanykatiana@gmail.com</t>
  </si>
  <si>
    <t xml:space="preserve"> estherlima1235@gmail.com</t>
  </si>
  <si>
    <t>mariasolet514@gmail.com</t>
  </si>
  <si>
    <t>yurelbycegarra02@gmail.com</t>
  </si>
  <si>
    <t>wendalisanguino@gmail.com</t>
  </si>
  <si>
    <t>maryelinavarro2105@gmail.com</t>
  </si>
  <si>
    <t>karinaduquekddb@gmail.com</t>
  </si>
  <si>
    <t>marielysn271@gmail.com</t>
  </si>
  <si>
    <t>olga.morinduarte@gmail.com</t>
  </si>
  <si>
    <t>beynethramos5@gmail.com</t>
  </si>
  <si>
    <t>lydmarbenitez10@gmail.com</t>
  </si>
  <si>
    <t>oliverosismara@gmail.com</t>
  </si>
  <si>
    <t>aawuason@gmail.com</t>
  </si>
  <si>
    <t>marvijim22@gmail.com</t>
  </si>
  <si>
    <t>maricruzvaldiviezo75@gmail.com</t>
  </si>
  <si>
    <t>sergioranadillo2006@gmail.com</t>
  </si>
  <si>
    <t>dismarmartinez61@gmail.com</t>
  </si>
  <si>
    <t>garciabelloluismanuel@gmail.com</t>
  </si>
  <si>
    <t>karlacolip4@gmail.com</t>
  </si>
  <si>
    <t>doriscontreras1962@gmail.com</t>
  </si>
  <si>
    <t>sorangelismonasterio@gmail.com</t>
  </si>
  <si>
    <t>carlosbsel9@gmail.com</t>
  </si>
  <si>
    <t>yannilexr@gmail.com</t>
  </si>
  <si>
    <t>arciacermeno@gmail.com</t>
  </si>
  <si>
    <t xml:space="preserve"> naysslugo@gmail.com</t>
  </si>
  <si>
    <t>palmayohana13@gmail.com</t>
  </si>
  <si>
    <t>snoheiraly@gmail.com</t>
  </si>
  <si>
    <t>mairenacaban@gmail.com</t>
  </si>
  <si>
    <t>keilaydiazmorales@gmail.com</t>
  </si>
  <si>
    <t>delvalle8822@gmail.com</t>
  </si>
  <si>
    <t>deilimarvallesmontero@gmail.com</t>
  </si>
  <si>
    <t>anamarblanco1989@gmail.com</t>
  </si>
  <si>
    <t>blayredb@gmail.com</t>
  </si>
  <si>
    <t>marrerogina40@gmail.com</t>
  </si>
  <si>
    <t>lobohelia98@gmail.com</t>
  </si>
  <si>
    <t>mariatnyolivera8@gmail.com</t>
  </si>
  <si>
    <t>arroyosteven838@gmail.com</t>
  </si>
  <si>
    <t>mg139265@gmail.com</t>
  </si>
  <si>
    <t>maribelsth@gmail.com</t>
  </si>
  <si>
    <t>leydabeatriz40@gmail.com</t>
  </si>
  <si>
    <t>zbarretogimenez@gmail.com</t>
  </si>
  <si>
    <t>Jaquelinecalderon681@gmail.com</t>
  </si>
  <si>
    <t>yasmincbeatriza33@gmail.com</t>
  </si>
  <si>
    <t>katheacv2@gmail.com</t>
  </si>
  <si>
    <t>amruvenezuela@gmail.com</t>
  </si>
  <si>
    <t>lopezdiannys1424@gmail.com</t>
  </si>
  <si>
    <t>videsedaivis8@gmail.com</t>
  </si>
  <si>
    <t>jmayta2003@yahoo.es</t>
  </si>
  <si>
    <t>yorbelis223@gmail.com</t>
  </si>
  <si>
    <t>dairyarocha@gmail.com</t>
  </si>
  <si>
    <t>mirthaj086@gmail.com</t>
  </si>
  <si>
    <t>jenari75@gamil.com</t>
  </si>
  <si>
    <t>karelynreyes867@gmail.com</t>
  </si>
  <si>
    <t>lilibeth27.guerrero@gmail.com</t>
  </si>
  <si>
    <t>jecabope2007@gmail.com</t>
  </si>
  <si>
    <t>mairoherrera89@gmail.com</t>
  </si>
  <si>
    <t>digmary2711@gmail.com</t>
  </si>
  <si>
    <t>jhoinerherrera88@gmail.com</t>
  </si>
  <si>
    <t>yanethmarrero30@gmail.com</t>
  </si>
  <si>
    <t>sorangelliscano@gmail.com</t>
  </si>
  <si>
    <t>airances@hotmail.com</t>
  </si>
  <si>
    <t>Mishakatemolina91@gmail.com</t>
  </si>
  <si>
    <t>ramirezkatiusca79@gmail.com</t>
  </si>
  <si>
    <t>pemaria0583@gmail.com</t>
  </si>
  <si>
    <t>Mgabicardenas@gmail.com</t>
  </si>
  <si>
    <t>eliennidanielag@gmail.com</t>
  </si>
  <si>
    <t>sanchezdreiver733@gmail.com</t>
  </si>
  <si>
    <t>lorenavi624@gmail.com</t>
  </si>
  <si>
    <t>nassakhernandez25@gmail.com</t>
  </si>
  <si>
    <t>NO ENVIÓ EL CORREO/LA SEÑORA VIVE EN PROVINCIA</t>
  </si>
  <si>
    <t>aliarche32@gmail.com</t>
  </si>
  <si>
    <t>andelsis768@gmail.com</t>
  </si>
  <si>
    <t>carinaperu74@gmail.com</t>
  </si>
  <si>
    <t>jackelinebri1983@gmsil.com</t>
  </si>
  <si>
    <t>yakelinf131@gmail.com</t>
  </si>
  <si>
    <t>yuselistorres2019@gmail.com</t>
  </si>
  <si>
    <t>josiegp.171@gmail.com</t>
  </si>
  <si>
    <t>jcarloscuicasf@gmail.com</t>
  </si>
  <si>
    <t>Yinaldig30@gmail.com</t>
  </si>
  <si>
    <t>olivay33@gmail.com</t>
  </si>
  <si>
    <t>Marcelasrc08@gmail.com</t>
  </si>
  <si>
    <t>vanellegaz22@gmail.com</t>
  </si>
  <si>
    <t>glissbellcoronado17@gmail.com</t>
  </si>
  <si>
    <t>suarezgloria2022@gmail.com</t>
  </si>
  <si>
    <t>nogueraventuraambarsarahi@gmail.com</t>
  </si>
  <si>
    <t>esparragozajunior086@gmail.com</t>
  </si>
  <si>
    <t>jessicabarreto985@gmail.com</t>
  </si>
  <si>
    <t>araujoelvis80@gmail.com</t>
  </si>
  <si>
    <t>hyexelin@gmail.com</t>
  </si>
  <si>
    <t>mircleidysuarez71@gmail.com</t>
  </si>
  <si>
    <t>haudimichel@gmail.com</t>
  </si>
  <si>
    <t>yurimarquintero5@gmail.com</t>
  </si>
  <si>
    <t>correayudimar@gmail.com</t>
  </si>
  <si>
    <t>massielferrer21@gmail.com</t>
  </si>
  <si>
    <t>rosa29lima@gmail.com</t>
  </si>
  <si>
    <t>yosmelytorres25@gmail.com</t>
  </si>
  <si>
    <t>parraparrawendycarolina@gmail.com</t>
  </si>
  <si>
    <t>khandhy21@gmail.com</t>
  </si>
  <si>
    <t>torresnohelia889@gmail.com</t>
  </si>
  <si>
    <t>barriosandre2019@gmail.com</t>
  </si>
  <si>
    <t>raulimarsalazar79@gmail.com</t>
  </si>
  <si>
    <t>monederosgenesis11@gmail.com</t>
  </si>
  <si>
    <t>romanrdayanna@gmail.com</t>
  </si>
  <si>
    <t>ralejanro478@gmail</t>
  </si>
  <si>
    <t>jhonalenyail@gmail.com</t>
  </si>
  <si>
    <t>dulcereelimar30@gmail.com</t>
  </si>
  <si>
    <t>elianealvarado4@gmail.com</t>
  </si>
  <si>
    <t>njackelinedelcarmen@gmail.com</t>
  </si>
  <si>
    <t>victoriabruguera91@gmail.com</t>
  </si>
  <si>
    <t>yanelnegra19@gmail.com</t>
  </si>
  <si>
    <t>mary.camila.jrps@gmail.com</t>
  </si>
  <si>
    <t>yurleiiyore1994@gmail.com</t>
  </si>
  <si>
    <t>dresly1915@gmail.com</t>
  </si>
  <si>
    <t>carmenfernandezcabello10@gmail.com</t>
  </si>
  <si>
    <t>annelys125@gmail.com</t>
  </si>
  <si>
    <t>angywolf2@gmail.com</t>
  </si>
  <si>
    <t>Marielyporras@gmail.com</t>
  </si>
  <si>
    <t>rodriguezceccato123@gmail.com</t>
  </si>
  <si>
    <t>denyskarinagonzales@gmail.com</t>
  </si>
  <si>
    <t>mariadj.y7@gamil.com</t>
  </si>
  <si>
    <t>gabrielagabriela25129@gmail.com</t>
  </si>
  <si>
    <t>taymaraperezperez1@gmail.com</t>
  </si>
  <si>
    <t>marthamarilusegoviarodriguez@gmail.com</t>
  </si>
  <si>
    <t>cuevasuarezmariaisabel@gmail.com</t>
  </si>
  <si>
    <t>yesicagonzalez0284@gmail.com</t>
  </si>
  <si>
    <t>camachoyulimar78@gmail.com</t>
  </si>
  <si>
    <t>lakatysosa78@gmail.com</t>
  </si>
  <si>
    <t>finolalejandra77@gmail.com</t>
  </si>
  <si>
    <t>onesimorafaelmontes@gmail.com</t>
  </si>
  <si>
    <t>juleydisjudith@gmail.com</t>
  </si>
  <si>
    <t>marianllygonzalez05@gmail.com</t>
  </si>
  <si>
    <t>23ariannysanchez@gmail.com</t>
  </si>
  <si>
    <t>isthesebastian1909@gmail.com</t>
  </si>
  <si>
    <t>feufo27@gmail.com</t>
  </si>
  <si>
    <t>michelleysanchezl@gmail.com</t>
  </si>
  <si>
    <t>crisneycadamo@gmail.com</t>
  </si>
  <si>
    <t>nicolesad123@gmail.com</t>
  </si>
  <si>
    <t>reinaldoalejandroreina@gmail.com</t>
  </si>
  <si>
    <t>jhonderbisdamia@gmail.com</t>
  </si>
  <si>
    <t>rosangelq7@gmail.com</t>
  </si>
  <si>
    <t>jesssicarolina857@gmail.com</t>
  </si>
  <si>
    <t>alejac1984@gmail.com</t>
  </si>
  <si>
    <t>rivasangelica982@gmail.com</t>
  </si>
  <si>
    <t>alexandrapenaloza952@gmail.com</t>
  </si>
  <si>
    <t>maryulygalvissilva@gmail.com</t>
  </si>
  <si>
    <t>naterayesenia2021@gmail.com</t>
  </si>
  <si>
    <t>jarpripriscamrillo@gmail.com</t>
  </si>
  <si>
    <t>anacelinapireladejimenez@gmail.com</t>
  </si>
  <si>
    <t>luissangil118@gmail.com</t>
  </si>
  <si>
    <t>barretoisiree@gmail.com</t>
  </si>
  <si>
    <t>reflejoslaceado@gmail.com</t>
  </si>
  <si>
    <t>elizabeth1985altuve@gmail.com</t>
  </si>
  <si>
    <t>yasmin13240916@gmail .com</t>
  </si>
  <si>
    <t>mariajlb89@gmail.com</t>
  </si>
  <si>
    <t>figueredoyesica1989@gmail.com</t>
  </si>
  <si>
    <t>yeniferlozada1988@gmail.com</t>
  </si>
  <si>
    <t>norelispaez9@gmail.com</t>
  </si>
  <si>
    <t>Torpdo12@gmail.com</t>
  </si>
  <si>
    <t xml:space="preserve"> rmarin.80@gmail.com</t>
  </si>
  <si>
    <t>avilagomezarfrenjavier953@gmail.com</t>
  </si>
  <si>
    <t>jennire0406@gmail.com</t>
  </si>
  <si>
    <t>rsvyore@gmail.com</t>
  </si>
  <si>
    <t>ea9275446@gmail.com</t>
  </si>
  <si>
    <t>elienemaibelinavendanobalza@gmail.com</t>
  </si>
  <si>
    <t>edimarmontilla02@gmail.com</t>
  </si>
  <si>
    <t>guadarismoyolmary@gmail.com</t>
  </si>
  <si>
    <t>pintocamila725@gmail.com</t>
  </si>
  <si>
    <t>maryigil29@gmailcom</t>
  </si>
  <si>
    <t>niurma565@gmail.com</t>
  </si>
  <si>
    <t>Sebastianjose2@hotmail.com</t>
  </si>
  <si>
    <t>anayaninnieves@gmail.com</t>
  </si>
  <si>
    <t>nvizcainodiaz@gmail.com</t>
  </si>
  <si>
    <t>nixondiaz2008@gmail.com</t>
  </si>
  <si>
    <t>melihec@gmail.com</t>
  </si>
  <si>
    <t>franyelygonzalez04@gmail</t>
  </si>
  <si>
    <t>santalez821@gmail.com</t>
  </si>
  <si>
    <t>yanelinNieves1984@gmail.com</t>
  </si>
  <si>
    <t>arevalogenesis242@gmail.com</t>
  </si>
  <si>
    <t>eulys24@gmail.com</t>
  </si>
  <si>
    <t>saraiperez3106@gmail.con</t>
  </si>
  <si>
    <t>paradamarley103@gmail.com</t>
  </si>
  <si>
    <t>carliris21.z@gmail.com</t>
  </si>
  <si>
    <t>NANCY</t>
  </si>
  <si>
    <t>DAMELIS</t>
  </si>
  <si>
    <t>YANILETH</t>
  </si>
  <si>
    <t>DEYAMIL</t>
  </si>
  <si>
    <t>CABELLO</t>
  </si>
  <si>
    <t>YOSMERY</t>
  </si>
  <si>
    <t>LOIDA</t>
  </si>
  <si>
    <t>EUSCARI</t>
  </si>
  <si>
    <t>ELBA</t>
  </si>
  <si>
    <t>KATIANA</t>
  </si>
  <si>
    <t>AERLIN</t>
  </si>
  <si>
    <t>EDULEIKA</t>
  </si>
  <si>
    <t>YURELBY</t>
  </si>
  <si>
    <t>SANGUINO</t>
  </si>
  <si>
    <t>WENDALI</t>
  </si>
  <si>
    <t>PARILIS</t>
  </si>
  <si>
    <t xml:space="preserve">MARIELYS </t>
  </si>
  <si>
    <t>OLGA</t>
  </si>
  <si>
    <t>BEYNETH</t>
  </si>
  <si>
    <t>LYDMAR</t>
  </si>
  <si>
    <t>DEL ROSARIO</t>
  </si>
  <si>
    <t>DE YUPANQUI</t>
  </si>
  <si>
    <t>YSMARA</t>
  </si>
  <si>
    <t>RONALDO</t>
  </si>
  <si>
    <t>----</t>
  </si>
  <si>
    <t>BISMAR</t>
  </si>
  <si>
    <t>COLIP</t>
  </si>
  <si>
    <t>DORIS</t>
  </si>
  <si>
    <t>SORANGELIS</t>
  </si>
  <si>
    <t>JIMENE</t>
  </si>
  <si>
    <t>YANNILEX</t>
  </si>
  <si>
    <t>CERMEÑO</t>
  </si>
  <si>
    <t>NAILIN</t>
  </si>
  <si>
    <t>TIBISAY</t>
  </si>
  <si>
    <t>ORIASH</t>
  </si>
  <si>
    <t>NACARI</t>
  </si>
  <si>
    <t>NOEIRA</t>
  </si>
  <si>
    <t>MAIREN</t>
  </si>
  <si>
    <t>YADELITZA</t>
  </si>
  <si>
    <t>YECSALI</t>
  </si>
  <si>
    <t>ORIATH</t>
  </si>
  <si>
    <t>MARVIN</t>
  </si>
  <si>
    <t>ANAMAR</t>
  </si>
  <si>
    <t>.MEDINA</t>
  </si>
  <si>
    <t>BLAYRED</t>
  </si>
  <si>
    <t>THAIZA</t>
  </si>
  <si>
    <t>KARINETH</t>
  </si>
  <si>
    <t>HELIA</t>
  </si>
  <si>
    <t>MARIATNY</t>
  </si>
  <si>
    <t>BEVERLY</t>
  </si>
  <si>
    <t>JOANA</t>
  </si>
  <si>
    <t>LEYDA</t>
  </si>
  <si>
    <t>YONEIDA</t>
  </si>
  <si>
    <t>YUSMELY</t>
  </si>
  <si>
    <t xml:space="preserve">ACEVEDO </t>
  </si>
  <si>
    <t xml:space="preserve">ESPINO </t>
  </si>
  <si>
    <t xml:space="preserve">KATERINE </t>
  </si>
  <si>
    <t xml:space="preserve">VIRGINIA </t>
  </si>
  <si>
    <t>REITLER</t>
  </si>
  <si>
    <t>USTARIZ</t>
  </si>
  <si>
    <t>DIANNYS</t>
  </si>
  <si>
    <t>PALLARES</t>
  </si>
  <si>
    <t>EDAIVIS</t>
  </si>
  <si>
    <t>PONTILLA</t>
  </si>
  <si>
    <t>DAIRY</t>
  </si>
  <si>
    <t>MIRTHA</t>
  </si>
  <si>
    <t>YSNEI</t>
  </si>
  <si>
    <t xml:space="preserve"> MENDEZ</t>
  </si>
  <si>
    <t xml:space="preserve">KARELYN </t>
  </si>
  <si>
    <t>JENIRE</t>
  </si>
  <si>
    <t>DE PEREIRA</t>
  </si>
  <si>
    <t>MAYROBEL</t>
  </si>
  <si>
    <t>YADIRA</t>
  </si>
  <si>
    <t>DIGMARY</t>
  </si>
  <si>
    <t>JAMILETH</t>
  </si>
  <si>
    <t>FIBRIAN</t>
  </si>
  <si>
    <t>SONRANGEL</t>
  </si>
  <si>
    <t>JURADO</t>
  </si>
  <si>
    <t xml:space="preserve">MARBELIS </t>
  </si>
  <si>
    <t xml:space="preserve">MISHAEL </t>
  </si>
  <si>
    <t xml:space="preserve">KATIUSKCA </t>
  </si>
  <si>
    <t>VICEILI</t>
  </si>
  <si>
    <t>NASSAK</t>
  </si>
  <si>
    <t>ARCHE</t>
  </si>
  <si>
    <t>WENDY</t>
  </si>
  <si>
    <t>YHAIDYK</t>
  </si>
  <si>
    <t>DE FÁTIMA</t>
  </si>
  <si>
    <t>JAKELIN</t>
  </si>
  <si>
    <t>YUDESLI</t>
  </si>
  <si>
    <t>JACKELIN</t>
  </si>
  <si>
    <t xml:space="preserve">JUSELIZ </t>
  </si>
  <si>
    <t>FREY</t>
  </si>
  <si>
    <t xml:space="preserve"> JUAN</t>
  </si>
  <si>
    <t>VILLAPAREDES</t>
  </si>
  <si>
    <t>YINALDI</t>
  </si>
  <si>
    <t>YELIBET</t>
  </si>
  <si>
    <t>ARNAO</t>
  </si>
  <si>
    <t>OLIVIA</t>
  </si>
  <si>
    <t>MARCELA</t>
  </si>
  <si>
    <t xml:space="preserve">SUSANA </t>
  </si>
  <si>
    <t xml:space="preserve">HERNANDEZ	</t>
  </si>
  <si>
    <t xml:space="preserve">NASSAK	</t>
  </si>
  <si>
    <t>GLISBEL</t>
  </si>
  <si>
    <t>MARYERLIN</t>
  </si>
  <si>
    <t>ROSAYLYS</t>
  </si>
  <si>
    <t>MAITE</t>
  </si>
  <si>
    <t>ESPARRAGOSA</t>
  </si>
  <si>
    <t>ELITICIA</t>
  </si>
  <si>
    <t>ELVIS</t>
  </si>
  <si>
    <t>YEXILIN</t>
  </si>
  <si>
    <t>MIRCLEIDY</t>
  </si>
  <si>
    <t>YURIMAR</t>
  </si>
  <si>
    <t xml:space="preserve">FERNANDO </t>
  </si>
  <si>
    <t>YUDIMAR</t>
  </si>
  <si>
    <t>MASSIEL</t>
  </si>
  <si>
    <t>YOSMELY</t>
  </si>
  <si>
    <t xml:space="preserve">WENDY </t>
  </si>
  <si>
    <t>NARRO</t>
  </si>
  <si>
    <t xml:space="preserve">NOHELIA </t>
  </si>
  <si>
    <t xml:space="preserve">ROSALES </t>
  </si>
  <si>
    <t>CALLEJONES</t>
  </si>
  <si>
    <t>RAULIMAR</t>
  </si>
  <si>
    <t>ARCANIO</t>
  </si>
  <si>
    <t>NERIDA</t>
  </si>
  <si>
    <t xml:space="preserve">ROSELYN </t>
  </si>
  <si>
    <t>PULSI</t>
  </si>
  <si>
    <t>REDISMAR</t>
  </si>
  <si>
    <t>ELIANE</t>
  </si>
  <si>
    <t>YANEL</t>
  </si>
  <si>
    <t xml:space="preserve">ORELLANA		</t>
  </si>
  <si>
    <t xml:space="preserve">LEORIANNYS	</t>
  </si>
  <si>
    <t>BRESLY</t>
  </si>
  <si>
    <t>TRINIDAD</t>
  </si>
  <si>
    <t>ANNELYS</t>
  </si>
  <si>
    <t>ROSI</t>
  </si>
  <si>
    <t>TORRAS</t>
  </si>
  <si>
    <t>MARIELI</t>
  </si>
  <si>
    <t>ADALI</t>
  </si>
  <si>
    <t>CECCATO</t>
  </si>
  <si>
    <t>DE MENDOZA</t>
  </si>
  <si>
    <t>ALAGARES</t>
  </si>
  <si>
    <t>TAIMARA</t>
  </si>
  <si>
    <t>ANABER</t>
  </si>
  <si>
    <t>MARTHA</t>
  </si>
  <si>
    <t>MARILU</t>
  </si>
  <si>
    <t>ALCANTARA</t>
  </si>
  <si>
    <t>JULEYDIS</t>
  </si>
  <si>
    <t>MARIAANLLY</t>
  </si>
  <si>
    <t>ARMELY</t>
  </si>
  <si>
    <t>YENISSE</t>
  </si>
  <si>
    <t>JESSY</t>
  </si>
  <si>
    <t>BANDRES</t>
  </si>
  <si>
    <t>PRICELA</t>
  </si>
  <si>
    <t>DE JIMENEZ</t>
  </si>
  <si>
    <t>SIBILA</t>
  </si>
  <si>
    <t>JAILIT</t>
  </si>
  <si>
    <t>SIREE</t>
  </si>
  <si>
    <t>CÁCERES</t>
  </si>
  <si>
    <t>MARÍAN</t>
  </si>
  <si>
    <t>BUENO</t>
  </si>
  <si>
    <t>DAILIN</t>
  </si>
  <si>
    <t>MORELIS</t>
  </si>
  <si>
    <t>ARFREN</t>
  </si>
  <si>
    <t>NAISSLA</t>
  </si>
  <si>
    <t>YORENSYS</t>
  </si>
  <si>
    <t>BAZA</t>
  </si>
  <si>
    <t>ELIENE</t>
  </si>
  <si>
    <t>MAIBELIN</t>
  </si>
  <si>
    <t>GUADARISMO</t>
  </si>
  <si>
    <t>CORONEL</t>
  </si>
  <si>
    <t>YOLMARY</t>
  </si>
  <si>
    <t>YISSET</t>
  </si>
  <si>
    <t>LERUCHE</t>
  </si>
  <si>
    <t>NIURMA</t>
  </si>
  <si>
    <t>NEUSKALYS</t>
  </si>
  <si>
    <t>DIAZ G</t>
  </si>
  <si>
    <t xml:space="preserve">NIRTON </t>
  </si>
  <si>
    <t xml:space="preserve">CEHILEN </t>
  </si>
  <si>
    <t>YRENIA</t>
  </si>
  <si>
    <t>FRANKMARY</t>
  </si>
  <si>
    <t>JOSBEL</t>
  </si>
  <si>
    <t>FREYCI</t>
  </si>
  <si>
    <t>NERIBETH</t>
  </si>
  <si>
    <t>GENISE</t>
  </si>
  <si>
    <t>EULI</t>
  </si>
  <si>
    <t>ALDIROZ</t>
  </si>
  <si>
    <t>28705/1978</t>
  </si>
  <si>
    <t>004531875</t>
  </si>
  <si>
    <t>004300516</t>
  </si>
  <si>
    <t>0066624574</t>
  </si>
  <si>
    <t>004367067</t>
  </si>
  <si>
    <t>004434781</t>
  </si>
  <si>
    <t>005073512</t>
  </si>
  <si>
    <t>000487591</t>
  </si>
  <si>
    <t>001525591</t>
  </si>
  <si>
    <t>09953635</t>
  </si>
  <si>
    <t>003336745</t>
  </si>
  <si>
    <t>003687401</t>
  </si>
  <si>
    <t>002412242</t>
  </si>
  <si>
    <t>001562037</t>
  </si>
  <si>
    <t>006608650</t>
  </si>
  <si>
    <t>001981322</t>
  </si>
  <si>
    <t>004176016</t>
  </si>
  <si>
    <t>000633841</t>
  </si>
  <si>
    <t>00838694</t>
  </si>
  <si>
    <t>CARNET DE EXTRANJERIA</t>
  </si>
  <si>
    <t>002451088</t>
  </si>
  <si>
    <t>002635991</t>
  </si>
  <si>
    <t>004038413</t>
  </si>
  <si>
    <t>003689634</t>
  </si>
  <si>
    <t>000280136</t>
  </si>
  <si>
    <t>004721974</t>
  </si>
  <si>
    <t>09686804</t>
  </si>
  <si>
    <t>002377153</t>
  </si>
  <si>
    <t>00180498</t>
  </si>
  <si>
    <t>000223613</t>
  </si>
  <si>
    <t>005389224</t>
  </si>
  <si>
    <t>002612757</t>
  </si>
  <si>
    <t>´0686698</t>
  </si>
  <si>
    <t>´06272642</t>
  </si>
  <si>
    <t>CARNET DE SOLICITANTE DE REFUGIO</t>
  </si>
  <si>
    <t>002042655</t>
  </si>
  <si>
    <t>005632223</t>
  </si>
  <si>
    <t>003320375</t>
  </si>
  <si>
    <t>003240221</t>
  </si>
  <si>
    <t>001702372</t>
  </si>
  <si>
    <t>0021193662</t>
  </si>
  <si>
    <t>005289335</t>
  </si>
  <si>
    <t>003208141</t>
  </si>
  <si>
    <t>002373268</t>
  </si>
  <si>
    <t>002342293</t>
  </si>
  <si>
    <t>000630093</t>
  </si>
  <si>
    <t>002154483</t>
  </si>
  <si>
    <t>001886162</t>
  </si>
  <si>
    <t>09509523</t>
  </si>
  <si>
    <t>001004536</t>
  </si>
  <si>
    <t>001004537</t>
  </si>
  <si>
    <t>004736124</t>
  </si>
  <si>
    <t>006298682</t>
  </si>
  <si>
    <t>003448696</t>
  </si>
  <si>
    <t>001977070</t>
  </si>
  <si>
    <t>005786156</t>
  </si>
  <si>
    <t>004751275</t>
  </si>
  <si>
    <t>003631434</t>
  </si>
  <si>
    <t>002342294</t>
  </si>
  <si>
    <t>003298424</t>
  </si>
  <si>
    <t>002201425</t>
  </si>
  <si>
    <t>005086878</t>
  </si>
  <si>
    <t>005191291</t>
  </si>
  <si>
    <t>006257462</t>
  </si>
  <si>
    <t>003154912</t>
  </si>
  <si>
    <t>001133537</t>
  </si>
  <si>
    <t>004083074</t>
  </si>
  <si>
    <t>002829392</t>
  </si>
  <si>
    <t>005191768</t>
  </si>
  <si>
    <t>004658876</t>
  </si>
  <si>
    <t>003318808</t>
  </si>
  <si>
    <t>005692967</t>
  </si>
  <si>
    <t>001218516</t>
  </si>
  <si>
    <t>005509552</t>
  </si>
  <si>
    <t>002559217</t>
  </si>
  <si>
    <t>001896690</t>
  </si>
  <si>
    <t>005280694</t>
  </si>
  <si>
    <t>002218058</t>
  </si>
  <si>
    <t>001001715</t>
  </si>
  <si>
    <t>004430747</t>
  </si>
  <si>
    <t>001803035</t>
  </si>
  <si>
    <t>006511121</t>
  </si>
  <si>
    <t>006511122</t>
  </si>
  <si>
    <t>001118343</t>
  </si>
  <si>
    <t>005042790</t>
  </si>
  <si>
    <t>005903921</t>
  </si>
  <si>
    <t>002458021</t>
  </si>
  <si>
    <t>004015704</t>
  </si>
  <si>
    <t>001653013</t>
  </si>
  <si>
    <t>004518358</t>
  </si>
  <si>
    <t>001217582</t>
  </si>
  <si>
    <t>001178883</t>
  </si>
  <si>
    <t>003632508</t>
  </si>
  <si>
    <t>004892014</t>
  </si>
  <si>
    <t>001976337</t>
  </si>
  <si>
    <t>000099433</t>
  </si>
  <si>
    <t>002540571</t>
  </si>
  <si>
    <t>003380557</t>
  </si>
  <si>
    <t>003380558</t>
  </si>
  <si>
    <t>001152608</t>
  </si>
  <si>
    <t>005944690</t>
  </si>
  <si>
    <t>001798892</t>
  </si>
  <si>
    <t>005894226</t>
  </si>
  <si>
    <t>004114324</t>
  </si>
  <si>
    <t>004563548</t>
  </si>
  <si>
    <t>005393536</t>
  </si>
  <si>
    <t>001320380</t>
  </si>
  <si>
    <t>000560544</t>
  </si>
  <si>
    <t>005002193</t>
  </si>
  <si>
    <t>002339067</t>
  </si>
  <si>
    <t>001205491</t>
  </si>
  <si>
    <t>087545087</t>
  </si>
  <si>
    <t>002742021</t>
  </si>
  <si>
    <t>003896078</t>
  </si>
  <si>
    <t>004977092</t>
  </si>
  <si>
    <t>001248033</t>
  </si>
  <si>
    <t>*0686981</t>
  </si>
  <si>
    <t>´0332417</t>
  </si>
  <si>
    <t>USA SAL YO TE CUIDO</t>
  </si>
  <si>
    <t>GRUPO 1 LIMA ESTE (MC)- VIERNES</t>
  </si>
  <si>
    <t>GRUPO 1 LIMA SUR - VIERNES</t>
  </si>
  <si>
    <t>GRUPO 2 LIMA ESTE (MARBETH) - SÁBADO</t>
  </si>
  <si>
    <t>GRUPO 2 TRUJILLO - TARDE</t>
  </si>
  <si>
    <t>GRUPO 3 TRUJILLO - MAÑANA</t>
  </si>
  <si>
    <t>GRUPO 2 LIMA SUR (JANELA)- SÁBADO</t>
  </si>
  <si>
    <t>GRUPO 3 LIMA ESTE (THALIA) - SÁBADO</t>
  </si>
  <si>
    <t>GRUPO 3 LIMA SUR (YULI) - SÁBADO</t>
  </si>
  <si>
    <t>09-02- INCOMUNICADO. 23-02 NO TENIA PASAJE</t>
  </si>
  <si>
    <t>09-02- ENFERMA</t>
  </si>
  <si>
    <t>VIVE SOLA</t>
  </si>
  <si>
    <t>23-02 POR TRABAJO</t>
  </si>
  <si>
    <t>23-02 ESTA EN LIMA POR TRAMITE DE DOCUMENTOS</t>
  </si>
  <si>
    <t>02-02 ENFERMA</t>
  </si>
  <si>
    <t>10-02 PROBLEMA FAMILIAR</t>
  </si>
  <si>
    <t>24-02 POR TRABAJO</t>
  </si>
  <si>
    <t>10-02 ENFERMO</t>
  </si>
  <si>
    <t>17-02 ENFERMO</t>
  </si>
  <si>
    <t>10-02 INCOMUNICADA</t>
  </si>
  <si>
    <t>10-02 NO TENIA PASAJE</t>
  </si>
  <si>
    <t>10-02 NO TENIA PASAJE. 24-02-2024 LA PARTICIPANTE NO CONTINUA POR MOTIVO DE VIAJE FUERA DEL PERU</t>
  </si>
  <si>
    <t>Género</t>
  </si>
  <si>
    <t>Tipo identificación</t>
  </si>
  <si>
    <t>Modalidad</t>
  </si>
  <si>
    <t>Status</t>
  </si>
  <si>
    <t>Programa académico</t>
  </si>
  <si>
    <t>Grupo de edad</t>
  </si>
  <si>
    <t>Cargo en el colegio</t>
  </si>
  <si>
    <t>Condicion madre</t>
  </si>
  <si>
    <t>GRUPAL</t>
  </si>
  <si>
    <t>PROGRAMA TUTORÍA (PRUEBA DE UBICACIÓN)</t>
  </si>
  <si>
    <t>DE 18 A 49 AÑOS</t>
  </si>
  <si>
    <t>DIRECTOR/A</t>
  </si>
  <si>
    <t>INDIVIDUAL</t>
  </si>
  <si>
    <t>APOYO ESCOLAR</t>
  </si>
  <si>
    <t>50 AÑOS O MÁS</t>
  </si>
  <si>
    <t>DOCENTE</t>
  </si>
  <si>
    <t>Madre con hijos/as menores de 5 años</t>
  </si>
  <si>
    <t>NIVELACIÓN ESCOLAR</t>
  </si>
  <si>
    <t>OTRO PERSONAL EDUCATIVO</t>
  </si>
  <si>
    <t/>
  </si>
  <si>
    <t>No aplica</t>
  </si>
  <si>
    <t xml:space="preserve">NO INFORMACIÓN </t>
  </si>
  <si>
    <t xml:space="preserve">OBSERVACIONES DE DATOS </t>
  </si>
  <si>
    <t>ADOLESCENTES NO TIENEN NÚMERO DE TELÉFONO</t>
  </si>
  <si>
    <t>ADOLESCENTES Y APODERADO NO TIENEN NÚMERO DE TELÉFONO Y CORREO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</si>
</sst>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d/m/yyyy"/>
    <numFmt numFmtId="165" formatCode="dd/mm/yyyy"/>
    <numFmt numFmtId="166" formatCode="m/d/yyyy\ h:mm:ss"/>
    <numFmt numFmtId="167" formatCode="dd/mm/yy"/>
    <numFmt numFmtId="168" formatCode="d/m/yy"/>
    <numFmt numFmtId="169" formatCode="dd/mm/yyyy\ h:mm"/>
  </numFmts>
  <fonts count="97">
    <font>
      <sz val="11"/>
      <color theme="1"/>
      <name val="Calibri"/>
      <family val="2"/>
      <scheme val="minor"/>
    </font>
    <font>
      <b/>
      <sz val="11"/>
      <color theme="0"/>
      <name val="Calibri"/>
      <family val="2"/>
      <scheme val="minor"/>
    </font>
    <font>
      <sz val="10"/>
      <color theme="1"/>
      <name val="Abadi"/>
      <family val="2"/>
    </font>
    <font>
      <b/>
      <sz val="10"/>
      <color theme="1"/>
      <name val="Abadi"/>
      <family val="2"/>
    </font>
    <font>
      <b/>
      <sz val="10"/>
      <color theme="0"/>
      <name val="Tahoma"/>
      <family val="2"/>
    </font>
    <font>
      <sz val="10"/>
      <color theme="0"/>
      <name val="Tahoma"/>
      <family val="2"/>
    </font>
    <font>
      <sz val="10"/>
      <color theme="1"/>
      <name val="Tahoma"/>
      <family val="2"/>
    </font>
    <font>
      <sz val="10"/>
      <name val="Calibri"/>
      <family val="2"/>
      <scheme val="minor"/>
    </font>
    <font>
      <sz val="10"/>
      <color rgb="FF000000"/>
      <name val="Calibri"/>
      <family val="2"/>
      <scheme val="minor"/>
    </font>
    <font>
      <sz val="10"/>
      <color rgb="FF000000"/>
      <name val="Tahoma"/>
      <family val="2"/>
    </font>
    <font>
      <strike/>
      <sz val="10"/>
      <name val="Calibri"/>
      <family val="2"/>
      <scheme val="minor"/>
    </font>
    <font>
      <sz val="10"/>
      <color rgb="FF1F1F1F"/>
      <name val="Tahoma"/>
      <family val="2"/>
    </font>
    <font>
      <u/>
      <sz val="10"/>
      <name val="Calibri"/>
      <family val="2"/>
      <scheme val="minor"/>
    </font>
    <font>
      <sz val="10"/>
      <color theme="1"/>
      <name val="Arial"/>
      <family val="2"/>
    </font>
    <font>
      <sz val="11"/>
      <color rgb="FF000000"/>
      <name val="Tahoma"/>
      <family val="2"/>
    </font>
    <font>
      <sz val="10"/>
      <color theme="1"/>
      <name val="Calibri"/>
      <family val="2"/>
      <scheme val="minor"/>
    </font>
    <font>
      <sz val="10"/>
      <color rgb="FF000000"/>
      <name val="Arial"/>
      <family val="2"/>
    </font>
    <font>
      <sz val="11"/>
      <color theme="1"/>
      <name val="Calibri"/>
      <family val="2"/>
    </font>
    <font>
      <sz val="10"/>
      <color theme="1"/>
      <name val="Calibri"/>
      <family val="2"/>
    </font>
    <font>
      <sz val="11"/>
      <color rgb="FF000000"/>
      <name val="Calibri"/>
      <family val="2"/>
      <scheme val="minor"/>
    </font>
    <font>
      <sz val="9"/>
      <color rgb="FF1F1F1F"/>
      <name val="&quot;Google Sans&quot;"/>
    </font>
    <font>
      <sz val="11"/>
      <color theme="1"/>
      <name val="Calibri"/>
      <family val="2"/>
      <scheme val="minor"/>
    </font>
    <font>
      <b/>
      <sz val="10"/>
      <color theme="1"/>
      <name val="Calibri"/>
      <family val="2"/>
      <scheme val="minor"/>
    </font>
    <font>
      <b/>
      <sz val="10"/>
      <color theme="0"/>
      <name val="Calibri"/>
      <family val="2"/>
      <scheme val="minor"/>
    </font>
    <font>
      <b/>
      <sz val="10"/>
      <color theme="9"/>
      <name val="Calibri"/>
      <family val="2"/>
      <scheme val="minor"/>
    </font>
    <font>
      <b/>
      <sz val="10"/>
      <color rgb="FFFFFFFF"/>
      <name val="Calibri"/>
      <family val="2"/>
    </font>
    <font>
      <b/>
      <sz val="10"/>
      <color rgb="FFFFFFFF"/>
      <name val="Arial"/>
      <family val="2"/>
    </font>
    <font>
      <sz val="11"/>
      <color theme="1"/>
      <name val="Arial"/>
      <family val="2"/>
    </font>
    <font>
      <sz val="11"/>
      <color rgb="FF000000"/>
      <name val="Arial"/>
      <family val="2"/>
    </font>
    <font>
      <b/>
      <sz val="10"/>
      <name val="Calibri"/>
      <family val="2"/>
      <scheme val="minor"/>
    </font>
    <font>
      <b/>
      <sz val="10"/>
      <color rgb="FF000000"/>
      <name val="Abadi"/>
      <family val="2"/>
    </font>
    <font>
      <b/>
      <sz val="10"/>
      <color theme="0"/>
      <name val="Abadi"/>
      <family val="2"/>
    </font>
    <font>
      <b/>
      <sz val="10"/>
      <color rgb="FFFFFFFF"/>
      <name val="Abadi"/>
      <family val="2"/>
    </font>
    <font>
      <sz val="10"/>
      <color rgb="FF000000"/>
      <name val="Calibri"/>
      <family val="2"/>
    </font>
    <font>
      <sz val="9"/>
      <color theme="1"/>
      <name val="Arial"/>
      <family val="2"/>
    </font>
    <font>
      <sz val="8"/>
      <color theme="1"/>
      <name val="Arial"/>
      <family val="2"/>
    </font>
    <font>
      <sz val="11"/>
      <color rgb="FF000000"/>
      <name val="Calibri"/>
      <family val="2"/>
    </font>
    <font>
      <sz val="10"/>
      <name val="Arial"/>
      <family val="2"/>
    </font>
    <font>
      <sz val="10"/>
      <name val="Calibri"/>
      <family val="2"/>
    </font>
    <font>
      <sz val="10"/>
      <name val="&quot;Google Sans&quot;"/>
    </font>
    <font>
      <sz val="10"/>
      <name val="Tahoma"/>
      <family val="2"/>
    </font>
    <font>
      <sz val="10"/>
      <color rgb="FF000000"/>
      <name val="Times New Roman"/>
      <family val="1"/>
    </font>
    <font>
      <sz val="9"/>
      <color theme="1"/>
      <name val="Calibri"/>
      <family val="2"/>
      <scheme val="minor"/>
    </font>
    <font>
      <b/>
      <sz val="10"/>
      <color theme="0"/>
      <name val="Tahoma (Cuerpo)"/>
    </font>
    <font>
      <sz val="8"/>
      <name val="Calibri"/>
      <family val="2"/>
      <scheme val="minor"/>
    </font>
    <font>
      <sz val="11"/>
      <color theme="0"/>
      <name val="Calibri"/>
      <family val="2"/>
      <scheme val="minor"/>
    </font>
    <font>
      <strike/>
      <sz val="10"/>
      <color rgb="FFFF0000"/>
      <name val="Arial"/>
      <family val="2"/>
    </font>
    <font>
      <sz val="10"/>
      <color rgb="FFFF0000"/>
      <name val="Arial"/>
      <family val="2"/>
    </font>
    <font>
      <strike/>
      <sz val="10"/>
      <color theme="1"/>
      <name val="Arial"/>
      <family val="2"/>
    </font>
    <font>
      <b/>
      <sz val="10"/>
      <color rgb="FF000000"/>
      <name val="Arial"/>
      <family val="2"/>
    </font>
    <font>
      <b/>
      <sz val="10"/>
      <color theme="1"/>
      <name val="Arial"/>
      <family val="2"/>
    </font>
    <font>
      <b/>
      <i/>
      <sz val="10"/>
      <color theme="1"/>
      <name val="Arial"/>
      <family val="2"/>
    </font>
    <font>
      <sz val="9"/>
      <color rgb="FF000000"/>
      <name val="Calibri"/>
      <family val="2"/>
    </font>
    <font>
      <sz val="9"/>
      <color theme="1"/>
      <name val="Calibri"/>
      <family val="2"/>
    </font>
    <font>
      <sz val="9"/>
      <color rgb="FF1F1F1F"/>
      <name val="Calibri"/>
      <family val="2"/>
    </font>
    <font>
      <sz val="10"/>
      <color rgb="FFFF0000"/>
      <name val="Calibri"/>
      <family val="2"/>
      <scheme val="minor"/>
    </font>
    <font>
      <sz val="10"/>
      <color rgb="FFF6B26B"/>
      <name val="Calibri"/>
      <family val="2"/>
      <scheme val="minor"/>
    </font>
    <font>
      <sz val="11"/>
      <color rgb="FFFF0000"/>
      <name val="Calibri"/>
      <family val="2"/>
    </font>
    <font>
      <sz val="9"/>
      <color theme="1"/>
      <name val="Calibri"/>
      <family val="2"/>
    </font>
    <font>
      <sz val="9"/>
      <color rgb="FF000000"/>
      <name val="Calibri"/>
      <family val="2"/>
    </font>
    <font>
      <u/>
      <sz val="9"/>
      <color rgb="FF0000FF"/>
      <name val="Calibri"/>
      <family val="2"/>
    </font>
    <font>
      <sz val="10"/>
      <color theme="1"/>
      <name val="Docs-Tahoma"/>
    </font>
    <font>
      <b/>
      <i/>
      <sz val="10"/>
      <color theme="0"/>
      <name val="Calibri"/>
      <family val="2"/>
      <scheme val="minor"/>
    </font>
    <font>
      <b/>
      <sz val="10"/>
      <color rgb="FFFFFFFF"/>
      <name val="Calibri"/>
      <family val="2"/>
      <scheme val="minor"/>
    </font>
    <font>
      <b/>
      <sz val="10"/>
      <color rgb="FF000000"/>
      <name val="Calibri"/>
      <family val="2"/>
      <scheme val="minor"/>
    </font>
    <font>
      <sz val="9"/>
      <color theme="1"/>
      <name val="Tahoma"/>
      <family val="2"/>
    </font>
    <font>
      <sz val="9"/>
      <name val="Arial"/>
      <family val="2"/>
    </font>
    <font>
      <sz val="9"/>
      <name val="Calibri"/>
      <family val="2"/>
      <scheme val="minor"/>
    </font>
    <font>
      <sz val="10"/>
      <color rgb="FF1F1F1F"/>
      <name val="Calibri"/>
      <family val="2"/>
      <scheme val="minor"/>
    </font>
    <font>
      <sz val="9"/>
      <color theme="1"/>
      <name val="Google Sans"/>
    </font>
    <font>
      <sz val="9"/>
      <color rgb="FF1F1F1F"/>
      <name val="Google Sans"/>
    </font>
    <font>
      <sz val="10"/>
      <color theme="1"/>
      <name val="Google Sans"/>
    </font>
    <font>
      <sz val="9"/>
      <color rgb="FF434343"/>
      <name val="Calibri"/>
      <family val="2"/>
    </font>
    <font>
      <b/>
      <sz val="11"/>
      <color theme="1"/>
      <name val="Calibri"/>
      <family val="2"/>
      <scheme val="minor"/>
    </font>
    <font>
      <sz val="9"/>
      <color rgb="FF000000"/>
      <name val="Calibri"/>
    </font>
    <font>
      <sz val="10"/>
      <color theme="1"/>
      <name val="Arial Narrow"/>
    </font>
    <font>
      <sz val="10"/>
      <color theme="1"/>
      <name val="&quot;Arial Narrow&quot;"/>
    </font>
    <font>
      <sz val="9"/>
      <color theme="1"/>
      <name val="Calibri"/>
    </font>
    <font>
      <sz val="9"/>
      <color theme="1"/>
      <name val="Arial Narrow"/>
    </font>
    <font>
      <sz val="10"/>
      <color theme="1"/>
      <name val="Calibri"/>
    </font>
    <font>
      <sz val="9"/>
      <color theme="1"/>
      <name val="&quot;Arial Narrow&quot;"/>
    </font>
    <font>
      <sz val="9"/>
      <color rgb="FF000000"/>
      <name val="&quot;Google Sans Mono&quot;"/>
    </font>
    <font>
      <sz val="9"/>
      <color theme="1"/>
      <name val="Arial"/>
    </font>
    <font>
      <sz val="9"/>
      <color rgb="FF1F1F1F"/>
      <name val="Calibri"/>
    </font>
    <font>
      <sz val="11"/>
      <color theme="1"/>
      <name val="Calibri"/>
    </font>
    <font>
      <sz val="11"/>
      <color rgb="FF000000"/>
      <name val="Arial Narrow"/>
    </font>
    <font>
      <sz val="10"/>
      <color rgb="FF000000"/>
      <name val="Arial Narrow"/>
    </font>
    <font>
      <sz val="10"/>
      <color rgb="FF000000"/>
      <name val="Arial"/>
    </font>
    <font>
      <sz val="9"/>
      <color rgb="FF000000"/>
      <name val="Arial"/>
    </font>
    <font>
      <sz val="10"/>
      <color rgb="FF000000"/>
      <name val="Calibri"/>
    </font>
    <font>
      <sz val="11"/>
      <color theme="1"/>
      <name val="Arial Narrow"/>
    </font>
    <font>
      <u/>
      <sz val="9"/>
      <color rgb="FF0000FF"/>
      <name val="Calibri"/>
    </font>
    <font>
      <sz val="10"/>
      <color rgb="FF0A53A8"/>
      <name val="Arial"/>
      <family val="2"/>
    </font>
    <font>
      <sz val="10"/>
      <color rgb="FF473821"/>
      <name val="Arial"/>
      <family val="2"/>
    </font>
    <font>
      <sz val="10"/>
      <color rgb="FF5A3286"/>
      <name val="Arial"/>
      <family val="2"/>
    </font>
    <font>
      <b/>
      <sz val="11"/>
      <color theme="0"/>
      <name val="Tahoma"/>
      <family val="2"/>
    </font>
    <font>
      <sz val="9"/>
      <color rgb="FF000000"/>
      <name val="Arial"/>
      <family val="2"/>
    </font>
  </fonts>
  <fills count="64">
    <fill>
      <patternFill patternType="none"/>
    </fill>
    <fill>
      <patternFill patternType="gray125"/>
    </fill>
    <fill>
      <patternFill patternType="solid">
        <fgColor rgb="FFD8D8D8"/>
        <bgColor rgb="FFD8D8D8"/>
      </patternFill>
    </fill>
    <fill>
      <patternFill patternType="solid">
        <fgColor rgb="FF0070C0"/>
        <bgColor rgb="FF468ABD"/>
      </patternFill>
    </fill>
    <fill>
      <patternFill patternType="solid">
        <fgColor theme="8" tint="0.39997558519241921"/>
        <bgColor rgb="FF468ABD"/>
      </patternFill>
    </fill>
    <fill>
      <patternFill patternType="solid">
        <fgColor theme="7" tint="0.39997558519241921"/>
        <bgColor rgb="FF6F8E66"/>
      </patternFill>
    </fill>
    <fill>
      <patternFill patternType="solid">
        <fgColor rgb="FFFFC000"/>
        <bgColor rgb="FF468ABD"/>
      </patternFill>
    </fill>
    <fill>
      <patternFill patternType="solid">
        <fgColor theme="2" tint="-9.9978637043366805E-2"/>
        <bgColor indexed="64"/>
      </patternFill>
    </fill>
    <fill>
      <patternFill patternType="solid">
        <fgColor rgb="FFFFFFFF"/>
        <bgColor indexed="64"/>
      </patternFill>
    </fill>
    <fill>
      <patternFill patternType="solid">
        <fgColor rgb="FFFF0000"/>
        <bgColor indexed="64"/>
      </patternFill>
    </fill>
    <fill>
      <patternFill patternType="solid">
        <fgColor theme="5" tint="-0.249977111117893"/>
        <bgColor rgb="FF468ABD"/>
      </patternFill>
    </fill>
    <fill>
      <patternFill patternType="solid">
        <fgColor rgb="FFFFFFFF"/>
        <bgColor rgb="FFFFFFFF"/>
      </patternFill>
    </fill>
    <fill>
      <patternFill patternType="solid">
        <fgColor rgb="FFFFFF00"/>
        <bgColor indexed="64"/>
      </patternFill>
    </fill>
    <fill>
      <patternFill patternType="solid">
        <fgColor theme="4" tint="-0.499984740745262"/>
        <bgColor rgb="FF468ABD"/>
      </patternFill>
    </fill>
    <fill>
      <patternFill patternType="solid">
        <fgColor theme="4" tint="-0.499984740745262"/>
        <bgColor theme="4"/>
      </patternFill>
    </fill>
    <fill>
      <patternFill patternType="solid">
        <fgColor theme="7"/>
        <bgColor theme="7"/>
      </patternFill>
    </fill>
    <fill>
      <patternFill patternType="solid">
        <fgColor rgb="FF073763"/>
        <bgColor indexed="64"/>
      </patternFill>
    </fill>
    <fill>
      <patternFill patternType="solid">
        <fgColor rgb="FF674EA7"/>
        <bgColor indexed="64"/>
      </patternFill>
    </fill>
    <fill>
      <patternFill patternType="solid">
        <fgColor rgb="FF6FA8DC"/>
        <bgColor indexed="64"/>
      </patternFill>
    </fill>
    <fill>
      <patternFill patternType="solid">
        <fgColor theme="5" tint="-0.249977111117893"/>
        <bgColor theme="5"/>
      </patternFill>
    </fill>
    <fill>
      <patternFill patternType="solid">
        <fgColor theme="5" tint="0.39997558519241921"/>
        <bgColor theme="5"/>
      </patternFill>
    </fill>
    <fill>
      <patternFill patternType="solid">
        <fgColor rgb="FF92D050"/>
        <bgColor rgb="FFFFFFFF"/>
      </patternFill>
    </fill>
    <fill>
      <patternFill patternType="solid">
        <fgColor rgb="FFD9D9D9"/>
        <bgColor rgb="FFD9D9D9"/>
      </patternFill>
    </fill>
    <fill>
      <patternFill patternType="solid">
        <fgColor theme="4" tint="0.39997558519241921"/>
        <bgColor rgb="FF468ABD"/>
      </patternFill>
    </fill>
    <fill>
      <patternFill patternType="solid">
        <fgColor rgb="FF806000"/>
        <bgColor indexed="64"/>
      </patternFill>
    </fill>
    <fill>
      <patternFill patternType="solid">
        <fgColor theme="0"/>
        <bgColor theme="0"/>
      </patternFill>
    </fill>
    <fill>
      <patternFill patternType="solid">
        <fgColor rgb="FFFF0000"/>
        <bgColor rgb="FFFF0000"/>
      </patternFill>
    </fill>
    <fill>
      <patternFill patternType="solid">
        <fgColor rgb="FFFFFF00"/>
        <bgColor rgb="FFFFFF00"/>
      </patternFill>
    </fill>
    <fill>
      <patternFill patternType="solid">
        <fgColor rgb="FFF3F3F3"/>
        <bgColor rgb="FFF3F3F3"/>
      </patternFill>
    </fill>
    <fill>
      <patternFill patternType="solid">
        <fgColor rgb="FF92D050"/>
        <bgColor theme="5"/>
      </patternFill>
    </fill>
    <fill>
      <patternFill patternType="solid">
        <fgColor rgb="FF00B0F0"/>
        <bgColor indexed="64"/>
      </patternFill>
    </fill>
    <fill>
      <patternFill patternType="solid">
        <fgColor theme="9" tint="-0.249977111117893"/>
        <bgColor theme="6"/>
      </patternFill>
    </fill>
    <fill>
      <patternFill patternType="solid">
        <fgColor theme="9" tint="-0.249977111117893"/>
        <bgColor theme="5"/>
      </patternFill>
    </fill>
    <fill>
      <patternFill patternType="solid">
        <fgColor theme="8" tint="-0.249977111117893"/>
        <bgColor theme="6"/>
      </patternFill>
    </fill>
    <fill>
      <patternFill patternType="solid">
        <fgColor theme="8" tint="-0.249977111117893"/>
        <bgColor theme="5"/>
      </patternFill>
    </fill>
    <fill>
      <patternFill patternType="solid">
        <fgColor rgb="FF00B050"/>
        <bgColor theme="5"/>
      </patternFill>
    </fill>
    <fill>
      <patternFill patternType="solid">
        <fgColor rgb="FF002060"/>
        <bgColor theme="5"/>
      </patternFill>
    </fill>
    <fill>
      <patternFill patternType="solid">
        <fgColor theme="7" tint="-0.249977111117893"/>
        <bgColor theme="6"/>
      </patternFill>
    </fill>
    <fill>
      <patternFill patternType="solid">
        <fgColor theme="7" tint="-0.249977111117893"/>
        <bgColor theme="5"/>
      </patternFill>
    </fill>
    <fill>
      <patternFill patternType="solid">
        <fgColor rgb="FFFF0000"/>
        <bgColor theme="5"/>
      </patternFill>
    </fill>
    <fill>
      <patternFill patternType="solid">
        <fgColor rgb="FFFF0000"/>
        <bgColor theme="6"/>
      </patternFill>
    </fill>
    <fill>
      <patternFill patternType="solid">
        <fgColor rgb="FFFF0000"/>
        <bgColor rgb="FF38761D"/>
      </patternFill>
    </fill>
    <fill>
      <patternFill patternType="solid">
        <fgColor theme="9" tint="-0.249977111117893"/>
        <bgColor indexed="64"/>
      </patternFill>
    </fill>
    <fill>
      <patternFill patternType="solid">
        <fgColor rgb="FFFFE599"/>
        <bgColor rgb="FFFFE599"/>
      </patternFill>
    </fill>
    <fill>
      <patternFill patternType="solid">
        <fgColor rgb="FF92D050"/>
        <bgColor indexed="64"/>
      </patternFill>
    </fill>
    <fill>
      <patternFill patternType="solid">
        <fgColor rgb="FFD9EAD3"/>
        <bgColor rgb="FFD9EAD3"/>
      </patternFill>
    </fill>
    <fill>
      <patternFill patternType="solid">
        <fgColor rgb="FFF3F3F3"/>
        <bgColor indexed="64"/>
      </patternFill>
    </fill>
    <fill>
      <patternFill patternType="solid">
        <fgColor theme="5" tint="-0.249977111117893"/>
        <bgColor rgb="FFEAD1DC"/>
      </patternFill>
    </fill>
    <fill>
      <patternFill patternType="solid">
        <fgColor theme="4"/>
        <bgColor indexed="64"/>
      </patternFill>
    </fill>
    <fill>
      <patternFill patternType="solid">
        <fgColor rgb="FFFF0000"/>
        <bgColor rgb="FFFFFFFF"/>
      </patternFill>
    </fill>
    <fill>
      <patternFill patternType="solid">
        <fgColor rgb="FF34A853"/>
        <bgColor rgb="FF34A853"/>
      </patternFill>
    </fill>
    <fill>
      <patternFill patternType="solid">
        <fgColor rgb="FFEFEFEF"/>
        <bgColor rgb="FFEFEFEF"/>
      </patternFill>
    </fill>
    <fill>
      <patternFill patternType="solid">
        <fgColor theme="7" tint="0.39997558519241921"/>
        <bgColor indexed="64"/>
      </patternFill>
    </fill>
    <fill>
      <patternFill patternType="solid">
        <fgColor rgb="FFFFC000"/>
        <bgColor indexed="64"/>
      </patternFill>
    </fill>
    <fill>
      <patternFill patternType="solid">
        <fgColor rgb="FF7030A0"/>
        <bgColor indexed="64"/>
      </patternFill>
    </fill>
    <fill>
      <patternFill patternType="solid">
        <fgColor rgb="FF0070C0"/>
        <bgColor theme="5"/>
      </patternFill>
    </fill>
    <fill>
      <patternFill patternType="solid">
        <fgColor rgb="FFFFC000"/>
        <bgColor theme="5"/>
      </patternFill>
    </fill>
    <fill>
      <patternFill patternType="solid">
        <fgColor rgb="FF00FF00"/>
        <bgColor rgb="FF00FF00"/>
      </patternFill>
    </fill>
    <fill>
      <patternFill patternType="solid">
        <fgColor rgb="FFCCCCCC"/>
        <bgColor rgb="FFCCCCCC"/>
      </patternFill>
    </fill>
    <fill>
      <patternFill patternType="solid">
        <fgColor rgb="FF999999"/>
        <bgColor rgb="FF999999"/>
      </patternFill>
    </fill>
    <fill>
      <patternFill patternType="solid">
        <fgColor rgb="FF38761D"/>
        <bgColor rgb="FF38761D"/>
      </patternFill>
    </fill>
    <fill>
      <patternFill patternType="solid">
        <fgColor rgb="FFFF9900"/>
        <bgColor rgb="FFFF9900"/>
      </patternFill>
    </fill>
    <fill>
      <patternFill patternType="solid">
        <fgColor rgb="FFFF0000"/>
        <bgColor rgb="FFFFFF00"/>
      </patternFill>
    </fill>
    <fill>
      <patternFill patternType="solid">
        <fgColor rgb="FFFF0000"/>
        <bgColor rgb="FF00FF00"/>
      </patternFill>
    </fill>
  </fills>
  <borders count="4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diagonal/>
    </border>
    <border>
      <left/>
      <right style="thin">
        <color indexed="64"/>
      </right>
      <top style="medium">
        <color indexed="64"/>
      </top>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right style="thin">
        <color rgb="FF000000"/>
      </right>
      <top/>
      <bottom/>
      <diagonal/>
    </border>
    <border>
      <left style="thin">
        <color indexed="64"/>
      </left>
      <right/>
      <top style="thin">
        <color indexed="64"/>
      </top>
      <bottom/>
      <diagonal/>
    </border>
    <border>
      <left/>
      <right/>
      <top style="thin">
        <color indexed="64"/>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indexed="64"/>
      </left>
      <right/>
      <top/>
      <bottom style="thin">
        <color indexed="64"/>
      </bottom>
      <diagonal/>
    </border>
    <border>
      <left style="thin">
        <color indexed="64"/>
      </left>
      <right/>
      <top/>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right/>
      <top style="thin">
        <color rgb="FF000000"/>
      </top>
      <bottom style="thin">
        <color rgb="FF000000"/>
      </bottom>
      <diagonal/>
    </border>
    <border>
      <left/>
      <right/>
      <top style="thin">
        <color rgb="FF000000"/>
      </top>
      <bottom/>
      <diagonal/>
    </border>
    <border>
      <left style="thin">
        <color rgb="FF000000"/>
      </left>
      <right style="thin">
        <color rgb="FF000000"/>
      </right>
      <top/>
      <bottom/>
      <diagonal/>
    </border>
    <border>
      <left style="thin">
        <color rgb="FF000000"/>
      </left>
      <right/>
      <top/>
      <bottom/>
      <diagonal/>
    </border>
  </borders>
  <cellStyleXfs count="3">
    <xf numFmtId="0" fontId="0" fillId="0" borderId="0"/>
    <xf numFmtId="0" fontId="8" fillId="0" borderId="0"/>
    <xf numFmtId="9" fontId="21" fillId="0" borderId="0" applyFont="0" applyFill="0" applyBorder="0" applyAlignment="0" applyProtection="0"/>
  </cellStyleXfs>
  <cellXfs count="1928">
    <xf numFmtId="0" fontId="0" fillId="0" borderId="0" xfId="0"/>
    <xf numFmtId="0" fontId="2" fillId="0" borderId="0" xfId="0" applyFont="1" applyAlignment="1">
      <alignment horizontal="center"/>
    </xf>
    <xf numFmtId="0" fontId="3" fillId="2" borderId="1" xfId="0" applyFont="1" applyFill="1" applyBorder="1" applyAlignment="1">
      <alignment horizontal="centerContinuous" vertical="center"/>
    </xf>
    <xf numFmtId="0" fontId="3" fillId="2" borderId="2" xfId="0" applyFont="1" applyFill="1" applyBorder="1" applyAlignment="1">
      <alignment horizontal="centerContinuous" vertical="center"/>
    </xf>
    <xf numFmtId="0" fontId="3" fillId="2" borderId="1" xfId="0" applyFont="1" applyFill="1" applyBorder="1" applyAlignment="1">
      <alignment horizontal="centerContinuous" vertical="center" wrapText="1"/>
    </xf>
    <xf numFmtId="0" fontId="3" fillId="2" borderId="2" xfId="0" applyFont="1" applyFill="1" applyBorder="1" applyAlignment="1">
      <alignment horizontal="centerContinuous" vertical="center" wrapText="1"/>
    </xf>
    <xf numFmtId="0" fontId="3" fillId="2" borderId="2" xfId="0" applyFont="1" applyFill="1" applyBorder="1" applyAlignment="1">
      <alignment horizontal="center" vertical="center" wrapText="1"/>
    </xf>
    <xf numFmtId="0" fontId="3" fillId="2" borderId="2" xfId="0" applyFont="1" applyFill="1" applyBorder="1" applyAlignment="1">
      <alignment vertical="center" wrapText="1"/>
    </xf>
    <xf numFmtId="0" fontId="3" fillId="2" borderId="3" xfId="0" applyFont="1" applyFill="1" applyBorder="1" applyAlignment="1">
      <alignment horizontal="centerContinuous" vertical="center" wrapText="1"/>
    </xf>
    <xf numFmtId="0" fontId="3" fillId="2" borderId="4" xfId="0" applyFont="1" applyFill="1" applyBorder="1" applyAlignment="1">
      <alignment horizontal="centerContinuous" vertical="center" wrapText="1"/>
    </xf>
    <xf numFmtId="0" fontId="3" fillId="2" borderId="5" xfId="0" applyFont="1" applyFill="1" applyBorder="1" applyAlignment="1">
      <alignment horizontal="centerContinuous" vertical="center" wrapText="1"/>
    </xf>
    <xf numFmtId="0" fontId="4" fillId="3" borderId="7" xfId="0" applyFont="1" applyFill="1" applyBorder="1" applyAlignment="1">
      <alignment horizontal="center" vertical="center" wrapText="1"/>
    </xf>
    <xf numFmtId="0" fontId="4" fillId="4" borderId="8" xfId="0" applyFont="1" applyFill="1" applyBorder="1" applyAlignment="1">
      <alignment horizontal="center" vertical="center" wrapText="1"/>
    </xf>
    <xf numFmtId="0" fontId="6" fillId="0" borderId="14" xfId="0" applyFont="1" applyBorder="1" applyAlignment="1">
      <alignment horizontal="center"/>
    </xf>
    <xf numFmtId="0" fontId="6" fillId="0" borderId="14" xfId="0" applyFont="1" applyBorder="1" applyAlignment="1">
      <alignment horizontal="left" wrapText="1"/>
    </xf>
    <xf numFmtId="0" fontId="7" fillId="0" borderId="14" xfId="0" applyFont="1" applyBorder="1" applyAlignment="1">
      <alignment horizontal="left"/>
    </xf>
    <xf numFmtId="0" fontId="7" fillId="0" borderId="14" xfId="0" applyFont="1" applyBorder="1" applyAlignment="1">
      <alignment horizontal="left" wrapText="1"/>
    </xf>
    <xf numFmtId="0" fontId="6" fillId="7" borderId="14" xfId="0" applyFont="1" applyFill="1" applyBorder="1"/>
    <xf numFmtId="0" fontId="7" fillId="0" borderId="14" xfId="0" applyFont="1" applyBorder="1"/>
    <xf numFmtId="49" fontId="7" fillId="0" borderId="14" xfId="0" applyNumberFormat="1" applyFont="1" applyBorder="1"/>
    <xf numFmtId="0" fontId="7" fillId="0" borderId="14" xfId="0" applyFont="1" applyBorder="1" applyAlignment="1">
      <alignment horizontal="center"/>
    </xf>
    <xf numFmtId="0" fontId="7" fillId="0" borderId="14" xfId="0" applyFont="1" applyBorder="1" applyAlignment="1">
      <alignment horizontal="left" vertical="center" wrapText="1"/>
    </xf>
    <xf numFmtId="0" fontId="6" fillId="0" borderId="14" xfId="0" applyFont="1" applyBorder="1"/>
    <xf numFmtId="0" fontId="0" fillId="0" borderId="14" xfId="0" applyBorder="1"/>
    <xf numFmtId="164" fontId="7" fillId="0" borderId="14" xfId="0" applyNumberFormat="1" applyFont="1" applyBorder="1" applyAlignment="1">
      <alignment horizontal="left"/>
    </xf>
    <xf numFmtId="0" fontId="6" fillId="0" borderId="14" xfId="0" applyFont="1" applyBorder="1" applyAlignment="1">
      <alignment horizontal="left"/>
    </xf>
    <xf numFmtId="0" fontId="6" fillId="8" borderId="14" xfId="0" applyFont="1" applyFill="1" applyBorder="1" applyAlignment="1">
      <alignment horizontal="left" vertical="center" wrapText="1"/>
    </xf>
    <xf numFmtId="0" fontId="6" fillId="8" borderId="14" xfId="0" applyFont="1" applyFill="1" applyBorder="1" applyAlignment="1">
      <alignment vertical="center" wrapText="1"/>
    </xf>
    <xf numFmtId="0" fontId="6" fillId="8" borderId="14" xfId="0" applyFont="1" applyFill="1" applyBorder="1" applyAlignment="1">
      <alignment horizontal="center" vertical="center" wrapText="1"/>
    </xf>
    <xf numFmtId="0" fontId="6" fillId="0" borderId="14" xfId="0" applyFont="1" applyBorder="1" applyAlignment="1">
      <alignment horizontal="left" vertical="center" wrapText="1"/>
    </xf>
    <xf numFmtId="14" fontId="6" fillId="8" borderId="14" xfId="0" applyNumberFormat="1" applyFont="1" applyFill="1" applyBorder="1" applyAlignment="1">
      <alignment horizontal="left" vertical="center" wrapText="1"/>
    </xf>
    <xf numFmtId="165" fontId="7" fillId="0" borderId="14" xfId="0" applyNumberFormat="1" applyFont="1" applyBorder="1" applyAlignment="1">
      <alignment horizontal="left"/>
    </xf>
    <xf numFmtId="0" fontId="7" fillId="0" borderId="14" xfId="1" applyFont="1" applyBorder="1"/>
    <xf numFmtId="0" fontId="6" fillId="8" borderId="14" xfId="0" applyFont="1" applyFill="1" applyBorder="1" applyAlignment="1">
      <alignment horizontal="left" wrapText="1"/>
    </xf>
    <xf numFmtId="0" fontId="6" fillId="8" borderId="14" xfId="0" applyFont="1" applyFill="1" applyBorder="1" applyAlignment="1">
      <alignment wrapText="1"/>
    </xf>
    <xf numFmtId="14" fontId="6" fillId="8" borderId="14" xfId="0" applyNumberFormat="1" applyFont="1" applyFill="1" applyBorder="1" applyAlignment="1">
      <alignment horizontal="left" wrapText="1"/>
    </xf>
    <xf numFmtId="0" fontId="6" fillId="8" borderId="14" xfId="0" applyFont="1" applyFill="1" applyBorder="1" applyAlignment="1">
      <alignment horizontal="center" wrapText="1"/>
    </xf>
    <xf numFmtId="0" fontId="6" fillId="0" borderId="14" xfId="0" applyFont="1" applyBorder="1" applyAlignment="1">
      <alignment wrapText="1"/>
    </xf>
    <xf numFmtId="14" fontId="6" fillId="0" borderId="14" xfId="0" applyNumberFormat="1" applyFont="1" applyBorder="1" applyAlignment="1">
      <alignment horizontal="left" wrapText="1"/>
    </xf>
    <xf numFmtId="0" fontId="6" fillId="0" borderId="14" xfId="0" applyFont="1" applyBorder="1" applyAlignment="1">
      <alignment horizontal="center" wrapText="1"/>
    </xf>
    <xf numFmtId="0" fontId="6" fillId="0" borderId="14" xfId="0" applyFont="1" applyBorder="1" applyAlignment="1">
      <alignment vertical="center" wrapText="1"/>
    </xf>
    <xf numFmtId="0" fontId="6" fillId="0" borderId="14" xfId="0" applyFont="1" applyBorder="1" applyAlignment="1">
      <alignment horizontal="center" vertical="center" wrapText="1"/>
    </xf>
    <xf numFmtId="14" fontId="6" fillId="0" borderId="14" xfId="0" applyNumberFormat="1" applyFont="1" applyBorder="1" applyAlignment="1">
      <alignment horizontal="left" vertical="center" wrapText="1"/>
    </xf>
    <xf numFmtId="0" fontId="7" fillId="0" borderId="14" xfId="0" applyFont="1" applyBorder="1" applyAlignment="1">
      <alignment vertical="center" wrapText="1"/>
    </xf>
    <xf numFmtId="0" fontId="7" fillId="0" borderId="14" xfId="1" applyFont="1" applyBorder="1" applyAlignment="1">
      <alignment horizontal="left"/>
    </xf>
    <xf numFmtId="0" fontId="7" fillId="0" borderId="14" xfId="1" applyFont="1" applyBorder="1" applyAlignment="1">
      <alignment horizontal="center"/>
    </xf>
    <xf numFmtId="0" fontId="9" fillId="0" borderId="14" xfId="0" applyFont="1" applyBorder="1" applyAlignment="1">
      <alignment horizontal="left"/>
    </xf>
    <xf numFmtId="0" fontId="1" fillId="9" borderId="14" xfId="0" applyFont="1" applyFill="1" applyBorder="1"/>
    <xf numFmtId="0" fontId="13" fillId="0" borderId="14" xfId="0" applyFont="1" applyBorder="1"/>
    <xf numFmtId="0" fontId="6" fillId="0" borderId="9" xfId="0" applyFont="1" applyBorder="1" applyAlignment="1">
      <alignment horizontal="left" wrapText="1"/>
    </xf>
    <xf numFmtId="0" fontId="4" fillId="10" borderId="8" xfId="0" applyFont="1" applyFill="1" applyBorder="1" applyAlignment="1">
      <alignment horizontal="center" vertical="center" wrapText="1"/>
    </xf>
    <xf numFmtId="0" fontId="6" fillId="0" borderId="14" xfId="0" applyFont="1" applyBorder="1" applyAlignment="1">
      <alignment horizontal="left" vertical="center"/>
    </xf>
    <xf numFmtId="0" fontId="6" fillId="0" borderId="16" xfId="0" applyFont="1" applyBorder="1" applyAlignment="1">
      <alignment horizontal="left" wrapText="1"/>
    </xf>
    <xf numFmtId="0" fontId="13" fillId="0" borderId="14" xfId="0" applyFont="1" applyBorder="1" applyAlignment="1">
      <alignment horizontal="left"/>
    </xf>
    <xf numFmtId="0" fontId="13" fillId="0" borderId="14" xfId="0" quotePrefix="1" applyFont="1" applyBorder="1" applyAlignment="1">
      <alignment horizontal="left"/>
    </xf>
    <xf numFmtId="0" fontId="0" fillId="0" borderId="14" xfId="0" applyBorder="1" applyAlignment="1">
      <alignment horizontal="center"/>
    </xf>
    <xf numFmtId="0" fontId="15" fillId="0" borderId="14" xfId="0" applyFont="1" applyBorder="1" applyAlignment="1">
      <alignment horizontal="center"/>
    </xf>
    <xf numFmtId="0" fontId="16" fillId="0" borderId="14" xfId="0" applyFont="1" applyBorder="1" applyAlignment="1">
      <alignment horizontal="left"/>
    </xf>
    <xf numFmtId="0" fontId="15" fillId="0" borderId="14" xfId="0" applyFont="1" applyBorder="1" applyAlignment="1">
      <alignment horizontal="left"/>
    </xf>
    <xf numFmtId="0" fontId="15" fillId="0" borderId="14" xfId="0" applyFont="1" applyBorder="1"/>
    <xf numFmtId="0" fontId="17" fillId="0" borderId="14" xfId="0" applyFont="1" applyBorder="1" applyAlignment="1">
      <alignment horizontal="left"/>
    </xf>
    <xf numFmtId="0" fontId="18" fillId="0" borderId="14" xfId="0" applyFont="1" applyBorder="1" applyAlignment="1">
      <alignment horizontal="left"/>
    </xf>
    <xf numFmtId="0" fontId="14" fillId="0" borderId="14" xfId="0" applyFont="1" applyBorder="1" applyAlignment="1">
      <alignment wrapText="1"/>
    </xf>
    <xf numFmtId="0" fontId="4" fillId="3" borderId="8" xfId="0" applyFont="1" applyFill="1" applyBorder="1" applyAlignment="1">
      <alignment horizontal="center" vertical="center" wrapText="1"/>
    </xf>
    <xf numFmtId="0" fontId="5" fillId="5" borderId="8" xfId="0" applyFont="1" applyFill="1" applyBorder="1" applyAlignment="1">
      <alignment horizontal="center" vertical="center" wrapText="1"/>
    </xf>
    <xf numFmtId="0" fontId="4" fillId="4" borderId="14" xfId="0" applyFont="1" applyFill="1" applyBorder="1" applyAlignment="1">
      <alignment horizontal="center" vertical="center" wrapText="1"/>
    </xf>
    <xf numFmtId="0" fontId="4" fillId="3" borderId="10" xfId="0" applyFont="1" applyFill="1" applyBorder="1" applyAlignment="1">
      <alignment horizontal="center" vertical="center" wrapText="1"/>
    </xf>
    <xf numFmtId="0" fontId="4" fillId="3" borderId="11" xfId="0" applyFont="1" applyFill="1" applyBorder="1" applyAlignment="1">
      <alignment horizontal="center" vertical="center" wrapText="1"/>
    </xf>
    <xf numFmtId="0" fontId="4" fillId="4" borderId="18" xfId="0" applyFont="1" applyFill="1" applyBorder="1" applyAlignment="1">
      <alignment horizontal="center" vertical="center" wrapText="1"/>
    </xf>
    <xf numFmtId="0" fontId="4" fillId="4" borderId="19" xfId="0" applyFont="1" applyFill="1" applyBorder="1" applyAlignment="1">
      <alignment horizontal="center" vertical="center" wrapText="1"/>
    </xf>
    <xf numFmtId="0" fontId="4" fillId="3" borderId="19" xfId="0" applyFont="1" applyFill="1" applyBorder="1" applyAlignment="1">
      <alignment horizontal="center" vertical="center" wrapText="1"/>
    </xf>
    <xf numFmtId="0" fontId="4" fillId="4" borderId="20" xfId="0" applyFont="1" applyFill="1" applyBorder="1" applyAlignment="1">
      <alignment horizontal="center" vertical="center" wrapText="1"/>
    </xf>
    <xf numFmtId="0" fontId="4" fillId="6" borderId="13" xfId="0" applyFont="1" applyFill="1" applyBorder="1" applyAlignment="1">
      <alignment horizontal="center" vertical="center" wrapText="1"/>
    </xf>
    <xf numFmtId="0" fontId="6" fillId="12" borderId="14" xfId="0" applyFont="1" applyFill="1" applyBorder="1"/>
    <xf numFmtId="0" fontId="13" fillId="0" borderId="22" xfId="0" applyFont="1" applyBorder="1"/>
    <xf numFmtId="165" fontId="7" fillId="0" borderId="14" xfId="1" applyNumberFormat="1" applyFont="1" applyBorder="1"/>
    <xf numFmtId="164" fontId="7" fillId="0" borderId="14" xfId="1" applyNumberFormat="1" applyFont="1" applyBorder="1"/>
    <xf numFmtId="0" fontId="2" fillId="0" borderId="0" xfId="0" applyFont="1"/>
    <xf numFmtId="0" fontId="4" fillId="3" borderId="12" xfId="0" applyFont="1" applyFill="1" applyBorder="1" applyAlignment="1">
      <alignment horizontal="center" vertical="center" wrapText="1"/>
    </xf>
    <xf numFmtId="0" fontId="13" fillId="0" borderId="24" xfId="0" applyFont="1" applyBorder="1"/>
    <xf numFmtId="165" fontId="15" fillId="0" borderId="14" xfId="0" applyNumberFormat="1" applyFont="1" applyBorder="1"/>
    <xf numFmtId="0" fontId="15" fillId="0" borderId="22" xfId="0" applyFont="1" applyBorder="1"/>
    <xf numFmtId="0" fontId="13" fillId="0" borderId="23" xfId="0" applyFont="1" applyBorder="1"/>
    <xf numFmtId="0" fontId="0" fillId="0" borderId="0" xfId="0" applyAlignment="1">
      <alignment horizontal="left"/>
    </xf>
    <xf numFmtId="49" fontId="7" fillId="0" borderId="14" xfId="0" quotePrefix="1" applyNumberFormat="1" applyFont="1" applyBorder="1"/>
    <xf numFmtId="14" fontId="7" fillId="0" borderId="14" xfId="0" applyNumberFormat="1" applyFont="1" applyBorder="1" applyAlignment="1">
      <alignment horizontal="left"/>
    </xf>
    <xf numFmtId="0" fontId="15" fillId="0" borderId="9" xfId="0" applyFont="1" applyBorder="1" applyAlignment="1">
      <alignment horizontal="center"/>
    </xf>
    <xf numFmtId="0" fontId="22" fillId="2" borderId="9" xfId="0" applyFont="1" applyFill="1" applyBorder="1" applyAlignment="1">
      <alignment horizontal="center" vertical="center" wrapText="1"/>
    </xf>
    <xf numFmtId="0" fontId="22" fillId="2" borderId="30" xfId="0" applyFont="1" applyFill="1" applyBorder="1" applyAlignment="1">
      <alignment horizontal="centerContinuous" vertical="center"/>
    </xf>
    <xf numFmtId="0" fontId="22" fillId="2" borderId="31" xfId="0" applyFont="1" applyFill="1" applyBorder="1" applyAlignment="1">
      <alignment horizontal="centerContinuous" vertical="center"/>
    </xf>
    <xf numFmtId="0" fontId="22" fillId="2" borderId="17" xfId="0" applyFont="1" applyFill="1" applyBorder="1" applyAlignment="1">
      <alignment horizontal="centerContinuous" vertical="center" wrapText="1"/>
    </xf>
    <xf numFmtId="0" fontId="22" fillId="2" borderId="9" xfId="0" applyFont="1" applyFill="1" applyBorder="1" applyAlignment="1">
      <alignment horizontal="centerContinuous" vertical="center" wrapText="1"/>
    </xf>
    <xf numFmtId="14" fontId="22" fillId="2" borderId="9" xfId="0" applyNumberFormat="1" applyFont="1" applyFill="1" applyBorder="1" applyAlignment="1">
      <alignment vertical="center" wrapText="1"/>
    </xf>
    <xf numFmtId="0" fontId="22" fillId="2" borderId="9" xfId="0" applyFont="1" applyFill="1" applyBorder="1" applyAlignment="1">
      <alignment horizontal="left" vertical="center" wrapText="1"/>
    </xf>
    <xf numFmtId="0" fontId="23" fillId="13" borderId="14" xfId="0" applyFont="1" applyFill="1" applyBorder="1" applyAlignment="1">
      <alignment horizontal="center" vertical="center" wrapText="1"/>
    </xf>
    <xf numFmtId="0" fontId="23" fillId="14" borderId="14" xfId="0" applyFont="1" applyFill="1" applyBorder="1" applyAlignment="1">
      <alignment horizontal="center" vertical="center" wrapText="1"/>
    </xf>
    <xf numFmtId="0" fontId="23" fillId="15" borderId="14" xfId="0" applyFont="1" applyFill="1" applyBorder="1" applyAlignment="1">
      <alignment horizontal="center" vertical="center" wrapText="1"/>
    </xf>
    <xf numFmtId="0" fontId="25" fillId="16" borderId="14" xfId="0" applyFont="1" applyFill="1" applyBorder="1" applyAlignment="1">
      <alignment horizontal="center" vertical="center" wrapText="1"/>
    </xf>
    <xf numFmtId="0" fontId="25" fillId="17" borderId="14" xfId="0" applyFont="1" applyFill="1" applyBorder="1" applyAlignment="1">
      <alignment horizontal="center" vertical="center" wrapText="1"/>
    </xf>
    <xf numFmtId="0" fontId="25" fillId="18" borderId="14" xfId="0" applyFont="1" applyFill="1" applyBorder="1" applyAlignment="1">
      <alignment horizontal="center" vertical="center" wrapText="1"/>
    </xf>
    <xf numFmtId="0" fontId="23" fillId="19" borderId="14" xfId="0" applyFont="1" applyFill="1" applyBorder="1" applyAlignment="1">
      <alignment horizontal="center" vertical="center" wrapText="1"/>
    </xf>
    <xf numFmtId="0" fontId="23" fillId="20" borderId="14" xfId="0" applyFont="1" applyFill="1" applyBorder="1" applyAlignment="1">
      <alignment horizontal="center" vertical="center" wrapText="1"/>
    </xf>
    <xf numFmtId="0" fontId="9" fillId="0" borderId="14" xfId="0" applyFont="1" applyBorder="1" applyAlignment="1">
      <alignment horizontal="center"/>
    </xf>
    <xf numFmtId="0" fontId="21" fillId="0" borderId="14" xfId="0" applyFont="1" applyBorder="1"/>
    <xf numFmtId="14" fontId="6" fillId="0" borderId="14" xfId="0" applyNumberFormat="1" applyFont="1" applyBorder="1" applyAlignment="1">
      <alignment horizontal="center" wrapText="1"/>
    </xf>
    <xf numFmtId="0" fontId="9" fillId="0" borderId="14" xfId="0" applyFont="1" applyBorder="1" applyAlignment="1">
      <alignment horizontal="left" vertical="center"/>
    </xf>
    <xf numFmtId="14" fontId="6" fillId="8" borderId="14" xfId="0" applyNumberFormat="1" applyFont="1" applyFill="1" applyBorder="1" applyAlignment="1">
      <alignment horizontal="center" wrapText="1"/>
    </xf>
    <xf numFmtId="0" fontId="19" fillId="0" borderId="14" xfId="1" applyFont="1" applyBorder="1"/>
    <xf numFmtId="165" fontId="13" fillId="0" borderId="14" xfId="0" applyNumberFormat="1" applyFont="1" applyBorder="1" applyAlignment="1">
      <alignment horizontal="left"/>
    </xf>
    <xf numFmtId="14" fontId="6" fillId="8" borderId="14" xfId="0" applyNumberFormat="1" applyFont="1" applyFill="1" applyBorder="1" applyAlignment="1">
      <alignment horizontal="center" vertical="center" wrapText="1"/>
    </xf>
    <xf numFmtId="0" fontId="28" fillId="21" borderId="14" xfId="1" applyFont="1" applyFill="1" applyBorder="1"/>
    <xf numFmtId="0" fontId="27" fillId="21" borderId="14" xfId="1" applyFont="1" applyFill="1" applyBorder="1"/>
    <xf numFmtId="14" fontId="6" fillId="0" borderId="14" xfId="0" applyNumberFormat="1" applyFont="1" applyBorder="1" applyAlignment="1">
      <alignment horizontal="center" vertical="center" wrapText="1"/>
    </xf>
    <xf numFmtId="0" fontId="11" fillId="0" borderId="14" xfId="0" applyFont="1" applyBorder="1" applyAlignment="1">
      <alignment horizontal="center" vertical="center" wrapText="1"/>
    </xf>
    <xf numFmtId="0" fontId="7" fillId="0" borderId="14" xfId="0" applyFont="1" applyBorder="1" applyAlignment="1">
      <alignment horizontal="left" vertical="center"/>
    </xf>
    <xf numFmtId="49" fontId="7" fillId="0" borderId="14" xfId="0" applyNumberFormat="1" applyFont="1" applyBorder="1" applyAlignment="1">
      <alignment horizontal="left"/>
    </xf>
    <xf numFmtId="14" fontId="7" fillId="0" borderId="14" xfId="0" applyNumberFormat="1" applyFont="1" applyBorder="1" applyAlignment="1">
      <alignment horizontal="center"/>
    </xf>
    <xf numFmtId="49" fontId="7" fillId="0" borderId="14" xfId="0" applyNumberFormat="1" applyFont="1" applyBorder="1" applyAlignment="1">
      <alignment horizontal="center"/>
    </xf>
    <xf numFmtId="164" fontId="7" fillId="0" borderId="14" xfId="0" applyNumberFormat="1" applyFont="1" applyBorder="1" applyAlignment="1">
      <alignment horizontal="center"/>
    </xf>
    <xf numFmtId="165" fontId="7" fillId="0" borderId="14" xfId="0" applyNumberFormat="1" applyFont="1" applyBorder="1" applyAlignment="1">
      <alignment horizontal="center"/>
    </xf>
    <xf numFmtId="49" fontId="7" fillId="0" borderId="14" xfId="0" applyNumberFormat="1" applyFont="1" applyBorder="1" applyAlignment="1">
      <alignment horizontal="left" wrapText="1"/>
    </xf>
    <xf numFmtId="0" fontId="7" fillId="0" borderId="14" xfId="0" applyFont="1" applyBorder="1" applyAlignment="1">
      <alignment horizontal="center" vertical="center" wrapText="1"/>
    </xf>
    <xf numFmtId="49" fontId="7" fillId="0" borderId="14" xfId="0" applyNumberFormat="1" applyFont="1" applyBorder="1" applyAlignment="1">
      <alignment horizontal="right"/>
    </xf>
    <xf numFmtId="14" fontId="7" fillId="0" borderId="14" xfId="0" applyNumberFormat="1" applyFont="1" applyBorder="1" applyAlignment="1">
      <alignment horizontal="center" vertical="center"/>
    </xf>
    <xf numFmtId="49" fontId="7" fillId="0" borderId="14" xfId="0" quotePrefix="1" applyNumberFormat="1" applyFont="1" applyBorder="1" applyAlignment="1">
      <alignment horizontal="center" vertical="center"/>
    </xf>
    <xf numFmtId="0" fontId="10" fillId="0" borderId="14" xfId="0" applyFont="1" applyBorder="1" applyAlignment="1">
      <alignment horizontal="center"/>
    </xf>
    <xf numFmtId="0" fontId="7" fillId="0" borderId="14" xfId="0" quotePrefix="1" applyFont="1" applyBorder="1" applyAlignment="1">
      <alignment horizontal="center"/>
    </xf>
    <xf numFmtId="49" fontId="7" fillId="0" borderId="14" xfId="0" applyNumberFormat="1" applyFont="1" applyBorder="1" applyAlignment="1">
      <alignment horizontal="center" vertical="center"/>
    </xf>
    <xf numFmtId="3" fontId="7" fillId="0" borderId="14" xfId="0" applyNumberFormat="1" applyFont="1" applyBorder="1" applyAlignment="1">
      <alignment horizontal="center"/>
    </xf>
    <xf numFmtId="49" fontId="7" fillId="0" borderId="14" xfId="0" quotePrefix="1" applyNumberFormat="1" applyFont="1" applyBorder="1" applyAlignment="1">
      <alignment horizontal="left"/>
    </xf>
    <xf numFmtId="49" fontId="7" fillId="0" borderId="14" xfId="0" quotePrefix="1" applyNumberFormat="1" applyFont="1" applyBorder="1" applyAlignment="1">
      <alignment horizontal="center"/>
    </xf>
    <xf numFmtId="0" fontId="7" fillId="0" borderId="14" xfId="0" quotePrefix="1" applyFont="1" applyBorder="1" applyAlignment="1">
      <alignment horizontal="left"/>
    </xf>
    <xf numFmtId="0" fontId="1" fillId="9" borderId="14" xfId="0" applyFont="1" applyFill="1" applyBorder="1" applyAlignment="1">
      <alignment horizontal="left"/>
    </xf>
    <xf numFmtId="49" fontId="7" fillId="0" borderId="14" xfId="0" quotePrefix="1" applyNumberFormat="1" applyFont="1" applyBorder="1" applyAlignment="1">
      <alignment horizontal="left" wrapText="1"/>
    </xf>
    <xf numFmtId="49" fontId="7" fillId="0" borderId="14" xfId="0" applyNumberFormat="1" applyFont="1" applyBorder="1" applyAlignment="1">
      <alignment horizontal="left" vertical="center"/>
    </xf>
    <xf numFmtId="0" fontId="7" fillId="0" borderId="14" xfId="0" applyFont="1" applyBorder="1" applyAlignment="1">
      <alignment horizontal="center" wrapText="1"/>
    </xf>
    <xf numFmtId="0" fontId="29" fillId="0" borderId="14" xfId="0" applyFont="1" applyBorder="1"/>
    <xf numFmtId="0" fontId="7" fillId="0" borderId="14" xfId="0" applyFont="1" applyBorder="1" applyAlignment="1">
      <alignment horizontal="right"/>
    </xf>
    <xf numFmtId="14" fontId="7" fillId="0" borderId="14" xfId="1" applyNumberFormat="1" applyFont="1" applyBorder="1" applyAlignment="1">
      <alignment horizontal="right"/>
    </xf>
    <xf numFmtId="165" fontId="7" fillId="0" borderId="14" xfId="1" applyNumberFormat="1" applyFont="1" applyBorder="1" applyAlignment="1">
      <alignment horizontal="center"/>
    </xf>
    <xf numFmtId="164" fontId="7" fillId="0" borderId="14" xfId="1" applyNumberFormat="1" applyFont="1" applyBorder="1" applyAlignment="1">
      <alignment horizontal="center"/>
    </xf>
    <xf numFmtId="165" fontId="7" fillId="0" borderId="14" xfId="1" applyNumberFormat="1" applyFont="1" applyBorder="1" applyAlignment="1">
      <alignment horizontal="right"/>
    </xf>
    <xf numFmtId="0" fontId="7" fillId="0" borderId="14" xfId="1" applyFont="1" applyBorder="1" applyAlignment="1">
      <alignment horizontal="right"/>
    </xf>
    <xf numFmtId="164" fontId="7" fillId="0" borderId="14" xfId="1" applyNumberFormat="1" applyFont="1" applyBorder="1" applyAlignment="1">
      <alignment horizontal="right"/>
    </xf>
    <xf numFmtId="0" fontId="7" fillId="0" borderId="14" xfId="1" quotePrefix="1" applyFont="1" applyBorder="1" applyAlignment="1">
      <alignment horizontal="center"/>
    </xf>
    <xf numFmtId="1" fontId="7" fillId="0" borderId="14" xfId="0" applyNumberFormat="1" applyFont="1" applyBorder="1" applyAlignment="1">
      <alignment horizontal="center"/>
    </xf>
    <xf numFmtId="0" fontId="7" fillId="12" borderId="14" xfId="0" applyFont="1" applyFill="1" applyBorder="1" applyAlignment="1">
      <alignment horizontal="left" vertical="center"/>
    </xf>
    <xf numFmtId="0" fontId="30" fillId="22" borderId="9" xfId="0" applyFont="1" applyFill="1" applyBorder="1" applyAlignment="1">
      <alignment horizontal="center" vertical="center" wrapText="1"/>
    </xf>
    <xf numFmtId="0" fontId="7" fillId="0" borderId="16" xfId="0" applyFont="1" applyBorder="1" applyAlignment="1">
      <alignment horizontal="left" vertical="center"/>
    </xf>
    <xf numFmtId="0" fontId="7" fillId="0" borderId="16" xfId="0" applyFont="1" applyBorder="1" applyAlignment="1">
      <alignment horizontal="left"/>
    </xf>
    <xf numFmtId="0" fontId="33" fillId="11" borderId="14" xfId="0" applyFont="1" applyFill="1" applyBorder="1" applyAlignment="1">
      <alignment horizontal="left"/>
    </xf>
    <xf numFmtId="0" fontId="33" fillId="11" borderId="22" xfId="0" applyFont="1" applyFill="1" applyBorder="1" applyAlignment="1">
      <alignment horizontal="left"/>
    </xf>
    <xf numFmtId="0" fontId="15" fillId="0" borderId="0" xfId="0" applyFont="1" applyAlignment="1">
      <alignment horizontal="left"/>
    </xf>
    <xf numFmtId="0" fontId="15" fillId="0" borderId="22" xfId="0" applyFont="1" applyBorder="1" applyAlignment="1">
      <alignment horizontal="left"/>
    </xf>
    <xf numFmtId="0" fontId="33" fillId="11" borderId="23" xfId="0" applyFont="1" applyFill="1" applyBorder="1" applyAlignment="1">
      <alignment horizontal="left"/>
    </xf>
    <xf numFmtId="0" fontId="7" fillId="0" borderId="22" xfId="0" applyFont="1" applyBorder="1" applyAlignment="1">
      <alignment horizontal="left"/>
    </xf>
    <xf numFmtId="0" fontId="15" fillId="0" borderId="22" xfId="0" applyFont="1" applyBorder="1" applyAlignment="1">
      <alignment horizontal="center"/>
    </xf>
    <xf numFmtId="0" fontId="15" fillId="0" borderId="24" xfId="0" applyFont="1" applyBorder="1"/>
    <xf numFmtId="0" fontId="15" fillId="0" borderId="27" xfId="0" applyFont="1" applyBorder="1" applyAlignment="1">
      <alignment horizontal="left"/>
    </xf>
    <xf numFmtId="0" fontId="15" fillId="0" borderId="27" xfId="0" applyFont="1" applyBorder="1"/>
    <xf numFmtId="0" fontId="15" fillId="0" borderId="27" xfId="0" applyFont="1" applyBorder="1" applyAlignment="1">
      <alignment horizontal="center"/>
    </xf>
    <xf numFmtId="0" fontId="13" fillId="0" borderId="22" xfId="0" applyFont="1" applyBorder="1" applyAlignment="1">
      <alignment horizontal="left"/>
    </xf>
    <xf numFmtId="0" fontId="13" fillId="0" borderId="22" xfId="0" applyFont="1" applyBorder="1" applyAlignment="1">
      <alignment horizontal="center"/>
    </xf>
    <xf numFmtId="0" fontId="0" fillId="0" borderId="15" xfId="0" applyBorder="1"/>
    <xf numFmtId="0" fontId="7" fillId="0" borderId="0" xfId="0" applyFont="1"/>
    <xf numFmtId="0" fontId="37" fillId="0" borderId="22" xfId="0" applyFont="1" applyBorder="1" applyAlignment="1">
      <alignment horizontal="center"/>
    </xf>
    <xf numFmtId="0" fontId="37" fillId="0" borderId="22" xfId="0" applyFont="1" applyBorder="1"/>
    <xf numFmtId="0" fontId="37" fillId="11" borderId="22" xfId="0" applyFont="1" applyFill="1" applyBorder="1"/>
    <xf numFmtId="0" fontId="37" fillId="0" borderId="23" xfId="0" applyFont="1" applyBorder="1" applyAlignment="1">
      <alignment horizontal="center"/>
    </xf>
    <xf numFmtId="0" fontId="37" fillId="0" borderId="24" xfId="0" applyFont="1" applyBorder="1"/>
    <xf numFmtId="0" fontId="37" fillId="0" borderId="22" xfId="0" applyFont="1" applyBorder="1" applyAlignment="1">
      <alignment horizontal="left"/>
    </xf>
    <xf numFmtId="0" fontId="7" fillId="0" borderId="0" xfId="0" applyFont="1" applyAlignment="1">
      <alignment horizontal="center"/>
    </xf>
    <xf numFmtId="0" fontId="37" fillId="0" borderId="24" xfId="0" applyFont="1" applyBorder="1" applyAlignment="1">
      <alignment horizontal="left"/>
    </xf>
    <xf numFmtId="0" fontId="37" fillId="25" borderId="22" xfId="0" applyFont="1" applyFill="1" applyBorder="1" applyAlignment="1">
      <alignment horizontal="left"/>
    </xf>
    <xf numFmtId="0" fontId="37" fillId="11" borderId="22" xfId="0" applyFont="1" applyFill="1" applyBorder="1" applyAlignment="1">
      <alignment horizontal="center"/>
    </xf>
    <xf numFmtId="0" fontId="37" fillId="11" borderId="22" xfId="0" applyFont="1" applyFill="1" applyBorder="1" applyAlignment="1">
      <alignment horizontal="left"/>
    </xf>
    <xf numFmtId="0" fontId="37" fillId="11" borderId="23" xfId="0" applyFont="1" applyFill="1" applyBorder="1" applyAlignment="1">
      <alignment horizontal="center"/>
    </xf>
    <xf numFmtId="0" fontId="37" fillId="11" borderId="24" xfId="0" applyFont="1" applyFill="1" applyBorder="1"/>
    <xf numFmtId="0" fontId="38" fillId="0" borderId="22" xfId="0" applyFont="1" applyBorder="1"/>
    <xf numFmtId="0" fontId="38" fillId="0" borderId="24" xfId="0" applyFont="1" applyBorder="1"/>
    <xf numFmtId="0" fontId="7" fillId="0" borderId="22" xfId="0" applyFont="1" applyBorder="1"/>
    <xf numFmtId="0" fontId="37" fillId="0" borderId="27" xfId="0" applyFont="1" applyBorder="1" applyAlignment="1">
      <alignment horizontal="center"/>
    </xf>
    <xf numFmtId="0" fontId="37" fillId="25" borderId="22" xfId="0" applyFont="1" applyFill="1" applyBorder="1"/>
    <xf numFmtId="0" fontId="37" fillId="0" borderId="32" xfId="0" applyFont="1" applyBorder="1" applyAlignment="1">
      <alignment horizontal="left"/>
    </xf>
    <xf numFmtId="0" fontId="37" fillId="0" borderId="24" xfId="0" applyFont="1" applyBorder="1" applyAlignment="1">
      <alignment horizontal="center"/>
    </xf>
    <xf numFmtId="0" fontId="37" fillId="0" borderId="14" xfId="0" applyFont="1" applyBorder="1" applyAlignment="1">
      <alignment horizontal="left"/>
    </xf>
    <xf numFmtId="0" fontId="37" fillId="11" borderId="24" xfId="0" applyFont="1" applyFill="1" applyBorder="1" applyAlignment="1">
      <alignment horizontal="center"/>
    </xf>
    <xf numFmtId="0" fontId="40" fillId="0" borderId="22" xfId="0" applyFont="1" applyBorder="1"/>
    <xf numFmtId="0" fontId="7" fillId="0" borderId="27" xfId="0" applyFont="1" applyBorder="1"/>
    <xf numFmtId="0" fontId="7" fillId="0" borderId="9" xfId="0" applyFont="1" applyBorder="1"/>
    <xf numFmtId="0" fontId="7" fillId="11" borderId="27" xfId="0" applyFont="1" applyFill="1" applyBorder="1" applyAlignment="1">
      <alignment horizontal="center"/>
    </xf>
    <xf numFmtId="0" fontId="37" fillId="0" borderId="23" xfId="0" applyFont="1" applyBorder="1" applyAlignment="1">
      <alignment horizontal="left"/>
    </xf>
    <xf numFmtId="0" fontId="37" fillId="11" borderId="14" xfId="0" applyFont="1" applyFill="1" applyBorder="1"/>
    <xf numFmtId="14" fontId="37" fillId="0" borderId="14" xfId="0" applyNumberFormat="1" applyFont="1" applyBorder="1" applyAlignment="1">
      <alignment horizontal="center"/>
    </xf>
    <xf numFmtId="164" fontId="37" fillId="0" borderId="14" xfId="0" applyNumberFormat="1" applyFont="1" applyBorder="1" applyAlignment="1">
      <alignment horizontal="center"/>
    </xf>
    <xf numFmtId="0" fontId="7" fillId="0" borderId="16" xfId="0" applyFont="1" applyBorder="1"/>
    <xf numFmtId="0" fontId="37" fillId="0" borderId="0" xfId="0" applyFont="1" applyAlignment="1">
      <alignment horizontal="center"/>
    </xf>
    <xf numFmtId="0" fontId="37" fillId="0" borderId="14" xfId="0" applyFont="1" applyBorder="1"/>
    <xf numFmtId="0" fontId="37" fillId="11" borderId="14" xfId="0" applyFont="1" applyFill="1" applyBorder="1" applyAlignment="1">
      <alignment horizontal="left"/>
    </xf>
    <xf numFmtId="0" fontId="37" fillId="0" borderId="14" xfId="0" applyFont="1" applyBorder="1" applyAlignment="1">
      <alignment horizontal="center"/>
    </xf>
    <xf numFmtId="0" fontId="37" fillId="11" borderId="14" xfId="0" applyFont="1" applyFill="1" applyBorder="1" applyAlignment="1">
      <alignment horizontal="center"/>
    </xf>
    <xf numFmtId="0" fontId="37" fillId="0" borderId="25" xfId="0" applyFont="1" applyBorder="1" applyAlignment="1">
      <alignment horizontal="center"/>
    </xf>
    <xf numFmtId="0" fontId="7" fillId="9" borderId="14" xfId="0" applyFont="1" applyFill="1" applyBorder="1" applyAlignment="1">
      <alignment horizontal="center"/>
    </xf>
    <xf numFmtId="0" fontId="7" fillId="9" borderId="22" xfId="0" applyFont="1" applyFill="1" applyBorder="1" applyAlignment="1">
      <alignment horizontal="center"/>
    </xf>
    <xf numFmtId="164" fontId="37" fillId="11" borderId="14" xfId="0" applyNumberFormat="1" applyFont="1" applyFill="1" applyBorder="1" applyAlignment="1">
      <alignment horizontal="center"/>
    </xf>
    <xf numFmtId="164" fontId="37" fillId="0" borderId="14" xfId="0" applyNumberFormat="1" applyFont="1" applyBorder="1" applyAlignment="1">
      <alignment horizontal="left"/>
    </xf>
    <xf numFmtId="164" fontId="37" fillId="0" borderId="14" xfId="0" applyNumberFormat="1" applyFont="1" applyBorder="1" applyAlignment="1">
      <alignment horizontal="center" wrapText="1"/>
    </xf>
    <xf numFmtId="0" fontId="0" fillId="0" borderId="9" xfId="0" applyBorder="1"/>
    <xf numFmtId="0" fontId="7" fillId="0" borderId="9" xfId="0" applyFont="1" applyBorder="1" applyAlignment="1">
      <alignment horizontal="left"/>
    </xf>
    <xf numFmtId="0" fontId="37" fillId="0" borderId="32" xfId="0" applyFont="1" applyBorder="1" applyAlignment="1">
      <alignment horizontal="center"/>
    </xf>
    <xf numFmtId="0" fontId="37" fillId="11" borderId="0" xfId="0" applyFont="1" applyFill="1" applyAlignment="1">
      <alignment horizontal="center"/>
    </xf>
    <xf numFmtId="164" fontId="37" fillId="11" borderId="14" xfId="0" applyNumberFormat="1" applyFont="1" applyFill="1" applyBorder="1" applyAlignment="1">
      <alignment horizontal="left"/>
    </xf>
    <xf numFmtId="0" fontId="3" fillId="2" borderId="3" xfId="0" applyFont="1" applyFill="1" applyBorder="1" applyAlignment="1">
      <alignment horizontal="center" vertical="center"/>
    </xf>
    <xf numFmtId="0" fontId="3" fillId="2" borderId="5"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7" fillId="0" borderId="21" xfId="0" applyNumberFormat="1" applyFont="1" applyBorder="1" applyAlignment="1">
      <alignment horizontal="center"/>
    </xf>
    <xf numFmtId="14" fontId="15" fillId="0" borderId="14" xfId="0" applyNumberFormat="1" applyFont="1" applyBorder="1" applyAlignment="1">
      <alignment horizontal="center" vertical="center"/>
    </xf>
    <xf numFmtId="0" fontId="9" fillId="0" borderId="15" xfId="0" applyFont="1" applyBorder="1" applyAlignment="1">
      <alignment horizontal="center"/>
    </xf>
    <xf numFmtId="0" fontId="6" fillId="0" borderId="16" xfId="0" applyFont="1" applyBorder="1"/>
    <xf numFmtId="0" fontId="7" fillId="0" borderId="21" xfId="0" quotePrefix="1" applyFont="1" applyBorder="1" applyAlignment="1">
      <alignment horizontal="center"/>
    </xf>
    <xf numFmtId="49" fontId="7" fillId="0" borderId="21" xfId="0" quotePrefix="1" applyNumberFormat="1" applyFont="1" applyBorder="1" applyAlignment="1">
      <alignment horizontal="center"/>
    </xf>
    <xf numFmtId="0" fontId="7" fillId="0" borderId="21" xfId="0" applyFont="1" applyBorder="1" applyAlignment="1">
      <alignment horizontal="center"/>
    </xf>
    <xf numFmtId="49" fontId="7" fillId="0" borderId="21" xfId="0" quotePrefix="1" applyNumberFormat="1" applyFont="1" applyBorder="1" applyAlignment="1">
      <alignment horizontal="center" vertical="center"/>
    </xf>
    <xf numFmtId="0" fontId="0" fillId="0" borderId="21" xfId="0" applyBorder="1" applyAlignment="1">
      <alignment horizontal="center"/>
    </xf>
    <xf numFmtId="14" fontId="8" fillId="12" borderId="14" xfId="0" applyNumberFormat="1" applyFont="1" applyFill="1" applyBorder="1" applyAlignment="1">
      <alignment horizontal="center" vertical="center"/>
    </xf>
    <xf numFmtId="0" fontId="0" fillId="12" borderId="21" xfId="0" applyFill="1" applyBorder="1" applyAlignment="1">
      <alignment horizontal="center"/>
    </xf>
    <xf numFmtId="0" fontId="6" fillId="0" borderId="21" xfId="0" applyFont="1" applyBorder="1" applyAlignment="1">
      <alignment horizontal="center" vertical="center" wrapText="1"/>
    </xf>
    <xf numFmtId="14" fontId="9" fillId="0" borderId="14" xfId="0" applyNumberFormat="1" applyFont="1" applyBorder="1" applyAlignment="1">
      <alignment horizontal="center" vertical="center"/>
    </xf>
    <xf numFmtId="0" fontId="37" fillId="11" borderId="21" xfId="0" applyFont="1" applyFill="1" applyBorder="1" applyAlignment="1">
      <alignment horizontal="center"/>
    </xf>
    <xf numFmtId="14" fontId="16" fillId="8" borderId="14" xfId="0" applyNumberFormat="1" applyFont="1" applyFill="1" applyBorder="1" applyAlignment="1">
      <alignment horizontal="center" vertical="center"/>
    </xf>
    <xf numFmtId="165" fontId="37" fillId="11" borderId="14" xfId="0" applyNumberFormat="1" applyFont="1" applyFill="1" applyBorder="1" applyAlignment="1">
      <alignment horizontal="center"/>
    </xf>
    <xf numFmtId="0" fontId="7" fillId="0" borderId="22" xfId="0" applyFont="1" applyBorder="1" applyAlignment="1">
      <alignment horizontal="center"/>
    </xf>
    <xf numFmtId="0" fontId="7" fillId="0" borderId="23" xfId="0" applyFont="1" applyBorder="1"/>
    <xf numFmtId="0" fontId="7" fillId="0" borderId="23" xfId="0" applyFont="1" applyBorder="1" applyAlignment="1">
      <alignment horizontal="center"/>
    </xf>
    <xf numFmtId="0" fontId="6" fillId="0" borderId="32" xfId="0" applyFont="1" applyBorder="1" applyAlignment="1">
      <alignment horizontal="left" wrapText="1"/>
    </xf>
    <xf numFmtId="0" fontId="7" fillId="0" borderId="32" xfId="0" applyFont="1" applyBorder="1" applyAlignment="1">
      <alignment horizontal="left"/>
    </xf>
    <xf numFmtId="0" fontId="7" fillId="0" borderId="32" xfId="0" applyFont="1" applyBorder="1" applyAlignment="1">
      <alignment horizontal="center"/>
    </xf>
    <xf numFmtId="49" fontId="7" fillId="0" borderId="23" xfId="0" applyNumberFormat="1" applyFont="1" applyBorder="1" applyAlignment="1">
      <alignment horizontal="center"/>
    </xf>
    <xf numFmtId="0" fontId="7" fillId="0" borderId="23" xfId="0" quotePrefix="1" applyFont="1" applyBorder="1" applyAlignment="1">
      <alignment horizontal="center"/>
    </xf>
    <xf numFmtId="0" fontId="7" fillId="0" borderId="25" xfId="0" applyFont="1" applyBorder="1" applyAlignment="1">
      <alignment horizontal="center"/>
    </xf>
    <xf numFmtId="0" fontId="7" fillId="0" borderId="25" xfId="0" applyFont="1" applyBorder="1"/>
    <xf numFmtId="0" fontId="6" fillId="0" borderId="22" xfId="0" applyFont="1" applyBorder="1" applyAlignment="1">
      <alignment horizontal="left" wrapText="1"/>
    </xf>
    <xf numFmtId="0" fontId="37" fillId="0" borderId="23" xfId="0" quotePrefix="1" applyFont="1" applyBorder="1" applyAlignment="1">
      <alignment horizontal="center"/>
    </xf>
    <xf numFmtId="14" fontId="13" fillId="0" borderId="14" xfId="0" applyNumberFormat="1" applyFont="1" applyBorder="1" applyAlignment="1">
      <alignment horizontal="center" vertical="center"/>
    </xf>
    <xf numFmtId="0" fontId="6" fillId="0" borderId="22" xfId="0" applyFont="1" applyBorder="1" applyAlignment="1">
      <alignment horizontal="left"/>
    </xf>
    <xf numFmtId="0" fontId="6" fillId="0" borderId="22" xfId="0" applyFont="1" applyBorder="1" applyAlignment="1">
      <alignment horizontal="center" vertical="center" wrapText="1"/>
    </xf>
    <xf numFmtId="0" fontId="6" fillId="0" borderId="22" xfId="0" applyFont="1" applyBorder="1" applyAlignment="1">
      <alignment horizontal="left" vertical="center" wrapText="1"/>
    </xf>
    <xf numFmtId="0" fontId="6" fillId="0" borderId="23" xfId="0" applyFont="1" applyBorder="1" applyAlignment="1">
      <alignment horizontal="center" vertical="center" wrapText="1"/>
    </xf>
    <xf numFmtId="0" fontId="37" fillId="11" borderId="23" xfId="0" quotePrefix="1" applyFont="1" applyFill="1" applyBorder="1" applyAlignment="1">
      <alignment horizontal="center"/>
    </xf>
    <xf numFmtId="165" fontId="37" fillId="0" borderId="14" xfId="0" applyNumberFormat="1" applyFont="1" applyBorder="1" applyAlignment="1">
      <alignment horizontal="center"/>
    </xf>
    <xf numFmtId="49" fontId="7" fillId="0" borderId="23" xfId="0" quotePrefix="1" applyNumberFormat="1" applyFont="1" applyBorder="1" applyAlignment="1">
      <alignment horizontal="center"/>
    </xf>
    <xf numFmtId="0" fontId="6" fillId="8" borderId="22" xfId="0" applyFont="1" applyFill="1" applyBorder="1" applyAlignment="1">
      <alignment horizontal="left" vertical="center" wrapText="1"/>
    </xf>
    <xf numFmtId="0" fontId="7" fillId="0" borderId="22" xfId="0" applyFont="1" applyBorder="1" applyAlignment="1">
      <alignment horizontal="left" wrapText="1"/>
    </xf>
    <xf numFmtId="0" fontId="7" fillId="0" borderId="22" xfId="0" applyFont="1" applyBorder="1" applyAlignment="1">
      <alignment horizontal="center" wrapText="1"/>
    </xf>
    <xf numFmtId="0" fontId="14" fillId="0" borderId="22" xfId="0" applyFont="1" applyBorder="1" applyAlignment="1">
      <alignment wrapText="1"/>
    </xf>
    <xf numFmtId="0" fontId="7" fillId="0" borderId="22" xfId="0" applyFont="1" applyBorder="1" applyAlignment="1">
      <alignment horizontal="center" vertical="center" wrapText="1"/>
    </xf>
    <xf numFmtId="0" fontId="7" fillId="0" borderId="22" xfId="1" applyFont="1" applyBorder="1"/>
    <xf numFmtId="0" fontId="6" fillId="0" borderId="22" xfId="0" applyFont="1" applyBorder="1" applyAlignment="1">
      <alignment vertical="center" wrapText="1"/>
    </xf>
    <xf numFmtId="0" fontId="6" fillId="8" borderId="22" xfId="0" applyFont="1" applyFill="1" applyBorder="1" applyAlignment="1">
      <alignment vertical="center" wrapText="1"/>
    </xf>
    <xf numFmtId="0" fontId="6" fillId="0" borderId="22" xfId="0" applyFont="1" applyBorder="1" applyAlignment="1">
      <alignment wrapText="1"/>
    </xf>
    <xf numFmtId="49" fontId="7" fillId="0" borderId="23" xfId="0" quotePrefix="1" applyNumberFormat="1" applyFont="1" applyBorder="1" applyAlignment="1">
      <alignment horizontal="center" vertical="center"/>
    </xf>
    <xf numFmtId="0" fontId="14" fillId="0" borderId="23" xfId="0" applyFont="1" applyBorder="1" applyAlignment="1">
      <alignment wrapText="1"/>
    </xf>
    <xf numFmtId="0" fontId="7" fillId="0" borderId="24" xfId="0" applyFont="1" applyBorder="1" applyAlignment="1">
      <alignment horizontal="center"/>
    </xf>
    <xf numFmtId="0" fontId="7" fillId="0" borderId="24" xfId="0" applyFont="1" applyBorder="1"/>
    <xf numFmtId="0" fontId="7" fillId="0" borderId="25" xfId="0" applyFont="1" applyBorder="1" applyAlignment="1">
      <alignment horizontal="center" wrapText="1"/>
    </xf>
    <xf numFmtId="49" fontId="7" fillId="0" borderId="26" xfId="0" quotePrefix="1" applyNumberFormat="1" applyFont="1" applyBorder="1" applyAlignment="1">
      <alignment horizontal="center"/>
    </xf>
    <xf numFmtId="49" fontId="7" fillId="0" borderId="26" xfId="0" applyNumberFormat="1" applyFont="1" applyBorder="1" applyAlignment="1">
      <alignment horizontal="center"/>
    </xf>
    <xf numFmtId="0" fontId="7" fillId="0" borderId="21" xfId="0" applyFont="1" applyBorder="1" applyAlignment="1">
      <alignment horizontal="left" wrapText="1"/>
    </xf>
    <xf numFmtId="0" fontId="13" fillId="9" borderId="14" xfId="0" applyFont="1" applyFill="1" applyBorder="1"/>
    <xf numFmtId="3" fontId="37" fillId="11" borderId="21" xfId="0" applyNumberFormat="1" applyFont="1" applyFill="1" applyBorder="1" applyAlignment="1">
      <alignment horizontal="center"/>
    </xf>
    <xf numFmtId="0" fontId="37" fillId="11" borderId="21" xfId="0" quotePrefix="1" applyFont="1" applyFill="1" applyBorder="1" applyAlignment="1">
      <alignment horizontal="center"/>
    </xf>
    <xf numFmtId="168" fontId="37" fillId="11" borderId="14" xfId="0" applyNumberFormat="1" applyFont="1" applyFill="1" applyBorder="1" applyAlignment="1">
      <alignment horizontal="center"/>
    </xf>
    <xf numFmtId="0" fontId="37" fillId="11" borderId="16" xfId="0" applyFont="1" applyFill="1" applyBorder="1" applyAlignment="1">
      <alignment horizontal="center"/>
    </xf>
    <xf numFmtId="0" fontId="37" fillId="0" borderId="21" xfId="0" applyFont="1" applyBorder="1" applyAlignment="1">
      <alignment horizontal="center"/>
    </xf>
    <xf numFmtId="0" fontId="7" fillId="0" borderId="21" xfId="1" applyFont="1" applyBorder="1" applyAlignment="1">
      <alignment horizontal="center"/>
    </xf>
    <xf numFmtId="0" fontId="7" fillId="0" borderId="21" xfId="1" quotePrefix="1" applyFont="1" applyBorder="1" applyAlignment="1">
      <alignment horizontal="center"/>
    </xf>
    <xf numFmtId="14" fontId="1" fillId="9" borderId="14" xfId="0" applyNumberFormat="1" applyFont="1" applyFill="1" applyBorder="1" applyAlignment="1">
      <alignment horizontal="center"/>
    </xf>
    <xf numFmtId="0" fontId="7" fillId="0" borderId="27" xfId="0" applyFont="1" applyBorder="1" applyAlignment="1">
      <alignment horizontal="center"/>
    </xf>
    <xf numFmtId="0" fontId="7" fillId="0" borderId="16" xfId="0" applyFont="1" applyBorder="1" applyAlignment="1">
      <alignment horizontal="center"/>
    </xf>
    <xf numFmtId="3" fontId="7" fillId="0" borderId="21" xfId="0" applyNumberFormat="1" applyFont="1" applyBorder="1" applyAlignment="1">
      <alignment horizontal="center"/>
    </xf>
    <xf numFmtId="0" fontId="6" fillId="8" borderId="9" xfId="0" applyFont="1" applyFill="1" applyBorder="1" applyAlignment="1">
      <alignment vertical="center" wrapText="1"/>
    </xf>
    <xf numFmtId="0" fontId="7" fillId="0" borderId="27" xfId="0" applyFont="1" applyBorder="1" applyAlignment="1">
      <alignment horizontal="left"/>
    </xf>
    <xf numFmtId="0" fontId="7" fillId="0" borderId="16" xfId="0" applyFont="1" applyBorder="1" applyAlignment="1">
      <alignment horizontal="left" wrapText="1"/>
    </xf>
    <xf numFmtId="49" fontId="7" fillId="0" borderId="21" xfId="0" applyNumberFormat="1" applyFont="1" applyBorder="1" applyAlignment="1">
      <alignment horizontal="center" vertical="center"/>
    </xf>
    <xf numFmtId="49" fontId="7" fillId="0" borderId="28" xfId="0" applyNumberFormat="1" applyFont="1" applyBorder="1" applyAlignment="1">
      <alignment horizontal="center"/>
    </xf>
    <xf numFmtId="165" fontId="7" fillId="11" borderId="14" xfId="0" applyNumberFormat="1" applyFont="1" applyFill="1" applyBorder="1" applyAlignment="1">
      <alignment horizontal="center"/>
    </xf>
    <xf numFmtId="0" fontId="7" fillId="0" borderId="9" xfId="0" applyFont="1" applyBorder="1" applyAlignment="1">
      <alignment horizontal="center"/>
    </xf>
    <xf numFmtId="49" fontId="7" fillId="0" borderId="30" xfId="0" applyNumberFormat="1" applyFont="1" applyBorder="1" applyAlignment="1">
      <alignment horizontal="center"/>
    </xf>
    <xf numFmtId="0" fontId="6" fillId="0" borderId="9" xfId="0" applyFont="1" applyBorder="1"/>
    <xf numFmtId="165" fontId="7" fillId="0" borderId="9" xfId="0" applyNumberFormat="1" applyFont="1" applyBorder="1" applyAlignment="1">
      <alignment horizontal="center"/>
    </xf>
    <xf numFmtId="0" fontId="6" fillId="0" borderId="32" xfId="0" applyFont="1" applyBorder="1" applyAlignment="1">
      <alignment horizontal="left"/>
    </xf>
    <xf numFmtId="0" fontId="37" fillId="0" borderId="21" xfId="0" quotePrefix="1" applyFont="1" applyBorder="1" applyAlignment="1">
      <alignment horizontal="center"/>
    </xf>
    <xf numFmtId="49" fontId="37" fillId="0" borderId="21" xfId="0" applyNumberFormat="1" applyFont="1" applyBorder="1" applyAlignment="1">
      <alignment horizontal="center"/>
    </xf>
    <xf numFmtId="0" fontId="6" fillId="8" borderId="21" xfId="0" applyFont="1" applyFill="1" applyBorder="1" applyAlignment="1">
      <alignment horizontal="center" wrapText="1"/>
    </xf>
    <xf numFmtId="0" fontId="37" fillId="25" borderId="14" xfId="0" applyFont="1" applyFill="1" applyBorder="1" applyAlignment="1">
      <alignment horizontal="left"/>
    </xf>
    <xf numFmtId="0" fontId="37" fillId="25" borderId="14" xfId="0" applyFont="1" applyFill="1" applyBorder="1"/>
    <xf numFmtId="0" fontId="39" fillId="11" borderId="14" xfId="0" applyFont="1" applyFill="1" applyBorder="1" applyAlignment="1">
      <alignment horizontal="center"/>
    </xf>
    <xf numFmtId="0" fontId="40" fillId="0" borderId="14" xfId="0" applyFont="1" applyBorder="1"/>
    <xf numFmtId="0" fontId="40" fillId="11" borderId="14" xfId="0" applyFont="1" applyFill="1" applyBorder="1"/>
    <xf numFmtId="0" fontId="40" fillId="11" borderId="21" xfId="0" applyFont="1" applyFill="1" applyBorder="1" applyAlignment="1">
      <alignment horizontal="center"/>
    </xf>
    <xf numFmtId="168" fontId="37" fillId="0" borderId="14" xfId="0" applyNumberFormat="1" applyFont="1" applyBorder="1" applyAlignment="1">
      <alignment horizontal="center"/>
    </xf>
    <xf numFmtId="0" fontId="40" fillId="11" borderId="14" xfId="0" applyFont="1" applyFill="1" applyBorder="1" applyAlignment="1">
      <alignment horizontal="center"/>
    </xf>
    <xf numFmtId="14" fontId="9" fillId="8" borderId="14" xfId="0" applyNumberFormat="1" applyFont="1" applyFill="1" applyBorder="1" applyAlignment="1">
      <alignment horizontal="center" vertical="center"/>
    </xf>
    <xf numFmtId="0" fontId="6" fillId="0" borderId="21" xfId="0" applyFont="1" applyBorder="1" applyAlignment="1">
      <alignment horizontal="center" wrapText="1"/>
    </xf>
    <xf numFmtId="14" fontId="41" fillId="8" borderId="14" xfId="0" applyNumberFormat="1" applyFont="1" applyFill="1" applyBorder="1" applyAlignment="1">
      <alignment horizontal="center" vertical="center"/>
    </xf>
    <xf numFmtId="0" fontId="0" fillId="0" borderId="0" xfId="0" applyAlignment="1">
      <alignment horizontal="center"/>
    </xf>
    <xf numFmtId="49" fontId="37" fillId="0" borderId="23" xfId="0" applyNumberFormat="1" applyFont="1" applyBorder="1" applyAlignment="1">
      <alignment horizontal="center"/>
    </xf>
    <xf numFmtId="0" fontId="6" fillId="8" borderId="24" xfId="0" applyFont="1" applyFill="1" applyBorder="1" applyAlignment="1">
      <alignment horizontal="left" vertical="center" wrapText="1"/>
    </xf>
    <xf numFmtId="0" fontId="6" fillId="0" borderId="22" xfId="0" applyFont="1" applyBorder="1" applyAlignment="1">
      <alignment horizontal="center" wrapText="1"/>
    </xf>
    <xf numFmtId="0" fontId="7" fillId="0" borderId="24" xfId="0" applyFont="1" applyBorder="1" applyAlignment="1">
      <alignment horizontal="left"/>
    </xf>
    <xf numFmtId="0" fontId="6" fillId="0" borderId="16" xfId="0" applyFont="1" applyBorder="1" applyAlignment="1">
      <alignment horizontal="left"/>
    </xf>
    <xf numFmtId="0" fontId="6" fillId="8" borderId="21" xfId="0" applyFont="1" applyFill="1" applyBorder="1" applyAlignment="1">
      <alignment horizontal="center" vertical="center" wrapText="1"/>
    </xf>
    <xf numFmtId="0" fontId="38" fillId="0" borderId="14" xfId="0" applyFont="1" applyBorder="1" applyAlignment="1">
      <alignment horizontal="left"/>
    </xf>
    <xf numFmtId="0" fontId="38" fillId="0" borderId="14" xfId="0" applyFont="1" applyBorder="1" applyAlignment="1">
      <alignment horizontal="center"/>
    </xf>
    <xf numFmtId="0" fontId="38" fillId="0" borderId="14" xfId="0" applyFont="1" applyBorder="1"/>
    <xf numFmtId="0" fontId="38" fillId="0" borderId="21" xfId="0" quotePrefix="1" applyFont="1" applyBorder="1" applyAlignment="1">
      <alignment horizontal="center"/>
    </xf>
    <xf numFmtId="164" fontId="38" fillId="0" borderId="14" xfId="0" applyNumberFormat="1" applyFont="1" applyBorder="1" applyAlignment="1">
      <alignment horizontal="center"/>
    </xf>
    <xf numFmtId="0" fontId="38" fillId="0" borderId="21" xfId="0" applyFont="1" applyBorder="1" applyAlignment="1">
      <alignment horizontal="center"/>
    </xf>
    <xf numFmtId="0" fontId="6" fillId="0" borderId="25" xfId="0" applyFont="1" applyBorder="1" applyAlignment="1">
      <alignment horizontal="left"/>
    </xf>
    <xf numFmtId="0" fontId="7" fillId="0" borderId="34" xfId="0" applyFont="1" applyBorder="1" applyAlignment="1">
      <alignment horizontal="left"/>
    </xf>
    <xf numFmtId="0" fontId="7" fillId="12" borderId="22" xfId="0" applyFont="1" applyFill="1" applyBorder="1" applyAlignment="1">
      <alignment horizontal="left"/>
    </xf>
    <xf numFmtId="0" fontId="7" fillId="0" borderId="21" xfId="0" applyFont="1" applyBorder="1" applyAlignment="1">
      <alignment horizontal="left"/>
    </xf>
    <xf numFmtId="0" fontId="14" fillId="0" borderId="16" xfId="0" applyFont="1" applyBorder="1" applyAlignment="1">
      <alignment wrapText="1"/>
    </xf>
    <xf numFmtId="0" fontId="7" fillId="0" borderId="23" xfId="0" applyFont="1" applyBorder="1" applyAlignment="1">
      <alignment horizontal="left"/>
    </xf>
    <xf numFmtId="0" fontId="7" fillId="12" borderId="22" xfId="0" applyFont="1" applyFill="1" applyBorder="1" applyAlignment="1">
      <alignment horizontal="left" wrapText="1"/>
    </xf>
    <xf numFmtId="0" fontId="7" fillId="0" borderId="24" xfId="0" applyFont="1" applyBorder="1" applyAlignment="1">
      <alignment horizontal="center" wrapText="1"/>
    </xf>
    <xf numFmtId="0" fontId="6" fillId="0" borderId="25" xfId="0" applyFont="1" applyBorder="1" applyAlignment="1">
      <alignment horizontal="center" vertical="center" wrapText="1"/>
    </xf>
    <xf numFmtId="0" fontId="6" fillId="0" borderId="32" xfId="0" applyFont="1" applyBorder="1" applyAlignment="1">
      <alignment horizontal="center" vertical="center" wrapText="1"/>
    </xf>
    <xf numFmtId="0" fontId="12" fillId="0" borderId="24" xfId="0" applyFont="1" applyBorder="1" applyAlignment="1">
      <alignment horizontal="center"/>
    </xf>
    <xf numFmtId="0" fontId="7" fillId="0" borderId="16" xfId="0" applyFont="1" applyBorder="1" applyAlignment="1">
      <alignment horizontal="center" vertical="center" wrapText="1"/>
    </xf>
    <xf numFmtId="0" fontId="7" fillId="12" borderId="22" xfId="0" applyFont="1" applyFill="1" applyBorder="1" applyAlignment="1">
      <alignment horizontal="center"/>
    </xf>
    <xf numFmtId="0" fontId="7" fillId="0" borderId="15" xfId="0" applyFont="1" applyBorder="1" applyAlignment="1">
      <alignment horizontal="center" wrapText="1"/>
    </xf>
    <xf numFmtId="0" fontId="6" fillId="0" borderId="25" xfId="0" applyFont="1" applyBorder="1" applyAlignment="1">
      <alignment horizontal="left" vertical="center" wrapText="1"/>
    </xf>
    <xf numFmtId="0" fontId="6" fillId="0" borderId="32" xfId="0" applyFont="1" applyBorder="1" applyAlignment="1">
      <alignment horizontal="left" vertical="center" wrapText="1"/>
    </xf>
    <xf numFmtId="0" fontId="7" fillId="0" borderId="32" xfId="0" applyFont="1" applyBorder="1"/>
    <xf numFmtId="0" fontId="6" fillId="0" borderId="21" xfId="0" applyFont="1" applyBorder="1" applyAlignment="1">
      <alignment horizontal="left" vertical="center" wrapText="1"/>
    </xf>
    <xf numFmtId="0" fontId="6" fillId="0" borderId="26" xfId="0" applyFont="1" applyBorder="1" applyAlignment="1">
      <alignment horizontal="left" vertical="center" wrapText="1"/>
    </xf>
    <xf numFmtId="0" fontId="6" fillId="0" borderId="23" xfId="0" applyFont="1" applyBorder="1" applyAlignment="1">
      <alignment horizontal="left" vertical="center" wrapText="1"/>
    </xf>
    <xf numFmtId="0" fontId="6" fillId="0" borderId="33" xfId="0" applyFont="1" applyBorder="1" applyAlignment="1">
      <alignment horizontal="left" vertical="center" wrapText="1"/>
    </xf>
    <xf numFmtId="0" fontId="7" fillId="12" borderId="22" xfId="0" applyFont="1" applyFill="1" applyBorder="1"/>
    <xf numFmtId="0" fontId="7" fillId="0" borderId="28" xfId="0" quotePrefix="1" applyFont="1" applyBorder="1" applyAlignment="1">
      <alignment horizontal="center"/>
    </xf>
    <xf numFmtId="49" fontId="7" fillId="0" borderId="33" xfId="0" quotePrefix="1" applyNumberFormat="1" applyFont="1" applyBorder="1" applyAlignment="1">
      <alignment horizontal="center"/>
    </xf>
    <xf numFmtId="49" fontId="37" fillId="0" borderId="33" xfId="0" applyNumberFormat="1" applyFont="1" applyBorder="1" applyAlignment="1">
      <alignment horizontal="center"/>
    </xf>
    <xf numFmtId="0" fontId="7" fillId="0" borderId="0" xfId="0" quotePrefix="1" applyFont="1" applyAlignment="1">
      <alignment horizontal="center"/>
    </xf>
    <xf numFmtId="49" fontId="7" fillId="0" borderId="26" xfId="0" quotePrefix="1" applyNumberFormat="1" applyFont="1" applyBorder="1" applyAlignment="1">
      <alignment horizontal="center" vertical="center"/>
    </xf>
    <xf numFmtId="49" fontId="7" fillId="12" borderId="23" xfId="0" applyNumberFormat="1" applyFont="1" applyFill="1" applyBorder="1" applyAlignment="1">
      <alignment horizontal="center"/>
    </xf>
    <xf numFmtId="0" fontId="0" fillId="0" borderId="30" xfId="0" applyBorder="1" applyAlignment="1">
      <alignment horizontal="center"/>
    </xf>
    <xf numFmtId="0" fontId="7" fillId="0" borderId="27" xfId="1" applyFont="1" applyBorder="1" applyAlignment="1">
      <alignment horizontal="center"/>
    </xf>
    <xf numFmtId="0" fontId="7" fillId="0" borderId="24" xfId="1" applyFont="1" applyBorder="1"/>
    <xf numFmtId="0" fontId="40" fillId="11" borderId="24" xfId="0" applyFont="1" applyFill="1" applyBorder="1"/>
    <xf numFmtId="49" fontId="7" fillId="0" borderId="23" xfId="0" applyNumberFormat="1" applyFont="1" applyBorder="1" applyAlignment="1">
      <alignment horizontal="center" vertical="center"/>
    </xf>
    <xf numFmtId="0" fontId="38" fillId="0" borderId="23" xfId="0" quotePrefix="1" applyFont="1" applyBorder="1" applyAlignment="1">
      <alignment horizontal="center"/>
    </xf>
    <xf numFmtId="0" fontId="40" fillId="11" borderId="23" xfId="0" applyFont="1" applyFill="1" applyBorder="1" applyAlignment="1">
      <alignment horizontal="center"/>
    </xf>
    <xf numFmtId="0" fontId="37" fillId="25" borderId="32" xfId="0" applyFont="1" applyFill="1" applyBorder="1" applyAlignment="1">
      <alignment horizontal="center"/>
    </xf>
    <xf numFmtId="0" fontId="13" fillId="0" borderId="14" xfId="0" applyFont="1" applyBorder="1" applyAlignment="1">
      <alignment horizontal="center"/>
    </xf>
    <xf numFmtId="0" fontId="6" fillId="0" borderId="14" xfId="0" applyFont="1" applyBorder="1" applyAlignment="1">
      <alignment horizontal="center" vertical="center"/>
    </xf>
    <xf numFmtId="0" fontId="4" fillId="3" borderId="14" xfId="0" applyFont="1" applyFill="1" applyBorder="1" applyAlignment="1">
      <alignment horizontal="center" vertical="center" wrapText="1"/>
    </xf>
    <xf numFmtId="0" fontId="5" fillId="5" borderId="14" xfId="0" applyFont="1" applyFill="1" applyBorder="1" applyAlignment="1">
      <alignment horizontal="center" vertical="center" wrapText="1"/>
    </xf>
    <xf numFmtId="0" fontId="4" fillId="6" borderId="14" xfId="0" applyFont="1" applyFill="1" applyBorder="1" applyAlignment="1">
      <alignment horizontal="center" vertical="center" wrapText="1"/>
    </xf>
    <xf numFmtId="0" fontId="13" fillId="0" borderId="14" xfId="0" quotePrefix="1" applyFont="1" applyBorder="1" applyAlignment="1">
      <alignment horizontal="center"/>
    </xf>
    <xf numFmtId="0" fontId="16" fillId="0" borderId="14" xfId="0" applyFont="1" applyBorder="1" applyAlignment="1">
      <alignment horizontal="center"/>
    </xf>
    <xf numFmtId="14" fontId="37" fillId="0" borderId="14" xfId="0" applyNumberFormat="1" applyFont="1" applyBorder="1" applyAlignment="1">
      <alignment horizontal="right"/>
    </xf>
    <xf numFmtId="49" fontId="37" fillId="0" borderId="14" xfId="0" applyNumberFormat="1" applyFont="1" applyBorder="1" applyAlignment="1">
      <alignment horizontal="left"/>
    </xf>
    <xf numFmtId="49" fontId="37" fillId="0" borderId="14" xfId="0" applyNumberFormat="1" applyFont="1" applyBorder="1" applyAlignment="1">
      <alignment horizontal="right"/>
    </xf>
    <xf numFmtId="0" fontId="37" fillId="9" borderId="14" xfId="0" applyFont="1" applyFill="1" applyBorder="1"/>
    <xf numFmtId="0" fontId="37" fillId="0" borderId="14" xfId="0" quotePrefix="1" applyFont="1" applyBorder="1"/>
    <xf numFmtId="0" fontId="23" fillId="29" borderId="14" xfId="0" applyFont="1" applyFill="1" applyBorder="1" applyAlignment="1">
      <alignment horizontal="center" vertical="center" wrapText="1"/>
    </xf>
    <xf numFmtId="0" fontId="37" fillId="11" borderId="14" xfId="0" quotePrefix="1" applyFont="1" applyFill="1" applyBorder="1" applyAlignment="1">
      <alignment horizontal="center"/>
    </xf>
    <xf numFmtId="0" fontId="7" fillId="11" borderId="22" xfId="0" applyFont="1" applyFill="1" applyBorder="1" applyAlignment="1">
      <alignment horizontal="center"/>
    </xf>
    <xf numFmtId="49" fontId="37" fillId="0" borderId="14" xfId="0" applyNumberFormat="1" applyFont="1" applyBorder="1" applyAlignment="1">
      <alignment horizontal="center"/>
    </xf>
    <xf numFmtId="0" fontId="37" fillId="0" borderId="14" xfId="0" quotePrefix="1" applyFont="1" applyBorder="1" applyAlignment="1">
      <alignment horizontal="left"/>
    </xf>
    <xf numFmtId="0" fontId="37" fillId="26" borderId="14" xfId="0" applyFont="1" applyFill="1" applyBorder="1" applyAlignment="1">
      <alignment horizontal="right"/>
    </xf>
    <xf numFmtId="0" fontId="37" fillId="0" borderId="14" xfId="0" quotePrefix="1" applyFont="1" applyBorder="1" applyAlignment="1">
      <alignment horizontal="center"/>
    </xf>
    <xf numFmtId="0" fontId="15" fillId="0" borderId="27" xfId="0" applyFont="1" applyBorder="1" applyAlignment="1">
      <alignment horizontal="center" vertical="center" wrapText="1"/>
    </xf>
    <xf numFmtId="0" fontId="38" fillId="0" borderId="14" xfId="0" applyFont="1" applyBorder="1" applyAlignment="1">
      <alignment horizontal="right"/>
    </xf>
    <xf numFmtId="0" fontId="38" fillId="0" borderId="14" xfId="0" quotePrefix="1" applyFont="1" applyBorder="1" applyAlignment="1">
      <alignment horizontal="center"/>
    </xf>
    <xf numFmtId="0" fontId="8" fillId="11" borderId="27" xfId="0" applyFont="1" applyFill="1" applyBorder="1" applyAlignment="1">
      <alignment horizontal="center" vertical="center"/>
    </xf>
    <xf numFmtId="0" fontId="7" fillId="11" borderId="14" xfId="0" applyFont="1" applyFill="1" applyBorder="1" applyAlignment="1">
      <alignment horizontal="center"/>
    </xf>
    <xf numFmtId="0" fontId="37" fillId="28" borderId="14" xfId="0" applyFont="1" applyFill="1" applyBorder="1" applyAlignment="1">
      <alignment horizontal="right"/>
    </xf>
    <xf numFmtId="0" fontId="15" fillId="0" borderId="14" xfId="0" applyFont="1" applyBorder="1" applyAlignment="1">
      <alignment horizontal="center" vertical="center" wrapText="1"/>
    </xf>
    <xf numFmtId="0" fontId="37" fillId="0" borderId="14" xfId="0" applyFont="1" applyBorder="1" applyAlignment="1">
      <alignment horizontal="right"/>
    </xf>
    <xf numFmtId="3" fontId="37" fillId="11" borderId="14" xfId="0" applyNumberFormat="1" applyFont="1" applyFill="1" applyBorder="1" applyAlignment="1">
      <alignment horizontal="center"/>
    </xf>
    <xf numFmtId="0" fontId="38" fillId="0" borderId="14" xfId="0" quotePrefix="1" applyFont="1" applyBorder="1" applyAlignment="1">
      <alignment horizontal="right"/>
    </xf>
    <xf numFmtId="0" fontId="15" fillId="11" borderId="14" xfId="0" applyFont="1" applyFill="1" applyBorder="1" applyAlignment="1">
      <alignment horizontal="center"/>
    </xf>
    <xf numFmtId="49" fontId="37" fillId="0" borderId="14" xfId="0" quotePrefix="1" applyNumberFormat="1" applyFont="1" applyBorder="1" applyAlignment="1">
      <alignment horizontal="center"/>
    </xf>
    <xf numFmtId="0" fontId="37" fillId="0" borderId="14" xfId="0" quotePrefix="1" applyFont="1" applyBorder="1" applyAlignment="1">
      <alignment horizontal="right"/>
    </xf>
    <xf numFmtId="0" fontId="8" fillId="11" borderId="14" xfId="0" applyFont="1" applyFill="1" applyBorder="1" applyAlignment="1">
      <alignment horizontal="center" vertical="center"/>
    </xf>
    <xf numFmtId="14" fontId="23" fillId="9" borderId="14" xfId="0" applyNumberFormat="1" applyFont="1" applyFill="1" applyBorder="1" applyAlignment="1">
      <alignment horizontal="center"/>
    </xf>
    <xf numFmtId="0" fontId="15" fillId="11" borderId="14" xfId="0" applyFont="1" applyFill="1" applyBorder="1" applyAlignment="1">
      <alignment horizontal="center" vertical="center"/>
    </xf>
    <xf numFmtId="0" fontId="21" fillId="0" borderId="16" xfId="0" applyFont="1" applyBorder="1"/>
    <xf numFmtId="49" fontId="7" fillId="0" borderId="22" xfId="0" applyNumberFormat="1" applyFont="1" applyBorder="1" applyAlignment="1">
      <alignment horizontal="left"/>
    </xf>
    <xf numFmtId="49" fontId="7" fillId="0" borderId="22" xfId="0" applyNumberFormat="1" applyFont="1" applyBorder="1" applyAlignment="1">
      <alignment horizontal="center"/>
    </xf>
    <xf numFmtId="49" fontId="7" fillId="0" borderId="22" xfId="0" quotePrefix="1" applyNumberFormat="1" applyFont="1" applyBorder="1" applyAlignment="1">
      <alignment horizontal="left"/>
    </xf>
    <xf numFmtId="49" fontId="7" fillId="0" borderId="22" xfId="0" applyNumberFormat="1" applyFont="1" applyBorder="1"/>
    <xf numFmtId="0" fontId="29" fillId="0" borderId="22" xfId="0" applyFont="1" applyBorder="1"/>
    <xf numFmtId="49" fontId="7" fillId="0" borderId="22" xfId="0" applyNumberFormat="1" applyFont="1" applyBorder="1" applyAlignment="1">
      <alignment horizontal="left" wrapText="1"/>
    </xf>
    <xf numFmtId="49" fontId="7" fillId="0" borderId="22" xfId="0" applyNumberFormat="1" applyFont="1" applyBorder="1" applyAlignment="1">
      <alignment horizontal="right"/>
    </xf>
    <xf numFmtId="0" fontId="21" fillId="0" borderId="22" xfId="0" applyFont="1" applyBorder="1"/>
    <xf numFmtId="0" fontId="7" fillId="0" borderId="0" xfId="0" applyFont="1" applyAlignment="1">
      <alignment horizontal="left" wrapText="1"/>
    </xf>
    <xf numFmtId="165" fontId="7" fillId="0" borderId="22" xfId="0" applyNumberFormat="1" applyFont="1" applyBorder="1" applyAlignment="1">
      <alignment horizontal="center"/>
    </xf>
    <xf numFmtId="0" fontId="37" fillId="27" borderId="14" xfId="0" applyFont="1" applyFill="1" applyBorder="1" applyAlignment="1">
      <alignment horizontal="left"/>
    </xf>
    <xf numFmtId="0" fontId="37" fillId="27" borderId="14" xfId="0" quotePrefix="1" applyFont="1" applyFill="1" applyBorder="1" applyAlignment="1">
      <alignment horizontal="left"/>
    </xf>
    <xf numFmtId="0" fontId="40" fillId="11" borderId="14" xfId="0" applyFont="1" applyFill="1" applyBorder="1" applyAlignment="1">
      <alignment horizontal="left" wrapText="1"/>
    </xf>
    <xf numFmtId="0" fontId="38" fillId="9" borderId="14" xfId="0" applyFont="1" applyFill="1" applyBorder="1"/>
    <xf numFmtId="0" fontId="7" fillId="0" borderId="15" xfId="0" applyFont="1" applyBorder="1"/>
    <xf numFmtId="49" fontId="37" fillId="11" borderId="14" xfId="0" applyNumberFormat="1" applyFont="1" applyFill="1" applyBorder="1" applyAlignment="1">
      <alignment horizontal="left"/>
    </xf>
    <xf numFmtId="14" fontId="37" fillId="11" borderId="14" xfId="0" applyNumberFormat="1" applyFont="1" applyFill="1" applyBorder="1" applyAlignment="1">
      <alignment horizontal="right"/>
    </xf>
    <xf numFmtId="14" fontId="37" fillId="11" borderId="14" xfId="0" applyNumberFormat="1" applyFont="1" applyFill="1" applyBorder="1" applyAlignment="1">
      <alignment horizontal="left"/>
    </xf>
    <xf numFmtId="14" fontId="37" fillId="0" borderId="14" xfId="0" applyNumberFormat="1" applyFont="1" applyBorder="1" applyAlignment="1">
      <alignment horizontal="left"/>
    </xf>
    <xf numFmtId="165" fontId="38" fillId="0" borderId="14" xfId="0" applyNumberFormat="1" applyFont="1" applyBorder="1" applyAlignment="1">
      <alignment horizontal="right"/>
    </xf>
    <xf numFmtId="4" fontId="38" fillId="0" borderId="14" xfId="0" applyNumberFormat="1" applyFont="1" applyBorder="1" applyAlignment="1">
      <alignment horizontal="center"/>
    </xf>
    <xf numFmtId="164" fontId="37" fillId="11" borderId="14" xfId="0" applyNumberFormat="1" applyFont="1" applyFill="1" applyBorder="1" applyAlignment="1">
      <alignment horizontal="right"/>
    </xf>
    <xf numFmtId="164" fontId="37" fillId="0" borderId="14" xfId="0" applyNumberFormat="1" applyFont="1" applyBorder="1" applyAlignment="1">
      <alignment horizontal="right"/>
    </xf>
    <xf numFmtId="14" fontId="38" fillId="0" borderId="14" xfId="0" applyNumberFormat="1" applyFont="1" applyBorder="1" applyAlignment="1">
      <alignment horizontal="right"/>
    </xf>
    <xf numFmtId="165" fontId="37" fillId="11" borderId="14" xfId="0" applyNumberFormat="1" applyFont="1" applyFill="1" applyBorder="1" applyAlignment="1">
      <alignment horizontal="right"/>
    </xf>
    <xf numFmtId="165" fontId="40" fillId="11" borderId="14" xfId="0" applyNumberFormat="1" applyFont="1" applyFill="1" applyBorder="1" applyAlignment="1">
      <alignment horizontal="left"/>
    </xf>
    <xf numFmtId="14" fontId="7" fillId="0" borderId="22" xfId="0" applyNumberFormat="1" applyFont="1" applyBorder="1" applyAlignment="1">
      <alignment horizontal="left"/>
    </xf>
    <xf numFmtId="14" fontId="7" fillId="0" borderId="22" xfId="0" applyNumberFormat="1" applyFont="1" applyBorder="1" applyAlignment="1">
      <alignment horizontal="center"/>
    </xf>
    <xf numFmtId="165" fontId="37" fillId="0" borderId="14" xfId="0" applyNumberFormat="1" applyFont="1" applyBorder="1" applyAlignment="1">
      <alignment horizontal="left"/>
    </xf>
    <xf numFmtId="164" fontId="13" fillId="0" borderId="14" xfId="0" applyNumberFormat="1" applyFont="1" applyBorder="1" applyAlignment="1">
      <alignment horizontal="center"/>
    </xf>
    <xf numFmtId="0" fontId="15" fillId="0" borderId="23" xfId="0" applyFont="1" applyBorder="1"/>
    <xf numFmtId="0" fontId="15" fillId="0" borderId="0" xfId="0" applyFont="1"/>
    <xf numFmtId="0" fontId="15" fillId="0" borderId="25" xfId="0" applyFont="1" applyBorder="1" applyAlignment="1">
      <alignment horizontal="left"/>
    </xf>
    <xf numFmtId="0" fontId="2" fillId="0" borderId="9" xfId="0" applyFont="1" applyBorder="1" applyAlignment="1">
      <alignment horizontal="center"/>
    </xf>
    <xf numFmtId="0" fontId="3" fillId="2" borderId="9" xfId="0" applyFont="1" applyFill="1" applyBorder="1" applyAlignment="1">
      <alignment horizontal="centerContinuous" vertical="center"/>
    </xf>
    <xf numFmtId="0" fontId="3" fillId="2" borderId="9" xfId="0" applyFont="1" applyFill="1" applyBorder="1" applyAlignment="1">
      <alignment horizontal="left" vertical="center"/>
    </xf>
    <xf numFmtId="0" fontId="3" fillId="2" borderId="9" xfId="0" applyFont="1" applyFill="1" applyBorder="1" applyAlignment="1">
      <alignment horizontal="centerContinuous" vertical="center" wrapText="1"/>
    </xf>
    <xf numFmtId="0" fontId="3" fillId="2" borderId="9" xfId="0" applyFont="1" applyFill="1" applyBorder="1" applyAlignment="1">
      <alignment horizontal="center" vertical="center" wrapText="1"/>
    </xf>
    <xf numFmtId="0" fontId="3" fillId="2" borderId="9" xfId="0" applyFont="1" applyFill="1" applyBorder="1" applyAlignment="1">
      <alignment vertical="center" wrapText="1"/>
    </xf>
    <xf numFmtId="0" fontId="3" fillId="2" borderId="9" xfId="0" applyFont="1" applyFill="1" applyBorder="1" applyAlignment="1">
      <alignment horizontal="centerContinuous" vertical="justify" wrapText="1" readingOrder="1"/>
    </xf>
    <xf numFmtId="0" fontId="2" fillId="0" borderId="9" xfId="0" applyFont="1" applyBorder="1"/>
    <xf numFmtId="0" fontId="45" fillId="42" borderId="14" xfId="0" applyFont="1" applyFill="1" applyBorder="1" applyAlignment="1">
      <alignment horizontal="center" vertical="center" wrapText="1"/>
    </xf>
    <xf numFmtId="0" fontId="26" fillId="41" borderId="14" xfId="0" applyFont="1" applyFill="1" applyBorder="1" applyAlignment="1">
      <alignment horizontal="center" vertical="center" wrapText="1"/>
    </xf>
    <xf numFmtId="0" fontId="49" fillId="43" borderId="14" xfId="0" applyFont="1" applyFill="1" applyBorder="1" applyAlignment="1">
      <alignment horizontal="center" vertical="center" wrapText="1"/>
    </xf>
    <xf numFmtId="14" fontId="13" fillId="0" borderId="14" xfId="0" applyNumberFormat="1" applyFont="1" applyBorder="1" applyAlignment="1">
      <alignment horizontal="right"/>
    </xf>
    <xf numFmtId="164" fontId="15" fillId="0" borderId="14" xfId="0" applyNumberFormat="1" applyFont="1" applyBorder="1"/>
    <xf numFmtId="0" fontId="19" fillId="0" borderId="14" xfId="0" applyFont="1" applyBorder="1" applyAlignment="1">
      <alignment horizontal="right" vertical="center"/>
    </xf>
    <xf numFmtId="14" fontId="0" fillId="0" borderId="14" xfId="0" applyNumberFormat="1" applyBorder="1"/>
    <xf numFmtId="0" fontId="13" fillId="0" borderId="14" xfId="0" applyFont="1" applyBorder="1" applyAlignment="1">
      <alignment horizontal="right"/>
    </xf>
    <xf numFmtId="0" fontId="13" fillId="0" borderId="14" xfId="0" applyFont="1" applyBorder="1" applyAlignment="1">
      <alignment wrapText="1"/>
    </xf>
    <xf numFmtId="165" fontId="13" fillId="0" borderId="14" xfId="0" applyNumberFormat="1" applyFont="1" applyBorder="1" applyAlignment="1">
      <alignment horizontal="right"/>
    </xf>
    <xf numFmtId="165" fontId="16" fillId="0" borderId="14" xfId="0" applyNumberFormat="1" applyFont="1" applyBorder="1" applyAlignment="1">
      <alignment horizontal="right"/>
    </xf>
    <xf numFmtId="0" fontId="16" fillId="0" borderId="14" xfId="0" applyFont="1" applyBorder="1" applyAlignment="1">
      <alignment horizontal="right"/>
    </xf>
    <xf numFmtId="164" fontId="16" fillId="0" borderId="14" xfId="0" applyNumberFormat="1" applyFont="1" applyBorder="1" applyAlignment="1">
      <alignment horizontal="right"/>
    </xf>
    <xf numFmtId="0" fontId="16" fillId="0" borderId="14" xfId="0" applyFont="1" applyBorder="1"/>
    <xf numFmtId="0" fontId="15" fillId="0" borderId="14" xfId="0" applyFont="1" applyBorder="1" applyAlignment="1">
      <alignment wrapText="1"/>
    </xf>
    <xf numFmtId="14" fontId="15" fillId="0" borderId="14" xfId="0" applyNumberFormat="1" applyFont="1" applyBorder="1"/>
    <xf numFmtId="0" fontId="22" fillId="0" borderId="14" xfId="0" applyFont="1" applyBorder="1"/>
    <xf numFmtId="49" fontId="13" fillId="0" borderId="14" xfId="0" applyNumberFormat="1" applyFont="1" applyBorder="1" applyAlignment="1">
      <alignment horizontal="center"/>
    </xf>
    <xf numFmtId="0" fontId="20" fillId="0" borderId="14" xfId="0" applyFont="1" applyBorder="1"/>
    <xf numFmtId="14" fontId="13" fillId="0" borderId="14" xfId="0" applyNumberFormat="1" applyFont="1" applyBorder="1"/>
    <xf numFmtId="0" fontId="49" fillId="0" borderId="14" xfId="0" applyFont="1" applyBorder="1" applyAlignment="1">
      <alignment horizontal="left"/>
    </xf>
    <xf numFmtId="0" fontId="15" fillId="0" borderId="14" xfId="0" quotePrefix="1" applyFont="1" applyBorder="1" applyAlignment="1">
      <alignment horizontal="center"/>
    </xf>
    <xf numFmtId="0" fontId="15" fillId="0" borderId="24" xfId="0" applyFont="1" applyBorder="1" applyAlignment="1">
      <alignment horizontal="left"/>
    </xf>
    <xf numFmtId="14" fontId="39" fillId="11" borderId="14" xfId="0" applyNumberFormat="1" applyFont="1" applyFill="1" applyBorder="1"/>
    <xf numFmtId="49" fontId="7" fillId="0" borderId="22" xfId="0" quotePrefix="1" applyNumberFormat="1" applyFont="1" applyBorder="1" applyAlignment="1">
      <alignment horizontal="center"/>
    </xf>
    <xf numFmtId="0" fontId="7" fillId="0" borderId="22" xfId="0" quotePrefix="1" applyFont="1" applyBorder="1" applyAlignment="1">
      <alignment horizontal="center"/>
    </xf>
    <xf numFmtId="0" fontId="15" fillId="11" borderId="22" xfId="0" applyFont="1" applyFill="1" applyBorder="1" applyAlignment="1">
      <alignment horizontal="center" vertical="center"/>
    </xf>
    <xf numFmtId="0" fontId="8" fillId="11" borderId="22" xfId="0" applyFont="1" applyFill="1" applyBorder="1" applyAlignment="1">
      <alignment horizontal="center" vertical="center"/>
    </xf>
    <xf numFmtId="0" fontId="9" fillId="0" borderId="16" xfId="0" applyFont="1" applyBorder="1" applyAlignment="1">
      <alignment horizontal="left" vertical="center"/>
    </xf>
    <xf numFmtId="0" fontId="6" fillId="0" borderId="16" xfId="0" applyFont="1" applyBorder="1" applyAlignment="1">
      <alignment horizontal="left" vertical="center" wrapText="1"/>
    </xf>
    <xf numFmtId="0" fontId="0" fillId="44" borderId="0" xfId="0" applyFill="1"/>
    <xf numFmtId="0" fontId="8" fillId="0" borderId="14" xfId="0" applyFont="1" applyBorder="1"/>
    <xf numFmtId="0" fontId="13" fillId="0" borderId="22" xfId="0" applyFont="1" applyBorder="1" applyAlignment="1">
      <alignment horizontal="center" vertical="center"/>
    </xf>
    <xf numFmtId="0" fontId="13" fillId="0" borderId="22" xfId="0" applyFont="1" applyBorder="1" applyAlignment="1">
      <alignment horizontal="left" vertical="center"/>
    </xf>
    <xf numFmtId="0" fontId="13" fillId="0" borderId="22" xfId="0" applyFont="1" applyBorder="1" applyAlignment="1">
      <alignment horizontal="left" wrapText="1"/>
    </xf>
    <xf numFmtId="0" fontId="13" fillId="0" borderId="14" xfId="0" applyFont="1" applyBorder="1" applyAlignment="1">
      <alignment horizontal="left" vertical="center"/>
    </xf>
    <xf numFmtId="0" fontId="13" fillId="0" borderId="14" xfId="0" applyFont="1" applyBorder="1" applyAlignment="1">
      <alignment horizontal="left" wrapText="1"/>
    </xf>
    <xf numFmtId="0" fontId="15" fillId="0" borderId="22" xfId="0" applyFont="1" applyBorder="1" applyAlignment="1">
      <alignment horizontal="left" vertical="center"/>
    </xf>
    <xf numFmtId="0" fontId="27" fillId="0" borderId="22" xfId="0" applyFont="1" applyBorder="1" applyAlignment="1">
      <alignment horizontal="left"/>
    </xf>
    <xf numFmtId="0" fontId="58" fillId="0" borderId="22" xfId="0" applyFont="1" applyBorder="1"/>
    <xf numFmtId="0" fontId="58" fillId="0" borderId="27" xfId="0" applyFont="1" applyBorder="1"/>
    <xf numFmtId="0" fontId="0" fillId="0" borderId="22" xfId="0" applyBorder="1"/>
    <xf numFmtId="0" fontId="58" fillId="0" borderId="14" xfId="0" applyFont="1" applyBorder="1"/>
    <xf numFmtId="165" fontId="58" fillId="0" borderId="14" xfId="0" applyNumberFormat="1" applyFont="1" applyBorder="1" applyAlignment="1">
      <alignment horizontal="right"/>
    </xf>
    <xf numFmtId="0" fontId="27" fillId="0" borderId="14" xfId="0" applyFont="1" applyBorder="1" applyAlignment="1">
      <alignment horizontal="left"/>
    </xf>
    <xf numFmtId="0" fontId="15" fillId="0" borderId="0" xfId="0" applyFont="1" applyAlignment="1">
      <alignment horizontal="center"/>
    </xf>
    <xf numFmtId="0" fontId="63" fillId="16" borderId="14" xfId="0" applyFont="1" applyFill="1" applyBorder="1" applyAlignment="1">
      <alignment horizontal="center" vertical="center" wrapText="1"/>
    </xf>
    <xf numFmtId="0" fontId="64" fillId="22" borderId="9" xfId="0" applyFont="1" applyFill="1" applyBorder="1" applyAlignment="1">
      <alignment horizontal="center" vertical="center" wrapText="1"/>
    </xf>
    <xf numFmtId="0" fontId="63" fillId="17" borderId="14" xfId="0" applyFont="1" applyFill="1" applyBorder="1" applyAlignment="1">
      <alignment horizontal="center" vertical="center" wrapText="1"/>
    </xf>
    <xf numFmtId="0" fontId="15" fillId="0" borderId="14" xfId="0" applyFont="1" applyBorder="1" applyAlignment="1">
      <alignment horizontal="center" vertical="center"/>
    </xf>
    <xf numFmtId="0" fontId="15" fillId="0" borderId="14" xfId="0" applyFont="1" applyBorder="1" applyAlignment="1">
      <alignment horizontal="left" vertical="center"/>
    </xf>
    <xf numFmtId="0" fontId="15" fillId="0" borderId="14" xfId="0" applyFont="1" applyBorder="1" applyAlignment="1">
      <alignment horizontal="left" vertical="center" wrapText="1"/>
    </xf>
    <xf numFmtId="0" fontId="15" fillId="0" borderId="14" xfId="0" applyFont="1" applyBorder="1" applyAlignment="1">
      <alignment horizontal="left" wrapText="1"/>
    </xf>
    <xf numFmtId="0" fontId="15" fillId="8" borderId="14" xfId="0" applyFont="1" applyFill="1" applyBorder="1" applyAlignment="1">
      <alignment horizontal="center" vertical="center" wrapText="1"/>
    </xf>
    <xf numFmtId="0" fontId="22" fillId="2" borderId="9" xfId="0" applyFont="1" applyFill="1" applyBorder="1" applyAlignment="1">
      <alignment vertical="center" wrapText="1"/>
    </xf>
    <xf numFmtId="0" fontId="15" fillId="8" borderId="14" xfId="0" applyFont="1" applyFill="1" applyBorder="1" applyAlignment="1">
      <alignment vertical="center" wrapText="1"/>
    </xf>
    <xf numFmtId="0" fontId="37" fillId="0" borderId="9" xfId="0" applyFont="1" applyBorder="1" applyAlignment="1">
      <alignment horizontal="left"/>
    </xf>
    <xf numFmtId="0" fontId="6" fillId="8" borderId="9" xfId="0" applyFont="1" applyFill="1" applyBorder="1" applyAlignment="1">
      <alignment horizontal="left" vertical="center" wrapText="1"/>
    </xf>
    <xf numFmtId="0" fontId="37" fillId="11" borderId="9" xfId="0" applyFont="1" applyFill="1" applyBorder="1" applyAlignment="1">
      <alignment horizontal="left"/>
    </xf>
    <xf numFmtId="0" fontId="7" fillId="0" borderId="9" xfId="0" applyFont="1" applyBorder="1" applyAlignment="1">
      <alignment horizontal="left" wrapText="1"/>
    </xf>
    <xf numFmtId="0" fontId="6" fillId="8" borderId="16" xfId="0" applyFont="1" applyFill="1" applyBorder="1" applyAlignment="1">
      <alignment horizontal="left" vertical="center" wrapText="1"/>
    </xf>
    <xf numFmtId="0" fontId="37" fillId="0" borderId="16" xfId="0" applyFont="1" applyBorder="1" applyAlignment="1">
      <alignment horizontal="left"/>
    </xf>
    <xf numFmtId="0" fontId="37" fillId="11" borderId="16" xfId="0" applyFont="1" applyFill="1" applyBorder="1" applyAlignment="1">
      <alignment horizontal="left"/>
    </xf>
    <xf numFmtId="0" fontId="37" fillId="9" borderId="14" xfId="0" applyFont="1" applyFill="1" applyBorder="1" applyAlignment="1">
      <alignment horizontal="left"/>
    </xf>
    <xf numFmtId="0" fontId="6" fillId="0" borderId="9" xfId="0" applyFont="1" applyBorder="1" applyAlignment="1">
      <alignment horizontal="left"/>
    </xf>
    <xf numFmtId="0" fontId="13" fillId="0" borderId="16" xfId="0" applyFont="1" applyBorder="1" applyAlignment="1">
      <alignment horizontal="left"/>
    </xf>
    <xf numFmtId="14" fontId="22" fillId="2" borderId="9" xfId="0" applyNumberFormat="1" applyFont="1" applyFill="1" applyBorder="1" applyAlignment="1">
      <alignment horizontal="left" vertical="center" wrapText="1"/>
    </xf>
    <xf numFmtId="0" fontId="7" fillId="11" borderId="14" xfId="0" applyFont="1" applyFill="1" applyBorder="1" applyAlignment="1">
      <alignment horizontal="left"/>
    </xf>
    <xf numFmtId="0" fontId="59" fillId="0" borderId="14" xfId="0" applyFont="1" applyBorder="1"/>
    <xf numFmtId="0" fontId="6" fillId="0" borderId="15" xfId="0" applyFont="1" applyBorder="1" applyAlignment="1">
      <alignment horizontal="left" wrapText="1"/>
    </xf>
    <xf numFmtId="0" fontId="8" fillId="0" borderId="22" xfId="0" applyFont="1" applyBorder="1"/>
    <xf numFmtId="0" fontId="13" fillId="0" borderId="25" xfId="0" applyFont="1" applyBorder="1" applyAlignment="1">
      <alignment horizontal="left" vertical="center"/>
    </xf>
    <xf numFmtId="0" fontId="33" fillId="11" borderId="16" xfId="0" applyFont="1" applyFill="1" applyBorder="1" applyAlignment="1">
      <alignment horizontal="left"/>
    </xf>
    <xf numFmtId="0" fontId="7" fillId="0" borderId="16" xfId="0" applyFont="1" applyBorder="1" applyAlignment="1">
      <alignment horizontal="left" vertical="center" wrapText="1"/>
    </xf>
    <xf numFmtId="0" fontId="27" fillId="0" borderId="27" xfId="0" applyFont="1" applyBorder="1" applyAlignment="1">
      <alignment horizontal="left"/>
    </xf>
    <xf numFmtId="0" fontId="7" fillId="0" borderId="15" xfId="0" applyFont="1" applyBorder="1" applyAlignment="1">
      <alignment horizontal="left"/>
    </xf>
    <xf numFmtId="0" fontId="6" fillId="8" borderId="22" xfId="0" applyFont="1" applyFill="1" applyBorder="1" applyAlignment="1">
      <alignment horizontal="left" wrapText="1"/>
    </xf>
    <xf numFmtId="0" fontId="6" fillId="0" borderId="9" xfId="0" applyFont="1" applyBorder="1" applyAlignment="1">
      <alignment horizontal="left" vertical="center"/>
    </xf>
    <xf numFmtId="14" fontId="37" fillId="0" borderId="16" xfId="0" applyNumberFormat="1" applyFont="1" applyBorder="1" applyAlignment="1">
      <alignment horizontal="center"/>
    </xf>
    <xf numFmtId="0" fontId="22" fillId="2" borderId="9" xfId="0" applyFont="1" applyFill="1" applyBorder="1" applyAlignment="1">
      <alignment horizontal="left" vertical="center"/>
    </xf>
    <xf numFmtId="0" fontId="39" fillId="11" borderId="14" xfId="0" applyFont="1" applyFill="1" applyBorder="1" applyAlignment="1">
      <alignment horizontal="left"/>
    </xf>
    <xf numFmtId="0" fontId="12" fillId="0" borderId="14" xfId="0" applyFont="1" applyBorder="1" applyAlignment="1">
      <alignment horizontal="left"/>
    </xf>
    <xf numFmtId="0" fontId="7" fillId="9" borderId="14" xfId="0" applyFont="1" applyFill="1" applyBorder="1" applyAlignment="1">
      <alignment horizontal="left"/>
    </xf>
    <xf numFmtId="0" fontId="6" fillId="0" borderId="16" xfId="0" applyFont="1" applyBorder="1" applyAlignment="1">
      <alignment horizontal="left" vertical="center"/>
    </xf>
    <xf numFmtId="0" fontId="11" fillId="0" borderId="14" xfId="0" applyFont="1" applyBorder="1" applyAlignment="1">
      <alignment horizontal="left" vertical="center" wrapText="1"/>
    </xf>
    <xf numFmtId="0" fontId="40" fillId="11" borderId="14" xfId="0" applyFont="1" applyFill="1" applyBorder="1" applyAlignment="1">
      <alignment horizontal="left"/>
    </xf>
    <xf numFmtId="0" fontId="37" fillId="0" borderId="16" xfId="0" applyFont="1" applyBorder="1" applyAlignment="1">
      <alignment horizontal="center"/>
    </xf>
    <xf numFmtId="0" fontId="6" fillId="0" borderId="16" xfId="0" applyFont="1" applyBorder="1" applyAlignment="1">
      <alignment horizontal="center" wrapText="1"/>
    </xf>
    <xf numFmtId="0" fontId="6" fillId="8" borderId="16" xfId="0" applyFont="1" applyFill="1" applyBorder="1" applyAlignment="1">
      <alignment horizontal="left" wrapText="1"/>
    </xf>
    <xf numFmtId="0" fontId="8" fillId="0" borderId="14" xfId="0" applyFont="1" applyBorder="1" applyAlignment="1">
      <alignment horizontal="left"/>
    </xf>
    <xf numFmtId="14" fontId="8" fillId="0" borderId="14" xfId="0" applyNumberFormat="1" applyFont="1" applyBorder="1" applyAlignment="1">
      <alignment horizontal="center"/>
    </xf>
    <xf numFmtId="14" fontId="8" fillId="0" borderId="14" xfId="0" applyNumberFormat="1" applyFont="1" applyBorder="1"/>
    <xf numFmtId="0" fontId="55" fillId="0" borderId="14" xfId="0" applyFont="1" applyBorder="1"/>
    <xf numFmtId="14" fontId="55" fillId="0" borderId="14" xfId="0" applyNumberFormat="1" applyFont="1" applyBorder="1"/>
    <xf numFmtId="0" fontId="56" fillId="0" borderId="14" xfId="0" applyFont="1" applyBorder="1"/>
    <xf numFmtId="164" fontId="13" fillId="0" borderId="14" xfId="0" applyNumberFormat="1" applyFont="1" applyBorder="1" applyAlignment="1">
      <alignment horizontal="left"/>
    </xf>
    <xf numFmtId="49" fontId="13" fillId="0" borderId="14" xfId="0" applyNumberFormat="1" applyFont="1" applyBorder="1"/>
    <xf numFmtId="14" fontId="13" fillId="0" borderId="14" xfId="0" applyNumberFormat="1" applyFont="1" applyBorder="1" applyAlignment="1">
      <alignment horizontal="center"/>
    </xf>
    <xf numFmtId="165" fontId="13" fillId="0" borderId="14" xfId="0" applyNumberFormat="1" applyFont="1" applyBorder="1" applyAlignment="1">
      <alignment horizontal="center" vertical="center"/>
    </xf>
    <xf numFmtId="0" fontId="13" fillId="0" borderId="14" xfId="0" applyFont="1" applyBorder="1" applyAlignment="1">
      <alignment horizontal="center" vertical="center"/>
    </xf>
    <xf numFmtId="0" fontId="17" fillId="0" borderId="14" xfId="0" applyFont="1" applyBorder="1" applyAlignment="1">
      <alignment horizontal="left" vertical="center"/>
    </xf>
    <xf numFmtId="164" fontId="13" fillId="0" borderId="14" xfId="0" applyNumberFormat="1" applyFont="1" applyBorder="1" applyAlignment="1">
      <alignment horizontal="center" vertical="center"/>
    </xf>
    <xf numFmtId="0" fontId="16" fillId="0" borderId="14" xfId="0" applyFont="1" applyBorder="1" applyAlignment="1">
      <alignment horizontal="center" vertical="center"/>
    </xf>
    <xf numFmtId="49" fontId="13" fillId="0" borderId="14" xfId="0" applyNumberFormat="1" applyFont="1" applyBorder="1" applyAlignment="1">
      <alignment horizontal="center" vertical="center"/>
    </xf>
    <xf numFmtId="49" fontId="13" fillId="0" borderId="14" xfId="0" applyNumberFormat="1" applyFont="1" applyBorder="1" applyAlignment="1">
      <alignment vertical="center"/>
    </xf>
    <xf numFmtId="49" fontId="15" fillId="0" borderId="14" xfId="0" applyNumberFormat="1" applyFont="1" applyBorder="1" applyAlignment="1">
      <alignment horizontal="center" vertical="center"/>
    </xf>
    <xf numFmtId="165" fontId="13" fillId="0" borderId="14" xfId="0" applyNumberFormat="1" applyFont="1" applyBorder="1" applyAlignment="1">
      <alignment horizontal="center"/>
    </xf>
    <xf numFmtId="49" fontId="13" fillId="0" borderId="14" xfId="0" applyNumberFormat="1" applyFont="1" applyBorder="1" applyAlignment="1">
      <alignment horizontal="left"/>
    </xf>
    <xf numFmtId="0" fontId="36" fillId="0" borderId="14" xfId="0" applyFont="1" applyBorder="1" applyAlignment="1">
      <alignment horizontal="left"/>
    </xf>
    <xf numFmtId="14" fontId="13" fillId="0" borderId="14" xfId="0" applyNumberFormat="1" applyFont="1" applyBorder="1" applyAlignment="1">
      <alignment horizontal="left"/>
    </xf>
    <xf numFmtId="49" fontId="15" fillId="0" borderId="14" xfId="0" applyNumberFormat="1" applyFont="1" applyBorder="1" applyAlignment="1">
      <alignment horizontal="left"/>
    </xf>
    <xf numFmtId="165" fontId="17" fillId="0" borderId="14" xfId="0" applyNumberFormat="1" applyFont="1" applyBorder="1" applyAlignment="1">
      <alignment horizontal="left"/>
    </xf>
    <xf numFmtId="14" fontId="15" fillId="0" borderId="14" xfId="0" applyNumberFormat="1" applyFont="1" applyBorder="1" applyAlignment="1">
      <alignment horizontal="center"/>
    </xf>
    <xf numFmtId="0" fontId="17" fillId="0" borderId="14" xfId="0" applyFont="1" applyBorder="1" applyAlignment="1">
      <alignment horizontal="center" vertical="center"/>
    </xf>
    <xf numFmtId="164" fontId="17" fillId="0" borderId="14" xfId="0" applyNumberFormat="1" applyFont="1" applyBorder="1" applyAlignment="1">
      <alignment horizontal="center" vertical="center"/>
    </xf>
    <xf numFmtId="49" fontId="17" fillId="0" borderId="14" xfId="0" applyNumberFormat="1" applyFont="1" applyBorder="1" applyAlignment="1">
      <alignment horizontal="center" vertical="center"/>
    </xf>
    <xf numFmtId="164" fontId="6" fillId="0" borderId="14" xfId="0" applyNumberFormat="1" applyFont="1" applyBorder="1" applyAlignment="1">
      <alignment horizontal="center" vertical="center"/>
    </xf>
    <xf numFmtId="165" fontId="6" fillId="0" borderId="14" xfId="0" applyNumberFormat="1" applyFont="1" applyBorder="1" applyAlignment="1">
      <alignment horizontal="center" vertical="center"/>
    </xf>
    <xf numFmtId="0" fontId="58" fillId="0" borderId="14" xfId="0" applyFont="1" applyBorder="1" applyAlignment="1">
      <alignment horizontal="center"/>
    </xf>
    <xf numFmtId="164" fontId="17" fillId="0" borderId="14" xfId="0" applyNumberFormat="1" applyFont="1" applyBorder="1" applyAlignment="1">
      <alignment horizontal="left"/>
    </xf>
    <xf numFmtId="164" fontId="17" fillId="0" borderId="14" xfId="0" applyNumberFormat="1" applyFont="1" applyBorder="1" applyAlignment="1">
      <alignment horizontal="center"/>
    </xf>
    <xf numFmtId="49" fontId="17" fillId="0" borderId="14" xfId="0" applyNumberFormat="1" applyFont="1" applyBorder="1" applyAlignment="1">
      <alignment horizontal="left"/>
    </xf>
    <xf numFmtId="0" fontId="13" fillId="0" borderId="14" xfId="0" quotePrefix="1" applyFont="1" applyBorder="1" applyAlignment="1">
      <alignment horizontal="center" vertical="center"/>
    </xf>
    <xf numFmtId="49" fontId="13" fillId="0" borderId="14" xfId="0" quotePrefix="1" applyNumberFormat="1" applyFont="1" applyBorder="1" applyAlignment="1">
      <alignment horizontal="left"/>
    </xf>
    <xf numFmtId="165" fontId="17" fillId="0" borderId="14" xfId="0" applyNumberFormat="1" applyFont="1" applyBorder="1" applyAlignment="1">
      <alignment horizontal="center" vertical="center"/>
    </xf>
    <xf numFmtId="0" fontId="13" fillId="0" borderId="14" xfId="0" quotePrefix="1" applyFont="1" applyBorder="1" applyAlignment="1">
      <alignment horizontal="left" wrapText="1"/>
    </xf>
    <xf numFmtId="14" fontId="15" fillId="0" borderId="14" xfId="0" applyNumberFormat="1" applyFont="1" applyBorder="1" applyAlignment="1">
      <alignment horizontal="left"/>
    </xf>
    <xf numFmtId="0" fontId="60" fillId="0" borderId="14" xfId="0" applyFont="1" applyBorder="1" applyAlignment="1">
      <alignment horizontal="left"/>
    </xf>
    <xf numFmtId="14" fontId="58" fillId="0" borderId="14" xfId="0" applyNumberFormat="1" applyFont="1" applyBorder="1" applyAlignment="1">
      <alignment horizontal="center"/>
    </xf>
    <xf numFmtId="4" fontId="58" fillId="0" borderId="14" xfId="0" applyNumberFormat="1" applyFont="1" applyBorder="1" applyAlignment="1">
      <alignment horizontal="center"/>
    </xf>
    <xf numFmtId="0" fontId="58" fillId="0" borderId="14" xfId="0" applyFont="1" applyBorder="1" applyAlignment="1">
      <alignment horizontal="right"/>
    </xf>
    <xf numFmtId="14" fontId="58" fillId="0" borderId="14" xfId="0" applyNumberFormat="1" applyFont="1" applyBorder="1" applyAlignment="1">
      <alignment horizontal="right"/>
    </xf>
    <xf numFmtId="164" fontId="58" fillId="0" borderId="14" xfId="0" applyNumberFormat="1" applyFont="1" applyBorder="1" applyAlignment="1">
      <alignment horizontal="right"/>
    </xf>
    <xf numFmtId="0" fontId="58" fillId="0" borderId="14" xfId="0" applyFont="1" applyBorder="1" applyAlignment="1">
      <alignment horizontal="left"/>
    </xf>
    <xf numFmtId="165" fontId="58" fillId="0" borderId="14" xfId="0" applyNumberFormat="1" applyFont="1" applyBorder="1" applyAlignment="1">
      <alignment horizontal="center"/>
    </xf>
    <xf numFmtId="0" fontId="58" fillId="0" borderId="14" xfId="0" quotePrefix="1" applyFont="1" applyBorder="1" applyAlignment="1">
      <alignment horizontal="right"/>
    </xf>
    <xf numFmtId="0" fontId="59" fillId="0" borderId="14" xfId="0" applyFont="1" applyBorder="1" applyAlignment="1">
      <alignment horizontal="left"/>
    </xf>
    <xf numFmtId="165" fontId="59" fillId="0" borderId="14" xfId="0" applyNumberFormat="1" applyFont="1" applyBorder="1" applyAlignment="1">
      <alignment horizontal="center"/>
    </xf>
    <xf numFmtId="0" fontId="59" fillId="0" borderId="14" xfId="0" applyFont="1" applyBorder="1" applyAlignment="1">
      <alignment horizontal="right"/>
    </xf>
    <xf numFmtId="165" fontId="59" fillId="0" borderId="14" xfId="0" applyNumberFormat="1" applyFont="1" applyBorder="1" applyAlignment="1">
      <alignment horizontal="right"/>
    </xf>
    <xf numFmtId="164" fontId="58" fillId="0" borderId="14" xfId="0" applyNumberFormat="1" applyFont="1" applyBorder="1"/>
    <xf numFmtId="4" fontId="58" fillId="0" borderId="14" xfId="0" applyNumberFormat="1" applyFont="1" applyBorder="1"/>
    <xf numFmtId="164" fontId="58" fillId="0" borderId="14" xfId="0" applyNumberFormat="1" applyFont="1" applyBorder="1" applyAlignment="1">
      <alignment horizontal="center"/>
    </xf>
    <xf numFmtId="167" fontId="58" fillId="0" borderId="14" xfId="0" applyNumberFormat="1" applyFont="1" applyBorder="1" applyAlignment="1">
      <alignment horizontal="center"/>
    </xf>
    <xf numFmtId="164" fontId="59" fillId="0" borderId="14" xfId="0" applyNumberFormat="1" applyFont="1" applyBorder="1" applyAlignment="1">
      <alignment horizontal="center"/>
    </xf>
    <xf numFmtId="0" fontId="59" fillId="0" borderId="14" xfId="0" applyFont="1" applyBorder="1" applyAlignment="1">
      <alignment horizontal="center"/>
    </xf>
    <xf numFmtId="4" fontId="59" fillId="0" borderId="14" xfId="0" applyNumberFormat="1" applyFont="1" applyBorder="1" applyAlignment="1">
      <alignment horizontal="center"/>
    </xf>
    <xf numFmtId="14" fontId="27" fillId="0" borderId="14" xfId="0" applyNumberFormat="1" applyFont="1" applyBorder="1"/>
    <xf numFmtId="0" fontId="27" fillId="0" borderId="14" xfId="0" applyFont="1" applyBorder="1"/>
    <xf numFmtId="14" fontId="27" fillId="0" borderId="14" xfId="0" applyNumberFormat="1" applyFont="1" applyBorder="1" applyAlignment="1">
      <alignment horizontal="right" wrapText="1"/>
    </xf>
    <xf numFmtId="14" fontId="59" fillId="0" borderId="14" xfId="0" applyNumberFormat="1" applyFont="1" applyBorder="1" applyAlignment="1">
      <alignment horizontal="center"/>
    </xf>
    <xf numFmtId="14" fontId="59" fillId="0" borderId="14" xfId="0" applyNumberFormat="1" applyFont="1" applyBorder="1" applyAlignment="1">
      <alignment horizontal="right"/>
    </xf>
    <xf numFmtId="164" fontId="59" fillId="0" borderId="14" xfId="0" applyNumberFormat="1" applyFont="1" applyBorder="1" applyAlignment="1">
      <alignment horizontal="right"/>
    </xf>
    <xf numFmtId="165" fontId="58" fillId="0" borderId="14" xfId="0" applyNumberFormat="1" applyFont="1" applyBorder="1" applyAlignment="1">
      <alignment horizontal="left"/>
    </xf>
    <xf numFmtId="11" fontId="59" fillId="0" borderId="14" xfId="0" applyNumberFormat="1" applyFont="1" applyBorder="1" applyAlignment="1">
      <alignment horizontal="left"/>
    </xf>
    <xf numFmtId="167" fontId="59" fillId="0" borderId="14" xfId="0" applyNumberFormat="1" applyFont="1" applyBorder="1" applyAlignment="1">
      <alignment horizontal="center"/>
    </xf>
    <xf numFmtId="167" fontId="58" fillId="0" borderId="14" xfId="0" applyNumberFormat="1" applyFont="1" applyBorder="1" applyAlignment="1">
      <alignment horizontal="right"/>
    </xf>
    <xf numFmtId="14" fontId="13" fillId="0" borderId="14" xfId="0" applyNumberFormat="1" applyFont="1" applyBorder="1" applyAlignment="1">
      <alignment horizontal="center" wrapText="1"/>
    </xf>
    <xf numFmtId="14" fontId="13" fillId="0" borderId="14" xfId="0" applyNumberFormat="1" applyFont="1" applyBorder="1" applyAlignment="1">
      <alignment horizontal="left" wrapText="1"/>
    </xf>
    <xf numFmtId="0" fontId="13" fillId="0" borderId="14" xfId="0" quotePrefix="1" applyFont="1" applyBorder="1" applyAlignment="1">
      <alignment horizontal="center" wrapText="1"/>
    </xf>
    <xf numFmtId="165" fontId="13" fillId="0" borderId="14" xfId="0" applyNumberFormat="1" applyFont="1" applyBorder="1" applyAlignment="1">
      <alignment horizontal="left" wrapText="1"/>
    </xf>
    <xf numFmtId="0" fontId="13" fillId="0" borderId="14" xfId="0" applyFont="1" applyBorder="1" applyAlignment="1">
      <alignment horizontal="center" wrapText="1"/>
    </xf>
    <xf numFmtId="165" fontId="13" fillId="0" borderId="14" xfId="0" applyNumberFormat="1" applyFont="1" applyBorder="1" applyAlignment="1">
      <alignment wrapText="1"/>
    </xf>
    <xf numFmtId="165" fontId="13" fillId="0" borderId="14" xfId="0" applyNumberFormat="1" applyFont="1" applyBorder="1" applyAlignment="1">
      <alignment horizontal="center" wrapText="1"/>
    </xf>
    <xf numFmtId="14" fontId="13" fillId="0" borderId="14" xfId="0" applyNumberFormat="1" applyFont="1" applyBorder="1" applyAlignment="1">
      <alignment wrapText="1"/>
    </xf>
    <xf numFmtId="164" fontId="13" fillId="0" borderId="14" xfId="0" applyNumberFormat="1" applyFont="1" applyBorder="1" applyAlignment="1">
      <alignment wrapText="1"/>
    </xf>
    <xf numFmtId="0" fontId="61" fillId="0" borderId="14" xfId="0" applyFont="1" applyBorder="1" applyAlignment="1">
      <alignment horizontal="left" wrapText="1"/>
    </xf>
    <xf numFmtId="164" fontId="13" fillId="0" borderId="14" xfId="0" applyNumberFormat="1" applyFont="1" applyBorder="1" applyAlignment="1">
      <alignment horizontal="left" wrapText="1"/>
    </xf>
    <xf numFmtId="0" fontId="6" fillId="0" borderId="14" xfId="0" quotePrefix="1" applyFont="1" applyBorder="1" applyAlignment="1">
      <alignment horizontal="left" wrapText="1"/>
    </xf>
    <xf numFmtId="0" fontId="6" fillId="0" borderId="14" xfId="0" quotePrefix="1" applyFont="1" applyBorder="1" applyAlignment="1">
      <alignment horizontal="center" wrapText="1"/>
    </xf>
    <xf numFmtId="1" fontId="13" fillId="0" borderId="14" xfId="0" applyNumberFormat="1" applyFont="1" applyBorder="1" applyAlignment="1">
      <alignment wrapText="1"/>
    </xf>
    <xf numFmtId="14" fontId="13" fillId="0" borderId="14" xfId="0" quotePrefix="1" applyNumberFormat="1" applyFont="1" applyBorder="1" applyAlignment="1">
      <alignment horizontal="left" wrapText="1"/>
    </xf>
    <xf numFmtId="0" fontId="37" fillId="0" borderId="14" xfId="0" applyFont="1" applyBorder="1" applyAlignment="1">
      <alignment horizontal="left" vertical="top"/>
    </xf>
    <xf numFmtId="0" fontId="13" fillId="0" borderId="14" xfId="0" applyFont="1" applyBorder="1" applyAlignment="1">
      <alignment vertical="top"/>
    </xf>
    <xf numFmtId="0" fontId="13" fillId="0" borderId="14" xfId="0" applyFont="1" applyBorder="1" applyAlignment="1">
      <alignment vertical="center"/>
    </xf>
    <xf numFmtId="165" fontId="16" fillId="0" borderId="14" xfId="0" applyNumberFormat="1" applyFont="1" applyBorder="1" applyAlignment="1">
      <alignment horizontal="left" vertical="top"/>
    </xf>
    <xf numFmtId="0" fontId="16" fillId="0" borderId="14" xfId="0" applyFont="1" applyBorder="1" applyAlignment="1">
      <alignment horizontal="center" vertical="top"/>
    </xf>
    <xf numFmtId="0" fontId="13" fillId="0" borderId="14" xfId="0" applyFont="1" applyBorder="1" applyAlignment="1">
      <alignment horizontal="left" vertical="top" wrapText="1"/>
    </xf>
    <xf numFmtId="0" fontId="6" fillId="0" borderId="14" xfId="0" applyFont="1" applyBorder="1" applyAlignment="1">
      <alignment vertical="top"/>
    </xf>
    <xf numFmtId="0" fontId="6" fillId="0" borderId="14" xfId="0" quotePrefix="1" applyFont="1" applyBorder="1" applyAlignment="1">
      <alignment horizontal="left"/>
    </xf>
    <xf numFmtId="0" fontId="6" fillId="0" borderId="14" xfId="0" applyFont="1" applyBorder="1" applyAlignment="1">
      <alignment vertical="center"/>
    </xf>
    <xf numFmtId="0" fontId="6" fillId="0" borderId="14" xfId="0" quotePrefix="1" applyFont="1" applyBorder="1" applyAlignment="1">
      <alignment horizontal="center" vertical="center"/>
    </xf>
    <xf numFmtId="14" fontId="6" fillId="0" borderId="14" xfId="0" applyNumberFormat="1" applyFont="1" applyBorder="1" applyAlignment="1">
      <alignment horizontal="center" vertical="top"/>
    </xf>
    <xf numFmtId="0" fontId="6" fillId="0" borderId="14" xfId="0" applyFont="1" applyBorder="1" applyAlignment="1">
      <alignment horizontal="center" vertical="top"/>
    </xf>
    <xf numFmtId="14" fontId="13" fillId="0" borderId="14" xfId="0" applyNumberFormat="1" applyFont="1" applyBorder="1" applyAlignment="1">
      <alignment horizontal="center" vertical="top"/>
    </xf>
    <xf numFmtId="165" fontId="13" fillId="0" borderId="14" xfId="0" applyNumberFormat="1" applyFont="1" applyBorder="1"/>
    <xf numFmtId="0" fontId="15" fillId="0" borderId="14" xfId="0" applyFont="1" applyBorder="1" applyAlignment="1">
      <alignment vertical="center"/>
    </xf>
    <xf numFmtId="14" fontId="13" fillId="0" borderId="14" xfId="0" applyNumberFormat="1" applyFont="1" applyBorder="1" applyAlignment="1">
      <alignment horizontal="left" vertical="top"/>
    </xf>
    <xf numFmtId="0" fontId="13" fillId="0" borderId="14" xfId="0" quotePrefix="1" applyFont="1" applyBorder="1" applyAlignment="1">
      <alignment horizontal="center" vertical="top"/>
    </xf>
    <xf numFmtId="0" fontId="13" fillId="0" borderId="14" xfId="0" applyFont="1" applyBorder="1" applyAlignment="1">
      <alignment horizontal="left" vertical="top"/>
    </xf>
    <xf numFmtId="0" fontId="13" fillId="0" borderId="14" xfId="0" applyFont="1" applyBorder="1" applyAlignment="1">
      <alignment horizontal="center" vertical="top"/>
    </xf>
    <xf numFmtId="0" fontId="16" fillId="0" borderId="14" xfId="0" applyFont="1" applyBorder="1" applyAlignment="1">
      <alignment horizontal="left" vertical="top"/>
    </xf>
    <xf numFmtId="14" fontId="16" fillId="0" borderId="14" xfId="0" applyNumberFormat="1" applyFont="1" applyBorder="1" applyAlignment="1">
      <alignment horizontal="center" vertical="top"/>
    </xf>
    <xf numFmtId="164" fontId="13" fillId="0" borderId="14" xfId="0" applyNumberFormat="1" applyFont="1" applyBorder="1" applyAlignment="1">
      <alignment vertical="top"/>
    </xf>
    <xf numFmtId="164" fontId="16" fillId="0" borderId="14" xfId="0" applyNumberFormat="1" applyFont="1" applyBorder="1" applyAlignment="1">
      <alignment horizontal="center" vertical="top"/>
    </xf>
    <xf numFmtId="14" fontId="6" fillId="0" borderId="14" xfId="0" applyNumberFormat="1" applyFont="1" applyBorder="1" applyAlignment="1">
      <alignment horizontal="left" vertical="top"/>
    </xf>
    <xf numFmtId="165" fontId="13" fillId="0" borderId="14" xfId="0" applyNumberFormat="1" applyFont="1" applyBorder="1" applyAlignment="1">
      <alignment vertical="top"/>
    </xf>
    <xf numFmtId="0" fontId="16" fillId="0" borderId="14" xfId="0" applyFont="1" applyBorder="1" applyAlignment="1">
      <alignment vertical="top"/>
    </xf>
    <xf numFmtId="0" fontId="13" fillId="0" borderId="14" xfId="0" applyFont="1" applyBorder="1" applyAlignment="1">
      <alignment horizontal="left" vertical="center" wrapText="1"/>
    </xf>
    <xf numFmtId="165" fontId="15" fillId="0" borderId="14" xfId="0" applyNumberFormat="1" applyFont="1" applyBorder="1" applyAlignment="1">
      <alignment horizontal="center"/>
    </xf>
    <xf numFmtId="0" fontId="6" fillId="0" borderId="14" xfId="0" applyFont="1" applyBorder="1" applyAlignment="1">
      <alignment horizontal="left" vertical="top"/>
    </xf>
    <xf numFmtId="0" fontId="6" fillId="0" borderId="14" xfId="0" quotePrefix="1" applyFont="1" applyBorder="1" applyAlignment="1">
      <alignment horizontal="center" vertical="top"/>
    </xf>
    <xf numFmtId="164" fontId="13" fillId="0" borderId="14" xfId="0" applyNumberFormat="1" applyFont="1" applyBorder="1" applyAlignment="1">
      <alignment horizontal="center" vertical="top"/>
    </xf>
    <xf numFmtId="165" fontId="13" fillId="0" borderId="14" xfId="0" applyNumberFormat="1" applyFont="1" applyBorder="1" applyAlignment="1">
      <alignment horizontal="left" vertical="top"/>
    </xf>
    <xf numFmtId="49" fontId="6" fillId="0" borderId="14" xfId="0" applyNumberFormat="1" applyFont="1" applyBorder="1" applyAlignment="1">
      <alignment vertical="top"/>
    </xf>
    <xf numFmtId="3" fontId="13" fillId="0" borderId="14" xfId="0" applyNumberFormat="1" applyFont="1" applyBorder="1" applyAlignment="1">
      <alignment horizontal="center" vertical="top"/>
    </xf>
    <xf numFmtId="0" fontId="8" fillId="0" borderId="14" xfId="0" applyFont="1" applyBorder="1" applyAlignment="1">
      <alignment horizontal="center"/>
    </xf>
    <xf numFmtId="0" fontId="7" fillId="0" borderId="14" xfId="0" applyFont="1" applyBorder="1" applyAlignment="1">
      <alignment horizontal="center" vertical="center"/>
    </xf>
    <xf numFmtId="164" fontId="27" fillId="0" borderId="14" xfId="0" applyNumberFormat="1" applyFont="1" applyBorder="1" applyAlignment="1">
      <alignment horizontal="center"/>
    </xf>
    <xf numFmtId="165" fontId="15" fillId="0" borderId="14" xfId="0" applyNumberFormat="1" applyFont="1" applyBorder="1" applyAlignment="1">
      <alignment horizontal="center" vertical="center"/>
    </xf>
    <xf numFmtId="165" fontId="13" fillId="0" borderId="14" xfId="0" applyNumberFormat="1" applyFont="1" applyBorder="1" applyAlignment="1">
      <alignment horizontal="center" vertical="center" wrapText="1"/>
    </xf>
    <xf numFmtId="0" fontId="0" fillId="0" borderId="16" xfId="0" applyBorder="1" applyAlignment="1">
      <alignment horizontal="center"/>
    </xf>
    <xf numFmtId="0" fontId="0" fillId="0" borderId="16" xfId="0" applyBorder="1"/>
    <xf numFmtId="0" fontId="58" fillId="0" borderId="16" xfId="0" applyFont="1" applyBorder="1" applyAlignment="1">
      <alignment horizontal="left"/>
    </xf>
    <xf numFmtId="0" fontId="58" fillId="0" borderId="16" xfId="0" applyFont="1" applyBorder="1"/>
    <xf numFmtId="165" fontId="58" fillId="0" borderId="16" xfId="0" applyNumberFormat="1" applyFont="1" applyBorder="1" applyAlignment="1">
      <alignment horizontal="center"/>
    </xf>
    <xf numFmtId="0" fontId="58" fillId="0" borderId="16" xfId="0" applyFont="1" applyBorder="1" applyAlignment="1">
      <alignment horizontal="center"/>
    </xf>
    <xf numFmtId="4" fontId="58" fillId="0" borderId="16" xfId="0" applyNumberFormat="1" applyFont="1" applyBorder="1" applyAlignment="1">
      <alignment horizontal="center"/>
    </xf>
    <xf numFmtId="0" fontId="58" fillId="0" borderId="16" xfId="0" applyFont="1" applyBorder="1" applyAlignment="1">
      <alignment horizontal="right"/>
    </xf>
    <xf numFmtId="0" fontId="19" fillId="0" borderId="16" xfId="1" applyFont="1" applyBorder="1"/>
    <xf numFmtId="164" fontId="58" fillId="0" borderId="16" xfId="0" applyNumberFormat="1" applyFont="1" applyBorder="1" applyAlignment="1">
      <alignment horizontal="right"/>
    </xf>
    <xf numFmtId="165" fontId="59" fillId="0" borderId="16" xfId="0" applyNumberFormat="1" applyFont="1" applyBorder="1" applyAlignment="1">
      <alignment horizontal="center"/>
    </xf>
    <xf numFmtId="0" fontId="59" fillId="0" borderId="16" xfId="0" applyFont="1" applyBorder="1"/>
    <xf numFmtId="165" fontId="59" fillId="0" borderId="16" xfId="0" applyNumberFormat="1" applyFont="1" applyBorder="1" applyAlignment="1">
      <alignment horizontal="right"/>
    </xf>
    <xf numFmtId="0" fontId="13" fillId="0" borderId="16" xfId="0" applyFont="1" applyBorder="1" applyAlignment="1">
      <alignment horizontal="center"/>
    </xf>
    <xf numFmtId="0" fontId="13" fillId="0" borderId="16" xfId="0" applyFont="1" applyBorder="1" applyAlignment="1">
      <alignment horizontal="center" vertical="center"/>
    </xf>
    <xf numFmtId="165" fontId="13" fillId="0" borderId="16" xfId="0" applyNumberFormat="1" applyFont="1" applyBorder="1" applyAlignment="1">
      <alignment horizontal="center"/>
    </xf>
    <xf numFmtId="14" fontId="13" fillId="0" borderId="16" xfId="0" applyNumberFormat="1" applyFont="1" applyBorder="1" applyAlignment="1">
      <alignment horizontal="center"/>
    </xf>
    <xf numFmtId="0" fontId="22" fillId="2" borderId="14" xfId="0" applyFont="1" applyFill="1" applyBorder="1" applyAlignment="1">
      <alignment horizontal="center" vertical="center" wrapText="1"/>
    </xf>
    <xf numFmtId="0" fontId="13" fillId="0" borderId="16" xfId="0" applyFont="1" applyBorder="1" applyAlignment="1">
      <alignment horizontal="left" vertical="center"/>
    </xf>
    <xf numFmtId="0" fontId="13" fillId="0" borderId="16" xfId="0" applyFont="1" applyBorder="1" applyAlignment="1">
      <alignment wrapText="1"/>
    </xf>
    <xf numFmtId="0" fontId="18" fillId="0" borderId="16" xfId="0" applyFont="1" applyBorder="1" applyAlignment="1">
      <alignment horizontal="left"/>
    </xf>
    <xf numFmtId="0" fontId="13" fillId="0" borderId="16" xfId="0" applyFont="1" applyBorder="1" applyAlignment="1">
      <alignment horizontal="left" wrapText="1"/>
    </xf>
    <xf numFmtId="49" fontId="13" fillId="0" borderId="16" xfId="0" applyNumberFormat="1" applyFont="1" applyBorder="1" applyAlignment="1">
      <alignment horizontal="left"/>
    </xf>
    <xf numFmtId="14" fontId="13" fillId="0" borderId="16" xfId="0" applyNumberFormat="1" applyFont="1" applyBorder="1" applyAlignment="1">
      <alignment horizontal="left"/>
    </xf>
    <xf numFmtId="14" fontId="13" fillId="0" borderId="16" xfId="0" applyNumberFormat="1" applyFont="1" applyBorder="1" applyAlignment="1">
      <alignment horizontal="left" wrapText="1"/>
    </xf>
    <xf numFmtId="0" fontId="13" fillId="0" borderId="16" xfId="0" applyFont="1" applyBorder="1" applyAlignment="1">
      <alignment horizontal="center" wrapText="1"/>
    </xf>
    <xf numFmtId="0" fontId="20" fillId="0" borderId="16" xfId="0" applyFont="1" applyBorder="1" applyAlignment="1">
      <alignment horizontal="center" wrapText="1"/>
    </xf>
    <xf numFmtId="165" fontId="13" fillId="0" borderId="16" xfId="0" applyNumberFormat="1" applyFont="1" applyBorder="1" applyAlignment="1">
      <alignment wrapText="1"/>
    </xf>
    <xf numFmtId="165" fontId="13" fillId="0" borderId="16" xfId="0" applyNumberFormat="1" applyFont="1" applyBorder="1" applyAlignment="1">
      <alignment horizontal="center" wrapText="1"/>
    </xf>
    <xf numFmtId="164" fontId="27" fillId="0" borderId="16" xfId="0" applyNumberFormat="1" applyFont="1" applyBorder="1" applyAlignment="1">
      <alignment horizontal="center"/>
    </xf>
    <xf numFmtId="0" fontId="27" fillId="0" borderId="16" xfId="0" applyFont="1" applyBorder="1" applyAlignment="1">
      <alignment horizontal="left"/>
    </xf>
    <xf numFmtId="0" fontId="7" fillId="0" borderId="14" xfId="0" applyFont="1" applyBorder="1" applyAlignment="1">
      <alignment vertical="center"/>
    </xf>
    <xf numFmtId="0" fontId="7" fillId="0" borderId="16" xfId="0" applyFont="1" applyBorder="1" applyAlignment="1">
      <alignment vertical="center"/>
    </xf>
    <xf numFmtId="0" fontId="59" fillId="0" borderId="16" xfId="0" applyFont="1" applyBorder="1" applyAlignment="1">
      <alignment horizontal="center"/>
    </xf>
    <xf numFmtId="0" fontId="7" fillId="0" borderId="16" xfId="0" applyFont="1" applyBorder="1" applyAlignment="1">
      <alignment horizontal="center" vertical="center"/>
    </xf>
    <xf numFmtId="0" fontId="53" fillId="0" borderId="14" xfId="0" applyFont="1" applyBorder="1"/>
    <xf numFmtId="0" fontId="4" fillId="6" borderId="36" xfId="0" applyFont="1" applyFill="1" applyBorder="1" applyAlignment="1">
      <alignment horizontal="center" vertical="center" wrapText="1"/>
    </xf>
    <xf numFmtId="0" fontId="4" fillId="6" borderId="0" xfId="0" applyFont="1" applyFill="1" applyAlignment="1">
      <alignment horizontal="center" vertical="center" wrapText="1"/>
    </xf>
    <xf numFmtId="0" fontId="6" fillId="0" borderId="13" xfId="0" applyFont="1" applyBorder="1" applyAlignment="1">
      <alignment horizontal="center"/>
    </xf>
    <xf numFmtId="0" fontId="7" fillId="44" borderId="14" xfId="0" applyFont="1" applyFill="1" applyBorder="1" applyAlignment="1">
      <alignment horizontal="left" vertical="center"/>
    </xf>
    <xf numFmtId="0" fontId="7" fillId="44" borderId="14" xfId="0" applyFont="1" applyFill="1" applyBorder="1" applyAlignment="1">
      <alignment horizontal="left"/>
    </xf>
    <xf numFmtId="0" fontId="6" fillId="0" borderId="24" xfId="0" applyFont="1" applyBorder="1" applyAlignment="1">
      <alignment horizontal="left"/>
    </xf>
    <xf numFmtId="0" fontId="7" fillId="44" borderId="14" xfId="1" applyFont="1" applyFill="1" applyBorder="1" applyAlignment="1">
      <alignment horizontal="left"/>
    </xf>
    <xf numFmtId="0" fontId="7" fillId="0" borderId="16" xfId="1" applyFont="1" applyBorder="1"/>
    <xf numFmtId="0" fontId="13" fillId="0" borderId="24" xfId="0" applyFont="1" applyBorder="1" applyAlignment="1">
      <alignment horizontal="left"/>
    </xf>
    <xf numFmtId="0" fontId="6" fillId="0" borderId="27" xfId="0" applyFont="1" applyBorder="1" applyAlignment="1">
      <alignment horizontal="left" wrapText="1"/>
    </xf>
    <xf numFmtId="0" fontId="37" fillId="0" borderId="27" xfId="0" applyFont="1" applyBorder="1" applyAlignment="1">
      <alignment horizontal="left"/>
    </xf>
    <xf numFmtId="0" fontId="6" fillId="0" borderId="24" xfId="0" applyFont="1" applyBorder="1" applyAlignment="1">
      <alignment horizontal="left" wrapText="1"/>
    </xf>
    <xf numFmtId="0" fontId="7" fillId="44" borderId="14" xfId="0" applyFont="1" applyFill="1" applyBorder="1" applyAlignment="1">
      <alignment horizontal="left" vertical="center" wrapText="1"/>
    </xf>
    <xf numFmtId="14" fontId="37" fillId="44" borderId="14" xfId="0" applyNumberFormat="1" applyFont="1" applyFill="1" applyBorder="1" applyAlignment="1">
      <alignment horizontal="center"/>
    </xf>
    <xf numFmtId="0" fontId="7" fillId="44" borderId="14" xfId="1" applyFont="1" applyFill="1" applyBorder="1"/>
    <xf numFmtId="0" fontId="7" fillId="44" borderId="14" xfId="1" applyFont="1" applyFill="1" applyBorder="1" applyAlignment="1">
      <alignment horizontal="right"/>
    </xf>
    <xf numFmtId="49" fontId="37" fillId="0" borderId="22" xfId="0" applyNumberFormat="1" applyFont="1" applyBorder="1" applyAlignment="1">
      <alignment horizontal="left"/>
    </xf>
    <xf numFmtId="0" fontId="7" fillId="0" borderId="14" xfId="0" quotePrefix="1" applyFont="1" applyBorder="1"/>
    <xf numFmtId="0" fontId="7" fillId="9" borderId="14" xfId="0" applyFont="1" applyFill="1" applyBorder="1"/>
    <xf numFmtId="0" fontId="6" fillId="0" borderId="24" xfId="0" applyFont="1" applyBorder="1" applyAlignment="1">
      <alignment horizontal="left" vertical="center" wrapText="1"/>
    </xf>
    <xf numFmtId="0" fontId="13" fillId="0" borderId="24" xfId="0" applyFont="1" applyBorder="1" applyAlignment="1">
      <alignment vertical="top"/>
    </xf>
    <xf numFmtId="0" fontId="13" fillId="0" borderId="24" xfId="0" applyFont="1" applyBorder="1" applyAlignment="1">
      <alignment vertical="center"/>
    </xf>
    <xf numFmtId="165" fontId="7" fillId="44" borderId="14" xfId="1" applyNumberFormat="1" applyFont="1" applyFill="1" applyBorder="1" applyAlignment="1">
      <alignment horizontal="right"/>
    </xf>
    <xf numFmtId="14" fontId="37" fillId="0" borderId="22" xfId="0" applyNumberFormat="1" applyFont="1" applyBorder="1" applyAlignment="1">
      <alignment horizontal="center"/>
    </xf>
    <xf numFmtId="14" fontId="6" fillId="0" borderId="22" xfId="0" applyNumberFormat="1" applyFont="1" applyBorder="1" applyAlignment="1">
      <alignment horizontal="left" wrapText="1"/>
    </xf>
    <xf numFmtId="14" fontId="6" fillId="8" borderId="22" xfId="0" applyNumberFormat="1" applyFont="1" applyFill="1" applyBorder="1" applyAlignment="1">
      <alignment horizontal="left" wrapText="1"/>
    </xf>
    <xf numFmtId="0" fontId="58" fillId="0" borderId="22" xfId="0" applyFont="1" applyBorder="1" applyAlignment="1">
      <alignment horizontal="center"/>
    </xf>
    <xf numFmtId="0" fontId="7" fillId="44" borderId="14" xfId="0" applyFont="1" applyFill="1" applyBorder="1"/>
    <xf numFmtId="0" fontId="9" fillId="0" borderId="22" xfId="0" applyFont="1" applyBorder="1" applyAlignment="1">
      <alignment horizontal="left"/>
    </xf>
    <xf numFmtId="49" fontId="37" fillId="0" borderId="24" xfId="0" applyNumberFormat="1" applyFont="1" applyBorder="1" applyAlignment="1">
      <alignment horizontal="left"/>
    </xf>
    <xf numFmtId="0" fontId="9" fillId="0" borderId="24" xfId="0" applyFont="1" applyBorder="1" applyAlignment="1">
      <alignment horizontal="left"/>
    </xf>
    <xf numFmtId="0" fontId="6" fillId="0" borderId="16" xfId="0" applyFont="1" applyBorder="1" applyAlignment="1">
      <alignment horizontal="center" vertical="center" wrapText="1"/>
    </xf>
    <xf numFmtId="0" fontId="7" fillId="44" borderId="14" xfId="1" applyFont="1" applyFill="1" applyBorder="1" applyAlignment="1">
      <alignment horizontal="center"/>
    </xf>
    <xf numFmtId="49" fontId="37" fillId="0" borderId="22" xfId="0" applyNumberFormat="1" applyFont="1" applyBorder="1" applyAlignment="1">
      <alignment horizontal="center"/>
    </xf>
    <xf numFmtId="0" fontId="6" fillId="8" borderId="22" xfId="0" applyFont="1" applyFill="1" applyBorder="1" applyAlignment="1">
      <alignment horizontal="center" wrapText="1"/>
    </xf>
    <xf numFmtId="0" fontId="6" fillId="8" borderId="22" xfId="0" applyFont="1" applyFill="1" applyBorder="1" applyAlignment="1">
      <alignment horizontal="center" vertical="center" wrapText="1"/>
    </xf>
    <xf numFmtId="0" fontId="6" fillId="0" borderId="27" xfId="0" applyFont="1" applyBorder="1" applyAlignment="1">
      <alignment horizontal="center" wrapText="1"/>
    </xf>
    <xf numFmtId="0" fontId="13" fillId="0" borderId="27" xfId="0" applyFont="1" applyBorder="1" applyAlignment="1">
      <alignment horizontal="left" vertical="center"/>
    </xf>
    <xf numFmtId="0" fontId="59" fillId="0" borderId="27" xfId="0" applyFont="1" applyBorder="1" applyAlignment="1">
      <alignment horizontal="center"/>
    </xf>
    <xf numFmtId="0" fontId="13" fillId="0" borderId="27" xfId="0" applyFont="1" applyBorder="1" applyAlignment="1">
      <alignment horizontal="center" vertical="center"/>
    </xf>
    <xf numFmtId="0" fontId="58" fillId="0" borderId="27" xfId="0" applyFont="1" applyBorder="1" applyAlignment="1">
      <alignment horizontal="center"/>
    </xf>
    <xf numFmtId="0" fontId="13" fillId="0" borderId="22" xfId="0" applyFont="1" applyBorder="1" applyAlignment="1">
      <alignment horizontal="center" wrapText="1"/>
    </xf>
    <xf numFmtId="0" fontId="58" fillId="0" borderId="15" xfId="0" applyFont="1" applyBorder="1"/>
    <xf numFmtId="0" fontId="58" fillId="11" borderId="14" xfId="0" applyFont="1" applyFill="1" applyBorder="1"/>
    <xf numFmtId="0" fontId="8" fillId="0" borderId="24" xfId="0" applyFont="1" applyBorder="1"/>
    <xf numFmtId="165" fontId="58" fillId="11" borderId="14" xfId="0" applyNumberFormat="1" applyFont="1" applyFill="1" applyBorder="1"/>
    <xf numFmtId="0" fontId="21" fillId="0" borderId="9" xfId="0" applyFont="1" applyBorder="1"/>
    <xf numFmtId="0" fontId="6" fillId="0" borderId="9" xfId="0" applyFont="1" applyBorder="1" applyAlignment="1">
      <alignment horizontal="left" vertical="center" wrapText="1"/>
    </xf>
    <xf numFmtId="0" fontId="13" fillId="0" borderId="22" xfId="0" applyFont="1" applyBorder="1" applyAlignment="1">
      <alignment vertical="top"/>
    </xf>
    <xf numFmtId="0" fontId="0" fillId="9" borderId="14" xfId="0" applyFill="1" applyBorder="1" applyAlignment="1">
      <alignment horizontal="center"/>
    </xf>
    <xf numFmtId="0" fontId="0" fillId="9" borderId="14" xfId="0" applyFill="1" applyBorder="1"/>
    <xf numFmtId="0" fontId="16" fillId="9" borderId="14" xfId="0" applyFont="1" applyFill="1" applyBorder="1" applyAlignment="1">
      <alignment horizontal="left" vertical="top"/>
    </xf>
    <xf numFmtId="0" fontId="6" fillId="9" borderId="14" xfId="0" applyFont="1" applyFill="1" applyBorder="1" applyAlignment="1">
      <alignment horizontal="left"/>
    </xf>
    <xf numFmtId="0" fontId="13" fillId="9" borderId="14" xfId="0" applyFont="1" applyFill="1" applyBorder="1" applyAlignment="1">
      <alignment vertical="top"/>
    </xf>
    <xf numFmtId="0" fontId="6" fillId="9" borderId="16" xfId="0" applyFont="1" applyFill="1" applyBorder="1" applyAlignment="1">
      <alignment horizontal="left" wrapText="1"/>
    </xf>
    <xf numFmtId="0" fontId="21" fillId="9" borderId="14" xfId="0" applyFont="1" applyFill="1" applyBorder="1"/>
    <xf numFmtId="165" fontId="13" fillId="9" borderId="14" xfId="0" applyNumberFormat="1" applyFont="1" applyFill="1" applyBorder="1" applyAlignment="1">
      <alignment horizontal="center"/>
    </xf>
    <xf numFmtId="0" fontId="13" fillId="9" borderId="14" xfId="0" applyFont="1" applyFill="1" applyBorder="1" applyAlignment="1">
      <alignment horizontal="center"/>
    </xf>
    <xf numFmtId="0" fontId="6" fillId="9" borderId="14" xfId="0" applyFont="1" applyFill="1" applyBorder="1" applyAlignment="1">
      <alignment horizontal="left" wrapText="1"/>
    </xf>
    <xf numFmtId="0" fontId="13" fillId="9" borderId="14" xfId="0" applyFont="1" applyFill="1" applyBorder="1" applyAlignment="1">
      <alignment horizontal="left"/>
    </xf>
    <xf numFmtId="0" fontId="7" fillId="9" borderId="14" xfId="0" applyFont="1" applyFill="1" applyBorder="1" applyAlignment="1">
      <alignment horizontal="left" vertical="center"/>
    </xf>
    <xf numFmtId="0" fontId="6" fillId="9" borderId="14" xfId="0" applyFont="1" applyFill="1" applyBorder="1" applyAlignment="1">
      <alignment horizontal="left" vertical="center"/>
    </xf>
    <xf numFmtId="0" fontId="13" fillId="9" borderId="14" xfId="0" applyFont="1" applyFill="1" applyBorder="1" applyAlignment="1">
      <alignment vertical="center"/>
    </xf>
    <xf numFmtId="0" fontId="19" fillId="9" borderId="14" xfId="1" applyFont="1" applyFill="1" applyBorder="1"/>
    <xf numFmtId="165" fontId="13" fillId="9" borderId="14" xfId="0" applyNumberFormat="1" applyFont="1" applyFill="1" applyBorder="1" applyAlignment="1">
      <alignment horizontal="left"/>
    </xf>
    <xf numFmtId="165" fontId="13" fillId="9" borderId="14" xfId="0" applyNumberFormat="1" applyFont="1" applyFill="1" applyBorder="1"/>
    <xf numFmtId="0" fontId="13" fillId="9" borderId="27" xfId="0" applyFont="1" applyFill="1" applyBorder="1" applyAlignment="1">
      <alignment vertical="center"/>
    </xf>
    <xf numFmtId="165" fontId="13" fillId="9" borderId="27" xfId="0" applyNumberFormat="1" applyFont="1" applyFill="1" applyBorder="1" applyAlignment="1">
      <alignment horizontal="center" vertical="center"/>
    </xf>
    <xf numFmtId="0" fontId="13" fillId="9" borderId="27" xfId="0" applyFont="1" applyFill="1" applyBorder="1" applyAlignment="1">
      <alignment horizontal="center" vertical="center"/>
    </xf>
    <xf numFmtId="0" fontId="7" fillId="9" borderId="27" xfId="0" applyFont="1" applyFill="1" applyBorder="1"/>
    <xf numFmtId="0" fontId="0" fillId="9" borderId="0" xfId="0" applyFill="1"/>
    <xf numFmtId="0" fontId="13" fillId="9" borderId="0" xfId="0" applyFont="1" applyFill="1"/>
    <xf numFmtId="0" fontId="13" fillId="9" borderId="0" xfId="0" applyFont="1" applyFill="1" applyAlignment="1">
      <alignment horizontal="left"/>
    </xf>
    <xf numFmtId="165" fontId="13" fillId="9" borderId="0" xfId="0" applyNumberFormat="1" applyFont="1" applyFill="1" applyAlignment="1">
      <alignment horizontal="center" wrapText="1"/>
    </xf>
    <xf numFmtId="0" fontId="15" fillId="0" borderId="16" xfId="0" applyFont="1" applyBorder="1"/>
    <xf numFmtId="0" fontId="7" fillId="44" borderId="0" xfId="0" applyFont="1" applyFill="1" applyAlignment="1">
      <alignment horizontal="left" wrapText="1"/>
    </xf>
    <xf numFmtId="0" fontId="7" fillId="44" borderId="0" xfId="0" applyFont="1" applyFill="1"/>
    <xf numFmtId="0" fontId="9" fillId="0" borderId="16" xfId="0" applyFont="1" applyBorder="1" applyAlignment="1">
      <alignment horizontal="center" vertical="center"/>
    </xf>
    <xf numFmtId="0" fontId="9" fillId="11" borderId="14" xfId="0" applyFont="1" applyFill="1" applyBorder="1" applyAlignment="1">
      <alignment horizontal="left"/>
    </xf>
    <xf numFmtId="0" fontId="40" fillId="0" borderId="14" xfId="0" applyFont="1" applyBorder="1" applyAlignment="1">
      <alignment horizontal="left"/>
    </xf>
    <xf numFmtId="0" fontId="52" fillId="0" borderId="14" xfId="0" applyFont="1" applyBorder="1" applyAlignment="1">
      <alignment horizontal="left"/>
    </xf>
    <xf numFmtId="0" fontId="9" fillId="0" borderId="14" xfId="0" applyFont="1" applyBorder="1" applyAlignment="1">
      <alignment horizontal="center" vertical="center"/>
    </xf>
    <xf numFmtId="14" fontId="26" fillId="18" borderId="14" xfId="0" applyNumberFormat="1" applyFont="1" applyFill="1" applyBorder="1" applyAlignment="1">
      <alignment horizontal="center" vertical="center" wrapText="1"/>
    </xf>
    <xf numFmtId="0" fontId="15" fillId="27" borderId="14" xfId="0" applyFont="1" applyFill="1" applyBorder="1" applyAlignment="1">
      <alignment horizontal="center" vertical="center" wrapText="1"/>
    </xf>
    <xf numFmtId="0" fontId="65" fillId="0" borderId="14" xfId="0" applyFont="1" applyBorder="1" applyAlignment="1">
      <alignment vertical="top"/>
    </xf>
    <xf numFmtId="9" fontId="0" fillId="0" borderId="0" xfId="2" applyFont="1"/>
    <xf numFmtId="0" fontId="0" fillId="0" borderId="14" xfId="0" pivotButton="1" applyBorder="1" applyAlignment="1">
      <alignment vertical="center"/>
    </xf>
    <xf numFmtId="0" fontId="0" fillId="0" borderId="14" xfId="0" applyBorder="1" applyAlignment="1">
      <alignment vertical="center" wrapText="1"/>
    </xf>
    <xf numFmtId="9" fontId="0" fillId="0" borderId="14" xfId="0" applyNumberFormat="1" applyBorder="1"/>
    <xf numFmtId="0" fontId="8" fillId="11" borderId="14" xfId="0" applyFont="1" applyFill="1" applyBorder="1" applyAlignment="1">
      <alignment horizontal="center"/>
    </xf>
    <xf numFmtId="0" fontId="27" fillId="0" borderId="14" xfId="0" applyFont="1" applyBorder="1" applyAlignment="1">
      <alignment horizontal="center"/>
    </xf>
    <xf numFmtId="0" fontId="27" fillId="0" borderId="22" xfId="0" applyFont="1" applyBorder="1" applyAlignment="1">
      <alignment horizontal="center"/>
    </xf>
    <xf numFmtId="0" fontId="58" fillId="11" borderId="14" xfId="0" applyFont="1" applyFill="1" applyBorder="1" applyAlignment="1">
      <alignment horizontal="center"/>
    </xf>
    <xf numFmtId="0" fontId="59" fillId="0" borderId="22" xfId="0" applyFont="1" applyBorder="1" applyAlignment="1">
      <alignment horizontal="center"/>
    </xf>
    <xf numFmtId="165" fontId="15" fillId="11" borderId="14" xfId="0" applyNumberFormat="1" applyFont="1" applyFill="1" applyBorder="1" applyAlignment="1">
      <alignment horizontal="center"/>
    </xf>
    <xf numFmtId="0" fontId="15" fillId="0" borderId="22" xfId="0" applyFont="1" applyBorder="1" applyAlignment="1">
      <alignment horizontal="center" vertical="center" wrapText="1"/>
    </xf>
    <xf numFmtId="0" fontId="59" fillId="0" borderId="25" xfId="0" applyFont="1" applyBorder="1" applyAlignment="1">
      <alignment horizontal="center"/>
    </xf>
    <xf numFmtId="0" fontId="0" fillId="0" borderId="15" xfId="0" applyBorder="1" applyAlignment="1">
      <alignment horizontal="center"/>
    </xf>
    <xf numFmtId="0" fontId="7" fillId="0" borderId="22" xfId="0" applyFont="1" applyBorder="1" applyAlignment="1">
      <alignment horizontal="left" vertical="center" wrapText="1"/>
    </xf>
    <xf numFmtId="0" fontId="7" fillId="0" borderId="22" xfId="1" applyFont="1" applyBorder="1" applyAlignment="1">
      <alignment horizontal="left"/>
    </xf>
    <xf numFmtId="0" fontId="13" fillId="0" borderId="15" xfId="0" applyFont="1" applyBorder="1" applyAlignment="1">
      <alignment horizontal="left"/>
    </xf>
    <xf numFmtId="0" fontId="6" fillId="8" borderId="27" xfId="0" applyFont="1" applyFill="1" applyBorder="1" applyAlignment="1">
      <alignment horizontal="left" vertical="center" wrapText="1"/>
    </xf>
    <xf numFmtId="0" fontId="7" fillId="0" borderId="22" xfId="1" applyFont="1" applyBorder="1" applyAlignment="1">
      <alignment horizontal="right"/>
    </xf>
    <xf numFmtId="0" fontId="13" fillId="0" borderId="22" xfId="0" quotePrefix="1" applyFont="1" applyBorder="1" applyAlignment="1">
      <alignment horizontal="left"/>
    </xf>
    <xf numFmtId="49" fontId="13" fillId="0" borderId="22" xfId="0" applyNumberFormat="1" applyFont="1" applyBorder="1" applyAlignment="1">
      <alignment horizontal="left"/>
    </xf>
    <xf numFmtId="0" fontId="37" fillId="11" borderId="24" xfId="0" applyFont="1" applyFill="1" applyBorder="1" applyAlignment="1">
      <alignment horizontal="left"/>
    </xf>
    <xf numFmtId="14" fontId="7" fillId="0" borderId="22" xfId="1" applyNumberFormat="1" applyFont="1" applyBorder="1" applyAlignment="1">
      <alignment horizontal="right"/>
    </xf>
    <xf numFmtId="165" fontId="7" fillId="0" borderId="22" xfId="1" applyNumberFormat="1" applyFont="1" applyBorder="1" applyAlignment="1">
      <alignment horizontal="right"/>
    </xf>
    <xf numFmtId="14" fontId="37" fillId="11" borderId="22" xfId="0" applyNumberFormat="1" applyFont="1" applyFill="1" applyBorder="1" applyAlignment="1">
      <alignment horizontal="left"/>
    </xf>
    <xf numFmtId="14" fontId="13" fillId="0" borderId="22" xfId="0" applyNumberFormat="1" applyFont="1" applyBorder="1" applyAlignment="1">
      <alignment horizontal="left"/>
    </xf>
    <xf numFmtId="14" fontId="6" fillId="8" borderId="22" xfId="0" applyNumberFormat="1" applyFont="1" applyFill="1" applyBorder="1" applyAlignment="1">
      <alignment horizontal="left" vertical="center" wrapText="1"/>
    </xf>
    <xf numFmtId="164" fontId="37" fillId="11" borderId="22" xfId="0" applyNumberFormat="1" applyFont="1" applyFill="1" applyBorder="1" applyAlignment="1">
      <alignment horizontal="left"/>
    </xf>
    <xf numFmtId="14" fontId="6" fillId="0" borderId="22" xfId="0" applyNumberFormat="1" applyFont="1" applyBorder="1" applyAlignment="1">
      <alignment horizontal="left" vertical="center" wrapText="1"/>
    </xf>
    <xf numFmtId="165" fontId="13" fillId="0" borderId="22" xfId="0" applyNumberFormat="1" applyFont="1" applyBorder="1" applyAlignment="1">
      <alignment horizontal="left"/>
    </xf>
    <xf numFmtId="165" fontId="7" fillId="0" borderId="22" xfId="1" applyNumberFormat="1" applyFont="1" applyBorder="1"/>
    <xf numFmtId="165" fontId="13" fillId="0" borderId="22" xfId="0" applyNumberFormat="1" applyFont="1" applyBorder="1" applyAlignment="1">
      <alignment horizontal="center" vertical="center"/>
    </xf>
    <xf numFmtId="49" fontId="37" fillId="11" borderId="22" xfId="0" applyNumberFormat="1" applyFont="1" applyFill="1" applyBorder="1" applyAlignment="1">
      <alignment horizontal="left"/>
    </xf>
    <xf numFmtId="49" fontId="13" fillId="0" borderId="22" xfId="0" applyNumberFormat="1" applyFont="1" applyBorder="1"/>
    <xf numFmtId="49" fontId="37" fillId="11" borderId="24" xfId="0" applyNumberFormat="1" applyFont="1" applyFill="1" applyBorder="1" applyAlignment="1">
      <alignment horizontal="left"/>
    </xf>
    <xf numFmtId="49" fontId="13" fillId="0" borderId="24" xfId="0" applyNumberFormat="1" applyFont="1" applyBorder="1" applyAlignment="1">
      <alignment horizontal="left"/>
    </xf>
    <xf numFmtId="49" fontId="13" fillId="0" borderId="24" xfId="0" applyNumberFormat="1" applyFont="1" applyBorder="1"/>
    <xf numFmtId="0" fontId="7" fillId="0" borderId="22" xfId="1" quotePrefix="1" applyFont="1" applyBorder="1" applyAlignment="1">
      <alignment horizontal="center"/>
    </xf>
    <xf numFmtId="0" fontId="7" fillId="0" borderId="22" xfId="1" applyFont="1" applyBorder="1" applyAlignment="1">
      <alignment horizontal="center"/>
    </xf>
    <xf numFmtId="165" fontId="58" fillId="0" borderId="27" xfId="0" applyNumberFormat="1" applyFont="1" applyBorder="1" applyAlignment="1">
      <alignment horizontal="left"/>
    </xf>
    <xf numFmtId="0" fontId="6" fillId="8" borderId="27" xfId="0" applyFont="1" applyFill="1" applyBorder="1" applyAlignment="1">
      <alignment horizontal="center" vertical="center" wrapText="1"/>
    </xf>
    <xf numFmtId="0" fontId="6" fillId="0" borderId="27" xfId="0" applyFont="1" applyBorder="1" applyAlignment="1">
      <alignment horizontal="center" vertical="center" wrapText="1"/>
    </xf>
    <xf numFmtId="0" fontId="8" fillId="0" borderId="27" xfId="0" applyFont="1" applyBorder="1" applyAlignment="1">
      <alignment horizontal="center"/>
    </xf>
    <xf numFmtId="0" fontId="37" fillId="11" borderId="27" xfId="0" applyFont="1" applyFill="1" applyBorder="1" applyAlignment="1">
      <alignment horizontal="left"/>
    </xf>
    <xf numFmtId="0" fontId="37" fillId="11" borderId="27" xfId="0" applyFont="1" applyFill="1" applyBorder="1" applyAlignment="1">
      <alignment horizontal="center"/>
    </xf>
    <xf numFmtId="0" fontId="13" fillId="0" borderId="27" xfId="0" applyFont="1" applyBorder="1" applyAlignment="1">
      <alignment horizontal="center" wrapText="1"/>
    </xf>
    <xf numFmtId="0" fontId="8" fillId="0" borderId="22" xfId="0" applyFont="1" applyBorder="1" applyAlignment="1">
      <alignment horizontal="center"/>
    </xf>
    <xf numFmtId="0" fontId="7" fillId="0" borderId="15" xfId="0" applyFont="1" applyBorder="1" applyAlignment="1">
      <alignment horizontal="left" wrapText="1"/>
    </xf>
    <xf numFmtId="0" fontId="59" fillId="11" borderId="14" xfId="0" applyFont="1" applyFill="1" applyBorder="1" applyAlignment="1">
      <alignment horizontal="center"/>
    </xf>
    <xf numFmtId="0" fontId="15" fillId="0" borderId="14" xfId="0" applyFont="1" applyBorder="1" applyAlignment="1">
      <alignment horizontal="center" wrapText="1"/>
    </xf>
    <xf numFmtId="0" fontId="15" fillId="0" borderId="21" xfId="0" applyFont="1" applyBorder="1" applyAlignment="1">
      <alignment horizontal="center"/>
    </xf>
    <xf numFmtId="0" fontId="52" fillId="45" borderId="14" xfId="0" applyFont="1" applyFill="1" applyBorder="1" applyAlignment="1">
      <alignment horizontal="center"/>
    </xf>
    <xf numFmtId="0" fontId="53" fillId="45" borderId="14" xfId="0" applyFont="1" applyFill="1" applyBorder="1" applyAlignment="1">
      <alignment horizontal="center"/>
    </xf>
    <xf numFmtId="0" fontId="13" fillId="11" borderId="14" xfId="0" applyFont="1" applyFill="1" applyBorder="1" applyAlignment="1">
      <alignment horizontal="center"/>
    </xf>
    <xf numFmtId="0" fontId="0" fillId="0" borderId="0" xfId="0" pivotButton="1"/>
    <xf numFmtId="0" fontId="0" fillId="0" borderId="0" xfId="0" applyAlignment="1">
      <alignment horizontal="left" indent="1"/>
    </xf>
    <xf numFmtId="0" fontId="3" fillId="2" borderId="3" xfId="0" applyFont="1" applyFill="1" applyBorder="1" applyAlignment="1">
      <alignment horizontal="left" vertical="center"/>
    </xf>
    <xf numFmtId="0" fontId="15" fillId="0" borderId="26" xfId="0" applyFont="1" applyBorder="1" applyAlignment="1">
      <alignment horizontal="left"/>
    </xf>
    <xf numFmtId="0" fontId="15" fillId="0" borderId="23" xfId="0" applyFont="1" applyBorder="1" applyAlignment="1">
      <alignment horizontal="left"/>
    </xf>
    <xf numFmtId="0" fontId="15" fillId="0" borderId="23" xfId="0" applyFont="1" applyBorder="1" applyAlignment="1">
      <alignment horizontal="left" wrapText="1"/>
    </xf>
    <xf numFmtId="0" fontId="4" fillId="4" borderId="14" xfId="0" applyFont="1" applyFill="1" applyBorder="1" applyAlignment="1">
      <alignment vertical="center" wrapText="1"/>
    </xf>
    <xf numFmtId="0" fontId="0" fillId="0" borderId="0" xfId="0" applyAlignment="1">
      <alignment horizontal="center" vertical="center"/>
    </xf>
    <xf numFmtId="0" fontId="15" fillId="0" borderId="21" xfId="0" applyFont="1" applyBorder="1" applyAlignment="1">
      <alignment wrapText="1"/>
    </xf>
    <xf numFmtId="0" fontId="15" fillId="0" borderId="22" xfId="0" applyFont="1" applyBorder="1" applyAlignment="1">
      <alignment horizontal="left" wrapText="1"/>
    </xf>
    <xf numFmtId="0" fontId="15" fillId="0" borderId="21" xfId="0" applyFont="1" applyBorder="1"/>
    <xf numFmtId="0" fontId="15" fillId="0" borderId="0" xfId="0" applyFont="1" applyAlignment="1">
      <alignment wrapText="1"/>
    </xf>
    <xf numFmtId="0" fontId="15" fillId="7" borderId="14" xfId="0" applyFont="1" applyFill="1" applyBorder="1"/>
    <xf numFmtId="0" fontId="15" fillId="0" borderId="21" xfId="0" applyFont="1" applyBorder="1" applyAlignment="1">
      <alignment horizontal="center" wrapText="1"/>
    </xf>
    <xf numFmtId="14" fontId="8" fillId="0" borderId="14" xfId="0" applyNumberFormat="1" applyFont="1" applyBorder="1" applyAlignment="1">
      <alignment horizontal="center" vertical="center"/>
    </xf>
    <xf numFmtId="0" fontId="8" fillId="0" borderId="15" xfId="0" applyFont="1" applyBorder="1" applyAlignment="1">
      <alignment horizontal="center"/>
    </xf>
    <xf numFmtId="0" fontId="8" fillId="0" borderId="14" xfId="0" applyFont="1" applyBorder="1" applyAlignment="1">
      <alignment horizontal="left" vertical="center"/>
    </xf>
    <xf numFmtId="0" fontId="68" fillId="0" borderId="14" xfId="0" applyFont="1" applyBorder="1" applyAlignment="1">
      <alignment horizontal="left" wrapText="1"/>
    </xf>
    <xf numFmtId="0" fontId="15" fillId="0" borderId="22" xfId="0" applyFont="1" applyBorder="1" applyAlignment="1">
      <alignment horizontal="center" wrapText="1"/>
    </xf>
    <xf numFmtId="0" fontId="15" fillId="0" borderId="23" xfId="0" applyFont="1" applyBorder="1" applyAlignment="1">
      <alignment horizontal="center" wrapText="1"/>
    </xf>
    <xf numFmtId="0" fontId="15" fillId="8" borderId="22" xfId="0" applyFont="1" applyFill="1" applyBorder="1" applyAlignment="1">
      <alignment vertical="center" wrapText="1"/>
    </xf>
    <xf numFmtId="0" fontId="8" fillId="0" borderId="22" xfId="0" applyFont="1" applyBorder="1" applyAlignment="1">
      <alignment horizontal="left"/>
    </xf>
    <xf numFmtId="0" fontId="8" fillId="0" borderId="23" xfId="0" applyFont="1" applyBorder="1" applyAlignment="1">
      <alignment horizontal="center"/>
    </xf>
    <xf numFmtId="0" fontId="15" fillId="0" borderId="23" xfId="0" quotePrefix="1" applyFont="1" applyBorder="1" applyAlignment="1">
      <alignment horizontal="center"/>
    </xf>
    <xf numFmtId="0" fontId="15" fillId="0" borderId="24" xfId="0" applyFont="1" applyBorder="1" applyAlignment="1">
      <alignment horizontal="left" wrapText="1"/>
    </xf>
    <xf numFmtId="0" fontId="15" fillId="0" borderId="15" xfId="0" applyFont="1" applyBorder="1" applyAlignment="1">
      <alignment horizontal="left" wrapText="1"/>
    </xf>
    <xf numFmtId="0" fontId="15" fillId="0" borderId="23" xfId="0" applyFont="1" applyBorder="1" applyAlignment="1">
      <alignment horizontal="center"/>
    </xf>
    <xf numFmtId="0" fontId="15" fillId="8" borderId="22" xfId="0" applyFont="1" applyFill="1" applyBorder="1" applyAlignment="1">
      <alignment horizontal="left" vertical="center" wrapText="1"/>
    </xf>
    <xf numFmtId="0" fontId="15" fillId="0" borderId="21" xfId="0" quotePrefix="1" applyFont="1" applyBorder="1" applyAlignment="1">
      <alignment horizontal="center"/>
    </xf>
    <xf numFmtId="0" fontId="15" fillId="0" borderId="15" xfId="0" applyFont="1" applyBorder="1"/>
    <xf numFmtId="0" fontId="8" fillId="0" borderId="21" xfId="0" applyFont="1" applyBorder="1" applyAlignment="1">
      <alignment horizontal="center"/>
    </xf>
    <xf numFmtId="0" fontId="8" fillId="0" borderId="27" xfId="0" applyFont="1" applyBorder="1" applyAlignment="1">
      <alignment horizontal="left"/>
    </xf>
    <xf numFmtId="0" fontId="8" fillId="11" borderId="23" xfId="0" applyFont="1" applyFill="1" applyBorder="1" applyAlignment="1">
      <alignment horizontal="center"/>
    </xf>
    <xf numFmtId="14" fontId="8" fillId="8" borderId="14" xfId="0" applyNumberFormat="1" applyFont="1" applyFill="1" applyBorder="1" applyAlignment="1">
      <alignment horizontal="center" vertical="center"/>
    </xf>
    <xf numFmtId="0" fontId="15" fillId="0" borderId="34" xfId="0" applyFont="1" applyBorder="1"/>
    <xf numFmtId="0" fontId="15" fillId="0" borderId="0" xfId="0" quotePrefix="1" applyFont="1" applyAlignment="1">
      <alignment horizontal="center"/>
    </xf>
    <xf numFmtId="0" fontId="8" fillId="0" borderId="14" xfId="0" applyFont="1" applyBorder="1" applyAlignment="1">
      <alignment wrapText="1"/>
    </xf>
    <xf numFmtId="0" fontId="8" fillId="0" borderId="22" xfId="0" applyFont="1" applyBorder="1" applyAlignment="1">
      <alignment wrapText="1"/>
    </xf>
    <xf numFmtId="0" fontId="8" fillId="0" borderId="23" xfId="0" quotePrefix="1" applyFont="1" applyBorder="1" applyAlignment="1">
      <alignment horizontal="center"/>
    </xf>
    <xf numFmtId="0" fontId="8" fillId="0" borderId="26" xfId="0" applyFont="1" applyBorder="1" applyAlignment="1">
      <alignment horizontal="center"/>
    </xf>
    <xf numFmtId="0" fontId="8" fillId="0" borderId="15" xfId="0" applyFont="1" applyBorder="1"/>
    <xf numFmtId="0" fontId="8" fillId="11" borderId="14" xfId="0" applyFont="1" applyFill="1" applyBorder="1"/>
    <xf numFmtId="0" fontId="8" fillId="0" borderId="24" xfId="0" applyFont="1" applyBorder="1" applyAlignment="1">
      <alignment horizontal="center"/>
    </xf>
    <xf numFmtId="0" fontId="8" fillId="11" borderId="22" xfId="0" applyFont="1" applyFill="1" applyBorder="1"/>
    <xf numFmtId="0" fontId="8" fillId="0" borderId="25" xfId="0" applyFont="1" applyBorder="1"/>
    <xf numFmtId="0" fontId="8" fillId="11" borderId="22" xfId="0" applyFont="1" applyFill="1" applyBorder="1" applyAlignment="1">
      <alignment horizontal="left"/>
    </xf>
    <xf numFmtId="0" fontId="15" fillId="11" borderId="22" xfId="0" applyFont="1" applyFill="1" applyBorder="1"/>
    <xf numFmtId="0" fontId="15" fillId="8" borderId="14" xfId="0" applyFont="1" applyFill="1" applyBorder="1" applyAlignment="1">
      <alignment horizontal="left" vertical="center" wrapText="1"/>
    </xf>
    <xf numFmtId="0" fontId="8" fillId="0" borderId="25" xfId="0" applyFont="1" applyBorder="1" applyAlignment="1">
      <alignment horizontal="left"/>
    </xf>
    <xf numFmtId="0" fontId="8" fillId="0" borderId="21" xfId="0" quotePrefix="1" applyFont="1" applyBorder="1" applyAlignment="1">
      <alignment horizontal="center"/>
    </xf>
    <xf numFmtId="0" fontId="15" fillId="0" borderId="28" xfId="0" quotePrefix="1" applyFont="1" applyBorder="1" applyAlignment="1">
      <alignment horizontal="center"/>
    </xf>
    <xf numFmtId="0" fontId="8" fillId="0" borderId="26" xfId="0" quotePrefix="1" applyFont="1" applyBorder="1" applyAlignment="1">
      <alignment horizontal="center"/>
    </xf>
    <xf numFmtId="0" fontId="3" fillId="2" borderId="2" xfId="0" applyFont="1" applyFill="1" applyBorder="1" applyAlignment="1">
      <alignment horizontal="left" vertical="center" wrapText="1"/>
    </xf>
    <xf numFmtId="0" fontId="4" fillId="3" borderId="10" xfId="0" applyFont="1" applyFill="1" applyBorder="1" applyAlignment="1">
      <alignment horizontal="left" vertical="center" wrapText="1"/>
    </xf>
    <xf numFmtId="49" fontId="8" fillId="0" borderId="23" xfId="0" applyNumberFormat="1" applyFont="1" applyBorder="1" applyAlignment="1">
      <alignment horizontal="center"/>
    </xf>
    <xf numFmtId="0" fontId="15" fillId="0" borderId="0" xfId="0" applyFont="1" applyAlignment="1">
      <alignment horizontal="center" wrapText="1"/>
    </xf>
    <xf numFmtId="0" fontId="8" fillId="0" borderId="33" xfId="0" quotePrefix="1" applyFont="1" applyBorder="1" applyAlignment="1">
      <alignment horizontal="center"/>
    </xf>
    <xf numFmtId="0" fontId="23" fillId="13" borderId="9" xfId="0" applyFont="1" applyFill="1" applyBorder="1" applyAlignment="1">
      <alignment horizontal="center" vertical="center" wrapText="1"/>
    </xf>
    <xf numFmtId="0" fontId="23" fillId="14" borderId="9" xfId="0" applyFont="1" applyFill="1" applyBorder="1" applyAlignment="1">
      <alignment horizontal="center" vertical="center" wrapText="1"/>
    </xf>
    <xf numFmtId="0" fontId="23" fillId="15" borderId="9" xfId="0" applyFont="1" applyFill="1" applyBorder="1" applyAlignment="1">
      <alignment horizontal="center" vertical="center" wrapText="1"/>
    </xf>
    <xf numFmtId="0" fontId="25" fillId="16" borderId="9" xfId="0" applyFont="1" applyFill="1" applyBorder="1" applyAlignment="1">
      <alignment horizontal="center" vertical="center" wrapText="1"/>
    </xf>
    <xf numFmtId="0" fontId="25" fillId="17" borderId="9" xfId="0" applyFont="1" applyFill="1" applyBorder="1" applyAlignment="1">
      <alignment horizontal="center" vertical="center" wrapText="1"/>
    </xf>
    <xf numFmtId="0" fontId="25" fillId="18" borderId="9" xfId="0" applyFont="1" applyFill="1" applyBorder="1" applyAlignment="1">
      <alignment horizontal="center" vertical="center" wrapText="1"/>
    </xf>
    <xf numFmtId="0" fontId="26" fillId="24" borderId="9" xfId="0" applyFont="1" applyFill="1" applyBorder="1" applyAlignment="1">
      <alignment horizontal="center" vertical="center" wrapText="1"/>
    </xf>
    <xf numFmtId="0" fontId="32" fillId="24" borderId="9" xfId="0" applyFont="1" applyFill="1" applyBorder="1" applyAlignment="1">
      <alignment horizontal="center" vertical="center" wrapText="1"/>
    </xf>
    <xf numFmtId="165" fontId="43" fillId="31" borderId="9" xfId="0" applyNumberFormat="1" applyFont="1" applyFill="1" applyBorder="1" applyAlignment="1">
      <alignment horizontal="center" vertical="center" wrapText="1"/>
    </xf>
    <xf numFmtId="0" fontId="31" fillId="32" borderId="9" xfId="0" applyFont="1" applyFill="1" applyBorder="1" applyAlignment="1">
      <alignment horizontal="center" vertical="center" wrapText="1"/>
    </xf>
    <xf numFmtId="165" fontId="43" fillId="33" borderId="9" xfId="0" applyNumberFormat="1" applyFont="1" applyFill="1" applyBorder="1" applyAlignment="1">
      <alignment horizontal="center" vertical="center" wrapText="1"/>
    </xf>
    <xf numFmtId="0" fontId="31" fillId="34" borderId="9" xfId="0" applyFont="1" applyFill="1" applyBorder="1" applyAlignment="1">
      <alignment horizontal="center" vertical="center" wrapText="1"/>
    </xf>
    <xf numFmtId="0" fontId="31" fillId="35" borderId="9" xfId="0" applyFont="1" applyFill="1" applyBorder="1" applyAlignment="1">
      <alignment horizontal="center" vertical="center" wrapText="1"/>
    </xf>
    <xf numFmtId="0" fontId="31" fillId="36" borderId="9" xfId="0" applyFont="1" applyFill="1" applyBorder="1" applyAlignment="1">
      <alignment horizontal="center" vertical="center" wrapText="1"/>
    </xf>
    <xf numFmtId="165" fontId="43" fillId="37" borderId="9" xfId="0" applyNumberFormat="1" applyFont="1" applyFill="1" applyBorder="1" applyAlignment="1">
      <alignment horizontal="center" vertical="center" wrapText="1"/>
    </xf>
    <xf numFmtId="0" fontId="31" fillId="38" borderId="9" xfId="0" applyFont="1" applyFill="1" applyBorder="1" applyAlignment="1">
      <alignment horizontal="center" vertical="center" wrapText="1"/>
    </xf>
    <xf numFmtId="0" fontId="31" fillId="39" borderId="9" xfId="0" applyFont="1" applyFill="1" applyBorder="1" applyAlignment="1">
      <alignment horizontal="center" vertical="center" wrapText="1"/>
    </xf>
    <xf numFmtId="165" fontId="43" fillId="40" borderId="9" xfId="0" applyNumberFormat="1" applyFont="1" applyFill="1" applyBorder="1" applyAlignment="1">
      <alignment horizontal="center" vertical="center" wrapText="1"/>
    </xf>
    <xf numFmtId="0" fontId="18" fillId="8" borderId="14" xfId="0" applyFont="1" applyFill="1" applyBorder="1" applyAlignment="1">
      <alignment horizontal="center" wrapText="1"/>
    </xf>
    <xf numFmtId="0" fontId="53" fillId="8" borderId="14" xfId="0" applyFont="1" applyFill="1" applyBorder="1" applyAlignment="1">
      <alignment wrapText="1"/>
    </xf>
    <xf numFmtId="14" fontId="53" fillId="8" borderId="14" xfId="0" applyNumberFormat="1" applyFont="1" applyFill="1" applyBorder="1" applyAlignment="1">
      <alignment horizontal="center" wrapText="1"/>
    </xf>
    <xf numFmtId="0" fontId="53" fillId="0" borderId="14" xfId="0" applyFont="1" applyBorder="1" applyAlignment="1">
      <alignment horizontal="center" wrapText="1"/>
    </xf>
    <xf numFmtId="0" fontId="53" fillId="8" borderId="14" xfId="0" applyFont="1" applyFill="1" applyBorder="1" applyAlignment="1">
      <alignment horizontal="center" wrapText="1"/>
    </xf>
    <xf numFmtId="0" fontId="53" fillId="8" borderId="14" xfId="0" applyFont="1" applyFill="1" applyBorder="1" applyAlignment="1">
      <alignment horizontal="right" wrapText="1"/>
    </xf>
    <xf numFmtId="14" fontId="53" fillId="8" borderId="14" xfId="0" applyNumberFormat="1" applyFont="1" applyFill="1" applyBorder="1" applyAlignment="1">
      <alignment horizontal="right" wrapText="1"/>
    </xf>
    <xf numFmtId="0" fontId="53" fillId="0" borderId="14" xfId="0" applyFont="1" applyBorder="1" applyAlignment="1">
      <alignment horizontal="right" wrapText="1"/>
    </xf>
    <xf numFmtId="14" fontId="53" fillId="0" borderId="14" xfId="0" applyNumberFormat="1" applyFont="1" applyBorder="1" applyAlignment="1">
      <alignment horizontal="right" wrapText="1"/>
    </xf>
    <xf numFmtId="0" fontId="13" fillId="8" borderId="14" xfId="0" applyFont="1" applyFill="1" applyBorder="1" applyAlignment="1">
      <alignment wrapText="1"/>
    </xf>
    <xf numFmtId="0" fontId="53" fillId="0" borderId="14" xfId="0" applyFont="1" applyBorder="1" applyAlignment="1">
      <alignment wrapText="1"/>
    </xf>
    <xf numFmtId="0" fontId="53" fillId="9" borderId="14" xfId="0" applyFont="1" applyFill="1" applyBorder="1" applyAlignment="1">
      <alignment wrapText="1"/>
    </xf>
    <xf numFmtId="0" fontId="72" fillId="8" borderId="14" xfId="0" applyFont="1" applyFill="1" applyBorder="1" applyAlignment="1">
      <alignment wrapText="1"/>
    </xf>
    <xf numFmtId="0" fontId="53" fillId="8" borderId="14" xfId="0" applyFont="1" applyFill="1" applyBorder="1" applyAlignment="1">
      <alignment vertical="top" wrapText="1"/>
    </xf>
    <xf numFmtId="0" fontId="53" fillId="8" borderId="14" xfId="0" applyFont="1" applyFill="1" applyBorder="1" applyAlignment="1">
      <alignment horizontal="right" vertical="top" wrapText="1"/>
    </xf>
    <xf numFmtId="14" fontId="54" fillId="8" borderId="14" xfId="0" applyNumberFormat="1" applyFont="1" applyFill="1" applyBorder="1" applyAlignment="1">
      <alignment horizontal="right" wrapText="1"/>
    </xf>
    <xf numFmtId="0" fontId="54" fillId="8" borderId="14" xfId="0" applyFont="1" applyFill="1" applyBorder="1" applyAlignment="1">
      <alignment horizontal="right" wrapText="1"/>
    </xf>
    <xf numFmtId="14" fontId="53" fillId="0" borderId="14" xfId="0" applyNumberFormat="1" applyFont="1" applyBorder="1" applyAlignment="1">
      <alignment horizontal="center" wrapText="1"/>
    </xf>
    <xf numFmtId="14" fontId="34" fillId="0" borderId="14" xfId="0" applyNumberFormat="1" applyFont="1" applyBorder="1" applyAlignment="1">
      <alignment horizontal="right" wrapText="1"/>
    </xf>
    <xf numFmtId="0" fontId="34" fillId="8" borderId="14" xfId="0" applyFont="1" applyFill="1" applyBorder="1" applyAlignment="1">
      <alignment horizontal="right" wrapText="1"/>
    </xf>
    <xf numFmtId="14" fontId="34" fillId="8" borderId="14" xfId="0" applyNumberFormat="1" applyFont="1" applyFill="1" applyBorder="1" applyAlignment="1">
      <alignment horizontal="right" wrapText="1"/>
    </xf>
    <xf numFmtId="0" fontId="18" fillId="0" borderId="14" xfId="0" applyFont="1" applyBorder="1" applyAlignment="1">
      <alignment wrapText="1"/>
    </xf>
    <xf numFmtId="14" fontId="18" fillId="0" borderId="14" xfId="0" applyNumberFormat="1" applyFont="1" applyBorder="1" applyAlignment="1">
      <alignment horizontal="right" wrapText="1"/>
    </xf>
    <xf numFmtId="0" fontId="18" fillId="0" borderId="14" xfId="0" applyFont="1" applyBorder="1" applyAlignment="1">
      <alignment horizontal="right" wrapText="1"/>
    </xf>
    <xf numFmtId="0" fontId="18" fillId="0" borderId="14" xfId="0" applyFont="1" applyBorder="1" applyAlignment="1">
      <alignment horizontal="center" wrapText="1"/>
    </xf>
    <xf numFmtId="14" fontId="53" fillId="8" borderId="14" xfId="0" applyNumberFormat="1" applyFont="1" applyFill="1" applyBorder="1" applyAlignment="1">
      <alignment wrapText="1"/>
    </xf>
    <xf numFmtId="14" fontId="34" fillId="8" borderId="14" xfId="0" applyNumberFormat="1" applyFont="1" applyFill="1" applyBorder="1" applyAlignment="1">
      <alignment wrapText="1"/>
    </xf>
    <xf numFmtId="0" fontId="34" fillId="8" borderId="14" xfId="0" applyFont="1" applyFill="1" applyBorder="1" applyAlignment="1">
      <alignment wrapText="1"/>
    </xf>
    <xf numFmtId="0" fontId="53" fillId="0" borderId="14" xfId="0" applyFont="1" applyBorder="1" applyAlignment="1">
      <alignment horizontal="center" vertical="top" wrapText="1"/>
    </xf>
    <xf numFmtId="0" fontId="53" fillId="0" borderId="14" xfId="0" applyFont="1" applyBorder="1" applyAlignment="1">
      <alignment vertical="top" wrapText="1"/>
    </xf>
    <xf numFmtId="0" fontId="34" fillId="46" borderId="14" xfId="0" applyFont="1" applyFill="1" applyBorder="1" applyAlignment="1">
      <alignment wrapText="1"/>
    </xf>
    <xf numFmtId="0" fontId="34" fillId="0" borderId="14" xfId="0" applyFont="1" applyBorder="1" applyAlignment="1">
      <alignment wrapText="1"/>
    </xf>
    <xf numFmtId="14" fontId="34" fillId="46" borderId="14" xfId="0" applyNumberFormat="1" applyFont="1" applyFill="1" applyBorder="1" applyAlignment="1">
      <alignment horizontal="center" wrapText="1"/>
    </xf>
    <xf numFmtId="0" fontId="34" fillId="46" borderId="14" xfId="0" applyFont="1" applyFill="1" applyBorder="1" applyAlignment="1">
      <alignment horizontal="right" wrapText="1"/>
    </xf>
    <xf numFmtId="0" fontId="35" fillId="46" borderId="14" xfId="0" applyFont="1" applyFill="1" applyBorder="1" applyAlignment="1">
      <alignment wrapText="1"/>
    </xf>
    <xf numFmtId="14" fontId="70" fillId="8" borderId="14" xfId="0" applyNumberFormat="1" applyFont="1" applyFill="1" applyBorder="1" applyAlignment="1">
      <alignment horizontal="right" wrapText="1"/>
    </xf>
    <xf numFmtId="0" fontId="70" fillId="8" borderId="14" xfId="0" applyFont="1" applyFill="1" applyBorder="1" applyAlignment="1">
      <alignment horizontal="right" wrapText="1"/>
    </xf>
    <xf numFmtId="0" fontId="35" fillId="0" borderId="14" xfId="0" applyFont="1" applyBorder="1" applyAlignment="1">
      <alignment wrapText="1"/>
    </xf>
    <xf numFmtId="0" fontId="35" fillId="8" borderId="14" xfId="0" applyFont="1" applyFill="1" applyBorder="1" applyAlignment="1">
      <alignment wrapText="1"/>
    </xf>
    <xf numFmtId="14" fontId="35" fillId="0" borderId="14" xfId="0" applyNumberFormat="1" applyFont="1" applyBorder="1" applyAlignment="1">
      <alignment horizontal="right" wrapText="1"/>
    </xf>
    <xf numFmtId="0" fontId="35" fillId="0" borderId="14" xfId="0" applyFont="1" applyBorder="1" applyAlignment="1">
      <alignment horizontal="right" wrapText="1"/>
    </xf>
    <xf numFmtId="0" fontId="13" fillId="9" borderId="14" xfId="0" applyFont="1" applyFill="1" applyBorder="1" applyAlignment="1">
      <alignment wrapText="1"/>
    </xf>
    <xf numFmtId="14" fontId="71" fillId="8" borderId="14" xfId="0" applyNumberFormat="1" applyFont="1" applyFill="1" applyBorder="1" applyAlignment="1">
      <alignment horizontal="center" wrapText="1"/>
    </xf>
    <xf numFmtId="0" fontId="69" fillId="8" borderId="14" xfId="0" applyFont="1" applyFill="1" applyBorder="1" applyAlignment="1">
      <alignment horizontal="right" wrapText="1"/>
    </xf>
    <xf numFmtId="0" fontId="35" fillId="0" borderId="14" xfId="0" applyFont="1" applyBorder="1" applyAlignment="1">
      <alignment horizontal="center" wrapText="1"/>
    </xf>
    <xf numFmtId="14" fontId="35" fillId="0" borderId="14" xfId="0" applyNumberFormat="1" applyFont="1" applyBorder="1" applyAlignment="1">
      <alignment horizontal="center" wrapText="1"/>
    </xf>
    <xf numFmtId="14" fontId="70" fillId="8" borderId="14" xfId="0" applyNumberFormat="1" applyFont="1" applyFill="1" applyBorder="1" applyAlignment="1">
      <alignment horizontal="center" wrapText="1"/>
    </xf>
    <xf numFmtId="0" fontId="34" fillId="0" borderId="14" xfId="0" applyFont="1" applyBorder="1" applyAlignment="1">
      <alignment vertical="top" wrapText="1"/>
    </xf>
    <xf numFmtId="0" fontId="35" fillId="0" borderId="14" xfId="0" applyFont="1" applyBorder="1" applyAlignment="1">
      <alignment vertical="top" wrapText="1"/>
    </xf>
    <xf numFmtId="14" fontId="34" fillId="8" borderId="14" xfId="0" applyNumberFormat="1" applyFont="1" applyFill="1" applyBorder="1" applyAlignment="1">
      <alignment horizontal="center" wrapText="1"/>
    </xf>
    <xf numFmtId="14" fontId="18" fillId="0" borderId="14" xfId="0" applyNumberFormat="1" applyFont="1" applyBorder="1" applyAlignment="1">
      <alignment horizontal="center" wrapText="1"/>
    </xf>
    <xf numFmtId="14" fontId="13" fillId="0" borderId="14" xfId="0" applyNumberFormat="1" applyFont="1" applyBorder="1" applyAlignment="1">
      <alignment horizontal="center" vertical="top" wrapText="1"/>
    </xf>
    <xf numFmtId="0" fontId="34" fillId="0" borderId="14" xfId="0" applyFont="1" applyBorder="1" applyAlignment="1">
      <alignment horizontal="right" vertical="top" wrapText="1"/>
    </xf>
    <xf numFmtId="0" fontId="13" fillId="0" borderId="14" xfId="0" applyFont="1" applyBorder="1" applyAlignment="1">
      <alignment horizontal="right" wrapText="1"/>
    </xf>
    <xf numFmtId="14" fontId="13" fillId="0" borderId="14" xfId="0" applyNumberFormat="1" applyFont="1" applyBorder="1" applyAlignment="1">
      <alignment horizontal="right" wrapText="1"/>
    </xf>
    <xf numFmtId="0" fontId="13" fillId="46" borderId="14" xfId="0" applyFont="1" applyFill="1" applyBorder="1" applyAlignment="1">
      <alignment wrapText="1"/>
    </xf>
    <xf numFmtId="14" fontId="13" fillId="46" borderId="14" xfId="0" applyNumberFormat="1" applyFont="1" applyFill="1" applyBorder="1" applyAlignment="1">
      <alignment horizontal="center" wrapText="1"/>
    </xf>
    <xf numFmtId="14" fontId="13" fillId="46" borderId="14" xfId="0" applyNumberFormat="1" applyFont="1" applyFill="1" applyBorder="1" applyAlignment="1">
      <alignment horizontal="right" wrapText="1"/>
    </xf>
    <xf numFmtId="0" fontId="13" fillId="46" borderId="14" xfId="0" applyFont="1" applyFill="1" applyBorder="1" applyAlignment="1">
      <alignment horizontal="right" wrapText="1"/>
    </xf>
    <xf numFmtId="14" fontId="34" fillId="0" borderId="14" xfId="0" applyNumberFormat="1" applyFont="1" applyBorder="1" applyAlignment="1">
      <alignment horizontal="center" vertical="top" wrapText="1"/>
    </xf>
    <xf numFmtId="0" fontId="34" fillId="8" borderId="14" xfId="0" applyFont="1" applyFill="1" applyBorder="1" applyAlignment="1">
      <alignment vertical="top" wrapText="1"/>
    </xf>
    <xf numFmtId="14" fontId="34" fillId="0" borderId="14" xfId="0" applyNumberFormat="1" applyFont="1" applyBorder="1" applyAlignment="1">
      <alignment horizontal="right" vertical="top" wrapText="1"/>
    </xf>
    <xf numFmtId="0" fontId="13" fillId="46" borderId="14" xfId="0" applyFont="1" applyFill="1" applyBorder="1" applyAlignment="1">
      <alignment horizontal="center" wrapText="1"/>
    </xf>
    <xf numFmtId="0" fontId="18" fillId="0" borderId="14" xfId="0" applyFont="1" applyBorder="1" applyAlignment="1">
      <alignment vertical="top" wrapText="1"/>
    </xf>
    <xf numFmtId="14" fontId="53" fillId="0" borderId="14" xfId="0" applyNumberFormat="1" applyFont="1" applyBorder="1" applyAlignment="1">
      <alignment horizontal="center" vertical="top" wrapText="1"/>
    </xf>
    <xf numFmtId="0" fontId="18" fillId="0" borderId="14" xfId="0" applyFont="1" applyBorder="1" applyAlignment="1">
      <alignment horizontal="right" vertical="top" wrapText="1"/>
    </xf>
    <xf numFmtId="14" fontId="34" fillId="8" borderId="14" xfId="0" applyNumberFormat="1" applyFont="1" applyFill="1" applyBorder="1" applyAlignment="1">
      <alignment horizontal="right" vertical="top" wrapText="1"/>
    </xf>
    <xf numFmtId="0" fontId="18" fillId="8" borderId="14" xfId="0" applyFont="1" applyFill="1" applyBorder="1" applyAlignment="1">
      <alignment vertical="top" wrapText="1"/>
    </xf>
    <xf numFmtId="0" fontId="35" fillId="0" borderId="14" xfId="0" applyFont="1" applyBorder="1" applyAlignment="1">
      <alignment horizontal="right" vertical="top" wrapText="1"/>
    </xf>
    <xf numFmtId="0" fontId="35" fillId="8" borderId="14" xfId="0" applyFont="1" applyFill="1" applyBorder="1" applyAlignment="1">
      <alignment vertical="top" wrapText="1"/>
    </xf>
    <xf numFmtId="0" fontId="18" fillId="8" borderId="14" xfId="0" applyFont="1" applyFill="1" applyBorder="1" applyAlignment="1">
      <alignment wrapText="1"/>
    </xf>
    <xf numFmtId="0" fontId="18" fillId="8" borderId="14" xfId="0" applyFont="1" applyFill="1" applyBorder="1" applyAlignment="1">
      <alignment horizontal="right" wrapText="1"/>
    </xf>
    <xf numFmtId="14" fontId="13" fillId="8" borderId="14" xfId="0" applyNumberFormat="1" applyFont="1" applyFill="1" applyBorder="1" applyAlignment="1">
      <alignment horizontal="right" wrapText="1"/>
    </xf>
    <xf numFmtId="14" fontId="53" fillId="46" borderId="14" xfId="0" applyNumberFormat="1" applyFont="1" applyFill="1" applyBorder="1" applyAlignment="1">
      <alignment horizontal="center" wrapText="1"/>
    </xf>
    <xf numFmtId="0" fontId="18" fillId="46" borderId="14" xfId="0" applyFont="1" applyFill="1" applyBorder="1" applyAlignment="1">
      <alignment horizontal="right" wrapText="1"/>
    </xf>
    <xf numFmtId="0" fontId="53" fillId="8" borderId="14" xfId="0" applyFont="1" applyFill="1" applyBorder="1" applyAlignment="1">
      <alignment horizontal="left" wrapText="1"/>
    </xf>
    <xf numFmtId="0" fontId="53" fillId="0" borderId="14" xfId="0" applyFont="1" applyBorder="1" applyAlignment="1">
      <alignment horizontal="left" wrapText="1"/>
    </xf>
    <xf numFmtId="0" fontId="54" fillId="8" borderId="14" xfId="0" applyFont="1" applyFill="1" applyBorder="1" applyAlignment="1">
      <alignment horizontal="left" wrapText="1"/>
    </xf>
    <xf numFmtId="0" fontId="53" fillId="8" borderId="14" xfId="0" applyFont="1" applyFill="1" applyBorder="1" applyAlignment="1">
      <alignment horizontal="left" vertical="top" wrapText="1"/>
    </xf>
    <xf numFmtId="0" fontId="34" fillId="8" borderId="14" xfId="0" applyFont="1" applyFill="1" applyBorder="1" applyAlignment="1">
      <alignment horizontal="left" wrapText="1"/>
    </xf>
    <xf numFmtId="0" fontId="34" fillId="46" borderId="14" xfId="0" applyFont="1" applyFill="1" applyBorder="1" applyAlignment="1">
      <alignment horizontal="left" wrapText="1"/>
    </xf>
    <xf numFmtId="0" fontId="35" fillId="0" borderId="14" xfId="0" applyFont="1" applyBorder="1" applyAlignment="1">
      <alignment horizontal="left" wrapText="1"/>
    </xf>
    <xf numFmtId="0" fontId="69" fillId="8" borderId="14" xfId="0" applyFont="1" applyFill="1" applyBorder="1" applyAlignment="1">
      <alignment horizontal="left" wrapText="1"/>
    </xf>
    <xf numFmtId="0" fontId="70" fillId="8" borderId="14" xfId="0" applyFont="1" applyFill="1" applyBorder="1" applyAlignment="1">
      <alignment horizontal="left" wrapText="1"/>
    </xf>
    <xf numFmtId="0" fontId="18" fillId="0" borderId="14" xfId="0" applyFont="1" applyBorder="1" applyAlignment="1">
      <alignment horizontal="left" wrapText="1"/>
    </xf>
    <xf numFmtId="0" fontId="34" fillId="0" borderId="14" xfId="0" applyFont="1" applyBorder="1" applyAlignment="1">
      <alignment horizontal="left" vertical="top" wrapText="1"/>
    </xf>
    <xf numFmtId="0" fontId="34" fillId="0" borderId="14" xfId="0" applyFont="1" applyBorder="1" applyAlignment="1">
      <alignment horizontal="left" wrapText="1"/>
    </xf>
    <xf numFmtId="0" fontId="13" fillId="46" borderId="14" xfId="0" applyFont="1" applyFill="1" applyBorder="1" applyAlignment="1">
      <alignment horizontal="left" wrapText="1"/>
    </xf>
    <xf numFmtId="0" fontId="18" fillId="0" borderId="14" xfId="0" applyFont="1" applyBorder="1" applyAlignment="1">
      <alignment horizontal="left" vertical="top" wrapText="1"/>
    </xf>
    <xf numFmtId="0" fontId="18" fillId="8" borderId="14" xfId="0" applyFont="1" applyFill="1" applyBorder="1" applyAlignment="1">
      <alignment horizontal="left" vertical="top" wrapText="1"/>
    </xf>
    <xf numFmtId="0" fontId="13" fillId="8" borderId="14" xfId="0" applyFont="1" applyFill="1" applyBorder="1" applyAlignment="1">
      <alignment horizontal="left" vertical="top" wrapText="1"/>
    </xf>
    <xf numFmtId="0" fontId="13" fillId="8" borderId="14" xfId="0" applyFont="1" applyFill="1" applyBorder="1" applyAlignment="1">
      <alignment horizontal="left" wrapText="1"/>
    </xf>
    <xf numFmtId="0" fontId="17" fillId="0" borderId="14" xfId="0" applyFont="1" applyBorder="1" applyAlignment="1">
      <alignment horizontal="left" wrapText="1"/>
    </xf>
    <xf numFmtId="0" fontId="13" fillId="0" borderId="25" xfId="0" applyFont="1" applyBorder="1" applyAlignment="1">
      <alignment horizontal="left"/>
    </xf>
    <xf numFmtId="14" fontId="26" fillId="18" borderId="9" xfId="0" applyNumberFormat="1" applyFont="1" applyFill="1" applyBorder="1" applyAlignment="1">
      <alignment horizontal="center" vertical="center" wrapText="1"/>
    </xf>
    <xf numFmtId="0" fontId="31" fillId="23" borderId="9" xfId="0" applyFont="1" applyFill="1" applyBorder="1" applyAlignment="1">
      <alignment horizontal="center" vertical="center" wrapText="1"/>
    </xf>
    <xf numFmtId="0" fontId="18" fillId="12" borderId="14" xfId="0" applyFont="1" applyFill="1" applyBorder="1" applyAlignment="1">
      <alignment horizontal="center" wrapText="1"/>
    </xf>
    <xf numFmtId="0" fontId="15" fillId="12" borderId="14" xfId="0" applyFont="1" applyFill="1" applyBorder="1" applyAlignment="1">
      <alignment horizontal="left"/>
    </xf>
    <xf numFmtId="0" fontId="53" fillId="12" borderId="14" xfId="0" applyFont="1" applyFill="1" applyBorder="1" applyAlignment="1">
      <alignment horizontal="center" wrapText="1"/>
    </xf>
    <xf numFmtId="0" fontId="8" fillId="12" borderId="14" xfId="0" applyFont="1" applyFill="1" applyBorder="1" applyAlignment="1">
      <alignment horizontal="left"/>
    </xf>
    <xf numFmtId="0" fontId="13" fillId="12" borderId="14" xfId="0" applyFont="1" applyFill="1" applyBorder="1" applyAlignment="1">
      <alignment wrapText="1"/>
    </xf>
    <xf numFmtId="164" fontId="15" fillId="0" borderId="14" xfId="0" applyNumberFormat="1" applyFont="1" applyBorder="1" applyAlignment="1">
      <alignment horizontal="center"/>
    </xf>
    <xf numFmtId="164" fontId="15" fillId="12" borderId="14" xfId="0" applyNumberFormat="1" applyFont="1" applyFill="1" applyBorder="1" applyAlignment="1">
      <alignment horizontal="center"/>
    </xf>
    <xf numFmtId="165" fontId="13" fillId="12" borderId="14" xfId="0" applyNumberFormat="1" applyFont="1" applyFill="1" applyBorder="1" applyAlignment="1">
      <alignment horizontal="right"/>
    </xf>
    <xf numFmtId="14" fontId="15" fillId="12" borderId="14" xfId="0" applyNumberFormat="1" applyFont="1" applyFill="1" applyBorder="1" applyAlignment="1">
      <alignment horizontal="center"/>
    </xf>
    <xf numFmtId="0" fontId="0" fillId="12" borderId="14" xfId="0" applyFill="1" applyBorder="1"/>
    <xf numFmtId="0" fontId="19" fillId="12" borderId="14" xfId="0" applyFont="1" applyFill="1" applyBorder="1" applyAlignment="1">
      <alignment horizontal="right" vertical="center"/>
    </xf>
    <xf numFmtId="0" fontId="15" fillId="12" borderId="14" xfId="0" applyFont="1" applyFill="1" applyBorder="1"/>
    <xf numFmtId="0" fontId="50" fillId="47" borderId="14" xfId="0" applyFont="1" applyFill="1" applyBorder="1" applyAlignment="1">
      <alignment horizontal="center" vertical="center" wrapText="1"/>
    </xf>
    <xf numFmtId="0" fontId="4" fillId="10" borderId="14" xfId="0" applyFont="1" applyFill="1" applyBorder="1" applyAlignment="1">
      <alignment horizontal="center" vertical="center" wrapText="1"/>
    </xf>
    <xf numFmtId="0" fontId="13" fillId="0" borderId="15" xfId="0" applyFont="1" applyBorder="1"/>
    <xf numFmtId="0" fontId="45" fillId="48" borderId="14" xfId="0" applyFont="1" applyFill="1" applyBorder="1" applyAlignment="1">
      <alignment horizontal="center" vertical="center" wrapText="1"/>
    </xf>
    <xf numFmtId="0" fontId="7" fillId="0" borderId="13" xfId="0" applyFont="1" applyBorder="1" applyAlignment="1">
      <alignment horizontal="left"/>
    </xf>
    <xf numFmtId="0" fontId="8" fillId="0" borderId="0" xfId="0" applyFont="1"/>
    <xf numFmtId="0" fontId="7" fillId="0" borderId="23" xfId="0" applyFont="1" applyBorder="1" applyAlignment="1">
      <alignment horizontal="left" wrapText="1"/>
    </xf>
    <xf numFmtId="0" fontId="37" fillId="11" borderId="15" xfId="0" applyFont="1" applyFill="1" applyBorder="1" applyAlignment="1">
      <alignment horizontal="left"/>
    </xf>
    <xf numFmtId="0" fontId="7" fillId="0" borderId="16" xfId="1" applyFont="1" applyBorder="1" applyAlignment="1">
      <alignment horizontal="left"/>
    </xf>
    <xf numFmtId="1" fontId="13" fillId="0" borderId="14" xfId="0" applyNumberFormat="1" applyFont="1" applyBorder="1" applyAlignment="1">
      <alignment vertical="top"/>
    </xf>
    <xf numFmtId="0" fontId="9" fillId="0" borderId="16" xfId="0" applyFont="1" applyBorder="1" applyAlignment="1">
      <alignment horizontal="left"/>
    </xf>
    <xf numFmtId="0" fontId="7" fillId="0" borderId="16" xfId="1" applyFont="1" applyBorder="1" applyAlignment="1">
      <alignment horizontal="center"/>
    </xf>
    <xf numFmtId="0" fontId="58" fillId="11" borderId="22" xfId="0" applyFont="1" applyFill="1" applyBorder="1" applyAlignment="1">
      <alignment horizontal="center"/>
    </xf>
    <xf numFmtId="0" fontId="27" fillId="0" borderId="0" xfId="0" applyFont="1" applyAlignment="1">
      <alignment horizontal="center"/>
    </xf>
    <xf numFmtId="0" fontId="15" fillId="0" borderId="0" xfId="0" applyFont="1" applyAlignment="1">
      <alignment horizontal="center" vertical="center"/>
    </xf>
    <xf numFmtId="0" fontId="58" fillId="11" borderId="0" xfId="0" applyFont="1" applyFill="1"/>
    <xf numFmtId="165" fontId="58" fillId="11" borderId="0" xfId="0" applyNumberFormat="1" applyFont="1" applyFill="1"/>
    <xf numFmtId="0" fontId="29" fillId="0" borderId="16" xfId="0" applyFont="1" applyBorder="1"/>
    <xf numFmtId="0" fontId="0" fillId="0" borderId="9" xfId="0" applyBorder="1" applyAlignment="1">
      <alignment horizontal="center"/>
    </xf>
    <xf numFmtId="0" fontId="7" fillId="0" borderId="15" xfId="1" applyFont="1" applyBorder="1" applyAlignment="1">
      <alignment horizontal="left"/>
    </xf>
    <xf numFmtId="0" fontId="58" fillId="0" borderId="24" xfId="0" applyFont="1" applyBorder="1"/>
    <xf numFmtId="0" fontId="58" fillId="0" borderId="22" xfId="0" applyFont="1" applyBorder="1" applyAlignment="1">
      <alignment horizontal="right"/>
    </xf>
    <xf numFmtId="0" fontId="13" fillId="0" borderId="24" xfId="0" applyFont="1" applyBorder="1" applyAlignment="1">
      <alignment horizontal="center" vertical="center"/>
    </xf>
    <xf numFmtId="165" fontId="7" fillId="0" borderId="16" xfId="1" applyNumberFormat="1" applyFont="1" applyBorder="1" applyAlignment="1">
      <alignment horizontal="right"/>
    </xf>
    <xf numFmtId="165" fontId="58" fillId="0" borderId="22" xfId="0" applyNumberFormat="1" applyFont="1" applyBorder="1" applyAlignment="1">
      <alignment horizontal="right"/>
    </xf>
    <xf numFmtId="164" fontId="58" fillId="0" borderId="22" xfId="0" applyNumberFormat="1" applyFont="1" applyBorder="1" applyAlignment="1">
      <alignment horizontal="right"/>
    </xf>
    <xf numFmtId="49" fontId="13" fillId="0" borderId="22" xfId="0" applyNumberFormat="1" applyFont="1" applyBorder="1" applyAlignment="1">
      <alignment vertical="center"/>
    </xf>
    <xf numFmtId="49" fontId="13" fillId="0" borderId="24" xfId="0" applyNumberFormat="1" applyFont="1" applyBorder="1" applyAlignment="1">
      <alignment vertical="center"/>
    </xf>
    <xf numFmtId="4" fontId="58" fillId="0" borderId="24" xfId="0" applyNumberFormat="1" applyFont="1" applyBorder="1" applyAlignment="1">
      <alignment horizontal="center"/>
    </xf>
    <xf numFmtId="0" fontId="58" fillId="0" borderId="24" xfId="0" applyFont="1" applyBorder="1" applyAlignment="1">
      <alignment horizontal="center"/>
    </xf>
    <xf numFmtId="0" fontId="7" fillId="0" borderId="25" xfId="1" applyFont="1" applyBorder="1" applyAlignment="1">
      <alignment horizontal="center"/>
    </xf>
    <xf numFmtId="0" fontId="13" fillId="0" borderId="25" xfId="0" applyFont="1" applyBorder="1" applyAlignment="1">
      <alignment horizontal="center" vertical="center"/>
    </xf>
    <xf numFmtId="0" fontId="0" fillId="0" borderId="22" xfId="0" applyBorder="1" applyAlignment="1">
      <alignment horizontal="center"/>
    </xf>
    <xf numFmtId="0" fontId="37" fillId="28" borderId="14" xfId="0" applyFont="1" applyFill="1" applyBorder="1"/>
    <xf numFmtId="164" fontId="13" fillId="0" borderId="14" xfId="0" applyNumberFormat="1" applyFont="1" applyBorder="1"/>
    <xf numFmtId="0" fontId="18" fillId="11" borderId="14" xfId="0" applyFont="1" applyFill="1" applyBorder="1"/>
    <xf numFmtId="164" fontId="17" fillId="0" borderId="14" xfId="0" applyNumberFormat="1" applyFont="1" applyBorder="1"/>
    <xf numFmtId="0" fontId="17" fillId="0" borderId="14" xfId="0" applyFont="1" applyBorder="1"/>
    <xf numFmtId="0" fontId="15" fillId="0" borderId="14" xfId="0" applyFont="1" applyBorder="1" applyAlignment="1">
      <alignment vertical="center" wrapText="1"/>
    </xf>
    <xf numFmtId="49" fontId="59" fillId="0" borderId="14" xfId="0" applyNumberFormat="1" applyFont="1" applyBorder="1"/>
    <xf numFmtId="0" fontId="67" fillId="0" borderId="14" xfId="0" applyFont="1" applyBorder="1"/>
    <xf numFmtId="14" fontId="13" fillId="0" borderId="14" xfId="0" applyNumberFormat="1" applyFont="1" applyBorder="1" applyAlignment="1">
      <alignment vertical="center"/>
    </xf>
    <xf numFmtId="0" fontId="17" fillId="0" borderId="14" xfId="0" applyFont="1" applyBorder="1" applyAlignment="1">
      <alignment vertical="center"/>
    </xf>
    <xf numFmtId="0" fontId="42" fillId="0" borderId="14" xfId="0" applyFont="1" applyBorder="1"/>
    <xf numFmtId="0" fontId="13" fillId="0" borderId="16" xfId="0" applyFont="1" applyBorder="1"/>
    <xf numFmtId="0" fontId="37" fillId="0" borderId="16" xfId="0" applyFont="1" applyBorder="1"/>
    <xf numFmtId="0" fontId="6" fillId="0" borderId="24" xfId="0" applyFont="1" applyBorder="1" applyAlignment="1">
      <alignment wrapText="1"/>
    </xf>
    <xf numFmtId="0" fontId="13" fillId="0" borderId="25" xfId="0" applyFont="1" applyBorder="1"/>
    <xf numFmtId="0" fontId="13" fillId="0" borderId="27" xfId="0" applyFont="1" applyBorder="1"/>
    <xf numFmtId="0" fontId="6" fillId="0" borderId="25" xfId="0" applyFont="1" applyBorder="1" applyAlignment="1">
      <alignment wrapText="1"/>
    </xf>
    <xf numFmtId="0" fontId="7" fillId="11" borderId="14" xfId="0" applyFont="1" applyFill="1" applyBorder="1"/>
    <xf numFmtId="0" fontId="39" fillId="11" borderId="14" xfId="0" applyFont="1" applyFill="1" applyBorder="1"/>
    <xf numFmtId="0" fontId="37" fillId="27" borderId="14" xfId="0" applyFont="1" applyFill="1" applyBorder="1"/>
    <xf numFmtId="0" fontId="57" fillId="0" borderId="14" xfId="0" applyFont="1" applyBorder="1"/>
    <xf numFmtId="0" fontId="23" fillId="23" borderId="14" xfId="0" applyFont="1" applyFill="1" applyBorder="1" applyAlignment="1">
      <alignment horizontal="center" vertical="center" wrapText="1"/>
    </xf>
    <xf numFmtId="0" fontId="22" fillId="2" borderId="31" xfId="0" applyFont="1" applyFill="1" applyBorder="1" applyAlignment="1">
      <alignment horizontal="left" vertical="center"/>
    </xf>
    <xf numFmtId="0" fontId="59" fillId="0" borderId="9" xfId="0" applyFont="1" applyBorder="1" applyAlignment="1">
      <alignment horizontal="left"/>
    </xf>
    <xf numFmtId="0" fontId="6" fillId="44" borderId="14" xfId="0" applyFont="1" applyFill="1" applyBorder="1" applyAlignment="1">
      <alignment horizontal="left" vertical="center" wrapText="1"/>
    </xf>
    <xf numFmtId="0" fontId="37" fillId="44" borderId="14" xfId="0" applyFont="1" applyFill="1" applyBorder="1" applyAlignment="1">
      <alignment horizontal="center"/>
    </xf>
    <xf numFmtId="0" fontId="6" fillId="0" borderId="0" xfId="0" applyFont="1" applyAlignment="1">
      <alignment horizontal="left" wrapText="1"/>
    </xf>
    <xf numFmtId="165" fontId="7" fillId="0" borderId="22" xfId="0" applyNumberFormat="1" applyFont="1" applyBorder="1" applyAlignment="1">
      <alignment horizontal="left"/>
    </xf>
    <xf numFmtId="0" fontId="6" fillId="0" borderId="21" xfId="0" applyFont="1" applyBorder="1" applyAlignment="1">
      <alignment horizontal="left" vertical="center"/>
    </xf>
    <xf numFmtId="0" fontId="6" fillId="0" borderId="0" xfId="0" applyFont="1" applyAlignment="1">
      <alignment horizontal="left"/>
    </xf>
    <xf numFmtId="0" fontId="27" fillId="0" borderId="0" xfId="0" applyFont="1" applyAlignment="1">
      <alignment horizontal="left"/>
    </xf>
    <xf numFmtId="0" fontId="59" fillId="0" borderId="0" xfId="0" applyFont="1" applyAlignment="1">
      <alignment horizontal="center"/>
    </xf>
    <xf numFmtId="0" fontId="13" fillId="0" borderId="0" xfId="0" applyFont="1" applyAlignment="1">
      <alignment horizontal="left" vertical="center"/>
    </xf>
    <xf numFmtId="0" fontId="13" fillId="0" borderId="0" xfId="0" applyFont="1" applyAlignment="1">
      <alignment horizontal="center" vertical="center"/>
    </xf>
    <xf numFmtId="0" fontId="58" fillId="0" borderId="0" xfId="0" applyFont="1" applyAlignment="1">
      <alignment horizontal="right"/>
    </xf>
    <xf numFmtId="0" fontId="58" fillId="0" borderId="0" xfId="0" applyFont="1"/>
    <xf numFmtId="0" fontId="13" fillId="0" borderId="0" xfId="0" applyFont="1" applyAlignment="1">
      <alignment horizontal="left"/>
    </xf>
    <xf numFmtId="0" fontId="15" fillId="0" borderId="0" xfId="0" applyFont="1" applyAlignment="1">
      <alignment horizontal="left" wrapText="1"/>
    </xf>
    <xf numFmtId="0" fontId="9" fillId="11" borderId="0" xfId="0" applyFont="1" applyFill="1" applyAlignment="1">
      <alignment horizontal="left"/>
    </xf>
    <xf numFmtId="0" fontId="13" fillId="0" borderId="0" xfId="0" applyFont="1" applyAlignment="1">
      <alignment horizontal="center"/>
    </xf>
    <xf numFmtId="0" fontId="58" fillId="0" borderId="0" xfId="0" applyFont="1" applyAlignment="1">
      <alignment horizontal="center"/>
    </xf>
    <xf numFmtId="0" fontId="59" fillId="11" borderId="0" xfId="0" applyFont="1" applyFill="1" applyAlignment="1">
      <alignment horizontal="center"/>
    </xf>
    <xf numFmtId="0" fontId="58" fillId="11" borderId="0" xfId="0" applyFont="1" applyFill="1" applyAlignment="1">
      <alignment horizontal="center"/>
    </xf>
    <xf numFmtId="0" fontId="15" fillId="11" borderId="14" xfId="0" applyFont="1" applyFill="1" applyBorder="1" applyAlignment="1">
      <alignment horizontal="left"/>
    </xf>
    <xf numFmtId="0" fontId="7" fillId="0" borderId="0" xfId="0" applyFont="1" applyAlignment="1">
      <alignment horizontal="left" vertical="center" wrapText="1"/>
    </xf>
    <xf numFmtId="0" fontId="8" fillId="11" borderId="14" xfId="0" applyFont="1" applyFill="1" applyBorder="1" applyAlignment="1">
      <alignment horizontal="left" vertical="center"/>
    </xf>
    <xf numFmtId="0" fontId="15" fillId="11" borderId="14" xfId="0" applyFont="1" applyFill="1" applyBorder="1" applyAlignment="1">
      <alignment horizontal="left" vertical="center"/>
    </xf>
    <xf numFmtId="0" fontId="8" fillId="11" borderId="14" xfId="0" applyFont="1" applyFill="1" applyBorder="1" applyAlignment="1">
      <alignment horizontal="left"/>
    </xf>
    <xf numFmtId="164" fontId="15" fillId="0" borderId="14" xfId="0" applyNumberFormat="1" applyFont="1" applyBorder="1" applyAlignment="1">
      <alignment horizontal="left" vertical="center"/>
    </xf>
    <xf numFmtId="165" fontId="15" fillId="0" borderId="22" xfId="0" applyNumberFormat="1" applyFont="1" applyBorder="1" applyAlignment="1">
      <alignment horizontal="left"/>
    </xf>
    <xf numFmtId="14" fontId="15" fillId="0" borderId="22" xfId="0" applyNumberFormat="1" applyFont="1" applyBorder="1" applyAlignment="1">
      <alignment horizontal="left" vertical="center"/>
    </xf>
    <xf numFmtId="165" fontId="8" fillId="11" borderId="22" xfId="0" applyNumberFormat="1" applyFont="1" applyFill="1" applyBorder="1" applyAlignment="1">
      <alignment horizontal="left" vertical="center"/>
    </xf>
    <xf numFmtId="14" fontId="15" fillId="0" borderId="22" xfId="0" applyNumberFormat="1" applyFont="1" applyBorder="1" applyAlignment="1">
      <alignment horizontal="left" vertical="top"/>
    </xf>
    <xf numFmtId="14" fontId="7" fillId="11" borderId="22" xfId="0" applyNumberFormat="1" applyFont="1" applyFill="1" applyBorder="1" applyAlignment="1">
      <alignment horizontal="left"/>
    </xf>
    <xf numFmtId="165" fontId="8" fillId="0" borderId="22" xfId="0" applyNumberFormat="1" applyFont="1" applyBorder="1" applyAlignment="1">
      <alignment horizontal="left"/>
    </xf>
    <xf numFmtId="14" fontId="23" fillId="9" borderId="22" xfId="0" applyNumberFormat="1" applyFont="1" applyFill="1" applyBorder="1" applyAlignment="1">
      <alignment horizontal="center"/>
    </xf>
    <xf numFmtId="14" fontId="15" fillId="0" borderId="22" xfId="0" applyNumberFormat="1" applyFont="1" applyBorder="1" applyAlignment="1">
      <alignment horizontal="left"/>
    </xf>
    <xf numFmtId="14" fontId="8" fillId="0" borderId="22" xfId="0" applyNumberFormat="1" applyFont="1" applyBorder="1" applyAlignment="1">
      <alignment horizontal="left"/>
    </xf>
    <xf numFmtId="14" fontId="15" fillId="0" borderId="22" xfId="0" applyNumberFormat="1" applyFont="1" applyBorder="1" applyAlignment="1">
      <alignment horizontal="left" vertical="center" wrapText="1"/>
    </xf>
    <xf numFmtId="14" fontId="7" fillId="0" borderId="24" xfId="0" applyNumberFormat="1" applyFont="1" applyBorder="1" applyAlignment="1">
      <alignment horizontal="left"/>
    </xf>
    <xf numFmtId="14" fontId="68" fillId="0" borderId="22" xfId="0" applyNumberFormat="1" applyFont="1" applyBorder="1" applyAlignment="1">
      <alignment horizontal="left" vertical="center" wrapText="1"/>
    </xf>
    <xf numFmtId="164" fontId="15" fillId="0" borderId="14" xfId="0" applyNumberFormat="1" applyFont="1" applyBorder="1" applyAlignment="1">
      <alignment horizontal="left"/>
    </xf>
    <xf numFmtId="165" fontId="8" fillId="11" borderId="14" xfId="0" applyNumberFormat="1" applyFont="1" applyFill="1" applyBorder="1" applyAlignment="1">
      <alignment horizontal="left" vertical="center"/>
    </xf>
    <xf numFmtId="165" fontId="8" fillId="0" borderId="14" xfId="0" applyNumberFormat="1" applyFont="1" applyBorder="1" applyAlignment="1">
      <alignment horizontal="left"/>
    </xf>
    <xf numFmtId="14" fontId="15" fillId="11" borderId="14" xfId="0" applyNumberFormat="1" applyFont="1" applyFill="1" applyBorder="1" applyAlignment="1">
      <alignment horizontal="left" vertical="center"/>
    </xf>
    <xf numFmtId="14" fontId="15" fillId="0" borderId="14" xfId="0" applyNumberFormat="1" applyFont="1" applyBorder="1" applyAlignment="1">
      <alignment horizontal="left" vertical="center" wrapText="1"/>
    </xf>
    <xf numFmtId="165" fontId="15" fillId="25" borderId="14" xfId="0" applyNumberFormat="1" applyFont="1" applyFill="1" applyBorder="1" applyAlignment="1">
      <alignment horizontal="left"/>
    </xf>
    <xf numFmtId="14" fontId="15" fillId="0" borderId="14" xfId="0" applyNumberFormat="1" applyFont="1" applyBorder="1" applyAlignment="1">
      <alignment horizontal="left" wrapText="1"/>
    </xf>
    <xf numFmtId="14" fontId="8" fillId="0" borderId="14" xfId="0" applyNumberFormat="1" applyFont="1" applyBorder="1" applyAlignment="1">
      <alignment horizontal="left"/>
    </xf>
    <xf numFmtId="165" fontId="15" fillId="0" borderId="14" xfId="0" applyNumberFormat="1" applyFont="1" applyBorder="1" applyAlignment="1">
      <alignment horizontal="left"/>
    </xf>
    <xf numFmtId="14" fontId="7" fillId="11" borderId="14" xfId="0" applyNumberFormat="1" applyFont="1" applyFill="1" applyBorder="1" applyAlignment="1">
      <alignment horizontal="left"/>
    </xf>
    <xf numFmtId="165" fontId="15" fillId="0" borderId="14" xfId="0" applyNumberFormat="1" applyFont="1" applyBorder="1" applyAlignment="1">
      <alignment horizontal="left" wrapText="1"/>
    </xf>
    <xf numFmtId="14" fontId="8" fillId="11" borderId="14" xfId="0" applyNumberFormat="1" applyFont="1" applyFill="1" applyBorder="1" applyAlignment="1">
      <alignment horizontal="left" vertical="center"/>
    </xf>
    <xf numFmtId="14" fontId="7" fillId="0" borderId="14" xfId="1" applyNumberFormat="1" applyFont="1" applyBorder="1" applyAlignment="1">
      <alignment horizontal="left"/>
    </xf>
    <xf numFmtId="14" fontId="15" fillId="25" borderId="14" xfId="0" applyNumberFormat="1" applyFont="1" applyFill="1" applyBorder="1" applyAlignment="1">
      <alignment horizontal="left"/>
    </xf>
    <xf numFmtId="165" fontId="15" fillId="0" borderId="14" xfId="0" applyNumberFormat="1" applyFont="1" applyBorder="1" applyAlignment="1">
      <alignment horizontal="left" vertical="top"/>
    </xf>
    <xf numFmtId="164" fontId="15" fillId="0" borderId="14" xfId="0" applyNumberFormat="1" applyFont="1" applyBorder="1" applyAlignment="1">
      <alignment horizontal="left" vertical="top"/>
    </xf>
    <xf numFmtId="14" fontId="7" fillId="0" borderId="14" xfId="0" applyNumberFormat="1" applyFont="1" applyBorder="1" applyAlignment="1">
      <alignment horizontal="left" vertical="center"/>
    </xf>
    <xf numFmtId="14" fontId="15" fillId="0" borderId="14" xfId="0" applyNumberFormat="1" applyFont="1" applyBorder="1" applyAlignment="1">
      <alignment horizontal="left" vertical="center"/>
    </xf>
    <xf numFmtId="165" fontId="7" fillId="11" borderId="14" xfId="0" applyNumberFormat="1" applyFont="1" applyFill="1" applyBorder="1" applyAlignment="1">
      <alignment horizontal="left"/>
    </xf>
    <xf numFmtId="165" fontId="68" fillId="11" borderId="14" xfId="0" applyNumberFormat="1" applyFont="1" applyFill="1" applyBorder="1" applyAlignment="1">
      <alignment horizontal="left" vertical="center"/>
    </xf>
    <xf numFmtId="164" fontId="15" fillId="0" borderId="14" xfId="0" applyNumberFormat="1" applyFont="1" applyBorder="1" applyAlignment="1">
      <alignment horizontal="left" wrapText="1"/>
    </xf>
    <xf numFmtId="165" fontId="15" fillId="0" borderId="14" xfId="0" applyNumberFormat="1" applyFont="1" applyBorder="1" applyAlignment="1">
      <alignment horizontal="left" vertical="center"/>
    </xf>
    <xf numFmtId="164" fontId="7" fillId="0" borderId="14" xfId="0" applyNumberFormat="1" applyFont="1" applyBorder="1" applyAlignment="1">
      <alignment horizontal="left" wrapText="1"/>
    </xf>
    <xf numFmtId="164" fontId="7" fillId="11" borderId="14" xfId="0" applyNumberFormat="1" applyFont="1" applyFill="1" applyBorder="1" applyAlignment="1">
      <alignment horizontal="left"/>
    </xf>
    <xf numFmtId="164" fontId="15" fillId="11" borderId="14" xfId="0" applyNumberFormat="1" applyFont="1" applyFill="1" applyBorder="1" applyAlignment="1">
      <alignment horizontal="left" vertical="center"/>
    </xf>
    <xf numFmtId="165" fontId="15" fillId="0" borderId="14" xfId="0" applyNumberFormat="1" applyFont="1" applyBorder="1" applyAlignment="1">
      <alignment horizontal="left" vertical="center" wrapText="1"/>
    </xf>
    <xf numFmtId="166" fontId="7" fillId="0" borderId="14" xfId="0" applyNumberFormat="1" applyFont="1" applyBorder="1" applyAlignment="1">
      <alignment horizontal="left"/>
    </xf>
    <xf numFmtId="14" fontId="23" fillId="9" borderId="14" xfId="0" applyNumberFormat="1" applyFont="1" applyFill="1" applyBorder="1" applyAlignment="1">
      <alignment horizontal="left"/>
    </xf>
    <xf numFmtId="165" fontId="15" fillId="11" borderId="14" xfId="0" applyNumberFormat="1" applyFont="1" applyFill="1" applyBorder="1" applyAlignment="1">
      <alignment horizontal="left" vertical="center"/>
    </xf>
    <xf numFmtId="0" fontId="7" fillId="25" borderId="14" xfId="0" applyFont="1" applyFill="1" applyBorder="1" applyAlignment="1">
      <alignment horizontal="left"/>
    </xf>
    <xf numFmtId="164" fontId="8" fillId="11" borderId="14" xfId="0" applyNumberFormat="1" applyFont="1" applyFill="1" applyBorder="1" applyAlignment="1">
      <alignment horizontal="left" vertical="center"/>
    </xf>
    <xf numFmtId="165" fontId="7" fillId="0" borderId="14" xfId="1" applyNumberFormat="1" applyFont="1" applyBorder="1" applyAlignment="1">
      <alignment horizontal="left"/>
    </xf>
    <xf numFmtId="168" fontId="7" fillId="11" borderId="14" xfId="0" applyNumberFormat="1" applyFont="1" applyFill="1" applyBorder="1" applyAlignment="1">
      <alignment horizontal="left"/>
    </xf>
    <xf numFmtId="164" fontId="7" fillId="0" borderId="14" xfId="1" applyNumberFormat="1" applyFont="1" applyBorder="1" applyAlignment="1">
      <alignment horizontal="left"/>
    </xf>
    <xf numFmtId="165" fontId="15" fillId="11" borderId="14" xfId="0" applyNumberFormat="1" applyFont="1" applyFill="1" applyBorder="1" applyAlignment="1">
      <alignment horizontal="left"/>
    </xf>
    <xf numFmtId="164" fontId="15" fillId="11" borderId="14" xfId="0" applyNumberFormat="1" applyFont="1" applyFill="1" applyBorder="1" applyAlignment="1">
      <alignment horizontal="left"/>
    </xf>
    <xf numFmtId="165" fontId="15" fillId="49" borderId="14" xfId="0" applyNumberFormat="1" applyFont="1" applyFill="1" applyBorder="1" applyAlignment="1">
      <alignment horizontal="left"/>
    </xf>
    <xf numFmtId="14" fontId="23" fillId="9" borderId="14" xfId="0" applyNumberFormat="1" applyFont="1" applyFill="1" applyBorder="1"/>
    <xf numFmtId="14" fontId="15" fillId="0" borderId="16" xfId="0" applyNumberFormat="1" applyFont="1" applyBorder="1" applyAlignment="1">
      <alignment horizontal="left"/>
    </xf>
    <xf numFmtId="165" fontId="8" fillId="0" borderId="14" xfId="1" applyNumberFormat="1" applyBorder="1" applyAlignment="1">
      <alignment horizontal="left"/>
    </xf>
    <xf numFmtId="0" fontId="59" fillId="0" borderId="0" xfId="0" applyFont="1" applyAlignment="1">
      <alignment horizontal="left"/>
    </xf>
    <xf numFmtId="4" fontId="58" fillId="0" borderId="0" xfId="0" applyNumberFormat="1" applyFont="1" applyAlignment="1">
      <alignment horizontal="center"/>
    </xf>
    <xf numFmtId="0" fontId="9" fillId="0" borderId="13" xfId="0" applyFont="1" applyBorder="1" applyAlignment="1">
      <alignment horizontal="center" vertical="center"/>
    </xf>
    <xf numFmtId="0" fontId="6" fillId="0" borderId="13" xfId="0" applyFont="1" applyBorder="1" applyAlignment="1">
      <alignment horizontal="center" vertical="center" wrapText="1"/>
    </xf>
    <xf numFmtId="0" fontId="9" fillId="0" borderId="13" xfId="0" applyFont="1" applyBorder="1" applyAlignment="1">
      <alignment horizontal="left" vertical="center"/>
    </xf>
    <xf numFmtId="0" fontId="15" fillId="0" borderId="9" xfId="0" applyFont="1" applyBorder="1" applyAlignment="1">
      <alignment horizontal="left"/>
    </xf>
    <xf numFmtId="14" fontId="15" fillId="0" borderId="9" xfId="0" applyNumberFormat="1" applyFont="1" applyBorder="1" applyAlignment="1">
      <alignment horizontal="left"/>
    </xf>
    <xf numFmtId="0" fontId="15" fillId="0" borderId="16" xfId="0" applyFont="1" applyBorder="1" applyAlignment="1">
      <alignment horizontal="left"/>
    </xf>
    <xf numFmtId="0" fontId="58" fillId="30" borderId="14" xfId="0" applyFont="1" applyFill="1" applyBorder="1"/>
    <xf numFmtId="0" fontId="59" fillId="30" borderId="14" xfId="0" applyFont="1" applyFill="1" applyBorder="1"/>
    <xf numFmtId="0" fontId="53" fillId="11" borderId="22" xfId="0" applyFont="1" applyFill="1" applyBorder="1"/>
    <xf numFmtId="0" fontId="53" fillId="11" borderId="14" xfId="0" applyFont="1" applyFill="1" applyBorder="1"/>
    <xf numFmtId="0" fontId="58" fillId="0" borderId="0" xfId="0" applyFont="1" applyAlignment="1">
      <alignment horizontal="left"/>
    </xf>
    <xf numFmtId="0" fontId="6" fillId="0" borderId="27" xfId="0" applyFont="1" applyBorder="1" applyAlignment="1">
      <alignment wrapText="1"/>
    </xf>
    <xf numFmtId="0" fontId="58" fillId="30" borderId="0" xfId="0" applyFont="1" applyFill="1"/>
    <xf numFmtId="164" fontId="58" fillId="0" borderId="0" xfId="0" applyNumberFormat="1" applyFont="1" applyAlignment="1">
      <alignment horizontal="center"/>
    </xf>
    <xf numFmtId="165" fontId="58" fillId="0" borderId="0" xfId="0" applyNumberFormat="1" applyFont="1" applyAlignment="1">
      <alignment horizontal="right"/>
    </xf>
    <xf numFmtId="0" fontId="52" fillId="0" borderId="14" xfId="0" applyFont="1" applyBorder="1"/>
    <xf numFmtId="0" fontId="15" fillId="0" borderId="0" xfId="0" applyFont="1" applyAlignment="1">
      <alignment horizontal="left" vertical="center"/>
    </xf>
    <xf numFmtId="0" fontId="7" fillId="0" borderId="0" xfId="0" applyFont="1" applyAlignment="1">
      <alignment horizontal="left" vertical="center"/>
    </xf>
    <xf numFmtId="0" fontId="6" fillId="0" borderId="0" xfId="0" applyFont="1" applyAlignment="1">
      <alignment horizontal="left" vertical="center"/>
    </xf>
    <xf numFmtId="0" fontId="7" fillId="0" borderId="0" xfId="0" applyFont="1" applyAlignment="1">
      <alignment horizontal="left"/>
    </xf>
    <xf numFmtId="0" fontId="37" fillId="11" borderId="0" xfId="0" applyFont="1" applyFill="1" applyAlignment="1">
      <alignment horizontal="left"/>
    </xf>
    <xf numFmtId="0" fontId="33" fillId="11" borderId="0" xfId="0" applyFont="1" applyFill="1" applyAlignment="1">
      <alignment horizontal="left"/>
    </xf>
    <xf numFmtId="0" fontId="8" fillId="0" borderId="0" xfId="0" applyFont="1" applyAlignment="1">
      <alignment horizontal="left"/>
    </xf>
    <xf numFmtId="0" fontId="6" fillId="8" borderId="0" xfId="0" applyFont="1" applyFill="1" applyAlignment="1">
      <alignment horizontal="left" wrapText="1"/>
    </xf>
    <xf numFmtId="0" fontId="13" fillId="0" borderId="0" xfId="0" applyFont="1" applyAlignment="1">
      <alignment horizontal="left" wrapText="1"/>
    </xf>
    <xf numFmtId="0" fontId="6" fillId="8" borderId="0" xfId="0" applyFont="1" applyFill="1" applyAlignment="1">
      <alignment horizontal="left" vertical="center" wrapText="1"/>
    </xf>
    <xf numFmtId="0" fontId="37" fillId="0" borderId="0" xfId="0" applyFont="1" applyAlignment="1">
      <alignment horizontal="left"/>
    </xf>
    <xf numFmtId="0" fontId="15" fillId="0" borderId="0" xfId="0" applyFont="1" applyAlignment="1">
      <alignment horizontal="left" vertical="center" wrapText="1"/>
    </xf>
    <xf numFmtId="0" fontId="6" fillId="0" borderId="0" xfId="0" applyFont="1" applyAlignment="1">
      <alignment horizontal="left" vertical="center" wrapText="1"/>
    </xf>
    <xf numFmtId="0" fontId="7" fillId="0" borderId="0" xfId="1" applyFont="1" applyAlignment="1">
      <alignment horizontal="left"/>
    </xf>
    <xf numFmtId="0" fontId="7" fillId="0" borderId="23" xfId="1" applyFont="1" applyBorder="1" applyAlignment="1">
      <alignment horizontal="left"/>
    </xf>
    <xf numFmtId="0" fontId="59" fillId="0" borderId="16" xfId="0" applyFont="1" applyBorder="1" applyAlignment="1">
      <alignment horizontal="left"/>
    </xf>
    <xf numFmtId="0" fontId="7" fillId="11" borderId="9" xfId="0" applyFont="1" applyFill="1" applyBorder="1" applyAlignment="1">
      <alignment horizontal="left"/>
    </xf>
    <xf numFmtId="0" fontId="13" fillId="0" borderId="23" xfId="0" applyFont="1" applyBorder="1" applyAlignment="1">
      <alignment horizontal="left" vertical="center"/>
    </xf>
    <xf numFmtId="0" fontId="16" fillId="0" borderId="22" xfId="0" applyFont="1" applyBorder="1" applyAlignment="1">
      <alignment horizontal="left" vertical="top"/>
    </xf>
    <xf numFmtId="0" fontId="58" fillId="0" borderId="15" xfId="0" applyFont="1" applyBorder="1" applyAlignment="1">
      <alignment horizontal="left"/>
    </xf>
    <xf numFmtId="0" fontId="17" fillId="0" borderId="0" xfId="0" applyFont="1" applyAlignment="1">
      <alignment horizontal="left" vertical="center"/>
    </xf>
    <xf numFmtId="0" fontId="60" fillId="0" borderId="0" xfId="0" applyFont="1" applyAlignment="1">
      <alignment horizontal="left"/>
    </xf>
    <xf numFmtId="0" fontId="6" fillId="0" borderId="0" xfId="0" applyFont="1" applyAlignment="1">
      <alignment horizontal="left" vertical="top"/>
    </xf>
    <xf numFmtId="0" fontId="10" fillId="0" borderId="22" xfId="0" applyFont="1" applyBorder="1" applyAlignment="1">
      <alignment horizontal="left"/>
    </xf>
    <xf numFmtId="0" fontId="7" fillId="9" borderId="15" xfId="0" applyFont="1" applyFill="1" applyBorder="1" applyAlignment="1">
      <alignment horizontal="left"/>
    </xf>
    <xf numFmtId="0" fontId="7" fillId="0" borderId="25" xfId="1" applyFont="1" applyBorder="1" applyAlignment="1">
      <alignment horizontal="left"/>
    </xf>
    <xf numFmtId="1" fontId="7" fillId="0" borderId="14" xfId="0" applyNumberFormat="1" applyFont="1" applyBorder="1" applyAlignment="1">
      <alignment horizontal="left"/>
    </xf>
    <xf numFmtId="0" fontId="38" fillId="0" borderId="15" xfId="0" applyFont="1" applyBorder="1" applyAlignment="1">
      <alignment horizontal="left"/>
    </xf>
    <xf numFmtId="0" fontId="36" fillId="0" borderId="22" xfId="0" applyFont="1" applyBorder="1" applyAlignment="1">
      <alignment horizontal="left"/>
    </xf>
    <xf numFmtId="0" fontId="37" fillId="0" borderId="0" xfId="0" applyFont="1"/>
    <xf numFmtId="0" fontId="13" fillId="0" borderId="25" xfId="0" applyFont="1" applyBorder="1" applyAlignment="1">
      <alignment vertical="center"/>
    </xf>
    <xf numFmtId="0" fontId="13" fillId="0" borderId="0" xfId="0" applyFont="1"/>
    <xf numFmtId="49" fontId="7" fillId="0" borderId="0" xfId="0" applyNumberFormat="1" applyFont="1"/>
    <xf numFmtId="0" fontId="13" fillId="0" borderId="0" xfId="0" applyFont="1" applyAlignment="1">
      <alignment wrapText="1"/>
    </xf>
    <xf numFmtId="0" fontId="6" fillId="8" borderId="0" xfId="0" applyFont="1" applyFill="1" applyAlignment="1">
      <alignment vertical="center" wrapText="1"/>
    </xf>
    <xf numFmtId="0" fontId="17" fillId="0" borderId="0" xfId="0" applyFont="1" applyAlignment="1">
      <alignment vertical="center"/>
    </xf>
    <xf numFmtId="0" fontId="37" fillId="11" borderId="0" xfId="0" applyFont="1" applyFill="1"/>
    <xf numFmtId="0" fontId="59" fillId="0" borderId="0" xfId="0" applyFont="1"/>
    <xf numFmtId="0" fontId="6" fillId="8" borderId="0" xfId="0" applyFont="1" applyFill="1" applyAlignment="1">
      <alignment wrapText="1"/>
    </xf>
    <xf numFmtId="0" fontId="7" fillId="0" borderId="0" xfId="1" applyFont="1"/>
    <xf numFmtId="0" fontId="15" fillId="0" borderId="0" xfId="0" applyFont="1" applyAlignment="1">
      <alignment vertical="center" wrapText="1"/>
    </xf>
    <xf numFmtId="0" fontId="13" fillId="0" borderId="0" xfId="0" applyFont="1" applyAlignment="1">
      <alignment vertical="center"/>
    </xf>
    <xf numFmtId="0" fontId="6" fillId="0" borderId="0" xfId="0" applyFont="1" applyAlignment="1">
      <alignment wrapText="1"/>
    </xf>
    <xf numFmtId="0" fontId="6" fillId="0" borderId="0" xfId="0" applyFont="1" applyAlignment="1">
      <alignment vertical="center" wrapText="1"/>
    </xf>
    <xf numFmtId="0" fontId="6" fillId="0" borderId="16" xfId="0" applyFont="1" applyBorder="1" applyAlignment="1">
      <alignment vertical="top"/>
    </xf>
    <xf numFmtId="0" fontId="7" fillId="12" borderId="0" xfId="0" applyFont="1" applyFill="1"/>
    <xf numFmtId="0" fontId="66" fillId="11" borderId="0" xfId="0" applyFont="1" applyFill="1"/>
    <xf numFmtId="0" fontId="6" fillId="0" borderId="0" xfId="0" applyFont="1" applyAlignment="1">
      <alignment vertical="top"/>
    </xf>
    <xf numFmtId="164" fontId="13" fillId="0" borderId="0" xfId="0" applyNumberFormat="1" applyFont="1" applyAlignment="1">
      <alignment vertical="center"/>
    </xf>
    <xf numFmtId="0" fontId="6" fillId="8" borderId="16" xfId="0" applyFont="1" applyFill="1" applyBorder="1" applyAlignment="1">
      <alignment wrapText="1"/>
    </xf>
    <xf numFmtId="0" fontId="13" fillId="0" borderId="22" xfId="0" applyFont="1" applyBorder="1" applyAlignment="1">
      <alignment vertical="center"/>
    </xf>
    <xf numFmtId="49" fontId="7" fillId="0" borderId="9" xfId="0" applyNumberFormat="1" applyFont="1" applyBorder="1"/>
    <xf numFmtId="0" fontId="13" fillId="0" borderId="9" xfId="0" applyFont="1" applyBorder="1" applyAlignment="1">
      <alignment vertical="top"/>
    </xf>
    <xf numFmtId="0" fontId="7" fillId="0" borderId="9" xfId="1" applyFont="1" applyBorder="1"/>
    <xf numFmtId="0" fontId="13" fillId="0" borderId="32" xfId="0" applyFont="1" applyBorder="1"/>
    <xf numFmtId="0" fontId="6" fillId="8" borderId="22" xfId="0" applyFont="1" applyFill="1" applyBorder="1" applyAlignment="1">
      <alignment wrapText="1"/>
    </xf>
    <xf numFmtId="164" fontId="13" fillId="0" borderId="22" xfId="0" applyNumberFormat="1" applyFont="1" applyBorder="1"/>
    <xf numFmtId="0" fontId="7" fillId="11" borderId="0" xfId="0" applyFont="1" applyFill="1"/>
    <xf numFmtId="0" fontId="13" fillId="0" borderId="27" xfId="0" applyFont="1" applyBorder="1" applyAlignment="1">
      <alignment vertical="center"/>
    </xf>
    <xf numFmtId="0" fontId="6" fillId="0" borderId="24" xfId="0" applyFont="1" applyBorder="1" applyAlignment="1">
      <alignment vertical="center" wrapText="1"/>
    </xf>
    <xf numFmtId="0" fontId="6" fillId="8" borderId="24" xfId="0" applyFont="1" applyFill="1" applyBorder="1" applyAlignment="1">
      <alignment wrapText="1"/>
    </xf>
    <xf numFmtId="164" fontId="13" fillId="0" borderId="24" xfId="0" applyNumberFormat="1" applyFont="1" applyBorder="1"/>
    <xf numFmtId="14" fontId="13" fillId="0" borderId="27" xfId="0" applyNumberFormat="1" applyFont="1" applyBorder="1" applyAlignment="1">
      <alignment vertical="center"/>
    </xf>
    <xf numFmtId="14" fontId="13" fillId="0" borderId="0" xfId="0" applyNumberFormat="1" applyFont="1" applyAlignment="1">
      <alignment vertical="center"/>
    </xf>
    <xf numFmtId="0" fontId="8" fillId="11" borderId="0" xfId="0" applyFont="1" applyFill="1" applyAlignment="1">
      <alignment horizontal="left" vertical="center"/>
    </xf>
    <xf numFmtId="0" fontId="7" fillId="11" borderId="0" xfId="0" applyFont="1" applyFill="1" applyAlignment="1">
      <alignment horizontal="left"/>
    </xf>
    <xf numFmtId="0" fontId="21" fillId="0" borderId="0" xfId="0" applyFont="1"/>
    <xf numFmtId="14" fontId="37" fillId="0" borderId="0" xfId="0" applyNumberFormat="1" applyFont="1" applyAlignment="1">
      <alignment horizontal="center"/>
    </xf>
    <xf numFmtId="14" fontId="13" fillId="0" borderId="0" xfId="0" applyNumberFormat="1" applyFont="1" applyAlignment="1">
      <alignment horizontal="center"/>
    </xf>
    <xf numFmtId="14" fontId="8" fillId="0" borderId="0" xfId="0" applyNumberFormat="1" applyFont="1" applyAlignment="1">
      <alignment horizontal="center"/>
    </xf>
    <xf numFmtId="14" fontId="13" fillId="0" borderId="0" xfId="0" applyNumberFormat="1" applyFont="1" applyAlignment="1">
      <alignment horizontal="center" wrapText="1"/>
    </xf>
    <xf numFmtId="164" fontId="17" fillId="0" borderId="0" xfId="0" applyNumberFormat="1" applyFont="1" applyAlignment="1">
      <alignment horizontal="center" vertical="center"/>
    </xf>
    <xf numFmtId="14" fontId="58" fillId="0" borderId="0" xfId="0" applyNumberFormat="1" applyFont="1" applyAlignment="1">
      <alignment horizontal="center"/>
    </xf>
    <xf numFmtId="164" fontId="59" fillId="0" borderId="0" xfId="0" applyNumberFormat="1" applyFont="1" applyAlignment="1">
      <alignment horizontal="center"/>
    </xf>
    <xf numFmtId="164" fontId="13" fillId="0" borderId="0" xfId="0" applyNumberFormat="1" applyFont="1" applyAlignment="1">
      <alignment horizontal="center"/>
    </xf>
    <xf numFmtId="165" fontId="13" fillId="0" borderId="0" xfId="0" applyNumberFormat="1" applyFont="1" applyAlignment="1">
      <alignment horizontal="center" vertical="center"/>
    </xf>
    <xf numFmtId="164" fontId="13" fillId="0" borderId="0" xfId="0" applyNumberFormat="1" applyFont="1" applyAlignment="1">
      <alignment horizontal="center" wrapText="1"/>
    </xf>
    <xf numFmtId="165" fontId="58" fillId="0" borderId="0" xfId="0" applyNumberFormat="1" applyFont="1" applyAlignment="1">
      <alignment horizontal="center"/>
    </xf>
    <xf numFmtId="167" fontId="13" fillId="0" borderId="14" xfId="0" applyNumberFormat="1" applyFont="1" applyBorder="1" applyAlignment="1">
      <alignment horizontal="center" vertical="center"/>
    </xf>
    <xf numFmtId="165" fontId="59" fillId="0" borderId="0" xfId="0" applyNumberFormat="1" applyFont="1" applyAlignment="1">
      <alignment horizontal="center"/>
    </xf>
    <xf numFmtId="14" fontId="15" fillId="0" borderId="0" xfId="0" applyNumberFormat="1" applyFont="1" applyAlignment="1">
      <alignment horizontal="center"/>
    </xf>
    <xf numFmtId="0" fontId="8" fillId="0" borderId="0" xfId="0" applyFont="1" applyAlignment="1">
      <alignment horizontal="center"/>
    </xf>
    <xf numFmtId="0" fontId="13" fillId="0" borderId="0" xfId="0" applyFont="1" applyAlignment="1">
      <alignment horizontal="center" wrapText="1"/>
    </xf>
    <xf numFmtId="0" fontId="16" fillId="0" borderId="0" xfId="0" applyFont="1" applyAlignment="1">
      <alignment horizontal="center"/>
    </xf>
    <xf numFmtId="0" fontId="13" fillId="0" borderId="22" xfId="0" applyFont="1" applyBorder="1" applyAlignment="1">
      <alignment wrapText="1"/>
    </xf>
    <xf numFmtId="0" fontId="16" fillId="0" borderId="0" xfId="0" applyFont="1" applyAlignment="1">
      <alignment horizontal="center" vertical="center"/>
    </xf>
    <xf numFmtId="0" fontId="16" fillId="0" borderId="16" xfId="0" applyFont="1" applyBorder="1" applyAlignment="1">
      <alignment horizontal="left"/>
    </xf>
    <xf numFmtId="0" fontId="37" fillId="0" borderId="0" xfId="0" applyFont="1" applyAlignment="1">
      <alignment wrapText="1"/>
    </xf>
    <xf numFmtId="0" fontId="16" fillId="0" borderId="0" xfId="0" applyFont="1" applyAlignment="1">
      <alignment horizontal="left"/>
    </xf>
    <xf numFmtId="0" fontId="16" fillId="0" borderId="22" xfId="0" applyFont="1" applyBorder="1" applyAlignment="1">
      <alignment horizontal="center" vertical="center"/>
    </xf>
    <xf numFmtId="0" fontId="16" fillId="0" borderId="22" xfId="0" applyFont="1" applyBorder="1" applyAlignment="1">
      <alignment horizontal="left"/>
    </xf>
    <xf numFmtId="0" fontId="37" fillId="0" borderId="0" xfId="0" applyFont="1" applyAlignment="1">
      <alignment horizontal="right"/>
    </xf>
    <xf numFmtId="49" fontId="7" fillId="0" borderId="0" xfId="0" applyNumberFormat="1" applyFont="1" applyAlignment="1">
      <alignment horizontal="left"/>
    </xf>
    <xf numFmtId="49" fontId="13" fillId="0" borderId="22" xfId="0" applyNumberFormat="1" applyFont="1" applyBorder="1" applyAlignment="1">
      <alignment horizontal="center" vertical="center"/>
    </xf>
    <xf numFmtId="49" fontId="7" fillId="0" borderId="0" xfId="0" quotePrefix="1" applyNumberFormat="1" applyFont="1" applyAlignment="1">
      <alignment horizontal="left"/>
    </xf>
    <xf numFmtId="49" fontId="7" fillId="0" borderId="0" xfId="0" applyNumberFormat="1" applyFont="1" applyAlignment="1">
      <alignment horizontal="right"/>
    </xf>
    <xf numFmtId="0" fontId="7" fillId="0" borderId="0" xfId="0" quotePrefix="1" applyFont="1" applyAlignment="1">
      <alignment horizontal="left"/>
    </xf>
    <xf numFmtId="49" fontId="7" fillId="0" borderId="0" xfId="0" applyNumberFormat="1" applyFont="1" applyAlignment="1">
      <alignment horizontal="left" wrapText="1"/>
    </xf>
    <xf numFmtId="0" fontId="29" fillId="0" borderId="0" xfId="0" applyFont="1"/>
    <xf numFmtId="49" fontId="37" fillId="0" borderId="0" xfId="0" applyNumberFormat="1" applyFont="1" applyAlignment="1">
      <alignment horizontal="left"/>
    </xf>
    <xf numFmtId="49" fontId="17" fillId="0" borderId="0" xfId="0" applyNumberFormat="1" applyFont="1" applyAlignment="1">
      <alignment horizontal="center" vertical="center"/>
    </xf>
    <xf numFmtId="49" fontId="7" fillId="0" borderId="0" xfId="0" quotePrefix="1" applyNumberFormat="1" applyFont="1"/>
    <xf numFmtId="0" fontId="40" fillId="0" borderId="14" xfId="0" applyFont="1" applyBorder="1" applyAlignment="1">
      <alignment horizontal="left" wrapText="1"/>
    </xf>
    <xf numFmtId="0" fontId="7" fillId="0" borderId="24" xfId="0" quotePrefix="1" applyFont="1" applyBorder="1" applyAlignment="1">
      <alignment horizontal="left"/>
    </xf>
    <xf numFmtId="0" fontId="13" fillId="0" borderId="0" xfId="0" quotePrefix="1" applyFont="1" applyAlignment="1">
      <alignment horizontal="left"/>
    </xf>
    <xf numFmtId="0" fontId="13" fillId="0" borderId="0" xfId="0" quotePrefix="1" applyFont="1" applyAlignment="1">
      <alignment horizontal="left" wrapText="1"/>
    </xf>
    <xf numFmtId="0" fontId="37" fillId="0" borderId="22" xfId="0" applyFont="1" applyBorder="1" applyAlignment="1">
      <alignment horizontal="left" wrapText="1"/>
    </xf>
    <xf numFmtId="0" fontId="59" fillId="0" borderId="0" xfId="0" applyFont="1" applyAlignment="1">
      <alignment horizontal="right"/>
    </xf>
    <xf numFmtId="0" fontId="37" fillId="26" borderId="0" xfId="0" applyFont="1" applyFill="1" applyAlignment="1">
      <alignment horizontal="right"/>
    </xf>
    <xf numFmtId="0" fontId="1" fillId="9" borderId="0" xfId="0" applyFont="1" applyFill="1"/>
    <xf numFmtId="49" fontId="13" fillId="0" borderId="0" xfId="0" applyNumberFormat="1" applyFont="1" applyAlignment="1">
      <alignment horizontal="left"/>
    </xf>
    <xf numFmtId="0" fontId="7" fillId="0" borderId="0" xfId="1" applyFont="1" applyAlignment="1">
      <alignment horizontal="right"/>
    </xf>
    <xf numFmtId="49" fontId="7" fillId="0" borderId="16" xfId="0" quotePrefix="1" applyNumberFormat="1" applyFont="1" applyBorder="1" applyAlignment="1">
      <alignment horizontal="left" vertical="center"/>
    </xf>
    <xf numFmtId="0" fontId="37" fillId="11" borderId="14" xfId="0" applyFont="1" applyFill="1" applyBorder="1" applyAlignment="1">
      <alignment horizontal="right"/>
    </xf>
    <xf numFmtId="49" fontId="37" fillId="0" borderId="0" xfId="0" applyNumberFormat="1" applyFont="1" applyAlignment="1">
      <alignment horizontal="right"/>
    </xf>
    <xf numFmtId="0" fontId="11" fillId="8" borderId="0" xfId="0" applyFont="1" applyFill="1" applyAlignment="1">
      <alignment horizontal="left" vertical="center" wrapText="1"/>
    </xf>
    <xf numFmtId="0" fontId="7" fillId="0" borderId="0" xfId="0" applyFont="1" applyAlignment="1">
      <alignment horizontal="right"/>
    </xf>
    <xf numFmtId="49" fontId="13" fillId="0" borderId="0" xfId="0" applyNumberFormat="1" applyFont="1" applyAlignment="1">
      <alignment horizontal="center" vertical="center"/>
    </xf>
    <xf numFmtId="0" fontId="6" fillId="0" borderId="25" xfId="0" applyFont="1" applyBorder="1" applyAlignment="1">
      <alignment horizontal="left" wrapText="1"/>
    </xf>
    <xf numFmtId="49" fontId="37" fillId="0" borderId="14" xfId="0" quotePrefix="1" applyNumberFormat="1" applyFont="1" applyBorder="1"/>
    <xf numFmtId="49" fontId="7" fillId="0" borderId="0" xfId="0" quotePrefix="1" applyNumberFormat="1" applyFont="1" applyAlignment="1">
      <alignment horizontal="left" wrapText="1"/>
    </xf>
    <xf numFmtId="49" fontId="7" fillId="0" borderId="0" xfId="0" quotePrefix="1" applyNumberFormat="1" applyFont="1" applyAlignment="1">
      <alignment horizontal="left" vertical="center"/>
    </xf>
    <xf numFmtId="49" fontId="7" fillId="0" borderId="24" xfId="0" applyNumberFormat="1" applyFont="1" applyBorder="1" applyAlignment="1">
      <alignment horizontal="left"/>
    </xf>
    <xf numFmtId="0" fontId="37" fillId="9" borderId="0" xfId="0" applyFont="1" applyFill="1"/>
    <xf numFmtId="0" fontId="13" fillId="0" borderId="27" xfId="0" applyFont="1" applyBorder="1" applyAlignment="1">
      <alignment horizontal="left"/>
    </xf>
    <xf numFmtId="0" fontId="13" fillId="0" borderId="32" xfId="0" applyFont="1" applyBorder="1" applyAlignment="1">
      <alignment horizontal="left"/>
    </xf>
    <xf numFmtId="0" fontId="13" fillId="0" borderId="24" xfId="0" applyFont="1" applyBorder="1" applyAlignment="1">
      <alignment wrapText="1"/>
    </xf>
    <xf numFmtId="0" fontId="17" fillId="0" borderId="0" xfId="0" applyFont="1" applyAlignment="1">
      <alignment horizontal="center" vertical="center"/>
    </xf>
    <xf numFmtId="0" fontId="6" fillId="8" borderId="24" xfId="0" applyFont="1" applyFill="1" applyBorder="1" applyAlignment="1">
      <alignment horizontal="left" wrapText="1"/>
    </xf>
    <xf numFmtId="14" fontId="13" fillId="0" borderId="22" xfId="0" applyNumberFormat="1" applyFont="1" applyBorder="1" applyAlignment="1">
      <alignment horizontal="center" vertical="center"/>
    </xf>
    <xf numFmtId="0" fontId="37" fillId="11" borderId="15" xfId="0" applyFont="1" applyFill="1" applyBorder="1"/>
    <xf numFmtId="164" fontId="13" fillId="0" borderId="0" xfId="0" applyNumberFormat="1" applyFont="1" applyAlignment="1">
      <alignment horizontal="center" vertical="center"/>
    </xf>
    <xf numFmtId="14" fontId="13" fillId="0" borderId="0" xfId="0" applyNumberFormat="1" applyFont="1" applyAlignment="1">
      <alignment horizontal="center" vertical="center"/>
    </xf>
    <xf numFmtId="0" fontId="17" fillId="0" borderId="22" xfId="0" applyFont="1" applyBorder="1" applyAlignment="1">
      <alignment horizontal="left"/>
    </xf>
    <xf numFmtId="164" fontId="37" fillId="0" borderId="0" xfId="0" applyNumberFormat="1" applyFont="1" applyAlignment="1">
      <alignment horizontal="right"/>
    </xf>
    <xf numFmtId="14" fontId="7" fillId="0" borderId="0" xfId="0" applyNumberFormat="1" applyFont="1" applyAlignment="1">
      <alignment horizontal="center"/>
    </xf>
    <xf numFmtId="14" fontId="13" fillId="0" borderId="0" xfId="0" applyNumberFormat="1" applyFont="1" applyAlignment="1">
      <alignment horizontal="left"/>
    </xf>
    <xf numFmtId="164" fontId="7" fillId="0" borderId="22" xfId="1" applyNumberFormat="1" applyFont="1" applyBorder="1" applyAlignment="1">
      <alignment horizontal="right"/>
    </xf>
    <xf numFmtId="14" fontId="8" fillId="0" borderId="0" xfId="0" applyNumberFormat="1" applyFont="1"/>
    <xf numFmtId="164" fontId="13" fillId="0" borderId="22" xfId="0" applyNumberFormat="1" applyFont="1" applyBorder="1" applyAlignment="1">
      <alignment horizontal="left"/>
    </xf>
    <xf numFmtId="14" fontId="13" fillId="0" borderId="0" xfId="0" applyNumberFormat="1" applyFont="1" applyAlignment="1">
      <alignment horizontal="left" wrapText="1"/>
    </xf>
    <xf numFmtId="164" fontId="7" fillId="0" borderId="0" xfId="0" applyNumberFormat="1" applyFont="1" applyAlignment="1">
      <alignment horizontal="left"/>
    </xf>
    <xf numFmtId="14" fontId="7" fillId="0" borderId="0" xfId="0" applyNumberFormat="1" applyFont="1" applyAlignment="1">
      <alignment horizontal="left"/>
    </xf>
    <xf numFmtId="14" fontId="13" fillId="0" borderId="22" xfId="0" applyNumberFormat="1" applyFont="1" applyBorder="1" applyAlignment="1">
      <alignment horizontal="left" wrapText="1"/>
    </xf>
    <xf numFmtId="14" fontId="6" fillId="8" borderId="0" xfId="0" applyNumberFormat="1" applyFont="1" applyFill="1" applyAlignment="1">
      <alignment horizontal="left" vertical="center" wrapText="1"/>
    </xf>
    <xf numFmtId="165" fontId="7" fillId="0" borderId="0" xfId="0" applyNumberFormat="1" applyFont="1" applyAlignment="1">
      <alignment horizontal="center"/>
    </xf>
    <xf numFmtId="14" fontId="58" fillId="0" borderId="0" xfId="0" applyNumberFormat="1" applyFont="1" applyAlignment="1">
      <alignment horizontal="right"/>
    </xf>
    <xf numFmtId="14" fontId="37" fillId="11" borderId="0" xfId="0" applyNumberFormat="1" applyFont="1" applyFill="1" applyAlignment="1">
      <alignment horizontal="left"/>
    </xf>
    <xf numFmtId="164" fontId="37" fillId="11" borderId="0" xfId="0" applyNumberFormat="1" applyFont="1" applyFill="1" applyAlignment="1">
      <alignment horizontal="left"/>
    </xf>
    <xf numFmtId="165" fontId="59" fillId="0" borderId="0" xfId="0" applyNumberFormat="1" applyFont="1" applyAlignment="1">
      <alignment horizontal="right"/>
    </xf>
    <xf numFmtId="14" fontId="37" fillId="0" borderId="0" xfId="0" applyNumberFormat="1" applyFont="1" applyAlignment="1">
      <alignment horizontal="right"/>
    </xf>
    <xf numFmtId="14" fontId="6" fillId="0" borderId="0" xfId="0" applyNumberFormat="1" applyFont="1" applyAlignment="1">
      <alignment horizontal="left" wrapText="1"/>
    </xf>
    <xf numFmtId="165" fontId="7" fillId="0" borderId="0" xfId="1" applyNumberFormat="1" applyFont="1" applyAlignment="1">
      <alignment horizontal="right"/>
    </xf>
    <xf numFmtId="14" fontId="7" fillId="0" borderId="16" xfId="0" applyNumberFormat="1" applyFont="1" applyBorder="1" applyAlignment="1">
      <alignment horizontal="center" vertical="center"/>
    </xf>
    <xf numFmtId="167" fontId="58" fillId="0" borderId="0" xfId="0" applyNumberFormat="1" applyFont="1" applyAlignment="1">
      <alignment horizontal="right"/>
    </xf>
    <xf numFmtId="14" fontId="6" fillId="0" borderId="0" xfId="0" applyNumberFormat="1" applyFont="1" applyAlignment="1">
      <alignment horizontal="left" vertical="center" wrapText="1"/>
    </xf>
    <xf numFmtId="164" fontId="13" fillId="0" borderId="16" xfId="0" applyNumberFormat="1" applyFont="1" applyBorder="1" applyAlignment="1">
      <alignment horizontal="left"/>
    </xf>
    <xf numFmtId="14" fontId="6" fillId="8" borderId="0" xfId="0" applyNumberFormat="1" applyFont="1" applyFill="1" applyAlignment="1">
      <alignment horizontal="left" wrapText="1"/>
    </xf>
    <xf numFmtId="165" fontId="13" fillId="0" borderId="0" xfId="0" applyNumberFormat="1" applyFont="1" applyAlignment="1">
      <alignment horizontal="left" wrapText="1"/>
    </xf>
    <xf numFmtId="164" fontId="58" fillId="0" borderId="0" xfId="0" applyNumberFormat="1" applyFont="1" applyAlignment="1">
      <alignment horizontal="right"/>
    </xf>
    <xf numFmtId="165" fontId="7" fillId="0" borderId="0" xfId="1" applyNumberFormat="1" applyFont="1"/>
    <xf numFmtId="165" fontId="7" fillId="0" borderId="0" xfId="0" applyNumberFormat="1" applyFont="1" applyAlignment="1">
      <alignment horizontal="left"/>
    </xf>
    <xf numFmtId="165" fontId="37" fillId="0" borderId="0" xfId="0" applyNumberFormat="1" applyFont="1" applyAlignment="1">
      <alignment horizontal="center"/>
    </xf>
    <xf numFmtId="14" fontId="7" fillId="0" borderId="0" xfId="0" applyNumberFormat="1" applyFont="1" applyAlignment="1">
      <alignment horizontal="center" vertical="center"/>
    </xf>
    <xf numFmtId="164" fontId="37" fillId="0" borderId="0" xfId="0" applyNumberFormat="1" applyFont="1" applyAlignment="1">
      <alignment horizontal="center"/>
    </xf>
    <xf numFmtId="165" fontId="13" fillId="0" borderId="0" xfId="0" applyNumberFormat="1" applyFont="1" applyAlignment="1">
      <alignment horizontal="left"/>
    </xf>
    <xf numFmtId="164" fontId="13" fillId="0" borderId="0" xfId="0" applyNumberFormat="1" applyFont="1" applyAlignment="1">
      <alignment horizontal="left"/>
    </xf>
    <xf numFmtId="164" fontId="7" fillId="0" borderId="22" xfId="0" applyNumberFormat="1" applyFont="1" applyBorder="1" applyAlignment="1">
      <alignment horizontal="center"/>
    </xf>
    <xf numFmtId="14" fontId="7" fillId="0" borderId="27" xfId="0" applyNumberFormat="1" applyFont="1" applyBorder="1" applyAlignment="1">
      <alignment horizontal="center"/>
    </xf>
    <xf numFmtId="165" fontId="58" fillId="0" borderId="16" xfId="0" applyNumberFormat="1" applyFont="1" applyBorder="1" applyAlignment="1">
      <alignment horizontal="right"/>
    </xf>
    <xf numFmtId="165" fontId="7" fillId="0" borderId="16" xfId="0" applyNumberFormat="1" applyFont="1" applyBorder="1" applyAlignment="1">
      <alignment horizontal="center"/>
    </xf>
    <xf numFmtId="49" fontId="13" fillId="0" borderId="0" xfId="0" applyNumberFormat="1" applyFont="1" applyAlignment="1">
      <alignment vertical="center"/>
    </xf>
    <xf numFmtId="49" fontId="37" fillId="11" borderId="0" xfId="0" applyNumberFormat="1" applyFont="1" applyFill="1" applyAlignment="1">
      <alignment horizontal="left"/>
    </xf>
    <xf numFmtId="0" fontId="9" fillId="0" borderId="0" xfId="0" applyFont="1" applyAlignment="1">
      <alignment horizontal="left"/>
    </xf>
    <xf numFmtId="49" fontId="13" fillId="0" borderId="16" xfId="0" applyNumberFormat="1" applyFont="1" applyBorder="1"/>
    <xf numFmtId="49" fontId="13" fillId="0" borderId="0" xfId="0" applyNumberFormat="1" applyFont="1"/>
    <xf numFmtId="0" fontId="13" fillId="0" borderId="24" xfId="0" applyFont="1" applyBorder="1" applyAlignment="1">
      <alignment horizontal="left" wrapText="1"/>
    </xf>
    <xf numFmtId="0" fontId="37" fillId="25" borderId="0" xfId="0" applyFont="1" applyFill="1" applyAlignment="1">
      <alignment horizontal="left"/>
    </xf>
    <xf numFmtId="0" fontId="37" fillId="0" borderId="0" xfId="0" quotePrefix="1" applyFont="1" applyAlignment="1">
      <alignment horizontal="center"/>
    </xf>
    <xf numFmtId="49" fontId="7" fillId="0" borderId="0" xfId="0" applyNumberFormat="1" applyFont="1" applyAlignment="1">
      <alignment horizontal="center"/>
    </xf>
    <xf numFmtId="49" fontId="7" fillId="0" borderId="0" xfId="0" quotePrefix="1" applyNumberFormat="1" applyFont="1" applyAlignment="1">
      <alignment horizontal="center"/>
    </xf>
    <xf numFmtId="0" fontId="20" fillId="0" borderId="0" xfId="0" applyFont="1" applyAlignment="1">
      <alignment horizontal="center" wrapText="1"/>
    </xf>
    <xf numFmtId="0" fontId="13" fillId="0" borderId="22" xfId="0" quotePrefix="1" applyFont="1" applyBorder="1" applyAlignment="1">
      <alignment horizontal="center" wrapText="1"/>
    </xf>
    <xf numFmtId="0" fontId="6" fillId="8" borderId="0" xfId="0" applyFont="1" applyFill="1" applyAlignment="1">
      <alignment horizontal="center" vertical="center" wrapText="1"/>
    </xf>
    <xf numFmtId="49" fontId="37" fillId="0" borderId="0" xfId="0" applyNumberFormat="1" applyFont="1" applyAlignment="1">
      <alignment horizontal="center"/>
    </xf>
    <xf numFmtId="0" fontId="37" fillId="11" borderId="0" xfId="0" quotePrefix="1" applyFont="1" applyFill="1" applyAlignment="1">
      <alignment horizontal="center"/>
    </xf>
    <xf numFmtId="0" fontId="13" fillId="0" borderId="0" xfId="0" quotePrefix="1" applyFont="1" applyAlignment="1">
      <alignment horizontal="center" wrapText="1"/>
    </xf>
    <xf numFmtId="0" fontId="6" fillId="8" borderId="0" xfId="0" applyFont="1" applyFill="1" applyAlignment="1">
      <alignment horizontal="center" wrapText="1"/>
    </xf>
    <xf numFmtId="0" fontId="7" fillId="0" borderId="0" xfId="1" applyFont="1" applyAlignment="1">
      <alignment horizontal="center"/>
    </xf>
    <xf numFmtId="0" fontId="37" fillId="11" borderId="22" xfId="0" quotePrefix="1" applyFont="1" applyFill="1" applyBorder="1" applyAlignment="1">
      <alignment horizontal="center"/>
    </xf>
    <xf numFmtId="49" fontId="7" fillId="0" borderId="16" xfId="0" quotePrefix="1" applyNumberFormat="1" applyFont="1" applyBorder="1" applyAlignment="1">
      <alignment horizontal="center" vertical="center"/>
    </xf>
    <xf numFmtId="0" fontId="6" fillId="0" borderId="0" xfId="0" applyFont="1" applyAlignment="1">
      <alignment horizontal="center" vertical="center" wrapText="1"/>
    </xf>
    <xf numFmtId="0" fontId="6" fillId="0" borderId="0" xfId="0" applyFont="1" applyAlignment="1">
      <alignment horizontal="center" wrapText="1"/>
    </xf>
    <xf numFmtId="49" fontId="7" fillId="0" borderId="0" xfId="0" quotePrefix="1" applyNumberFormat="1" applyFont="1" applyAlignment="1">
      <alignment horizontal="center" vertical="center"/>
    </xf>
    <xf numFmtId="0" fontId="6" fillId="0" borderId="0" xfId="0" applyFont="1" applyAlignment="1">
      <alignment horizontal="center" vertical="top"/>
    </xf>
    <xf numFmtId="49" fontId="15" fillId="0" borderId="0" xfId="0" applyNumberFormat="1" applyFont="1" applyAlignment="1">
      <alignment horizontal="center" vertical="center"/>
    </xf>
    <xf numFmtId="49" fontId="37" fillId="0" borderId="0" xfId="0" quotePrefix="1" applyNumberFormat="1" applyFont="1" applyAlignment="1">
      <alignment horizontal="center"/>
    </xf>
    <xf numFmtId="0" fontId="55" fillId="0" borderId="0" xfId="0" applyFont="1"/>
    <xf numFmtId="49" fontId="7" fillId="0" borderId="27" xfId="0" applyNumberFormat="1" applyFont="1" applyBorder="1" applyAlignment="1">
      <alignment horizontal="center"/>
    </xf>
    <xf numFmtId="164" fontId="15" fillId="0" borderId="0" xfId="0" applyNumberFormat="1" applyFont="1" applyAlignment="1">
      <alignment horizontal="left" vertical="center"/>
    </xf>
    <xf numFmtId="14" fontId="15" fillId="0" borderId="0" xfId="0" applyNumberFormat="1" applyFont="1" applyAlignment="1">
      <alignment horizontal="left"/>
    </xf>
    <xf numFmtId="14" fontId="23" fillId="9" borderId="0" xfId="0" applyNumberFormat="1" applyFont="1" applyFill="1" applyAlignment="1">
      <alignment horizontal="center"/>
    </xf>
    <xf numFmtId="14" fontId="8" fillId="0" borderId="0" xfId="0" applyNumberFormat="1" applyFont="1" applyAlignment="1">
      <alignment horizontal="left"/>
    </xf>
    <xf numFmtId="165" fontId="15" fillId="0" borderId="0" xfId="0" applyNumberFormat="1" applyFont="1" applyAlignment="1">
      <alignment horizontal="left" wrapText="1"/>
    </xf>
    <xf numFmtId="14" fontId="15" fillId="0" borderId="0" xfId="0" applyNumberFormat="1" applyFont="1" applyAlignment="1">
      <alignment horizontal="left" vertical="center"/>
    </xf>
    <xf numFmtId="165" fontId="8" fillId="11" borderId="0" xfId="0" applyNumberFormat="1" applyFont="1" applyFill="1" applyAlignment="1">
      <alignment horizontal="left" vertical="center"/>
    </xf>
    <xf numFmtId="164" fontId="15" fillId="0" borderId="0" xfId="0" applyNumberFormat="1" applyFont="1" applyAlignment="1">
      <alignment horizontal="left"/>
    </xf>
    <xf numFmtId="14" fontId="7" fillId="0" borderId="0" xfId="0" applyNumberFormat="1" applyFont="1" applyAlignment="1">
      <alignment horizontal="left" vertical="center"/>
    </xf>
    <xf numFmtId="14" fontId="7" fillId="11" borderId="0" xfId="0" applyNumberFormat="1" applyFont="1" applyFill="1" applyAlignment="1">
      <alignment horizontal="left"/>
    </xf>
    <xf numFmtId="165" fontId="15" fillId="25" borderId="0" xfId="0" applyNumberFormat="1" applyFont="1" applyFill="1" applyAlignment="1">
      <alignment horizontal="left"/>
    </xf>
    <xf numFmtId="165" fontId="8" fillId="0" borderId="0" xfId="0" applyNumberFormat="1" applyFont="1" applyAlignment="1">
      <alignment horizontal="left"/>
    </xf>
    <xf numFmtId="165" fontId="15" fillId="0" borderId="0" xfId="0" applyNumberFormat="1" applyFont="1" applyAlignment="1">
      <alignment horizontal="left"/>
    </xf>
    <xf numFmtId="14" fontId="15" fillId="0" borderId="0" xfId="0" applyNumberFormat="1" applyFont="1" applyAlignment="1">
      <alignment horizontal="left" wrapText="1"/>
    </xf>
    <xf numFmtId="14" fontId="7" fillId="0" borderId="0" xfId="1" applyNumberFormat="1" applyFont="1" applyAlignment="1">
      <alignment horizontal="left"/>
    </xf>
    <xf numFmtId="165" fontId="15" fillId="0" borderId="0" xfId="0" applyNumberFormat="1" applyFont="1" applyAlignment="1">
      <alignment horizontal="left" vertical="top"/>
    </xf>
    <xf numFmtId="14" fontId="8" fillId="11" borderId="0" xfId="0" applyNumberFormat="1" applyFont="1" applyFill="1" applyAlignment="1">
      <alignment horizontal="left" vertical="center"/>
    </xf>
    <xf numFmtId="165" fontId="15" fillId="0" borderId="24" xfId="0" applyNumberFormat="1" applyFont="1" applyBorder="1" applyAlignment="1">
      <alignment horizontal="left"/>
    </xf>
    <xf numFmtId="14" fontId="15" fillId="25" borderId="0" xfId="0" applyNumberFormat="1" applyFont="1" applyFill="1" applyAlignment="1">
      <alignment horizontal="left"/>
    </xf>
    <xf numFmtId="0" fontId="15" fillId="11" borderId="0" xfId="0" applyFont="1" applyFill="1" applyAlignment="1">
      <alignment horizontal="left" vertical="center"/>
    </xf>
    <xf numFmtId="165" fontId="7" fillId="0" borderId="0" xfId="1" applyNumberFormat="1" applyFont="1" applyAlignment="1">
      <alignment horizontal="left"/>
    </xf>
    <xf numFmtId="165" fontId="7" fillId="11" borderId="0" xfId="0" applyNumberFormat="1" applyFont="1" applyFill="1" applyAlignment="1">
      <alignment horizontal="left"/>
    </xf>
    <xf numFmtId="165" fontId="15" fillId="0" borderId="0" xfId="0" applyNumberFormat="1" applyFont="1" applyAlignment="1">
      <alignment horizontal="left" vertical="center"/>
    </xf>
    <xf numFmtId="164" fontId="7" fillId="0" borderId="0" xfId="0" applyNumberFormat="1" applyFont="1" applyAlignment="1">
      <alignment horizontal="left" wrapText="1"/>
    </xf>
    <xf numFmtId="14" fontId="8" fillId="0" borderId="0" xfId="0" applyNumberFormat="1" applyFont="1" applyAlignment="1">
      <alignment horizontal="left" wrapText="1"/>
    </xf>
    <xf numFmtId="165" fontId="15" fillId="11" borderId="0" xfId="0" applyNumberFormat="1" applyFont="1" applyFill="1" applyAlignment="1">
      <alignment horizontal="left" vertical="center"/>
    </xf>
    <xf numFmtId="164" fontId="7" fillId="0" borderId="0" xfId="1" applyNumberFormat="1" applyFont="1" applyAlignment="1">
      <alignment horizontal="left"/>
    </xf>
    <xf numFmtId="166" fontId="7" fillId="0" borderId="0" xfId="0" applyNumberFormat="1" applyFont="1" applyAlignment="1">
      <alignment horizontal="left"/>
    </xf>
    <xf numFmtId="164" fontId="15" fillId="25" borderId="0" xfId="0" applyNumberFormat="1" applyFont="1" applyFill="1" applyAlignment="1">
      <alignment horizontal="left"/>
    </xf>
    <xf numFmtId="164" fontId="7" fillId="11" borderId="0" xfId="0" applyNumberFormat="1" applyFont="1" applyFill="1" applyAlignment="1">
      <alignment horizontal="left"/>
    </xf>
    <xf numFmtId="0" fontId="15" fillId="25" borderId="0" xfId="0" applyFont="1" applyFill="1" applyAlignment="1">
      <alignment horizontal="left"/>
    </xf>
    <xf numFmtId="0" fontId="7" fillId="0" borderId="27" xfId="0" applyFont="1" applyBorder="1" applyAlignment="1">
      <alignment horizontal="left" vertical="center" wrapText="1"/>
    </xf>
    <xf numFmtId="0" fontId="7" fillId="44" borderId="27" xfId="1" applyFont="1" applyFill="1" applyBorder="1" applyAlignment="1">
      <alignment horizontal="center"/>
    </xf>
    <xf numFmtId="0" fontId="8" fillId="11" borderId="0" xfId="0" applyFont="1" applyFill="1" applyAlignment="1">
      <alignment horizontal="center" vertical="center"/>
    </xf>
    <xf numFmtId="0" fontId="7" fillId="11" borderId="0" xfId="0" applyFont="1" applyFill="1" applyAlignment="1">
      <alignment horizontal="center"/>
    </xf>
    <xf numFmtId="0" fontId="15" fillId="11" borderId="0" xfId="0" applyFont="1" applyFill="1" applyAlignment="1">
      <alignment horizontal="center" vertical="center"/>
    </xf>
    <xf numFmtId="0" fontId="15" fillId="0" borderId="0" xfId="0" applyFont="1" applyAlignment="1">
      <alignment horizontal="center" vertical="center" wrapText="1"/>
    </xf>
    <xf numFmtId="0" fontId="15" fillId="0" borderId="25" xfId="0" applyFont="1" applyBorder="1" applyAlignment="1">
      <alignment horizontal="center"/>
    </xf>
    <xf numFmtId="165" fontId="58" fillId="0" borderId="15" xfId="0" applyNumberFormat="1" applyFont="1" applyBorder="1" applyAlignment="1">
      <alignment horizontal="left"/>
    </xf>
    <xf numFmtId="0" fontId="7" fillId="11" borderId="21" xfId="0" applyFont="1" applyFill="1" applyBorder="1" applyAlignment="1">
      <alignment horizontal="center"/>
    </xf>
    <xf numFmtId="0" fontId="7" fillId="11" borderId="15" xfId="0" applyFont="1" applyFill="1" applyBorder="1" applyAlignment="1">
      <alignment horizontal="center"/>
    </xf>
    <xf numFmtId="0" fontId="7" fillId="0" borderId="29" xfId="1" applyFont="1" applyBorder="1" applyAlignment="1">
      <alignment horizontal="center"/>
    </xf>
    <xf numFmtId="0" fontId="58" fillId="0" borderId="23" xfId="0" applyFont="1" applyBorder="1" applyAlignment="1">
      <alignment horizontal="center"/>
    </xf>
    <xf numFmtId="0" fontId="15" fillId="25" borderId="0" xfId="0" applyFont="1" applyFill="1" applyAlignment="1">
      <alignment horizontal="center"/>
    </xf>
    <xf numFmtId="0" fontId="27" fillId="0" borderId="23" xfId="0" applyFont="1" applyBorder="1" applyAlignment="1">
      <alignment horizontal="left"/>
    </xf>
    <xf numFmtId="165" fontId="58" fillId="0" borderId="0" xfId="0" applyNumberFormat="1" applyFont="1" applyAlignment="1">
      <alignment horizontal="left"/>
    </xf>
    <xf numFmtId="0" fontId="7" fillId="11" borderId="23" xfId="0" applyFont="1" applyFill="1" applyBorder="1" applyAlignment="1">
      <alignment horizontal="center"/>
    </xf>
    <xf numFmtId="0" fontId="15" fillId="0" borderId="9" xfId="0" applyFont="1" applyBorder="1" applyAlignment="1">
      <alignment horizontal="center" vertical="center" wrapText="1"/>
    </xf>
    <xf numFmtId="0" fontId="7" fillId="0" borderId="29" xfId="0" applyFont="1" applyBorder="1" applyAlignment="1">
      <alignment horizontal="center"/>
    </xf>
    <xf numFmtId="0" fontId="15" fillId="0" borderId="15" xfId="0" applyFont="1" applyBorder="1" applyAlignment="1">
      <alignment horizontal="center"/>
    </xf>
    <xf numFmtId="165" fontId="58" fillId="0" borderId="22" xfId="0" applyNumberFormat="1" applyFont="1" applyBorder="1" applyAlignment="1">
      <alignment horizontal="left"/>
    </xf>
    <xf numFmtId="0" fontId="6" fillId="0" borderId="9" xfId="0" applyFont="1" applyBorder="1" applyAlignment="1">
      <alignment horizontal="center" wrapText="1"/>
    </xf>
    <xf numFmtId="165" fontId="58" fillId="0" borderId="25" xfId="0" applyNumberFormat="1" applyFont="1" applyBorder="1" applyAlignment="1">
      <alignment horizontal="left"/>
    </xf>
    <xf numFmtId="0" fontId="7" fillId="12" borderId="0" xfId="0" applyFont="1" applyFill="1" applyAlignment="1">
      <alignment horizontal="left" vertical="center"/>
    </xf>
    <xf numFmtId="0" fontId="7" fillId="0" borderId="0" xfId="0" applyFont="1" applyAlignment="1">
      <alignment horizontal="center" vertical="center"/>
    </xf>
    <xf numFmtId="0" fontId="7" fillId="0" borderId="0" xfId="0" applyFont="1" applyAlignment="1">
      <alignment vertical="center"/>
    </xf>
    <xf numFmtId="0" fontId="7" fillId="0" borderId="35" xfId="0" applyFont="1" applyBorder="1" applyAlignment="1">
      <alignment horizontal="left" vertical="center"/>
    </xf>
    <xf numFmtId="0" fontId="7" fillId="12" borderId="21" xfId="0" applyFont="1" applyFill="1" applyBorder="1" applyAlignment="1">
      <alignment horizontal="left" vertical="center"/>
    </xf>
    <xf numFmtId="0" fontId="7" fillId="44" borderId="27" xfId="0" applyFont="1" applyFill="1" applyBorder="1" applyAlignment="1">
      <alignment horizontal="left"/>
    </xf>
    <xf numFmtId="0" fontId="15" fillId="8" borderId="0" xfId="0" applyFont="1" applyFill="1" applyAlignment="1">
      <alignment horizontal="center" vertical="center" wrapText="1"/>
    </xf>
    <xf numFmtId="0" fontId="15" fillId="8" borderId="9" xfId="0" applyFont="1" applyFill="1" applyBorder="1" applyAlignment="1">
      <alignment horizontal="center" vertical="center" wrapText="1"/>
    </xf>
    <xf numFmtId="0" fontId="15" fillId="8" borderId="27" xfId="0" applyFont="1" applyFill="1" applyBorder="1" applyAlignment="1">
      <alignment horizontal="center" vertical="center" wrapText="1"/>
    </xf>
    <xf numFmtId="0" fontId="7" fillId="0" borderId="13" xfId="0" applyFont="1" applyBorder="1" applyAlignment="1">
      <alignment horizontal="left" wrapText="1"/>
    </xf>
    <xf numFmtId="0" fontId="15" fillId="0" borderId="9" xfId="0" applyFont="1" applyBorder="1" applyAlignment="1">
      <alignment horizontal="left" wrapText="1"/>
    </xf>
    <xf numFmtId="0" fontId="27" fillId="0" borderId="25" xfId="0" applyFont="1" applyBorder="1" applyAlignment="1">
      <alignment horizontal="left"/>
    </xf>
    <xf numFmtId="0" fontId="13" fillId="11" borderId="0" xfId="0" applyFont="1" applyFill="1" applyAlignment="1">
      <alignment horizontal="center"/>
    </xf>
    <xf numFmtId="0" fontId="13" fillId="0" borderId="25" xfId="0" applyFont="1" applyBorder="1" applyAlignment="1">
      <alignment horizontal="center"/>
    </xf>
    <xf numFmtId="0" fontId="52" fillId="45" borderId="22" xfId="0" applyFont="1" applyFill="1" applyBorder="1" applyAlignment="1">
      <alignment horizontal="center"/>
    </xf>
    <xf numFmtId="0" fontId="13" fillId="0" borderId="32" xfId="0" applyFont="1" applyBorder="1" applyAlignment="1">
      <alignment horizontal="center"/>
    </xf>
    <xf numFmtId="0" fontId="13" fillId="0" borderId="32" xfId="0" applyFont="1" applyBorder="1" applyAlignment="1">
      <alignment horizontal="left" vertical="center"/>
    </xf>
    <xf numFmtId="0" fontId="58" fillId="0" borderId="25" xfId="0" applyFont="1" applyBorder="1" applyAlignment="1">
      <alignment horizontal="center"/>
    </xf>
    <xf numFmtId="0" fontId="52" fillId="45" borderId="0" xfId="0" applyFont="1" applyFill="1" applyAlignment="1">
      <alignment horizontal="center"/>
    </xf>
    <xf numFmtId="0" fontId="53" fillId="45" borderId="0" xfId="0" applyFont="1" applyFill="1" applyAlignment="1">
      <alignment horizontal="center"/>
    </xf>
    <xf numFmtId="165" fontId="15" fillId="11" borderId="0" xfId="0" applyNumberFormat="1" applyFont="1" applyFill="1" applyAlignment="1">
      <alignment horizontal="left"/>
    </xf>
    <xf numFmtId="164" fontId="15" fillId="11" borderId="0" xfId="0" applyNumberFormat="1" applyFont="1" applyFill="1" applyAlignment="1">
      <alignment horizontal="left"/>
    </xf>
    <xf numFmtId="0" fontId="23" fillId="0" borderId="0" xfId="0" applyFont="1" applyAlignment="1">
      <alignment horizontal="left"/>
    </xf>
    <xf numFmtId="165" fontId="15" fillId="0" borderId="21" xfId="0" applyNumberFormat="1" applyFont="1" applyBorder="1" applyAlignment="1">
      <alignment horizontal="left" wrapText="1"/>
    </xf>
    <xf numFmtId="0" fontId="6" fillId="0" borderId="27" xfId="0" applyFont="1" applyBorder="1" applyAlignment="1">
      <alignment horizontal="left"/>
    </xf>
    <xf numFmtId="0" fontId="13" fillId="0" borderId="27" xfId="0" applyFont="1" applyBorder="1" applyAlignment="1">
      <alignment horizontal="center"/>
    </xf>
    <xf numFmtId="165" fontId="15" fillId="11" borderId="0" xfId="0" applyNumberFormat="1" applyFont="1" applyFill="1" applyAlignment="1">
      <alignment horizontal="center"/>
    </xf>
    <xf numFmtId="165" fontId="15" fillId="0" borderId="0" xfId="0" applyNumberFormat="1" applyFont="1" applyAlignment="1">
      <alignment horizontal="center"/>
    </xf>
    <xf numFmtId="165" fontId="15" fillId="11" borderId="16" xfId="0" applyNumberFormat="1" applyFont="1" applyFill="1" applyBorder="1" applyAlignment="1">
      <alignment horizontal="center"/>
    </xf>
    <xf numFmtId="0" fontId="58" fillId="11" borderId="16" xfId="0" applyFont="1" applyFill="1" applyBorder="1"/>
    <xf numFmtId="0" fontId="53" fillId="11" borderId="0" xfId="0" applyFont="1" applyFill="1"/>
    <xf numFmtId="0" fontId="53" fillId="0" borderId="0" xfId="0" applyFont="1"/>
    <xf numFmtId="0" fontId="53" fillId="11" borderId="16" xfId="0" applyFont="1" applyFill="1" applyBorder="1"/>
    <xf numFmtId="0" fontId="28" fillId="21" borderId="0" xfId="1" applyFont="1" applyFill="1"/>
    <xf numFmtId="165" fontId="58" fillId="11" borderId="16" xfId="0" applyNumberFormat="1" applyFont="1" applyFill="1" applyBorder="1"/>
    <xf numFmtId="0" fontId="52" fillId="0" borderId="0" xfId="0" applyFont="1"/>
    <xf numFmtId="0" fontId="9" fillId="0" borderId="0" xfId="0" applyFont="1" applyAlignment="1">
      <alignment horizontal="center" vertical="center"/>
    </xf>
    <xf numFmtId="0" fontId="7" fillId="0" borderId="0" xfId="0" applyFont="1" applyAlignment="1">
      <alignment horizontal="center" vertical="center" wrapText="1"/>
    </xf>
    <xf numFmtId="0" fontId="9" fillId="0" borderId="16" xfId="0" applyFont="1" applyBorder="1" applyAlignment="1">
      <alignment horizontal="center"/>
    </xf>
    <xf numFmtId="0" fontId="9" fillId="0" borderId="0" xfId="0" applyFont="1" applyAlignment="1">
      <alignment horizontal="left" vertical="center"/>
    </xf>
    <xf numFmtId="0" fontId="74" fillId="11" borderId="25" xfId="0" applyFont="1" applyFill="1" applyBorder="1" applyAlignment="1">
      <alignment horizontal="center"/>
    </xf>
    <xf numFmtId="0" fontId="74" fillId="11" borderId="22" xfId="0" applyFont="1" applyFill="1" applyBorder="1" applyAlignment="1">
      <alignment horizontal="left"/>
    </xf>
    <xf numFmtId="0" fontId="75" fillId="0" borderId="22" xfId="0" applyFont="1" applyBorder="1" applyAlignment="1">
      <alignment horizontal="left" vertical="top"/>
    </xf>
    <xf numFmtId="0" fontId="74" fillId="0" borderId="22" xfId="0" applyFont="1" applyBorder="1"/>
    <xf numFmtId="0" fontId="76" fillId="0" borderId="22" xfId="0" applyFont="1" applyBorder="1" applyAlignment="1">
      <alignment vertical="top"/>
    </xf>
    <xf numFmtId="0" fontId="76" fillId="25" borderId="22" xfId="0" applyFont="1" applyFill="1" applyBorder="1" applyAlignment="1">
      <alignment vertical="top"/>
    </xf>
    <xf numFmtId="0" fontId="77" fillId="11" borderId="22" xfId="0" applyFont="1" applyFill="1" applyBorder="1"/>
    <xf numFmtId="0" fontId="78" fillId="0" borderId="22" xfId="0" applyFont="1" applyBorder="1" applyAlignment="1">
      <alignment horizontal="right" vertical="top"/>
    </xf>
    <xf numFmtId="165" fontId="79" fillId="11" borderId="22" xfId="0" applyNumberFormat="1" applyFont="1" applyFill="1" applyBorder="1" applyAlignment="1">
      <alignment horizontal="right"/>
    </xf>
    <xf numFmtId="0" fontId="77" fillId="11" borderId="22" xfId="0" applyFont="1" applyFill="1" applyBorder="1" applyAlignment="1">
      <alignment horizontal="right"/>
    </xf>
    <xf numFmtId="3" fontId="77" fillId="11" borderId="22" xfId="0" applyNumberFormat="1" applyFont="1" applyFill="1" applyBorder="1" applyAlignment="1">
      <alignment horizontal="right"/>
    </xf>
    <xf numFmtId="0" fontId="74" fillId="11" borderId="22" xfId="0" applyFont="1" applyFill="1" applyBorder="1"/>
    <xf numFmtId="0" fontId="80" fillId="0" borderId="22" xfId="0" applyFont="1" applyBorder="1" applyAlignment="1">
      <alignment vertical="top"/>
    </xf>
    <xf numFmtId="49" fontId="78" fillId="0" borderId="22" xfId="0" applyNumberFormat="1" applyFont="1" applyBorder="1" applyAlignment="1">
      <alignment horizontal="right" vertical="top"/>
    </xf>
    <xf numFmtId="0" fontId="77" fillId="0" borderId="22" xfId="0" applyFont="1" applyBorder="1" applyAlignment="1">
      <alignment horizontal="right"/>
    </xf>
    <xf numFmtId="49" fontId="77" fillId="0" borderId="22" xfId="0" applyNumberFormat="1" applyFont="1" applyBorder="1" applyAlignment="1">
      <alignment horizontal="right"/>
    </xf>
    <xf numFmtId="0" fontId="74" fillId="11" borderId="22" xfId="0" applyFont="1" applyFill="1" applyBorder="1" applyAlignment="1">
      <alignment horizontal="center"/>
    </xf>
    <xf numFmtId="0" fontId="77" fillId="0" borderId="22" xfId="0" applyFont="1" applyBorder="1" applyAlignment="1">
      <alignment horizontal="left"/>
    </xf>
    <xf numFmtId="165" fontId="77" fillId="0" borderId="22" xfId="0" applyNumberFormat="1" applyFont="1" applyBorder="1" applyAlignment="1">
      <alignment horizontal="center"/>
    </xf>
    <xf numFmtId="9" fontId="81" fillId="11" borderId="22" xfId="0" applyNumberFormat="1" applyFont="1" applyFill="1" applyBorder="1" applyAlignment="1">
      <alignment horizontal="center"/>
    </xf>
    <xf numFmtId="0" fontId="77" fillId="0" borderId="22" xfId="0" applyFont="1" applyBorder="1"/>
    <xf numFmtId="0" fontId="77" fillId="0" borderId="22" xfId="0" applyFont="1" applyBorder="1" applyAlignment="1">
      <alignment wrapText="1"/>
    </xf>
    <xf numFmtId="0" fontId="82" fillId="0" borderId="22" xfId="0" applyFont="1" applyBorder="1" applyAlignment="1">
      <alignment horizontal="left" vertical="top"/>
    </xf>
    <xf numFmtId="0" fontId="77" fillId="0" borderId="22" xfId="0" applyFont="1" applyBorder="1" applyAlignment="1">
      <alignment vertical="top"/>
    </xf>
    <xf numFmtId="0" fontId="82" fillId="0" borderId="22" xfId="0" applyFont="1" applyBorder="1" applyAlignment="1">
      <alignment horizontal="right" vertical="top"/>
    </xf>
    <xf numFmtId="164" fontId="82" fillId="0" borderId="22" xfId="0" applyNumberFormat="1" applyFont="1" applyBorder="1" applyAlignment="1">
      <alignment horizontal="right" vertical="top"/>
    </xf>
    <xf numFmtId="0" fontId="82" fillId="0" borderId="22" xfId="0" applyFont="1" applyBorder="1" applyAlignment="1">
      <alignment vertical="top"/>
    </xf>
    <xf numFmtId="0" fontId="74" fillId="50" borderId="22" xfId="0" applyFont="1" applyFill="1" applyBorder="1" applyAlignment="1">
      <alignment horizontal="left"/>
    </xf>
    <xf numFmtId="0" fontId="82" fillId="0" borderId="22" xfId="0" quotePrefix="1" applyFont="1" applyBorder="1" applyAlignment="1">
      <alignment horizontal="right" vertical="top"/>
    </xf>
    <xf numFmtId="164" fontId="20" fillId="11" borderId="22" xfId="0" applyNumberFormat="1" applyFont="1" applyFill="1" applyBorder="1"/>
    <xf numFmtId="0" fontId="77" fillId="51" borderId="22" xfId="0" applyFont="1" applyFill="1" applyBorder="1" applyAlignment="1">
      <alignment horizontal="left"/>
    </xf>
    <xf numFmtId="167" fontId="77" fillId="11" borderId="22" xfId="0" applyNumberFormat="1" applyFont="1" applyFill="1" applyBorder="1" applyAlignment="1">
      <alignment horizontal="right"/>
    </xf>
    <xf numFmtId="0" fontId="77" fillId="11" borderId="22" xfId="0" applyFont="1" applyFill="1" applyBorder="1" applyAlignment="1">
      <alignment horizontal="left"/>
    </xf>
    <xf numFmtId="164" fontId="83" fillId="11" borderId="22" xfId="0" applyNumberFormat="1" applyFont="1" applyFill="1" applyBorder="1" applyAlignment="1">
      <alignment horizontal="right"/>
    </xf>
    <xf numFmtId="9" fontId="74" fillId="11" borderId="22" xfId="0" applyNumberFormat="1" applyFont="1" applyFill="1" applyBorder="1" applyAlignment="1">
      <alignment horizontal="center"/>
    </xf>
    <xf numFmtId="0" fontId="77" fillId="11" borderId="22" xfId="0" applyFont="1" applyFill="1" applyBorder="1" applyAlignment="1">
      <alignment wrapText="1"/>
    </xf>
    <xf numFmtId="0" fontId="20" fillId="51" borderId="22" xfId="0" applyFont="1" applyFill="1" applyBorder="1" applyAlignment="1">
      <alignment horizontal="left"/>
    </xf>
    <xf numFmtId="0" fontId="84" fillId="0" borderId="22" xfId="0" applyFont="1" applyBorder="1" applyAlignment="1">
      <alignment horizontal="right"/>
    </xf>
    <xf numFmtId="0" fontId="77" fillId="0" borderId="22" xfId="0" applyFont="1" applyBorder="1" applyAlignment="1">
      <alignment horizontal="left" wrapText="1"/>
    </xf>
    <xf numFmtId="14" fontId="77" fillId="11" borderId="22" xfId="0" applyNumberFormat="1" applyFont="1" applyFill="1" applyBorder="1"/>
    <xf numFmtId="14" fontId="77" fillId="11" borderId="22" xfId="0" applyNumberFormat="1" applyFont="1" applyFill="1" applyBorder="1" applyAlignment="1">
      <alignment horizontal="right"/>
    </xf>
    <xf numFmtId="165" fontId="77" fillId="11" borderId="22" xfId="0" applyNumberFormat="1" applyFont="1" applyFill="1" applyBorder="1" applyAlignment="1">
      <alignment horizontal="right"/>
    </xf>
    <xf numFmtId="165" fontId="74" fillId="11" borderId="22" xfId="0" applyNumberFormat="1" applyFont="1" applyFill="1" applyBorder="1" applyAlignment="1">
      <alignment horizontal="right"/>
    </xf>
    <xf numFmtId="165" fontId="83" fillId="11" borderId="22" xfId="0" applyNumberFormat="1" applyFont="1" applyFill="1" applyBorder="1"/>
    <xf numFmtId="0" fontId="85" fillId="0" borderId="22" xfId="0" applyFont="1" applyBorder="1" applyAlignment="1">
      <alignment horizontal="left" vertical="top"/>
    </xf>
    <xf numFmtId="165" fontId="76" fillId="0" borderId="22" xfId="0" applyNumberFormat="1" applyFont="1" applyBorder="1" applyAlignment="1">
      <alignment vertical="top"/>
    </xf>
    <xf numFmtId="0" fontId="76" fillId="0" borderId="22" xfId="0" applyFont="1" applyBorder="1" applyAlignment="1">
      <alignment horizontal="right" vertical="top"/>
    </xf>
    <xf numFmtId="165" fontId="76" fillId="0" borderId="22" xfId="0" applyNumberFormat="1" applyFont="1" applyBorder="1" applyAlignment="1">
      <alignment horizontal="right" vertical="top"/>
    </xf>
    <xf numFmtId="49" fontId="86" fillId="0" borderId="22" xfId="0" applyNumberFormat="1" applyFont="1" applyBorder="1" applyAlignment="1">
      <alignment horizontal="right" vertical="top"/>
    </xf>
    <xf numFmtId="165" fontId="75" fillId="0" borderId="22" xfId="0" applyNumberFormat="1" applyFont="1" applyBorder="1" applyAlignment="1">
      <alignment horizontal="right" vertical="top"/>
    </xf>
    <xf numFmtId="165" fontId="77" fillId="0" borderId="22" xfId="0" applyNumberFormat="1" applyFont="1" applyBorder="1" applyAlignment="1">
      <alignment horizontal="right"/>
    </xf>
    <xf numFmtId="0" fontId="87" fillId="0" borderId="22" xfId="0" applyFont="1" applyBorder="1" applyAlignment="1">
      <alignment horizontal="left" vertical="top"/>
    </xf>
    <xf numFmtId="0" fontId="75" fillId="0" borderId="22" xfId="0" applyFont="1" applyBorder="1" applyAlignment="1">
      <alignment vertical="top"/>
    </xf>
    <xf numFmtId="165" fontId="87" fillId="0" borderId="22" xfId="0" applyNumberFormat="1" applyFont="1" applyBorder="1" applyAlignment="1">
      <alignment horizontal="right" vertical="top"/>
    </xf>
    <xf numFmtId="0" fontId="75" fillId="11" borderId="22" xfId="0" applyFont="1" applyFill="1" applyBorder="1" applyAlignment="1">
      <alignment vertical="top"/>
    </xf>
    <xf numFmtId="0" fontId="88" fillId="0" borderId="22" xfId="0" applyFont="1" applyBorder="1" applyAlignment="1">
      <alignment horizontal="right" vertical="top"/>
    </xf>
    <xf numFmtId="165" fontId="88" fillId="0" borderId="22" xfId="0" applyNumberFormat="1" applyFont="1" applyBorder="1" applyAlignment="1">
      <alignment horizontal="right" vertical="top"/>
    </xf>
    <xf numFmtId="0" fontId="74" fillId="0" borderId="22" xfId="0" applyFont="1" applyBorder="1" applyAlignment="1">
      <alignment horizontal="left" vertical="top"/>
    </xf>
    <xf numFmtId="165" fontId="74" fillId="0" borderId="22" xfId="0" applyNumberFormat="1" applyFont="1" applyBorder="1" applyAlignment="1">
      <alignment horizontal="right" vertical="top"/>
    </xf>
    <xf numFmtId="0" fontId="77" fillId="11" borderId="22" xfId="0" applyFont="1" applyFill="1" applyBorder="1" applyAlignment="1">
      <alignment vertical="top"/>
    </xf>
    <xf numFmtId="0" fontId="74" fillId="0" borderId="22" xfId="0" applyFont="1" applyBorder="1" applyAlignment="1">
      <alignment horizontal="right" vertical="top"/>
    </xf>
    <xf numFmtId="0" fontId="89" fillId="0" borderId="22" xfId="0" applyFont="1" applyBorder="1" applyAlignment="1">
      <alignment horizontal="right" vertical="top"/>
    </xf>
    <xf numFmtId="164" fontId="89" fillId="0" borderId="22" xfId="0" applyNumberFormat="1" applyFont="1" applyBorder="1" applyAlignment="1">
      <alignment horizontal="right" vertical="top"/>
    </xf>
    <xf numFmtId="0" fontId="79" fillId="0" borderId="22" xfId="0" applyFont="1" applyBorder="1" applyAlignment="1">
      <alignment vertical="top"/>
    </xf>
    <xf numFmtId="165" fontId="79" fillId="0" borderId="22" xfId="0" applyNumberFormat="1" applyFont="1" applyBorder="1" applyAlignment="1">
      <alignment horizontal="right"/>
    </xf>
    <xf numFmtId="0" fontId="79" fillId="0" borderId="22" xfId="0" applyFont="1" applyBorder="1" applyAlignment="1">
      <alignment horizontal="right"/>
    </xf>
    <xf numFmtId="0" fontId="89" fillId="0" borderId="22" xfId="0" applyFont="1" applyBorder="1" applyAlignment="1">
      <alignment horizontal="left"/>
    </xf>
    <xf numFmtId="0" fontId="79" fillId="0" borderId="22" xfId="0" applyFont="1" applyBorder="1"/>
    <xf numFmtId="3" fontId="79" fillId="0" borderId="22" xfId="0" applyNumberFormat="1" applyFont="1" applyBorder="1" applyAlignment="1">
      <alignment horizontal="right"/>
    </xf>
    <xf numFmtId="0" fontId="89" fillId="0" borderId="22" xfId="0" applyFont="1" applyBorder="1" applyAlignment="1">
      <alignment horizontal="right"/>
    </xf>
    <xf numFmtId="0" fontId="20" fillId="11" borderId="22" xfId="0" applyFont="1" applyFill="1" applyBorder="1" applyAlignment="1">
      <alignment horizontal="right"/>
    </xf>
    <xf numFmtId="164" fontId="77" fillId="11" borderId="22" xfId="0" applyNumberFormat="1" applyFont="1" applyFill="1" applyBorder="1" applyAlignment="1">
      <alignment horizontal="right"/>
    </xf>
    <xf numFmtId="164" fontId="77" fillId="0" borderId="22" xfId="0" applyNumberFormat="1" applyFont="1" applyBorder="1" applyAlignment="1">
      <alignment horizontal="right"/>
    </xf>
    <xf numFmtId="0" fontId="83" fillId="51" borderId="22" xfId="0" applyFont="1" applyFill="1" applyBorder="1" applyAlignment="1">
      <alignment horizontal="left"/>
    </xf>
    <xf numFmtId="165" fontId="83" fillId="11" borderId="22" xfId="0" applyNumberFormat="1" applyFont="1" applyFill="1" applyBorder="1" applyAlignment="1">
      <alignment horizontal="right"/>
    </xf>
    <xf numFmtId="165" fontId="77" fillId="11" borderId="22" xfId="0" applyNumberFormat="1" applyFont="1" applyFill="1" applyBorder="1" applyAlignment="1">
      <alignment horizontal="center"/>
    </xf>
    <xf numFmtId="0" fontId="76" fillId="11" borderId="22" xfId="0" applyFont="1" applyFill="1" applyBorder="1" applyAlignment="1">
      <alignment vertical="top"/>
    </xf>
    <xf numFmtId="164" fontId="76" fillId="0" borderId="22" xfId="0" applyNumberFormat="1" applyFont="1" applyBorder="1" applyAlignment="1">
      <alignment horizontal="right" vertical="top"/>
    </xf>
    <xf numFmtId="0" fontId="77" fillId="11" borderId="24" xfId="0" applyFont="1" applyFill="1" applyBorder="1" applyAlignment="1">
      <alignment horizontal="right"/>
    </xf>
    <xf numFmtId="3" fontId="77" fillId="11" borderId="24" xfId="0" applyNumberFormat="1" applyFont="1" applyFill="1" applyBorder="1" applyAlignment="1">
      <alignment horizontal="right"/>
    </xf>
    <xf numFmtId="0" fontId="75" fillId="0" borderId="22" xfId="0" applyFont="1" applyBorder="1" applyAlignment="1">
      <alignment horizontal="right" vertical="top"/>
    </xf>
    <xf numFmtId="164" fontId="75" fillId="0" borderId="22" xfId="0" applyNumberFormat="1" applyFont="1" applyBorder="1" applyAlignment="1">
      <alignment horizontal="right" vertical="top"/>
    </xf>
    <xf numFmtId="0" fontId="86" fillId="0" borderId="22" xfId="0" applyFont="1" applyBorder="1" applyAlignment="1">
      <alignment horizontal="right" vertical="top"/>
    </xf>
    <xf numFmtId="0" fontId="76" fillId="11" borderId="22" xfId="0" applyFont="1" applyFill="1" applyBorder="1"/>
    <xf numFmtId="0" fontId="82" fillId="25" borderId="22" xfId="0" applyFont="1" applyFill="1" applyBorder="1" applyAlignment="1">
      <alignment horizontal="right"/>
    </xf>
    <xf numFmtId="165" fontId="82" fillId="25" borderId="22" xfId="0" applyNumberFormat="1" applyFont="1" applyFill="1" applyBorder="1" applyAlignment="1">
      <alignment horizontal="right"/>
    </xf>
    <xf numFmtId="0" fontId="74" fillId="0" borderId="27" xfId="0" applyFont="1" applyBorder="1" applyAlignment="1">
      <alignment horizontal="left" vertical="top"/>
    </xf>
    <xf numFmtId="0" fontId="77" fillId="0" borderId="24" xfId="0" applyFont="1" applyBorder="1" applyAlignment="1">
      <alignment vertical="top"/>
    </xf>
    <xf numFmtId="0" fontId="77" fillId="0" borderId="39" xfId="0" applyFont="1" applyBorder="1" applyAlignment="1">
      <alignment vertical="top"/>
    </xf>
    <xf numFmtId="0" fontId="79" fillId="0" borderId="24" xfId="0" applyFont="1" applyBorder="1"/>
    <xf numFmtId="0" fontId="74" fillId="11" borderId="24" xfId="0" applyFont="1" applyFill="1" applyBorder="1" applyAlignment="1">
      <alignment horizontal="left"/>
    </xf>
    <xf numFmtId="165" fontId="20" fillId="11" borderId="22" xfId="0" applyNumberFormat="1" applyFont="1" applyFill="1" applyBorder="1"/>
    <xf numFmtId="0" fontId="20" fillId="11" borderId="22" xfId="0" applyFont="1" applyFill="1" applyBorder="1"/>
    <xf numFmtId="0" fontId="79" fillId="0" borderId="22" xfId="0" applyFont="1" applyBorder="1" applyAlignment="1">
      <alignment horizontal="left" vertical="top"/>
    </xf>
    <xf numFmtId="165" fontId="77" fillId="0" borderId="22" xfId="0" applyNumberFormat="1" applyFont="1" applyBorder="1"/>
    <xf numFmtId="0" fontId="77" fillId="51" borderId="22" xfId="0" applyFont="1" applyFill="1" applyBorder="1" applyAlignment="1">
      <alignment horizontal="left" wrapText="1"/>
    </xf>
    <xf numFmtId="0" fontId="77" fillId="11" borderId="22" xfId="0" applyFont="1" applyFill="1" applyBorder="1" applyAlignment="1">
      <alignment horizontal="right" wrapText="1"/>
    </xf>
    <xf numFmtId="14" fontId="77" fillId="11" borderId="22" xfId="0" applyNumberFormat="1" applyFont="1" applyFill="1" applyBorder="1" applyAlignment="1">
      <alignment horizontal="right" wrapText="1"/>
    </xf>
    <xf numFmtId="0" fontId="77" fillId="11" borderId="22" xfId="0" applyFont="1" applyFill="1" applyBorder="1" applyAlignment="1">
      <alignment horizontal="left" wrapText="1"/>
    </xf>
    <xf numFmtId="0" fontId="77" fillId="51" borderId="27" xfId="0" applyFont="1" applyFill="1" applyBorder="1" applyAlignment="1">
      <alignment horizontal="left"/>
    </xf>
    <xf numFmtId="0" fontId="77" fillId="11" borderId="24" xfId="0" applyFont="1" applyFill="1" applyBorder="1"/>
    <xf numFmtId="165" fontId="77" fillId="11" borderId="27" xfId="0" applyNumberFormat="1" applyFont="1" applyFill="1" applyBorder="1" applyAlignment="1">
      <alignment horizontal="right"/>
    </xf>
    <xf numFmtId="0" fontId="83" fillId="11" borderId="22" xfId="0" applyFont="1" applyFill="1" applyBorder="1" applyAlignment="1">
      <alignment horizontal="right"/>
    </xf>
    <xf numFmtId="0" fontId="77" fillId="11" borderId="27" xfId="0" applyFont="1" applyFill="1" applyBorder="1" applyAlignment="1">
      <alignment horizontal="right"/>
    </xf>
    <xf numFmtId="0" fontId="20" fillId="51" borderId="27" xfId="0" applyFont="1" applyFill="1" applyBorder="1" applyAlignment="1">
      <alignment horizontal="left"/>
    </xf>
    <xf numFmtId="0" fontId="77" fillId="0" borderId="24" xfId="0" applyFont="1" applyBorder="1" applyAlignment="1">
      <alignment horizontal="left" wrapText="1"/>
    </xf>
    <xf numFmtId="165" fontId="77" fillId="0" borderId="24" xfId="0" applyNumberFormat="1" applyFont="1" applyBorder="1" applyAlignment="1">
      <alignment horizontal="left" wrapText="1"/>
    </xf>
    <xf numFmtId="0" fontId="84" fillId="0" borderId="27" xfId="0" applyFont="1" applyBorder="1" applyAlignment="1">
      <alignment horizontal="right"/>
    </xf>
    <xf numFmtId="14" fontId="77" fillId="0" borderId="24" xfId="0" applyNumberFormat="1" applyFont="1" applyBorder="1" applyAlignment="1">
      <alignment horizontal="right" wrapText="1"/>
    </xf>
    <xf numFmtId="0" fontId="77" fillId="11" borderId="24" xfId="0" applyFont="1" applyFill="1" applyBorder="1" applyAlignment="1">
      <alignment horizontal="left"/>
    </xf>
    <xf numFmtId="0" fontId="77" fillId="51" borderId="25" xfId="0" applyFont="1" applyFill="1" applyBorder="1" applyAlignment="1">
      <alignment horizontal="left"/>
    </xf>
    <xf numFmtId="0" fontId="77" fillId="11" borderId="25" xfId="0" applyFont="1" applyFill="1" applyBorder="1" applyAlignment="1">
      <alignment horizontal="left"/>
    </xf>
    <xf numFmtId="0" fontId="77" fillId="11" borderId="25" xfId="0" applyFont="1" applyFill="1" applyBorder="1" applyAlignment="1">
      <alignment horizontal="right"/>
    </xf>
    <xf numFmtId="14" fontId="77" fillId="11" borderId="27" xfId="0" applyNumberFormat="1" applyFont="1" applyFill="1" applyBorder="1" applyAlignment="1">
      <alignment horizontal="right"/>
    </xf>
    <xf numFmtId="3" fontId="77" fillId="11" borderId="27" xfId="0" applyNumberFormat="1" applyFont="1" applyFill="1" applyBorder="1" applyAlignment="1">
      <alignment horizontal="right"/>
    </xf>
    <xf numFmtId="14" fontId="54" fillId="8" borderId="14" xfId="0" applyNumberFormat="1" applyFont="1" applyFill="1" applyBorder="1" applyAlignment="1">
      <alignment horizontal="center" wrapText="1"/>
    </xf>
    <xf numFmtId="14" fontId="34" fillId="0" borderId="14" xfId="0" applyNumberFormat="1" applyFont="1" applyBorder="1" applyAlignment="1">
      <alignment horizontal="center" wrapText="1"/>
    </xf>
    <xf numFmtId="0" fontId="13" fillId="9" borderId="14" xfId="0" applyFont="1" applyFill="1" applyBorder="1" applyAlignment="1">
      <alignment horizontal="center" wrapText="1"/>
    </xf>
    <xf numFmtId="14" fontId="18" fillId="0" borderId="14" xfId="0" applyNumberFormat="1" applyFont="1" applyBorder="1" applyAlignment="1">
      <alignment horizontal="center" vertical="top" wrapText="1"/>
    </xf>
    <xf numFmtId="14" fontId="18" fillId="8" borderId="14" xfId="0" applyNumberFormat="1" applyFont="1" applyFill="1" applyBorder="1" applyAlignment="1">
      <alignment horizontal="center" wrapText="1"/>
    </xf>
    <xf numFmtId="14" fontId="18" fillId="46" borderId="14" xfId="0" applyNumberFormat="1" applyFont="1" applyFill="1" applyBorder="1" applyAlignment="1">
      <alignment horizontal="center" wrapText="1"/>
    </xf>
    <xf numFmtId="165" fontId="78" fillId="0" borderId="22" xfId="0" applyNumberFormat="1" applyFont="1" applyBorder="1" applyAlignment="1">
      <alignment horizontal="center" vertical="top"/>
    </xf>
    <xf numFmtId="164" fontId="82" fillId="0" borderId="22" xfId="0" applyNumberFormat="1" applyFont="1" applyBorder="1" applyAlignment="1">
      <alignment horizontal="center" vertical="top"/>
    </xf>
    <xf numFmtId="14" fontId="77" fillId="0" borderId="22" xfId="0" applyNumberFormat="1" applyFont="1" applyBorder="1" applyAlignment="1">
      <alignment horizontal="center" wrapText="1"/>
    </xf>
    <xf numFmtId="14" fontId="77" fillId="11" borderId="22" xfId="0" applyNumberFormat="1" applyFont="1" applyFill="1" applyBorder="1" applyAlignment="1">
      <alignment horizontal="center"/>
    </xf>
    <xf numFmtId="165" fontId="74" fillId="11" borderId="22" xfId="0" applyNumberFormat="1" applyFont="1" applyFill="1" applyBorder="1" applyAlignment="1">
      <alignment horizontal="center"/>
    </xf>
    <xf numFmtId="165" fontId="75" fillId="0" borderId="22" xfId="0" applyNumberFormat="1" applyFont="1" applyBorder="1" applyAlignment="1">
      <alignment horizontal="center" vertical="top"/>
    </xf>
    <xf numFmtId="165" fontId="88" fillId="0" borderId="22" xfId="0" applyNumberFormat="1" applyFont="1" applyBorder="1" applyAlignment="1">
      <alignment horizontal="center" vertical="top"/>
    </xf>
    <xf numFmtId="165" fontId="74" fillId="0" borderId="22" xfId="0" applyNumberFormat="1" applyFont="1" applyBorder="1" applyAlignment="1">
      <alignment horizontal="center" vertical="top"/>
    </xf>
    <xf numFmtId="164" fontId="86" fillId="25" borderId="22" xfId="0" applyNumberFormat="1" applyFont="1" applyFill="1" applyBorder="1" applyAlignment="1">
      <alignment horizontal="center" vertical="top"/>
    </xf>
    <xf numFmtId="165" fontId="79" fillId="0" borderId="22" xfId="0" applyNumberFormat="1" applyFont="1" applyBorder="1" applyAlignment="1">
      <alignment horizontal="center"/>
    </xf>
    <xf numFmtId="165" fontId="89" fillId="0" borderId="22" xfId="0" applyNumberFormat="1" applyFont="1" applyBorder="1" applyAlignment="1">
      <alignment horizontal="center"/>
    </xf>
    <xf numFmtId="14" fontId="77" fillId="0" borderId="22" xfId="0" applyNumberFormat="1" applyFont="1" applyBorder="1" applyAlignment="1">
      <alignment horizontal="center"/>
    </xf>
    <xf numFmtId="164" fontId="74" fillId="11" borderId="22" xfId="0" applyNumberFormat="1" applyFont="1" applyFill="1" applyBorder="1" applyAlignment="1">
      <alignment horizontal="center"/>
    </xf>
    <xf numFmtId="165" fontId="79" fillId="0" borderId="22" xfId="0" applyNumberFormat="1" applyFont="1" applyBorder="1" applyAlignment="1">
      <alignment horizontal="center" vertical="top"/>
    </xf>
    <xf numFmtId="164" fontId="82" fillId="25" borderId="22" xfId="0" applyNumberFormat="1" applyFont="1" applyFill="1" applyBorder="1" applyAlignment="1">
      <alignment horizontal="center"/>
    </xf>
    <xf numFmtId="165" fontId="86" fillId="0" borderId="22" xfId="0" applyNumberFormat="1" applyFont="1" applyBorder="1" applyAlignment="1">
      <alignment horizontal="center" vertical="top"/>
    </xf>
    <xf numFmtId="164" fontId="90" fillId="0" borderId="22" xfId="0" applyNumberFormat="1" applyFont="1" applyBorder="1" applyAlignment="1">
      <alignment horizontal="center" vertical="top" wrapText="1"/>
    </xf>
    <xf numFmtId="164" fontId="78" fillId="0" borderId="22" xfId="0" applyNumberFormat="1" applyFont="1" applyBorder="1" applyAlignment="1">
      <alignment horizontal="center" vertical="top" wrapText="1"/>
    </xf>
    <xf numFmtId="14" fontId="74" fillId="11" borderId="22" xfId="0" applyNumberFormat="1" applyFont="1" applyFill="1" applyBorder="1" applyAlignment="1">
      <alignment horizontal="center"/>
    </xf>
    <xf numFmtId="165" fontId="77" fillId="11" borderId="27" xfId="0" applyNumberFormat="1" applyFont="1" applyFill="1" applyBorder="1" applyAlignment="1">
      <alignment horizontal="center"/>
    </xf>
    <xf numFmtId="14" fontId="77" fillId="0" borderId="27" xfId="0" applyNumberFormat="1" applyFont="1" applyBorder="1" applyAlignment="1">
      <alignment horizontal="center" wrapText="1"/>
    </xf>
    <xf numFmtId="14" fontId="77" fillId="11" borderId="27" xfId="0" applyNumberFormat="1" applyFont="1" applyFill="1" applyBorder="1" applyAlignment="1">
      <alignment horizontal="center"/>
    </xf>
    <xf numFmtId="0" fontId="74" fillId="11" borderId="23" xfId="0" applyFont="1" applyFill="1" applyBorder="1" applyAlignment="1">
      <alignment horizontal="center"/>
    </xf>
    <xf numFmtId="0" fontId="77" fillId="0" borderId="23" xfId="0" applyFont="1" applyBorder="1"/>
    <xf numFmtId="0" fontId="77" fillId="0" borderId="24" xfId="0" applyFont="1" applyBorder="1"/>
    <xf numFmtId="0" fontId="74" fillId="11" borderId="14" xfId="0" applyFont="1" applyFill="1" applyBorder="1" applyAlignment="1">
      <alignment horizontal="center"/>
    </xf>
    <xf numFmtId="0" fontId="77" fillId="0" borderId="14" xfId="0" applyFont="1" applyBorder="1"/>
    <xf numFmtId="0" fontId="77" fillId="11" borderId="14" xfId="0" applyFont="1" applyFill="1" applyBorder="1"/>
    <xf numFmtId="0" fontId="91" fillId="0" borderId="14" xfId="0" applyFont="1" applyBorder="1"/>
    <xf numFmtId="0" fontId="20" fillId="51" borderId="0" xfId="0" applyFont="1" applyFill="1" applyAlignment="1">
      <alignment horizontal="left"/>
    </xf>
    <xf numFmtId="0" fontId="87" fillId="25" borderId="22" xfId="0" applyFont="1" applyFill="1" applyBorder="1" applyAlignment="1">
      <alignment horizontal="left"/>
    </xf>
    <xf numFmtId="0" fontId="90" fillId="0" borderId="22" xfId="0" applyFont="1" applyBorder="1" applyAlignment="1">
      <alignment horizontal="left" vertical="top" wrapText="1"/>
    </xf>
    <xf numFmtId="0" fontId="79" fillId="0" borderId="27" xfId="0" applyFont="1" applyBorder="1" applyAlignment="1">
      <alignment horizontal="left"/>
    </xf>
    <xf numFmtId="0" fontId="20" fillId="11" borderId="22" xfId="0" applyFont="1" applyFill="1" applyBorder="1" applyAlignment="1">
      <alignment horizontal="left"/>
    </xf>
    <xf numFmtId="0" fontId="20" fillId="51" borderId="25" xfId="0" applyFont="1" applyFill="1" applyBorder="1" applyAlignment="1">
      <alignment horizontal="left"/>
    </xf>
    <xf numFmtId="0" fontId="80" fillId="0" borderId="22" xfId="0" applyFont="1" applyBorder="1" applyAlignment="1">
      <alignment vertical="top" wrapText="1"/>
    </xf>
    <xf numFmtId="0" fontId="77" fillId="0" borderId="25" xfId="0" applyFont="1" applyBorder="1" applyAlignment="1">
      <alignment horizontal="left" wrapText="1"/>
    </xf>
    <xf numFmtId="0" fontId="79" fillId="0" borderId="24" xfId="0" applyFont="1" applyBorder="1" applyAlignment="1">
      <alignment vertical="top"/>
    </xf>
    <xf numFmtId="0" fontId="77" fillId="0" borderId="27" xfId="0" applyFont="1" applyBorder="1" applyAlignment="1">
      <alignment horizontal="left" wrapText="1"/>
    </xf>
    <xf numFmtId="0" fontId="80" fillId="25" borderId="22" xfId="0" applyFont="1" applyFill="1" applyBorder="1" applyAlignment="1">
      <alignment vertical="top" wrapText="1"/>
    </xf>
    <xf numFmtId="164" fontId="76" fillId="0" borderId="22" xfId="0" applyNumberFormat="1" applyFont="1" applyBorder="1" applyAlignment="1">
      <alignment vertical="top"/>
    </xf>
    <xf numFmtId="0" fontId="77" fillId="11" borderId="39" xfId="0" applyFont="1" applyFill="1" applyBorder="1"/>
    <xf numFmtId="165" fontId="77" fillId="0" borderId="27" xfId="0" applyNumberFormat="1" applyFont="1" applyBorder="1" applyAlignment="1">
      <alignment horizontal="left" wrapText="1"/>
    </xf>
    <xf numFmtId="165" fontId="77" fillId="11" borderId="24" xfId="0" applyNumberFormat="1" applyFont="1" applyFill="1" applyBorder="1" applyAlignment="1">
      <alignment horizontal="left"/>
    </xf>
    <xf numFmtId="164" fontId="75" fillId="0" borderId="22" xfId="0" applyNumberFormat="1" applyFont="1" applyBorder="1" applyAlignment="1">
      <alignment horizontal="right" vertical="top" wrapText="1"/>
    </xf>
    <xf numFmtId="164" fontId="90" fillId="0" borderId="22" xfId="0" applyNumberFormat="1" applyFont="1" applyBorder="1" applyAlignment="1">
      <alignment horizontal="right" vertical="top" wrapText="1"/>
    </xf>
    <xf numFmtId="165" fontId="77" fillId="11" borderId="25" xfId="0" applyNumberFormat="1" applyFont="1" applyFill="1" applyBorder="1" applyAlignment="1">
      <alignment horizontal="right"/>
    </xf>
    <xf numFmtId="0" fontId="78" fillId="0" borderId="22" xfId="0" applyFont="1" applyBorder="1" applyAlignment="1">
      <alignment horizontal="right" vertical="top" wrapText="1"/>
    </xf>
    <xf numFmtId="0" fontId="82" fillId="11" borderId="22" xfId="0" applyFont="1" applyFill="1" applyBorder="1"/>
    <xf numFmtId="164" fontId="82" fillId="11" borderId="22" xfId="0" applyNumberFormat="1" applyFont="1" applyFill="1" applyBorder="1"/>
    <xf numFmtId="0" fontId="78" fillId="0" borderId="22" xfId="0" applyFont="1" applyBorder="1" applyAlignment="1">
      <alignment vertical="top" wrapText="1"/>
    </xf>
    <xf numFmtId="164" fontId="88" fillId="11" borderId="22" xfId="0" applyNumberFormat="1" applyFont="1" applyFill="1" applyBorder="1" applyAlignment="1">
      <alignment horizontal="center"/>
    </xf>
    <xf numFmtId="0" fontId="77" fillId="0" borderId="27" xfId="0" applyFont="1" applyBorder="1" applyAlignment="1">
      <alignment horizontal="right" wrapText="1"/>
    </xf>
    <xf numFmtId="0" fontId="90" fillId="0" borderId="22" xfId="0" applyFont="1" applyBorder="1" applyAlignment="1">
      <alignment vertical="top" wrapText="1"/>
    </xf>
    <xf numFmtId="0" fontId="77" fillId="0" borderId="23" xfId="0" applyFont="1" applyBorder="1" applyAlignment="1">
      <alignment horizontal="left"/>
    </xf>
    <xf numFmtId="0" fontId="77" fillId="11" borderId="25" xfId="0" applyFont="1" applyFill="1" applyBorder="1"/>
    <xf numFmtId="0" fontId="77" fillId="11" borderId="27" xfId="0" applyFont="1" applyFill="1" applyBorder="1"/>
    <xf numFmtId="0" fontId="79" fillId="0" borderId="39" xfId="0" applyFont="1" applyBorder="1"/>
    <xf numFmtId="14" fontId="77" fillId="11" borderId="25" xfId="0" applyNumberFormat="1" applyFont="1" applyFill="1" applyBorder="1" applyAlignment="1">
      <alignment horizontal="right"/>
    </xf>
    <xf numFmtId="14" fontId="77" fillId="11" borderId="24" xfId="0" applyNumberFormat="1" applyFont="1" applyFill="1" applyBorder="1" applyAlignment="1">
      <alignment horizontal="right"/>
    </xf>
    <xf numFmtId="0" fontId="77" fillId="11" borderId="27" xfId="0" quotePrefix="1" applyFont="1" applyFill="1" applyBorder="1" applyAlignment="1">
      <alignment horizontal="right"/>
    </xf>
    <xf numFmtId="0" fontId="79" fillId="11" borderId="24" xfId="0" applyFont="1" applyFill="1" applyBorder="1" applyAlignment="1">
      <alignment vertical="top"/>
    </xf>
    <xf numFmtId="0" fontId="77" fillId="0" borderId="0" xfId="0" applyFont="1" applyAlignment="1">
      <alignment horizontal="right" wrapText="1"/>
    </xf>
    <xf numFmtId="0" fontId="77" fillId="11" borderId="0" xfId="0" applyFont="1" applyFill="1" applyAlignment="1">
      <alignment horizontal="right"/>
    </xf>
    <xf numFmtId="0" fontId="18" fillId="52" borderId="14" xfId="0" applyFont="1" applyFill="1" applyBorder="1" applyAlignment="1">
      <alignment horizontal="center" wrapText="1"/>
    </xf>
    <xf numFmtId="0" fontId="16" fillId="9" borderId="14" xfId="0" applyFont="1" applyFill="1" applyBorder="1" applyAlignment="1">
      <alignment horizontal="left"/>
    </xf>
    <xf numFmtId="0" fontId="92" fillId="0" borderId="14" xfId="0" applyFont="1" applyBorder="1"/>
    <xf numFmtId="0" fontId="17" fillId="0" borderId="14" xfId="0" applyFont="1" applyBorder="1" applyAlignment="1">
      <alignment horizontal="right" wrapText="1"/>
    </xf>
    <xf numFmtId="0" fontId="93" fillId="0" borderId="14" xfId="0" applyFont="1" applyBorder="1"/>
    <xf numFmtId="0" fontId="15" fillId="53" borderId="14" xfId="0" applyFont="1" applyFill="1" applyBorder="1"/>
    <xf numFmtId="0" fontId="37" fillId="0" borderId="38" xfId="0" applyFont="1" applyBorder="1" applyAlignment="1">
      <alignment wrapText="1"/>
    </xf>
    <xf numFmtId="0" fontId="15" fillId="0" borderId="37" xfId="0" applyFont="1" applyBorder="1"/>
    <xf numFmtId="0" fontId="37" fillId="0" borderId="14" xfId="0" applyFont="1" applyBorder="1" applyAlignment="1">
      <alignment wrapText="1"/>
    </xf>
    <xf numFmtId="0" fontId="15" fillId="0" borderId="38" xfId="0" applyFont="1" applyBorder="1"/>
    <xf numFmtId="0" fontId="93" fillId="0" borderId="38" xfId="0" applyFont="1" applyBorder="1"/>
    <xf numFmtId="0" fontId="15" fillId="9" borderId="14" xfId="0" applyFont="1" applyFill="1" applyBorder="1"/>
    <xf numFmtId="0" fontId="17" fillId="8" borderId="14" xfId="0" applyFont="1" applyFill="1" applyBorder="1" applyAlignment="1">
      <alignment horizontal="right" wrapText="1"/>
    </xf>
    <xf numFmtId="0" fontId="94" fillId="0" borderId="14" xfId="0" applyFont="1" applyBorder="1"/>
    <xf numFmtId="0" fontId="19" fillId="0" borderId="21" xfId="0" applyFont="1" applyBorder="1" applyAlignment="1">
      <alignment horizontal="right" vertical="center"/>
    </xf>
    <xf numFmtId="0" fontId="4" fillId="6" borderId="9" xfId="0" applyFont="1" applyFill="1" applyBorder="1" applyAlignment="1">
      <alignment horizontal="center" vertical="center" wrapText="1"/>
    </xf>
    <xf numFmtId="0" fontId="4" fillId="3" borderId="9" xfId="0" applyFont="1" applyFill="1" applyBorder="1" applyAlignment="1">
      <alignment horizontal="center" vertical="center" wrapText="1"/>
    </xf>
    <xf numFmtId="0" fontId="15" fillId="54" borderId="14" xfId="0" applyFont="1" applyFill="1" applyBorder="1" applyAlignment="1">
      <alignment horizontal="center"/>
    </xf>
    <xf numFmtId="0" fontId="15" fillId="12" borderId="38" xfId="0" applyFont="1" applyFill="1" applyBorder="1"/>
    <xf numFmtId="0" fontId="23" fillId="14" borderId="14" xfId="0" applyFont="1" applyFill="1" applyBorder="1" applyAlignment="1">
      <alignment horizontal="left" vertical="center" wrapText="1"/>
    </xf>
    <xf numFmtId="0" fontId="31" fillId="32" borderId="14" xfId="0" applyFont="1" applyFill="1" applyBorder="1" applyAlignment="1">
      <alignment horizontal="center" vertical="center" wrapText="1"/>
    </xf>
    <xf numFmtId="14" fontId="31" fillId="32" borderId="14" xfId="0" applyNumberFormat="1" applyFont="1" applyFill="1" applyBorder="1" applyAlignment="1">
      <alignment horizontal="center" vertical="center" wrapText="1"/>
    </xf>
    <xf numFmtId="0" fontId="22" fillId="0" borderId="0" xfId="0" applyFont="1" applyAlignment="1">
      <alignment horizontal="center" vertical="center"/>
    </xf>
    <xf numFmtId="0" fontId="13" fillId="0" borderId="26" xfId="0" applyFont="1" applyBorder="1"/>
    <xf numFmtId="0" fontId="16" fillId="0" borderId="25" xfId="0" applyFont="1" applyBorder="1"/>
    <xf numFmtId="0" fontId="13" fillId="11" borderId="22" xfId="0" applyFont="1" applyFill="1" applyBorder="1"/>
    <xf numFmtId="0" fontId="16" fillId="11" borderId="25" xfId="0" applyFont="1" applyFill="1" applyBorder="1"/>
    <xf numFmtId="0" fontId="16" fillId="0" borderId="26" xfId="0" applyFont="1" applyBorder="1"/>
    <xf numFmtId="0" fontId="16" fillId="0" borderId="22" xfId="0" applyFont="1" applyBorder="1"/>
    <xf numFmtId="0" fontId="13" fillId="57" borderId="22" xfId="0" applyFont="1" applyFill="1" applyBorder="1"/>
    <xf numFmtId="0" fontId="16" fillId="57" borderId="25" xfId="0" applyFont="1" applyFill="1" applyBorder="1"/>
    <xf numFmtId="0" fontId="16" fillId="11" borderId="22" xfId="0" applyFont="1" applyFill="1" applyBorder="1"/>
    <xf numFmtId="0" fontId="16" fillId="11" borderId="39" xfId="0" applyFont="1" applyFill="1" applyBorder="1"/>
    <xf numFmtId="0" fontId="16" fillId="0" borderId="39" xfId="0" applyFont="1" applyBorder="1"/>
    <xf numFmtId="0" fontId="16" fillId="11" borderId="28" xfId="0" applyFont="1" applyFill="1" applyBorder="1"/>
    <xf numFmtId="0" fontId="16" fillId="57" borderId="22" xfId="0" applyFont="1" applyFill="1" applyBorder="1"/>
    <xf numFmtId="0" fontId="13" fillId="58" borderId="22" xfId="0" applyFont="1" applyFill="1" applyBorder="1"/>
    <xf numFmtId="0" fontId="13" fillId="59" borderId="22" xfId="0" applyFont="1" applyFill="1" applyBorder="1"/>
    <xf numFmtId="0" fontId="15" fillId="59" borderId="22" xfId="0" applyFont="1" applyFill="1" applyBorder="1"/>
    <xf numFmtId="0" fontId="16" fillId="11" borderId="27" xfId="0" applyFont="1" applyFill="1" applyBorder="1"/>
    <xf numFmtId="0" fontId="16" fillId="0" borderId="27" xfId="0" applyFont="1" applyBorder="1"/>
    <xf numFmtId="0" fontId="16" fillId="0" borderId="0" xfId="0" applyFont="1"/>
    <xf numFmtId="0" fontId="16" fillId="11" borderId="0" xfId="0" applyFont="1" applyFill="1"/>
    <xf numFmtId="0" fontId="16" fillId="0" borderId="28" xfId="0" applyFont="1" applyBorder="1"/>
    <xf numFmtId="0" fontId="16" fillId="0" borderId="25" xfId="0" applyFont="1" applyBorder="1" applyAlignment="1">
      <alignment horizontal="center"/>
    </xf>
    <xf numFmtId="0" fontId="13" fillId="0" borderId="22" xfId="0" applyFont="1" applyBorder="1" applyAlignment="1">
      <alignment horizontal="right"/>
    </xf>
    <xf numFmtId="0" fontId="13" fillId="59" borderId="22" xfId="0" applyFont="1" applyFill="1" applyBorder="1" applyAlignment="1">
      <alignment horizontal="right"/>
    </xf>
    <xf numFmtId="0" fontId="13" fillId="11" borderId="22" xfId="0" applyFont="1" applyFill="1" applyBorder="1" applyAlignment="1">
      <alignment wrapText="1"/>
    </xf>
    <xf numFmtId="0" fontId="13" fillId="0" borderId="39" xfId="0" applyFont="1" applyBorder="1"/>
    <xf numFmtId="0" fontId="13" fillId="11" borderId="25" xfId="0" applyFont="1" applyFill="1" applyBorder="1"/>
    <xf numFmtId="0" fontId="13" fillId="11" borderId="27" xfId="0" applyFont="1" applyFill="1" applyBorder="1"/>
    <xf numFmtId="0" fontId="13" fillId="0" borderId="40" xfId="0" applyFont="1" applyBorder="1"/>
    <xf numFmtId="0" fontId="13" fillId="57" borderId="25" xfId="0" applyFont="1" applyFill="1" applyBorder="1"/>
    <xf numFmtId="0" fontId="13" fillId="57" borderId="27" xfId="0" applyFont="1" applyFill="1" applyBorder="1"/>
    <xf numFmtId="0" fontId="16" fillId="11" borderId="24" xfId="0" applyFont="1" applyFill="1" applyBorder="1"/>
    <xf numFmtId="0" fontId="16" fillId="11" borderId="33" xfId="0" applyFont="1" applyFill="1" applyBorder="1"/>
    <xf numFmtId="0" fontId="16" fillId="11" borderId="40" xfId="0" applyFont="1" applyFill="1" applyBorder="1"/>
    <xf numFmtId="0" fontId="16" fillId="57" borderId="27" xfId="0" applyFont="1" applyFill="1" applyBorder="1"/>
    <xf numFmtId="0" fontId="13" fillId="0" borderId="41" xfId="0" applyFont="1" applyBorder="1"/>
    <xf numFmtId="0" fontId="16" fillId="0" borderId="24" xfId="0" applyFont="1" applyBorder="1"/>
    <xf numFmtId="14" fontId="13" fillId="0" borderId="22" xfId="0" applyNumberFormat="1" applyFont="1" applyBorder="1" applyAlignment="1">
      <alignment horizontal="right"/>
    </xf>
    <xf numFmtId="14" fontId="13" fillId="0" borderId="24" xfId="0" applyNumberFormat="1" applyFont="1" applyBorder="1" applyAlignment="1">
      <alignment horizontal="right"/>
    </xf>
    <xf numFmtId="14" fontId="13" fillId="0" borderId="27" xfId="0" applyNumberFormat="1" applyFont="1" applyBorder="1" applyAlignment="1">
      <alignment horizontal="right"/>
    </xf>
    <xf numFmtId="165" fontId="13" fillId="0" borderId="22" xfId="0" applyNumberFormat="1" applyFont="1" applyBorder="1" applyAlignment="1">
      <alignment horizontal="right"/>
    </xf>
    <xf numFmtId="14" fontId="13" fillId="0" borderId="25" xfId="0" applyNumberFormat="1" applyFont="1" applyBorder="1" applyAlignment="1">
      <alignment horizontal="right"/>
    </xf>
    <xf numFmtId="14" fontId="13" fillId="0" borderId="41" xfId="0" applyNumberFormat="1" applyFont="1" applyBorder="1" applyAlignment="1">
      <alignment horizontal="right"/>
    </xf>
    <xf numFmtId="14" fontId="15" fillId="0" borderId="25" xfId="0" applyNumberFormat="1" applyFont="1" applyBorder="1"/>
    <xf numFmtId="164" fontId="13" fillId="0" borderId="22" xfId="0" applyNumberFormat="1" applyFont="1" applyBorder="1" applyAlignment="1">
      <alignment horizontal="right"/>
    </xf>
    <xf numFmtId="14" fontId="15" fillId="0" borderId="22" xfId="0" applyNumberFormat="1" applyFont="1" applyBorder="1"/>
    <xf numFmtId="165" fontId="16" fillId="0" borderId="22" xfId="0" applyNumberFormat="1" applyFont="1" applyBorder="1" applyAlignment="1">
      <alignment horizontal="right"/>
    </xf>
    <xf numFmtId="14" fontId="16" fillId="0" borderId="22" xfId="0" applyNumberFormat="1" applyFont="1" applyBorder="1" applyAlignment="1">
      <alignment horizontal="right"/>
    </xf>
    <xf numFmtId="165" fontId="16" fillId="11" borderId="22" xfId="0" applyNumberFormat="1" applyFont="1" applyFill="1" applyBorder="1" applyAlignment="1">
      <alignment horizontal="right"/>
    </xf>
    <xf numFmtId="165" fontId="16" fillId="0" borderId="24" xfId="0" applyNumberFormat="1" applyFont="1" applyBorder="1" applyAlignment="1">
      <alignment horizontal="right"/>
    </xf>
    <xf numFmtId="164" fontId="16" fillId="0" borderId="24" xfId="0" applyNumberFormat="1" applyFont="1" applyBorder="1" applyAlignment="1">
      <alignment horizontal="right"/>
    </xf>
    <xf numFmtId="165" fontId="16" fillId="57" borderId="27" xfId="0" applyNumberFormat="1" applyFont="1" applyFill="1" applyBorder="1" applyAlignment="1">
      <alignment horizontal="right"/>
    </xf>
    <xf numFmtId="165" fontId="16" fillId="0" borderId="27" xfId="0" applyNumberFormat="1" applyFont="1" applyBorder="1" applyAlignment="1">
      <alignment horizontal="right"/>
    </xf>
    <xf numFmtId="164" fontId="16" fillId="0" borderId="27" xfId="0" applyNumberFormat="1" applyFont="1" applyBorder="1" applyAlignment="1">
      <alignment horizontal="right"/>
    </xf>
    <xf numFmtId="14" fontId="16" fillId="0" borderId="27" xfId="0" applyNumberFormat="1" applyFont="1" applyBorder="1" applyAlignment="1">
      <alignment horizontal="right"/>
    </xf>
    <xf numFmtId="14" fontId="16" fillId="11" borderId="24" xfId="0" applyNumberFormat="1" applyFont="1" applyFill="1" applyBorder="1" applyAlignment="1">
      <alignment horizontal="right"/>
    </xf>
    <xf numFmtId="14" fontId="16" fillId="11" borderId="40" xfId="0" applyNumberFormat="1" applyFont="1" applyFill="1" applyBorder="1" applyAlignment="1">
      <alignment horizontal="right"/>
    </xf>
    <xf numFmtId="164" fontId="16" fillId="11" borderId="27" xfId="0" applyNumberFormat="1" applyFont="1" applyFill="1" applyBorder="1" applyAlignment="1">
      <alignment horizontal="right"/>
    </xf>
    <xf numFmtId="164" fontId="13" fillId="0" borderId="27" xfId="0" applyNumberFormat="1" applyFont="1" applyBorder="1" applyAlignment="1">
      <alignment horizontal="right"/>
    </xf>
    <xf numFmtId="165" fontId="16" fillId="11" borderId="39" xfId="0" applyNumberFormat="1" applyFont="1" applyFill="1" applyBorder="1" applyAlignment="1">
      <alignment horizontal="right"/>
    </xf>
    <xf numFmtId="164" fontId="16" fillId="0" borderId="28" xfId="0" applyNumberFormat="1" applyFont="1" applyBorder="1" applyAlignment="1">
      <alignment horizontal="right"/>
    </xf>
    <xf numFmtId="164" fontId="16" fillId="57" borderId="27" xfId="0" applyNumberFormat="1" applyFont="1" applyFill="1" applyBorder="1" applyAlignment="1">
      <alignment horizontal="right"/>
    </xf>
    <xf numFmtId="164" fontId="16" fillId="11" borderId="28" xfId="0" applyNumberFormat="1" applyFont="1" applyFill="1" applyBorder="1" applyAlignment="1">
      <alignment horizontal="right"/>
    </xf>
    <xf numFmtId="14" fontId="16" fillId="11" borderId="27" xfId="0" applyNumberFormat="1" applyFont="1" applyFill="1" applyBorder="1" applyAlignment="1">
      <alignment horizontal="right"/>
    </xf>
    <xf numFmtId="165" fontId="16" fillId="11" borderId="27" xfId="0" applyNumberFormat="1" applyFont="1" applyFill="1" applyBorder="1" applyAlignment="1">
      <alignment horizontal="right"/>
    </xf>
    <xf numFmtId="165" fontId="13" fillId="0" borderId="27" xfId="0" applyNumberFormat="1" applyFont="1" applyBorder="1" applyAlignment="1">
      <alignment horizontal="right"/>
    </xf>
    <xf numFmtId="14" fontId="13" fillId="58" borderId="22" xfId="0" applyNumberFormat="1" applyFont="1" applyFill="1" applyBorder="1" applyAlignment="1">
      <alignment horizontal="right"/>
    </xf>
    <xf numFmtId="14" fontId="15" fillId="59" borderId="22" xfId="0" applyNumberFormat="1" applyFont="1" applyFill="1" applyBorder="1"/>
    <xf numFmtId="164" fontId="16" fillId="0" borderId="22" xfId="0" applyNumberFormat="1" applyFont="1" applyBorder="1" applyAlignment="1">
      <alignment horizontal="right"/>
    </xf>
    <xf numFmtId="164" fontId="16" fillId="11" borderId="22" xfId="0" applyNumberFormat="1" applyFont="1" applyFill="1" applyBorder="1" applyAlignment="1">
      <alignment horizontal="right"/>
    </xf>
    <xf numFmtId="14" fontId="16" fillId="11" borderId="22" xfId="0" applyNumberFormat="1" applyFont="1" applyFill="1" applyBorder="1" applyAlignment="1">
      <alignment horizontal="right"/>
    </xf>
    <xf numFmtId="0" fontId="13" fillId="27" borderId="22" xfId="0" applyFont="1" applyFill="1" applyBorder="1"/>
    <xf numFmtId="0" fontId="13" fillId="27" borderId="24" xfId="0" applyFont="1" applyFill="1" applyBorder="1"/>
    <xf numFmtId="0" fontId="13" fillId="27" borderId="25" xfId="0" applyFont="1" applyFill="1" applyBorder="1"/>
    <xf numFmtId="0" fontId="13" fillId="27" borderId="28" xfId="0" applyFont="1" applyFill="1" applyBorder="1"/>
    <xf numFmtId="0" fontId="16" fillId="27" borderId="22" xfId="0" applyFont="1" applyFill="1" applyBorder="1"/>
    <xf numFmtId="0" fontId="13" fillId="27" borderId="22" xfId="0" applyFont="1" applyFill="1" applyBorder="1" applyAlignment="1">
      <alignment horizontal="left"/>
    </xf>
    <xf numFmtId="0" fontId="13" fillId="27" borderId="22" xfId="0" quotePrefix="1" applyFont="1" applyFill="1" applyBorder="1" applyAlignment="1">
      <alignment horizontal="center"/>
    </xf>
    <xf numFmtId="0" fontId="13" fillId="0" borderId="22" xfId="0" quotePrefix="1" applyFont="1" applyBorder="1" applyAlignment="1">
      <alignment horizontal="center"/>
    </xf>
    <xf numFmtId="0" fontId="15" fillId="27" borderId="22" xfId="0" quotePrefix="1" applyFont="1" applyFill="1" applyBorder="1" applyAlignment="1">
      <alignment horizontal="center"/>
    </xf>
    <xf numFmtId="0" fontId="13" fillId="27" borderId="22" xfId="0" applyFont="1" applyFill="1" applyBorder="1" applyAlignment="1">
      <alignment horizontal="center"/>
    </xf>
    <xf numFmtId="0" fontId="13" fillId="0" borderId="39" xfId="0" applyFont="1" applyBorder="1" applyAlignment="1">
      <alignment horizontal="left"/>
    </xf>
    <xf numFmtId="0" fontId="13" fillId="27" borderId="24" xfId="0" applyFont="1" applyFill="1" applyBorder="1" applyAlignment="1">
      <alignment horizontal="left"/>
    </xf>
    <xf numFmtId="0" fontId="13" fillId="27" borderId="24" xfId="0" quotePrefix="1" applyFont="1" applyFill="1" applyBorder="1" applyAlignment="1">
      <alignment horizontal="center"/>
    </xf>
    <xf numFmtId="0" fontId="13" fillId="0" borderId="39" xfId="0" quotePrefix="1" applyFont="1" applyBorder="1" applyAlignment="1">
      <alignment horizontal="center"/>
    </xf>
    <xf numFmtId="0" fontId="13" fillId="27" borderId="25" xfId="0" quotePrefix="1" applyFont="1" applyFill="1" applyBorder="1" applyAlignment="1">
      <alignment horizontal="center"/>
    </xf>
    <xf numFmtId="0" fontId="13" fillId="27" borderId="25" xfId="0" applyFont="1" applyFill="1" applyBorder="1" applyAlignment="1">
      <alignment horizontal="center"/>
    </xf>
    <xf numFmtId="0" fontId="16" fillId="0" borderId="41" xfId="0" applyFont="1" applyBorder="1" applyAlignment="1">
      <alignment horizontal="center"/>
    </xf>
    <xf numFmtId="0" fontId="16" fillId="11" borderId="29" xfId="0" applyFont="1" applyFill="1" applyBorder="1" applyAlignment="1">
      <alignment horizontal="center"/>
    </xf>
    <xf numFmtId="0" fontId="16" fillId="0" borderId="39" xfId="0" applyFont="1" applyBorder="1" applyAlignment="1">
      <alignment horizontal="center"/>
    </xf>
    <xf numFmtId="0" fontId="16" fillId="0" borderId="27" xfId="0" applyFont="1" applyBorder="1" applyAlignment="1">
      <alignment horizontal="center"/>
    </xf>
    <xf numFmtId="0" fontId="16" fillId="0" borderId="24" xfId="0" applyFont="1" applyBorder="1" applyAlignment="1">
      <alignment horizontal="center"/>
    </xf>
    <xf numFmtId="0" fontId="16" fillId="57" borderId="27" xfId="0" applyFont="1" applyFill="1" applyBorder="1" applyAlignment="1">
      <alignment horizontal="center"/>
    </xf>
    <xf numFmtId="0" fontId="16" fillId="27" borderId="24" xfId="0" applyFont="1" applyFill="1" applyBorder="1"/>
    <xf numFmtId="0" fontId="16" fillId="27" borderId="27" xfId="0" applyFont="1" applyFill="1" applyBorder="1" applyAlignment="1">
      <alignment horizontal="center"/>
    </xf>
    <xf numFmtId="0" fontId="16" fillId="11" borderId="24" xfId="0" quotePrefix="1" applyFont="1" applyFill="1" applyBorder="1" applyAlignment="1">
      <alignment horizontal="center"/>
    </xf>
    <xf numFmtId="0" fontId="16" fillId="11" borderId="40" xfId="0" applyFont="1" applyFill="1" applyBorder="1" applyAlignment="1">
      <alignment horizontal="center"/>
    </xf>
    <xf numFmtId="0" fontId="16" fillId="11" borderId="27" xfId="0" applyFont="1" applyFill="1" applyBorder="1" applyAlignment="1">
      <alignment horizontal="center"/>
    </xf>
    <xf numFmtId="0" fontId="13" fillId="27" borderId="27" xfId="0" applyFont="1" applyFill="1" applyBorder="1" applyAlignment="1">
      <alignment horizontal="left"/>
    </xf>
    <xf numFmtId="0" fontId="13" fillId="27" borderId="27" xfId="0" applyFont="1" applyFill="1" applyBorder="1" applyAlignment="1">
      <alignment horizontal="center"/>
    </xf>
    <xf numFmtId="0" fontId="16" fillId="11" borderId="39" xfId="0" applyFont="1" applyFill="1" applyBorder="1" applyAlignment="1">
      <alignment horizontal="center"/>
    </xf>
    <xf numFmtId="0" fontId="16" fillId="0" borderId="28" xfId="0" applyFont="1" applyBorder="1" applyAlignment="1">
      <alignment horizontal="center"/>
    </xf>
    <xf numFmtId="0" fontId="16" fillId="11" borderId="28" xfId="0" applyFont="1" applyFill="1" applyBorder="1" applyAlignment="1">
      <alignment horizontal="center"/>
    </xf>
    <xf numFmtId="0" fontId="13" fillId="27" borderId="27" xfId="0" applyFont="1" applyFill="1" applyBorder="1"/>
    <xf numFmtId="0" fontId="13" fillId="0" borderId="27" xfId="0" quotePrefix="1" applyFont="1" applyBorder="1" applyAlignment="1">
      <alignment horizontal="center"/>
    </xf>
    <xf numFmtId="0" fontId="13" fillId="27" borderId="27" xfId="0" quotePrefix="1" applyFont="1" applyFill="1" applyBorder="1" applyAlignment="1">
      <alignment horizontal="center"/>
    </xf>
    <xf numFmtId="0" fontId="13" fillId="0" borderId="40" xfId="0" quotePrefix="1" applyFont="1" applyBorder="1" applyAlignment="1">
      <alignment horizontal="center"/>
    </xf>
    <xf numFmtId="49" fontId="13" fillId="27" borderId="22" xfId="0" applyNumberFormat="1" applyFont="1" applyFill="1" applyBorder="1" applyAlignment="1">
      <alignment horizontal="center"/>
    </xf>
    <xf numFmtId="0" fontId="16" fillId="0" borderId="22" xfId="0" applyFont="1" applyBorder="1" applyAlignment="1">
      <alignment horizontal="center"/>
    </xf>
    <xf numFmtId="0" fontId="16" fillId="11" borderId="22" xfId="0" applyFont="1" applyFill="1" applyBorder="1" applyAlignment="1">
      <alignment horizontal="center"/>
    </xf>
    <xf numFmtId="3" fontId="16" fillId="0" borderId="22" xfId="0" applyNumberFormat="1" applyFont="1" applyBorder="1" applyAlignment="1">
      <alignment horizontal="center"/>
    </xf>
    <xf numFmtId="3" fontId="16" fillId="27" borderId="22" xfId="0" applyNumberFormat="1" applyFont="1" applyFill="1" applyBorder="1" applyAlignment="1">
      <alignment horizontal="center"/>
    </xf>
    <xf numFmtId="49" fontId="16" fillId="11" borderId="22" xfId="0" applyNumberFormat="1" applyFont="1" applyFill="1" applyBorder="1" applyAlignment="1">
      <alignment horizontal="center"/>
    </xf>
    <xf numFmtId="0" fontId="49" fillId="60" borderId="22" xfId="0" applyFont="1" applyFill="1" applyBorder="1" applyAlignment="1">
      <alignment horizontal="center" vertical="center" wrapText="1"/>
    </xf>
    <xf numFmtId="0" fontId="13" fillId="0" borderId="28" xfId="0" applyFont="1" applyBorder="1"/>
    <xf numFmtId="0" fontId="13" fillId="27" borderId="26" xfId="0" applyFont="1" applyFill="1" applyBorder="1"/>
    <xf numFmtId="0" fontId="13" fillId="27" borderId="0" xfId="0" applyFont="1" applyFill="1"/>
    <xf numFmtId="0" fontId="49" fillId="27" borderId="22" xfId="0" applyFont="1" applyFill="1" applyBorder="1" applyAlignment="1">
      <alignment horizontal="center" vertical="center" wrapText="1"/>
    </xf>
    <xf numFmtId="0" fontId="13" fillId="27" borderId="22" xfId="0" applyFont="1" applyFill="1" applyBorder="1" applyAlignment="1">
      <alignment horizontal="right"/>
    </xf>
    <xf numFmtId="0" fontId="15" fillId="27" borderId="22" xfId="0" applyFont="1" applyFill="1" applyBorder="1"/>
    <xf numFmtId="0" fontId="15" fillId="27" borderId="23" xfId="0" applyFont="1" applyFill="1" applyBorder="1"/>
    <xf numFmtId="0" fontId="15" fillId="27" borderId="28" xfId="0" applyFont="1" applyFill="1" applyBorder="1"/>
    <xf numFmtId="0" fontId="15" fillId="27" borderId="24" xfId="0" applyFont="1" applyFill="1" applyBorder="1"/>
    <xf numFmtId="0" fontId="16" fillId="27" borderId="28" xfId="0" applyFont="1" applyFill="1" applyBorder="1"/>
    <xf numFmtId="0" fontId="16" fillId="0" borderId="22" xfId="0" applyFont="1" applyBorder="1" applyAlignment="1">
      <alignment horizontal="right"/>
    </xf>
    <xf numFmtId="0" fontId="13" fillId="11" borderId="28" xfId="0" applyFont="1" applyFill="1" applyBorder="1"/>
    <xf numFmtId="0" fontId="16" fillId="11" borderId="22" xfId="0" applyFont="1" applyFill="1" applyBorder="1" applyAlignment="1">
      <alignment horizontal="right"/>
    </xf>
    <xf numFmtId="0" fontId="16" fillId="57" borderId="22" xfId="0" applyFont="1" applyFill="1" applyBorder="1" applyAlignment="1">
      <alignment horizontal="right"/>
    </xf>
    <xf numFmtId="0" fontId="13" fillId="57" borderId="28" xfId="0" applyFont="1" applyFill="1" applyBorder="1"/>
    <xf numFmtId="0" fontId="16" fillId="57" borderId="28" xfId="0" applyFont="1" applyFill="1" applyBorder="1"/>
    <xf numFmtId="0" fontId="15" fillId="57" borderId="22" xfId="0" applyFont="1" applyFill="1" applyBorder="1"/>
    <xf numFmtId="0" fontId="16" fillId="27" borderId="22" xfId="0" applyFont="1" applyFill="1" applyBorder="1" applyAlignment="1">
      <alignment horizontal="right"/>
    </xf>
    <xf numFmtId="0" fontId="16" fillId="11" borderId="26" xfId="0" applyFont="1" applyFill="1" applyBorder="1"/>
    <xf numFmtId="0" fontId="13" fillId="27" borderId="27" xfId="0" applyFont="1" applyFill="1" applyBorder="1" applyAlignment="1">
      <alignment horizontal="right"/>
    </xf>
    <xf numFmtId="0" fontId="13" fillId="27" borderId="28" xfId="0" applyFont="1" applyFill="1" applyBorder="1" applyAlignment="1">
      <alignment horizontal="right"/>
    </xf>
    <xf numFmtId="0" fontId="13" fillId="0" borderId="40" xfId="0" applyFont="1" applyBorder="1" applyAlignment="1">
      <alignment horizontal="right"/>
    </xf>
    <xf numFmtId="0" fontId="13" fillId="61" borderId="22" xfId="0" applyFont="1" applyFill="1" applyBorder="1"/>
    <xf numFmtId="0" fontId="13" fillId="58" borderId="22" xfId="0" applyFont="1" applyFill="1" applyBorder="1" applyAlignment="1">
      <alignment horizontal="right"/>
    </xf>
    <xf numFmtId="0" fontId="16" fillId="11" borderId="27" xfId="0" applyFont="1" applyFill="1" applyBorder="1" applyAlignment="1">
      <alignment horizontal="right"/>
    </xf>
    <xf numFmtId="0" fontId="16" fillId="27" borderId="22" xfId="0" applyFont="1" applyFill="1" applyBorder="1" applyAlignment="1">
      <alignment horizontal="left"/>
    </xf>
    <xf numFmtId="0" fontId="15" fillId="27" borderId="25" xfId="0" applyFont="1" applyFill="1" applyBorder="1"/>
    <xf numFmtId="0" fontId="13" fillId="27" borderId="23" xfId="0" applyFont="1" applyFill="1" applyBorder="1"/>
    <xf numFmtId="0" fontId="13" fillId="27" borderId="39" xfId="0" applyFont="1" applyFill="1" applyBorder="1"/>
    <xf numFmtId="14" fontId="13" fillId="0" borderId="27" xfId="0" applyNumberFormat="1" applyFont="1" applyBorder="1"/>
    <xf numFmtId="0" fontId="22" fillId="2" borderId="17" xfId="0" applyFont="1" applyFill="1" applyBorder="1" applyAlignment="1">
      <alignment horizontal="centerContinuous" vertical="center"/>
    </xf>
    <xf numFmtId="0" fontId="13" fillId="27" borderId="42" xfId="0" applyFont="1" applyFill="1" applyBorder="1"/>
    <xf numFmtId="0" fontId="34" fillId="27" borderId="25" xfId="0" applyFont="1" applyFill="1" applyBorder="1"/>
    <xf numFmtId="0" fontId="17" fillId="27" borderId="25" xfId="0" applyFont="1" applyFill="1" applyBorder="1"/>
    <xf numFmtId="14" fontId="13" fillId="0" borderId="39" xfId="0" applyNumberFormat="1" applyFont="1" applyBorder="1" applyAlignment="1">
      <alignment horizontal="right"/>
    </xf>
    <xf numFmtId="165" fontId="13" fillId="0" borderId="27" xfId="0" applyNumberFormat="1" applyFont="1" applyBorder="1"/>
    <xf numFmtId="165" fontId="16" fillId="0" borderId="25" xfId="0" applyNumberFormat="1" applyFont="1" applyBorder="1" applyAlignment="1">
      <alignment horizontal="right"/>
    </xf>
    <xf numFmtId="14" fontId="16" fillId="0" borderId="25" xfId="0" applyNumberFormat="1" applyFont="1" applyBorder="1" applyAlignment="1">
      <alignment horizontal="right"/>
    </xf>
    <xf numFmtId="165" fontId="16" fillId="11" borderId="25" xfId="0" applyNumberFormat="1" applyFont="1" applyFill="1" applyBorder="1" applyAlignment="1">
      <alignment horizontal="right"/>
    </xf>
    <xf numFmtId="164" fontId="16" fillId="0" borderId="25" xfId="0" applyNumberFormat="1" applyFont="1" applyBorder="1" applyAlignment="1">
      <alignment horizontal="right"/>
    </xf>
    <xf numFmtId="164" fontId="16" fillId="11" borderId="39" xfId="0" applyNumberFormat="1" applyFont="1" applyFill="1" applyBorder="1" applyAlignment="1">
      <alignment horizontal="right"/>
    </xf>
    <xf numFmtId="165" fontId="16" fillId="0" borderId="39" xfId="0" applyNumberFormat="1" applyFont="1" applyBorder="1" applyAlignment="1">
      <alignment horizontal="right"/>
    </xf>
    <xf numFmtId="165" fontId="16" fillId="57" borderId="27" xfId="0" applyNumberFormat="1" applyFont="1" applyFill="1" applyBorder="1"/>
    <xf numFmtId="14" fontId="16" fillId="11" borderId="25" xfId="0" applyNumberFormat="1" applyFont="1" applyFill="1" applyBorder="1" applyAlignment="1">
      <alignment horizontal="right"/>
    </xf>
    <xf numFmtId="14" fontId="13" fillId="0" borderId="40" xfId="0" applyNumberFormat="1" applyFont="1" applyBorder="1" applyAlignment="1">
      <alignment horizontal="right"/>
    </xf>
    <xf numFmtId="165" fontId="13" fillId="0" borderId="22" xfId="0" applyNumberFormat="1" applyFont="1" applyBorder="1"/>
    <xf numFmtId="14" fontId="13" fillId="59" borderId="22" xfId="0" applyNumberFormat="1" applyFont="1" applyFill="1" applyBorder="1" applyAlignment="1">
      <alignment horizontal="right"/>
    </xf>
    <xf numFmtId="165" fontId="13" fillId="11" borderId="22" xfId="0" applyNumberFormat="1" applyFont="1" applyFill="1" applyBorder="1"/>
    <xf numFmtId="0" fontId="13" fillId="0" borderId="24" xfId="0" quotePrefix="1" applyFont="1" applyBorder="1"/>
    <xf numFmtId="0" fontId="13" fillId="0" borderId="27" xfId="0" quotePrefix="1" applyFont="1" applyBorder="1"/>
    <xf numFmtId="0" fontId="13" fillId="0" borderId="27" xfId="0" applyFont="1" applyBorder="1" applyAlignment="1">
      <alignment horizontal="right"/>
    </xf>
    <xf numFmtId="0" fontId="13" fillId="0" borderId="39" xfId="0" quotePrefix="1" applyFont="1" applyBorder="1"/>
    <xf numFmtId="0" fontId="16" fillId="0" borderId="27" xfId="0" applyFont="1" applyBorder="1" applyAlignment="1">
      <alignment horizontal="right"/>
    </xf>
    <xf numFmtId="0" fontId="16" fillId="0" borderId="24" xfId="0" applyFont="1" applyBorder="1" applyAlignment="1">
      <alignment horizontal="right"/>
    </xf>
    <xf numFmtId="0" fontId="16" fillId="57" borderId="27" xfId="0" applyFont="1" applyFill="1" applyBorder="1" applyAlignment="1">
      <alignment horizontal="right"/>
    </xf>
    <xf numFmtId="0" fontId="16" fillId="11" borderId="24" xfId="0" applyFont="1" applyFill="1" applyBorder="1" applyAlignment="1">
      <alignment horizontal="right"/>
    </xf>
    <xf numFmtId="0" fontId="16" fillId="11" borderId="40" xfId="0" applyFont="1" applyFill="1" applyBorder="1" applyAlignment="1">
      <alignment horizontal="right"/>
    </xf>
    <xf numFmtId="0" fontId="16" fillId="11" borderId="39" xfId="0" applyFont="1" applyFill="1" applyBorder="1" applyAlignment="1">
      <alignment horizontal="right"/>
    </xf>
    <xf numFmtId="0" fontId="16" fillId="0" borderId="39" xfId="0" applyFont="1" applyBorder="1" applyAlignment="1">
      <alignment horizontal="right"/>
    </xf>
    <xf numFmtId="0" fontId="16" fillId="11" borderId="28" xfId="0" applyFont="1" applyFill="1" applyBorder="1" applyAlignment="1">
      <alignment horizontal="right"/>
    </xf>
    <xf numFmtId="0" fontId="13" fillId="0" borderId="40" xfId="0" quotePrefix="1" applyFont="1" applyBorder="1"/>
    <xf numFmtId="0" fontId="13" fillId="0" borderId="22" xfId="0" quotePrefix="1" applyFont="1" applyBorder="1"/>
    <xf numFmtId="0" fontId="13" fillId="0" borderId="28" xfId="0" quotePrefix="1" applyFont="1" applyBorder="1"/>
    <xf numFmtId="0" fontId="13" fillId="0" borderId="22" xfId="0" quotePrefix="1" applyFont="1" applyBorder="1" applyAlignment="1">
      <alignment horizontal="right"/>
    </xf>
    <xf numFmtId="0" fontId="13" fillId="58" borderId="22" xfId="0" quotePrefix="1" applyFont="1" applyFill="1" applyBorder="1"/>
    <xf numFmtId="0" fontId="13" fillId="59" borderId="22" xfId="0" quotePrefix="1" applyFont="1" applyFill="1" applyBorder="1"/>
    <xf numFmtId="3" fontId="16" fillId="0" borderId="22" xfId="0" applyNumberFormat="1" applyFont="1" applyBorder="1" applyAlignment="1">
      <alignment horizontal="right"/>
    </xf>
    <xf numFmtId="166" fontId="13" fillId="0" borderId="22" xfId="0" applyNumberFormat="1" applyFont="1" applyBorder="1" applyAlignment="1">
      <alignment horizontal="left"/>
    </xf>
    <xf numFmtId="166" fontId="13" fillId="0" borderId="25" xfId="0" applyNumberFormat="1" applyFont="1" applyBorder="1" applyAlignment="1">
      <alignment horizontal="left"/>
    </xf>
    <xf numFmtId="166" fontId="15" fillId="0" borderId="22" xfId="0" applyNumberFormat="1" applyFont="1" applyBorder="1" applyAlignment="1">
      <alignment horizontal="left"/>
    </xf>
    <xf numFmtId="166" fontId="15" fillId="0" borderId="25" xfId="0" applyNumberFormat="1" applyFont="1" applyBorder="1" applyAlignment="1">
      <alignment horizontal="left"/>
    </xf>
    <xf numFmtId="166" fontId="13" fillId="0" borderId="24" xfId="0" applyNumberFormat="1" applyFont="1" applyBorder="1" applyAlignment="1">
      <alignment horizontal="left"/>
    </xf>
    <xf numFmtId="166" fontId="16" fillId="0" borderId="25" xfId="0" applyNumberFormat="1" applyFont="1" applyBorder="1" applyAlignment="1">
      <alignment horizontal="left"/>
    </xf>
    <xf numFmtId="166" fontId="16" fillId="11" borderId="25" xfId="0" applyNumberFormat="1" applyFont="1" applyFill="1" applyBorder="1" applyAlignment="1">
      <alignment horizontal="left"/>
    </xf>
    <xf numFmtId="166" fontId="16" fillId="0" borderId="22" xfId="0" applyNumberFormat="1" applyFont="1" applyBorder="1" applyAlignment="1">
      <alignment horizontal="left"/>
    </xf>
    <xf numFmtId="166" fontId="16" fillId="57" borderId="25" xfId="0" applyNumberFormat="1" applyFont="1" applyFill="1" applyBorder="1" applyAlignment="1">
      <alignment horizontal="left"/>
    </xf>
    <xf numFmtId="166" fontId="16" fillId="11" borderId="22" xfId="0" applyNumberFormat="1" applyFont="1" applyFill="1" applyBorder="1" applyAlignment="1">
      <alignment horizontal="left"/>
    </xf>
    <xf numFmtId="166" fontId="16" fillId="11" borderId="28" xfId="0" applyNumberFormat="1" applyFont="1" applyFill="1" applyBorder="1" applyAlignment="1">
      <alignment horizontal="left"/>
    </xf>
    <xf numFmtId="166" fontId="13" fillId="58" borderId="22" xfId="0" applyNumberFormat="1" applyFont="1" applyFill="1" applyBorder="1" applyAlignment="1">
      <alignment horizontal="left"/>
    </xf>
    <xf numFmtId="166" fontId="13" fillId="59" borderId="22" xfId="0" applyNumberFormat="1" applyFont="1" applyFill="1" applyBorder="1" applyAlignment="1">
      <alignment horizontal="left"/>
    </xf>
    <xf numFmtId="169" fontId="16" fillId="0" borderId="22" xfId="0" applyNumberFormat="1" applyFont="1" applyBorder="1" applyAlignment="1">
      <alignment horizontal="left"/>
    </xf>
    <xf numFmtId="0" fontId="15" fillId="58" borderId="22" xfId="0" applyFont="1" applyFill="1" applyBorder="1"/>
    <xf numFmtId="164" fontId="13" fillId="11" borderId="22" xfId="0" applyNumberFormat="1" applyFont="1" applyFill="1" applyBorder="1" applyAlignment="1">
      <alignment horizontal="right"/>
    </xf>
    <xf numFmtId="165" fontId="13" fillId="11" borderId="22" xfId="0" applyNumberFormat="1" applyFont="1" applyFill="1" applyBorder="1" applyAlignment="1">
      <alignment horizontal="right"/>
    </xf>
    <xf numFmtId="164" fontId="13" fillId="57" borderId="22" xfId="0" applyNumberFormat="1" applyFont="1" applyFill="1" applyBorder="1" applyAlignment="1">
      <alignment horizontal="right"/>
    </xf>
    <xf numFmtId="165" fontId="13" fillId="57" borderId="22" xfId="0" applyNumberFormat="1" applyFont="1" applyFill="1" applyBorder="1" applyAlignment="1">
      <alignment horizontal="right"/>
    </xf>
    <xf numFmtId="164" fontId="13" fillId="58" borderId="22" xfId="0" applyNumberFormat="1" applyFont="1" applyFill="1" applyBorder="1" applyAlignment="1">
      <alignment horizontal="right"/>
    </xf>
    <xf numFmtId="165" fontId="13" fillId="58" borderId="22" xfId="0" applyNumberFormat="1" applyFont="1" applyFill="1" applyBorder="1" applyAlignment="1">
      <alignment horizontal="right"/>
    </xf>
    <xf numFmtId="165" fontId="13" fillId="9" borderId="22" xfId="0" applyNumberFormat="1" applyFont="1" applyFill="1" applyBorder="1" applyAlignment="1">
      <alignment horizontal="right"/>
    </xf>
    <xf numFmtId="0" fontId="17" fillId="0" borderId="22" xfId="0" applyFont="1" applyBorder="1"/>
    <xf numFmtId="0" fontId="17" fillId="11" borderId="22" xfId="0" applyFont="1" applyFill="1" applyBorder="1"/>
    <xf numFmtId="0" fontId="13" fillId="57" borderId="23" xfId="0" applyFont="1" applyFill="1" applyBorder="1"/>
    <xf numFmtId="0" fontId="16" fillId="0" borderId="41" xfId="0" applyFont="1" applyBorder="1"/>
    <xf numFmtId="0" fontId="95" fillId="55" borderId="14" xfId="0" applyFont="1" applyFill="1" applyBorder="1" applyAlignment="1">
      <alignment horizontal="center" vertical="center" wrapText="1"/>
    </xf>
    <xf numFmtId="0" fontId="31" fillId="56" borderId="14" xfId="0" applyFont="1" applyFill="1" applyBorder="1" applyAlignment="1">
      <alignment horizontal="center" vertical="center" wrapText="1"/>
    </xf>
    <xf numFmtId="0" fontId="31" fillId="23" borderId="14" xfId="0" applyFont="1" applyFill="1" applyBorder="1" applyAlignment="1">
      <alignment horizontal="center" vertical="center" wrapText="1"/>
    </xf>
    <xf numFmtId="0" fontId="16" fillId="0" borderId="25" xfId="0" applyFont="1" applyBorder="1" applyAlignment="1">
      <alignment horizontal="left"/>
    </xf>
    <xf numFmtId="0" fontId="13" fillId="11" borderId="25" xfId="0" applyFont="1" applyFill="1" applyBorder="1" applyAlignment="1">
      <alignment horizontal="left"/>
    </xf>
    <xf numFmtId="0" fontId="13" fillId="0" borderId="41" xfId="0" applyFont="1" applyBorder="1" applyAlignment="1">
      <alignment horizontal="left"/>
    </xf>
    <xf numFmtId="0" fontId="13" fillId="57" borderId="14" xfId="0" applyFont="1" applyFill="1" applyBorder="1" applyAlignment="1">
      <alignment horizontal="left"/>
    </xf>
    <xf numFmtId="0" fontId="13" fillId="11" borderId="22" xfId="0" applyFont="1" applyFill="1" applyBorder="1" applyAlignment="1">
      <alignment horizontal="left"/>
    </xf>
    <xf numFmtId="0" fontId="13" fillId="57" borderId="25" xfId="0" applyFont="1" applyFill="1" applyBorder="1" applyAlignment="1">
      <alignment horizontal="left"/>
    </xf>
    <xf numFmtId="0" fontId="13" fillId="11" borderId="28" xfId="0" applyFont="1" applyFill="1" applyBorder="1" applyAlignment="1">
      <alignment horizontal="left"/>
    </xf>
    <xf numFmtId="0" fontId="13" fillId="58" borderId="22" xfId="0" applyFont="1" applyFill="1" applyBorder="1" applyAlignment="1">
      <alignment horizontal="left"/>
    </xf>
    <xf numFmtId="0" fontId="73" fillId="0" borderId="0" xfId="0" applyFont="1"/>
    <xf numFmtId="0" fontId="19" fillId="0" borderId="0" xfId="1" applyFont="1"/>
    <xf numFmtId="0" fontId="21" fillId="12" borderId="0" xfId="0" applyFont="1" applyFill="1"/>
    <xf numFmtId="0" fontId="13" fillId="11" borderId="32" xfId="0" applyFont="1" applyFill="1" applyBorder="1"/>
    <xf numFmtId="0" fontId="13" fillId="11" borderId="0" xfId="0" applyFont="1" applyFill="1" applyAlignment="1">
      <alignment horizontal="left"/>
    </xf>
    <xf numFmtId="14" fontId="13" fillId="0" borderId="0" xfId="0" applyNumberFormat="1" applyFont="1" applyAlignment="1">
      <alignment horizontal="right"/>
    </xf>
    <xf numFmtId="165" fontId="13" fillId="0" borderId="0" xfId="0" applyNumberFormat="1" applyFont="1" applyAlignment="1">
      <alignment horizontal="right"/>
    </xf>
    <xf numFmtId="164" fontId="16" fillId="57" borderId="22" xfId="0" applyNumberFormat="1" applyFont="1" applyFill="1" applyBorder="1" applyAlignment="1">
      <alignment horizontal="right"/>
    </xf>
    <xf numFmtId="165" fontId="16" fillId="0" borderId="0" xfId="0" applyNumberFormat="1" applyFont="1" applyAlignment="1">
      <alignment horizontal="right"/>
    </xf>
    <xf numFmtId="0" fontId="13" fillId="0" borderId="25" xfId="0" quotePrefix="1" applyFont="1" applyBorder="1" applyAlignment="1">
      <alignment horizontal="center"/>
    </xf>
    <xf numFmtId="0" fontId="13" fillId="27" borderId="24" xfId="0" applyFont="1" applyFill="1" applyBorder="1" applyAlignment="1">
      <alignment horizontal="center"/>
    </xf>
    <xf numFmtId="0" fontId="16" fillId="57" borderId="22" xfId="0" applyFont="1" applyFill="1" applyBorder="1" applyAlignment="1">
      <alignment horizontal="center"/>
    </xf>
    <xf numFmtId="0" fontId="16" fillId="11" borderId="23" xfId="0" applyFont="1" applyFill="1" applyBorder="1"/>
    <xf numFmtId="14" fontId="16" fillId="0" borderId="0" xfId="0" applyNumberFormat="1" applyFont="1" applyAlignment="1">
      <alignment horizontal="right"/>
    </xf>
    <xf numFmtId="164" fontId="16" fillId="0" borderId="0" xfId="0" applyNumberFormat="1" applyFont="1" applyAlignment="1">
      <alignment horizontal="right"/>
    </xf>
    <xf numFmtId="0" fontId="16" fillId="0" borderId="0" xfId="0" applyFont="1" applyAlignment="1">
      <alignment horizontal="right"/>
    </xf>
    <xf numFmtId="166" fontId="15" fillId="0" borderId="0" xfId="0" applyNumberFormat="1" applyFont="1" applyAlignment="1">
      <alignment horizontal="left"/>
    </xf>
    <xf numFmtId="166" fontId="13" fillId="0" borderId="0" xfId="0" applyNumberFormat="1" applyFont="1" applyAlignment="1">
      <alignment horizontal="left"/>
    </xf>
    <xf numFmtId="166" fontId="16" fillId="0" borderId="0" xfId="0" applyNumberFormat="1" applyFont="1" applyAlignment="1">
      <alignment horizontal="left"/>
    </xf>
    <xf numFmtId="166" fontId="13" fillId="0" borderId="28" xfId="0" applyNumberFormat="1" applyFont="1" applyBorder="1" applyAlignment="1">
      <alignment horizontal="left"/>
    </xf>
    <xf numFmtId="166" fontId="16" fillId="11" borderId="0" xfId="0" applyNumberFormat="1" applyFont="1" applyFill="1" applyAlignment="1">
      <alignment horizontal="left"/>
    </xf>
    <xf numFmtId="0" fontId="16" fillId="27" borderId="14" xfId="0" applyFont="1" applyFill="1" applyBorder="1"/>
    <xf numFmtId="0" fontId="13" fillId="27" borderId="14" xfId="0" applyFont="1" applyFill="1" applyBorder="1"/>
    <xf numFmtId="0" fontId="16" fillId="27" borderId="0" xfId="0" applyFont="1" applyFill="1"/>
    <xf numFmtId="0" fontId="16" fillId="27" borderId="25" xfId="0" applyFont="1" applyFill="1" applyBorder="1"/>
    <xf numFmtId="0" fontId="96" fillId="27" borderId="22" xfId="0" applyFont="1" applyFill="1" applyBorder="1"/>
    <xf numFmtId="0" fontId="17" fillId="27" borderId="22" xfId="0" applyFont="1" applyFill="1" applyBorder="1"/>
    <xf numFmtId="0" fontId="13" fillId="0" borderId="29" xfId="0" applyFont="1" applyBorder="1"/>
    <xf numFmtId="0" fontId="15" fillId="27" borderId="14" xfId="0" applyFont="1" applyFill="1" applyBorder="1"/>
    <xf numFmtId="0" fontId="16" fillId="0" borderId="23" xfId="0" applyFont="1" applyBorder="1"/>
    <xf numFmtId="0" fontId="16" fillId="11" borderId="14" xfId="0" applyFont="1" applyFill="1" applyBorder="1"/>
    <xf numFmtId="0" fontId="13" fillId="27" borderId="39" xfId="0" applyFont="1" applyFill="1" applyBorder="1" applyAlignment="1">
      <alignment horizontal="left"/>
    </xf>
    <xf numFmtId="0" fontId="13" fillId="27" borderId="39" xfId="0" applyFont="1" applyFill="1" applyBorder="1" applyAlignment="1">
      <alignment horizontal="center"/>
    </xf>
    <xf numFmtId="0" fontId="16" fillId="0" borderId="29" xfId="0" applyFont="1" applyBorder="1"/>
    <xf numFmtId="0" fontId="20" fillId="27" borderId="24" xfId="0" applyFont="1" applyFill="1" applyBorder="1"/>
    <xf numFmtId="0" fontId="16" fillId="0" borderId="32" xfId="0" applyFont="1" applyBorder="1"/>
    <xf numFmtId="0" fontId="16" fillId="57" borderId="26" xfId="0" applyFont="1" applyFill="1" applyBorder="1"/>
    <xf numFmtId="14" fontId="13" fillId="0" borderId="39" xfId="0" applyNumberFormat="1" applyFont="1" applyBorder="1"/>
    <xf numFmtId="0" fontId="13" fillId="0" borderId="39" xfId="0" applyFont="1" applyBorder="1" applyAlignment="1">
      <alignment horizontal="right"/>
    </xf>
    <xf numFmtId="0" fontId="13" fillId="9" borderId="22" xfId="0" applyFont="1" applyFill="1" applyBorder="1" applyAlignment="1">
      <alignment horizontal="left"/>
    </xf>
    <xf numFmtId="0" fontId="13" fillId="9" borderId="25" xfId="0" applyFont="1" applyFill="1" applyBorder="1" applyAlignment="1">
      <alignment horizontal="left"/>
    </xf>
    <xf numFmtId="0" fontId="13" fillId="62" borderId="22" xfId="0" applyFont="1" applyFill="1" applyBorder="1"/>
    <xf numFmtId="0" fontId="13" fillId="9" borderId="22" xfId="0" applyFont="1" applyFill="1" applyBorder="1"/>
    <xf numFmtId="0" fontId="16" fillId="49" borderId="25" xfId="0" applyFont="1" applyFill="1" applyBorder="1"/>
    <xf numFmtId="0" fontId="16" fillId="49" borderId="27" xfId="0" applyFont="1" applyFill="1" applyBorder="1"/>
    <xf numFmtId="0" fontId="13" fillId="62" borderId="27" xfId="0" applyFont="1" applyFill="1" applyBorder="1"/>
    <xf numFmtId="0" fontId="16" fillId="9" borderId="22" xfId="0" applyFont="1" applyFill="1" applyBorder="1"/>
    <xf numFmtId="0" fontId="16" fillId="9" borderId="24" xfId="0" applyFont="1" applyFill="1" applyBorder="1"/>
    <xf numFmtId="0" fontId="13" fillId="62" borderId="24" xfId="0" applyFont="1" applyFill="1" applyBorder="1"/>
    <xf numFmtId="0" fontId="16" fillId="63" borderId="25" xfId="0" applyFont="1" applyFill="1" applyBorder="1"/>
    <xf numFmtId="0" fontId="16" fillId="63" borderId="27" xfId="0" applyFont="1" applyFill="1" applyBorder="1"/>
    <xf numFmtId="165" fontId="16" fillId="63" borderId="25" xfId="0" applyNumberFormat="1" applyFont="1" applyFill="1" applyBorder="1" applyAlignment="1">
      <alignment horizontal="right"/>
    </xf>
    <xf numFmtId="14" fontId="13" fillId="9" borderId="22" xfId="0" applyNumberFormat="1" applyFont="1" applyFill="1" applyBorder="1" applyAlignment="1">
      <alignment horizontal="right"/>
    </xf>
    <xf numFmtId="164" fontId="16" fillId="9" borderId="22" xfId="0" applyNumberFormat="1" applyFont="1" applyFill="1" applyBorder="1" applyAlignment="1">
      <alignment horizontal="right"/>
    </xf>
    <xf numFmtId="0" fontId="16" fillId="49" borderId="22" xfId="0" applyFont="1" applyFill="1" applyBorder="1"/>
    <xf numFmtId="14" fontId="16" fillId="49" borderId="22" xfId="0" applyNumberFormat="1" applyFont="1" applyFill="1" applyBorder="1"/>
    <xf numFmtId="14" fontId="16" fillId="9" borderId="22" xfId="0" applyNumberFormat="1" applyFont="1" applyFill="1" applyBorder="1"/>
    <xf numFmtId="0" fontId="3" fillId="2" borderId="2" xfId="0" applyFont="1" applyFill="1" applyBorder="1" applyAlignment="1">
      <alignment horizontal="center" vertical="center" wrapText="1"/>
    </xf>
    <xf numFmtId="0" fontId="3" fillId="2" borderId="9" xfId="0" applyFont="1" applyFill="1" applyBorder="1" applyAlignment="1">
      <alignment horizontal="center" vertical="center" wrapText="1"/>
    </xf>
  </cellXfs>
  <cellStyles count="3">
    <cellStyle name="Normal" xfId="0" builtinId="0"/>
    <cellStyle name="Normal 2" xfId="1" xr:uid="{A1357C4B-3116-4210-BA61-9E11084D602D}"/>
    <cellStyle name="Porcentaje" xfId="2" builtinId="5"/>
  </cellStyles>
  <dxfs count="4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color rgb="FF1C4587"/>
      </font>
      <fill>
        <patternFill patternType="solid">
          <fgColor rgb="FFE06666"/>
          <bgColor rgb="FFE06666"/>
        </patternFill>
      </fill>
    </dxf>
    <dxf>
      <font>
        <b/>
        <color rgb="FF1C4587"/>
      </font>
      <fill>
        <patternFill patternType="solid">
          <fgColor rgb="FFE06666"/>
          <bgColor rgb="FFE06666"/>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B7E1CD"/>
          <bgColor rgb="FFB7E1CD"/>
        </patternFill>
      </fill>
    </dxf>
    <dxf>
      <font>
        <color rgb="FF9C0006"/>
      </font>
      <fill>
        <patternFill>
          <bgColor rgb="FFFFC7CE"/>
        </patternFill>
      </fill>
    </dxf>
    <dxf>
      <fill>
        <patternFill patternType="solid">
          <fgColor rgb="FFB7E1CD"/>
          <bgColor rgb="FFB7E1CD"/>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color rgb="FF1C4587"/>
      </font>
      <fill>
        <patternFill patternType="solid">
          <fgColor rgb="FFE06666"/>
          <bgColor rgb="FFE06666"/>
        </patternFill>
      </fill>
    </dxf>
    <dxf>
      <fill>
        <patternFill patternType="solid">
          <fgColor rgb="FFB7E1CD"/>
          <bgColor rgb="FFB7E1CD"/>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D966"/>
          <bgColor rgb="FF00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wrapText="1"/>
    </dxf>
    <dxf>
      <alignment wrapText="1"/>
    </dxf>
    <dxf>
      <numFmt numFmtId="13" formatCode="0%"/>
    </dxf>
    <dxf>
      <fill>
        <patternFill patternType="solid">
          <fgColor rgb="FF7030A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dyaperu@hotmail.com Institucional" id="{99EF3560-7F0A-4D5C-A3B0-3DA6DDAC880F}" userId="4df206f26a92b91d"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29.795006365741" createdVersion="8" refreshedVersion="8" minRefreshableVersion="3" recordCount="1504" xr:uid="{0C3ACD6C-C422-49FF-9B19-5E0D0E5132F9}">
  <cacheSource type="worksheet">
    <worksheetSource ref="A2:BK1264" sheet="MATRICULA "/>
  </cacheSource>
  <cacheFields count="64">
    <cacheField name="N_x000a_(Completar correlativo)" numFmtId="0">
      <sharedItems containsSemiMixedTypes="0" containsString="0" containsNumber="1" containsInteger="1" minValue="1" maxValue="1504"/>
    </cacheField>
    <cacheField name="MES DE REPORTE TEMPLATE " numFmtId="0">
      <sharedItems/>
    </cacheField>
    <cacheField name="Región " numFmtId="0">
      <sharedItems/>
    </cacheField>
    <cacheField name="Provincia " numFmtId="0">
      <sharedItems containsBlank="1"/>
    </cacheField>
    <cacheField name="Distrito " numFmtId="0">
      <sharedItems/>
    </cacheField>
    <cacheField name="N° de teléfono" numFmtId="0">
      <sharedItems containsMixedTypes="1" containsNumber="1" containsInteger="1" minValue="72640649" maxValue="5841450577644"/>
    </cacheField>
    <cacheField name="Código de indentificación (NNA)_x000a_No llenar, se completará automáticamente" numFmtId="0">
      <sharedItems/>
    </cacheField>
    <cacheField name="Primer apellido NNA" numFmtId="0">
      <sharedItems/>
    </cacheField>
    <cacheField name="Segundo apellido NNA" numFmtId="0">
      <sharedItems/>
    </cacheField>
    <cacheField name="Primer nombre NNA" numFmtId="0">
      <sharedItems/>
    </cacheField>
    <cacheField name="Otros nombres NNA" numFmtId="0">
      <sharedItems/>
    </cacheField>
    <cacheField name="Apellidos y Nombres " numFmtId="0">
      <sharedItems/>
    </cacheField>
    <cacheField name="Nacionalidad Template" numFmtId="0">
      <sharedItems/>
    </cacheField>
    <cacheField name="Condición migratoria NNA" numFmtId="0">
      <sharedItems/>
    </cacheField>
    <cacheField name="Fecha de nacimiento NNA (DD/MM/AAAA)" numFmtId="0">
      <sharedItems containsSemiMixedTypes="0" containsNonDate="0" containsDate="1" containsString="0" minDate="2005-11-21T00:00:00" maxDate="2021-03-24T00:00:00"/>
    </cacheField>
    <cacheField name="DIA (NNA)" numFmtId="0">
      <sharedItems containsMixedTypes="1" containsNumber="1" containsInteger="1" minValue="1" maxValue="31"/>
    </cacheField>
    <cacheField name="MES (NNA)" numFmtId="0">
      <sharedItems containsMixedTypes="1" containsNumber="1" containsInteger="1" minValue="1" maxValue="12"/>
    </cacheField>
    <cacheField name="AÑO (NNA)" numFmtId="0">
      <sharedItems containsMixedTypes="1" containsNumber="1" containsInteger="1" minValue="2006" maxValue="2021"/>
    </cacheField>
    <cacheField name="EDAD" numFmtId="0">
      <sharedItems containsSemiMixedTypes="0" containsString="0" containsNumber="1" containsInteger="1" minValue="2" maxValue="18" count="17">
        <n v="7"/>
        <n v="8"/>
        <n v="12"/>
        <n v="11"/>
        <n v="5"/>
        <n v="17"/>
        <n v="9"/>
        <n v="10"/>
        <n v="6"/>
        <n v="3"/>
        <n v="15"/>
        <n v="16"/>
        <n v="4"/>
        <n v="14"/>
        <n v="13"/>
        <n v="18"/>
        <n v="2"/>
      </sharedItems>
    </cacheField>
    <cacheField name="Género NNA" numFmtId="0">
      <sharedItems/>
    </cacheField>
    <cacheField name="Tipo de documento NNA" numFmtId="0">
      <sharedItems containsBlank="1"/>
    </cacheField>
    <cacheField name="N° de documento NNA" numFmtId="0">
      <sharedItems containsBlank="1" containsMixedTypes="1" containsNumber="1" containsInteger="1" minValue="3" maxValue="1759614975"/>
    </cacheField>
    <cacheField name="Ultimo grado aprobado NNA" numFmtId="0">
      <sharedItems/>
    </cacheField>
    <cacheField name="Consentimiento de uso de datos NNA" numFmtId="0">
      <sharedItems/>
    </cacheField>
    <cacheField name="Código de indentificación (MPA)_x000a_No llenar, se completará automáticamente" numFmtId="0">
      <sharedItems/>
    </cacheField>
    <cacheField name="Primer apellido (padre/tutor)" numFmtId="0">
      <sharedItems/>
    </cacheField>
    <cacheField name="Segundo apellido (padre/tutor)" numFmtId="0">
      <sharedItems/>
    </cacheField>
    <cacheField name="Primer nombre (padre/tutor)" numFmtId="0">
      <sharedItems/>
    </cacheField>
    <cacheField name="Otros nombres(padre/tutor)" numFmtId="0">
      <sharedItems/>
    </cacheField>
    <cacheField name="Nacionalidad (padre/tutor)" numFmtId="0">
      <sharedItems/>
    </cacheField>
    <cacheField name="Condición migratoria (padre/tutor)" numFmtId="0">
      <sharedItems/>
    </cacheField>
    <cacheField name="Fecha de_x000a_Nacimiento (padre/tutor)" numFmtId="0">
      <sharedItems containsDate="1" containsMixedTypes="1" minDate="1959-07-03T00:00:00" maxDate="2023-04-14T00:00:00"/>
    </cacheField>
    <cacheField name="Día (padre/tutor)" numFmtId="0">
      <sharedItems containsMixedTypes="1" containsNumber="1" containsInteger="1" minValue="1" maxValue="31"/>
    </cacheField>
    <cacheField name="Mes (padre/tutor)" numFmtId="0">
      <sharedItems containsMixedTypes="1" containsNumber="1" containsInteger="1" minValue="1" maxValue="12"/>
    </cacheField>
    <cacheField name="Año (padre/tutor)" numFmtId="0">
      <sharedItems containsMixedTypes="1" containsNumber="1" containsInteger="1" minValue="0" maxValue="2003"/>
    </cacheField>
    <cacheField name="Género (padre/tutor)" numFmtId="0">
      <sharedItems/>
    </cacheField>
    <cacheField name="Tipo de documento (padre/tutor)" numFmtId="0">
      <sharedItems/>
    </cacheField>
    <cacheField name="N° de documento (padre/tutor)" numFmtId="0">
      <sharedItems containsDate="1" containsMixedTypes="1" minDate="1900-01-04T09:01:04" maxDate="1900-01-01T22:27:05"/>
    </cacheField>
    <cacheField name="Tipo de identificación del NNA" numFmtId="0">
      <sharedItems containsBlank="1"/>
    </cacheField>
    <cacheField name="Fecha de identificación_x000a_DD/MM/AAAA" numFmtId="0">
      <sharedItems containsDate="1" containsBlank="1" containsMixedTypes="1" minDate="2023-01-11T09:44:29" maxDate="2024-01-23T21:10:11"/>
    </cacheField>
    <cacheField name="Modalidad de asesoría " numFmtId="0">
      <sharedItems containsBlank="1"/>
    </cacheField>
    <cacheField name="FECHA DE ASEOSRIA " numFmtId="0">
      <sharedItems containsDate="1" containsBlank="1" containsMixedTypes="1" minDate="2023-10-02T00:00:00" maxDate="2024-01-30T00:00:00"/>
    </cacheField>
    <cacheField name="n° de hijos/as fuera del sistema escolar" numFmtId="0">
      <sharedItems containsBlank="1" containsMixedTypes="1" containsNumber="1" containsInteger="1" minValue="1" maxValue="6"/>
    </cacheField>
    <cacheField name="T" numFmtId="0">
      <sharedItems containsBlank="1" containsMixedTypes="1" containsNumber="1" containsInteger="1" minValue="1" maxValue="6"/>
    </cacheField>
    <cacheField name="No ASESORÍAS (VECES QUE SE CONTACTO CON PMA)" numFmtId="0">
      <sharedItems containsBlank="1" containsMixedTypes="1" containsNumber="1" containsInteger="1" minValue="1" maxValue="4"/>
    </cacheField>
    <cacheField name="Consentimiento de uso de datos (padre/tutor)" numFmtId="0">
      <sharedItems/>
    </cacheField>
    <cacheField name="PROMOTORA " numFmtId="0">
      <sharedItems/>
    </cacheField>
    <cacheField name="RECIBIO ACOMPAÑAMIENTO PARA LA MATRICULA " numFmtId="0">
      <sharedItems containsBlank="1"/>
    </cacheField>
    <cacheField name="¿OBTUVO VACANTE ? ( PROMOTORA CONSIGUIÓ VACANTE)" numFmtId="0">
      <sharedItems containsBlank="1"/>
    </cacheField>
    <cacheField name="NOMBRE DE LA I.E REFERENCIADA" numFmtId="0">
      <sharedItems containsDate="1" containsBlank="1" containsMixedTypes="1" minDate="2023-10-13T00:00:00" maxDate="1899-12-31T13:05:04"/>
    </cacheField>
    <cacheField name="FECHA SOLICITUD DE VACANTE" numFmtId="0">
      <sharedItems containsDate="1" containsBlank="1" containsMixedTypes="1" minDate="2023-01-11T00:00:00" maxDate="2024-12-19T00:00:00"/>
    </cacheField>
    <cacheField name="Inicio tramite de matricula (SI/NO)" numFmtId="0">
      <sharedItems containsBlank="1"/>
    </cacheField>
    <cacheField name="¿LOGRO SER MATRICULADO/A?" numFmtId="0">
      <sharedItems containsBlank="1"/>
    </cacheField>
    <cacheField name="FECHA DE MATRICULA_x000a_DD/MM/AAAA" numFmtId="0">
      <sharedItems containsDate="1" containsBlank="1" containsMixedTypes="1" minDate="2023-11-02T00:00:00" maxDate="2023-11-17T00:00:00"/>
    </cacheField>
    <cacheField name="MEDIO DE VERIFICACIÓN (CONSTANCIA DE MATRICULA, BOLETA DE NOTAS Y FICHA UNICA DE MATRICULA" numFmtId="0">
      <sharedItems containsBlank="1"/>
    </cacheField>
    <cacheField name="MODALIDA DE IE (EBR, CEBA, CEBE)" numFmtId="0">
      <sharedItems containsBlank="1"/>
    </cacheField>
    <cacheField name="I.E MATRICULADO" numFmtId="0">
      <sharedItems containsBlank="1" containsMixedTypes="1" containsNumber="1" containsInteger="1" minValue="7101" maxValue="7101"/>
    </cacheField>
    <cacheField name="GRADO MATRICULADO" numFmtId="0">
      <sharedItems containsBlank="1"/>
    </cacheField>
    <cacheField name="REALIZO PRUEBA DE UBICACIÓN" numFmtId="0">
      <sharedItems containsBlank="1"/>
    </cacheField>
    <cacheField name="EDAD SEGÚN GRADO CURSADO" numFmtId="0">
      <sharedItems containsMixedTypes="1" containsNumber="1" containsInteger="1" minValue="6" maxValue="15"/>
    </cacheField>
    <cacheField name="EDAD CRONOLÓGICA (hasta el 31 de marzo) " numFmtId="0">
      <sharedItems containsMixedTypes="1" containsNumber="1" containsInteger="1" minValue="3" maxValue="18"/>
    </cacheField>
    <cacheField name="GRADO DE REZAGO ESCOLAR" numFmtId="0">
      <sharedItems containsMixedTypes="1" containsNumber="1" containsInteger="1" minValue="-3" maxValue="9"/>
    </cacheField>
    <cacheField name="AÑOS DE REZAGO " numFmtId="0">
      <sharedItems count="5">
        <s v="NO TIENE REZAGO"/>
        <s v="4 AÑOS REZAGO A MÁS"/>
        <s v="S/D"/>
        <s v="2 AÑOS REZAGO"/>
        <s v="3 AÑOS REZAGO"/>
      </sharedItems>
    </cacheField>
    <cacheField name="Observaciones"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31.516226273146" createdVersion="8" refreshedVersion="8" minRefreshableVersion="3" recordCount="941" xr:uid="{FDB73BF2-713D-4265-B585-CA2726171909}">
  <cacheSource type="worksheet">
    <worksheetSource ref="A2:BK785" sheet="MATRICULA "/>
  </cacheSource>
  <cacheFields count="64">
    <cacheField name="N_x000a_(Completar correlativo)" numFmtId="0">
      <sharedItems containsSemiMixedTypes="0" containsString="0" containsNumber="1" containsInteger="1" minValue="1" maxValue="1503"/>
    </cacheField>
    <cacheField name="MES DE REPORTE TEMPLATE " numFmtId="0">
      <sharedItems/>
    </cacheField>
    <cacheField name="Región " numFmtId="0">
      <sharedItems count="4">
        <s v="TUMBES "/>
        <s v="LIMA "/>
        <s v="LA LIBERTAD "/>
        <s v="LA LIBERTAD" u="1"/>
      </sharedItems>
    </cacheField>
    <cacheField name="Provincia " numFmtId="0">
      <sharedItems containsBlank="1"/>
    </cacheField>
    <cacheField name="Distrito " numFmtId="0">
      <sharedItems/>
    </cacheField>
    <cacheField name="N° de teléfono" numFmtId="0">
      <sharedItems containsMixedTypes="1" containsNumber="1" containsInteger="1" minValue="72640649" maxValue="5841450577644"/>
    </cacheField>
    <cacheField name="Código de indentificación (NNA)_x000a_No llenar, se completará automáticamente" numFmtId="0">
      <sharedItems/>
    </cacheField>
    <cacheField name="Primer apellido NNA" numFmtId="0">
      <sharedItems/>
    </cacheField>
    <cacheField name="Segundo apellido NNA" numFmtId="0">
      <sharedItems/>
    </cacheField>
    <cacheField name="Primer nombre NNA" numFmtId="0">
      <sharedItems/>
    </cacheField>
    <cacheField name="Otros nombres NNA" numFmtId="0">
      <sharedItems/>
    </cacheField>
    <cacheField name="Apellidos y Nombres " numFmtId="0">
      <sharedItems/>
    </cacheField>
    <cacheField name="Nacionalidad Template" numFmtId="0">
      <sharedItems/>
    </cacheField>
    <cacheField name="Condición migratoria NNA" numFmtId="0">
      <sharedItems/>
    </cacheField>
    <cacheField name="Fecha de nacimiento NNA (DD/MM/AAAA)" numFmtId="0">
      <sharedItems containsSemiMixedTypes="0" containsNonDate="0" containsDate="1" containsString="0" minDate="2005-11-21T00:00:00" maxDate="2021-03-24T00:00:00"/>
    </cacheField>
    <cacheField name="DIA (NNA)" numFmtId="0">
      <sharedItems containsMixedTypes="1" containsNumber="1" containsInteger="1" minValue="1" maxValue="31"/>
    </cacheField>
    <cacheField name="MES (NNA)" numFmtId="0">
      <sharedItems containsMixedTypes="1" containsNumber="1" containsInteger="1" minValue="1" maxValue="12"/>
    </cacheField>
    <cacheField name="AÑO (NNA)" numFmtId="0">
      <sharedItems containsMixedTypes="1" containsNumber="1" containsInteger="1" minValue="2006" maxValue="2020"/>
    </cacheField>
    <cacheField name="EDAD" numFmtId="0">
      <sharedItems containsSemiMixedTypes="0" containsString="0" containsNumber="1" containsInteger="1" minValue="2" maxValue="18"/>
    </cacheField>
    <cacheField name="Género NNA" numFmtId="0">
      <sharedItems/>
    </cacheField>
    <cacheField name="Tipo de documento NNA" numFmtId="0">
      <sharedItems/>
    </cacheField>
    <cacheField name="N° de documento NNA" numFmtId="0">
      <sharedItems containsBlank="1" containsMixedTypes="1" containsNumber="1" containsInteger="1" minValue="14" maxValue="1353419847"/>
    </cacheField>
    <cacheField name="Ultimo grado aprobado NNA" numFmtId="0">
      <sharedItems/>
    </cacheField>
    <cacheField name="Consentimiento de uso de datos NNA" numFmtId="0">
      <sharedItems/>
    </cacheField>
    <cacheField name="Código de indentificación (MPA)_x000a_No llenar, se completará automáticamente" numFmtId="0">
      <sharedItems/>
    </cacheField>
    <cacheField name="Primer apellido (padre/tutor)" numFmtId="0">
      <sharedItems/>
    </cacheField>
    <cacheField name="Segundo apellido (padre/tutor)" numFmtId="0">
      <sharedItems/>
    </cacheField>
    <cacheField name="Primer nombre (padre/tutor)" numFmtId="0">
      <sharedItems/>
    </cacheField>
    <cacheField name="Otros nombres(padre/tutor)" numFmtId="0">
      <sharedItems/>
    </cacheField>
    <cacheField name="Nacionalidad (padre/tutor)" numFmtId="0">
      <sharedItems/>
    </cacheField>
    <cacheField name="Condición migratoria (padre/tutor)" numFmtId="0">
      <sharedItems/>
    </cacheField>
    <cacheField name="Fecha de_x000a_Nacimiento (padre/tutor)" numFmtId="0">
      <sharedItems containsDate="1" containsMixedTypes="1" minDate="1959-07-03T00:00:00" maxDate="2023-02-08T00:00:00"/>
    </cacheField>
    <cacheField name="Día (padre/tutor)" numFmtId="0">
      <sharedItems containsMixedTypes="1" containsNumber="1" containsInteger="1" minValue="1" maxValue="31"/>
    </cacheField>
    <cacheField name="Mes (padre/tutor)" numFmtId="0">
      <sharedItems containsMixedTypes="1" containsNumber="1" containsInteger="1" minValue="1" maxValue="12"/>
    </cacheField>
    <cacheField name="Año (padre/tutor)" numFmtId="0">
      <sharedItems containsMixedTypes="1" containsNumber="1" containsInteger="1" minValue="1967" maxValue="2003"/>
    </cacheField>
    <cacheField name="Género (padre/tutor)" numFmtId="0">
      <sharedItems/>
    </cacheField>
    <cacheField name="Tipo de documento (padre/tutor)" numFmtId="0">
      <sharedItems/>
    </cacheField>
    <cacheField name="N° de documento (padre/tutor)" numFmtId="0">
      <sharedItems containsDate="1" containsMixedTypes="1" minDate="1900-01-04T09:01:04" maxDate="1900-01-03T11:29:05"/>
    </cacheField>
    <cacheField name="Tipo de identificación del NNA" numFmtId="0">
      <sharedItems containsBlank="1"/>
    </cacheField>
    <cacheField name="Fecha de identificación_x000a_DD/MM/AAAA" numFmtId="0">
      <sharedItems containsDate="1" containsBlank="1" containsMixedTypes="1" minDate="2023-01-11T09:44:29" maxDate="2024-01-12T20:48:57"/>
    </cacheField>
    <cacheField name="Modalidad de asesoría " numFmtId="0">
      <sharedItems containsBlank="1"/>
    </cacheField>
    <cacheField name="FECHA DE ASEOSRIA " numFmtId="0">
      <sharedItems containsDate="1" containsBlank="1" containsMixedTypes="1" minDate="2023-10-02T00:00:00" maxDate="2024-01-30T00:00:00"/>
    </cacheField>
    <cacheField name="n° de hijos/as fuera del sistema escolar" numFmtId="0">
      <sharedItems containsBlank="1" containsMixedTypes="1" containsNumber="1" containsInteger="1" minValue="1" maxValue="5"/>
    </cacheField>
    <cacheField name="T" numFmtId="0">
      <sharedItems containsBlank="1" containsMixedTypes="1" containsNumber="1" containsInteger="1" minValue="1" maxValue="5"/>
    </cacheField>
    <cacheField name="No ASESORÍAS (VECES QUE SE CONTACTO CON PMA)" numFmtId="0">
      <sharedItems containsBlank="1" containsMixedTypes="1" containsNumber="1" containsInteger="1" minValue="1" maxValue="3"/>
    </cacheField>
    <cacheField name="Consentimiento de uso de datos (padre/tutor)" numFmtId="0">
      <sharedItems/>
    </cacheField>
    <cacheField name="PROMOTORA " numFmtId="0">
      <sharedItems/>
    </cacheField>
    <cacheField name="RECIBIO ACOMPAÑAMIENTO PARA LA MATRICULA " numFmtId="0">
      <sharedItems containsBlank="1"/>
    </cacheField>
    <cacheField name="¿OBTUVO VACANTE ? ( PROMOTORA CONSIGUIÓ VACANTE)" numFmtId="0">
      <sharedItems containsBlank="1" count="7">
        <s v="ENERO"/>
        <m/>
        <s v="SI"/>
        <s v="NO"/>
        <s v="SI "/>
        <s v="INCONSISTENTE "/>
        <s v="S/D"/>
      </sharedItems>
    </cacheField>
    <cacheField name="NOMBRE DE LA I.E REFERENCIADA" numFmtId="0">
      <sharedItems containsBlank="1" containsMixedTypes="1" containsNumber="1" containsInteger="1" minValue="109" maxValue="82071" count="130">
        <n v="109"/>
        <n v="144"/>
        <n v="169"/>
        <n v="623"/>
        <n v="3029"/>
        <n v="3087"/>
        <n v="6025"/>
        <n v="6041"/>
        <n v="7101"/>
        <n v="81766"/>
        <n v="82071"/>
        <s v="001 JOSE LISHNER TUDELA"/>
        <s v="001 SANTA RITA DE CASIA"/>
        <s v="002 MARISCAL RAMON CASTILLA"/>
        <s v="002 SAN MARTIN DE PORRES"/>
        <s v="002 SANTA ROSA DE LIMA"/>
        <s v="005 TARCILLA DE JESUS GRANDA MORA"/>
        <s v="0051 JOSE F. SANCHEZ CARRION"/>
        <s v="006 MERCEDES MATILDE AVALOS DE HERRERA"/>
        <s v="0088 NUESTRA SRA. DEL CARMEN"/>
        <s v="009 ZOILA DELGADO DE QUINTANA"/>
        <s v="011 CESAR VALLEJO"/>
        <s v="013 LEONARDO RODRIGUEZ ARELLANO"/>
        <s v="014 MIGUEL GRAU"/>
        <s v="0158 SANTA MARIA"/>
        <s v="019 ISABEL SALINAS CUENCA DE ESPINOZA"/>
        <s v="021 GARITA"/>
        <s v="031 VIRGEN DEL CARMEN"/>
        <s v="0347 LUIS ENRIQUE XII"/>
        <s v="0377 DIVINO NIÑO JESUS"/>
        <s v="042 EL MILAGRO"/>
        <s v="052 ISMAEL LUEY PEÑA"/>
        <s v="058 SIFREDO ZUÑIGA QUINTOS"/>
        <s v="062 NIÑOS DE LA PAZ"/>
        <s v="063 RICARDO PALMA"/>
        <s v="075 SANTA ROSA"/>
        <s v="094 SOTERITO LOPEZ ESPINOZA"/>
        <s v="098 EL GRAN CHILIMASA"/>
        <s v="102 DIVINO NIÑO DE JESUS"/>
        <s v="1059 MARIA INMACULADA"/>
        <s v="117 RIGOBERTO MEZA CHUNGA"/>
        <s v="133 SUSANA HIGUSHI HIGUSHI"/>
        <s v="1564 RADIANTES CAPULLITOS"/>
        <s v="1591 LA CASA DEL NIÑO"/>
        <s v="1630 ESTRELLITAS DE AMOR Y MAR"/>
        <s v="1733 MI MUNDO MARAVILLOSO"/>
        <s v="2002 VIRGEN MARIA DEL ROSARIO"/>
        <s v="2007 ROSA DE LAS AMERICAS"/>
        <s v="2016 CHAVIN DE HUANTAR"/>
        <s v="203 JESUS EL CARPINTERO"/>
        <s v="2030 VIRGEN DEL CARMEN"/>
        <s v="2040 REPUBLICA DE CUBA"/>
        <s v="2091 MARISCAL ANDRES AVELINO CACERES"/>
        <s v="2092 CRISTO MORADO"/>
        <s v="210 MARIA ROSA MISTICA"/>
        <s v="3037 GRAN AMAUTA"/>
        <s v="3049 IMPERIO DEL TAHUANTINSUYO"/>
        <s v="3057 SANTA ROSA DE CARABAYLLO"/>
        <s v="3082 PARAISO FLORIDO"/>
        <s v="3084 ENRIQUE GUZMAN Y VALLE"/>
        <s v="46 MI JARDIN DE AMOR"/>
        <s v="6004 SANTIAGO ANTUNEZ DE MAYOLO"/>
        <s v="6015 SANTISIMO SAGRADO CORAZON DE JESUS"/>
        <s v="6023 JULIO C TELLO ROJAS"/>
        <s v="6037 INCA PACHACUTEC"/>
        <s v="6045 DOLORES CAVERO DE GRAU"/>
        <s v="6067 JUAN VELASCO ALVARADO"/>
        <s v="6070 HEROES DEL ALTO CENEPA"/>
        <s v="6073 JORGE BASADRE"/>
        <s v="6076 REPUBLICA DE NICARAGUA"/>
        <s v="6080 ROSA DE AMERICA"/>
        <s v="6099 MI MUNDO DE COLORES"/>
        <s v="652 02 SANTA ROSA DE LIMA"/>
        <s v="7075 JUAN PABLO II"/>
        <s v="7092 JUAN PABLO II"/>
        <s v="7207 MARISCAL RAMON CASTILLA"/>
        <s v="7233 MATSU UTSUMI"/>
        <s v="7240 JESUS DE NAZARETH"/>
        <s v="7243 REY JUAN CARLOS DE BORBON"/>
        <s v="80006 NUEVO PERU"/>
        <s v="80033 JOSE OLAYA BALANDRA"/>
        <s v="80036 SAN MARTIN DE PORRES"/>
        <s v="80041 JOSE CARLOS MARIATEGUI"/>
        <s v="80706 SANTA MARIA"/>
        <s v="80821 CESAR VALLEJO MENDOZA"/>
        <s v="80823 EL INDOAMERICANO"/>
        <s v="80829 JOSE OLAYA"/>
        <s v="81006 AMAUTA"/>
        <s v="82072 AROLDO REATEGUI REATEGUI"/>
        <s v="89 NUESTRA SRA. DEL CARMEN"/>
        <s v="ANDRES ARAUJO"/>
        <s v="APLICACION JOSE ANTONIO ENCINAS"/>
        <s v="CAMINITOS DEL SABER"/>
        <s v="CASTILLO DE ANGELITOS"/>
        <s v="CEBA PACHACUTEC"/>
        <s v="EL TABLAZO"/>
        <s v="EL TRIUNFO"/>
        <s v="IE 00009"/>
        <s v="IE 0003 NUESTRA SEÑORA DEL ROSARIO"/>
        <s v="IE AUGUSTO B. LEGUÍA"/>
        <s v="JOSE CARLOS MARIATEGUI"/>
        <s v="JULIO CESAR OLIVERA PAREDES"/>
        <s v="MARIA MAFALDA LAMA LAMA"/>
        <s v="MARIA NEGRON UGARTE"/>
        <s v="NUEVO PERU"/>
        <s v="PERU JAPON"/>
        <s v="POLLITOS I"/>
        <s v="RAMON CASTILLA"/>
        <s v="ROSARIO DE JICAMARCA"/>
        <m/>
        <s v="JOSE FAUSTINO SANCHEZ CARRION"/>
        <s v="80047 RAMIRO AURELIO ÑIQUE ESPIRITU"/>
        <s v="2071 CESAR VALLEJO"/>
        <s v="80032 GENERALISIMO JOSE DE SAN MARTIN"/>
        <n v="251"/>
        <s v="81017 SANTA EDELMIRA"/>
        <s v="80017 ALFREDO TELLO SALAVARRIA"/>
        <s v="80891 AUGUSTO ALVA ASCURRA"/>
        <s v="81002 JAVIER HERAUD"/>
        <s v="80010 RICARDO PALMA"/>
        <s v="3035 BELLA LETICIA"/>
        <s v="80048 JOSE EULOGIO GARRIDO"/>
        <s v="81015 CARLOS E. UCEDA MEZA"/>
        <s v="093 EFRAIN ARCAYA ZEVALLOS"/>
        <s v="0130 HEROES DEL CENEPA"/>
        <s v="INCONSISTENTE "/>
        <s v="81776 LOS LAURELES"/>
        <s v="SAN FRANCISCO DE CAYRAN"/>
        <s v="S/D"/>
        <s v="TUPAC AMARU"/>
      </sharedItems>
    </cacheField>
    <cacheField name="FECHA SOLICITUD DE VACANTE" numFmtId="0">
      <sharedItems containsDate="1" containsBlank="1" containsMixedTypes="1" minDate="2023-01-02T00:00:00" maxDate="2024-12-19T00:00:00"/>
    </cacheField>
    <cacheField name="Inicio tramite de matricula (SI/NO)" numFmtId="0">
      <sharedItems containsBlank="1"/>
    </cacheField>
    <cacheField name="¿LOGRO SER MATRICULADO/A?" numFmtId="0">
      <sharedItems containsBlank="1"/>
    </cacheField>
    <cacheField name="FECHA DE MATRICULA_x000a_DD/MM/AAAA" numFmtId="0">
      <sharedItems containsDate="1" containsBlank="1" containsMixedTypes="1" minDate="2023-11-02T00:00:00" maxDate="2023-11-17T00:00:00"/>
    </cacheField>
    <cacheField name="MEDIO DE VERIFICACIÓN (CONSTANCIA DE MATRICULA, BOLETA DE NOTAS Y FICHA UNICA DE MATRICULA" numFmtId="0">
      <sharedItems containsBlank="1"/>
    </cacheField>
    <cacheField name="MODALIDA DE IE (EBR, CEBA, CEBE)" numFmtId="0">
      <sharedItems containsBlank="1"/>
    </cacheField>
    <cacheField name="I.E MATRICULADO" numFmtId="0">
      <sharedItems containsBlank="1" containsMixedTypes="1" containsNumber="1" containsInteger="1" minValue="7101" maxValue="7101"/>
    </cacheField>
    <cacheField name="GRADO MATRICULADO" numFmtId="0">
      <sharedItems containsBlank="1"/>
    </cacheField>
    <cacheField name="REALIZO PRUEBA DE UBICACIÓN" numFmtId="0">
      <sharedItems containsBlank="1"/>
    </cacheField>
    <cacheField name="EDAD SEGÚN GRADO CURSADO" numFmtId="0">
      <sharedItems containsMixedTypes="1" containsNumber="1" containsInteger="1" minValue="6" maxValue="15"/>
    </cacheField>
    <cacheField name="EDAD CRONOLÓGICA (hasta el 31 de marzo) " numFmtId="0">
      <sharedItems containsMixedTypes="1" containsNumber="1" containsInteger="1" minValue="3" maxValue="18"/>
    </cacheField>
    <cacheField name="GRADO DE REZAGO ESCOLAR" numFmtId="0">
      <sharedItems containsMixedTypes="1" containsNumber="1" containsInteger="1" minValue="-3" maxValue="9"/>
    </cacheField>
    <cacheField name="AÑOS DE REZAGO " numFmtId="0">
      <sharedItems/>
    </cacheField>
    <cacheField name="Observacione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4">
  <r>
    <n v="1"/>
    <s v="OCTUBRE "/>
    <s v="LIMA "/>
    <s v="LIMA "/>
    <s v="SAN JUAN DE LURIGANCHO"/>
    <n v="964431329"/>
    <s v="1610GUCOLIV"/>
    <s v="GUEVARA"/>
    <s v="COLMENARES"/>
    <s v="LISAMAR"/>
    <s v="DAVIANA"/>
    <s v="GUEVARA COLMENARES LISAMAR DAVIANA"/>
    <s v="VENEZUELA "/>
    <s v="PTP/CPP"/>
    <d v="2016-10-08T00:00:00"/>
    <s v="08"/>
    <s v="10"/>
    <s v="2016"/>
    <x v="0"/>
    <s v="FEMENINO"/>
    <s v="PTP/CPP"/>
    <n v="858040"/>
    <s v="NINGUNO"/>
    <s v="SI"/>
    <s v="8206COCADUYEV"/>
    <s v="COLMENARES"/>
    <s v="CASTELLANO"/>
    <s v="DUGLENIS"/>
    <s v="YESENIA"/>
    <s v="VENEZUELA "/>
    <s v="PTP/CPP"/>
    <d v="1982-06-15T00:00:00"/>
    <s v="15"/>
    <s v="06"/>
    <s v="1982"/>
    <s v="FEMENINO"/>
    <s v="PTP/CPP"/>
    <n v="2266146"/>
    <s v="RASTREO"/>
    <d v="2023-09-15T00:00:00"/>
    <s v="ONLINE/TELEFÓNICA"/>
    <d v="2023-10-05T00:00:00"/>
    <n v="1"/>
    <n v="1"/>
    <n v="1"/>
    <s v="SI"/>
    <s v="MIRIAN"/>
    <s v="SI"/>
    <m/>
    <m/>
    <m/>
    <m/>
    <m/>
    <m/>
    <m/>
    <m/>
    <m/>
    <m/>
    <m/>
    <n v="6"/>
    <n v="7"/>
    <n v="1"/>
    <x v="0"/>
    <m/>
  </r>
  <r>
    <n v="2"/>
    <s v="DICIEMBRE "/>
    <s v="LIMA "/>
    <s v="LIMA "/>
    <s v="ATE"/>
    <n v="912665646"/>
    <s v="1601PEACMAV"/>
    <s v="PEREZ"/>
    <s v="ACEVEDO"/>
    <s v="MAYDERLIS"/>
    <s v="VIVIANA "/>
    <s v="PEREZ ACEVEDO MAYDERLIS VIVIANA "/>
    <s v="VENEZUELA "/>
    <s v="SITUACIÓN IRREGULAR"/>
    <d v="2016-01-22T00:00:00"/>
    <s v="22"/>
    <s v="01"/>
    <s v="2016"/>
    <x v="1"/>
    <s v="FEMENINO"/>
    <s v="CEDULA DE IDENTIDAD"/>
    <s v="S/D"/>
    <s v="PRIMARIA - 3ER GRADO"/>
    <s v="SI"/>
    <s v="8809ACDIKAMIV"/>
    <s v="ACEVEDO"/>
    <s v="DIAZ"/>
    <s v="KATHERIN"/>
    <s v="MILVIDIS"/>
    <s v="VENEZUELA"/>
    <s v="SITUACIÓN IRREGULAR"/>
    <d v="1988-09-11T00:00:00"/>
    <s v="11"/>
    <s v="09"/>
    <s v="1988"/>
    <s v="FEMENINO"/>
    <s v="CÉDULA DE IDENTIDAD"/>
    <n v="20418380"/>
    <s v="RASTREO"/>
    <d v="2023-11-22T15:50:48"/>
    <s v="ONLINE/TELEFÓNICA"/>
    <d v="2023-12-26T00:00:00"/>
    <n v="1"/>
    <n v="1"/>
    <n v="2"/>
    <s v="SI"/>
    <s v="CAROLINE"/>
    <s v="SI"/>
    <m/>
    <m/>
    <m/>
    <m/>
    <m/>
    <m/>
    <m/>
    <m/>
    <m/>
    <m/>
    <m/>
    <n v="8"/>
    <n v="8"/>
    <n v="0"/>
    <x v="0"/>
    <m/>
  </r>
  <r>
    <n v="3"/>
    <s v="DICIEMBRE "/>
    <s v="LIMA "/>
    <s v="LIMA "/>
    <s v="CHORRILLOS"/>
    <n v="927586304"/>
    <s v="1112RAACASV"/>
    <s v="RABAN"/>
    <s v="ACOSTA"/>
    <s v="ASHLEY"/>
    <s v="DANIELA"/>
    <s v="RABAN ACOSTA ASHLEY DANIELA"/>
    <s v="VENEZUELA "/>
    <s v="PTP/CPP"/>
    <d v="2011-12-18T00:00:00"/>
    <s v="18"/>
    <s v="12"/>
    <s v="2011"/>
    <x v="2"/>
    <s v="FEMENINO"/>
    <s v="PTP/CPP"/>
    <s v="003940935"/>
    <s v="PRIMARIA - 6TO GRADO"/>
    <s v="SI"/>
    <s v="9305ACDUEMDAV"/>
    <s v="ACOSTA"/>
    <s v="DUN"/>
    <s v="EMILY"/>
    <s v="DANIELA"/>
    <s v="VENEZUELA"/>
    <s v="C.E. CALIDAD MIGRATORIA"/>
    <d v="1993-05-06T00:00:00"/>
    <s v="06"/>
    <s v="05"/>
    <s v="1993"/>
    <s v="FEMENINO"/>
    <s v="CARNET DE EXTRANJERÍA"/>
    <s v="004965673"/>
    <s v="RASTREO"/>
    <d v="2023-12-20T18:29:26"/>
    <s v="ONLINE/TELEFÓNICA"/>
    <d v="2023-12-20T00:00:00"/>
    <n v="1"/>
    <n v="1"/>
    <n v="1"/>
    <s v="SI"/>
    <s v="YULY"/>
    <s v="SI"/>
    <m/>
    <m/>
    <m/>
    <m/>
    <m/>
    <m/>
    <m/>
    <m/>
    <m/>
    <m/>
    <m/>
    <n v="11"/>
    <n v="12"/>
    <n v="1"/>
    <x v="0"/>
    <m/>
  </r>
  <r>
    <n v="588"/>
    <s v="DICIEMBRE "/>
    <s v="LIMA "/>
    <s v="LIMA "/>
    <s v="SANTA ANITA"/>
    <n v="915048273"/>
    <s v="1212TOYAWIO"/>
    <s v="TORRES"/>
    <s v="YANEZ"/>
    <s v="WINDER"/>
    <s v="ABRAHAM"/>
    <s v="TORRES YANEZ WINDER ABRAHAM"/>
    <s v="OTRO"/>
    <s v="PTP/CPP"/>
    <d v="2012-12-15T00:00:00"/>
    <s v="15"/>
    <s v="12"/>
    <s v="2012"/>
    <x v="3"/>
    <s v="MASCULINO"/>
    <s v="PTP/CPP"/>
    <s v="S/D"/>
    <s v="NINGUNO"/>
    <s v="SI"/>
    <s v="9108YALOXIELV"/>
    <s v="YANEZ"/>
    <s v="LOZADA"/>
    <s v="XIOMARA"/>
    <s v="ELVIRA"/>
    <s v="VENEZUELA"/>
    <s v="SITUACIÓN IRREGULAR"/>
    <d v="1991-08-07T00:00:00"/>
    <s v="07"/>
    <s v="08"/>
    <s v="1991"/>
    <s v="FEMENINO"/>
    <s v="CÉDULA DE IDENTIDAD"/>
    <n v="22290728"/>
    <s v="RASTREO"/>
    <d v="2023-11-20T18:04:09"/>
    <s v="ONLINE/TELEFÓNICA"/>
    <d v="2023-12-26T00:00:00"/>
    <n v="4"/>
    <n v="4"/>
    <n v="2"/>
    <s v="SI"/>
    <s v="CAROLINE"/>
    <s v="SI"/>
    <m/>
    <m/>
    <m/>
    <m/>
    <m/>
    <m/>
    <m/>
    <m/>
    <m/>
    <m/>
    <m/>
    <n v="6"/>
    <n v="11"/>
    <n v="5"/>
    <x v="1"/>
    <m/>
  </r>
  <r>
    <n v="752"/>
    <s v="NOVIEMBRE"/>
    <s v="LIMA "/>
    <s v="LIMA "/>
    <s v="SANTA ANITA"/>
    <n v="910452018"/>
    <s v="1212MOPEABV"/>
    <s v="MORALES"/>
    <s v="PEREZ"/>
    <s v="ABRAHAM"/>
    <s v="JOSE"/>
    <s v="MORALES PEREZ ABRAHAM JOSE"/>
    <s v="VENEZUELA "/>
    <s v="PTP/CPP"/>
    <d v="2012-12-15T00:00:00"/>
    <s v="15"/>
    <s v="12"/>
    <s v="2012"/>
    <x v="3"/>
    <s v="MASCULINO"/>
    <s v="PTP/CPP"/>
    <s v="2180496"/>
    <s v="S/D"/>
    <s v="SI"/>
    <s v="006MOPEALLIV"/>
    <s v="MORALES"/>
    <s v="PEREZ"/>
    <s v="ALEXANDRA"/>
    <s v="LISETH"/>
    <s v="VENEZUELA "/>
    <s v="PTP/CPP"/>
    <d v="2000-06-12T00:00:00"/>
    <s v="12"/>
    <s v="6"/>
    <s v="2000"/>
    <s v="FEMENINO"/>
    <s v="PTP/CPP"/>
    <s v="1217853"/>
    <s v="RASTREO"/>
    <d v="2023-11-20T17:03:00"/>
    <s v="ONLINE/TELEFÓNICA"/>
    <d v="2023-11-28T00:00:00"/>
    <n v="1"/>
    <n v="1"/>
    <n v="1"/>
    <s v="SI"/>
    <s v="CAROLINE"/>
    <s v="SI"/>
    <m/>
    <m/>
    <m/>
    <m/>
    <m/>
    <m/>
    <m/>
    <m/>
    <m/>
    <m/>
    <m/>
    <s v="S/D"/>
    <s v="S/D"/>
    <s v="S/D"/>
    <x v="2"/>
    <m/>
  </r>
  <r>
    <n v="6"/>
    <s v="OCTUBRE "/>
    <s v="LIMA "/>
    <s v="LIMA "/>
    <s v="SANTA ANITA"/>
    <s v="968954102 / 967642945 PAPA"/>
    <s v="1809LACUDEV"/>
    <s v="LATINI"/>
    <s v="CUICAS"/>
    <s v="DEIVIXON"/>
    <s v="JOSUE"/>
    <s v="LATINI CUICAS DEIVIXON JOSUE"/>
    <s v="VENEZUELA "/>
    <s v="PTP/CPP"/>
    <d v="2018-09-28T00:00:00"/>
    <s v="28"/>
    <s v="09"/>
    <s v="2018"/>
    <x v="4"/>
    <s v="MASCULINO"/>
    <s v="PTP/CPP"/>
    <n v="3243245"/>
    <s v="NINGUNO"/>
    <s v="SI"/>
    <s v="9008CUCUDIROV"/>
    <s v="CUICAS"/>
    <s v="CUICAS"/>
    <s v="DIURLENNYS"/>
    <s v="ROXELY"/>
    <s v="VENEZUELA "/>
    <s v="PTP/CPP"/>
    <d v="1990-08-27T00:00:00"/>
    <s v="27"/>
    <s v="08"/>
    <s v="1990"/>
    <s v="FEMENINO"/>
    <s v="PTP/CPP"/>
    <n v="1060443"/>
    <s v="RASTREO"/>
    <d v="2023-09-15T00:00:00"/>
    <s v="ONLINE/TELEFÓNICA"/>
    <d v="2023-10-13T00:00:00"/>
    <n v="1"/>
    <n v="1"/>
    <n v="1"/>
    <s v="SI"/>
    <s v="MIRIAN"/>
    <s v="SI"/>
    <m/>
    <m/>
    <m/>
    <m/>
    <m/>
    <m/>
    <m/>
    <m/>
    <m/>
    <m/>
    <m/>
    <n v="6"/>
    <n v="5"/>
    <n v="-1"/>
    <x v="0"/>
    <m/>
  </r>
  <r>
    <n v="7"/>
    <s v="OCTUBRE "/>
    <s v="LIMA "/>
    <s v="LIMA "/>
    <s v="SAN JUAN DE LURIGANCHO"/>
    <n v="932317426"/>
    <s v="0611GOFAJOV"/>
    <s v="GONZALEZ"/>
    <s v="FALCON"/>
    <s v="JOELIZ"/>
    <s v="ALEJANDRA"/>
    <s v="GONZALEZ FALCON JOELIZ ALEJANDRA"/>
    <s v="VENEZUELA "/>
    <s v="PTP/CPP"/>
    <d v="2006-11-26T00:00:00"/>
    <s v="26"/>
    <s v="11"/>
    <s v="2006"/>
    <x v="5"/>
    <s v="FEMENINO"/>
    <s v="PTP/CPP"/>
    <s v="NO INFORMACIÓN"/>
    <s v="S/D"/>
    <s v="SI"/>
    <s v="8012FACALIYEV"/>
    <s v="FALCON"/>
    <s v="CASTILLO"/>
    <s v="LIZAYDEE"/>
    <s v="YENNIFER"/>
    <s v="VENEZUELA "/>
    <s v="PTP/CPP"/>
    <d v="1980-12-22T00:00:00"/>
    <s v="22"/>
    <s v="12"/>
    <s v="1980"/>
    <s v="FEMENINO"/>
    <s v="PTP/CPP"/>
    <n v="220427"/>
    <s v="RASTREO"/>
    <d v="2023-09-15T00:00:00"/>
    <s v="ONLINE/TELEFÓNICA"/>
    <d v="2023-10-12T00:00:00"/>
    <n v="1"/>
    <n v="1"/>
    <n v="1"/>
    <s v="SI"/>
    <s v="MIRIAN"/>
    <s v="SI"/>
    <m/>
    <m/>
    <m/>
    <m/>
    <m/>
    <m/>
    <m/>
    <m/>
    <m/>
    <m/>
    <m/>
    <s v="S/D"/>
    <s v="S/D"/>
    <s v="S/D"/>
    <x v="2"/>
    <m/>
  </r>
  <r>
    <n v="8"/>
    <s v="DICIEMBRE "/>
    <s v="LA LIBERTAD"/>
    <s v="TRUJILLO "/>
    <s v="VICTOR LARCO HERRERA"/>
    <n v="931778209"/>
    <s v="1410GRAGLIV"/>
    <s v="GRANADILLO"/>
    <s v="AGUILAR"/>
    <s v="LIAM"/>
    <s v="JARED"/>
    <s v="GRANADILLO AGUILAR LIAM JARED"/>
    <s v="VENEZUELA "/>
    <s v="PTP/CPP"/>
    <d v="2014-10-22T00:00:00"/>
    <s v="22"/>
    <s v="10"/>
    <s v="2014"/>
    <x v="6"/>
    <s v="MASCULINO"/>
    <s v="PTP/CPP"/>
    <n v="1567343"/>
    <s v="PRIMARIA - 3ER GRADO"/>
    <s v="SI"/>
    <s v="818AGMAMAYAV"/>
    <s v="AGUILAR"/>
    <s v="MARQUEZ"/>
    <s v="MAIRUBI"/>
    <s v="YAQUELIN "/>
    <s v="VENEZUELA "/>
    <s v="PTP/CPP"/>
    <d v="1981-08-21T00:00:00"/>
    <n v="21"/>
    <n v="8"/>
    <n v="1981"/>
    <s v="FEMENINO"/>
    <s v="PTP/CPP"/>
    <s v="001567057"/>
    <m/>
    <m/>
    <m/>
    <m/>
    <m/>
    <m/>
    <m/>
    <s v="SI"/>
    <s v="MARIANA"/>
    <s v="SI"/>
    <m/>
    <m/>
    <m/>
    <m/>
    <m/>
    <m/>
    <m/>
    <m/>
    <m/>
    <m/>
    <m/>
    <n v="8"/>
    <n v="9"/>
    <n v="1"/>
    <x v="0"/>
    <m/>
  </r>
  <r>
    <n v="991"/>
    <s v="NOVIEMBRE"/>
    <s v="LA LIBERTAD"/>
    <s v="TRUJILLO"/>
    <s v="SALAVERRY"/>
    <n v="923655956"/>
    <s v="1305GAPAOSV"/>
    <s v="GARRIDO"/>
    <s v="PAES"/>
    <s v="OSMEL"/>
    <s v="ENMANUEL"/>
    <s v="GARRIDO PAES OSMEL ENMANUEL"/>
    <s v="VENEZUELA "/>
    <s v="SITUACIÓN IRREGULAR"/>
    <d v="2013-05-18T00:00:00"/>
    <s v="18"/>
    <s v="05"/>
    <s v="2013"/>
    <x v="7"/>
    <s v="MASCULINO"/>
    <s v="ACTA/PARTIDA DE NACIMIENTO"/>
    <n v="773"/>
    <s v="S/D"/>
    <s v="SI"/>
    <s v="902PALOWEDEV"/>
    <s v="PAES"/>
    <s v="LOPEZ"/>
    <s v="WENDYS"/>
    <s v="DEL CARMEN"/>
    <s v="VENEZUELA "/>
    <s v="SITUACIÓN IRREGULAR"/>
    <d v="1990-02-09T00:00:00"/>
    <s v="9"/>
    <s v="2"/>
    <s v="1990"/>
    <s v="FEMENINO"/>
    <s v="CÉDULA DE IDENTIDAD"/>
    <n v="19600562"/>
    <s v="RASTREO"/>
    <d v="2023-09-15T00:00:00"/>
    <s v="ONLINE/TELEFÓNICA"/>
    <d v="2023-11-27T00:00:00"/>
    <n v="1"/>
    <n v="1"/>
    <n v="1"/>
    <s v="SI"/>
    <s v="MARIANA"/>
    <s v="SI"/>
    <m/>
    <m/>
    <m/>
    <m/>
    <m/>
    <m/>
    <m/>
    <m/>
    <m/>
    <m/>
    <m/>
    <s v="S/D"/>
    <s v="S/D"/>
    <s v="S/D"/>
    <x v="2"/>
    <m/>
  </r>
  <r>
    <n v="10"/>
    <s v="DICIEMBRE "/>
    <s v="LIMA "/>
    <s v="LIMA "/>
    <s v="VILLA MARIA DEL TRIUNFO"/>
    <n v="931947443"/>
    <s v="1706RIAGENV"/>
    <s v="RIOS"/>
    <s v="AGUIRRE"/>
    <s v="ENDERSON"/>
    <s v="ISAAC"/>
    <s v="RIOS AGUIRRE ENDERSON ISAAC"/>
    <s v="VENEZUELA "/>
    <s v="PTP/CPP"/>
    <d v="2017-06-17T00:00:00"/>
    <s v="17"/>
    <s v="06"/>
    <s v="2017"/>
    <x v="8"/>
    <s v="MASCULINO"/>
    <s v="PTP/CPP"/>
    <s v="004038580"/>
    <s v="NINGUNO"/>
    <s v="SI"/>
    <s v="9002AGPRISDEV"/>
    <s v="AGUIRRE"/>
    <s v="PRIETO"/>
    <s v="ISAMAR"/>
    <s v="DEL CARMEN"/>
    <s v="VENEZUELA "/>
    <s v="SITUACIÓN IRREGULAR"/>
    <d v="1990-02-15T00:00:00"/>
    <s v="15"/>
    <s v="02"/>
    <s v="1990"/>
    <s v="FEMENINO"/>
    <s v="CÉDULA DE IDENTIDAD"/>
    <n v="22817250"/>
    <s v="RASTREO"/>
    <d v="2023-12-09T18:06:47"/>
    <s v="ONLINE/TELEFÓNICA"/>
    <d v="2023-12-19T00:00:00"/>
    <n v="1"/>
    <n v="1"/>
    <n v="1"/>
    <s v="SI"/>
    <s v="MIRIAN"/>
    <s v="SI"/>
    <m/>
    <m/>
    <m/>
    <m/>
    <m/>
    <m/>
    <m/>
    <m/>
    <m/>
    <m/>
    <m/>
    <n v="6"/>
    <n v="6"/>
    <n v="0"/>
    <x v="0"/>
    <m/>
  </r>
  <r>
    <n v="11"/>
    <s v="DICIEMBRE "/>
    <s v="LIMA "/>
    <s v="LIMA "/>
    <s v="SAN JUAN DE MIRAFLORES"/>
    <n v="970528291"/>
    <s v="2004GOALHEP"/>
    <s v="GOMEZ"/>
    <s v="ALBINO"/>
    <s v="HEIDER"/>
    <s v="ALEXANDER"/>
    <s v="GOMEZ ALBINO HEIDER ALEXANDER"/>
    <s v="PERÚ"/>
    <s v="NO APLICA (ES PERUANO/A)"/>
    <d v="2020-04-29T00:00:00"/>
    <s v="29"/>
    <s v="04"/>
    <s v="2020"/>
    <x v="9"/>
    <s v="MASCULINO"/>
    <s v="DNI "/>
    <n v="91955691"/>
    <s v="NINGUNO"/>
    <s v="SI"/>
    <s v="0208ALGAYEDEV"/>
    <s v="ALBINO"/>
    <s v="GARCIA"/>
    <s v="YERLIMAR"/>
    <s v="DE LOS ANGELES"/>
    <s v="VENEZUELA "/>
    <s v="PTP/CPP"/>
    <d v="2002-08-19T00:00:00"/>
    <s v="19"/>
    <s v="08"/>
    <s v="2002"/>
    <s v="FEMENINO"/>
    <s v="PTP/CPP"/>
    <n v="1754625"/>
    <s v="RASTREO"/>
    <d v="2023-11-23T17:22:41"/>
    <s v="ONLINE/TELEFÓNICA"/>
    <d v="2023-12-06T00:00:00"/>
    <n v="1"/>
    <n v="1"/>
    <n v="1"/>
    <s v="SI"/>
    <s v="MIRIAN"/>
    <s v="SI"/>
    <m/>
    <m/>
    <m/>
    <m/>
    <m/>
    <m/>
    <m/>
    <m/>
    <m/>
    <m/>
    <m/>
    <n v="6"/>
    <n v="3"/>
    <n v="-3"/>
    <x v="0"/>
    <m/>
  </r>
  <r>
    <n v="12"/>
    <s v="OCTUBRE "/>
    <s v="LIMA "/>
    <s v="LIMA "/>
    <s v="COMAS"/>
    <n v="910844080"/>
    <s v="1802NIFIEDV"/>
    <s v="NINGUNO"/>
    <s v="FIGUEROA"/>
    <s v="EDUARLISMAR"/>
    <s v="ANDREINA"/>
    <s v="NINGUNO FIGUEROA EDUARLISMAR ANDREINA"/>
    <s v="VENEZUELA "/>
    <s v="SITUACIÓN IRREGULAR"/>
    <d v="2018-02-17T00:00:00"/>
    <s v="17"/>
    <s v="02"/>
    <s v="2018"/>
    <x v="4"/>
    <s v="FEMENINO"/>
    <s v="ACTA/PARTIDA DE NACIMIENTO"/>
    <n v="361"/>
    <s v="NINGUNO"/>
    <s v="SI"/>
    <s v="0306FIMIMAJOV"/>
    <s v="FIGUEROA"/>
    <s v="MISERO"/>
    <s v="MARIA"/>
    <s v="JOSE"/>
    <s v="VENEZUELA "/>
    <s v="SITUACIÓN IRREGULAR"/>
    <d v="2003-06-06T00:00:00"/>
    <s v="06"/>
    <s v="06"/>
    <s v="2003"/>
    <s v="FEMENINO"/>
    <s v="CÉDULA DE IDENTIDAD"/>
    <n v="31427000"/>
    <s v="RASTREO"/>
    <d v="2023-09-15T00:00:00"/>
    <s v="ONLINE/TELEFÓNICA"/>
    <d v="2023-10-13T00:00:00"/>
    <n v="1"/>
    <n v="1"/>
    <n v="1"/>
    <s v="SI"/>
    <s v="MIRIAN"/>
    <s v="SI"/>
    <m/>
    <m/>
    <m/>
    <m/>
    <m/>
    <m/>
    <m/>
    <m/>
    <m/>
    <m/>
    <m/>
    <n v="6"/>
    <n v="6"/>
    <n v="0"/>
    <x v="0"/>
    <m/>
  </r>
  <r>
    <n v="13"/>
    <s v="DICIEMBRE "/>
    <s v="LIMA "/>
    <s v="LIMA "/>
    <s v="SAN JUAN DE MIRAFLORES"/>
    <n v="921471631"/>
    <s v="1110ROALDAV"/>
    <s v="ROMERO"/>
    <s v="ALBINO"/>
    <s v="DAVID"/>
    <s v="ALEXANDER"/>
    <s v="ROMERO ALBINO DAVID ALEXANDER"/>
    <s v="VENEZUELA "/>
    <s v="PTP/CPP"/>
    <d v="2011-10-19T00:00:00"/>
    <s v="19"/>
    <s v="10"/>
    <s v="2011"/>
    <x v="2"/>
    <s v="MASCULINO"/>
    <s v="PTP/CPP"/>
    <n v="3153467"/>
    <s v="PRIMARIA - 5TO GRADO"/>
    <s v="SI"/>
    <s v="9411ALGAYEDEV"/>
    <s v="ALBINO"/>
    <s v="GARCIA"/>
    <s v="YERLINA"/>
    <s v="DEL VALLE"/>
    <s v="VENEZUELA "/>
    <s v="PTP/CPP"/>
    <d v="1994-11-28T00:00:00"/>
    <s v="28"/>
    <s v="11"/>
    <s v="1994"/>
    <s v="FEMENINO"/>
    <s v="PTP/CPP"/>
    <n v="788987"/>
    <s v="RASTREO"/>
    <d v="2023-11-23T17:32:13"/>
    <s v="ONLINE/TELEFÓNICA"/>
    <d v="2023-12-06T00:00:00"/>
    <n v="2"/>
    <n v="2"/>
    <n v="1"/>
    <s v="SI"/>
    <s v="MIRIAN"/>
    <s v="SI"/>
    <m/>
    <m/>
    <m/>
    <m/>
    <m/>
    <m/>
    <m/>
    <m/>
    <m/>
    <m/>
    <m/>
    <n v="10"/>
    <n v="12"/>
    <n v="2"/>
    <x v="3"/>
    <m/>
  </r>
  <r>
    <n v="14"/>
    <s v="OCTUBRE "/>
    <s v="LIMA "/>
    <s v="LIMA "/>
    <s v="SAN JUAN DE LURIGANCHO"/>
    <n v="932739803"/>
    <s v="1602MEGOVAV"/>
    <s v="MELENDEZ"/>
    <s v="GONZALES"/>
    <s v="VALERI"/>
    <s v="NATACHA"/>
    <s v="MELENDEZ GONZALES VALERI NATACHA"/>
    <s v="VENEZUELA "/>
    <s v="SITUACIÓN IRREGULAR"/>
    <d v="2016-02-13T00:00:00"/>
    <s v="13"/>
    <s v="02"/>
    <s v="2016"/>
    <x v="0"/>
    <s v="FEMENINO"/>
    <s v="ACTA/PARTIDA DE NACIMIENTO"/>
    <n v="1391"/>
    <s v="NIVEL INICIAL 5 AÑOS"/>
    <s v="SI"/>
    <s v="9905GOFIMADEV"/>
    <s v="GONZALEZ"/>
    <s v="FIGUEROA"/>
    <s v="MARIA"/>
    <s v="DE LOS ANGELES"/>
    <s v="VENEZUELA "/>
    <s v="SITUACIÓN IRREGULAR"/>
    <d v="1999-05-05T00:00:00"/>
    <s v="05"/>
    <s v="05"/>
    <s v="1999"/>
    <s v="FEMENINO"/>
    <s v="CÉDULA DE IDENTIDAD"/>
    <n v="27194007"/>
    <s v="RASTREO"/>
    <d v="2023-09-15T00:00:00"/>
    <s v="ONLINE/TELEFÓNICA"/>
    <d v="2023-10-13T00:00:00"/>
    <n v="2"/>
    <n v="2"/>
    <n v="1"/>
    <s v="SI"/>
    <s v="MIRIAN"/>
    <s v="SI"/>
    <m/>
    <m/>
    <m/>
    <m/>
    <m/>
    <m/>
    <m/>
    <m/>
    <m/>
    <m/>
    <m/>
    <n v="6"/>
    <n v="8"/>
    <n v="2"/>
    <x v="3"/>
    <m/>
  </r>
  <r>
    <n v="15"/>
    <s v="DICIEMBRE "/>
    <s v="LIMA "/>
    <s v="LIMA "/>
    <s v="SAN JUAN DE MIRAFLORES"/>
    <n v="921471631"/>
    <s v="1307ROALVEV"/>
    <s v="ROMERO"/>
    <s v="ALBINO"/>
    <s v="VERONICA"/>
    <s v="FRANCHESCA"/>
    <s v="ROMERO ALBINO VERONICA FRANCHESCA"/>
    <s v="VENEZUELA "/>
    <s v="PTP/CPP"/>
    <d v="2013-07-21T00:00:00"/>
    <s v="21"/>
    <s v="07"/>
    <s v="2013"/>
    <x v="7"/>
    <s v="FEMENINO"/>
    <s v="PTP/CPP"/>
    <n v="3155704"/>
    <s v="PRIMARIA - 4TO GRADO"/>
    <s v="SI"/>
    <s v="9411ALGAYEDEV"/>
    <s v="ALBINO"/>
    <s v="GARCIA"/>
    <s v="YERLINA"/>
    <s v="DEL VALLE"/>
    <s v="VENEZUELA "/>
    <s v="PTP/CPP"/>
    <d v="1994-11-28T00:00:00"/>
    <s v="28"/>
    <s v="11"/>
    <s v="1994"/>
    <s v="FEMENINO"/>
    <s v="PTP/CPP"/>
    <n v="788987"/>
    <s v="RASTREO"/>
    <d v="2023-11-23T17:35:27"/>
    <m/>
    <m/>
    <m/>
    <m/>
    <m/>
    <s v="SI"/>
    <s v="MIRIAN"/>
    <s v="SI"/>
    <m/>
    <m/>
    <m/>
    <m/>
    <m/>
    <m/>
    <m/>
    <m/>
    <m/>
    <m/>
    <m/>
    <n v="9"/>
    <n v="10"/>
    <n v="1"/>
    <x v="0"/>
    <m/>
  </r>
  <r>
    <n v="16"/>
    <s v="OCTUBRE "/>
    <s v="LIMA "/>
    <s v="LIMA "/>
    <s v="SAN JUAN DE LURIGANCHO"/>
    <n v="932739803"/>
    <s v="1802MEGOSAV"/>
    <s v="MELENDEZ"/>
    <s v="GONZALEZ"/>
    <s v="SANTIAGO"/>
    <s v="JOSE"/>
    <s v="MELENDEZ GONZALEZ SANTIAGO JOSE"/>
    <s v="VENEZUELA "/>
    <s v="SITUACIÓN IRREGULAR"/>
    <d v="2018-02-19T00:00:00"/>
    <s v="19"/>
    <s v="02"/>
    <s v="2018"/>
    <x v="4"/>
    <s v="MASCULINO"/>
    <s v="ACTA/PARTIDA DE NACIMIENTO"/>
    <n v="1319"/>
    <s v="NIVEL INICIAL 3 AÑOS"/>
    <s v="SI"/>
    <s v="9905GOFIMADEV"/>
    <s v="GONZALEZ"/>
    <s v="FIGUEROA"/>
    <s v="MARIA"/>
    <s v="DE LOS ANGELES"/>
    <s v="VENEZUELA "/>
    <s v="SITUACIÓN IRREGULAR"/>
    <d v="1999-05-05T00:00:00"/>
    <s v="05"/>
    <s v="05"/>
    <s v="1999"/>
    <s v="FEMENINO"/>
    <s v="CÉDULA DE IDENTIDAD"/>
    <n v="27194007"/>
    <s v="RASTREO"/>
    <d v="2023-09-15T00:00:00"/>
    <m/>
    <m/>
    <m/>
    <m/>
    <m/>
    <s v="SI"/>
    <s v="MIRIAN"/>
    <s v="SI"/>
    <m/>
    <m/>
    <m/>
    <m/>
    <m/>
    <m/>
    <m/>
    <m/>
    <m/>
    <m/>
    <m/>
    <n v="6"/>
    <n v="6"/>
    <n v="0"/>
    <x v="0"/>
    <m/>
  </r>
  <r>
    <n v="17"/>
    <s v="DICIEMBRE "/>
    <s v="LIMA "/>
    <s v="LIMA "/>
    <s v="SAN JUAN DE MIRAFLORES"/>
    <s v="978605356 MADRE"/>
    <s v="1212MEALIBV"/>
    <s v="MENDOZA"/>
    <s v="ALMAO"/>
    <s v="IBRANTH"/>
    <s v="AUGUSTO"/>
    <s v="MENDOZA ALMAO IBRANTH AUGUSTO"/>
    <s v="VENEZUELA "/>
    <s v="SITUACIÓN IRREGULAR"/>
    <d v="2012-12-10T00:00:00"/>
    <s v="10"/>
    <s v="12"/>
    <s v="2012"/>
    <x v="3"/>
    <s v="MASCULINO"/>
    <s v="CEDULA DE IDENTIDAD"/>
    <s v="36232308"/>
    <s v="PRIMARIA - 5TO GRADO"/>
    <s v="SI"/>
    <s v="8702ALMEYECAV"/>
    <s v="ALMAO"/>
    <s v="MELENDEZ"/>
    <s v="YENNIFER"/>
    <s v="CAROLINA"/>
    <s v="VENEZUELA"/>
    <s v="C.E. CALIDAD MIGRATORIA"/>
    <d v="1987-02-04T00:00:00"/>
    <s v="04"/>
    <s v="02"/>
    <s v="1987"/>
    <s v="FEMENINO"/>
    <s v="CARNET DE EXTRANJERÍA"/>
    <s v="004447195"/>
    <s v="RASTREO"/>
    <d v="2023-11-27T10:40:16"/>
    <s v="ONLINE/TELEFÓNICA"/>
    <d v="2023-12-01T00:00:00"/>
    <n v="2"/>
    <n v="2"/>
    <n v="1"/>
    <s v="SI"/>
    <s v="YULY"/>
    <s v="SI"/>
    <m/>
    <m/>
    <m/>
    <m/>
    <m/>
    <m/>
    <m/>
    <m/>
    <m/>
    <m/>
    <m/>
    <n v="10"/>
    <n v="11"/>
    <n v="1"/>
    <x v="0"/>
    <m/>
  </r>
  <r>
    <n v="18"/>
    <s v="OCTUBRE "/>
    <s v="LIMA "/>
    <s v="LIMA "/>
    <s v="SAN JUAN DE LURIGANCHO"/>
    <s v="923241768/994213523(HERMANA)"/>
    <s v="0807MAGOJOV"/>
    <s v="MARTINEZ"/>
    <s v="GONZÁLEZ"/>
    <s v="JOSE"/>
    <s v="SALVADOR"/>
    <s v="MARTINEZ GONZÁLEZ JOSE SALVADOR"/>
    <s v="VENEZUELA "/>
    <s v="SITUACIÓN IRREGULAR"/>
    <d v="2008-07-14T00:00:00"/>
    <s v="14"/>
    <s v="07"/>
    <s v="2008"/>
    <x v="10"/>
    <s v="MASCULINO"/>
    <s v="CEDULA DE IDENTIDAD"/>
    <n v="33591148"/>
    <s v="SECUNDARIA - 2DO GRADO"/>
    <s v="SI"/>
    <s v="899GOHEVIDEV"/>
    <s v="GONZÁLEZ"/>
    <s v="HERNÁNDEZ"/>
    <s v="VIANELLYS"/>
    <s v="DEL VALLE"/>
    <s v="VENEZUELA "/>
    <s v="PTP/CPP"/>
    <d v="1989-09-08T00:00:00"/>
    <s v="8"/>
    <s v="9"/>
    <s v="1989"/>
    <s v="FEMENINO"/>
    <s v="PTP/CPP"/>
    <n v="1425795"/>
    <s v="RASTREO"/>
    <d v="2023-09-15T00:00:00"/>
    <s v="ONLINE/TELEFÓNICA"/>
    <d v="2023-10-13T00:00:00"/>
    <n v="3"/>
    <n v="3"/>
    <n v="1"/>
    <s v="SI"/>
    <s v="MIRIAN"/>
    <s v="SI"/>
    <m/>
    <m/>
    <m/>
    <m/>
    <m/>
    <m/>
    <m/>
    <m/>
    <m/>
    <m/>
    <m/>
    <n v="13"/>
    <n v="15"/>
    <n v="2"/>
    <x v="3"/>
    <m/>
  </r>
  <r>
    <n v="19"/>
    <s v="DICIEMBRE "/>
    <s v="LIMA "/>
    <s v="LIMA "/>
    <s v="SAN JUAN DE MIRAFLORES"/>
    <n v="978605356"/>
    <s v="0705MEALGIV"/>
    <s v="MENDOZA"/>
    <s v="ALMAO"/>
    <s v="GIPHSON"/>
    <s v="ALEXANDER"/>
    <s v="MENDOZA ALMAO GIPHSON ALEXANDER"/>
    <s v="VENEZUELA "/>
    <s v="SITUACIÓN IRREGULAR"/>
    <d v="2007-05-07T00:00:00"/>
    <s v="07"/>
    <s v="05"/>
    <s v="2007"/>
    <x v="11"/>
    <s v="MASCULINO"/>
    <s v="CEDULA DE IDENTIDAD"/>
    <s v="32200659"/>
    <s v="SECUNDARIA - 3ER GRADO"/>
    <s v="SI"/>
    <s v="8702ALMEYECAV"/>
    <s v="ALMAO"/>
    <s v="MELENDEZ"/>
    <s v="YENNIFER"/>
    <s v="CAROLINA"/>
    <s v="VENEZUELA"/>
    <s v="C.E. CALIDAD MIGRATORIA"/>
    <d v="1987-02-04T00:00:00"/>
    <s v="04"/>
    <s v="02"/>
    <s v="1987"/>
    <s v="FEMENINO"/>
    <s v="CARNET DE EXTRANJERÍA"/>
    <s v="004447195"/>
    <s v="RASTREO"/>
    <d v="2023-11-27T11:00:05"/>
    <m/>
    <m/>
    <m/>
    <m/>
    <m/>
    <s v="SI"/>
    <s v="YULY"/>
    <s v="SI"/>
    <m/>
    <m/>
    <m/>
    <m/>
    <m/>
    <m/>
    <m/>
    <m/>
    <m/>
    <m/>
    <m/>
    <n v="14"/>
    <n v="16"/>
    <n v="2"/>
    <x v="3"/>
    <m/>
  </r>
  <r>
    <n v="20"/>
    <s v="OCTUBRE "/>
    <s v="LIMA "/>
    <s v="LIMA "/>
    <s v="SAN JUAN DE LURIGANCHO"/>
    <s v="923241768/994213523(HERMANA)"/>
    <s v="1507RAGOMAV"/>
    <s v="RAMIREZ"/>
    <s v="GONZÁLEZ"/>
    <s v="MAIKOL"/>
    <s v="ALEJANDRO"/>
    <s v="RAMIREZ GONZÁLEZ MAIKOL ALEJANDRO"/>
    <s v="VENEZUELA "/>
    <s v="SITUACIÓN IRREGULAR"/>
    <d v="2015-07-20T00:00:00"/>
    <s v="20"/>
    <s v="07"/>
    <s v="2015"/>
    <x v="1"/>
    <s v="MASCULINO"/>
    <s v="ACTA/PARTIDA DE NACIMIENTO"/>
    <n v="765"/>
    <s v="NIVEL INICIAL 5 AÑOS"/>
    <s v="SI"/>
    <s v="8909GOHEVIDEV"/>
    <s v="GONZÁLEZ"/>
    <s v="HERNÁNDEZ"/>
    <s v="VIANELLYS"/>
    <s v="DEL VALLE"/>
    <s v="VENEZUELA "/>
    <s v="PTP/CPP"/>
    <d v="1989-09-08T00:00:00"/>
    <s v="08"/>
    <s v="09"/>
    <s v="1989"/>
    <s v="FEMENINO"/>
    <s v="PTP/CPP"/>
    <n v="1425795"/>
    <s v="RASTREO"/>
    <d v="2023-09-15T00:00:00"/>
    <m/>
    <m/>
    <m/>
    <m/>
    <m/>
    <s v="SI"/>
    <s v="MIRIAN"/>
    <s v="SI"/>
    <m/>
    <m/>
    <m/>
    <m/>
    <m/>
    <m/>
    <m/>
    <m/>
    <m/>
    <m/>
    <m/>
    <n v="6"/>
    <n v="8"/>
    <n v="2"/>
    <x v="3"/>
    <m/>
  </r>
  <r>
    <n v="21"/>
    <s v="OCTUBRE "/>
    <s v="LIMA "/>
    <s v="LIMA "/>
    <s v="SAN JUAN DE LURIGANCHO"/>
    <s v="923241768/994213523(HERMANA)"/>
    <s v="1212VEGOSAV"/>
    <s v="VERDUZ"/>
    <s v="GONZÁLEZ"/>
    <s v="SAVIARNITH"/>
    <s v="THIBISAY"/>
    <s v="VERDUZ GONZÁLEZ SAVIARNITH THIBISAY"/>
    <s v="VENEZUELA "/>
    <s v="SITUACIÓN IRREGULAR"/>
    <d v="2012-12-17T00:00:00"/>
    <s v="17"/>
    <s v="12"/>
    <s v="2012"/>
    <x v="3"/>
    <s v="FEMENINO"/>
    <s v="ACTA/PARTIDA DE NACIMIENTO"/>
    <n v="3"/>
    <s v="PRIMARIA - 3ER GRADO"/>
    <s v="SI"/>
    <s v="8909GOHEVIDEV"/>
    <s v="GONZÁLEZ"/>
    <s v="HERNÁNDEZ"/>
    <s v="VIANELLYS"/>
    <s v="DEL VALLE"/>
    <s v="VENEZUELA "/>
    <s v="PTP/CPP"/>
    <d v="1989-09-08T00:00:00"/>
    <s v="08"/>
    <s v="09"/>
    <s v="1989"/>
    <s v="FEMENINO"/>
    <s v="PTP/CPP"/>
    <n v="1425795"/>
    <s v="RASTREO"/>
    <d v="2023-09-15T00:00:00"/>
    <m/>
    <m/>
    <m/>
    <m/>
    <m/>
    <s v="SI"/>
    <s v="MIRIAN"/>
    <s v="SI"/>
    <m/>
    <m/>
    <m/>
    <m/>
    <m/>
    <m/>
    <m/>
    <m/>
    <m/>
    <m/>
    <m/>
    <n v="8"/>
    <n v="11"/>
    <n v="3"/>
    <x v="4"/>
    <m/>
  </r>
  <r>
    <n v="22"/>
    <s v="DICIEMBRE "/>
    <s v="LA LIBERTAD"/>
    <s v="TRUJILLO "/>
    <s v="SALAVERRY"/>
    <n v="948065695"/>
    <s v="1912ALPEMAP"/>
    <s v="ALMEIDA"/>
    <s v="PEREZ"/>
    <s v="MATIAS"/>
    <s v="LUCIANO"/>
    <s v="ALMEIDA PEREZ MATIAS LUCIANO"/>
    <s v="PERÚ"/>
    <s v="NO APLICA (ES PERUANO/A)"/>
    <d v="2019-12-27T00:00:00"/>
    <s v="27"/>
    <s v="12"/>
    <s v="2019"/>
    <x v="12"/>
    <s v="MASCULINO"/>
    <s v="DNI "/>
    <n v="91653134"/>
    <s v="NINGUNO"/>
    <s v="SI"/>
    <s v="945ALPEROCAV"/>
    <s v="ALMEIDA"/>
    <s v="PEREZ"/>
    <s v="ROSANGELA"/>
    <s v="CAROLINA"/>
    <s v="VENEZUELA "/>
    <s v="SITUACIÓN IRREGULAR"/>
    <d v="1994-05-05T00:00:00"/>
    <n v="5"/>
    <n v="5"/>
    <n v="1994"/>
    <s v="FEMENINO"/>
    <s v="CÉDULA DE IDENTIDAD"/>
    <n v="24970972"/>
    <s v="RASTREO"/>
    <d v="2023-10-04T00:00:00"/>
    <s v="ONLINE/TELEFÓNICA"/>
    <d v="2023-12-05T00:00:00"/>
    <n v="2"/>
    <n v="2"/>
    <n v="1"/>
    <s v="SI"/>
    <s v="MARIANA"/>
    <s v="SI"/>
    <m/>
    <m/>
    <m/>
    <m/>
    <m/>
    <m/>
    <m/>
    <m/>
    <m/>
    <m/>
    <m/>
    <n v="6"/>
    <n v="4"/>
    <n v="-2"/>
    <x v="0"/>
    <m/>
  </r>
  <r>
    <n v="23"/>
    <s v="DICIEMBRE "/>
    <s v="LA LIBERTAD"/>
    <s v="TRUJILLO "/>
    <s v="SALAVERRY"/>
    <n v="948065695"/>
    <s v="1711ALPEALV"/>
    <s v="ALMEIDA"/>
    <s v="PEREZ"/>
    <s v="ALASKA"/>
    <s v="VICTORIA"/>
    <s v="ALMEIDA PEREZ ALASKA VICTORIA"/>
    <s v="VENEZUELA "/>
    <s v="PTP/CPP"/>
    <d v="2017-11-10T00:00:00"/>
    <s v="10"/>
    <s v="11"/>
    <s v="2017"/>
    <x v="8"/>
    <s v="FEMENINO"/>
    <s v="PTP/CPP"/>
    <n v="5668899"/>
    <s v="NINGUNO"/>
    <s v="SI"/>
    <s v="945ALPEROCAV"/>
    <s v="ALMEIDA"/>
    <s v="PEREZ"/>
    <s v="ROSANGELA"/>
    <s v="CAROLINA"/>
    <s v="VENEZUELA "/>
    <s v="SITUACIÓN IRREGULAR"/>
    <d v="1994-05-05T00:00:00"/>
    <n v="5"/>
    <n v="5"/>
    <n v="1994"/>
    <s v="FEMENINO"/>
    <s v="CÉDULA DE IDENTIDAD"/>
    <n v="24970972"/>
    <s v="RASTREO"/>
    <m/>
    <m/>
    <m/>
    <m/>
    <m/>
    <m/>
    <s v="SI"/>
    <s v="MARIANA"/>
    <s v="SI"/>
    <m/>
    <m/>
    <m/>
    <m/>
    <m/>
    <m/>
    <m/>
    <m/>
    <m/>
    <m/>
    <m/>
    <n v="6"/>
    <n v="6"/>
    <n v="0"/>
    <x v="0"/>
    <m/>
  </r>
  <r>
    <n v="24"/>
    <s v="OCTUBRE "/>
    <s v="LIMA "/>
    <s v="LIMA "/>
    <s v="SAN JUAN DE MIRAFLORES"/>
    <n v="974182739"/>
    <s v="1106ARGUJOV"/>
    <s v="ARAUJO"/>
    <s v="GUERRERO"/>
    <s v="JOSE"/>
    <s v="SANTIAGO"/>
    <s v="ARAUJO GUERRERO JOSE SANTIAGO"/>
    <s v="VENEZUELA "/>
    <s v="SITUACIÓN IRREGULAR"/>
    <d v="2011-06-09T00:00:00"/>
    <s v="09"/>
    <s v="06"/>
    <s v="2011"/>
    <x v="2"/>
    <s v="MASCULINO"/>
    <s v="CEDULA DE IDENTIDAD"/>
    <n v="34035703"/>
    <s v="PRIMARIA - 6TO GRADO"/>
    <s v="SI"/>
    <s v="7302GULIBEELV"/>
    <s v="GUERRERO"/>
    <s v="LINARES"/>
    <s v="BERTHA"/>
    <s v="ELENA"/>
    <s v="VENEZUELA "/>
    <s v="SITUACIÓN IRREGULAR"/>
    <d v="1973-02-24T00:00:00"/>
    <s v="24"/>
    <s v="02"/>
    <s v="1973"/>
    <s v="FEMENINO"/>
    <s v="CÉDULA DE IDENTIDAD"/>
    <n v="11883917"/>
    <s v="RASTREO"/>
    <d v="2023-10-02T00:00:00"/>
    <s v="ONLINE/TELEFÓNICA"/>
    <d v="2023-10-12T00:00:00"/>
    <n v="1"/>
    <n v="1"/>
    <n v="1"/>
    <s v="SI"/>
    <s v="MIRIAN"/>
    <s v="SI"/>
    <s v="SI"/>
    <d v="2023-10-13T00:00:00"/>
    <s v="SI"/>
    <s v="SI"/>
    <s v="SI"/>
    <s v="NO INFORMACIÓN"/>
    <s v="SI"/>
    <s v="EBR"/>
    <n v="7101"/>
    <s v="PRIMARIA - 6TO G"/>
    <s v="SI"/>
    <n v="11"/>
    <n v="12"/>
    <n v="1"/>
    <x v="0"/>
    <s v="CORREGIR FECHA DE MATRICULA "/>
  </r>
  <r>
    <n v="25"/>
    <s v="DICIEMBRE "/>
    <s v="TUMBES "/>
    <s v="TUMBES "/>
    <s v="TUMBES"/>
    <n v="941794599"/>
    <s v="1108DEALLUV"/>
    <s v="DELGADO"/>
    <s v="ALVARADO"/>
    <s v="LUZ"/>
    <s v="DAVIANA"/>
    <s v="DELGADO ALVARADO LUZ DAVIANA"/>
    <s v="VENEZUELA "/>
    <s v="PTP/CPP"/>
    <d v="2011-08-17T00:00:00"/>
    <s v="17"/>
    <s v="08"/>
    <s v="2011"/>
    <x v="2"/>
    <s v="FEMENINO"/>
    <s v="PTP/CPP"/>
    <n v="4872894"/>
    <s v="PRIMARIA - 6TO GRADO"/>
    <s v="SI"/>
    <s v="8803ALGILIROV"/>
    <s v="ALVARADO "/>
    <s v="GIL"/>
    <s v="LIZ "/>
    <s v="ROSSY"/>
    <s v="VENEZUELA "/>
    <s v="C.E. CALIDAD MIGRATORIA"/>
    <d v="1988-03-01T00:00:00"/>
    <s v="01"/>
    <s v="03"/>
    <s v="1988"/>
    <s v="FEMENINO"/>
    <s v="CARNET DE EXTRANJERÍA "/>
    <n v="27066822"/>
    <s v="RASTREO"/>
    <d v="2023-11-18T00:00:00"/>
    <s v="ONLINE/TELEFÓNICA"/>
    <d v="2023-12-18T00:00:00"/>
    <n v="1"/>
    <n v="1"/>
    <n v="3"/>
    <s v="SI"/>
    <s v="VANESSA"/>
    <s v="SI"/>
    <s v="SI"/>
    <s v="EL TRIUNFO"/>
    <d v="2024-01-03T00:00:00"/>
    <s v="SI"/>
    <m/>
    <m/>
    <m/>
    <m/>
    <m/>
    <m/>
    <m/>
    <n v="11"/>
    <n v="12"/>
    <n v="1"/>
    <x v="0"/>
    <m/>
  </r>
  <r>
    <n v="26"/>
    <s v="OCTUBRE "/>
    <s v="LIMA "/>
    <s v="LIMA "/>
    <s v="SAN JUAN DE LURIGANCHO"/>
    <n v="902027882"/>
    <s v="1811HEHESOV"/>
    <s v="HERNANDEZ"/>
    <s v="HERNANDEZ"/>
    <s v="SOFIA"/>
    <s v="VALENTINA"/>
    <s v="HERNANDEZ HERNANDEZ SOFIA VALENTINA"/>
    <s v="VENEZUELA "/>
    <s v="PTP/CPP"/>
    <d v="2018-11-06T00:00:00"/>
    <s v="06"/>
    <s v="11"/>
    <s v="2018"/>
    <x v="4"/>
    <s v="FEMENINO"/>
    <s v="PTP/CPP"/>
    <n v="1109573"/>
    <s v="NINGUNO"/>
    <s v="SI"/>
    <s v="9510HEHEELYUV"/>
    <s v="HERNANDEZ"/>
    <s v="HERNANDEZ"/>
    <s v="ELIANYI"/>
    <s v="YULIETH"/>
    <s v="VENEZUELA "/>
    <s v="PTP/CPP"/>
    <d v="1995-10-07T00:00:00"/>
    <s v="07"/>
    <s v="10"/>
    <s v="1995"/>
    <s v="FEMENINO"/>
    <s v="PTP/CPP"/>
    <n v="1689755"/>
    <s v="RASTREO"/>
    <d v="2023-09-15T00:00:00"/>
    <s v="ONLINE/TELEFÓNICA"/>
    <d v="2023-10-13T00:00:00"/>
    <n v="1"/>
    <n v="1"/>
    <n v="1"/>
    <s v="SI"/>
    <s v="MIRIAN"/>
    <s v="SI"/>
    <m/>
    <m/>
    <m/>
    <m/>
    <m/>
    <m/>
    <m/>
    <m/>
    <m/>
    <m/>
    <m/>
    <n v="6"/>
    <n v="5"/>
    <n v="-1"/>
    <x v="0"/>
    <m/>
  </r>
  <r>
    <n v="27"/>
    <s v="DICIEMBRE "/>
    <s v="TUMBES "/>
    <s v="TUMBES "/>
    <s v="TUMBES"/>
    <n v="986237634"/>
    <s v="1107GUALSOV"/>
    <s v="GUERRERO"/>
    <s v="ALVARADO"/>
    <s v="SOPHIA"/>
    <s v="VALENTINA"/>
    <s v="GUERRERO ALVARADO SOPHIA VALENTINA"/>
    <s v="VENEZUELA "/>
    <s v="PTP/CPP"/>
    <d v="2011-07-13T00:00:00"/>
    <s v="13"/>
    <s v="07"/>
    <s v="2011"/>
    <x v="2"/>
    <s v="FEMENINO"/>
    <s v="PTP/CPP"/>
    <n v="4328654"/>
    <s v="PRIMARIA - 6TO GRADO"/>
    <s v="SI"/>
    <s v="8803ALGILIMAV"/>
    <s v="ALVARADO "/>
    <s v="GIL"/>
    <s v="LIZ "/>
    <s v="MARILYN"/>
    <s v="VENEZUELA "/>
    <s v="C.E. CALIDAD MIGRATORIA"/>
    <d v="1988-03-01T00:00:00"/>
    <s v="01"/>
    <s v="03"/>
    <s v="1988"/>
    <s v="FEMENINO"/>
    <s v="CARNET DE EXTRANJERÍA "/>
    <s v="001164923"/>
    <s v="RASTREO"/>
    <d v="2023-11-18T00:00:00"/>
    <s v="ONLINE/TELEFÓNICA"/>
    <d v="2023-12-18T00:00:00"/>
    <n v="1"/>
    <n v="1"/>
    <n v="3"/>
    <s v="SI"/>
    <s v="VANESSA"/>
    <s v="SI"/>
    <s v="SI"/>
    <s v="EL TRIUNFO"/>
    <d v="2024-01-03T00:00:00"/>
    <s v="SI"/>
    <m/>
    <m/>
    <m/>
    <m/>
    <m/>
    <m/>
    <m/>
    <n v="11"/>
    <n v="12"/>
    <n v="1"/>
    <x v="0"/>
    <m/>
  </r>
  <r>
    <n v="28"/>
    <s v="OCTUBRE "/>
    <s v="LIMA "/>
    <s v="LIMA "/>
    <s v="VILLA EL SALVADOR"/>
    <n v="951839633"/>
    <s v="1505ALLAAIV"/>
    <s v="ALCALA"/>
    <s v="LA CONCHA"/>
    <s v="AINELLY"/>
    <s v="VALERIA"/>
    <s v="ALCALA LA CONCHA AINELLY VALERIA"/>
    <s v="VENEZUELA "/>
    <s v="SITUACIÓN IRREGULAR"/>
    <d v="2015-05-25T00:00:00"/>
    <s v="25"/>
    <s v="05"/>
    <s v="2015"/>
    <x v="1"/>
    <s v="FEMENINO"/>
    <s v="ACTA/PARTIDA DE NACIMIENTO"/>
    <n v="4540"/>
    <s v="PRIMARIA - 3ER GRADO"/>
    <s v="SI"/>
    <s v="9104LALUARNEV"/>
    <s v="LA CONCHA"/>
    <s v="LUGO"/>
    <s v="ARAMELIS"/>
    <s v="NELSI"/>
    <s v="VENEZUELA "/>
    <s v="SITUACIÓN IRREGULAR"/>
    <d v="1991-04-13T00:00:00"/>
    <s v="13"/>
    <s v="04"/>
    <s v="1991"/>
    <s v="FEMENINO"/>
    <s v="CÉDULA DE IDENTIDAD"/>
    <n v="20497610"/>
    <s v="RASTREO"/>
    <d v="2023-10-06T00:00:00"/>
    <s v="ONLINE/TELEFÓNICA"/>
    <d v="2023-10-13T00:00:00"/>
    <n v="3"/>
    <n v="3"/>
    <n v="1"/>
    <s v="SI"/>
    <s v="MIRIAN"/>
    <s v="SI"/>
    <m/>
    <m/>
    <m/>
    <m/>
    <m/>
    <m/>
    <m/>
    <m/>
    <m/>
    <m/>
    <m/>
    <n v="8"/>
    <n v="8"/>
    <n v="0"/>
    <x v="0"/>
    <m/>
  </r>
  <r>
    <n v="1420"/>
    <s v="ENERO "/>
    <s v="LA LIBERTAD "/>
    <s v="TRUJILLO"/>
    <s v="LA ESPERANZA"/>
    <n v="964761610"/>
    <s v="131TEBOROV"/>
    <s v="TESORERO"/>
    <s v="BOLIVAR"/>
    <s v="ROYER"/>
    <s v="ALEXANDER "/>
    <s v="TESORERO BOLIVAR ROYER ALEXANDER "/>
    <s v="VENEZUELA "/>
    <s v="SITUACIÓN IRREGULAR"/>
    <d v="2013-01-29T00:00:00"/>
    <n v="29"/>
    <n v="1"/>
    <n v="2013"/>
    <x v="3"/>
    <s v="MASCULINO"/>
    <s v="ACTA/PARTIDA DE NACIMIENTO"/>
    <n v="698"/>
    <s v="S/D"/>
    <s v="SI"/>
    <s v="7711BOGAROMAV"/>
    <s v="BOLIVAR "/>
    <s v="GARCIA"/>
    <s v="ROSANA"/>
    <s v="MARGARITA"/>
    <s v="VENEZUELA "/>
    <s v="PTP/CPP"/>
    <d v="1977-11-14T00:00:00"/>
    <n v="14"/>
    <n v="11"/>
    <n v="1977"/>
    <s v="FEMENINO"/>
    <s v="PTP"/>
    <n v="3541625"/>
    <s v="RASTREO"/>
    <d v="2023-10-09T00:00:00"/>
    <s v="ONLINE/TELEFÓNICA"/>
    <d v="2024-01-09T00:00:00"/>
    <n v="1"/>
    <n v="1"/>
    <n v="1"/>
    <s v="SI"/>
    <s v="NOHELY"/>
    <m/>
    <s v="SI"/>
    <s v="80036 SAN MARTIN DE PORRES"/>
    <d v="2024-01-18T00:00:00"/>
    <m/>
    <m/>
    <m/>
    <m/>
    <m/>
    <m/>
    <m/>
    <m/>
    <s v="S/D"/>
    <s v="S/D"/>
    <s v="S/D"/>
    <x v="2"/>
    <m/>
  </r>
  <r>
    <n v="30"/>
    <s v="OCTUBRE "/>
    <s v="LIMA "/>
    <s v="LIMA "/>
    <s v="VILLA EL SALVADOR"/>
    <n v="951839633"/>
    <s v="1906LALUANV"/>
    <s v="LA CONCHA"/>
    <s v="LUGO"/>
    <s v="ANTONIELLY"/>
    <s v="VALERIA"/>
    <s v="LA CONCHA LUGO ANTONIELLY VALERIA"/>
    <s v="VENEZUELA "/>
    <s v="SITUACIÓN IRREGULAR"/>
    <d v="2019-06-02T00:00:00"/>
    <s v="02"/>
    <s v="06"/>
    <s v="2019"/>
    <x v="12"/>
    <s v="FEMENINO"/>
    <s v="ACTA/PARTIDA DE NACIMIENTO"/>
    <n v="1287"/>
    <s v="NINGUNO"/>
    <s v="SI"/>
    <s v="9104LALUARNEV"/>
    <s v="LA CONCHA"/>
    <s v="LUGO"/>
    <s v="ARAMELIS"/>
    <s v="NELSI"/>
    <s v="VENEZUELA "/>
    <s v="SITUACIÓN IRREGULAR"/>
    <d v="1991-04-13T00:00:00"/>
    <s v="13"/>
    <s v="04"/>
    <s v="1991"/>
    <s v="FEMENINO"/>
    <s v="CÉDULA DE IDENTIDAD"/>
    <n v="20497610"/>
    <s v="RASTREO"/>
    <d v="2023-10-06T00:00:00"/>
    <m/>
    <m/>
    <m/>
    <m/>
    <m/>
    <s v="SI"/>
    <s v="MIRIAN"/>
    <s v="SI"/>
    <m/>
    <m/>
    <m/>
    <m/>
    <m/>
    <m/>
    <m/>
    <m/>
    <m/>
    <m/>
    <m/>
    <n v="6"/>
    <n v="4"/>
    <n v="-2"/>
    <x v="0"/>
    <m/>
  </r>
  <r>
    <n v="31"/>
    <s v="DICIEMBRE "/>
    <s v="LIMA "/>
    <s v="LIMA "/>
    <s v="ATE"/>
    <n v="928272740"/>
    <s v="0908GOALYOV"/>
    <s v="GONZALEZ"/>
    <s v="ALVAREZ"/>
    <s v="YOJAIMAR"/>
    <s v="YUBIRI"/>
    <s v="GONZALEZ ALVAREZ YOJAIMAR YUBIRI"/>
    <s v="VENEZUELA "/>
    <s v="C.E. CALIDAD MIGRATORIA"/>
    <d v="2009-08-15T00:00:00"/>
    <s v="15"/>
    <s v="08"/>
    <s v="2009"/>
    <x v="13"/>
    <s v="FEMENINO"/>
    <s v="CÉDULA DE IDENTIDAD "/>
    <n v="33334817"/>
    <s v="SECUNDARIA - 2DO GRADO"/>
    <s v="SI"/>
    <s v="8409ALHEYAJOV"/>
    <s v="ALVAREZ"/>
    <s v="HERNANDEZ"/>
    <s v="YAJAIRA "/>
    <s v="JOSEFINA"/>
    <s v="VENEZUELA "/>
    <s v="SITUACIÓN IRREGULAR"/>
    <d v="1984-09-16T00:00:00"/>
    <s v="16"/>
    <s v="09"/>
    <s v="1984"/>
    <s v="FEMENINO"/>
    <s v="CÉDULA DE IDENTIDAD"/>
    <n v="18773716"/>
    <s v="RASTREO"/>
    <d v="2023-11-18T00:00:00"/>
    <s v="ONLINE/TELEFÓNICA"/>
    <d v="2023-12-13T00:00:00"/>
    <n v="2"/>
    <n v="2"/>
    <n v="2"/>
    <s v="SI"/>
    <s v="CAROLINE"/>
    <s v="SI"/>
    <m/>
    <m/>
    <m/>
    <m/>
    <m/>
    <m/>
    <m/>
    <m/>
    <m/>
    <m/>
    <m/>
    <n v="13"/>
    <n v="14"/>
    <n v="1"/>
    <x v="0"/>
    <m/>
  </r>
  <r>
    <n v="32"/>
    <s v="OCTUBRE "/>
    <s v="LIMA "/>
    <s v="LIMA "/>
    <s v="VILLA EL SALVADOR"/>
    <n v="951839633"/>
    <s v="1202PILAALV"/>
    <s v="PIÑA"/>
    <s v="LA CONCHA"/>
    <s v="ALEXANDRA"/>
    <s v="YETSIBETH"/>
    <s v="PIÑA LA CONCHA ALEXANDRA YETSIBETH"/>
    <s v="VENEZUELA "/>
    <s v="SITUACIÓN IRREGULAR"/>
    <d v="2012-02-29T00:00:00"/>
    <s v="29"/>
    <s v="02"/>
    <s v="2012"/>
    <x v="3"/>
    <s v="FEMENINO"/>
    <s v="CEDULA DE IDENTIDAD"/>
    <n v="35136030"/>
    <s v="PRIMARIA - 5TO GRADO"/>
    <s v="SI"/>
    <s v="9104LALUARNEV"/>
    <s v="LA CONCHA"/>
    <s v="LUGO"/>
    <s v="ARAMELIS"/>
    <s v="NELSI"/>
    <s v="VENEZUELA "/>
    <s v="SITUACIÓN IRREGULAR"/>
    <d v="1991-04-13T00:00:00"/>
    <s v="13"/>
    <s v="04"/>
    <s v="1991"/>
    <s v="FEMENINO"/>
    <s v="CÉDULA DE IDENTIDAD"/>
    <n v="20497610"/>
    <s v="RASTREO"/>
    <d v="2023-10-06T00:00:00"/>
    <m/>
    <m/>
    <m/>
    <m/>
    <m/>
    <s v="SI"/>
    <s v="MIRIAN"/>
    <s v="SI"/>
    <s v="SI"/>
    <d v="2023-10-13T00:00:00"/>
    <s v="SI"/>
    <s v="SI"/>
    <s v="SI"/>
    <s v="NO INFORMACIÓN"/>
    <s v="SI"/>
    <s v="EBR"/>
    <s v="6076 REPUBLICA DE NICARAGUA"/>
    <s v="PRIMARIA - 6TO G"/>
    <s v="SI"/>
    <n v="10"/>
    <n v="12"/>
    <n v="2"/>
    <x v="3"/>
    <s v="CORREGIR FECHA DE MATRICULA "/>
  </r>
  <r>
    <n v="33"/>
    <s v="DICIEMBRE "/>
    <s v="LA LIBERTAD"/>
    <s v="TRUJILLO "/>
    <s v="LA ESPERANZA"/>
    <s v="929135602 / 916124724"/>
    <s v="1905FAANJHO"/>
    <s v="FANEYTE "/>
    <s v="ANDRADE"/>
    <s v="JHOSUAR "/>
    <s v="ADRIAN "/>
    <s v="FANEYTE  ANDRADE JHOSUAR  ADRIAN "/>
    <s v="OTRO"/>
    <s v="PTP/CPP"/>
    <d v="2019-05-28T00:00:00"/>
    <s v="28"/>
    <s v="05"/>
    <s v="2019"/>
    <x v="12"/>
    <s v="MASCULINO"/>
    <s v="PTP/CPP"/>
    <n v="3711776"/>
    <s v="NINGUNO"/>
    <s v="SI"/>
    <s v="0310ANMAMAANV"/>
    <s v="ANDRADE "/>
    <s v="MARCELO"/>
    <s v="MARIA "/>
    <s v="ANDREINA "/>
    <s v="VENEZUELA "/>
    <s v="PTP/CPP"/>
    <d v="2003-10-01T00:00:00"/>
    <n v="1"/>
    <n v="10"/>
    <n v="2003"/>
    <s v="FEMENINO"/>
    <s v="PTP/CPP"/>
    <n v="3573148"/>
    <s v="RASTREO"/>
    <d v="2023-10-10T00:00:00"/>
    <s v="ONLINE/TELEFÓNICA"/>
    <d v="2023-12-05T00:00:00"/>
    <n v="1"/>
    <n v="1"/>
    <n v="1"/>
    <s v="SI"/>
    <s v="MARIANA"/>
    <s v="SI"/>
    <m/>
    <m/>
    <m/>
    <m/>
    <m/>
    <m/>
    <m/>
    <m/>
    <m/>
    <m/>
    <m/>
    <n v="6"/>
    <n v="4"/>
    <n v="-2"/>
    <x v="0"/>
    <m/>
  </r>
  <r>
    <n v="34"/>
    <s v="OCTUBRE "/>
    <s v="LIMA "/>
    <s v="LIMA "/>
    <s v="SAN JUAN DE LURIGANCHO"/>
    <s v="932773802\910954676 CUÑADA"/>
    <s v="0707VEMAWLV"/>
    <s v="VELASQUEZ"/>
    <s v="MARAY"/>
    <s v="WLADIMIR"/>
    <s v="JOSE"/>
    <s v="VELASQUEZ MARAY WLADIMIR JOSE"/>
    <s v="VENEZUELA "/>
    <s v="SITUACIÓN IRREGULAR"/>
    <d v="2007-07-05T00:00:00"/>
    <s v="05"/>
    <s v="07"/>
    <s v="2007"/>
    <x v="11"/>
    <s v="MASCULINO"/>
    <s v="CEDULA DE IDENTIDAD"/>
    <s v="32.954.949"/>
    <s v="SECUNDARIA - 3ER GRADO"/>
    <s v="SI"/>
    <s v="8807MAMAPANAV"/>
    <s v="MARAY"/>
    <s v="MARAY"/>
    <s v="PATRICIA"/>
    <s v="NAZARETH"/>
    <s v="VENEZUELA "/>
    <s v="SITUACIÓN IRREGULAR"/>
    <d v="1988-07-23T00:00:00"/>
    <s v="23"/>
    <s v="07"/>
    <s v="1988"/>
    <s v="FEMENINO"/>
    <s v="CÉDULA DE IDENTIDAD"/>
    <n v="19456072"/>
    <s v="RASTREO"/>
    <d v="2023-09-15T00:00:00"/>
    <s v="ONLINE/TELEFÓNICA"/>
    <d v="2023-10-13T00:00:00"/>
    <n v="1"/>
    <n v="1"/>
    <n v="1"/>
    <s v="SI"/>
    <s v="MIRIAN"/>
    <s v="SI"/>
    <m/>
    <m/>
    <m/>
    <m/>
    <m/>
    <m/>
    <m/>
    <m/>
    <m/>
    <m/>
    <m/>
    <n v="14"/>
    <n v="16"/>
    <n v="2"/>
    <x v="3"/>
    <m/>
  </r>
  <r>
    <n v="35"/>
    <s v="DICIEMBRE "/>
    <s v="LA LIBERTAD"/>
    <s v="TRUJILLO "/>
    <s v="MOCHE"/>
    <n v="991832891"/>
    <s v="1702COANNAV"/>
    <s v="COLMENAREZ"/>
    <s v="ANGULO"/>
    <s v="NAISBETH"/>
    <s v="NOHEMI"/>
    <s v="COLMENAREZ ANGULO NAISBETH NOHEMI"/>
    <s v="VENEZUELA "/>
    <s v="SITUACIÓN IRREGULAR"/>
    <d v="2017-02-17T00:00:00"/>
    <s v="17"/>
    <s v="02"/>
    <s v="2017"/>
    <x v="8"/>
    <s v="FEMENINO"/>
    <s v="ACTA/PARTIDA DE NACIMIENTO"/>
    <n v="615"/>
    <s v="PRIMARIA - 1ER GRADO"/>
    <s v="SI"/>
    <s v="919ANNINACOV"/>
    <s v="ANGULO"/>
    <s v="NINGUNO"/>
    <s v="NAILETH"/>
    <s v="COROMOTO"/>
    <s v="VENEZUELA "/>
    <s v="SITUACIÓN IRREGULAR"/>
    <d v="1991-09-06T00:00:00"/>
    <n v="6"/>
    <n v="9"/>
    <n v="1991"/>
    <s v="FEMENINO"/>
    <s v="CÉDULA DE IDENTIDAD"/>
    <n v="23300016"/>
    <s v="RASTREO"/>
    <d v="2023-10-11T00:00:00"/>
    <s v="ONLINE/TELEFÓNICA"/>
    <d v="2023-12-06T00:00:00"/>
    <n v="2"/>
    <n v="2"/>
    <n v="1"/>
    <s v="SI"/>
    <s v="MARIANA"/>
    <s v="SI"/>
    <m/>
    <m/>
    <m/>
    <m/>
    <m/>
    <m/>
    <m/>
    <m/>
    <m/>
    <m/>
    <m/>
    <n v="6"/>
    <n v="7"/>
    <n v="1"/>
    <x v="0"/>
    <m/>
  </r>
  <r>
    <n v="36"/>
    <s v="OCTUBRE "/>
    <s v="LIMA "/>
    <s v="LIMA "/>
    <s v="VILLA EL SALVADOR"/>
    <n v="919650363"/>
    <s v="2008COMALUP"/>
    <s v="CORDERO"/>
    <s v="MARTINEZ"/>
    <s v="LUCERO"/>
    <s v="ANGELICA"/>
    <s v="CORDERO MARTINEZ LUCERO ANGELICA"/>
    <s v="PERÚ"/>
    <s v="NO APLICA (ES PERUANO/A)"/>
    <d v="2020-08-21T00:00:00"/>
    <s v="21"/>
    <s v="08"/>
    <s v="2020"/>
    <x v="9"/>
    <s v="FEMENINO"/>
    <s v="DNI"/>
    <n v="91981331"/>
    <s v="NINGUNO"/>
    <s v="SI"/>
    <s v="9901MAMOYAMAV"/>
    <s v="MARTINEZ"/>
    <s v="MOLINA"/>
    <s v="YARUBI"/>
    <s v="MAYELIS"/>
    <s v="VENEZUELA "/>
    <s v="SITUACIÓN IRREGULAR"/>
    <d v="1999-01-04T00:00:00"/>
    <s v="04"/>
    <s v="01"/>
    <s v="1999"/>
    <s v="FEMENINO"/>
    <s v="CÉDULA DE IDENTIDAD"/>
    <n v="27050675"/>
    <s v="RASTREO"/>
    <d v="2023-10-03T00:00:00"/>
    <s v="ONLINE/TELEFÓNICA"/>
    <d v="2023-10-13T00:00:00"/>
    <n v="2"/>
    <n v="2"/>
    <n v="1"/>
    <s v="SI"/>
    <s v="MIRIAN"/>
    <s v="SI"/>
    <m/>
    <m/>
    <m/>
    <m/>
    <m/>
    <m/>
    <m/>
    <m/>
    <m/>
    <m/>
    <m/>
    <n v="6"/>
    <n v="3"/>
    <n v="-3"/>
    <x v="0"/>
    <m/>
  </r>
  <r>
    <n v="37"/>
    <s v="DICIEMBRE "/>
    <s v="LA LIBERTAD"/>
    <s v="TRUJILLO "/>
    <s v="MOCHE"/>
    <n v="991832891"/>
    <s v="1105COANDEV"/>
    <s v="COLMENAREZ"/>
    <s v="ANGULO"/>
    <s v="DERVINSON"/>
    <s v="DAVID"/>
    <s v="COLMENAREZ ANGULO DERVINSON DAVID"/>
    <s v="VENEZUELA "/>
    <s v="SITUACIÓN IRREGULAR"/>
    <d v="2011-05-23T00:00:00"/>
    <s v="23"/>
    <s v="05"/>
    <s v="2011"/>
    <x v="2"/>
    <s v="MASCULINO"/>
    <s v="ACTA/PARTIDA DE NACIMIENTO"/>
    <n v="1998"/>
    <s v="SECUNDARIA - 1ER GRADO"/>
    <s v="SI"/>
    <s v="919ANNINACOV"/>
    <s v="ANGULO"/>
    <s v="NINGUNO"/>
    <s v="NAILETH"/>
    <s v="COROMOTO"/>
    <s v="VENEZUELA "/>
    <s v="SITUACIÓN IRREGULAR"/>
    <d v="1991-09-06T00:00:00"/>
    <n v="6"/>
    <n v="9"/>
    <n v="1991"/>
    <s v="FEMENINO"/>
    <s v="CÉDULA DE IDENTIDAD"/>
    <n v="23300016"/>
    <m/>
    <m/>
    <m/>
    <m/>
    <m/>
    <m/>
    <m/>
    <s v="SI"/>
    <s v="MARIANA"/>
    <s v="SI"/>
    <m/>
    <m/>
    <m/>
    <m/>
    <m/>
    <m/>
    <m/>
    <m/>
    <m/>
    <m/>
    <m/>
    <n v="12"/>
    <n v="12"/>
    <n v="0"/>
    <x v="0"/>
    <m/>
  </r>
  <r>
    <n v="38"/>
    <s v="OCTUBRE "/>
    <s v="LIMA "/>
    <s v="LIMA "/>
    <s v="VILLA EL SALVADOR"/>
    <n v="919650363"/>
    <s v="1512FLMABRV"/>
    <s v="FLORES"/>
    <s v="MARTINEZ"/>
    <s v="BRIHANA"/>
    <s v="ISABEL"/>
    <s v="FLORES MARTINEZ BRIHANA ISABEL"/>
    <s v="VENEZUELA "/>
    <s v="SITUACIÓN IRREGULAR"/>
    <d v="2015-12-11T00:00:00"/>
    <s v="11"/>
    <s v="12"/>
    <s v="2015"/>
    <x v="1"/>
    <s v="FEMENINO"/>
    <s v="ACTA/PARTIDA DE NACIMIENTO"/>
    <n v="10057"/>
    <s v="PRIMARIA - 2DO GRADO"/>
    <s v="SI"/>
    <s v="9901MAMOYAMAV"/>
    <s v="MARTINEZ"/>
    <s v="MOLINA"/>
    <s v="YARUBI"/>
    <s v="MAYELIS"/>
    <s v="VENEZUELA "/>
    <s v="SITUACIÓN IRREGULAR"/>
    <d v="1999-01-04T00:00:00"/>
    <s v="04"/>
    <s v="01"/>
    <s v="1999"/>
    <s v="FEMENINO"/>
    <s v="CÉDULA DE IDENTIDAD"/>
    <n v="27050675"/>
    <s v="RASTREO"/>
    <d v="2023-10-03T00:00:00"/>
    <m/>
    <m/>
    <m/>
    <m/>
    <m/>
    <s v="SI"/>
    <s v="MIRIAN"/>
    <s v="SI"/>
    <m/>
    <m/>
    <m/>
    <m/>
    <m/>
    <m/>
    <m/>
    <m/>
    <m/>
    <m/>
    <m/>
    <n v="7"/>
    <n v="8"/>
    <n v="1"/>
    <x v="0"/>
    <m/>
  </r>
  <r>
    <n v="39"/>
    <s v="DICIEMBRE "/>
    <s v="LIMA "/>
    <s v="LIMA "/>
    <s v="ATE"/>
    <n v="935818667"/>
    <s v="2001ROANABV"/>
    <s v="RONDON"/>
    <s v="ANGULO"/>
    <s v="ABEL"/>
    <s v="DAVID"/>
    <s v="RONDON ANGULO ABEL DAVID"/>
    <s v="VENEZUELA "/>
    <s v="SITUACIÓN IRREGULAR"/>
    <d v="2020-01-05T00:00:00"/>
    <s v="05"/>
    <s v="01"/>
    <s v="2020"/>
    <x v="12"/>
    <s v="MASCULINO"/>
    <s v="ACTA/PARTIDA DE NACIMIENTO"/>
    <s v="S/D"/>
    <s v="NINGUNO"/>
    <s v="SI"/>
    <s v="9808ANMEYONAV"/>
    <s v="ANGULO"/>
    <s v="MEJIAS "/>
    <s v="YOLANDY"/>
    <s v="NAZARETH"/>
    <s v="VENEZUELA"/>
    <s v="C.E. CALIDAD MIGRATORIA"/>
    <d v="1998-08-05T00:00:00"/>
    <s v="05"/>
    <s v="08"/>
    <s v="1998"/>
    <s v="FEMENINO"/>
    <s v="CARNET DE EXTRANJERÍA"/>
    <s v="004859491"/>
    <s v="RASTREO"/>
    <d v="2023-11-23T16:06:58"/>
    <s v="ONLINE/TELEFÓNICA"/>
    <d v="2023-12-26T00:00:00"/>
    <n v="1"/>
    <n v="1"/>
    <n v="2"/>
    <s v="SI"/>
    <s v="CAROLINE"/>
    <s v="SI"/>
    <m/>
    <m/>
    <m/>
    <m/>
    <m/>
    <m/>
    <m/>
    <m/>
    <m/>
    <m/>
    <m/>
    <n v="6"/>
    <n v="4"/>
    <n v="-2"/>
    <x v="0"/>
    <m/>
  </r>
  <r>
    <n v="40"/>
    <s v="OCTUBRE "/>
    <s v="LIMA "/>
    <s v="LIMA "/>
    <s v="SAN JUAN DE LURIGANCHO"/>
    <s v="942808217///956099658"/>
    <s v="1708RAMEDAV"/>
    <s v="RAMOS"/>
    <s v="MENDEZ"/>
    <s v="DAIAM"/>
    <s v="EMILIANO"/>
    <s v="RAMOS MENDEZ DAIAM EMILIANO"/>
    <s v="VENEZUELA "/>
    <s v="SITUACIÓN IRREGULAR"/>
    <d v="2017-08-15T00:00:00"/>
    <s v="15"/>
    <s v="08"/>
    <s v="2017"/>
    <x v="8"/>
    <s v="MASCULINO"/>
    <s v="ACTA/PARTIDA DE NACIMIENTO"/>
    <n v="327"/>
    <s v="NIVEL INICIAL 5 AÑOS"/>
    <s v="SI"/>
    <s v="9805MERAYEDEV"/>
    <s v="MENDEZ"/>
    <s v="RAMOS"/>
    <s v="YELISMAR"/>
    <s v="DEL CARMEN"/>
    <s v="VENEZUELA "/>
    <s v="SITUACIÓN IRREGULAR"/>
    <d v="1998-05-31T00:00:00"/>
    <s v="31"/>
    <s v="05"/>
    <s v="1998"/>
    <s v="FEMENINO"/>
    <s v="CÉDULA DE IDENTIDAD"/>
    <n v="27655497"/>
    <s v="RASTREO"/>
    <d v="2023-09-15T00:00:00"/>
    <s v="ONLINE/TELEFÓNICA"/>
    <d v="2023-10-13T00:00:00"/>
    <n v="1"/>
    <n v="1"/>
    <n v="1"/>
    <s v="SI"/>
    <s v="MIRIAN"/>
    <s v="SI"/>
    <m/>
    <m/>
    <m/>
    <m/>
    <m/>
    <m/>
    <m/>
    <m/>
    <m/>
    <m/>
    <m/>
    <n v="6"/>
    <n v="6"/>
    <n v="0"/>
    <x v="0"/>
    <m/>
  </r>
  <r>
    <n v="41"/>
    <s v="OCTUBRE "/>
    <s v="LIMA "/>
    <s v="LIMA "/>
    <s v="VILLA EL SALVADOR"/>
    <n v="949631240"/>
    <s v="1704MILUBRV"/>
    <s v="MIJARES"/>
    <s v="LUNA"/>
    <s v="BRIHANA"/>
    <s v="JHOSEIMAR"/>
    <s v="MIJARES LUNA BRIHANA JHOSEIMAR"/>
    <s v="VENEZUELA "/>
    <s v="SITUACIÓN IRREGULAR"/>
    <d v="2017-04-06T00:00:00"/>
    <s v="06"/>
    <s v="04"/>
    <s v="2017"/>
    <x v="8"/>
    <s v="MASCULINO"/>
    <s v="ACTA/PARTIDA DE NACIMIENTO"/>
    <n v="500"/>
    <s v="NIVEL INICIAL 5 AÑOS"/>
    <s v="SI"/>
    <s v="9304MILUMAJOV"/>
    <s v="MIJARES"/>
    <s v="LUNA"/>
    <s v="MARIA"/>
    <s v="JOSE"/>
    <s v="VENEZUELA "/>
    <s v="C.E. CALIDAD MIGRATORIA"/>
    <d v="1993-04-24T00:00:00"/>
    <s v="24"/>
    <s v="04"/>
    <s v="1993"/>
    <s v="FEMENINO"/>
    <s v="CARNET DE EXTRANJERÍA"/>
    <n v="5377132"/>
    <s v="RASTREO"/>
    <d v="2023-10-04T00:00:00"/>
    <s v="ONLINE/TELEFÓNICA"/>
    <d v="2023-10-13T00:00:00"/>
    <n v="2"/>
    <n v="2"/>
    <n v="1"/>
    <s v="SI"/>
    <s v="MIRIAN"/>
    <s v="SI"/>
    <m/>
    <m/>
    <m/>
    <m/>
    <m/>
    <m/>
    <m/>
    <m/>
    <m/>
    <m/>
    <m/>
    <n v="6"/>
    <n v="6"/>
    <n v="0"/>
    <x v="0"/>
    <m/>
  </r>
  <r>
    <n v="42"/>
    <s v="DICIEMBRE "/>
    <s v="LIMA "/>
    <s v="LIMA "/>
    <s v="VILLA MARIA DEL TRIUNFO"/>
    <n v="936694332"/>
    <s v="1803ANJAAAV"/>
    <s v="ANTIVEROS"/>
    <s v="JARAMILLO"/>
    <s v="AARON"/>
    <s v="SEBASTIAN"/>
    <s v="ANTIVEROS JARAMILLO AARON SEBASTIAN"/>
    <s v="VENEZUELA "/>
    <s v="PTP/CPP"/>
    <d v="2018-03-20T00:00:00"/>
    <s v="20"/>
    <s v="03"/>
    <s v="2018"/>
    <x v="4"/>
    <s v="MASCULINO"/>
    <s v="PTP/CPP"/>
    <s v="001683181"/>
    <s v="NIVEL INICIAL 5 AÑOS"/>
    <s v="SI"/>
    <s v="9011ANJAYAYAV"/>
    <s v="ANTIVEROS"/>
    <s v="JARAMILLO"/>
    <s v="YADEXY"/>
    <s v="YANET"/>
    <s v="VENEZUELA"/>
    <s v="PTP/CPP"/>
    <d v="1990-11-02T00:00:00"/>
    <s v="02"/>
    <s v="11"/>
    <s v="1990"/>
    <s v="FEMENINO"/>
    <s v="PTP/CPP"/>
    <s v="001215235"/>
    <s v="RASTREO"/>
    <d v="2023-11-29T20:17:55"/>
    <s v="ONLINE/TELEFÓNICA"/>
    <d v="2023-12-04T00:00:00"/>
    <n v="2"/>
    <n v="2"/>
    <n v="1"/>
    <s v="SI"/>
    <s v="YULY"/>
    <s v="SI"/>
    <m/>
    <m/>
    <m/>
    <m/>
    <m/>
    <m/>
    <m/>
    <m/>
    <m/>
    <m/>
    <m/>
    <n v="6"/>
    <n v="6"/>
    <n v="0"/>
    <x v="0"/>
    <m/>
  </r>
  <r>
    <n v="43"/>
    <s v="OCTUBRE "/>
    <s v="LIMA "/>
    <s v="LIMA "/>
    <s v="VILLA EL SALVADOR"/>
    <n v="949631240"/>
    <s v="1105PIMIARV"/>
    <s v="PIMENTEL"/>
    <s v="MIJARES"/>
    <s v="ARIANNYS"/>
    <s v="ALEXANDRA"/>
    <s v="PIMENTEL MIJARES ARIANNYS ALEXANDRA"/>
    <s v="VENEZUELA "/>
    <s v="SITUACIÓN IRREGULAR"/>
    <d v="2011-05-03T00:00:00"/>
    <s v="03"/>
    <s v="05"/>
    <s v="2011"/>
    <x v="2"/>
    <s v="FEMENINO"/>
    <s v="CEDULA DE IDENTIDAD"/>
    <n v="34332665"/>
    <s v="PRIMARIA - 5TO GRADO"/>
    <s v="SI"/>
    <s v="9304MILUMAJOV"/>
    <s v="MIJARES"/>
    <s v="LUNA"/>
    <s v="MARIA"/>
    <s v="JOSE"/>
    <s v="VENEZUELA "/>
    <s v="C.E. CALIDAD MIGRATORIA"/>
    <d v="1993-04-24T00:00:00"/>
    <s v="24"/>
    <s v="04"/>
    <s v="1993"/>
    <s v="FEMENINO"/>
    <s v="CARNET DE EXTRANJERÍA"/>
    <n v="5377132"/>
    <s v="RASTREO"/>
    <d v="2023-10-04T00:00:00"/>
    <m/>
    <m/>
    <m/>
    <m/>
    <m/>
    <s v="SI"/>
    <s v="MIRIAN"/>
    <s v="SI"/>
    <m/>
    <m/>
    <m/>
    <m/>
    <m/>
    <m/>
    <m/>
    <m/>
    <m/>
    <m/>
    <m/>
    <n v="10"/>
    <n v="12"/>
    <n v="2"/>
    <x v="3"/>
    <m/>
  </r>
  <r>
    <n v="44"/>
    <s v="DICIEMBRE "/>
    <s v="LIMA "/>
    <s v="LIMA "/>
    <s v="VILLA MARIA DEL TRIUNFO"/>
    <n v="936694332"/>
    <s v="1609SAANMOV"/>
    <s v="SALAZAR"/>
    <s v="ANTIVEROS"/>
    <s v="MOISES"/>
    <s v="JAVIER"/>
    <s v="SALAZAR ANTIVEROS MOISES JAVIER"/>
    <s v="VENEZUELA "/>
    <s v="SITUACIÓN IRREGULAR"/>
    <d v="2016-09-05T00:00:00"/>
    <s v="05"/>
    <s v="09"/>
    <s v="2016"/>
    <x v="0"/>
    <s v="MASCULINO"/>
    <s v="ACTA/PARTIDA DE NACIMIENTO"/>
    <s v="932"/>
    <s v="PRIMARIA - 1ER GRADO"/>
    <s v="SI"/>
    <s v="9011ANJAYAYAV"/>
    <s v="ANTIVEROS"/>
    <s v="JARAMILLOS"/>
    <s v="YADEXY"/>
    <s v="YANET"/>
    <s v="VENEZUELA"/>
    <s v="PTP/CPP"/>
    <d v="1990-11-02T00:00:00"/>
    <s v="02"/>
    <s v="11"/>
    <s v="1990"/>
    <s v="FEMENINO"/>
    <s v="PTP/CPP"/>
    <s v="001215235"/>
    <s v="RASTREO"/>
    <d v="2023-11-29T20:12:56"/>
    <m/>
    <m/>
    <m/>
    <m/>
    <m/>
    <s v="SI"/>
    <s v="YULY"/>
    <s v="SI"/>
    <m/>
    <m/>
    <m/>
    <m/>
    <m/>
    <m/>
    <m/>
    <m/>
    <m/>
    <m/>
    <m/>
    <n v="6"/>
    <n v="7"/>
    <n v="1"/>
    <x v="0"/>
    <m/>
  </r>
  <r>
    <n v="45"/>
    <s v="DICIEMBRE "/>
    <s v="LA LIBERTAD"/>
    <s v="TRUJILLO "/>
    <s v="SALAVERRY"/>
    <n v="962795373"/>
    <s v="1910AGAPERV"/>
    <s v="AGUIRRE"/>
    <s v="APONTE"/>
    <s v="ERIANGELIS"/>
    <s v="YOESLIN"/>
    <s v="AGUIRRE APONTE ERIANGELIS YOESLIN"/>
    <s v="VENEZUELA "/>
    <s v="SITUACIÓN IRREGULAR"/>
    <d v="2019-10-31T00:00:00"/>
    <s v="31"/>
    <s v="10"/>
    <s v="2019"/>
    <x v="12"/>
    <s v="FEMENINO"/>
    <s v="ACTA/PARTIDA DE NACIMIENTO"/>
    <n v="72"/>
    <s v="NINGUNO"/>
    <s v="SI"/>
    <s v="023APGUMOCOV"/>
    <s v="APONTE"/>
    <s v="GUDIÑO"/>
    <s v="MONICA"/>
    <s v="COROMOTO"/>
    <s v="VENEZUELA "/>
    <s v="PTP/CPP"/>
    <d v="2002-03-20T00:00:00"/>
    <n v="20"/>
    <n v="3"/>
    <n v="2002"/>
    <s v="FEMENINO"/>
    <s v="PTP/CPP"/>
    <n v="3362501"/>
    <s v="RASTREO"/>
    <d v="2023-10-05T00:00:00"/>
    <s v="ONLINE/TELEFÓNICA"/>
    <d v="2023-12-06T00:00:00"/>
    <n v="1"/>
    <n v="1"/>
    <n v="1"/>
    <s v="SI"/>
    <s v="MARIANA"/>
    <s v="SI"/>
    <m/>
    <m/>
    <m/>
    <m/>
    <m/>
    <m/>
    <m/>
    <m/>
    <m/>
    <m/>
    <m/>
    <n v="6"/>
    <n v="4"/>
    <n v="-2"/>
    <x v="0"/>
    <m/>
  </r>
  <r>
    <n v="199"/>
    <s v="OCTUBRE "/>
    <s v="LIMA "/>
    <s v="LIMA "/>
    <s v="ATE"/>
    <n v="943244587"/>
    <s v="1308BRURJUV"/>
    <s v="BRACHO"/>
    <s v="URDANETA"/>
    <s v="JUAN"/>
    <s v="ANDRES"/>
    <s v="BRACHO URDANETA JUAN ANDRES"/>
    <s v="VENEZUELA "/>
    <s v="SITUACIÓN IRREGULAR"/>
    <d v="2013-08-06T00:00:00"/>
    <s v="06"/>
    <s v="08"/>
    <s v="2013"/>
    <x v="7"/>
    <s v="MASCULINO"/>
    <s v="ACTA/PARTIDA DE NACIMIENTO"/>
    <n v="483"/>
    <s v="PRIMARIA - 5TO GRADO"/>
    <s v="SI"/>
    <s v="9003URATKAANV"/>
    <s v="URDANETA"/>
    <s v="ATENCIA"/>
    <s v="KATRIZ"/>
    <s v="ANDREINA"/>
    <s v="VENEZUELA "/>
    <s v="PTP/CPP"/>
    <d v="1990-03-27T00:00:00"/>
    <s v="27"/>
    <s v="03"/>
    <s v="1990"/>
    <s v="FEMENINO"/>
    <s v="PTP/CPP"/>
    <n v="232747"/>
    <s v="RASTREO"/>
    <d v="2023-09-15T00:00:00"/>
    <m/>
    <m/>
    <m/>
    <m/>
    <m/>
    <s v="SI"/>
    <s v="MIGUEL HUAYNATE"/>
    <s v="SI"/>
    <m/>
    <m/>
    <m/>
    <m/>
    <m/>
    <m/>
    <m/>
    <m/>
    <m/>
    <m/>
    <m/>
    <n v="10"/>
    <n v="10"/>
    <n v="0"/>
    <x v="0"/>
    <m/>
  </r>
  <r>
    <n v="47"/>
    <s v="DICIEMBRE "/>
    <s v="LIMA "/>
    <s v="LIMA "/>
    <s v="ATE"/>
    <n v="916906410"/>
    <s v="1611LAAPVIV"/>
    <s v="LARA"/>
    <s v="APONTE"/>
    <s v="VICENTE"/>
    <s v="ISMAEL"/>
    <s v="LARA APONTE VICENTE ISMAEL"/>
    <s v="VENEZUELA "/>
    <s v="SITUACIÓN IRREGULAR"/>
    <d v="2016-11-15T00:00:00"/>
    <s v="15"/>
    <s v="11"/>
    <s v="2016"/>
    <x v="0"/>
    <s v="MASCULINO"/>
    <s v="ACTA/PARTIDA DE NACIMIENTO"/>
    <s v="2980"/>
    <s v="NINGUNO"/>
    <s v="SI"/>
    <s v="8607APSIEYJOV"/>
    <s v="APONTE"/>
    <s v="SILVA"/>
    <s v="EYILDA"/>
    <s v="JOSEFINA"/>
    <s v="VENEZUELA"/>
    <s v="SITUACIÓN IRREGULAR"/>
    <d v="1986-07-24T00:00:00"/>
    <s v="24"/>
    <s v="07"/>
    <s v="1986"/>
    <s v="FEMENINO"/>
    <s v="CÉDULA DE IDENTIDAD"/>
    <s v="24235088"/>
    <s v="RASTREO"/>
    <s v="11/29/2023 20:43:18"/>
    <s v="ONLINE/TELEFÓNICA"/>
    <d v="2023-12-06T00:00:00"/>
    <n v="1"/>
    <n v="1"/>
    <n v="1"/>
    <s v="SI"/>
    <s v="TAYRI"/>
    <s v="SI"/>
    <m/>
    <m/>
    <m/>
    <m/>
    <m/>
    <m/>
    <m/>
    <m/>
    <m/>
    <m/>
    <m/>
    <n v="6"/>
    <n v="7"/>
    <n v="1"/>
    <x v="0"/>
    <m/>
  </r>
  <r>
    <n v="48"/>
    <s v="OCTUBRE "/>
    <s v="LIMA "/>
    <s v="LIMA "/>
    <s v="SAN JUAN DE LURIGANCHO"/>
    <s v="985863171///"/>
    <s v="1808NIROBRV"/>
    <s v="NINGUNO"/>
    <s v="RODRÍGUEZ"/>
    <s v="BRITHANY"/>
    <s v="YEIMAR"/>
    <s v="NINGUNO RODRÍGUEZ BRITHANY YEIMAR"/>
    <s v="VENEZUELA "/>
    <s v="SITUACIÓN IRREGULAR"/>
    <d v="2018-08-27T00:00:00"/>
    <s v="27"/>
    <s v="08"/>
    <s v="2018"/>
    <x v="4"/>
    <s v="FEMENINO"/>
    <s v="ACTA/PARTIDA DE NACIMIENTO"/>
    <n v="689"/>
    <s v="NINGUNO"/>
    <s v="SI"/>
    <s v="9706NIROMADEV"/>
    <s v="NINGUNO "/>
    <s v="RODRÍGUEZ"/>
    <s v="MARIA"/>
    <s v="DE LOS ANGELES"/>
    <s v="VENEZUELA "/>
    <s v="SITUACIÓN IRREGULAR"/>
    <d v="1997-06-02T00:00:00"/>
    <s v="02"/>
    <s v="06"/>
    <s v="1997"/>
    <s v="FEMENINO"/>
    <s v="CÉDULA DE IDENTIDAD"/>
    <n v="26077420"/>
    <s v="RASTREO"/>
    <d v="2023-09-15T00:00:00"/>
    <s v="ONLINE/TELEFÓNICA"/>
    <d v="2023-10-13T00:00:00"/>
    <n v="1"/>
    <n v="1"/>
    <n v="1"/>
    <s v="SI"/>
    <s v="MIRIAN"/>
    <s v="SI"/>
    <m/>
    <m/>
    <m/>
    <m/>
    <m/>
    <m/>
    <m/>
    <m/>
    <m/>
    <m/>
    <m/>
    <n v="6"/>
    <n v="5"/>
    <n v="-1"/>
    <x v="0"/>
    <m/>
  </r>
  <r>
    <n v="884"/>
    <s v="NOVIEMBRE"/>
    <s v="LIMA "/>
    <s v="LIMA "/>
    <s v="VILLA MARIA DEL TRIUNFO"/>
    <s v="931274659_x000a_/935489200"/>
    <s v="1305ROROMIV"/>
    <s v="ROMERO"/>
    <s v="ROMERO"/>
    <s v="MIGUEL"/>
    <s v="ALEJANDRO"/>
    <s v="ROMERO ROMERO MIGUEL ALEJANDRO"/>
    <s v="VENEZUELA "/>
    <s v="SITUACIÓN IRREGULAR"/>
    <d v="2013-05-01T00:00:00"/>
    <s v="01"/>
    <s v="05"/>
    <s v="2013"/>
    <x v="7"/>
    <s v="MASCULINO"/>
    <s v="ACTA/PARTIDA DE NACIMIENTO"/>
    <n v="1144"/>
    <s v="PRIMARIA - 5TO GRADO"/>
    <s v="SI"/>
    <s v="812ROGALIGLV"/>
    <s v="ROMERO"/>
    <s v="GARCIA"/>
    <s v="LINDA"/>
    <s v="GLORIMAR"/>
    <s v="VENEZUELA "/>
    <s v="SITUACIÓN IRREGULAR"/>
    <d v="1981-02-22T00:00:00"/>
    <s v="22"/>
    <s v="2"/>
    <s v="1981"/>
    <s v="FEMENINO"/>
    <s v="CÉDULA DE IDENTIDAD"/>
    <n v="14930397"/>
    <s v="RASTREO"/>
    <d v="2023-09-15T00:00:00"/>
    <s v="ONLINE/TELEFÓNICA"/>
    <d v="2023-11-27T00:00:00"/>
    <n v="1"/>
    <n v="1"/>
    <n v="1"/>
    <s v="SI"/>
    <s v="MIRIAN"/>
    <s v="SI"/>
    <m/>
    <m/>
    <m/>
    <m/>
    <m/>
    <m/>
    <m/>
    <m/>
    <m/>
    <m/>
    <m/>
    <n v="10"/>
    <n v="10"/>
    <n v="0"/>
    <x v="0"/>
    <m/>
  </r>
  <r>
    <n v="50"/>
    <s v="DICIEMBRE "/>
    <s v="LA LIBERTAD"/>
    <s v="TRUJILLO "/>
    <s v="SALAVERRY"/>
    <n v="998186471"/>
    <s v="2001CAARALO"/>
    <s v="CASTILLO"/>
    <s v="ARANGUREN"/>
    <s v="ALEXMAR"/>
    <s v="SOFIA"/>
    <s v="CASTILLO ARANGUREN ALEXMAR SOFIA"/>
    <s v="OTRO"/>
    <s v="SITUACIÓN IRREGULAR"/>
    <d v="2020-01-17T00:00:00"/>
    <s v="17"/>
    <s v="01"/>
    <s v="2020"/>
    <x v="12"/>
    <s v="FEMENINO"/>
    <s v="CEDULA DE IDENTIDAD"/>
    <n v="25814126"/>
    <s v="NINGUNO"/>
    <s v="SI"/>
    <s v="934ARESNAYEV"/>
    <s v="ARANGUREN"/>
    <s v="ESCOBAR"/>
    <s v="NATAHALY"/>
    <s v="YENYBECH"/>
    <s v="VENEZUELA "/>
    <s v="SITUACIÓN IRREGULAR"/>
    <d v="1993-04-07T00:00:00"/>
    <n v="7"/>
    <n v="4"/>
    <n v="1993"/>
    <s v="FEMENINO"/>
    <s v="CÉDULA DE IDENTIDAD"/>
    <n v="25814126"/>
    <s v="RASTREO"/>
    <d v="2023-10-05T00:00:00"/>
    <s v="ONLINE/TELEFÓNICA"/>
    <d v="2023-12-06T00:00:00"/>
    <n v="1"/>
    <n v="1"/>
    <n v="1"/>
    <s v="SI"/>
    <s v="MARIANA"/>
    <s v="SI"/>
    <m/>
    <m/>
    <m/>
    <m/>
    <m/>
    <m/>
    <m/>
    <m/>
    <m/>
    <m/>
    <m/>
    <n v="6"/>
    <n v="4"/>
    <n v="-2"/>
    <x v="0"/>
    <m/>
  </r>
  <r>
    <n v="51"/>
    <s v="DICIEMBRE "/>
    <s v="LIMA "/>
    <s v="LIMA "/>
    <s v="CHORRILLOS"/>
    <n v="910656726"/>
    <s v="1709OLARMAV"/>
    <s v="OLIVEROS"/>
    <s v="ARANGUREN"/>
    <s v="MATIAS"/>
    <s v="GABRIEL"/>
    <s v="OLIVEROS ARANGUREN MATIAS GABRIEL"/>
    <s v="VENEZUELA "/>
    <s v="C.E. CALIDAD MIGRATORIA"/>
    <d v="2017-09-01T00:00:00"/>
    <s v="01"/>
    <s v="09"/>
    <s v="2017"/>
    <x v="8"/>
    <s v="MASCULINO"/>
    <s v="CARNET DE EXTRANJERÍA"/>
    <s v="006085735"/>
    <s v="NIVEL INICIAL 5 AÑOS"/>
    <s v="SI"/>
    <s v="9404ARLIKASCV"/>
    <s v="ARANGUREN"/>
    <s v="LINARES"/>
    <s v="KARLEN"/>
    <s v="SCARLETT"/>
    <s v="VENEZUELA"/>
    <s v="PTP/CPP"/>
    <d v="1994-04-20T00:00:00"/>
    <s v="20"/>
    <s v="04"/>
    <s v="1994"/>
    <s v="FEMENINO"/>
    <s v="PTP/CPP"/>
    <s v="00372373"/>
    <s v="RASTREO"/>
    <d v="2023-11-28T14:21:06"/>
    <s v="ONLINE/TELEFÓNICA"/>
    <d v="2023-12-01T00:00:00"/>
    <n v="1"/>
    <n v="1"/>
    <n v="1"/>
    <s v="SI"/>
    <s v="YULY"/>
    <s v="SI"/>
    <m/>
    <m/>
    <m/>
    <m/>
    <m/>
    <m/>
    <m/>
    <m/>
    <m/>
    <m/>
    <m/>
    <n v="6"/>
    <n v="6"/>
    <n v="0"/>
    <x v="0"/>
    <m/>
  </r>
  <r>
    <n v="52"/>
    <s v="OCTUBRE "/>
    <s v="LIMA "/>
    <s v="LIMA "/>
    <s v="SAN JUAN DE LURIGANCHO"/>
    <s v="910971449/920070936"/>
    <s v="1001ASHEROV"/>
    <s v="ASTUDILLO"/>
    <s v="HERNANDEZ"/>
    <s v="ROSSANNY"/>
    <s v="NAZARETH"/>
    <s v="ASTUDILLO HERNANDEZ ROSSANNY NAZARETH"/>
    <s v="VENEZUELA "/>
    <s v="SITUACIÓN IRREGULAR"/>
    <d v="2010-01-04T00:00:00"/>
    <s v="04"/>
    <s v="01"/>
    <s v="2010"/>
    <x v="13"/>
    <s v="FEMENINO"/>
    <s v="CEDULA DE IDENTIDAD"/>
    <n v="33240085"/>
    <s v="PRIMARIA - 6TO GRADO"/>
    <s v="SI"/>
    <s v="7712NIHEROMAV"/>
    <s v="NINGUNO "/>
    <s v="HERNÁNDEZ"/>
    <s v="ROSSANNY"/>
    <s v="MARGARITA"/>
    <s v="VENEZUELA "/>
    <s v="SITUACIÓN IRREGULAR"/>
    <d v="1977-12-12T00:00:00"/>
    <s v="12"/>
    <s v="12"/>
    <s v="1977"/>
    <s v="FEMENINO"/>
    <s v="CÉDULA DE IDENTIDAD"/>
    <n v="12913539"/>
    <s v="RASTREO"/>
    <d v="2023-09-15T00:00:00"/>
    <m/>
    <m/>
    <n v="4"/>
    <n v="4"/>
    <m/>
    <s v="SI"/>
    <s v="MIRIAN"/>
    <s v="SI"/>
    <m/>
    <m/>
    <m/>
    <m/>
    <m/>
    <m/>
    <m/>
    <m/>
    <m/>
    <m/>
    <m/>
    <n v="11"/>
    <n v="14"/>
    <n v="3"/>
    <x v="4"/>
    <m/>
  </r>
  <r>
    <n v="53"/>
    <s v="DICIEMBRE "/>
    <s v="LA LIBERTAD"/>
    <s v="TRUJILLO "/>
    <s v="FLORENCIA DE MORA"/>
    <n v="906834448"/>
    <s v="1705ARCOMAV"/>
    <s v="ARENAS"/>
    <s v="COLMENAREZ"/>
    <s v="MARTHIAS"/>
    <s v="FERNANDO"/>
    <s v="ARENAS COLMENAREZ MARTHIAS FERNANDO"/>
    <s v="VENEZUELA "/>
    <s v="SITUACIÓN IRREGULAR"/>
    <d v="2017-05-30T00:00:00"/>
    <s v="30"/>
    <s v="05"/>
    <s v="2017"/>
    <x v="8"/>
    <s v="MASCULINO"/>
    <s v="ACTA/PARTIDA DE NACIMIENTO"/>
    <n v="4364"/>
    <s v="NIVEL INICIAL 5 AÑOS"/>
    <s v="SI"/>
    <s v="902ARCOYECAV"/>
    <s v="ARENAS "/>
    <s v="COLMENAREZ"/>
    <s v="YEDBETZI"/>
    <s v="CAROLINA"/>
    <s v="VENEZUELA "/>
    <s v="SITUACIÓN IRREGULAR"/>
    <d v="1990-02-10T00:00:00"/>
    <n v="10"/>
    <n v="2"/>
    <n v="1990"/>
    <s v="FEMENINO"/>
    <s v="CÉDULA DE IDENTIDAD"/>
    <n v="23553954"/>
    <s v="RASTREO"/>
    <d v="2023-10-05T00:00:00"/>
    <s v="ONLINE/TELEFÓNICA"/>
    <d v="2023-12-06T00:00:00"/>
    <n v="1"/>
    <n v="1"/>
    <n v="1"/>
    <s v="SI"/>
    <s v="MARIANA"/>
    <s v="SI"/>
    <m/>
    <m/>
    <m/>
    <m/>
    <m/>
    <m/>
    <m/>
    <m/>
    <m/>
    <m/>
    <m/>
    <n v="6"/>
    <n v="6"/>
    <n v="0"/>
    <x v="0"/>
    <m/>
  </r>
  <r>
    <n v="980"/>
    <s v="NOVIEMBRE"/>
    <s v="LIMA "/>
    <s v="LIMA "/>
    <s v="PACHACAMAC"/>
    <n v="938367057"/>
    <s v="1302ROZEMAV"/>
    <s v="ROMERO"/>
    <s v="ZERPA"/>
    <s v="MATHIAS"/>
    <s v="ENRIQUE"/>
    <s v="ROMERO ZERPA MATHIAS ENRIQUE"/>
    <s v="VENEZUELA "/>
    <s v="PTP/CPP"/>
    <d v="2013-02-09T00:00:00"/>
    <s v="09"/>
    <s v="02"/>
    <s v="2013"/>
    <x v="7"/>
    <s v="MASCULINO"/>
    <s v="PTP/CPP"/>
    <n v="1117967"/>
    <s v="PRIMARIA - 5TO GRADO"/>
    <s v="SI"/>
    <s v="813ZEPOMAYIV"/>
    <s v="ZERPA"/>
    <s v="POLANCO"/>
    <s v="MARIEN"/>
    <s v="YILHIBETK"/>
    <s v="VENEZUELA "/>
    <s v="PTP/CPP"/>
    <d v="1981-03-13T00:00:00"/>
    <s v="13"/>
    <s v="3"/>
    <s v="1981"/>
    <s v="FEMENINO"/>
    <s v="PTP/CPP"/>
    <n v="1114714"/>
    <s v="RASTREO"/>
    <d v="2023-09-15T00:00:00"/>
    <s v="ONLINE/TELEFÓNICA"/>
    <d v="2023-11-07T00:00:00"/>
    <n v="2"/>
    <n v="2"/>
    <n v="1"/>
    <s v="SI"/>
    <s v="EIMARA"/>
    <s v="SI"/>
    <m/>
    <m/>
    <m/>
    <m/>
    <m/>
    <m/>
    <m/>
    <m/>
    <m/>
    <m/>
    <m/>
    <n v="10"/>
    <n v="11"/>
    <n v="1"/>
    <x v="0"/>
    <m/>
  </r>
  <r>
    <n v="55"/>
    <s v="DICIEMBRE "/>
    <s v="LA LIBERTAD"/>
    <s v="TRUJILLO "/>
    <s v="LA ESPERANZA"/>
    <s v="977904322 / 940644285"/>
    <s v="1603RIARMIV"/>
    <s v="RIVAS "/>
    <s v="ARVELAEZ"/>
    <s v="MIA "/>
    <s v="ISABELLA "/>
    <s v="RIVAS  ARVELAEZ MIA  ISABELLA "/>
    <s v="VENEZUELA "/>
    <s v="SITUACIÓN IRREGULAR"/>
    <d v="2016-03-26T00:00:00"/>
    <s v="26"/>
    <s v="03"/>
    <s v="2016"/>
    <x v="0"/>
    <s v="FEMENINO"/>
    <s v="ACTA/PARTIDA DE NACIMIENTO"/>
    <n v="968"/>
    <s v="PRIMARIA - 1ER GRADO"/>
    <s v="SI"/>
    <s v="10ARROYI DV"/>
    <s v="ARVELAEZ "/>
    <s v="ROBLE"/>
    <s v="YILIANYILIZ"/>
    <s v=" DEL VALLE"/>
    <s v="VENEZUELA "/>
    <s v="SITUACIÓN IRREGULAR"/>
    <d v="1999-10-20T00:00:00"/>
    <n v="20"/>
    <n v="10"/>
    <n v="0"/>
    <s v="FEMENINO"/>
    <s v="CÉDULA DE IDENTIDAD"/>
    <n v="29879717"/>
    <s v="RASTREO"/>
    <d v="2023-10-11T00:00:00"/>
    <s v="ONLINE/TELEFÓNICA"/>
    <d v="2023-12-11T00:00:00"/>
    <n v="2"/>
    <n v="2"/>
    <n v="1"/>
    <s v="SI"/>
    <s v="MARIANA"/>
    <s v="SI"/>
    <m/>
    <m/>
    <m/>
    <m/>
    <m/>
    <m/>
    <m/>
    <m/>
    <m/>
    <m/>
    <m/>
    <n v="6"/>
    <n v="8"/>
    <n v="2"/>
    <x v="3"/>
    <s v="CORREGIR AÑO DE NACIMEINTO NO CORRESPONDE A UN ADULTO "/>
  </r>
  <r>
    <n v="56"/>
    <s v="OCTUBRE "/>
    <s v="LIMA "/>
    <s v="LIMA "/>
    <s v="SAN JUAN DE LURIGANCHO"/>
    <s v="910971449///920070936"/>
    <s v="1508ROHEENV"/>
    <s v="RODRÍGUEZ"/>
    <s v="HERNÁNDEZ"/>
    <s v="ENRY"/>
    <s v="MANUEL"/>
    <s v="RODRÍGUEZ HERNÁNDEZ ENRY MANUEL"/>
    <s v="VENEZUELA "/>
    <s v="SITUACIÓN IRREGULAR"/>
    <d v="2015-08-25T00:00:00"/>
    <s v="25"/>
    <s v="08"/>
    <s v="2015"/>
    <x v="1"/>
    <s v="MASCULINO"/>
    <s v="ACTA/PARTIDA DE NACIMIENTO"/>
    <n v="1948"/>
    <s v="NIVEL INICIAL 5 AÑOS"/>
    <s v="SI"/>
    <s v="7712NIHEROMAV"/>
    <s v="NINGUNO "/>
    <s v="HERNÁNDEZ"/>
    <s v="ROSSANNY"/>
    <s v="MARGARITA"/>
    <s v="VENEZUELA "/>
    <s v="SITUACIÓN IRREGULAR"/>
    <d v="1977-12-12T00:00:00"/>
    <s v="12"/>
    <s v="12"/>
    <s v="1977"/>
    <s v="FEMENINO"/>
    <s v="CÉDULA DE IDENTIDAD"/>
    <n v="12913359"/>
    <s v="RASTREO"/>
    <d v="2023-09-15T00:00:00"/>
    <m/>
    <m/>
    <n v="1"/>
    <n v="1"/>
    <m/>
    <s v="SI"/>
    <s v="MIRIAN"/>
    <s v="SI"/>
    <m/>
    <m/>
    <m/>
    <m/>
    <m/>
    <m/>
    <m/>
    <m/>
    <m/>
    <m/>
    <m/>
    <n v="6"/>
    <n v="8"/>
    <n v="2"/>
    <x v="3"/>
    <m/>
  </r>
  <r>
    <n v="57"/>
    <s v="DICIEMBRE "/>
    <s v="LA LIBERTAD"/>
    <s v="TRUJILLO "/>
    <s v="LA ESPERANZA"/>
    <s v="977904322 / 940644285"/>
    <s v="1501RIAR JV"/>
    <s v="RIVAS "/>
    <s v="ARVELAEZ"/>
    <s v=" JOSUÉ "/>
    <s v="DAVID"/>
    <s v="RIVAS  ARVELAEZ  JOSUÉ  DAVID"/>
    <s v="VENEZUELA "/>
    <s v="SITUACIÓN IRREGULAR"/>
    <d v="2015-01-04T00:00:00"/>
    <s v="04"/>
    <s v="01"/>
    <s v="2015"/>
    <x v="6"/>
    <s v="MASCULINO"/>
    <s v="ACTA/PARTIDA DE NACIMIENTO"/>
    <n v="19"/>
    <s v="PRIMARIA - 2DO GRADO"/>
    <s v="SI"/>
    <s v="10ARROYI DV"/>
    <s v="ARVELAEZ "/>
    <s v="ROBLE"/>
    <s v="YILIANYILIZ"/>
    <s v=" DEL VALLE"/>
    <s v="VENEZUELA "/>
    <s v="SITUACIÓN IRREGULAR"/>
    <d v="1999-10-20T00:00:00"/>
    <n v="20"/>
    <n v="10"/>
    <n v="0"/>
    <s v="FEMENINO"/>
    <s v="CÉDULA DE IDENTIDAD"/>
    <n v="29879717"/>
    <s v="RASTREO"/>
    <m/>
    <m/>
    <m/>
    <m/>
    <m/>
    <m/>
    <s v="SI"/>
    <s v="MARIANA"/>
    <s v="SI"/>
    <m/>
    <m/>
    <m/>
    <m/>
    <m/>
    <m/>
    <m/>
    <m/>
    <m/>
    <m/>
    <m/>
    <n v="7"/>
    <n v="9"/>
    <n v="2"/>
    <x v="3"/>
    <s v="CORREGIR AÑO DE NACIMEINTO NO CORRESPONDE A UN ADULTO "/>
  </r>
  <r>
    <n v="58"/>
    <s v="OCTUBRE "/>
    <s v="LIMA "/>
    <s v="LIMA "/>
    <s v="SAN JUAN DE LURIGANCHO"/>
    <n v="997043047"/>
    <s v="1812RORASAV"/>
    <s v="ROMERO"/>
    <s v="RANGEL"/>
    <s v="SANTHIAGO"/>
    <s v="JOSE"/>
    <s v="ROMERO RANGEL SANTHIAGO JOSE"/>
    <s v="VENEZUELA "/>
    <s v="SITUACIÓN IRREGULAR"/>
    <d v="2018-12-27T00:00:00"/>
    <s v="27"/>
    <s v="12"/>
    <s v="2018"/>
    <x v="4"/>
    <s v="MASCULINO"/>
    <s v="ACTA/PARTIDA DE NACIMIENTO"/>
    <n v="315"/>
    <s v="NINGUNO"/>
    <s v="SI"/>
    <s v="9406RAPEJOZUV"/>
    <s v="RANGEL"/>
    <s v="PEREZ"/>
    <s v="JOHANGELYS"/>
    <s v="ZULIMAR"/>
    <s v="VENEZUELA "/>
    <s v="SITUACIÓN IRREGULAR"/>
    <d v="1994-06-20T00:00:00"/>
    <s v="20"/>
    <s v="06"/>
    <s v="1994"/>
    <s v="FEMENINO"/>
    <s v="CÉDULA DE IDENTIDAD"/>
    <n v="24290675"/>
    <s v="RASTREO"/>
    <d v="2023-09-15T00:00:00"/>
    <s v="ONLINE/TELEFÓNICA"/>
    <d v="2023-10-13T00:00:00"/>
    <n v="1"/>
    <n v="1"/>
    <n v="1"/>
    <s v="SI"/>
    <s v="MIRIAN"/>
    <s v="SI"/>
    <m/>
    <m/>
    <m/>
    <m/>
    <m/>
    <m/>
    <m/>
    <m/>
    <m/>
    <m/>
    <m/>
    <n v="6"/>
    <n v="5"/>
    <n v="-1"/>
    <x v="0"/>
    <m/>
  </r>
  <r>
    <n v="59"/>
    <s v="OCTUBRE "/>
    <s v="LIMA "/>
    <s v="LIMA "/>
    <s v="SAN JUAN DE LURIGANCHO"/>
    <n v="917403841"/>
    <s v="1901RIRITAV"/>
    <s v="RIERA"/>
    <s v="RIERA"/>
    <s v="TAYLOR"/>
    <s v="ISSABELLA"/>
    <s v="RIERA RIERA TAYLOR ISSABELLA"/>
    <s v="VENEZUELA "/>
    <s v="PTP/CPP"/>
    <d v="2019-01-15T00:00:00"/>
    <s v="15"/>
    <s v="01"/>
    <s v="2019"/>
    <x v="4"/>
    <s v="FEMENINO"/>
    <s v="PTP/CPP"/>
    <n v="2439054"/>
    <s v="NINGUNO"/>
    <s v="SI"/>
    <s v="9311RIROEDJOV"/>
    <s v="RIERA"/>
    <s v="RODRIGUEZ"/>
    <s v="EDIXON"/>
    <s v="JOSE"/>
    <s v="VENEZUELA "/>
    <s v="PTP/CPP"/>
    <d v="1993-11-02T00:00:00"/>
    <s v="02"/>
    <s v="11"/>
    <s v="1993"/>
    <s v="MASCULINO"/>
    <s v="PTP/CPP"/>
    <n v="2438966"/>
    <s v="RASTREO"/>
    <d v="2023-09-15T00:00:00"/>
    <s v="ONLINE/TELEFÓNICA"/>
    <d v="2023-10-13T00:00:00"/>
    <n v="1"/>
    <n v="1"/>
    <n v="1"/>
    <s v="SI"/>
    <s v="MIRIAN"/>
    <s v="SI"/>
    <m/>
    <m/>
    <m/>
    <m/>
    <m/>
    <m/>
    <m/>
    <m/>
    <m/>
    <m/>
    <m/>
    <n v="6"/>
    <n v="5"/>
    <n v="-1"/>
    <x v="0"/>
    <m/>
  </r>
  <r>
    <n v="60"/>
    <s v="DICIEMBRE "/>
    <s v="LA LIBERTAD"/>
    <s v="TRUJILLO "/>
    <s v="TRUJILLO"/>
    <n v="914688263"/>
    <s v="1508AVGOELV"/>
    <s v="AVILA"/>
    <s v="GONZALEZ"/>
    <s v="ELIZABETH"/>
    <s v="SOFIA"/>
    <s v="AVILA GONZALEZ ELIZABETH SOFIA"/>
    <s v="VENEZUELA "/>
    <s v="SITUACIÓN IRREGULAR"/>
    <d v="2015-08-26T00:00:00"/>
    <s v="26"/>
    <s v="08"/>
    <s v="2015"/>
    <x v="1"/>
    <s v="FEMENINO"/>
    <s v="ACTA/PARTIDA DE NACIMIENTO"/>
    <n v="364"/>
    <s v="PRIMARIA - 2DO GRADO"/>
    <s v="SI"/>
    <s v="958AVGOMAYEV"/>
    <s v="AVILA"/>
    <s v="GONZALEZ"/>
    <s v="MARVIS"/>
    <s v="YELITZA"/>
    <s v="VENEZUELA "/>
    <s v="SITUACIÓN IRREGULAR"/>
    <d v="1995-08-24T00:00:00"/>
    <n v="24"/>
    <n v="8"/>
    <n v="1995"/>
    <s v="FEMENINO"/>
    <s v="CÉDULA DE IDENTIDAD"/>
    <n v="23565241"/>
    <s v="RASTREO"/>
    <d v="2023-11-06T00:00:00"/>
    <s v="ONLINE/TELEFÓNICA"/>
    <d v="2023-12-05T00:00:00"/>
    <n v="2"/>
    <n v="2"/>
    <n v="1"/>
    <s v="SI"/>
    <s v="MARIANA"/>
    <s v="SI"/>
    <m/>
    <m/>
    <m/>
    <m/>
    <m/>
    <m/>
    <m/>
    <m/>
    <m/>
    <m/>
    <m/>
    <n v="7"/>
    <n v="8"/>
    <n v="1"/>
    <x v="0"/>
    <m/>
  </r>
  <r>
    <n v="61"/>
    <s v="DICIEMBRE "/>
    <s v="LA LIBERTAD"/>
    <s v="TRUJILLO "/>
    <s v="TRUJILLO"/>
    <n v="914688263"/>
    <s v="1703AVGOELV"/>
    <s v="AVILA "/>
    <s v="GONZALEZ"/>
    <s v="ELIEZER"/>
    <s v="DAVID"/>
    <s v="AVILA  GONZALEZ ELIEZER DAVID"/>
    <s v="VENEZUELA "/>
    <s v="SITUACIÓN IRREGULAR"/>
    <d v="2017-03-20T00:00:00"/>
    <s v="20"/>
    <s v="03"/>
    <s v="2017"/>
    <x v="8"/>
    <s v="MASCULINO"/>
    <s v="ACTA/PARTIDA DE NACIMIENTO"/>
    <n v="2142"/>
    <s v="NINGUNO"/>
    <s v="SI"/>
    <s v="958AVGOMAYEV"/>
    <s v="AVILA"/>
    <s v="GONZALEZ"/>
    <s v="MARVIS"/>
    <s v="YELITZA"/>
    <s v="VENEZUELA "/>
    <s v="SITUACIÓN IRREGULAR"/>
    <d v="1995-08-24T00:00:00"/>
    <n v="24"/>
    <n v="8"/>
    <n v="1995"/>
    <s v="FEMENINO"/>
    <s v="CÉDULA DE IDENTIDAD"/>
    <n v="23565241"/>
    <s v="RASTREO"/>
    <m/>
    <m/>
    <m/>
    <m/>
    <m/>
    <m/>
    <s v="SI"/>
    <s v="MARIANA"/>
    <s v="SI"/>
    <m/>
    <m/>
    <m/>
    <m/>
    <m/>
    <m/>
    <m/>
    <m/>
    <m/>
    <m/>
    <m/>
    <n v="6"/>
    <n v="7"/>
    <n v="1"/>
    <x v="0"/>
    <m/>
  </r>
  <r>
    <n v="62"/>
    <s v="OCTUBRE "/>
    <s v="LIMA "/>
    <s v="LIMA "/>
    <s v="SAN JUAN DE MIRAFLORES"/>
    <n v="920727520"/>
    <s v="1707RIRIJEV"/>
    <s v="RINCON"/>
    <s v="RIOBUENO"/>
    <s v="JEREMI"/>
    <s v="MOISES"/>
    <s v="RINCON RIOBUENO JEREMI MOISES"/>
    <s v="VENEZUELA "/>
    <s v="TURISTA"/>
    <d v="2017-07-27T00:00:00"/>
    <s v="27"/>
    <s v="07"/>
    <s v="2017"/>
    <x v="8"/>
    <s v="MASCULINO"/>
    <s v="ACTA/PARTIDA DE NACIMIENTO"/>
    <n v="654"/>
    <s v="NINGUNO"/>
    <s v="SI"/>
    <s v="9011RIMAYONAV"/>
    <s v="RIOBUENO"/>
    <s v="MARTINEZ"/>
    <s v="YOLERMIN"/>
    <s v="NAZARETH"/>
    <s v="VENEZUELA "/>
    <s v="TURISTA"/>
    <d v="1990-11-30T00:00:00"/>
    <s v="30"/>
    <s v="11"/>
    <s v="1990"/>
    <s v="FEMENINO"/>
    <s v="CEDULA DE IDENTIDAD"/>
    <n v="20173933"/>
    <s v="RASTREO"/>
    <d v="2023-09-15T00:00:00"/>
    <s v="ONLINE/TELEFÓNICA"/>
    <d v="2023-10-13T00:00:00"/>
    <n v="2"/>
    <n v="2"/>
    <n v="1"/>
    <s v="SI"/>
    <s v="MIRIAN"/>
    <s v="SI"/>
    <m/>
    <m/>
    <m/>
    <m/>
    <m/>
    <m/>
    <m/>
    <m/>
    <m/>
    <m/>
    <m/>
    <n v="6"/>
    <n v="6"/>
    <n v="0"/>
    <x v="0"/>
    <m/>
  </r>
  <r>
    <n v="63"/>
    <s v="DICIEMBRE "/>
    <s v="LIMA "/>
    <s v="LIMA "/>
    <s v="VILLA EL SALVADOR"/>
    <n v="916044125"/>
    <s v="1904ALAVBEV"/>
    <s v="ALCALA"/>
    <s v="AVILA"/>
    <s v="BELINDA"/>
    <s v="YULIET"/>
    <s v="ALCALA AVILA BELINDA YULIET"/>
    <s v="VENEZUELA "/>
    <s v="SITUACIÓN IRREGULAR"/>
    <d v="2019-04-01T00:00:00"/>
    <s v="01"/>
    <s v="04"/>
    <s v="2019"/>
    <x v="12"/>
    <s v="FEMENINO"/>
    <s v="ACTA/PARTIDA DE NACIMIENTO"/>
    <s v="1585"/>
    <s v="NINGUNO"/>
    <s v="SI"/>
    <s v="8404AVGOMAJOV"/>
    <s v="AVILA"/>
    <s v="GONZALEZ"/>
    <s v="MARIA"/>
    <s v="JOSE"/>
    <s v="VENEZUELA"/>
    <s v="SITUACIÓN IRREGULAR"/>
    <d v="1984-04-15T00:00:00"/>
    <s v="15"/>
    <s v="04"/>
    <s v="1984"/>
    <s v="FEMENINO"/>
    <s v="CÉDULA DE IDENTIDAD"/>
    <s v="18414681"/>
    <s v="RASTREO"/>
    <d v="2023-11-29T16:26:34"/>
    <s v="ONLINE/TELEFÓNICA"/>
    <d v="2023-12-06T00:00:00"/>
    <n v="1"/>
    <n v="1"/>
    <n v="1"/>
    <s v="SI"/>
    <s v="YULY"/>
    <s v="SI"/>
    <m/>
    <m/>
    <m/>
    <m/>
    <m/>
    <m/>
    <m/>
    <m/>
    <m/>
    <m/>
    <m/>
    <n v="6"/>
    <n v="4"/>
    <n v="-2"/>
    <x v="0"/>
    <m/>
  </r>
  <r>
    <n v="64"/>
    <s v="OCTUBRE "/>
    <s v="LIMA "/>
    <s v="LIMA "/>
    <s v="SAN JUAN DE MIRAFLORES"/>
    <n v="920727550"/>
    <s v="1501SARIHEV"/>
    <s v="SALCEDO"/>
    <s v="RIOBUENO"/>
    <s v="HEDERY"/>
    <s v="CHANEL"/>
    <s v="SALCEDO RIOBUENO HEDERY CHANEL"/>
    <s v="VENEZUELA "/>
    <s v="TURISTA"/>
    <d v="2015-01-15T00:00:00"/>
    <s v="15"/>
    <s v="01"/>
    <s v="2015"/>
    <x v="6"/>
    <s v="FEMENINO"/>
    <s v="ACTA/PARTIDA DE NACIMIENTO"/>
    <n v="53"/>
    <s v="PRIMARIA - 1ER GRADO"/>
    <s v="SI"/>
    <s v="9011RIMAYONAV"/>
    <s v="RIOBUENO"/>
    <s v="MARTINEZ"/>
    <s v="YOLERMIN"/>
    <s v="NAZARETH"/>
    <s v="VENEZUELA "/>
    <s v="TURISTA"/>
    <d v="1990-11-30T00:00:00"/>
    <s v="30"/>
    <s v="11"/>
    <s v="1990"/>
    <s v="FEMENINO"/>
    <s v="CEDULA DE IDENTIDAD"/>
    <n v="20173933"/>
    <s v="RASTREO"/>
    <d v="2023-09-15T00:00:00"/>
    <m/>
    <m/>
    <m/>
    <m/>
    <m/>
    <s v="SI"/>
    <s v="MIRIAN"/>
    <s v="SI"/>
    <m/>
    <m/>
    <m/>
    <m/>
    <m/>
    <m/>
    <m/>
    <m/>
    <m/>
    <m/>
    <m/>
    <n v="6"/>
    <n v="9"/>
    <n v="3"/>
    <x v="4"/>
    <m/>
  </r>
  <r>
    <n v="65"/>
    <s v="DICIEMBRE "/>
    <s v="LIMA "/>
    <s v="LIMA "/>
    <s v="EL AGUSTINO"/>
    <n v="906766455"/>
    <s v="1607APAVJUV"/>
    <s v="APARICIO"/>
    <s v="AVILA"/>
    <s v="JUAN"/>
    <s v="DIEGO"/>
    <s v="APARICIO AVILA JUAN DIEGO"/>
    <s v="VENEZUELA "/>
    <s v="SITUACIÓN IRREGULAR"/>
    <d v="2016-07-18T00:00:00"/>
    <s v="18"/>
    <s v="07"/>
    <s v="2016"/>
    <x v="0"/>
    <s v="MASCULINO"/>
    <s v="ACTA/PARTIDA DE NACIMIENTO"/>
    <s v="1326"/>
    <s v="PRIMARIA - 1ER GRADO"/>
    <s v="SI"/>
    <s v="9703AVHEGINAV"/>
    <s v="AVILA"/>
    <s v="HERNANDEZ"/>
    <s v="GIRAY"/>
    <s v="NAZARETH"/>
    <s v="VENEZUELA"/>
    <s v="SITUACIÓN IRREGULAR"/>
    <d v="1997-03-26T00:00:00"/>
    <s v="26"/>
    <s v="03"/>
    <s v="1997"/>
    <s v="FEMENINO"/>
    <s v="CÉDULA DE IDENTIDAD"/>
    <s v="25603950"/>
    <s v="RASTREO"/>
    <s v="11/20/2023 17:11:29"/>
    <s v="ONLINE/TELEFÓNICA"/>
    <d v="2023-12-06T00:00:00"/>
    <n v="1"/>
    <n v="1"/>
    <n v="1"/>
    <s v="SI"/>
    <s v="TAYRI"/>
    <s v="SI"/>
    <m/>
    <m/>
    <m/>
    <m/>
    <m/>
    <m/>
    <m/>
    <m/>
    <m/>
    <m/>
    <m/>
    <n v="6"/>
    <n v="7"/>
    <n v="1"/>
    <x v="0"/>
    <m/>
  </r>
  <r>
    <n v="66"/>
    <s v="OCTUBRE "/>
    <s v="LIMA "/>
    <s v="LIMA "/>
    <s v="SAN JUAN DE LURIGANCHO"/>
    <n v="927080260"/>
    <s v="1409SURUJEV"/>
    <s v="SUAREZ"/>
    <s v="RUJANO"/>
    <s v="JEISYMAR"/>
    <s v="ANYERLIN"/>
    <s v="SUAREZ RUJANO JEISYMAR ANYERLIN"/>
    <s v="VENEZUELA "/>
    <s v="PTP/CPP"/>
    <d v="2014-09-18T00:00:00"/>
    <s v="18"/>
    <s v="09"/>
    <s v="2014"/>
    <x v="6"/>
    <s v="FEMENINO"/>
    <s v="PTP/CPP"/>
    <n v="3117374"/>
    <s v="PRIMARIA - 1ER GRADO"/>
    <s v="SI"/>
    <s v="9508RUALLEDEV"/>
    <s v="RUJANO"/>
    <s v="ALCALA"/>
    <s v="LEIDIMAR"/>
    <s v="DEL VALLE"/>
    <s v="VENEZUELA "/>
    <s v="SITUACIÓN IRREGULAR"/>
    <d v="1995-08-10T00:00:00"/>
    <s v="10"/>
    <s v="08"/>
    <s v="1995"/>
    <s v="FEMENINO"/>
    <s v="CÉDULA DE IDENTIDAD"/>
    <n v="26198631"/>
    <s v="RASTREO"/>
    <d v="2023-09-15T00:00:00"/>
    <s v="ONLINE/TELEFÓNICA"/>
    <d v="2023-10-13T00:00:00"/>
    <n v="1"/>
    <n v="1"/>
    <n v="1"/>
    <s v="SI"/>
    <s v="MIRIAN"/>
    <s v="SI"/>
    <m/>
    <m/>
    <m/>
    <m/>
    <m/>
    <m/>
    <m/>
    <m/>
    <m/>
    <m/>
    <m/>
    <n v="6"/>
    <n v="9"/>
    <n v="3"/>
    <x v="4"/>
    <m/>
  </r>
  <r>
    <n v="67"/>
    <s v="OCTUBRE "/>
    <s v="LIMA "/>
    <s v="LIMA "/>
    <s v="SAN JUAN DE LURIGANCHO"/>
    <s v="985737801///942539552"/>
    <s v="1804GASÁMIV"/>
    <s v="GARCIA"/>
    <s v="SÁNCHEZ"/>
    <s v="MILAN"/>
    <s v="ANDRES"/>
    <s v="GARCIA SÁNCHEZ MILAN ANDRES"/>
    <s v="VENEZUELA "/>
    <s v="SITUACIÓN IRREGULAR"/>
    <d v="2018-04-17T00:00:00"/>
    <s v="17"/>
    <s v="04"/>
    <s v="2018"/>
    <x v="4"/>
    <s v="MASCULINO"/>
    <s v="ACTA/PARTIDA DE NACIMIENTO"/>
    <n v="306"/>
    <s v="NIVEL INICIAL 4 AÑOS"/>
    <s v="SI"/>
    <s v="9304SAFAKAEMV"/>
    <s v="SANCHEZ"/>
    <s v="FALCON"/>
    <s v="KARLA"/>
    <s v="EMILY"/>
    <s v="VENEZUELA "/>
    <s v="PTP/CPP"/>
    <d v="1993-04-15T00:00:00"/>
    <s v="15"/>
    <s v="04"/>
    <s v="1993"/>
    <s v="FEMENINO"/>
    <s v="PTP/CPP"/>
    <n v="2104278"/>
    <s v="RASTREO"/>
    <d v="2023-09-15T00:00:00"/>
    <s v="ONLINE/TELEFÓNICA"/>
    <d v="2023-10-13T00:00:00"/>
    <n v="1"/>
    <n v="1"/>
    <n v="1"/>
    <s v="SI"/>
    <s v="MIRIAN"/>
    <s v="SI"/>
    <m/>
    <m/>
    <m/>
    <m/>
    <m/>
    <m/>
    <m/>
    <m/>
    <m/>
    <m/>
    <m/>
    <n v="6"/>
    <n v="5"/>
    <n v="-1"/>
    <x v="0"/>
    <m/>
  </r>
  <r>
    <n v="68"/>
    <s v="DICIEMBRE "/>
    <s v="LIMA "/>
    <s v="LIMA "/>
    <s v="ATE"/>
    <n v="906786940"/>
    <s v="2006GOROMEV"/>
    <s v="GONZALEZ"/>
    <s v="RONDON"/>
    <s v="MELANY"/>
    <s v="ALEXANDRA"/>
    <s v="GONZALEZ RONDON MELANY ALEXANDRA"/>
    <s v="VENEZUELA "/>
    <s v="C.E. CALIDAD MIGRATORIA"/>
    <d v="2020-06-10T00:00:00"/>
    <s v="10"/>
    <s v="06"/>
    <s v="2020"/>
    <x v="9"/>
    <s v="FEMENINO"/>
    <s v="CÉDULA DE IDENTIDAD"/>
    <s v="32880697"/>
    <s v="NIVEL INICIAL 3 AÑOS"/>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n v="6"/>
    <n v="3"/>
    <n v="-3"/>
    <x v="0"/>
    <s v="REPORTADO EL MES DE NOVIEMBRE "/>
  </r>
  <r>
    <n v="69"/>
    <s v="OCTUBRE "/>
    <s v="LIMA "/>
    <s v="LIMA "/>
    <s v="SAN JUAN DE LURIGANCHO"/>
    <s v="928766939/935373566(CONCUBINO)"/>
    <s v="1905VETOROP"/>
    <s v="VERGEL"/>
    <s v="TORRES"/>
    <s v="ROBERT"/>
    <s v="ENRIQUE"/>
    <s v="VERGEL TORRES ROBERT ENRIQUE"/>
    <s v="PERÚ"/>
    <s v="NO APLICA (ES PERUANO/A)"/>
    <d v="2019-05-26T00:00:00"/>
    <s v="26"/>
    <s v="05"/>
    <s v="2019"/>
    <x v="12"/>
    <s v="MASCULINO"/>
    <s v="DNI"/>
    <n v="91346671"/>
    <s v="NINGUNO"/>
    <s v="SI"/>
    <s v="0102TOROYOCAV"/>
    <s v="TORRES"/>
    <s v="RODRÍGUEZ"/>
    <s v="YORGELIS"/>
    <s v="CAROLINA"/>
    <s v="VENEZUELA "/>
    <s v="PTP/CPP"/>
    <d v="2001-02-13T00:00:00"/>
    <s v="13"/>
    <s v="02"/>
    <s v="2001"/>
    <s v="FEMENINO"/>
    <s v="PTP/CPP"/>
    <n v="2101155"/>
    <s v="RASTREO"/>
    <d v="2023-09-15T00:00:00"/>
    <s v="ONLINE/TELEFÓNICA"/>
    <d v="2023-10-13T00:00:00"/>
    <n v="2"/>
    <n v="2"/>
    <n v="1"/>
    <s v="SI"/>
    <s v="MIRIAN"/>
    <s v="SI"/>
    <m/>
    <m/>
    <m/>
    <m/>
    <m/>
    <m/>
    <m/>
    <m/>
    <m/>
    <m/>
    <m/>
    <n v="6"/>
    <n v="4"/>
    <n v="-2"/>
    <x v="0"/>
    <m/>
  </r>
  <r>
    <n v="70"/>
    <s v="DICIEMBRE "/>
    <s v="LA LIBERTAD"/>
    <s v="TRUJILLO "/>
    <s v="VICTOR LARCO HERRERA"/>
    <n v="927462919"/>
    <s v="1501BAMEEDV"/>
    <s v="BANGUERA"/>
    <s v="MENDOZA "/>
    <s v="EDMAR"/>
    <s v="DEL CARMEN"/>
    <s v="BANGUERA MENDOZA  EDMAR DEL CARMEN"/>
    <s v="VENEZUELA "/>
    <s v="SITUACIÓN IRREGULAR"/>
    <d v="2015-01-09T00:00:00"/>
    <s v="09"/>
    <s v="01"/>
    <s v="2015"/>
    <x v="6"/>
    <s v="FEMENINO"/>
    <s v="ACTA/PARTIDA DE NACIMIENTO"/>
    <n v="258"/>
    <s v="NINGUNO"/>
    <s v="SI"/>
    <s v="948BALEOMERV"/>
    <s v="BANGUERA "/>
    <s v="LEAL"/>
    <s v="OMAR"/>
    <s v="ERIKLETH"/>
    <s v="VENEZUELA "/>
    <s v="SITUACIÓN IRREGULAR"/>
    <d v="1994-08-08T00:00:00"/>
    <n v="8"/>
    <n v="8"/>
    <n v="1994"/>
    <s v="MASCULINO"/>
    <s v="CÉDULA DE IDENTIDAD"/>
    <n v="24444182"/>
    <s v="RASTREO"/>
    <d v="2023-10-25T00:00:00"/>
    <s v="ONLINE/TELEFÓNICA"/>
    <d v="2023-12-05T00:00:00"/>
    <n v="1"/>
    <n v="1"/>
    <n v="1"/>
    <s v="SI"/>
    <s v="MARIANA"/>
    <s v="SI"/>
    <m/>
    <m/>
    <m/>
    <m/>
    <m/>
    <m/>
    <m/>
    <m/>
    <m/>
    <m/>
    <m/>
    <n v="6"/>
    <n v="9"/>
    <n v="3"/>
    <x v="4"/>
    <m/>
  </r>
  <r>
    <n v="71"/>
    <s v="DICIEMBRE "/>
    <s v="LIMA "/>
    <s v="LIMA "/>
    <s v="VILLA EL SALVADOR"/>
    <n v="921436976"/>
    <s v="1502LOHEISV"/>
    <s v="LOPEZ"/>
    <s v="HEREDIA"/>
    <s v="ISABELLA"/>
    <s v="DEL VALLE"/>
    <s v="LOPEZ HEREDIA ISABELLA DEL VALLE"/>
    <s v="VENEZUELA "/>
    <s v="PTP/CPP"/>
    <d v="2015-02-06T00:00:00"/>
    <s v="06"/>
    <s v="02"/>
    <s v="2015"/>
    <x v="6"/>
    <s v="FEMENINO"/>
    <s v="PTP/CPP"/>
    <s v="000268991"/>
    <s v="PRIMARIA - 3ER GRADO"/>
    <s v="SI"/>
    <s v="9312BACADAGAV"/>
    <s v="BAPTISTA"/>
    <s v="CASTILLO"/>
    <s v="DARLYNG"/>
    <s v="GABRIELA"/>
    <s v="VENEZUELA"/>
    <s v="C.E. CALIDAD MIGRATORIA"/>
    <d v="1993-12-07T00:00:00"/>
    <s v="07"/>
    <s v="12"/>
    <s v="1993"/>
    <s v="FEMENINO"/>
    <s v="CARNET DE EXTRANJERÍA"/>
    <s v="005141790"/>
    <s v="RASTREO"/>
    <d v="2023-11-29T17:34:00"/>
    <s v="ONLINE/TELEFÓNICA"/>
    <d v="2023-12-04T00:00:00"/>
    <n v="2"/>
    <n v="2"/>
    <n v="1"/>
    <s v="SI"/>
    <s v="YULY"/>
    <s v="SI"/>
    <m/>
    <m/>
    <m/>
    <m/>
    <m/>
    <m/>
    <m/>
    <m/>
    <m/>
    <m/>
    <m/>
    <n v="8"/>
    <n v="9"/>
    <n v="1"/>
    <x v="0"/>
    <m/>
  </r>
  <r>
    <n v="72"/>
    <s v="OCTUBRE "/>
    <s v="LIMA "/>
    <s v="LIMA "/>
    <s v="SAN JUAN DE LURIGANCHO"/>
    <s v="928766939/935373566(ESPOSO)"/>
    <s v="1708VETOYEV"/>
    <s v="VERGEL"/>
    <s v="TORRES"/>
    <s v="YERAD"/>
    <s v="GABRIEL"/>
    <s v="VERGEL TORRES YERAD GABRIEL"/>
    <s v="VENEZUELA "/>
    <s v="SITUACIÓN IRREGULAR"/>
    <d v="2017-08-07T00:00:00"/>
    <s v="07"/>
    <s v="08"/>
    <s v="2017"/>
    <x v="8"/>
    <s v="MASCULINO"/>
    <s v="ACTA/PARTIDA DE NACIMIENTO"/>
    <n v="6363"/>
    <s v="NINGUNO"/>
    <s v="SI"/>
    <s v="0102TOROYOCAV"/>
    <s v="TORRES"/>
    <s v="RODRÍGUEZ"/>
    <s v="YORGELIS"/>
    <s v="CAROLINA"/>
    <s v="VENEZUELA "/>
    <s v="PTP/CPP"/>
    <d v="2001-02-13T00:00:00"/>
    <s v="13"/>
    <s v="02"/>
    <s v="2001"/>
    <s v="FEMENINO"/>
    <s v="PTP/CPP"/>
    <n v="2101155"/>
    <s v="RASTREO"/>
    <d v="2023-09-15T00:00:00"/>
    <m/>
    <m/>
    <m/>
    <m/>
    <m/>
    <s v="SI"/>
    <s v="MIRIAN"/>
    <s v="SI"/>
    <m/>
    <m/>
    <m/>
    <m/>
    <m/>
    <m/>
    <m/>
    <m/>
    <m/>
    <m/>
    <m/>
    <n v="6"/>
    <n v="6"/>
    <n v="0"/>
    <x v="0"/>
    <m/>
  </r>
  <r>
    <n v="73"/>
    <s v="DICIEMBRE "/>
    <s v="LIMA "/>
    <s v="LIMA "/>
    <s v="VILLA MARIA DEL TRIUNFO"/>
    <n v="921436976"/>
    <s v="1306LOHEISV"/>
    <s v="LOPEZ"/>
    <s v="HEREDIA"/>
    <s v="ISAAC"/>
    <s v="ABRAHAM"/>
    <s v="LOPEZ HEREDIA ISAAC ABRAHAM"/>
    <s v="VENEZUELA "/>
    <s v="PTP/CPP"/>
    <d v="2013-06-04T00:00:00"/>
    <s v="04"/>
    <s v="06"/>
    <s v="2013"/>
    <x v="7"/>
    <s v="MASCULINO"/>
    <s v="PTP/CPP"/>
    <s v="000223070"/>
    <s v="PRIMARIA - 4TO GRADO"/>
    <s v="SI"/>
    <s v="9312BACADAGAV"/>
    <s v="BAPTISTA"/>
    <s v="CASTILLO"/>
    <s v="DARLYNG"/>
    <s v="GABRIELA"/>
    <s v="VENEZUELA"/>
    <s v="C.E. CALIDAD MIGRATORIA"/>
    <d v="1993-12-07T00:00:00"/>
    <s v="07"/>
    <s v="12"/>
    <s v="1993"/>
    <s v="FEMENINO"/>
    <s v="CARNET DE EXTRANJERÍA"/>
    <s v="005141790"/>
    <s v="RASTREO"/>
    <d v="2023-11-29T17:37:22"/>
    <m/>
    <m/>
    <m/>
    <m/>
    <m/>
    <s v="SI"/>
    <s v="YULY"/>
    <s v="SI"/>
    <m/>
    <m/>
    <m/>
    <m/>
    <m/>
    <m/>
    <m/>
    <m/>
    <m/>
    <m/>
    <m/>
    <n v="9"/>
    <n v="10"/>
    <n v="1"/>
    <x v="0"/>
    <m/>
  </r>
  <r>
    <n v="74"/>
    <s v="OCTUBRE "/>
    <s v="LIMA "/>
    <s v="LIMA "/>
    <s v="SAN JUAN DE LURIGANCHO"/>
    <s v="976840488\981359537"/>
    <s v="1708HETOJOV"/>
    <s v="HERNANDEZ"/>
    <s v="TORRES"/>
    <s v="JOSE"/>
    <s v="GREGORIO"/>
    <s v="HERNANDEZ TORRES JOSE GREGORIO"/>
    <s v="VENEZUELA "/>
    <s v="PTP/CPP"/>
    <d v="2017-08-14T00:00:00"/>
    <s v="14"/>
    <s v="08"/>
    <s v="2017"/>
    <x v="8"/>
    <s v="MASCULINO"/>
    <s v="PTP/CPP"/>
    <n v="2238482"/>
    <s v="NINGUNO"/>
    <s v="SI"/>
    <s v="9203TOBONODEV"/>
    <s v="TORRES"/>
    <s v="BONILLA"/>
    <s v="NOHELIA"/>
    <s v="DEL CARMEN"/>
    <s v="VENEZUELA "/>
    <s v="PTP/CPP"/>
    <d v="1992-03-11T00:00:00"/>
    <s v="11"/>
    <s v="03"/>
    <s v="1992"/>
    <s v="FEMENINO"/>
    <s v="PTP/CPP"/>
    <n v="1217582"/>
    <s v="RASTREO"/>
    <d v="2023-09-15T00:00:00"/>
    <s v="ONLINE/TELEFÓNICA"/>
    <d v="2023-10-13T00:00:00"/>
    <n v="1"/>
    <n v="1"/>
    <n v="1"/>
    <s v="SI"/>
    <s v="MIRIAN"/>
    <s v="SI"/>
    <m/>
    <m/>
    <m/>
    <m/>
    <m/>
    <m/>
    <m/>
    <m/>
    <m/>
    <m/>
    <m/>
    <n v="6"/>
    <n v="6"/>
    <n v="0"/>
    <x v="0"/>
    <m/>
  </r>
  <r>
    <n v="110"/>
    <s v="OCTUBRE "/>
    <s v="LIMA "/>
    <s v="LIMA "/>
    <s v="VILLA EL SALVADOR"/>
    <s v="958858194(MAMA)"/>
    <s v="1310ORGOVIV"/>
    <s v="OROPEZA"/>
    <s v="GONZALEZ"/>
    <s v="VICTOR"/>
    <s v="DANIEL"/>
    <s v="OROPEZA GONZALEZ VICTOR DANIEL"/>
    <s v="VENEZUELA "/>
    <s v="SITUACIÓN IRREGULAR"/>
    <d v="2013-10-13T00:00:00"/>
    <s v="13"/>
    <s v="10"/>
    <s v="2013"/>
    <x v="7"/>
    <s v="MASCULINO"/>
    <s v="ACTA/PARTIDA DE NACIMIENTO"/>
    <n v="2630"/>
    <s v="PRIMARIA - 1ER GRADO"/>
    <s v="SI"/>
    <s v="9512GOQUDIYOV"/>
    <s v="GONZALEZ"/>
    <s v="QUINTANA"/>
    <s v="DIANA"/>
    <s v="YOSELYN"/>
    <s v="VENEZUELA "/>
    <s v="SITUACIÓN IRREGULAR"/>
    <d v="1995-12-30T00:00:00"/>
    <s v="30"/>
    <s v="12"/>
    <s v="1995"/>
    <s v="FEMENINO"/>
    <s v="CÉDULA DE IDENTIDAD"/>
    <n v="25617224"/>
    <s v="RASTREO"/>
    <d v="2023-09-15T00:00:00"/>
    <m/>
    <m/>
    <m/>
    <m/>
    <m/>
    <s v="SI"/>
    <s v="MIRIAN"/>
    <s v="SI"/>
    <m/>
    <m/>
    <m/>
    <m/>
    <m/>
    <m/>
    <m/>
    <m/>
    <m/>
    <m/>
    <m/>
    <n v="6"/>
    <n v="10"/>
    <n v="4"/>
    <x v="1"/>
    <m/>
  </r>
  <r>
    <n v="76"/>
    <s v="DICIEMBRE "/>
    <s v="LA LIBERTAD"/>
    <s v="TRUJILLO "/>
    <s v="FLORENCIA DE MORA"/>
    <s v="928121547 / 931250792 (PAPA DE LA NIÑA)"/>
    <s v="1505GUBAFAV"/>
    <s v="GUEVARA"/>
    <s v="BARRIOS"/>
    <s v="FABIANA"/>
    <s v="VICTORIA"/>
    <s v="GUEVARA BARRIOS FABIANA VICTORIA"/>
    <s v="VENEZUELA "/>
    <s v="SITUACIÓN IRREGULAR"/>
    <d v="2015-05-09T00:00:00"/>
    <s v="09"/>
    <s v="05"/>
    <s v="2015"/>
    <x v="1"/>
    <s v="FEMENINO"/>
    <s v="ACTA/PARTIDA DE NACIMIENTO"/>
    <n v="357"/>
    <s v="PRIMARIA - 1ER GRADO"/>
    <s v="SI"/>
    <s v="8812BABAANKEV"/>
    <s v="BARRIOS"/>
    <s v="BARRIOS"/>
    <s v="ANGY"/>
    <s v="KEIBY"/>
    <s v="VENEZUELA "/>
    <s v="SITUACIÓN IRREGULAR"/>
    <d v="1988-12-17T00:00:00"/>
    <n v="17"/>
    <n v="12"/>
    <n v="1988"/>
    <s v="FEMENINO"/>
    <s v="CÉDULA DE IDENTIDAD"/>
    <n v="24172987"/>
    <s v="RASTREO"/>
    <d v="2023-09-29T00:00:00"/>
    <s v="ONLINE/TELEFÓNICA"/>
    <d v="2023-12-06T00:00:00"/>
    <n v="1"/>
    <n v="1"/>
    <n v="1"/>
    <s v="SI"/>
    <s v="MARIANA"/>
    <s v="SI"/>
    <m/>
    <m/>
    <m/>
    <m/>
    <m/>
    <m/>
    <m/>
    <m/>
    <m/>
    <m/>
    <m/>
    <n v="6"/>
    <n v="8"/>
    <n v="2"/>
    <x v="3"/>
    <m/>
  </r>
  <r>
    <n v="113"/>
    <s v="OCTUBRE "/>
    <s v="LIMA "/>
    <s v="LIMA "/>
    <s v="VILLA MARIA DEL TRIUNFO"/>
    <s v="970112176/900751879"/>
    <s v="1210BOIBEIV"/>
    <s v="BONILLA"/>
    <s v="IBARRA"/>
    <s v="EIKARY"/>
    <s v="FABIANA"/>
    <s v="BONILLA IBARRA EIKARY FABIANA"/>
    <s v="VENEZUELA "/>
    <s v="SITUACIÓN IRREGULAR"/>
    <d v="2012-10-31T00:00:00"/>
    <s v="31"/>
    <s v="10"/>
    <s v="2012"/>
    <x v="3"/>
    <s v="FEMENINO"/>
    <s v="ACTA/PARTIDA DE NACIMIENTO"/>
    <n v="149"/>
    <s v="PRIMARIA - 1ER GRADO"/>
    <s v="SI"/>
    <s v="9207IBGABEMAV"/>
    <s v="IBARRA"/>
    <s v="GALVEZ"/>
    <s v="BETTY"/>
    <s v="MARIA"/>
    <s v="VENEZUELA "/>
    <s v="PTP/CPP"/>
    <d v="1992-07-15T00:00:00"/>
    <s v="15"/>
    <s v="07"/>
    <s v="1992"/>
    <s v="FEMENINO"/>
    <s v="PTP/CPP"/>
    <n v="1616132"/>
    <s v="RASTREO"/>
    <d v="2023-09-15T00:00:00"/>
    <s v="ONLINE/TELEFÓNICA"/>
    <d v="2023-10-26T00:00:00"/>
    <n v="3"/>
    <n v="3"/>
    <n v="1"/>
    <s v="SI"/>
    <s v="MIRIAN"/>
    <s v="SI"/>
    <m/>
    <m/>
    <m/>
    <m/>
    <m/>
    <m/>
    <m/>
    <m/>
    <m/>
    <m/>
    <m/>
    <n v="6"/>
    <n v="11"/>
    <n v="5"/>
    <x v="1"/>
    <m/>
  </r>
  <r>
    <n v="78"/>
    <s v="DICIEMBRE "/>
    <s v="LIMA "/>
    <s v="LIMA "/>
    <s v="VILLA MARIA DEL TRIUNFO"/>
    <s v="906431122 / 946005248"/>
    <s v="2101COBEANV"/>
    <s v="COLMENARES"/>
    <s v="BERROS"/>
    <s v="ANGELO"/>
    <s v="ALEJANDRO"/>
    <s v="COLMENARES BERROS ANGELO ALEJANDRO"/>
    <s v="VENEZUELA "/>
    <s v="SITUACIÓN IRREGULAR"/>
    <d v="2021-01-09T00:00:00"/>
    <s v="09"/>
    <s v="01"/>
    <s v="2021"/>
    <x v="9"/>
    <s v="MASCULINO"/>
    <s v="ACTA/PARTIDA DE NACIMIENTO"/>
    <s v="92212157"/>
    <s v="NINGUNO"/>
    <s v="SI"/>
    <s v="9109BEPEFRCAV"/>
    <s v="BERROS"/>
    <s v="PEÑA"/>
    <s v="FRANCYS"/>
    <s v="CAROLINA"/>
    <s v="VENEZUELA"/>
    <s v="SITUACIÓN IRREGULAR"/>
    <d v="1991-09-27T00:00:00"/>
    <s v="27"/>
    <s v="09"/>
    <s v="1991"/>
    <s v="FEMENINO"/>
    <s v="CÉDULA DE IDENTIDAD"/>
    <s v="20962424"/>
    <s v="RASTREO"/>
    <d v="2023-12-20T19:34:31"/>
    <s v="ONLINE/TELEFÓNICA"/>
    <d v="2023-12-20T00:00:00"/>
    <n v="2"/>
    <n v="2"/>
    <n v="1"/>
    <s v="SI"/>
    <s v="YULY"/>
    <s v="SI"/>
    <m/>
    <m/>
    <m/>
    <m/>
    <m/>
    <m/>
    <m/>
    <m/>
    <m/>
    <m/>
    <m/>
    <n v="6"/>
    <n v="3"/>
    <n v="-3"/>
    <x v="0"/>
    <m/>
  </r>
  <r>
    <n v="79"/>
    <s v="DICIEMBRE "/>
    <s v="LIMA "/>
    <s v="LIMA "/>
    <s v="VILLA MARIA DEL TRIUNFO"/>
    <n v="946005248"/>
    <s v="1809COBELEP"/>
    <s v="COLMENARES"/>
    <s v="BERROS"/>
    <s v="LEONARDO"/>
    <s v="JOSE"/>
    <s v="COLMENARES BERROS LEONARDO JOSE"/>
    <s v="PERÚ"/>
    <s v="NO APLICA (ES PERUANO/A)"/>
    <d v="2018-09-30T00:00:00"/>
    <s v="30"/>
    <s v="09"/>
    <s v="2018"/>
    <x v="4"/>
    <s v="MASCULINO"/>
    <s v="DNI"/>
    <s v="90986371"/>
    <s v="NIVEL INICIAL 4 AÑOS"/>
    <s v="SI"/>
    <s v="9109BEPEFRCAV"/>
    <s v="BERROS"/>
    <s v="PEÑA"/>
    <s v="FRANCYS"/>
    <s v="CAROLINA"/>
    <s v="VENEZUELA"/>
    <s v="C.E. CALIDAD MIGRATORIA"/>
    <d v="1991-09-27T00:00:00"/>
    <s v="27"/>
    <s v="09"/>
    <s v="1991"/>
    <s v="FEMENINO"/>
    <s v="CARNET DE EXTRANJERÍA "/>
    <s v="20962424"/>
    <s v="RASTREO"/>
    <d v="2023-12-20T22:38:12"/>
    <m/>
    <m/>
    <m/>
    <m/>
    <m/>
    <s v="SI"/>
    <s v="YULY"/>
    <s v="SI"/>
    <m/>
    <m/>
    <m/>
    <m/>
    <m/>
    <m/>
    <m/>
    <m/>
    <m/>
    <m/>
    <m/>
    <n v="6"/>
    <n v="5"/>
    <n v="-1"/>
    <x v="0"/>
    <m/>
  </r>
  <r>
    <n v="80"/>
    <s v="OCTUBRE "/>
    <s v="LIMA "/>
    <s v="LIMA "/>
    <s v="SAN JUAN DE LURIGANCHO"/>
    <n v="945056564"/>
    <s v="1701ROVIROV"/>
    <s v="ROMERO"/>
    <s v="VILLASANA"/>
    <s v="ROSMARY"/>
    <s v="VALENTINA"/>
    <s v="ROMERO VILLASANA ROSMARY VALENTINA"/>
    <s v="VENEZUELA "/>
    <s v="PTP/CPP"/>
    <d v="2017-01-19T00:00:00"/>
    <s v="19"/>
    <s v="01"/>
    <s v="2017"/>
    <x v="0"/>
    <s v="FEMENINO"/>
    <s v="PTP/CPP"/>
    <s v="NO INFORMACIÓN"/>
    <s v="PRIMARIA - 1ER GRADO"/>
    <s v="SI"/>
    <s v="9207VIALMADEV"/>
    <s v="VILLASANA"/>
    <s v="ALCALA"/>
    <s v="MARIANA"/>
    <s v="DEL VALLE"/>
    <s v="VENEZUELA "/>
    <s v="SITUACIÓN IRREGULAR"/>
    <d v="1992-07-13T00:00:00"/>
    <s v="13"/>
    <s v="07"/>
    <s v="1992"/>
    <s v="FEMENINO"/>
    <s v="CÉDULA DE IDENTIDAD"/>
    <n v="21388474"/>
    <s v="RASTREO"/>
    <d v="2023-09-15T00:00:00"/>
    <s v="ONLINE/TELEFÓNICA"/>
    <d v="2023-10-13T00:00:00"/>
    <n v="2"/>
    <n v="2"/>
    <n v="1"/>
    <s v="SI"/>
    <s v="MIRIAN"/>
    <s v="SI"/>
    <m/>
    <m/>
    <m/>
    <m/>
    <m/>
    <m/>
    <m/>
    <m/>
    <m/>
    <m/>
    <m/>
    <n v="6"/>
    <n v="7"/>
    <n v="1"/>
    <x v="0"/>
    <m/>
  </r>
  <r>
    <n v="81"/>
    <s v="DICIEMBRE "/>
    <s v="LIMA "/>
    <s v="LIMA "/>
    <s v="ATE"/>
    <n v="942846578"/>
    <s v="2003MOBLLUV"/>
    <s v="MONTES"/>
    <s v="BLANCO"/>
    <s v="LUCIA"/>
    <s v="FERNANDA"/>
    <s v="MONTES BLANCO LUCIA FERNANDA"/>
    <s v="VENEZUELA "/>
    <s v="SITUACIÓN IRREGULAR"/>
    <d v="2020-03-05T00:00:00"/>
    <s v="05"/>
    <s v="03"/>
    <s v="2020"/>
    <x v="9"/>
    <s v="FEMENINO"/>
    <s v="ACTA/PARTIDA DE NACIMIENTO"/>
    <s v="S/D"/>
    <s v="NINGUNO"/>
    <s v="SI"/>
    <s v="9604BLJIYIMAV"/>
    <s v="BLANCO"/>
    <s v="JIMENEZ"/>
    <s v="YISBELYS"/>
    <s v="MARIA"/>
    <s v="VENEZUELA"/>
    <s v="PTP/CPP"/>
    <d v="1996-04-25T00:00:00"/>
    <s v="25"/>
    <s v="04"/>
    <s v="1996"/>
    <s v="FEMENINO"/>
    <s v="PTP/CPP"/>
    <s v="003254651"/>
    <s v="RASTREO"/>
    <d v="2023-11-19T12:04:20"/>
    <s v="ONLINE/TELEFÓNICA"/>
    <d v="2023-12-26T00:00:00"/>
    <n v="1"/>
    <n v="1"/>
    <n v="2"/>
    <s v="SI"/>
    <s v="CAROLINE"/>
    <s v="SI"/>
    <m/>
    <m/>
    <m/>
    <m/>
    <m/>
    <m/>
    <m/>
    <m/>
    <m/>
    <m/>
    <m/>
    <n v="6"/>
    <n v="4"/>
    <n v="-2"/>
    <x v="0"/>
    <s v="REPORTADO EL MES DE NOVIEMBRE "/>
  </r>
  <r>
    <n v="82"/>
    <s v="OCTUBRE "/>
    <s v="LIMA "/>
    <s v="LIMA "/>
    <s v="SAN JUAN DE LURIGANCHO"/>
    <n v="945056564"/>
    <s v="1311SAVISAV"/>
    <s v="SANCHEZ"/>
    <s v="VILLASANA"/>
    <s v="SANTIAGO"/>
    <s v="ABRAHAM"/>
    <s v="SANCHEZ VILLASANA SANTIAGO ABRAHAM"/>
    <s v="VENEZUELA "/>
    <s v="SITUACIÓN IRREGULAR"/>
    <d v="2013-11-03T00:00:00"/>
    <s v="03"/>
    <s v="11"/>
    <s v="2013"/>
    <x v="7"/>
    <s v="MASCULINO"/>
    <s v="ACTA/PARTIDA DE NACIMIENTO"/>
    <n v="6358876"/>
    <s v="PRIMARIA - 2DO GRADO"/>
    <s v="SI"/>
    <s v="9207VIALMADEV"/>
    <s v="VILLASANA"/>
    <s v="ALCALA"/>
    <s v="MARIANA"/>
    <s v="DEL VALLE"/>
    <s v="VENEZUELA "/>
    <s v="SITUACIÓN IRREGULAR"/>
    <d v="1992-07-13T00:00:00"/>
    <s v="13"/>
    <s v="07"/>
    <s v="1992"/>
    <s v="FEMENINO"/>
    <s v="CÉDULA DE IDENTIDAD"/>
    <n v="21388474"/>
    <s v="RASTREO"/>
    <d v="2023-09-15T00:00:00"/>
    <m/>
    <m/>
    <m/>
    <m/>
    <m/>
    <s v="SI"/>
    <s v="MIRIAN"/>
    <s v="SI"/>
    <m/>
    <m/>
    <m/>
    <m/>
    <m/>
    <m/>
    <m/>
    <m/>
    <m/>
    <m/>
    <m/>
    <n v="7"/>
    <n v="10"/>
    <n v="3"/>
    <x v="4"/>
    <m/>
  </r>
  <r>
    <n v="83"/>
    <s v="DICIEMBRE "/>
    <s v="LIMA "/>
    <s v="LIMA "/>
    <s v="VILLA EL SALVADOR"/>
    <n v="998246054"/>
    <s v="0912PABLCHV"/>
    <s v="PARIATA"/>
    <s v="BLANCO"/>
    <s v="CHRISTIAN"/>
    <s v="ALEJANDRO"/>
    <s v="PARIATA BLANCO CHRISTIAN ALEJANDRO"/>
    <s v="VENEZUELA "/>
    <s v="PTP/CPP"/>
    <d v="2009-12-11T00:00:00"/>
    <s v="11"/>
    <s v="12"/>
    <s v="2009"/>
    <x v="13"/>
    <s v="MASCULINO"/>
    <s v="PTP/CPP"/>
    <s v="001744533"/>
    <s v="SECUNDARIA - 1ER GRADO"/>
    <s v="SI"/>
    <s v="8604BLTOMIANV"/>
    <s v="BLANCO"/>
    <s v="TORRES"/>
    <s v="MIYIMAR"/>
    <s v="ANDREINA"/>
    <s v="VENEZUELA"/>
    <s v="C.E. CALIDAD MIGRATORIA"/>
    <d v="1986-04-16T00:00:00"/>
    <s v="16"/>
    <s v="04"/>
    <s v="1986"/>
    <s v="FEMENINO"/>
    <s v="CARNET DE EXTRANJERÍA"/>
    <s v="004092163"/>
    <s v="RASTREO"/>
    <d v="2023-11-30T15:18:55"/>
    <s v="ONLINE/TELEFÓNICA"/>
    <d v="2023-12-13T00:00:00"/>
    <n v="2"/>
    <n v="2"/>
    <n v="1"/>
    <s v="SI"/>
    <s v="YULY"/>
    <s v="SI"/>
    <m/>
    <m/>
    <m/>
    <m/>
    <m/>
    <m/>
    <m/>
    <m/>
    <m/>
    <m/>
    <m/>
    <n v="12"/>
    <n v="14"/>
    <n v="2"/>
    <x v="3"/>
    <m/>
  </r>
  <r>
    <n v="134"/>
    <s v="OCTUBRE "/>
    <s v="LIMA "/>
    <s v="LIMA "/>
    <s v="VILLA MARIA DEL TRIUNFO"/>
    <n v="998287297"/>
    <s v="1306DIROVIV"/>
    <s v="DIAZ"/>
    <s v="RODRIGUEZ"/>
    <s v="VICTOR"/>
    <s v="MANUEL"/>
    <s v="DIAZ RODRIGUEZ VICTOR MANUEL"/>
    <s v="VENEZUELA "/>
    <s v="SITUACIÓN IRREGULAR"/>
    <d v="2013-06-03T00:00:00"/>
    <s v="03"/>
    <s v="06"/>
    <s v="2013"/>
    <x v="7"/>
    <s v="MASCULINO"/>
    <s v="ACTA/PARTIDA DE NACIMIENTO"/>
    <n v="3018"/>
    <s v="PRIMARIA - 1ER GRADO"/>
    <s v="SI"/>
    <s v="8706ROALZUDAV"/>
    <s v="RODRIGUEZ"/>
    <s v="ALVAREZ"/>
    <s v="ZULIMAR"/>
    <s v="DAYANA"/>
    <s v="VENEZUELA "/>
    <s v="SITUACIÓN IRREGULAR"/>
    <d v="1987-06-23T00:00:00"/>
    <s v="23"/>
    <s v="06"/>
    <s v="1987"/>
    <s v="FEMENINO"/>
    <s v="CÉDULA DE IDENTIDAD"/>
    <n v="18736633"/>
    <s v="RASTREO"/>
    <d v="2023-10-02T00:00:00"/>
    <s v="PRESENCIAL"/>
    <d v="2023-10-16T00:00:00"/>
    <n v="2"/>
    <n v="2"/>
    <n v="1"/>
    <s v="SI"/>
    <s v="MIRIAN"/>
    <s v="SI"/>
    <s v="SI"/>
    <d v="2023-10-17T00:00:00"/>
    <s v="SI"/>
    <s v="SI"/>
    <s v="SI"/>
    <s v="NO INFORMACIÓN"/>
    <s v="SI"/>
    <s v="EBR"/>
    <s v="7233 MATSU UTSUMI"/>
    <s v="PRIMARIA- 3ER G"/>
    <s v="SI"/>
    <n v="6"/>
    <n v="10"/>
    <n v="4"/>
    <x v="1"/>
    <s v="CORREGIR FECHA DE MATRICULA "/>
  </r>
  <r>
    <n v="85"/>
    <s v="DICIEMBRE "/>
    <s v="LIMA "/>
    <s v="LIMA "/>
    <s v="VILLA EL SALVADOR"/>
    <n v="998246054"/>
    <s v="1601PABLALV"/>
    <s v="PARIATA"/>
    <s v="BLANCO"/>
    <s v="ALANIS"/>
    <s v="VALENTINA"/>
    <s v="PARIATA BLANCO ALANIS VALENTINA"/>
    <s v="VENEZUELA "/>
    <s v="PTP/CPP"/>
    <d v="2016-01-15T00:00:00"/>
    <s v="15"/>
    <s v="01"/>
    <s v="2016"/>
    <x v="1"/>
    <s v="FEMENINO"/>
    <s v="PTP/CPP"/>
    <s v="001742434"/>
    <s v="PRIMARIA - 2DO GRADO"/>
    <s v="SI"/>
    <s v="8604BLTOMIANV"/>
    <s v="BLANCO"/>
    <s v="TORRES"/>
    <s v="MIYIMAR"/>
    <s v="ANDREINA"/>
    <s v="VENEZUELA"/>
    <s v="C.E. CALIDAD MIGRATORIA"/>
    <d v="1986-04-16T00:00:00"/>
    <s v="16"/>
    <s v="04"/>
    <s v="1986"/>
    <s v="FEMENINO"/>
    <s v="CARNET DE EXTRANJERÍA"/>
    <s v="004092163"/>
    <s v="RASTREO"/>
    <d v="2023-11-30T15:24:21"/>
    <m/>
    <m/>
    <m/>
    <m/>
    <m/>
    <s v="SI"/>
    <s v="YULY"/>
    <s v="SI"/>
    <m/>
    <m/>
    <m/>
    <m/>
    <m/>
    <m/>
    <m/>
    <m/>
    <m/>
    <m/>
    <m/>
    <n v="7"/>
    <n v="8"/>
    <n v="1"/>
    <x v="0"/>
    <m/>
  </r>
  <r>
    <n v="86"/>
    <s v="OCTUBRE "/>
    <s v="LIMA "/>
    <s v="LIMA "/>
    <s v="VILLA EL SALVADOR"/>
    <s v="945983896 (MAMA) 976751703 (PAPA)"/>
    <s v="1501ROALSEV"/>
    <s v="RODRIGUEZ"/>
    <s v="ALFONZO"/>
    <s v="SEBASTIAN"/>
    <s v="JACOB"/>
    <s v="RODRIGUEZ ALFONZO SEBASTIAN JACOB"/>
    <s v="VENEZUELA "/>
    <s v="SITUACIÓN IRREGULAR"/>
    <d v="2015-01-13T00:00:00"/>
    <s v="13"/>
    <s v="01"/>
    <s v="2015"/>
    <x v="6"/>
    <s v="MASCULINO"/>
    <s v="ACTA/PARTIDA DE NACIMIENTO"/>
    <n v="33"/>
    <s v="PRIMARIA - 2DO GRADO"/>
    <s v="SI"/>
    <s v="9402ALIDEMAIV"/>
    <s v="ALFONZO"/>
    <s v="IDALGO"/>
    <s v="EMILY"/>
    <s v="AILEEN"/>
    <s v="VENEZUELA "/>
    <s v="SITUACIÓN IRREGULAR"/>
    <d v="1994-02-02T00:00:00"/>
    <s v="02"/>
    <s v="02"/>
    <s v="1994"/>
    <s v="FEMENINO"/>
    <s v="CÉDULA DE IDENTIDAD"/>
    <n v="26328716"/>
    <s v="RASTREO"/>
    <d v="2023-09-15T00:00:00"/>
    <s v="ONLINE/TELEFÓNICA"/>
    <d v="2023-10-26T00:00:00"/>
    <n v="1"/>
    <n v="1"/>
    <n v="1"/>
    <s v="SI"/>
    <s v="MIRIAN"/>
    <s v="SI"/>
    <m/>
    <m/>
    <m/>
    <m/>
    <m/>
    <m/>
    <m/>
    <m/>
    <m/>
    <m/>
    <m/>
    <n v="7"/>
    <n v="9"/>
    <n v="2"/>
    <x v="3"/>
    <m/>
  </r>
  <r>
    <n v="234"/>
    <s v="OCTUBRE "/>
    <s v="TUMBES "/>
    <s v="ZARUMILLA"/>
    <s v="ZARUMILLA"/>
    <s v="593959436124 - 956671265"/>
    <s v="1010HEBLKEV"/>
    <s v="HERNANDEZ"/>
    <s v="BLANCO"/>
    <s v="KEILIMAR"/>
    <s v="KARINA"/>
    <s v="HERNANDEZ BLANCO KEILIMAR KARINA"/>
    <s v="VENEZUELA "/>
    <s v="SITUACIÓN IRREGULAR"/>
    <d v="2010-10-15T00:00:00"/>
    <s v="15"/>
    <s v="10"/>
    <s v="2010"/>
    <x v="14"/>
    <s v="FEMENINO"/>
    <s v="ACTA/PARTIDA DE NACIMIENTO"/>
    <n v="155"/>
    <s v="PRIMARIA - 1ER GRADO"/>
    <s v="SI"/>
    <s v="941BLFLKAVAV"/>
    <s v="BLANCO"/>
    <s v="FLORES"/>
    <s v="KARINA"/>
    <s v="VANESSA"/>
    <s v="VENEZUELA "/>
    <s v="SITUACIÓN IRREGULAR"/>
    <d v="1994-01-30T00:00:00"/>
    <n v="30"/>
    <n v="1"/>
    <n v="1994"/>
    <s v="FEMENINO"/>
    <s v="CÉDULA DE IDENTIDAD"/>
    <n v="25618223"/>
    <s v="RASTREO"/>
    <d v="2023-10-09T00:00:00"/>
    <m/>
    <m/>
    <m/>
    <m/>
    <m/>
    <s v="SI"/>
    <s v="VANESSA"/>
    <s v="SI"/>
    <m/>
    <m/>
    <m/>
    <m/>
    <m/>
    <m/>
    <m/>
    <m/>
    <m/>
    <m/>
    <m/>
    <n v="6"/>
    <n v="13"/>
    <n v="7"/>
    <x v="1"/>
    <m/>
  </r>
  <r>
    <n v="88"/>
    <s v="DICIEMBRE "/>
    <s v="LIMA "/>
    <s v="LIMA "/>
    <s v="VILLA EL SALVADOR"/>
    <n v="935423785"/>
    <s v="1302SIBRGEV"/>
    <s v="SILVA"/>
    <s v="BRAVO"/>
    <s v="GEISMAR"/>
    <s v="PAOLA"/>
    <s v="SILVA BRAVO GEISMAR PAOLA"/>
    <s v="VENEZUELA "/>
    <s v="PTP/CPP"/>
    <d v="2013-02-25T00:00:00"/>
    <s v="25"/>
    <s v="02"/>
    <s v="2013"/>
    <x v="7"/>
    <s v="FEMENINO"/>
    <s v="PTP/CPP"/>
    <s v="004092330"/>
    <s v="PRIMARIA - 3ER GRADO"/>
    <s v="SI"/>
    <s v="9409BRMOGEDEV"/>
    <s v="BRAVO"/>
    <s v="MOSQUERA"/>
    <s v="GENESIS"/>
    <s v="DEL CARMEN"/>
    <s v="VENEZUELA"/>
    <s v="PTP/CPP"/>
    <d v="1994-09-20T00:00:00"/>
    <s v="20"/>
    <s v="09"/>
    <s v="1994"/>
    <s v="FEMENINO"/>
    <s v="PTP/CPP"/>
    <s v="003370092"/>
    <s v="RASTREO"/>
    <d v="2023-11-27T11:50:41"/>
    <s v="ONLINE/TELEFÓNICA"/>
    <d v="2023-12-05T00:00:00"/>
    <n v="2"/>
    <n v="2"/>
    <n v="1"/>
    <s v="SI"/>
    <s v="YULY"/>
    <s v="SI"/>
    <m/>
    <m/>
    <m/>
    <m/>
    <m/>
    <m/>
    <m/>
    <m/>
    <m/>
    <m/>
    <m/>
    <n v="8"/>
    <n v="11"/>
    <n v="3"/>
    <x v="4"/>
    <m/>
  </r>
  <r>
    <n v="89"/>
    <s v="DICIEMBRE "/>
    <s v="LIMA "/>
    <s v="LIMA "/>
    <s v="VILLA EL SALVADOR"/>
    <s v="935423785 MADRE"/>
    <s v="1706PEBRDIV"/>
    <s v="PERALTA"/>
    <s v="BRAVO"/>
    <s v="DIONISMAR"/>
    <s v="NICOLE"/>
    <s v="PERALTA BRAVO DIONISMAR NICOLE"/>
    <s v="VENEZUELA "/>
    <s v="PTP/CPP"/>
    <d v="2017-06-17T00:00:00"/>
    <s v="17"/>
    <s v="06"/>
    <s v="2017"/>
    <x v="8"/>
    <s v="FEMENINO"/>
    <s v="PTP/CPP"/>
    <s v="004089202"/>
    <s v="NIVEL INICIAL 5 AÑOS"/>
    <s v="SI"/>
    <s v="9409BRMOGEDEV"/>
    <s v="BRAVO"/>
    <s v="MOSQUERA"/>
    <s v="GENESIS"/>
    <s v="DEL CARMEN"/>
    <s v="VENEZUELA"/>
    <s v="PTP/CPP"/>
    <d v="1994-09-20T00:00:00"/>
    <s v="20"/>
    <s v="09"/>
    <s v="1994"/>
    <s v="FEMENINO"/>
    <s v="PTP/CPP"/>
    <s v="003370092"/>
    <s v="RASTREO"/>
    <d v="2023-11-27T12:07:08"/>
    <m/>
    <m/>
    <m/>
    <m/>
    <m/>
    <s v="SI"/>
    <s v="YULY"/>
    <s v="SI"/>
    <m/>
    <m/>
    <m/>
    <m/>
    <m/>
    <m/>
    <m/>
    <m/>
    <m/>
    <m/>
    <m/>
    <n v="6"/>
    <n v="6"/>
    <n v="0"/>
    <x v="0"/>
    <m/>
  </r>
  <r>
    <n v="90"/>
    <s v="OCTUBRE "/>
    <s v="LIMA "/>
    <s v="LIMA "/>
    <s v="VILLA MARIA DEL TRIUNFO"/>
    <n v="970195181"/>
    <s v="1812BOZESEV"/>
    <s v="BOSCAN"/>
    <s v="ZERPA"/>
    <s v="SEBASTIAN"/>
    <s v="ALEJANDRO"/>
    <s v="BOSCAN ZERPA SEBASTIAN ALEJANDRO"/>
    <s v="VENEZUELA "/>
    <s v="SITUACIÓN IRREGULAR"/>
    <d v="2018-12-05T00:00:00"/>
    <s v="05"/>
    <s v="12"/>
    <s v="2018"/>
    <x v="4"/>
    <s v="MASCULINO"/>
    <s v="ACTA/PARTIDA DE NACIMIENTO"/>
    <n v="52"/>
    <s v="NINGUNO"/>
    <s v="SI"/>
    <s v="9907BOZEMIDAV"/>
    <s v="BOSCAN"/>
    <s v="ZERPA"/>
    <s v="MILEIDYS"/>
    <s v="DAMARIS"/>
    <s v="VENEZUELA "/>
    <s v="SITUACIÓN IRREGULAR"/>
    <d v="1999-07-21T00:00:00"/>
    <s v="21"/>
    <s v="07"/>
    <s v="1999"/>
    <s v="FEMENINO"/>
    <s v="CÉDULA DE IDENTIDAD"/>
    <n v="27134466"/>
    <s v="RASTREO"/>
    <d v="2023-09-15T00:00:00"/>
    <s v="ONLINE/TELEFÓNICA"/>
    <d v="2023-10-26T00:00:00"/>
    <n v="1"/>
    <n v="1"/>
    <n v="1"/>
    <s v="SI"/>
    <s v="MIRIAN"/>
    <s v="SI"/>
    <m/>
    <m/>
    <m/>
    <m/>
    <m/>
    <m/>
    <m/>
    <m/>
    <m/>
    <m/>
    <m/>
    <n v="6"/>
    <n v="5"/>
    <n v="-1"/>
    <x v="0"/>
    <m/>
  </r>
  <r>
    <n v="91"/>
    <s v="OCTUBRE "/>
    <s v="LIMA "/>
    <s v="LIMA "/>
    <s v="VILLA MARIA DEL TRIUNFO"/>
    <n v="934227654"/>
    <s v="1906ARCAMAP"/>
    <s v="ARISMENDI"/>
    <s v="CARDENAS"/>
    <s v="MATEO"/>
    <s v="ANTUAN"/>
    <s v="ARISMENDI CARDENAS MATEO ANTUAN"/>
    <s v="PERÚ"/>
    <s v="NO APLICA (ES PERUANO/A)"/>
    <d v="2019-06-30T00:00:00"/>
    <s v="30"/>
    <s v="06"/>
    <s v="2019"/>
    <x v="12"/>
    <s v="MASCULINO"/>
    <s v="DNI"/>
    <n v="91426310"/>
    <s v="NINGUNO"/>
    <s v="SI"/>
    <s v="8012CANIYETHV"/>
    <s v="CARDENAS"/>
    <s v="NINGUNO"/>
    <s v="YESENIA"/>
    <s v="THAIZ"/>
    <s v="VENEZUELA "/>
    <s v="C.E. CALIDAD MIGRATORIA"/>
    <d v="1980-12-07T00:00:00"/>
    <s v="07"/>
    <s v="12"/>
    <s v="1980"/>
    <s v="FEMENINO"/>
    <s v="CARNET DE EXTRANJERÍA"/>
    <n v="14446959"/>
    <s v="RASTREO"/>
    <d v="2023-09-15T00:00:00"/>
    <s v="ONLINE/TELEFÓNICA"/>
    <d v="2023-10-26T00:00:00"/>
    <n v="1"/>
    <n v="1"/>
    <n v="1"/>
    <s v="SI"/>
    <s v="MIRIAN"/>
    <s v="SI"/>
    <m/>
    <m/>
    <m/>
    <m/>
    <m/>
    <m/>
    <m/>
    <m/>
    <m/>
    <m/>
    <m/>
    <n v="6"/>
    <n v="4"/>
    <n v="-2"/>
    <x v="0"/>
    <m/>
  </r>
  <r>
    <n v="92"/>
    <s v="DICIEMBRE "/>
    <s v="LIMA "/>
    <s v="LIMA "/>
    <s v="SAN JUAN DE MIRAFLORES"/>
    <n v="906079584"/>
    <s v="2002GABRMAV"/>
    <s v="GAMBOA"/>
    <s v="BRICEÑO"/>
    <s v="MAGABY"/>
    <s v="SALOME"/>
    <s v="GAMBOA BRICEÑO MAGABY SALOME"/>
    <s v="VENEZUELA "/>
    <s v="C.E. CALIDAD MIGRATORIA"/>
    <d v="2020-02-17T00:00:00"/>
    <s v="17"/>
    <s v="02"/>
    <s v="2020"/>
    <x v="9"/>
    <s v="FEMENINO"/>
    <s v="CARNET DE EXTRANJERÍA"/>
    <s v="006113855"/>
    <s v="NIVEL INICIAL 3 AÑOS"/>
    <s v="SI"/>
    <s v="9701BRRABEADV"/>
    <s v="BRICEÑO"/>
    <s v="RANGEL"/>
    <s v="BEATRIZ"/>
    <s v="ADRIANA"/>
    <s v="VENEZUELA"/>
    <s v="PTP/CPP"/>
    <d v="1997-01-01T00:00:00"/>
    <s v="01"/>
    <s v="01"/>
    <s v="1997"/>
    <s v="FEMENINO"/>
    <s v="PTP/CPP"/>
    <s v="001727491"/>
    <s v="RASTREO"/>
    <d v="2023-11-30T14:51:37"/>
    <s v="ONLINE/TELEFÓNICA"/>
    <d v="2023-12-11T00:00:00"/>
    <n v="1"/>
    <n v="1"/>
    <n v="1"/>
    <s v="SI"/>
    <s v="YULY"/>
    <s v="SI"/>
    <m/>
    <m/>
    <m/>
    <m/>
    <m/>
    <m/>
    <m/>
    <m/>
    <m/>
    <m/>
    <m/>
    <n v="6"/>
    <n v="4"/>
    <n v="-2"/>
    <x v="0"/>
    <m/>
  </r>
  <r>
    <n v="93"/>
    <s v="OCTUBRE "/>
    <s v="LIMA "/>
    <s v="LIMA "/>
    <s v="VILLA MARIA DEL TRIUNFO"/>
    <n v="912645701"/>
    <s v="1104CRCARUV"/>
    <s v="CRUZ"/>
    <s v="CARO"/>
    <s v="RUBIELIS"/>
    <s v="SOFIA"/>
    <s v="CRUZ CARO RUBIELIS SOFIA"/>
    <s v="VENEZUELA "/>
    <s v="SITUACIÓN IRREGULAR"/>
    <d v="2011-04-27T00:00:00"/>
    <s v="27"/>
    <s v="04"/>
    <s v="2011"/>
    <x v="2"/>
    <s v="FEMENINO"/>
    <s v="CEDULA DE IDENTIDAD"/>
    <n v="34120965"/>
    <s v="PRIMARIA - 5TO GRADO"/>
    <s v="SI"/>
    <s v="8407CALOYTCAV"/>
    <s v="CARO"/>
    <s v="LOPEZ"/>
    <s v="YTAMAR"/>
    <s v="CAROLINA"/>
    <s v="VENEZUELA "/>
    <s v="PTP/CPP"/>
    <d v="1984-07-20T00:00:00"/>
    <s v="20"/>
    <s v="07"/>
    <s v="1984"/>
    <s v="FEMENINO"/>
    <s v="PTP/CPP"/>
    <n v="955320"/>
    <s v="RASTREO"/>
    <d v="2023-09-15T00:00:00"/>
    <s v="ONLINE/TELEFÓNICA"/>
    <d v="2023-10-26T00:00:00"/>
    <n v="1"/>
    <n v="1"/>
    <n v="1"/>
    <s v="SI"/>
    <s v="MIRIAN"/>
    <s v="SI"/>
    <m/>
    <m/>
    <m/>
    <m/>
    <m/>
    <m/>
    <m/>
    <m/>
    <m/>
    <m/>
    <m/>
    <n v="10"/>
    <n v="12"/>
    <n v="2"/>
    <x v="3"/>
    <m/>
  </r>
  <r>
    <n v="94"/>
    <s v="DICIEMBRE "/>
    <s v="LIMA "/>
    <s v="LIMA "/>
    <s v="ATE"/>
    <n v="902480648"/>
    <s v="1107PABRANP"/>
    <s v="PAREDES"/>
    <s v="BRICEÑO"/>
    <s v="ANABELLA"/>
    <s v="SOFIA"/>
    <s v="PAREDES BRICEÑO ANABELLA SOFIA"/>
    <s v="PERÚ"/>
    <s v="NO APLICA (ES PERUANO/A)"/>
    <d v="2011-07-28T00:00:00"/>
    <s v="28"/>
    <s v="07"/>
    <s v="2011"/>
    <x v="2"/>
    <s v="MASCULINO"/>
    <s v="DNI "/>
    <s v="S/D"/>
    <s v="PRIMARIA - 6TO GRADO"/>
    <s v="SI"/>
    <s v="9012BRAMSECOV"/>
    <s v="BRICEÑO"/>
    <s v="AMAYA"/>
    <s v="SELSA"/>
    <s v="COROMOTO"/>
    <s v="VENEZUELA"/>
    <s v="PTP/CPP"/>
    <d v="1990-12-16T00:00:00"/>
    <s v="16"/>
    <s v="12"/>
    <s v="1990"/>
    <s v="FEMENINO"/>
    <s v="PTP/CPP"/>
    <s v="000851967"/>
    <s v="RASTREO"/>
    <d v="2023-11-19T12:25:24"/>
    <s v="ONLINE/TELEFÓNICA"/>
    <d v="2023-12-26T00:00:00"/>
    <n v="2"/>
    <n v="2"/>
    <n v="2"/>
    <s v="SI"/>
    <s v="CAROLINE"/>
    <s v="SI"/>
    <m/>
    <m/>
    <m/>
    <m/>
    <m/>
    <m/>
    <m/>
    <m/>
    <m/>
    <m/>
    <m/>
    <n v="11"/>
    <n v="12"/>
    <n v="1"/>
    <x v="0"/>
    <m/>
  </r>
  <r>
    <n v="95"/>
    <s v="DICIEMBRE "/>
    <s v="LIMA "/>
    <s v="LIMA "/>
    <s v="ATE"/>
    <n v="902480648"/>
    <s v="0803PABRRIV"/>
    <s v="PAREDES"/>
    <s v="BRICEÑO"/>
    <s v="RICHARD"/>
    <s v="JAVIER"/>
    <s v="PAREDES BRICEÑO RICHARD JAVIER"/>
    <s v="VENEZUELA "/>
    <s v="SITUACIÓN IRREGULAR"/>
    <d v="2008-03-10T00:00:00"/>
    <s v="10"/>
    <s v="03"/>
    <s v="2008"/>
    <x v="10"/>
    <s v="MASCULINO"/>
    <s v="CEDULA DE IDENTIDAD"/>
    <s v="S/D"/>
    <s v="SECUNDARIA - 3ER GRADO"/>
    <s v="SI"/>
    <s v="9012BRAMSECOV"/>
    <s v="BRICEÑO"/>
    <s v="AMAYA"/>
    <s v="SELSA"/>
    <s v="COROMOTO"/>
    <s v="VENEZUELA"/>
    <s v="PTP/CPP"/>
    <d v="1990-12-16T00:00:00"/>
    <s v="16"/>
    <s v="12"/>
    <s v="1990"/>
    <s v="FEMENINO"/>
    <s v="PTP/CPP"/>
    <s v="000851767"/>
    <s v="RASTREO"/>
    <d v="2023-11-19T12:22:14"/>
    <m/>
    <m/>
    <m/>
    <m/>
    <m/>
    <s v="SI"/>
    <s v="CAROLINE"/>
    <s v="SI"/>
    <m/>
    <m/>
    <m/>
    <m/>
    <m/>
    <m/>
    <m/>
    <m/>
    <m/>
    <m/>
    <m/>
    <n v="14"/>
    <n v="16"/>
    <n v="2"/>
    <x v="3"/>
    <m/>
  </r>
  <r>
    <n v="96"/>
    <s v="OCTUBRE "/>
    <s v="LIMA "/>
    <s v="LIMA "/>
    <s v="SAN MARTIN DE PORRES"/>
    <s v="936225576 ( MAMA) / 983432402( HIJO)"/>
    <s v="1109GACAABV"/>
    <s v="GARCIAS"/>
    <s v="CASTILLO"/>
    <s v="ABRAHAN"/>
    <s v="JOSE"/>
    <s v="GARCIAS CASTILLO ABRAHAN JOSE"/>
    <s v="VENEZUELA "/>
    <s v="C.E. CALIDAD MIGRATORIA"/>
    <d v="2011-09-14T00:00:00"/>
    <s v="14"/>
    <s v="09"/>
    <s v="2011"/>
    <x v="2"/>
    <s v="MASCULINO"/>
    <s v="CARNET DE EXTRANJERÍA"/>
    <n v="5686430"/>
    <s v="PRIMARIA - 4TO GRADO"/>
    <s v="SI"/>
    <s v="7812CANIMADEV"/>
    <s v="CASTILLO"/>
    <s v="NINGUNO"/>
    <s v="MARIBEL"/>
    <s v="DEL CARMEN"/>
    <s v="VENEZUELA "/>
    <s v="SITUACIÓN IRREGULAR"/>
    <d v="1978-12-24T00:00:00"/>
    <s v="24"/>
    <s v="12"/>
    <s v="1978"/>
    <s v="FEMENINO"/>
    <s v="CÉDULA DE IDENTIDAD"/>
    <n v="12935321"/>
    <s v="RASTREO"/>
    <d v="2023-09-15T00:00:00"/>
    <s v="ONLINE/TELEFÓNICA"/>
    <d v="2023-10-26T00:00:00"/>
    <n v="1"/>
    <n v="1"/>
    <n v="1"/>
    <s v="SI"/>
    <s v="MIRIAN"/>
    <s v="SI"/>
    <m/>
    <m/>
    <m/>
    <m/>
    <m/>
    <m/>
    <m/>
    <m/>
    <m/>
    <m/>
    <m/>
    <n v="9"/>
    <n v="12"/>
    <n v="3"/>
    <x v="4"/>
    <m/>
  </r>
  <r>
    <n v="97"/>
    <s v="OCTUBRE "/>
    <s v="LIMA "/>
    <s v="LIMA "/>
    <s v="SAN JUAN DE MIRAFLORES"/>
    <s v="966868985(LLAMADAS)/ +593 993115772 (WHATSAPP)"/>
    <s v="1709RODIOSV"/>
    <s v="RODRIGUEZ"/>
    <s v="DIAZ"/>
    <s v="OSWALTH"/>
    <s v="JOSE"/>
    <s v="RODRIGUEZ DIAZ OSWALTH JOSE"/>
    <s v="VENEZUELA "/>
    <s v="SITUACIÓN IRREGULAR"/>
    <d v="2017-09-13T00:00:00"/>
    <s v="13"/>
    <s v="09"/>
    <s v="2017"/>
    <x v="8"/>
    <s v="MASCULINO"/>
    <s v="ACTA/PARTIDA DE NACIMIENTO"/>
    <s v="NO INFORMACIÓN"/>
    <s v="NIVEL INICIAL 5 AÑOS"/>
    <s v="SI"/>
    <s v="9508DIDIRODEV"/>
    <s v="DIAZ"/>
    <s v="DIAZ"/>
    <s v="ROSANYELIS"/>
    <s v="DEL VALLE"/>
    <s v="VENEZUELA "/>
    <s v="SITUACIÓN IRREGULAR"/>
    <d v="1995-08-22T00:00:00"/>
    <s v="22"/>
    <s v="08"/>
    <s v="1995"/>
    <s v="FEMENINO"/>
    <s v="CÉDULA DE IDENTIDAD"/>
    <n v="24598540"/>
    <s v="RASTREO"/>
    <d v="2023-09-15T00:00:00"/>
    <s v="ONLINE/TELEFÓNICA"/>
    <d v="2023-10-26T00:00:00"/>
    <n v="1"/>
    <n v="1"/>
    <n v="1"/>
    <s v="SI"/>
    <s v="MIRIAN"/>
    <s v="SI"/>
    <m/>
    <m/>
    <m/>
    <m/>
    <m/>
    <m/>
    <m/>
    <m/>
    <m/>
    <m/>
    <m/>
    <n v="6"/>
    <n v="6"/>
    <n v="0"/>
    <x v="0"/>
    <m/>
  </r>
  <r>
    <n v="275"/>
    <s v="DICIEMBRE "/>
    <s v="LIMA "/>
    <s v="LIMA "/>
    <s v="VILLA EL SALVADOR"/>
    <s v="994505884(LLAMADAS Y WHATSAPP)"/>
    <s v="1306GAESDIV"/>
    <s v="GARCÍA"/>
    <s v="ESPINOZA"/>
    <s v="DILAN"/>
    <s v="JADIEL"/>
    <s v="GARCÍA ESPINOZA DILAN JADIEL"/>
    <s v="VENEZUELA "/>
    <s v="SITUACIÓN IRREGULAR"/>
    <d v="2013-06-09T00:00:00"/>
    <s v="09"/>
    <s v="06"/>
    <s v="2013"/>
    <x v="7"/>
    <s v="MASCULINO"/>
    <s v="ACTA/PARTIDA DE NACIMIENTO"/>
    <s v="069"/>
    <s v="PRIMARIA - 1ER GRADO"/>
    <s v="SI"/>
    <s v="6903LONIVIDEV"/>
    <s v="LOPEZ"/>
    <s v="NINGUNO"/>
    <s v="VIAGNY"/>
    <s v="DEL VALLE"/>
    <s v="VENEZUELA"/>
    <s v="PTP/CPP"/>
    <d v="1969-03-11T00:00:00"/>
    <s v="11"/>
    <s v="03"/>
    <s v="1969"/>
    <s v="FEMENINO"/>
    <s v="PTP/CPP"/>
    <s v="004198427"/>
    <s v="RASTREO"/>
    <d v="2023-11-30T21:16:21"/>
    <s v="ONLINE/TELEFÓNICA"/>
    <d v="2023-12-13T00:00:00"/>
    <n v="1"/>
    <n v="1"/>
    <n v="1"/>
    <s v="SI"/>
    <s v="YULY"/>
    <s v="SI"/>
    <m/>
    <m/>
    <m/>
    <m/>
    <m/>
    <m/>
    <m/>
    <m/>
    <m/>
    <m/>
    <m/>
    <n v="6"/>
    <n v="10"/>
    <n v="4"/>
    <x v="1"/>
    <m/>
  </r>
  <r>
    <n v="99"/>
    <s v="DICIEMBRE "/>
    <s v="LA LIBERTAD"/>
    <s v="TRUJILLO "/>
    <s v="HUANCHACO"/>
    <n v="964932803"/>
    <s v="1901LOBRRUV"/>
    <s v="LOPEZ"/>
    <s v="BROX"/>
    <s v="RUTH "/>
    <s v="FAVIANA"/>
    <s v="LOPEZ BROX RUTH  FAVIANA"/>
    <s v="VENEZUELA "/>
    <s v="PTP/CPP"/>
    <d v="2019-01-30T00:00:00"/>
    <s v="30"/>
    <s v="01"/>
    <s v="2019"/>
    <x v="4"/>
    <s v="FEMENINO"/>
    <s v="PTP/CPP"/>
    <s v="001902396"/>
    <s v="NINGUNO"/>
    <s v="SI"/>
    <s v="819BROLDAKAV"/>
    <s v="BROX"/>
    <s v="OLIVEROS"/>
    <s v="DAYANA"/>
    <s v="KARINA "/>
    <s v="VENEZUELA "/>
    <s v="PTP/CPP"/>
    <d v="1981-09-22T00:00:00"/>
    <n v="22"/>
    <n v="9"/>
    <n v="1981"/>
    <s v="FEMENINO"/>
    <s v="PTP/CPP"/>
    <s v="003311630"/>
    <s v="RASTREO"/>
    <d v="2023-10-11T00:00:00"/>
    <s v="ONLINE/TELEFÓNICA"/>
    <d v="2023-12-13T00:00:00"/>
    <n v="1"/>
    <n v="1"/>
    <n v="1"/>
    <s v="SI"/>
    <s v="MARIANA"/>
    <s v="SI"/>
    <m/>
    <m/>
    <m/>
    <m/>
    <m/>
    <m/>
    <m/>
    <m/>
    <m/>
    <m/>
    <m/>
    <n v="6"/>
    <n v="5"/>
    <n v="-1"/>
    <x v="0"/>
    <m/>
  </r>
  <r>
    <n v="100"/>
    <s v="OCTUBRE "/>
    <s v="LIMA "/>
    <s v="LIMA "/>
    <s v="VILLA EL SALVADOR"/>
    <s v="974083478 MADRE"/>
    <s v="1410FEDIELV"/>
    <s v="FERNANDEZ"/>
    <s v="DIAZ"/>
    <s v="ELIEL"/>
    <s v="ALEJANDRO"/>
    <s v="FERNANDEZ DIAZ ELIEL ALEJANDRO"/>
    <s v="VENEZUELA "/>
    <s v="SITUACIÓN IRREGULAR"/>
    <d v="2014-10-23T00:00:00"/>
    <s v="23"/>
    <s v="10"/>
    <s v="2014"/>
    <x v="6"/>
    <s v="MASCULINO"/>
    <s v="ACTA/PARTIDA DE NACIMIENTO"/>
    <n v="2256"/>
    <s v="PRIMARIA - 1ER GRADO"/>
    <s v="SI"/>
    <s v="9304DIPEALDEV"/>
    <s v="DIAZ"/>
    <s v="PEREZ"/>
    <s v="ALISETH"/>
    <s v="DEL CARMEN"/>
    <s v="VENEZUELA "/>
    <s v="SITUACIÓN IRREGULAR"/>
    <d v="1993-04-16T00:00:00"/>
    <s v="16"/>
    <s v="04"/>
    <s v="1993"/>
    <s v="FEMENINO"/>
    <s v="CÉDULA DE IDENTIDAD"/>
    <n v="23293027"/>
    <s v="RASTREO"/>
    <d v="2023-09-15T00:00:00"/>
    <s v="ONLINE/TELEFÓNICA"/>
    <d v="2023-10-26T00:00:00"/>
    <n v="1"/>
    <n v="1"/>
    <n v="1"/>
    <s v="SI"/>
    <s v="MIRIAN"/>
    <s v="SI"/>
    <m/>
    <m/>
    <m/>
    <m/>
    <m/>
    <m/>
    <m/>
    <m/>
    <m/>
    <m/>
    <m/>
    <n v="6"/>
    <n v="9"/>
    <n v="3"/>
    <x v="4"/>
    <m/>
  </r>
  <r>
    <n v="101"/>
    <s v="DICIEMBRE "/>
    <s v="LIMA "/>
    <s v="LIMA "/>
    <s v="SAN JUAN DE MIRAFLORES"/>
    <n v="917369300"/>
    <s v="2010AGBUKEP"/>
    <s v="AGUILAR"/>
    <s v="BULLES"/>
    <s v="KEANA"/>
    <s v="ALEXSANDRA"/>
    <s v="AGUILAR BULLES KEANA ALEXSANDRA"/>
    <s v="PERÚ"/>
    <s v="NO APLICA (ES PERUANO/A)"/>
    <d v="2020-10-04T00:00:00"/>
    <s v="04"/>
    <s v="10"/>
    <s v="2020"/>
    <x v="9"/>
    <s v="FEMENINO"/>
    <s v="DNI "/>
    <n v="92194690"/>
    <s v="NINGUNO"/>
    <s v="SI"/>
    <s v="8902BUSAYUALV"/>
    <s v="BULLES"/>
    <s v="SANCHEZ"/>
    <s v="YUSGLENDIS"/>
    <s v="ALEXSANDRA"/>
    <s v="VENEZUELA "/>
    <s v="C.E. CALIDAD MIGRATORIA"/>
    <d v="1989-02-15T00:00:00"/>
    <s v="15"/>
    <s v="02"/>
    <s v="1989"/>
    <s v="FEMENINO"/>
    <s v="CARNET DE EXTRANJERÍA"/>
    <s v="005207666"/>
    <s v="RASTREO"/>
    <d v="2023-12-12T17:51:28"/>
    <s v="ONLINE/TELEFÓNICA"/>
    <d v="2023-12-19T00:00:00"/>
    <n v="1"/>
    <n v="1"/>
    <n v="1"/>
    <s v="SI"/>
    <s v="MIRIAN"/>
    <s v="SI"/>
    <m/>
    <m/>
    <m/>
    <m/>
    <m/>
    <m/>
    <m/>
    <m/>
    <m/>
    <m/>
    <m/>
    <n v="6"/>
    <n v="3"/>
    <n v="-3"/>
    <x v="0"/>
    <m/>
  </r>
  <r>
    <n v="102"/>
    <s v="OCTUBRE "/>
    <s v="LIMA "/>
    <s v="LIMA "/>
    <s v="VILLA EL SALVADOR"/>
    <n v="961536959"/>
    <s v="0912DUMOORV"/>
    <s v="DUGARTE"/>
    <s v="MORA"/>
    <s v="ORIANNY"/>
    <s v="NINGUNO"/>
    <s v="DUGARTE MORA ORIANNY NINGUNO"/>
    <s v="VENEZUELA "/>
    <s v="SITUACIÓN IRREGULAR"/>
    <d v="2009-12-16T00:00:00"/>
    <s v="16"/>
    <s v="12"/>
    <s v="2009"/>
    <x v="13"/>
    <s v="FEMENINO"/>
    <s v="CEDULA DE IDENTIDAD"/>
    <n v="33426192"/>
    <s v="SECUNDARIA - 1ER GRADO"/>
    <s v="SI"/>
    <s v="9508DUMOMAJOV"/>
    <s v="DUGARTE"/>
    <s v="MORA"/>
    <s v="MARLY"/>
    <s v="JOSELYN"/>
    <s v="VENEZUELA "/>
    <s v="SITUACIÓN IRREGULAR"/>
    <d v="1995-08-27T00:00:00"/>
    <s v="27"/>
    <s v="08"/>
    <s v="1995"/>
    <s v="FEMENINO"/>
    <s v="CÉDULA DE IDENTIDAD"/>
    <n v="25307800"/>
    <s v="RASTREO"/>
    <d v="2023-09-15T00:00:00"/>
    <s v="ONLINE/TELEFÓNICA"/>
    <d v="2023-10-26T00:00:00"/>
    <n v="1"/>
    <n v="1"/>
    <n v="1"/>
    <s v="SI"/>
    <s v="MIRIAN"/>
    <s v="SI"/>
    <m/>
    <m/>
    <m/>
    <m/>
    <m/>
    <m/>
    <m/>
    <m/>
    <m/>
    <m/>
    <m/>
    <n v="12"/>
    <n v="14"/>
    <n v="2"/>
    <x v="3"/>
    <m/>
  </r>
  <r>
    <n v="103"/>
    <s v="DICIEMBRE "/>
    <s v="LIMA "/>
    <s v="LIMA "/>
    <s v="SAN JUAN DE LURIGANCHO"/>
    <n v="920416902"/>
    <s v="0810CACAISV"/>
    <s v="CAÑIZALEZ"/>
    <s v="CAGUANA"/>
    <s v="ISNEIDER"/>
    <s v="YUBRAHIM"/>
    <s v="CAÑIZALEZ CAGUANA ISNEIDER YUBRAHIM"/>
    <s v="VENEZUELA "/>
    <s v="SITUACIÓN IRREGULAR"/>
    <d v="2008-10-21T00:00:00"/>
    <s v="21"/>
    <s v="10"/>
    <s v="2008"/>
    <x v="10"/>
    <s v="MASCULINO"/>
    <s v="CEDULA DE IDENTIDAD"/>
    <s v="32816572"/>
    <s v="SECUNDARIA - 2DO GRADO"/>
    <s v="SI"/>
    <s v="9002CABRYUMEV"/>
    <s v="CAGUANA"/>
    <s v="BRAVO"/>
    <s v="YUNDERLING"/>
    <s v="MERCEDES"/>
    <s v="VENEZUELA"/>
    <s v="PTP/CPP"/>
    <d v="1990-02-13T00:00:00"/>
    <s v="13"/>
    <s v="02"/>
    <s v="1990"/>
    <s v="FEMENINO"/>
    <s v="PTP/CPP"/>
    <s v="002750645"/>
    <s v="RASTREO"/>
    <s v="11/22/2023 15:24:09"/>
    <s v="ONLINE/TELEFÓNICA"/>
    <d v="2023-12-08T00:00:00"/>
    <n v="2"/>
    <n v="2"/>
    <n v="1"/>
    <s v="SI"/>
    <s v="TAYRI"/>
    <s v="SI"/>
    <m/>
    <m/>
    <m/>
    <m/>
    <m/>
    <m/>
    <m/>
    <m/>
    <m/>
    <m/>
    <m/>
    <n v="13"/>
    <n v="15"/>
    <n v="2"/>
    <x v="3"/>
    <m/>
  </r>
  <r>
    <n v="104"/>
    <s v="OCTUBRE "/>
    <s v="LIMA "/>
    <s v="LIMA "/>
    <s v="VILLA EL SALVADOR"/>
    <n v="945468892"/>
    <s v="1807GOFLWIV"/>
    <s v="GONZALEZ"/>
    <s v="FLORES"/>
    <s v="WILDERLY"/>
    <s v="ISABELLA"/>
    <s v="GONZALEZ FLORES WILDERLY ISABELLA"/>
    <s v="VENEZUELA "/>
    <s v="SITUACIÓN IRREGULAR"/>
    <d v="2018-07-18T00:00:00"/>
    <s v="18"/>
    <s v="07"/>
    <s v="2018"/>
    <x v="4"/>
    <s v="FEMENINO"/>
    <s v="ACTA/PARTIDA DE NACIMIENTO"/>
    <n v="55"/>
    <s v="NINGUNO"/>
    <s v="SI"/>
    <s v="9301FLMEMATAV"/>
    <s v="FLORES"/>
    <s v="MENDOZA"/>
    <s v="MARBELIS"/>
    <s v="TATIANA"/>
    <s v="VENEZUELA "/>
    <s v="SITUACIÓN IRREGULAR"/>
    <d v="1993-01-01T00:00:00"/>
    <s v="01"/>
    <s v="01"/>
    <s v="1993"/>
    <s v="FEMENINO"/>
    <s v="CÉDULA DE IDENTIDAD"/>
    <n v="22359235"/>
    <s v="RASTREO"/>
    <d v="2023-09-15T00:00:00"/>
    <s v="ONLINE/TELEFÓNICA"/>
    <d v="2023-10-26T00:00:00"/>
    <m/>
    <m/>
    <n v="1"/>
    <s v="SI"/>
    <s v="MIRIAN"/>
    <s v="SI"/>
    <m/>
    <m/>
    <m/>
    <m/>
    <m/>
    <m/>
    <m/>
    <m/>
    <m/>
    <m/>
    <m/>
    <n v="6"/>
    <n v="5"/>
    <n v="-1"/>
    <x v="0"/>
    <m/>
  </r>
  <r>
    <n v="105"/>
    <s v="DICIEMBRE "/>
    <s v="LIMA "/>
    <s v="LIMA "/>
    <s v="SAN JUAN DE LURIGANCHO"/>
    <n v="920416902"/>
    <s v="1006CACAYUV"/>
    <s v="CAÑIZALEZ"/>
    <s v="CAGUANA"/>
    <s v="YUNEIBER"/>
    <s v="ISRAEL"/>
    <s v="CAÑIZALEZ CAGUANA YUNEIBER ISRAEL"/>
    <s v="VENEZUELA "/>
    <s v="SITUACIÓN IRREGULAR"/>
    <d v="2010-06-11T00:00:00"/>
    <s v="11"/>
    <s v="06"/>
    <s v="2010"/>
    <x v="14"/>
    <s v="MASCULINO"/>
    <s v="CEDULA DE IDENTIDAD"/>
    <s v="34989429"/>
    <s v="SECUNDARIA - 1ER GRADO"/>
    <s v="SI"/>
    <s v="9002CABRYUMEV"/>
    <s v="CAGUANA"/>
    <s v="BRAVO"/>
    <s v="YUNDERLING"/>
    <s v="MERCEDES"/>
    <s v="VENEZUELA"/>
    <s v="PTP/CPP"/>
    <d v="1990-02-13T00:00:00"/>
    <s v="13"/>
    <s v="02"/>
    <s v="1990"/>
    <s v="FEMENINO"/>
    <s v="PTP/CPP"/>
    <s v="002750645"/>
    <s v="RASTREO"/>
    <s v="11/22/2023 15:29:36"/>
    <m/>
    <m/>
    <m/>
    <m/>
    <m/>
    <s v="SI"/>
    <s v="TAYRI"/>
    <s v="SI"/>
    <m/>
    <m/>
    <m/>
    <m/>
    <m/>
    <m/>
    <m/>
    <m/>
    <m/>
    <m/>
    <m/>
    <n v="12"/>
    <n v="13"/>
    <n v="1"/>
    <x v="0"/>
    <m/>
  </r>
  <r>
    <n v="106"/>
    <s v="OCTUBRE "/>
    <s v="LIMA "/>
    <s v="LIMA "/>
    <s v="VILLA EL SALVADOR"/>
    <n v="945468892"/>
    <s v="1504PEHEKAV"/>
    <s v="PEREZ"/>
    <s v="HEREDIA"/>
    <s v="KARLA"/>
    <s v="PAOLA"/>
    <s v="PEREZ HEREDIA KARLA PAOLA"/>
    <s v="VENEZUELA "/>
    <s v="SITUACIÓN IRREGULAR"/>
    <d v="2015-04-05T00:00:00"/>
    <s v="05"/>
    <s v="04"/>
    <s v="2015"/>
    <x v="1"/>
    <s v="FEMENINO"/>
    <s v="ACTA/PARTIDA DE NACIMIENTO"/>
    <n v="862"/>
    <s v="NIVEL INICIAL 5 AÑOS"/>
    <s v="SI"/>
    <s v="9301FLMEMATAV"/>
    <s v="FLORES"/>
    <s v="MENDOZA"/>
    <s v="MARBELIS"/>
    <s v="TATIANA"/>
    <s v="VENEZUELA "/>
    <s v="SITUACIÓN IRREGULAR"/>
    <d v="1993-01-01T00:00:00"/>
    <s v="01"/>
    <s v="01"/>
    <s v="1993"/>
    <s v="FEMENINO"/>
    <s v="CÉDULA DE IDENTIDAD"/>
    <n v="22359235"/>
    <s v="RASTREO"/>
    <d v="2023-09-15T00:00:00"/>
    <m/>
    <m/>
    <m/>
    <m/>
    <m/>
    <s v="SI"/>
    <s v="MIRIAN"/>
    <s v="SI"/>
    <m/>
    <m/>
    <m/>
    <m/>
    <m/>
    <m/>
    <m/>
    <m/>
    <m/>
    <m/>
    <m/>
    <n v="6"/>
    <n v="8"/>
    <n v="2"/>
    <x v="3"/>
    <m/>
  </r>
  <r>
    <n v="107"/>
    <s v="DICIEMBRE "/>
    <s v="LIMA "/>
    <s v="LIMA "/>
    <s v="VILLA EL SALVADOR"/>
    <s v="906593165(WHATSAPP Y LLAMADAS)"/>
    <s v="1609MACAWIV"/>
    <s v="MARTINEZ"/>
    <s v="CAÑA"/>
    <s v="WILSON"/>
    <s v="ANDRES"/>
    <s v="MARTINEZ CAÑA WILSON ANDRES"/>
    <s v="VENEZUELA "/>
    <s v="PTP/CPP"/>
    <d v="2016-09-14T00:00:00"/>
    <s v="14"/>
    <s v="09"/>
    <s v="2016"/>
    <x v="0"/>
    <s v="MASCULINO"/>
    <s v="PTP/CPP"/>
    <s v="004057298"/>
    <s v="PRIMARIA - 1ER GRADO"/>
    <s v="SI"/>
    <s v="9803CASOYUANV"/>
    <s v="CAÑA"/>
    <s v="SOSA"/>
    <s v="YULEYSI"/>
    <s v="ANDREÍNA"/>
    <s v="VENEZUELA"/>
    <s v="PTP/CPP"/>
    <d v="1998-03-18T00:00:00"/>
    <s v="18"/>
    <s v="03"/>
    <s v="1998"/>
    <s v="FEMENINO"/>
    <s v="PTP/CPP"/>
    <s v="003755014"/>
    <s v="RASTREO"/>
    <d v="2023-11-29T19:47:49"/>
    <s v="ONLINE/TELEFÓNICA"/>
    <d v="2023-12-06T00:00:00"/>
    <n v="2"/>
    <n v="2"/>
    <n v="1"/>
    <s v="SI"/>
    <s v="YULY"/>
    <s v="SI"/>
    <m/>
    <m/>
    <m/>
    <m/>
    <m/>
    <m/>
    <m/>
    <m/>
    <m/>
    <m/>
    <m/>
    <n v="6"/>
    <n v="7"/>
    <n v="1"/>
    <x v="0"/>
    <m/>
  </r>
  <r>
    <n v="108"/>
    <s v="OCTUBRE "/>
    <s v="LIMA "/>
    <s v="LIMA "/>
    <s v="VILLA EL SALVADOR"/>
    <s v="958858194(MAMA)"/>
    <s v="1606ORGOANV"/>
    <s v="OROPEZA"/>
    <s v="GONZALEZ"/>
    <s v="ANTHONY"/>
    <s v="MOISES"/>
    <s v="OROPEZA GONZALEZ ANTHONY MOISES"/>
    <s v="VENEZUELA "/>
    <s v="SITUACIÓN IRREGULAR"/>
    <d v="2016-06-12T00:00:00"/>
    <s v="12"/>
    <s v="06"/>
    <s v="2016"/>
    <x v="0"/>
    <s v="MASCULINO"/>
    <s v="ACTA/PARTIDA DE NACIMIENTO"/>
    <n v="3575"/>
    <s v="PRIMARIA - 2DO GRADO"/>
    <s v="SI"/>
    <s v="9503GOQUDIYOV"/>
    <s v="GONZALEZ"/>
    <s v="QUINTANA"/>
    <s v="DIANA"/>
    <s v="YOSELYN"/>
    <s v="VENEZUELA "/>
    <s v="SITUACIÓN IRREGULAR"/>
    <d v="1995-03-09T00:00:00"/>
    <s v="09"/>
    <s v="03"/>
    <s v="1995"/>
    <s v="FEMENINO"/>
    <s v="CÉDULA DE IDENTIDAD"/>
    <n v="25617224"/>
    <s v="RASTREO"/>
    <d v="2023-09-15T00:00:00"/>
    <s v="ONLINE/TELEFÓNICA"/>
    <d v="2023-10-26T00:00:00"/>
    <n v="2"/>
    <n v="2"/>
    <n v="1"/>
    <s v="SI"/>
    <s v="MIRIAN"/>
    <s v="SI"/>
    <m/>
    <m/>
    <m/>
    <m/>
    <m/>
    <m/>
    <m/>
    <m/>
    <m/>
    <m/>
    <m/>
    <n v="7"/>
    <n v="7"/>
    <n v="0"/>
    <x v="0"/>
    <m/>
  </r>
  <r>
    <n v="109"/>
    <s v="DICIEMBRE "/>
    <s v="LIMA "/>
    <s v="LIMA "/>
    <s v="VILLA EL SALVADOR"/>
    <s v="906593165(WHATSAPP Y LLAMADAS)"/>
    <s v="1503MACAWLV"/>
    <s v="MARTINEZ"/>
    <s v="CAÑA"/>
    <s v="WLIANDRIS"/>
    <s v="SOFIA"/>
    <s v="MARTINEZ CAÑA WLIANDRIS SOFIA"/>
    <s v="VENEZUELA "/>
    <s v="PTP/CPP"/>
    <d v="2015-03-18T00:00:00"/>
    <s v="18"/>
    <s v="03"/>
    <s v="2015"/>
    <x v="1"/>
    <s v="FEMENINO"/>
    <s v="PTP/CPP"/>
    <s v="004054667"/>
    <s v="PRIMARIA - 1ER GRADO"/>
    <s v="SI"/>
    <s v="9803CASOYUANV"/>
    <s v="CAÑA"/>
    <s v="SOSA"/>
    <s v="YULEYSI"/>
    <s v="ANDREÍNA"/>
    <s v="VENEZUELA"/>
    <s v="PTP/CPP"/>
    <d v="1998-03-28T00:00:00"/>
    <s v="28"/>
    <s v="03"/>
    <s v="1998"/>
    <s v="FEMENINO"/>
    <s v="PTP/CPP"/>
    <s v="003755014"/>
    <s v="RASTREO"/>
    <d v="2023-11-29T19:55:38"/>
    <m/>
    <m/>
    <m/>
    <m/>
    <m/>
    <s v="SI"/>
    <s v="YULY"/>
    <s v="SI"/>
    <m/>
    <m/>
    <m/>
    <m/>
    <m/>
    <m/>
    <m/>
    <m/>
    <m/>
    <m/>
    <m/>
    <n v="6"/>
    <n v="9"/>
    <n v="3"/>
    <x v="4"/>
    <m/>
  </r>
  <r>
    <n v="314"/>
    <s v="OCTUBRE "/>
    <s v="TUMBES "/>
    <s v="TUMBES "/>
    <s v="LA CRUZ"/>
    <s v="±584127616798"/>
    <s v="1401DISAALV"/>
    <s v="DIAZ"/>
    <s v="SARABIA"/>
    <s v="ALAKHSMI"/>
    <s v="SOFIA"/>
    <s v="DIAZ SARABIA ALAKHSMI SOFIA"/>
    <s v="VENEZUELA "/>
    <s v="SITUACIÓN IRREGULAR"/>
    <d v="2014-01-10T00:00:00"/>
    <s v="10"/>
    <s v="01"/>
    <s v="2014"/>
    <x v="7"/>
    <s v="FEMENINO"/>
    <s v="ACTA/PARTIDA DE NACIMIENTO"/>
    <n v="98839"/>
    <s v="PRIMARIA - 1ER GRADO"/>
    <s v="SI"/>
    <s v="8910SANITALIV"/>
    <s v="SARABIA"/>
    <s v="NINGUNO"/>
    <s v="TANIUSKA"/>
    <s v="LISETH"/>
    <s v="VENEZUELA "/>
    <s v="SITUACIÓN IRREGULAR"/>
    <d v="1989-10-31T00:00:00"/>
    <n v="31"/>
    <n v="10"/>
    <n v="1989"/>
    <s v="FEMENINO"/>
    <s v="CÉDULA DE IDENTIDAD"/>
    <n v="18245805"/>
    <s v="RASTREO"/>
    <d v="2023-09-15T00:00:00"/>
    <m/>
    <m/>
    <m/>
    <m/>
    <m/>
    <s v="SI"/>
    <s v="VANESSA"/>
    <s v="SI"/>
    <s v="SI"/>
    <s v="NO INFORMACIÓN"/>
    <s v="SI"/>
    <s v="SI"/>
    <s v="SI"/>
    <d v="2023-11-02T00:00:00"/>
    <s v="SI"/>
    <s v="EBR"/>
    <s v="ANDRES ARAUJO"/>
    <s v="PRIMARIA- 2DO G "/>
    <s v="NO"/>
    <n v="6"/>
    <n v="10"/>
    <n v="4"/>
    <x v="1"/>
    <s v="NNA SIN FECHA DE SOLICITUD DE VACANTE /NNA SIN FECHA DE SOLICITUD DE VACANTE "/>
  </r>
  <r>
    <n v="111"/>
    <s v="OCTUBRE "/>
    <s v="LIMA "/>
    <s v="LIMA "/>
    <s v="VILLA EL SALVADOR"/>
    <s v="976014679 (WHTASAPP)/955376130 (MADRE)/ 902619598 (PAREJA)"/>
    <s v="0701COHEYEV"/>
    <s v="CORONADO"/>
    <s v="HERNANDEZ"/>
    <s v="YENNIRETH"/>
    <s v="GUIMAR"/>
    <s v="CORONADO HERNANDEZ YENNIRETH GUIMAR"/>
    <s v="VENEZUELA "/>
    <s v="SITUACIÓN IRREGULAR"/>
    <d v="2007-01-19T00:00:00"/>
    <s v="19"/>
    <s v="01"/>
    <s v="2007"/>
    <x v="5"/>
    <s v="FEMENINO"/>
    <s v="CEDULA DE IDENTIDAD"/>
    <n v="33485838"/>
    <s v="SECUNDARIA - 3ER GRADO"/>
    <s v="SI"/>
    <s v="8511HENIYUNIV"/>
    <s v="HERNANDEZ"/>
    <s v="NINGUNO"/>
    <s v="YULIMAR"/>
    <s v="NINGUNO"/>
    <s v="VENEZUELA "/>
    <s v="C.E. CALIDAD MIGRATORIA"/>
    <d v="1985-11-14T00:00:00"/>
    <s v="14"/>
    <s v="11"/>
    <s v="1985"/>
    <s v="FEMENINO"/>
    <s v="CARNET DE EXTRANJERÍA"/>
    <n v="5692215"/>
    <s v="RASTREO"/>
    <d v="2023-09-15T00:00:00"/>
    <s v="ONLINE/TELEFÓNICA"/>
    <d v="2023-10-26T00:00:00"/>
    <n v="1"/>
    <n v="1"/>
    <n v="1"/>
    <s v="SI"/>
    <s v="MIRIAN"/>
    <s v="SI"/>
    <m/>
    <m/>
    <m/>
    <m/>
    <m/>
    <m/>
    <m/>
    <m/>
    <m/>
    <m/>
    <m/>
    <n v="14"/>
    <n v="17"/>
    <n v="3"/>
    <x v="4"/>
    <m/>
  </r>
  <r>
    <n v="112"/>
    <s v="DICIEMBRE "/>
    <s v="LA LIBERTAD"/>
    <s v="TRUJILLO "/>
    <s v="TRUJILLO"/>
    <n v="935147146"/>
    <s v="2001NACASAV"/>
    <s v="NARVAEZ "/>
    <s v="CARABALLO"/>
    <s v="SANTIAGO"/>
    <s v="ALEJANDRO"/>
    <s v="NARVAEZ  CARABALLO SANTIAGO ALEJANDRO"/>
    <s v="VENEZUELA "/>
    <s v="PTP/CPP"/>
    <d v="2020-01-09T00:00:00"/>
    <s v="09"/>
    <s v="01"/>
    <s v="2020"/>
    <x v="12"/>
    <s v="MASCULINO"/>
    <s v="PTP/CPP"/>
    <s v="003548878"/>
    <s v="NINGUNO"/>
    <s v="SI"/>
    <s v="9410CATOAUJOV"/>
    <s v="CARABALLO"/>
    <s v="TOLEDO"/>
    <s v="AURIBEL"/>
    <s v="JOSE"/>
    <s v="VENEZUELA "/>
    <s v="PTP/CPP"/>
    <d v="1994-10-10T00:00:00"/>
    <s v="10"/>
    <s v="10"/>
    <s v="1994"/>
    <s v="FEMENINO"/>
    <s v="PTP/CPP"/>
    <s v="003502377"/>
    <s v="RASTREO"/>
    <d v="2023-11-13T14:28:00"/>
    <s v="ONLINE/TELEFÓNICA"/>
    <d v="2023-12-15T00:00:00"/>
    <n v="1"/>
    <n v="1"/>
    <n v="1"/>
    <s v="SI"/>
    <s v="MIRIAN"/>
    <s v="SI"/>
    <m/>
    <m/>
    <m/>
    <m/>
    <m/>
    <m/>
    <m/>
    <m/>
    <m/>
    <m/>
    <m/>
    <n v="6"/>
    <n v="4"/>
    <n v="-2"/>
    <x v="0"/>
    <m/>
  </r>
  <r>
    <n v="343"/>
    <s v="DICIEMBRE "/>
    <s v="LA LIBERTAD"/>
    <s v="TRUJILLO "/>
    <s v="EL PORVENIR"/>
    <n v="956499956"/>
    <s v="1311GRNIHEV"/>
    <s v="GRANADO"/>
    <s v="NIEVES"/>
    <s v="HELIANNY"/>
    <s v="VALENTINA"/>
    <s v="GRANADO NIEVES HELIANNY VALENTINA"/>
    <s v="VENEZUELA "/>
    <s v="SITUACIÓN IRREGULAR"/>
    <d v="2013-11-19T00:00:00"/>
    <s v="19"/>
    <s v="11"/>
    <s v="2013"/>
    <x v="7"/>
    <s v="FEMENINO"/>
    <s v="ACTA/PARTIDA DE NACIMIENTO"/>
    <n v="5318"/>
    <s v="PRIMARIA - 1ER GRADO"/>
    <s v="SI"/>
    <s v="897NINIANYAV"/>
    <s v="NIEVES"/>
    <s v="NINGUNO"/>
    <s v="ANA"/>
    <s v="YANIN"/>
    <s v="VENEZUELA "/>
    <s v="PTP/CPP"/>
    <d v="1989-07-22T00:00:00"/>
    <n v="22"/>
    <n v="7"/>
    <n v="1989"/>
    <s v="FEMENINO"/>
    <s v="PTP/CPP"/>
    <n v="3531535"/>
    <s v="RASTREO"/>
    <d v="2023-11-07T00:00:00"/>
    <s v="ONLINE/TELEFÓNICA"/>
    <d v="2023-12-01T00:00:00"/>
    <n v="1"/>
    <n v="1"/>
    <n v="1"/>
    <s v="SI"/>
    <s v="MARIANA"/>
    <s v="SI"/>
    <m/>
    <m/>
    <m/>
    <m/>
    <m/>
    <m/>
    <m/>
    <m/>
    <m/>
    <m/>
    <m/>
    <n v="6"/>
    <n v="10"/>
    <n v="4"/>
    <x v="1"/>
    <m/>
  </r>
  <r>
    <n v="114"/>
    <s v="DICIEMBRE "/>
    <s v="LIMA "/>
    <s v="LIMA "/>
    <s v="VILLA MARIA DEL TRIUNFO"/>
    <n v="947270649"/>
    <s v="1809COCAKRV"/>
    <s v="CONTRERAS"/>
    <s v="CARRILLO"/>
    <s v="KRYSTTYAN"/>
    <s v="ANDREY"/>
    <s v="CONTRERAS CARRILLO KRYSTTYAN ANDREY"/>
    <s v="VENEZUELA "/>
    <s v="PTP/CPP"/>
    <d v="2018-09-12T00:00:00"/>
    <s v="12"/>
    <s v="09"/>
    <s v="2018"/>
    <x v="4"/>
    <s v="MASCULINO"/>
    <s v="PTP/CPP"/>
    <s v="002291937"/>
    <s v="NIVEL INICIAL 4 AÑOS"/>
    <s v="SI"/>
    <s v="9609CAALANELV"/>
    <s v="CARRILLO"/>
    <s v="ALVAREZ"/>
    <s v="ANDREA "/>
    <s v="ELIZABETH"/>
    <s v="VENEZUELA "/>
    <s v="SITUACIÓN IRREGULAR"/>
    <d v="1996-09-23T00:00:00"/>
    <s v="23"/>
    <s v="09"/>
    <s v="1996"/>
    <s v="FEMENINO"/>
    <s v="CÉDULA DE IDENTIDAD"/>
    <n v="26713436"/>
    <s v="RASTREO"/>
    <d v="2023-12-08T23:30:05"/>
    <s v="ONLINE/TELEFÓNICA"/>
    <d v="2023-12-19T00:00:00"/>
    <n v="2"/>
    <n v="2"/>
    <n v="1"/>
    <s v="SI"/>
    <s v="MIRIAN"/>
    <s v="SI"/>
    <m/>
    <m/>
    <m/>
    <m/>
    <m/>
    <m/>
    <m/>
    <m/>
    <m/>
    <m/>
    <m/>
    <n v="6"/>
    <n v="5"/>
    <n v="-1"/>
    <x v="0"/>
    <m/>
  </r>
  <r>
    <n v="115"/>
    <s v="DICIEMBRE "/>
    <s v="LIMA "/>
    <s v="LIMA "/>
    <s v="VILLA MARIA DEL TRIUNFO"/>
    <n v="947270649"/>
    <s v="1410GACASUV"/>
    <s v="GARCIA"/>
    <s v="CARRILLO"/>
    <s v="SUSEJ"/>
    <s v="KRYSTNTYNA"/>
    <s v="GARCIA CARRILLO SUSEJ KRYSTNTYNA"/>
    <s v="VENEZUELA "/>
    <s v="PTP/CPP"/>
    <d v="2014-10-30T00:00:00"/>
    <s v="30"/>
    <s v="10"/>
    <s v="2014"/>
    <x v="6"/>
    <s v="FEMENINO"/>
    <s v="PTP/CPP"/>
    <s v="002132121"/>
    <s v="PRIMARIA - 4TO GRADO"/>
    <s v="SI"/>
    <s v="9609CAALANELV"/>
    <s v="CARRILLO"/>
    <s v="ALVAREZ"/>
    <s v="ANDREA "/>
    <s v="ELIZABETH"/>
    <s v="VENEZUELA "/>
    <s v="C.E. CALIDAD MIGRATORIA"/>
    <d v="1996-09-30T00:00:00"/>
    <s v="30"/>
    <s v="09"/>
    <s v="1996"/>
    <s v="FEMENINO"/>
    <s v="CARNET DE EXTRANJERÍA"/>
    <s v="004896515"/>
    <s v="RASTREO"/>
    <d v="2023-12-09T00:12:45"/>
    <m/>
    <m/>
    <m/>
    <m/>
    <m/>
    <s v="SI"/>
    <s v="MIRIAN"/>
    <s v="SI"/>
    <m/>
    <m/>
    <m/>
    <m/>
    <m/>
    <m/>
    <m/>
    <m/>
    <m/>
    <m/>
    <m/>
    <n v="9"/>
    <n v="9"/>
    <n v="0"/>
    <x v="0"/>
    <m/>
  </r>
  <r>
    <n v="364"/>
    <s v="DICIEMBRE "/>
    <s v="LA LIBERTAD"/>
    <s v="TRUJILLO "/>
    <s v="TRUJILLO"/>
    <n v="910024715"/>
    <s v="1201OROSMEV"/>
    <s v="ORTIZ"/>
    <s v="OSTA"/>
    <s v="MELANY"/>
    <s v="MICHELLE"/>
    <s v="ORTIZ OSTA MELANY MICHELLE"/>
    <s v="VENEZUELA "/>
    <s v="REFUGIADO "/>
    <d v="2012-01-23T00:00:00"/>
    <s v="23"/>
    <s v="01"/>
    <s v="2012"/>
    <x v="2"/>
    <s v="FEMENINO"/>
    <s v="ACTA/PARTIDA DE NACIMIENTO"/>
    <n v="1016"/>
    <s v="PRIMARIA - 1ER GRADO"/>
    <s v="SI"/>
    <s v="9112OSGUMAJOV"/>
    <s v="OSTA"/>
    <s v="GUILLEN"/>
    <s v="MARIELIS"/>
    <s v="JOSEFINA "/>
    <s v="VENEZUELA "/>
    <s v="SITUACIÓN IRREGULAR"/>
    <d v="1991-12-27T00:00:00"/>
    <n v="27"/>
    <n v="12"/>
    <n v="1991"/>
    <s v="FEMENINO"/>
    <s v="CÉDULA DE IDENTIDAD"/>
    <n v="24711678"/>
    <s v="RASTREO"/>
    <d v="2023-10-03T00:00:00"/>
    <s v="ONLINE/TELEFÓNICA"/>
    <d v="2023-12-18T00:00:00"/>
    <n v="2"/>
    <n v="2"/>
    <n v="1"/>
    <s v="SI"/>
    <s v="MARIANA"/>
    <s v="SI"/>
    <m/>
    <m/>
    <m/>
    <m/>
    <m/>
    <m/>
    <m/>
    <m/>
    <m/>
    <m/>
    <m/>
    <n v="6"/>
    <n v="12"/>
    <n v="6"/>
    <x v="1"/>
    <m/>
  </r>
  <r>
    <n v="117"/>
    <s v="DICIEMBRE "/>
    <s v="LA LIBERTAD"/>
    <s v="TRUJILLO "/>
    <s v="FLORENCIA DE MORA"/>
    <s v="990522301 / 902476982"/>
    <s v="1701RECAEUV"/>
    <s v="RENGIFO "/>
    <s v="CARRILLO"/>
    <s v="EURIMAR"/>
    <s v=" JOSMARY"/>
    <s v="RENGIFO  CARRILLO EURIMAR  JOSMARY"/>
    <s v="VENEZUELA "/>
    <s v="PTP/CPP"/>
    <d v="2017-01-07T00:00:00"/>
    <s v="07"/>
    <s v="01"/>
    <s v="2017"/>
    <x v="0"/>
    <s v="FEMENINO"/>
    <s v="PTP/CPP"/>
    <s v="002839153"/>
    <s v="NINGUNO"/>
    <s v="SI"/>
    <s v="001CACHETBEV"/>
    <s v="CARRILLO "/>
    <s v="CHIRINOS"/>
    <s v="ETMARYS  "/>
    <s v="BETANIA"/>
    <s v="VENEZUELA "/>
    <s v="PTP/CPP"/>
    <d v="2000-01-11T00:00:00"/>
    <n v="11"/>
    <n v="1"/>
    <n v="2000"/>
    <s v="FEMENINO"/>
    <s v="PTP/CPP"/>
    <s v="002839077"/>
    <s v="RASTREO"/>
    <d v="2023-10-10T00:00:00"/>
    <s v="ONLINE/TELEFÓNICA"/>
    <d v="2023-12-11T00:00:00"/>
    <n v="2"/>
    <n v="2"/>
    <n v="1"/>
    <s v="SI"/>
    <s v="MARIANA"/>
    <s v="SI"/>
    <m/>
    <m/>
    <m/>
    <m/>
    <m/>
    <m/>
    <m/>
    <m/>
    <m/>
    <m/>
    <m/>
    <n v="6"/>
    <n v="7"/>
    <n v="1"/>
    <x v="0"/>
    <m/>
  </r>
  <r>
    <n v="437"/>
    <s v="DICIEMBRE "/>
    <s v="LA LIBERTAD"/>
    <s v="TRUJILLO "/>
    <s v="SALAVERRY"/>
    <n v="955339312"/>
    <s v="1209MORIOSV"/>
    <s v="MONTERO"/>
    <s v="RINCONES"/>
    <s v="OSCAR"/>
    <s v="ALFONZO"/>
    <s v="MONTERO RINCONES OSCAR ALFONZO"/>
    <s v="VENEZUELA "/>
    <s v="SITUACIÓN IRREGULAR"/>
    <d v="2012-09-12T00:00:00"/>
    <s v="12"/>
    <s v="09"/>
    <s v="2012"/>
    <x v="3"/>
    <s v="MASCULINO"/>
    <s v="ACTA/PARTIDA DE NACIMIENTO"/>
    <n v="2456"/>
    <s v="PRIMARIA - 1ER GRADO"/>
    <s v="SI"/>
    <s v="793RINIIRTHV"/>
    <s v="RINCONES"/>
    <s v="NINGUNO"/>
    <s v="IRAIMA"/>
    <s v="THAIS"/>
    <s v="VENEZUELA "/>
    <s v="SITUACIÓN IRREGULAR"/>
    <d v="1979-03-20T00:00:00"/>
    <n v="20"/>
    <n v="3"/>
    <n v="1979"/>
    <s v="FEMENINO"/>
    <s v="CÉDULA DE IDENTIDAD"/>
    <n v="13916112"/>
    <s v="RASTREO"/>
    <d v="2023-10-20T00:00:00"/>
    <m/>
    <m/>
    <m/>
    <m/>
    <m/>
    <s v="SI"/>
    <s v="MARIANA"/>
    <s v="SI"/>
    <m/>
    <m/>
    <m/>
    <m/>
    <m/>
    <m/>
    <m/>
    <m/>
    <m/>
    <m/>
    <m/>
    <n v="6"/>
    <n v="11"/>
    <n v="5"/>
    <x v="1"/>
    <m/>
  </r>
  <r>
    <n v="119"/>
    <s v="DICIEMBRE "/>
    <s v="LA LIBERTAD"/>
    <s v="TRUJILLO "/>
    <s v="FLORENCIA DE MORA"/>
    <s v="990522301 / 902476982"/>
    <s v="1809RECAANV"/>
    <s v="RENGIFO "/>
    <s v="CARRILLO"/>
    <s v="ANUEL "/>
    <s v="ALEXANDER"/>
    <s v="RENGIFO  CARRILLO ANUEL  ALEXANDER"/>
    <s v="VENEZUELA "/>
    <s v="PTP/CPP"/>
    <d v="2018-09-29T00:00:00"/>
    <s v="29"/>
    <s v="09"/>
    <s v="2018"/>
    <x v="4"/>
    <s v="MASCULINO"/>
    <s v="PTP/CPP"/>
    <s v="002839236"/>
    <s v="NINGUNO"/>
    <s v="SI"/>
    <s v="001CACH EBEV"/>
    <s v="CARRILLO "/>
    <s v="CHIRINOS"/>
    <s v=" ETMARYS "/>
    <s v="BETANIA"/>
    <s v="VENEZUELA "/>
    <s v="PTP/CPP"/>
    <d v="2000-01-11T00:00:00"/>
    <n v="11"/>
    <n v="1"/>
    <n v="2000"/>
    <s v="FEMENINO"/>
    <s v="PTP/CPP"/>
    <s v="002839077"/>
    <m/>
    <m/>
    <m/>
    <m/>
    <m/>
    <m/>
    <m/>
    <s v="SI"/>
    <s v="MARIANA"/>
    <s v="SI"/>
    <m/>
    <m/>
    <m/>
    <m/>
    <m/>
    <m/>
    <m/>
    <m/>
    <m/>
    <m/>
    <m/>
    <n v="6"/>
    <n v="5"/>
    <n v="-1"/>
    <x v="0"/>
    <m/>
  </r>
  <r>
    <n v="500"/>
    <s v="NOVIEMBRE"/>
    <s v="LIMA "/>
    <s v="LIMA "/>
    <s v="PUENTE PIEDRA"/>
    <n v="936339188"/>
    <s v="1110SICAELV"/>
    <s v="SILVA"/>
    <s v="CARREÑO"/>
    <s v="ELIEZER"/>
    <s v="RICARDO"/>
    <s v="SILVA CARREÑO ELIEZER RICARDO"/>
    <s v="VENEZUELA "/>
    <s v="SITUACIÓN IRREGULAR"/>
    <d v="2011-10-24T00:00:00"/>
    <s v="24"/>
    <s v="10"/>
    <s v="2011"/>
    <x v="2"/>
    <s v="MASCULINO"/>
    <s v="ACTA/PARTIDA DE NACIMIENTO"/>
    <n v="4643"/>
    <s v="PRIMARIA - 1ER GRADO"/>
    <s v="SI"/>
    <s v="939CAROEVCOV"/>
    <s v="CARREÑO"/>
    <s v="RODRÍGUEZ "/>
    <s v="EVERLY"/>
    <s v="CORIANNY"/>
    <s v="VENEZUELA "/>
    <s v="SITUACIÓN IRREGULAR"/>
    <d v="1993-09-23T00:00:00"/>
    <s v="23"/>
    <s v="9"/>
    <s v="1993"/>
    <s v="FEMENINO"/>
    <s v="CÉDULA DE IDENTIDAD"/>
    <n v="21138766"/>
    <s v="RASTREO"/>
    <d v="2023-09-15T00:00:00"/>
    <s v="ONLINE/TELEFÓNICA"/>
    <d v="2023-11-24T00:00:00"/>
    <n v="1"/>
    <n v="1"/>
    <n v="1"/>
    <s v="SI"/>
    <s v="MIRIAN"/>
    <s v="SI"/>
    <m/>
    <m/>
    <m/>
    <m/>
    <m/>
    <m/>
    <m/>
    <m/>
    <m/>
    <m/>
    <m/>
    <n v="6"/>
    <n v="12"/>
    <n v="6"/>
    <x v="1"/>
    <m/>
  </r>
  <r>
    <n v="121"/>
    <s v="DICIEMBRE "/>
    <s v="LIMA "/>
    <s v="LIMA "/>
    <s v="VILLA EL SALVADOR"/>
    <s v="951891535(LLAMADAS Y WHATSAPP)"/>
    <s v="2011GOCALIP"/>
    <s v="GONZÁLEZ"/>
    <s v="CASTELLANOS"/>
    <s v="LIAM"/>
    <s v="MATHEO"/>
    <s v="GONZÁLEZ CASTELLANOS LIAM MATHEO"/>
    <s v="PERÚ"/>
    <s v="NO APLICA (ES PERUANO/A)"/>
    <d v="2020-11-19T00:00:00"/>
    <s v="19"/>
    <s v="11"/>
    <s v="2020"/>
    <x v="9"/>
    <s v="MASCULINO"/>
    <s v="DNI"/>
    <s v="92118573"/>
    <s v="NINGUNO"/>
    <s v="SI"/>
    <s v="9512CABLERKAV"/>
    <s v="CASTELLANOS"/>
    <s v="BLANCO"/>
    <s v="ERIKA"/>
    <s v="KARINA"/>
    <s v="VENEZUELA"/>
    <s v="PTP/CPP"/>
    <d v="1995-12-02T00:00:00"/>
    <s v="02"/>
    <s v="12"/>
    <s v="1995"/>
    <s v="FEMENINO"/>
    <s v="PTP/CPP"/>
    <s v="001132700"/>
    <s v="RASTREO"/>
    <d v="2023-11-30T20:29:37"/>
    <s v="ONLINE/TELEFÓNICA"/>
    <d v="2023-12-16T00:00:00"/>
    <n v="1"/>
    <n v="1"/>
    <n v="1"/>
    <s v="SI"/>
    <s v="YULY"/>
    <s v="SI"/>
    <m/>
    <m/>
    <m/>
    <m/>
    <m/>
    <m/>
    <m/>
    <m/>
    <m/>
    <m/>
    <m/>
    <n v="6"/>
    <n v="3"/>
    <n v="-3"/>
    <x v="0"/>
    <m/>
  </r>
  <r>
    <n v="537"/>
    <s v="DICIEMBRE "/>
    <s v="LIMA "/>
    <s v="LIMA "/>
    <s v="ATE"/>
    <n v="946026511"/>
    <s v="1311ROSUARV"/>
    <s v="ROJAS"/>
    <s v="SUAREZ"/>
    <s v="ARANZA"/>
    <s v="NAZARETH"/>
    <s v="ROJAS SUAREZ ARANZA NAZARETH"/>
    <s v="VENEZUELA "/>
    <s v="SITUACIÓN IRREGULAR"/>
    <d v="2013-11-04T00:00:00"/>
    <s v="04"/>
    <s v="11"/>
    <s v="2013"/>
    <x v="7"/>
    <s v="FEMENINO"/>
    <s v="ACTA/PARTIDA DE NACIMIENTO"/>
    <s v="S/D"/>
    <s v="PRIMARIA - 1ER GRADO"/>
    <s v="SI"/>
    <s v="9503SUCAEUDEV"/>
    <s v="SUAREZ"/>
    <s v="CABRERA"/>
    <s v="EUCARYS"/>
    <s v="DE LOS ANGELES"/>
    <s v="VENEZUELA"/>
    <s v="PTP/CPP"/>
    <d v="1995-03-17T00:00:00"/>
    <s v="17"/>
    <s v="03"/>
    <s v="1995"/>
    <s v="FEMENINO"/>
    <s v="PTP/CPP"/>
    <s v="003092241"/>
    <s v="RASTREO"/>
    <d v="2023-11-22T19:58:33"/>
    <s v="ONLINE/TELEFÓNICA"/>
    <d v="2023-12-26T00:00:00"/>
    <n v="1"/>
    <n v="1"/>
    <n v="2"/>
    <s v="SI"/>
    <s v="CAROLINE"/>
    <s v="SI"/>
    <m/>
    <m/>
    <m/>
    <m/>
    <m/>
    <m/>
    <m/>
    <m/>
    <m/>
    <m/>
    <m/>
    <n v="6"/>
    <n v="10"/>
    <n v="4"/>
    <x v="1"/>
    <m/>
  </r>
  <r>
    <n v="123"/>
    <s v="DICIEMBRE "/>
    <s v="LIMA "/>
    <s v="LIMA "/>
    <s v="ATE"/>
    <n v="962150591"/>
    <s v="1301MOCEJOV"/>
    <s v="MOLINA"/>
    <s v="CENTENO"/>
    <s v="JOHAN"/>
    <s v="ALEJANDRO"/>
    <s v="MOLINA CENTENO JOHAN ALEJANDRO"/>
    <s v="VENEZUELA "/>
    <s v="SITUACIÓN IRREGULAR"/>
    <d v="2013-01-22T00:00:00"/>
    <s v="22"/>
    <s v="01"/>
    <s v="2013"/>
    <x v="3"/>
    <s v="MASCULINO"/>
    <s v="ACTA/PARTIDA DE NACIMIENTO"/>
    <s v="S/D"/>
    <s v="PRIMARIA - 3ER GRADO"/>
    <s v="SI"/>
    <s v="8906CEURYUDEV"/>
    <s v="CENTENO"/>
    <s v="URBANO"/>
    <s v="YUNNERBIS"/>
    <s v="DEL CARMEN"/>
    <s v="VENEZUELA"/>
    <s v="SITUACIÓN IRREGULAR"/>
    <d v="1989-06-01T00:00:00"/>
    <s v="01"/>
    <s v="06"/>
    <s v="1989"/>
    <s v="FEMENINO"/>
    <s v="CÉDULA DE IDENTIDAD"/>
    <n v="19940565"/>
    <s v="RASTREO"/>
    <d v="2023-11-21T15:54:12"/>
    <s v="ONLINE/TELEFÓNICA"/>
    <d v="2023-12-26T00:00:00"/>
    <n v="2"/>
    <n v="2"/>
    <n v="2"/>
    <s v="SI"/>
    <s v="CAROLINE"/>
    <s v="SI"/>
    <m/>
    <m/>
    <m/>
    <m/>
    <m/>
    <m/>
    <m/>
    <m/>
    <m/>
    <m/>
    <m/>
    <n v="8"/>
    <n v="11"/>
    <n v="3"/>
    <x v="4"/>
    <m/>
  </r>
  <r>
    <n v="124"/>
    <s v="OCTUBRE "/>
    <s v="LIMA "/>
    <s v="LIMA "/>
    <s v="VILLA MARIA DEL TRIUNFO"/>
    <n v="936454591"/>
    <s v="1308PAMACAV"/>
    <s v="PAREJO"/>
    <s v="MARTINEZ"/>
    <s v="CAMILA"/>
    <s v="ISABELLA"/>
    <s v="PAREJO MARTINEZ CAMILA ISABELLA"/>
    <s v="VENEZUELA "/>
    <s v="SITUACIÓN IRREGULAR"/>
    <d v="2013-08-22T00:00:00"/>
    <s v="22"/>
    <s v="08"/>
    <s v="2013"/>
    <x v="7"/>
    <s v="FEMENINO"/>
    <s v="ACTA/PARTIDA DE NACIMIENTO"/>
    <n v="1842"/>
    <s v="PRIMARIA - 3ER GRADO"/>
    <s v="SI"/>
    <s v="8705MAMOMAISV"/>
    <s v="MARTINEZ"/>
    <s v="MOYA"/>
    <s v="MARIELA"/>
    <s v="ISABELLA"/>
    <s v="VENEZUELA "/>
    <s v="SITUACIÓN IRREGULAR"/>
    <d v="1987-05-17T00:00:00"/>
    <s v="17"/>
    <s v="05"/>
    <s v="1987"/>
    <s v="FEMENINO"/>
    <s v="CÉDULA DE IDENTIDAD"/>
    <n v="20762645"/>
    <s v="RASTREO"/>
    <d v="2023-09-15T00:00:00"/>
    <s v="ONLINE/TELEFÓNICA"/>
    <d v="2023-10-26T00:00:00"/>
    <n v="3"/>
    <n v="3"/>
    <n v="1"/>
    <s v="SI"/>
    <s v="MIRIAN"/>
    <s v="SI"/>
    <m/>
    <m/>
    <m/>
    <m/>
    <m/>
    <m/>
    <m/>
    <m/>
    <m/>
    <m/>
    <m/>
    <n v="8"/>
    <n v="10"/>
    <n v="2"/>
    <x v="3"/>
    <m/>
  </r>
  <r>
    <n v="546"/>
    <s v="DICIEMBRE "/>
    <s v="LA LIBERTAD"/>
    <s v="TRUJILLO "/>
    <s v="VICTOR LARCO HERRERA"/>
    <n v="919561521"/>
    <s v="0809DITODIV"/>
    <s v="DIAZ "/>
    <s v="TORRES "/>
    <s v="DIANA "/>
    <s v="ALEXANDRA "/>
    <s v="DIAZ  TORRES  DIANA  ALEXANDRA "/>
    <s v="VENEZUELA "/>
    <s v="SITUACIÓN IRREGULAR"/>
    <d v="2008-09-28T00:00:00"/>
    <s v="28"/>
    <s v="09"/>
    <s v="2008"/>
    <x v="10"/>
    <s v="FEMENINO"/>
    <s v="CEDULA DE IDENTIDAD"/>
    <n v="33874311"/>
    <s v="PRIMARIA - 1ER GRADO"/>
    <s v="SI"/>
    <s v="814TOTOMALIV"/>
    <s v="TORRES"/>
    <s v="TORRES"/>
    <s v="MAYEINE "/>
    <s v="LISETH"/>
    <s v="VENEZUELA "/>
    <s v="SITUACIÓN IRREGULAR"/>
    <d v="1981-04-13T00:00:00"/>
    <n v="13"/>
    <n v="4"/>
    <n v="1981"/>
    <s v="FEMENINO"/>
    <s v="CÉDULA DE IDENTIDAD"/>
    <n v="16000678"/>
    <s v="RASTREO"/>
    <d v="2023-10-19T00:00:00"/>
    <s v="ONLINE/TELEFÓNICA"/>
    <d v="2023-12-18T00:00:00"/>
    <n v="1"/>
    <n v="1"/>
    <n v="1"/>
    <s v="SI"/>
    <s v="MARIANA"/>
    <s v="SI"/>
    <m/>
    <m/>
    <m/>
    <m/>
    <m/>
    <m/>
    <m/>
    <m/>
    <m/>
    <m/>
    <m/>
    <n v="6"/>
    <n v="15"/>
    <n v="9"/>
    <x v="1"/>
    <m/>
  </r>
  <r>
    <n v="126"/>
    <s v="OCTUBRE "/>
    <s v="LIMA "/>
    <s v="LIMA "/>
    <s v="VILLA MARIA DEL TRIUNFO"/>
    <n v="936454591"/>
    <s v="1109PAMAARV"/>
    <s v="PAREJO"/>
    <s v="MARTINEZ"/>
    <s v="ARQUIMARY"/>
    <s v="DANIELA"/>
    <s v="PAREJO MARTINEZ ARQUIMARY DANIELA"/>
    <s v="VENEZUELA "/>
    <s v="SITUACIÓN IRREGULAR"/>
    <d v="2011-09-30T00:00:00"/>
    <s v="30"/>
    <s v="09"/>
    <s v="2011"/>
    <x v="2"/>
    <s v="FEMENINO"/>
    <s v="ACTA/PARTIDA DE NACIMIENTO"/>
    <n v="2735"/>
    <s v="PRIMARIA - 5TO GRADO"/>
    <s v="SI"/>
    <s v="8705MAMOMAISV"/>
    <s v="MARTINEZ"/>
    <s v="MOYA"/>
    <s v="MARIELLA"/>
    <s v="ISABELLA"/>
    <s v="VENEZUELA "/>
    <s v="SITUACIÓN IRREGULAR"/>
    <d v="1987-05-17T00:00:00"/>
    <s v="17"/>
    <s v="05"/>
    <s v="1987"/>
    <s v="FEMENINO"/>
    <s v="CÉDULA DE IDENTIDAD"/>
    <n v="20762645"/>
    <s v="RASTREO"/>
    <d v="2023-09-15T00:00:00"/>
    <m/>
    <m/>
    <m/>
    <m/>
    <m/>
    <s v="SI"/>
    <s v="MIRIAN"/>
    <s v="SI"/>
    <m/>
    <m/>
    <m/>
    <m/>
    <m/>
    <m/>
    <m/>
    <m/>
    <m/>
    <m/>
    <m/>
    <n v="10"/>
    <n v="12"/>
    <n v="2"/>
    <x v="3"/>
    <m/>
  </r>
  <r>
    <n v="127"/>
    <s v="DICIEMBRE "/>
    <s v="LIMA "/>
    <s v="LIMA "/>
    <s v="VILLA MARIA DEL TRIUNFO"/>
    <n v="902114533"/>
    <s v="1101NIDODEV"/>
    <s v="NINGUNO"/>
    <s v="DOMINGUEZ"/>
    <s v="DEIVER"/>
    <s v="JOSE"/>
    <s v="NINGUNO DOMINGUEZ DEIVER JOSE"/>
    <s v="VENEZUELA "/>
    <s v="SITUACIÓN IRREGULAR"/>
    <d v="2011-01-27T00:00:00"/>
    <s v="27"/>
    <s v="01"/>
    <s v="2011"/>
    <x v="14"/>
    <s v="MASCULINO"/>
    <s v="ACTA/PARTIDA DE NACIMIENTO"/>
    <s v="717"/>
    <s v="PRIMARIA - 5TO GRADO"/>
    <s v="SI"/>
    <s v="9602CEDOBEMEV"/>
    <s v="CERVEN"/>
    <s v="DOMINGUEZ"/>
    <s v="BEIZA"/>
    <s v="MERIANNY"/>
    <s v="VENEZUELA"/>
    <s v="PTP/CPP"/>
    <d v="1996-02-15T00:00:00"/>
    <s v="15"/>
    <s v="02"/>
    <s v="1996"/>
    <s v="FEMENINO"/>
    <s v="PTP/CPP"/>
    <s v="002182001"/>
    <s v="RASTREO"/>
    <d v="2023-11-29T15:32:00"/>
    <s v="ONLINE/TELEFÓNICA"/>
    <d v="2023-12-06T00:00:00"/>
    <n v="4"/>
    <n v="4"/>
    <n v="1"/>
    <s v="SI"/>
    <s v="YULY"/>
    <s v="SI"/>
    <m/>
    <m/>
    <m/>
    <m/>
    <m/>
    <m/>
    <m/>
    <m/>
    <m/>
    <m/>
    <m/>
    <n v="10"/>
    <n v="13"/>
    <n v="3"/>
    <x v="4"/>
    <m/>
  </r>
  <r>
    <n v="128"/>
    <s v="OCTUBRE "/>
    <s v="LIMA "/>
    <s v="LIMA "/>
    <s v="VILLA MARIA DEL TRIUNFO"/>
    <n v="936454591"/>
    <s v="0601PAMAORV"/>
    <s v="PAREJO"/>
    <s v="MARTINEZ"/>
    <s v="ORIANA"/>
    <s v="ELIZABETH"/>
    <s v="PAREJO MARTINEZ ORIANA ELIZABETH"/>
    <s v="VENEZUELA "/>
    <s v="SITUACIÓN IRREGULAR"/>
    <d v="2006-01-25T00:00:00"/>
    <s v="25"/>
    <s v="01"/>
    <s v="2006"/>
    <x v="15"/>
    <s v="FEMENINO"/>
    <s v="CEDULA DE IDENTIDAD"/>
    <n v="33400017"/>
    <s v="SECUNDARIA - 4TO GRADO"/>
    <s v="SI"/>
    <s v="8705MAMOMAISV"/>
    <s v="MARTINEZ"/>
    <s v="MOYA"/>
    <s v="MARIELLA"/>
    <s v="ISABELLA"/>
    <s v="VENEZUELA "/>
    <s v="SITUACIÓN IRREGULAR"/>
    <d v="1987-05-17T00:00:00"/>
    <s v="17"/>
    <s v="05"/>
    <s v="1987"/>
    <s v="FEMENINO"/>
    <s v="CÉDULA DE IDENTIDAD"/>
    <n v="20762645"/>
    <s v="RASTREO"/>
    <d v="2023-09-15T00:00:00"/>
    <m/>
    <m/>
    <m/>
    <m/>
    <m/>
    <s v="SI"/>
    <s v="MIRIAN"/>
    <s v="SI"/>
    <m/>
    <m/>
    <m/>
    <m/>
    <m/>
    <m/>
    <m/>
    <m/>
    <m/>
    <m/>
    <m/>
    <n v="15"/>
    <n v="18"/>
    <n v="3"/>
    <x v="4"/>
    <m/>
  </r>
  <r>
    <n v="129"/>
    <s v="DICIEMBRE "/>
    <s v="LIMA "/>
    <s v="LIMA "/>
    <s v="VILLA MARIA DEL TRIUNFO"/>
    <n v="902114533"/>
    <s v="1909RICEJEP"/>
    <s v="RIVAS"/>
    <s v="CERVEN"/>
    <s v="JESREMIAS"/>
    <s v="JOSE"/>
    <s v="RIVAS CERVEN JESREMIAS JOSE"/>
    <s v="PERÚ"/>
    <s v="NO APLICA (ES PERUANO/A)"/>
    <d v="2019-09-20T00:00:00"/>
    <s v="20"/>
    <s v="09"/>
    <s v="2019"/>
    <x v="12"/>
    <s v="MASCULINO"/>
    <s v="DNI"/>
    <s v="91510145"/>
    <s v="NINGUNO"/>
    <s v="SI"/>
    <s v="9602CEDOBEMEV"/>
    <s v="CERVEN"/>
    <s v="DOMINGUEZ"/>
    <s v="BEIZA"/>
    <s v="MERIANNY"/>
    <s v="VENEZUELA"/>
    <s v="PTP/CPP"/>
    <d v="1996-02-15T00:00:00"/>
    <s v="15"/>
    <s v="02"/>
    <s v="1996"/>
    <s v="FEMENINO"/>
    <s v="PTP/CPP"/>
    <s v="002182001"/>
    <s v="RASTREO"/>
    <d v="2023-11-29T15:19:17"/>
    <m/>
    <m/>
    <m/>
    <m/>
    <m/>
    <s v="SI"/>
    <s v="YULY"/>
    <s v="SI"/>
    <m/>
    <m/>
    <m/>
    <m/>
    <m/>
    <m/>
    <m/>
    <m/>
    <m/>
    <m/>
    <m/>
    <n v="6"/>
    <n v="4"/>
    <n v="-2"/>
    <x v="0"/>
    <m/>
  </r>
  <r>
    <n v="130"/>
    <s v="OCTUBRE "/>
    <s v="LIMA "/>
    <s v="LIMA "/>
    <s v="VILLA MARIA DEL TRIUNFO"/>
    <s v="938205274/963268660"/>
    <s v="1205ROMESUV"/>
    <s v="RODRÍGUEZ"/>
    <s v="MEDINA"/>
    <s v="SUSEJ"/>
    <s v="NAZARETH"/>
    <s v="RODRÍGUEZ MEDINA SUSEJ NAZARETH"/>
    <s v="VENEZUELA "/>
    <s v="SITUACIÓN IRREGULAR"/>
    <d v="2012-05-11T00:00:00"/>
    <s v="11"/>
    <s v="05"/>
    <s v="2012"/>
    <x v="3"/>
    <s v="FEMENINO"/>
    <s v="ACTA/PARTIDA DE NACIMIENTO"/>
    <n v="140"/>
    <s v="PRIMARIA - 3ER GRADO"/>
    <s v="SI"/>
    <s v="8106MEGIEVDEV"/>
    <s v="MEDINA"/>
    <s v="GIL"/>
    <s v="EVELIN"/>
    <s v="DEL VALLE"/>
    <s v="VENEZUELA "/>
    <s v="PTP/CPP"/>
    <d v="1981-06-11T00:00:00"/>
    <s v="11"/>
    <s v="06"/>
    <s v="1981"/>
    <s v="FEMENINO"/>
    <s v="PTP/CPP"/>
    <n v="457848"/>
    <s v="RASTREO"/>
    <d v="2023-09-15T00:00:00"/>
    <s v="ONLINE/TELEFÓNICA"/>
    <d v="2023-10-26T00:00:00"/>
    <n v="1"/>
    <n v="1"/>
    <n v="1"/>
    <s v="SI"/>
    <s v="MIRIAN"/>
    <s v="SI"/>
    <m/>
    <m/>
    <m/>
    <m/>
    <m/>
    <m/>
    <m/>
    <m/>
    <m/>
    <m/>
    <m/>
    <n v="8"/>
    <n v="11"/>
    <n v="3"/>
    <x v="4"/>
    <m/>
  </r>
  <r>
    <n v="131"/>
    <s v="DICIEMBRE "/>
    <s v="LIMA "/>
    <s v="LIMA "/>
    <s v="VILLA MARIA DEL TRIUNFO"/>
    <n v="902114533"/>
    <s v="1502RICEJOV"/>
    <s v="RIVAS"/>
    <s v="CERVEN"/>
    <s v="JOHAN"/>
    <s v="ANIBAL"/>
    <s v="RIVAS CERVEN JOHAN ANIBAL"/>
    <s v="VENEZUELA "/>
    <s v="PTP/CPP"/>
    <d v="2015-02-24T00:00:00"/>
    <s v="24"/>
    <s v="02"/>
    <s v="2015"/>
    <x v="1"/>
    <s v="MASCULINO"/>
    <s v="PTP/CPP"/>
    <s v="002820878"/>
    <s v="PRIMARIA - 2DO GRADO"/>
    <s v="SI"/>
    <s v="9602CEDOBEMEV"/>
    <s v="CERVEN"/>
    <s v="DOMINGUEZ"/>
    <s v="BEIZA"/>
    <s v="MERIANNY"/>
    <s v="VENEZUELA"/>
    <s v="PTP/CPP"/>
    <d v="1996-02-15T00:00:00"/>
    <s v="15"/>
    <s v="02"/>
    <s v="1996"/>
    <s v="FEMENINO"/>
    <s v="PTP/CPP"/>
    <s v="002182001"/>
    <s v="RASTREO"/>
    <d v="2023-11-29T15:22:46"/>
    <m/>
    <m/>
    <m/>
    <m/>
    <m/>
    <s v="SI"/>
    <s v="YULY"/>
    <s v="SI"/>
    <m/>
    <m/>
    <m/>
    <m/>
    <m/>
    <m/>
    <m/>
    <m/>
    <m/>
    <m/>
    <m/>
    <n v="7"/>
    <n v="9"/>
    <n v="2"/>
    <x v="3"/>
    <m/>
  </r>
  <r>
    <n v="132"/>
    <s v="OCTUBRE "/>
    <s v="LIMA "/>
    <s v="LIMA "/>
    <s v="VILLA EL SALVADOR"/>
    <n v="947550517"/>
    <s v="1902GOMEANV"/>
    <s v="GONZALEZ"/>
    <s v="MEJIA"/>
    <s v="ANA"/>
    <s v="VICTORIA"/>
    <s v="GONZALEZ MEJIA ANA VICTORIA"/>
    <s v="VENEZUELA "/>
    <s v="SITUACIÓN IRREGULAR"/>
    <d v="2019-02-20T00:00:00"/>
    <s v="20"/>
    <s v="02"/>
    <s v="2019"/>
    <x v="12"/>
    <s v="FEMENINO"/>
    <s v="ACTA/PARTIDA DE NACIMIENTO"/>
    <n v="737"/>
    <s v="NINGUNO"/>
    <s v="SI"/>
    <s v="8902MEGIANNIV"/>
    <s v="MEJIAS"/>
    <s v="GIL"/>
    <s v="ANABEL"/>
    <s v="NINGUNO"/>
    <s v="VENEZUELA "/>
    <s v="SITUACIÓN IRREGULAR"/>
    <d v="1989-02-27T00:00:00"/>
    <s v="27"/>
    <s v="02"/>
    <s v="1989"/>
    <s v="FEMENINO"/>
    <s v="CÉDULA DE IDENTIDAD"/>
    <n v="27576005"/>
    <s v="RASTREO"/>
    <d v="2023-09-15T00:00:00"/>
    <s v="ONLINE/TELEFÓNICA"/>
    <d v="2023-10-26T00:00:00"/>
    <n v="1"/>
    <n v="1"/>
    <n v="1"/>
    <s v="SI"/>
    <s v="MIRIAN"/>
    <s v="SI"/>
    <m/>
    <m/>
    <m/>
    <m/>
    <m/>
    <m/>
    <m/>
    <m/>
    <m/>
    <m/>
    <m/>
    <n v="6"/>
    <n v="5"/>
    <n v="-1"/>
    <x v="0"/>
    <m/>
  </r>
  <r>
    <n v="133"/>
    <s v="DICIEMBRE "/>
    <s v="LIMA "/>
    <s v="LIMA "/>
    <s v="VILLA MARIA DEL TRIUNFO"/>
    <n v="902114533"/>
    <s v="1710RICEYUV"/>
    <s v="RIVAS"/>
    <s v="CERVEN"/>
    <s v="YUVANA"/>
    <s v="NINGUNO"/>
    <s v="RIVAS CERVEN YUVANA NINGUNO"/>
    <s v="VENEZUELA "/>
    <s v="SITUACIÓN IRREGULAR"/>
    <d v="2017-10-11T00:00:00"/>
    <s v="11"/>
    <s v="10"/>
    <s v="2017"/>
    <x v="8"/>
    <s v="FEMENINO"/>
    <s v="ACTA/PARTIDA DE NACIMIENTO"/>
    <s v="905100928"/>
    <s v="NINGUNO"/>
    <s v="SI"/>
    <s v="9602CEDOBEMEV"/>
    <s v="CERVEN"/>
    <s v="DOMINGUEZ"/>
    <s v="BEIZA"/>
    <s v="MERIANNY"/>
    <s v="VENEZUELA"/>
    <s v="PTP/CPP"/>
    <d v="1996-02-15T00:00:00"/>
    <s v="15"/>
    <s v="02"/>
    <s v="1996"/>
    <s v="FEMENINO"/>
    <s v="PTP/CPP"/>
    <s v="002182001"/>
    <s v="RASTREO"/>
    <d v="2023-11-29T15:26:38"/>
    <m/>
    <m/>
    <m/>
    <m/>
    <m/>
    <s v="SI"/>
    <s v="YULY"/>
    <s v="SI"/>
    <m/>
    <m/>
    <m/>
    <m/>
    <m/>
    <m/>
    <m/>
    <m/>
    <m/>
    <m/>
    <m/>
    <n v="6"/>
    <n v="6"/>
    <n v="0"/>
    <x v="0"/>
    <m/>
  </r>
  <r>
    <n v="558"/>
    <s v="DICIEMBRE "/>
    <s v="LIMA "/>
    <s v="LIMA "/>
    <s v="SAN JUAN DE LURIGANCHO"/>
    <s v="907150221 SOLO WSP"/>
    <s v="1004AZVAMOV"/>
    <s v="AZUAJE"/>
    <s v="VALERA"/>
    <s v="MOISES"/>
    <s v="DE JESUS"/>
    <s v="AZUAJE VALERA MOISES DE JESUS"/>
    <s v="VENEZUELA "/>
    <s v="SITUACIÓN IRREGULAR"/>
    <d v="2010-04-24T00:00:00"/>
    <s v="24"/>
    <s v="04"/>
    <s v="2010"/>
    <x v="14"/>
    <s v="MASCULINO"/>
    <s v="ACTA/PARTIDA DE NACIMIENTO"/>
    <s v="2343"/>
    <s v="PRIMARIA - 1ER GRADO"/>
    <s v="SI"/>
    <s v="9004VAHEROVIV"/>
    <s v="VALERA"/>
    <s v="HERNANDEZ"/>
    <s v="ROSA"/>
    <s v="VIRGINIA"/>
    <s v="VENEZUELA"/>
    <s v="PTP/CPP"/>
    <d v="1990-04-03T00:00:00"/>
    <s v="03"/>
    <s v="04"/>
    <s v="1990"/>
    <s v="FEMENINO"/>
    <s v="PTP/CPP"/>
    <s v="001372567"/>
    <s v="RASTREO"/>
    <s v="11/22/2023 13:30:51"/>
    <m/>
    <m/>
    <m/>
    <m/>
    <m/>
    <s v="SI"/>
    <s v="TAYRI"/>
    <s v="SI"/>
    <m/>
    <m/>
    <m/>
    <m/>
    <m/>
    <m/>
    <m/>
    <m/>
    <m/>
    <m/>
    <m/>
    <n v="6"/>
    <n v="13"/>
    <n v="7"/>
    <x v="1"/>
    <m/>
  </r>
  <r>
    <n v="135"/>
    <s v="DICIEMBRE "/>
    <s v="LIMA "/>
    <s v="LIMA "/>
    <s v="ATE"/>
    <n v="930641939"/>
    <s v="1707ORCHJOV"/>
    <s v="ORTEGA"/>
    <s v="CHIRINOS"/>
    <s v="JOSE"/>
    <s v="GABRIEL"/>
    <s v="ORTEGA CHIRINOS JOSE GABRIEL"/>
    <s v="VENEZUELA "/>
    <s v="C.E. CALIDAD MIGRATORIA"/>
    <d v="2017-07-12T00:00:00"/>
    <s v="12"/>
    <s v="07"/>
    <s v="2017"/>
    <x v="8"/>
    <s v="MASCULINO"/>
    <s v="C.E. CALIDAD MIGRATORIA"/>
    <s v="0009830830"/>
    <s v="NIVEL INICIAL 5 AÑOS"/>
    <s v="SI"/>
    <s v="8605CHMEDILOV"/>
    <s v="CHIRINO"/>
    <s v="MEDINA "/>
    <s v="DIXIGLED"/>
    <s v="LORENA "/>
    <s v="VENEZUELA "/>
    <s v="PTP/CPP"/>
    <d v="1986-05-06T00:00:00"/>
    <s v="06"/>
    <s v="05"/>
    <s v="1986"/>
    <s v="FEMENINO"/>
    <s v="PTP/CPP"/>
    <s v="000608262"/>
    <s v="RASTREO"/>
    <d v="2023-10-27T19:44:30"/>
    <s v="ONLINE/TELEFÓNICA"/>
    <d v="2023-12-15T00:00:00"/>
    <n v="2"/>
    <n v="2"/>
    <n v="3"/>
    <s v="SI"/>
    <s v="CAROLINE"/>
    <s v="SI"/>
    <m/>
    <m/>
    <m/>
    <m/>
    <m/>
    <m/>
    <m/>
    <m/>
    <m/>
    <m/>
    <m/>
    <n v="6"/>
    <n v="6"/>
    <n v="0"/>
    <x v="0"/>
    <m/>
  </r>
  <r>
    <n v="136"/>
    <s v="OCTUBRE "/>
    <s v="LIMA "/>
    <s v="LIMA "/>
    <s v="VILLA MARIA DEL TRIUNFO"/>
    <n v="998287297"/>
    <s v="1106DIROANV"/>
    <s v="DIAZ"/>
    <s v="RODRIGUEZ"/>
    <s v="ANGELES"/>
    <s v="JOSZUANNYS"/>
    <s v="DIAZ RODRIGUEZ ANGELES JOSZUANNYS"/>
    <s v="VENEZUELA "/>
    <s v="SITUACIÓN IRREGULAR"/>
    <d v="2011-06-23T00:00:00"/>
    <s v="23"/>
    <s v="06"/>
    <s v="2011"/>
    <x v="2"/>
    <s v="FEMENINO"/>
    <s v="ACTA/PARTIDA DE NACIMIENTO"/>
    <n v="6532"/>
    <s v="PRIMARIA - 4TO GRADO"/>
    <s v="SI"/>
    <s v="8706ROALZUDAV"/>
    <s v="RODRIGUEZ"/>
    <s v="ALVAREZ"/>
    <s v="ZULIMAR"/>
    <s v="DAYANA"/>
    <s v="VENEZUELA "/>
    <s v="SITUACIÓN IRREGULAR"/>
    <d v="1987-06-23T00:00:00"/>
    <s v="23"/>
    <s v="06"/>
    <s v="1987"/>
    <s v="FEMENINO"/>
    <s v="CÉDULA DE IDENTIDAD"/>
    <n v="18736633"/>
    <s v="RASTREO"/>
    <d v="2023-10-03T00:00:00"/>
    <m/>
    <m/>
    <m/>
    <m/>
    <m/>
    <s v="SI"/>
    <s v="MIRIAN"/>
    <s v="SI"/>
    <s v="SI"/>
    <d v="2023-10-17T00:00:00"/>
    <s v="SI"/>
    <s v="SI"/>
    <s v="SI"/>
    <s v="NO INFORMACIÓN"/>
    <s v="SI"/>
    <s v="EBR"/>
    <s v="7233 MATSU UTSUMI"/>
    <s v="PRIMARIA - 6TO G"/>
    <s v="SI"/>
    <n v="9"/>
    <n v="12"/>
    <n v="3"/>
    <x v="4"/>
    <s v="CORREGIR FECHA DE MATRICULA "/>
  </r>
  <r>
    <n v="137"/>
    <s v="DICIEMBRE "/>
    <s v="LIMA "/>
    <s v="LIMA "/>
    <s v="ATE"/>
    <n v="930641939"/>
    <s v="2009ORCHGEV"/>
    <s v="ORTEGA"/>
    <s v="CHIRINOS"/>
    <s v="GENESIS"/>
    <s v="DE JESUS "/>
    <s v="ORTEGA CHIRINOS GENESIS DE JESUS "/>
    <s v="VENEZUELA "/>
    <s v="C.E. CALIDAD MIGRATORIA"/>
    <d v="2020-09-19T00:00:00"/>
    <s v="19"/>
    <s v="09"/>
    <s v="2020"/>
    <x v="9"/>
    <s v="FEMENINO"/>
    <s v="C.E. CALIDAD MIGRATORIA"/>
    <n v="92030588"/>
    <s v="NINGUNO"/>
    <s v="SI"/>
    <s v="8605CHMEDILOV"/>
    <s v="CHIRINO"/>
    <s v="MEDINA "/>
    <s v="DIXIGLED"/>
    <s v="LORENA "/>
    <s v="VENEZUELA "/>
    <s v="PTP/CPP"/>
    <d v="1986-05-06T00:00:00"/>
    <s v="06"/>
    <s v="05"/>
    <s v="1986"/>
    <s v="FEMENINO"/>
    <s v="PTP/CPP"/>
    <s v="000608262"/>
    <s v="RASTREO"/>
    <d v="2023-10-27T19:44:30"/>
    <m/>
    <m/>
    <m/>
    <m/>
    <m/>
    <s v="SI"/>
    <s v="CAROLINE"/>
    <s v="SI"/>
    <m/>
    <m/>
    <m/>
    <m/>
    <m/>
    <m/>
    <m/>
    <m/>
    <m/>
    <m/>
    <m/>
    <n v="6"/>
    <n v="3"/>
    <n v="-3"/>
    <x v="0"/>
    <m/>
  </r>
  <r>
    <n v="138"/>
    <s v="OCTUBRE "/>
    <s v="LIMA "/>
    <s v="LIMA "/>
    <s v="VILLA EL SALVADOR"/>
    <s v="928795820/(+)573103365447(WHATSAPP)"/>
    <s v="1003MAMOABV"/>
    <s v="MARTINEZ"/>
    <s v="MORENO"/>
    <s v="ABRAHAM"/>
    <s v="ALEJANDRO"/>
    <s v="MARTINEZ MORENO ABRAHAM ALEJANDRO"/>
    <s v="VENEZUELA "/>
    <s v="SITUACIÓN IRREGULAR"/>
    <d v="2010-03-11T00:00:00"/>
    <s v="11"/>
    <s v="03"/>
    <s v="2010"/>
    <x v="14"/>
    <s v="MASCULINO"/>
    <s v="ACTA/PARTIDA DE NACIMIENTO"/>
    <n v="119"/>
    <s v="PRIMARIA - 6TO GRADO"/>
    <s v="SI"/>
    <s v="9007MOMEJOMAV"/>
    <s v="MORENO"/>
    <s v="MEJIAS"/>
    <s v="JOHANA"/>
    <s v="MAYERLIN"/>
    <s v="VENEZUELA "/>
    <s v="SITUACIÓN IRREGULAR"/>
    <d v="1990-07-09T00:00:00"/>
    <s v="09"/>
    <s v="07"/>
    <s v="1990"/>
    <s v="FEMENINO"/>
    <s v="CÉDULA DE IDENTIDAD"/>
    <n v="20419852"/>
    <s v="RASTREO"/>
    <d v="2023-09-15T00:00:00"/>
    <s v="PRESENCIAL"/>
    <d v="2023-10-11T00:00:00"/>
    <n v="2"/>
    <n v="2"/>
    <n v="1"/>
    <s v="SI"/>
    <s v="MIRIAN"/>
    <s v="SI"/>
    <s v="SI"/>
    <d v="2023-10-13T00:00:00"/>
    <s v="SI"/>
    <s v="SI"/>
    <s v="SI"/>
    <s v="NO INFORMACIÓN"/>
    <s v="SI"/>
    <s v="EBR"/>
    <s v="7240 JESUS DE NAZARETH"/>
    <s v="SECUNDARIA - 1ER A"/>
    <s v="NO"/>
    <n v="11"/>
    <n v="14"/>
    <n v="3"/>
    <x v="4"/>
    <s v="CORREGIR FECHA DE MATRICULA "/>
  </r>
  <r>
    <n v="139"/>
    <s v="DICIEMBRE "/>
    <s v="LIMA "/>
    <s v="LIMA "/>
    <s v="SANTA ANITA"/>
    <n v="970621357"/>
    <s v="0806BECLCAV"/>
    <s v="BETANCOURT"/>
    <s v="CLERMONT"/>
    <s v="CARLYS"/>
    <s v="PATRICIA DE JESUS"/>
    <s v="BETANCOURT CLERMONT CARLYS PATRICIA DE JESUS"/>
    <s v="VENEZUELA "/>
    <s v="C.E. CALIDAD MIGRATORIA"/>
    <d v="2008-06-04T00:00:00"/>
    <s v="04"/>
    <s v="06"/>
    <s v="2008"/>
    <x v="10"/>
    <s v="FEMENINO"/>
    <s v="CÉDULA DE IDENTIDAD"/>
    <s v="32600305"/>
    <s v="SECUNDARIA - 3ER GRADO"/>
    <s v="SI"/>
    <s v="9108CLSOMAJOV"/>
    <s v="CLERMONT"/>
    <s v="SOSA"/>
    <s v="MARIA"/>
    <s v="JOSE"/>
    <s v="VENEZUELA"/>
    <s v="C.E. CALIDAD MIGRATORIA"/>
    <d v="1991-08-16T00:00:00"/>
    <s v="16"/>
    <s v="08"/>
    <s v="1991"/>
    <s v="FEMENINO"/>
    <s v="CARNET DE EXTRANJERÍA"/>
    <s v="004023103"/>
    <s v="RASTREO"/>
    <d v="2023-01-11T09:44:29"/>
    <s v="ONLINE/TELEFÓNICA"/>
    <d v="2023-11-25T00:00:00"/>
    <n v="1"/>
    <n v="1"/>
    <n v="2"/>
    <s v="SI"/>
    <s v="CAROLINE"/>
    <s v="SI"/>
    <m/>
    <m/>
    <m/>
    <m/>
    <m/>
    <m/>
    <m/>
    <m/>
    <m/>
    <m/>
    <m/>
    <n v="14"/>
    <n v="15"/>
    <n v="1"/>
    <x v="0"/>
    <s v="REPORTADO EL MES DE NOVIEMBRE "/>
  </r>
  <r>
    <n v="140"/>
    <s v="OCTUBRE "/>
    <s v="LIMA "/>
    <s v="LIMA "/>
    <s v="VILLA EL SALVADOR"/>
    <s v="928795820/(+)573103365447(WHATSAPP)"/>
    <s v="1212MAMOSOV"/>
    <s v="MARTINEZ"/>
    <s v="MORENO"/>
    <s v="SOFIA"/>
    <s v="ALEJANDRA"/>
    <s v="MARTINEZ MORENO SOFIA ALEJANDRA"/>
    <s v="VENEZUELA "/>
    <s v="SITUACIÓN IRREGULAR"/>
    <d v="2012-12-19T00:00:00"/>
    <s v="19"/>
    <s v="12"/>
    <s v="2012"/>
    <x v="3"/>
    <s v="FEMENINO"/>
    <s v="ACTA/PARTIDA DE NACIMIENTO"/>
    <n v="5926455"/>
    <s v="PRIMARIA - 3ER GRADO"/>
    <s v="SI"/>
    <s v="9007MOMEJOMAV"/>
    <s v="MORENO"/>
    <s v="MEJIAS"/>
    <s v="JOHANA"/>
    <s v="MAYERLIN"/>
    <s v="VENEZUELA "/>
    <s v="SITUACIÓN IRREGULAR"/>
    <d v="1990-07-09T00:00:00"/>
    <s v="09"/>
    <s v="07"/>
    <s v="1990"/>
    <s v="FEMENINO"/>
    <s v="CÉDULA DE IDENTIDAD"/>
    <n v="20419852"/>
    <s v="RASTREO"/>
    <d v="2023-09-15T00:00:00"/>
    <m/>
    <m/>
    <m/>
    <m/>
    <m/>
    <s v="SI"/>
    <s v="MIRIAN"/>
    <s v="SI"/>
    <s v="SI"/>
    <d v="2023-10-13T00:00:00"/>
    <s v="SI"/>
    <s v="SI"/>
    <s v="SI"/>
    <s v="NO INFORMACIÓN"/>
    <s v="SI"/>
    <s v="EBR"/>
    <s v="7240 JESUS DE NAZARETH"/>
    <s v="PRIMARIA - 4TO G"/>
    <s v="NO"/>
    <n v="8"/>
    <n v="11"/>
    <n v="3"/>
    <x v="4"/>
    <s v="CORREGIR FECHA DE MATRICULA "/>
  </r>
  <r>
    <n v="141"/>
    <s v="OCTUBRE "/>
    <s v="LIMA "/>
    <s v="LIMA "/>
    <s v="VILLA MARIA DEL TRIUNFO"/>
    <s v="94866828/917542513"/>
    <s v="1312CAMEYOV"/>
    <s v="CASTILLO"/>
    <s v="MENDOZA"/>
    <s v="YOHEBERLIS"/>
    <s v="VALENTINA"/>
    <s v="CASTILLO MENDOZA YOHEBERLIS VALENTINA"/>
    <s v="VENEZUELA "/>
    <s v="PTP/CPP"/>
    <d v="2013-12-31T00:00:00"/>
    <s v="31"/>
    <s v="12"/>
    <s v="2013"/>
    <x v="7"/>
    <s v="FEMENINO"/>
    <s v="PTP/CPP"/>
    <n v="303861"/>
    <s v="PRIMARIA - 2DO GRADO"/>
    <s v="SI"/>
    <s v="9507MESUYEDEV"/>
    <s v="MENDOZA"/>
    <s v="SUAREZ"/>
    <s v="YENIFER"/>
    <s v="DEL CARMEN"/>
    <s v="VENEZUELA "/>
    <s v="PTP/CPP"/>
    <d v="1995-07-22T00:00:00"/>
    <s v="22"/>
    <s v="07"/>
    <s v="1995"/>
    <s v="FEMENINO"/>
    <s v="PTP/CPP"/>
    <n v="313441"/>
    <s v="RASTREO"/>
    <d v="2023-09-15T00:00:00"/>
    <s v="ONLINE/TELEFÓNICA"/>
    <d v="2023-10-16T00:00:00"/>
    <n v="2"/>
    <n v="2"/>
    <n v="1"/>
    <s v="SI"/>
    <s v="MIRIAN"/>
    <s v="SI"/>
    <m/>
    <m/>
    <m/>
    <m/>
    <m/>
    <m/>
    <m/>
    <m/>
    <m/>
    <m/>
    <m/>
    <n v="7"/>
    <n v="10"/>
    <n v="3"/>
    <x v="4"/>
    <m/>
  </r>
  <r>
    <n v="142"/>
    <s v="DICIEMBRE "/>
    <s v="LIMA "/>
    <s v="LIMA "/>
    <s v="ATE"/>
    <n v="995577927"/>
    <s v="2004SACOJHV"/>
    <s v="SANZ"/>
    <s v="COLMENAREZ"/>
    <s v="JHONDEIBER"/>
    <s v="JOSUE"/>
    <s v="SANZ COLMENAREZ JHONDEIBER JOSUE"/>
    <s v="VENEZUELA "/>
    <s v="C.E. CALIDAD MIGRATORIA"/>
    <d v="2020-04-17T00:00:00"/>
    <s v="17"/>
    <s v="04"/>
    <s v="2020"/>
    <x v="9"/>
    <s v="MASCULINO"/>
    <s v="C.E. CALIDAD MIGRATORIA"/>
    <s v="2464891"/>
    <s v="NIVEL INICIAL 3 AÑOS"/>
    <s v="SI"/>
    <s v="9711COCAORANV"/>
    <s v="COLMENAREZ"/>
    <s v="CALDERON"/>
    <s v="ORIANA"/>
    <s v="ANDREINA"/>
    <s v="VENEZUELA"/>
    <s v="PTP/CPP"/>
    <d v="1997-11-26T00:00:00"/>
    <s v="26"/>
    <s v="11"/>
    <s v="1997"/>
    <s v="FEMENINO"/>
    <s v="PTP/CPP"/>
    <s v="002428810"/>
    <s v="RASTREO"/>
    <d v="2023-11-22T15:20:00"/>
    <s v="ONLINE/TELEFÓNICA"/>
    <d v="2023-11-28T00:00:00"/>
    <n v="1"/>
    <n v="1"/>
    <n v="1"/>
    <s v="SI"/>
    <s v="CAROLINE"/>
    <s v="SI"/>
    <m/>
    <m/>
    <m/>
    <m/>
    <m/>
    <m/>
    <m/>
    <m/>
    <m/>
    <m/>
    <m/>
    <n v="6"/>
    <n v="3"/>
    <n v="-3"/>
    <x v="0"/>
    <s v="REPORTADO EL MES DE NOVIEMBRE "/>
  </r>
  <r>
    <n v="143"/>
    <s v="OCTUBRE "/>
    <s v="LIMA "/>
    <s v="LIMA "/>
    <s v="VILLA MARIA DEL TRIUNFO"/>
    <s v="948266828/917542513"/>
    <s v="1203CAMEYOV"/>
    <s v="CASTILLO"/>
    <s v="MENDOZA"/>
    <s v="YOHIBERZON"/>
    <s v="JOSE"/>
    <s v="CASTILLO MENDOZA YOHIBERZON JOSE"/>
    <s v="VENEZUELA "/>
    <s v="PTP/CPP"/>
    <d v="2012-03-03T00:00:00"/>
    <s v="03"/>
    <s v="03"/>
    <s v="2012"/>
    <x v="3"/>
    <s v="MASCULINO"/>
    <s v="PTP/CPP"/>
    <n v="310650"/>
    <s v="PRIMARIA - 4TO GRADO"/>
    <s v="SI"/>
    <s v="9507MESUYEDEV"/>
    <s v="MENDOZA"/>
    <s v="SUAREZ"/>
    <s v="YENIFER"/>
    <s v="DEL CARMEN"/>
    <s v="VENEZUELA "/>
    <s v="PTP/CPP"/>
    <d v="1995-07-22T00:00:00"/>
    <s v="22"/>
    <s v="07"/>
    <s v="1995"/>
    <s v="FEMENINO"/>
    <s v="PTP/CPP"/>
    <n v="313441"/>
    <s v="RASTREO"/>
    <d v="2023-09-15T00:00:00"/>
    <m/>
    <m/>
    <m/>
    <m/>
    <m/>
    <s v="SI"/>
    <s v="MIRIAN"/>
    <s v="SI"/>
    <m/>
    <m/>
    <m/>
    <m/>
    <m/>
    <m/>
    <m/>
    <m/>
    <m/>
    <m/>
    <m/>
    <n v="9"/>
    <n v="12"/>
    <n v="3"/>
    <x v="4"/>
    <m/>
  </r>
  <r>
    <n v="144"/>
    <s v="DICIEMBRE "/>
    <s v="LIMA "/>
    <s v="LIMA "/>
    <s v="VILLA EL SALVADOR"/>
    <n v="969122719"/>
    <s v="1912COCOVIV"/>
    <s v="COLINA"/>
    <s v="COLOTO"/>
    <s v="VICMAR"/>
    <s v="NICKOL"/>
    <s v="COLINA COLOTO VICMAR NICKOL"/>
    <s v="VENEZUELA "/>
    <s v="SITUACIÓN IRREGULAR"/>
    <d v="2019-12-25T00:00:00"/>
    <s v="25"/>
    <s v="12"/>
    <s v="2019"/>
    <x v="12"/>
    <s v="FEMENINO"/>
    <s v="ACTA/PARTIDA DE NACIMIENTO"/>
    <s v="5502"/>
    <s v="NINGUNO"/>
    <s v="SI"/>
    <s v="0002COCAZUNIV"/>
    <s v="COLOTO"/>
    <s v="CAMACHO"/>
    <s v="ZULIMAR"/>
    <s v="NINGUNO"/>
    <s v="VENEZUELA"/>
    <s v="SITUACIÓN IRREGULAR"/>
    <d v="2000-02-11T00:00:00"/>
    <s v="11"/>
    <s v="02"/>
    <s v="2000"/>
    <s v="FEMENINO"/>
    <s v="CÉDULA DE IDENTIDAD"/>
    <s v="26917208"/>
    <s v="RASTREO"/>
    <d v="2023-11-27T19:58:26"/>
    <s v="ONLINE/TELEFÓNICA"/>
    <d v="2023-12-07T00:00:00"/>
    <n v="1"/>
    <n v="1"/>
    <n v="1"/>
    <s v="SI"/>
    <s v="YULY"/>
    <s v="SI"/>
    <m/>
    <m/>
    <m/>
    <m/>
    <m/>
    <m/>
    <m/>
    <m/>
    <m/>
    <m/>
    <m/>
    <n v="6"/>
    <n v="4"/>
    <n v="-2"/>
    <x v="0"/>
    <m/>
  </r>
  <r>
    <n v="145"/>
    <s v="DICIEMBRE "/>
    <s v="LIMA "/>
    <s v="LIMA "/>
    <s v="VILLA EL SALVADOR"/>
    <n v="903054508"/>
    <s v="1706PACOFRV"/>
    <s v="PARADA"/>
    <s v="CORREA"/>
    <s v="FREYSMARY"/>
    <s v="VICKTORIA"/>
    <s v="PARADA CORREA FREYSMARY VICKTORIA"/>
    <s v="VENEZUELA "/>
    <s v="SITUACIÓN IRREGULAR"/>
    <d v="2017-06-24T00:00:00"/>
    <s v="24"/>
    <s v="06"/>
    <s v="2017"/>
    <x v="8"/>
    <s v="FEMENINO"/>
    <s v="ACTA/PARTIDA DE NACIMIENTO"/>
    <s v="190"/>
    <s v="NIVEL INICIAL 5 AÑOS"/>
    <s v="SI"/>
    <s v="8811COCHGLVAV"/>
    <s v="CORREA"/>
    <s v="CHACON"/>
    <s v="GLADYS"/>
    <s v="VANESSA"/>
    <s v="VENEZUELA"/>
    <s v="PTP/CPP"/>
    <d v="1988-11-13T00:00:00"/>
    <s v="13"/>
    <s v="11"/>
    <s v="1988"/>
    <s v="FEMENINO"/>
    <s v="PTP/CPP"/>
    <s v="002843938"/>
    <s v="RASTREO"/>
    <d v="2023-11-28T21:25:17"/>
    <s v="ONLINE/TELEFÓNICA"/>
    <d v="2023-12-01T00:00:00"/>
    <n v="2"/>
    <n v="2"/>
    <n v="1"/>
    <s v="SI"/>
    <s v="YULY"/>
    <s v="SI"/>
    <m/>
    <m/>
    <m/>
    <m/>
    <m/>
    <m/>
    <m/>
    <m/>
    <m/>
    <m/>
    <m/>
    <n v="6"/>
    <n v="6"/>
    <n v="0"/>
    <x v="0"/>
    <m/>
  </r>
  <r>
    <n v="146"/>
    <s v="OCTUBRE "/>
    <s v="LIMA "/>
    <s v="LIMA "/>
    <s v="VILLA EL SALVADOR"/>
    <s v="957575065(MAMA)/ 922370880 (WHATSAPP) 939112729(PAPA)"/>
    <s v="2003PATOJOV"/>
    <s v="PAREDES"/>
    <s v="TOVAR"/>
    <s v="JOSEPT"/>
    <s v="EMILIANO"/>
    <s v="PAREDES TOVAR JOSEPT EMILIANO"/>
    <s v="VENEZUELA "/>
    <s v="SITUACIÓN IRREGULAR"/>
    <d v="2020-03-10T00:00:00"/>
    <s v="10"/>
    <s v="03"/>
    <s v="2020"/>
    <x v="9"/>
    <s v="MASCULINO"/>
    <s v="ACTA/PARTIDA DE NACIMIENTO"/>
    <n v="174"/>
    <s v="NINGUNO"/>
    <s v="SI"/>
    <s v="9606PATOJEYOV"/>
    <s v="PAREDES"/>
    <s v="TOVAR"/>
    <s v="JENNIBERT"/>
    <s v="YOSBELY"/>
    <s v="VENEZUELA "/>
    <s v="PTP/CPP"/>
    <d v="1996-06-19T00:00:00"/>
    <s v="19"/>
    <s v="06"/>
    <s v="1996"/>
    <s v="FEMENINO"/>
    <s v="PTP/CPP"/>
    <n v="2065842"/>
    <s v="RASTREO"/>
    <d v="2023-09-15T00:00:00"/>
    <s v="ONLINE/TELEFÓNICA"/>
    <d v="2023-10-16T00:00:00"/>
    <n v="1"/>
    <n v="1"/>
    <n v="1"/>
    <s v="SI"/>
    <s v="MIRIAN"/>
    <s v="SI"/>
    <m/>
    <m/>
    <m/>
    <m/>
    <m/>
    <m/>
    <m/>
    <m/>
    <m/>
    <m/>
    <m/>
    <n v="6"/>
    <n v="4"/>
    <n v="-2"/>
    <x v="0"/>
    <m/>
  </r>
  <r>
    <n v="147"/>
    <s v="DICIEMBRE "/>
    <s v="LIMA "/>
    <s v="LIMA "/>
    <s v="VILLA EL SALVADOR"/>
    <n v="903054508"/>
    <s v="0803FLCOANV"/>
    <s v="FLORES"/>
    <s v="CORREA"/>
    <s v="ANGRITH"/>
    <s v="GACRIELA"/>
    <s v="FLORES CORREA ANGRITH GACRIELA"/>
    <s v="VENEZUELA "/>
    <s v="SITUACIÓN IRREGULAR"/>
    <d v="2008-03-15T00:00:00"/>
    <s v="15"/>
    <s v="03"/>
    <s v="2008"/>
    <x v="10"/>
    <s v="FEMENINO"/>
    <s v="ACTA/PARTIDA DE NACIMIENTO"/>
    <s v="259"/>
    <s v="SECUNDARIA - 3ER GRADO"/>
    <s v="SI"/>
    <s v="8811COCHGLVAV"/>
    <s v="CORREA"/>
    <s v="CHACON"/>
    <s v="GLADYS"/>
    <s v="VANESSA"/>
    <s v="VENEZUELA"/>
    <s v="PTP/CPP"/>
    <d v="1988-11-13T00:00:00"/>
    <s v="13"/>
    <s v="11"/>
    <s v="1988"/>
    <s v="FEMENINO"/>
    <s v="PTP/CPP"/>
    <s v="002843938"/>
    <s v="RASTREO"/>
    <d v="2023-11-28T21:30:34"/>
    <m/>
    <m/>
    <m/>
    <m/>
    <m/>
    <s v="SI"/>
    <s v="YULY"/>
    <s v="SI"/>
    <m/>
    <m/>
    <m/>
    <m/>
    <m/>
    <m/>
    <m/>
    <m/>
    <m/>
    <m/>
    <m/>
    <n v="14"/>
    <n v="16"/>
    <n v="2"/>
    <x v="3"/>
    <m/>
  </r>
  <r>
    <n v="148"/>
    <s v="OCTUBRE "/>
    <s v="LIMA "/>
    <s v="LIMA "/>
    <s v="SAN JUAN DE MIRAFLORES"/>
    <s v="945249020 (HERMANA) - 913637061"/>
    <s v="2004VIPANAO"/>
    <s v="VILORIA"/>
    <s v="PARRA"/>
    <s v="NAUDYMAR"/>
    <s v="VALENTINA"/>
    <s v="VILORIA PARRA NAUDYMAR VALENTINA"/>
    <s v="OTRO"/>
    <s v="SITUACIÓN IRREGULAR"/>
    <d v="2020-04-15T00:00:00"/>
    <s v="15"/>
    <s v="04"/>
    <s v="2020"/>
    <x v="9"/>
    <s v="FEMENINO"/>
    <s v="ACTA/PARTIDA DE NACIMIENTO"/>
    <n v="1194982275"/>
    <s v="NINGUNO"/>
    <s v="SI"/>
    <s v="9010PAQUVIALV"/>
    <s v="PARRA"/>
    <s v="QUERALES"/>
    <s v="VICTORIA"/>
    <s v="ALEJANDRA"/>
    <s v="VENEZUELA "/>
    <s v="SITUACIÓN IRREGULAR"/>
    <d v="1990-10-11T00:00:00"/>
    <s v="11"/>
    <s v="10"/>
    <s v="1990"/>
    <s v="FEMENINO"/>
    <s v="CÉDULA DE IDENTIDAD"/>
    <n v="29672056"/>
    <s v="RASTREO"/>
    <d v="2023-09-15T00:00:00"/>
    <s v="ONLINE/TELEFÓNICA"/>
    <d v="2023-10-16T00:00:00"/>
    <n v="1"/>
    <n v="1"/>
    <n v="1"/>
    <s v="SI"/>
    <s v="MIRIAN"/>
    <s v="SI"/>
    <m/>
    <m/>
    <m/>
    <m/>
    <m/>
    <m/>
    <m/>
    <m/>
    <m/>
    <m/>
    <m/>
    <n v="6"/>
    <n v="3"/>
    <n v="-3"/>
    <x v="0"/>
    <m/>
  </r>
  <r>
    <n v="149"/>
    <s v="DICIEMBRE "/>
    <s v="LIMA "/>
    <s v="LIMA "/>
    <s v="SAN JUAN DE MIRAFLORES"/>
    <n v="906568666"/>
    <s v="1510AMDERAV"/>
    <s v="AMAYA"/>
    <s v="DELGADO"/>
    <s v="RAYBER"/>
    <s v="DAVID"/>
    <s v="AMAYA DELGADO RAYBER DAVID"/>
    <s v="VENEZUELA "/>
    <s v="SITUACIÓN IRREGULAR"/>
    <d v="2015-10-13T00:00:00"/>
    <s v="13"/>
    <s v="10"/>
    <s v="2015"/>
    <x v="1"/>
    <s v="MASCULINO"/>
    <s v="ACTA/PARTIDA DE NACIMIENTO"/>
    <n v="1000"/>
    <s v="PRIMARIA - 2DO GRADO"/>
    <s v="SI"/>
    <s v="9003DEGOZAADV"/>
    <s v="DELGADO"/>
    <s v="GONZALEZ"/>
    <s v="ZABRINA"/>
    <s v="ADRIANA"/>
    <s v="VENEZUELA "/>
    <s v="PTP/CPP"/>
    <d v="1990-03-05T00:00:00"/>
    <s v="05"/>
    <s v="03"/>
    <s v="1990"/>
    <s v="FEMENINO"/>
    <s v="PTP/CPP"/>
    <s v="003626290"/>
    <s v="RASTREO"/>
    <d v="2023-11-30T15:33:38"/>
    <s v="ONLINE/TELEFÓNICA"/>
    <d v="2023-12-19T00:00:00"/>
    <n v="2"/>
    <n v="2"/>
    <n v="1"/>
    <s v="SI"/>
    <s v="MIRIAN"/>
    <s v="SI"/>
    <m/>
    <m/>
    <m/>
    <m/>
    <m/>
    <m/>
    <m/>
    <m/>
    <m/>
    <m/>
    <m/>
    <n v="7"/>
    <n v="8"/>
    <n v="1"/>
    <x v="0"/>
    <m/>
  </r>
  <r>
    <n v="150"/>
    <s v="OCTUBRE "/>
    <s v="LIMA "/>
    <s v="LIMA "/>
    <s v="ATE"/>
    <n v="983198825"/>
    <s v="1802LIAMDOV"/>
    <s v="LIENDO"/>
    <s v="AMENEIRO"/>
    <s v="DOUGLAS"/>
    <s v="IREAN"/>
    <s v="LIENDO AMENEIRO DOUGLAS IREAN"/>
    <s v="VENEZUELA "/>
    <s v="SITUACIÓN IRREGULAR"/>
    <d v="2018-02-15T00:00:00"/>
    <s v="15"/>
    <s v="02"/>
    <s v="2018"/>
    <x v="4"/>
    <s v="MASCULINO"/>
    <s v="ACTA/PARTIDA DE NACIMIENTO"/>
    <n v="234"/>
    <s v="NIVEL INICIAL 5 AÑOS"/>
    <s v="SI"/>
    <s v="8904AMRADUMAV"/>
    <s v="AMENEIRO"/>
    <s v="RAMIREZ"/>
    <s v="DUGLEIMY"/>
    <s v="MAYERLIN"/>
    <s v="VENEZUELA "/>
    <s v="SITUACIÓN IRREGULAR"/>
    <d v="1989-04-19T00:00:00"/>
    <s v="19"/>
    <s v="04"/>
    <s v="1989"/>
    <s v="FEMENINO"/>
    <s v="CÉDULA DE IDENTIDAD"/>
    <n v="19967842"/>
    <s v="RASTREO"/>
    <d v="2023-09-30T00:00:00"/>
    <s v="ONLINE/TELEFÓNICA"/>
    <d v="2023-10-14T00:00:00"/>
    <n v="2"/>
    <n v="2"/>
    <n v="1"/>
    <s v="SI"/>
    <s v="MIGUEL HUAYNATE"/>
    <s v="SI"/>
    <m/>
    <m/>
    <m/>
    <m/>
    <m/>
    <m/>
    <m/>
    <m/>
    <m/>
    <m/>
    <m/>
    <n v="6"/>
    <n v="6"/>
    <n v="0"/>
    <x v="0"/>
    <m/>
  </r>
  <r>
    <n v="151"/>
    <s v="DICIEMBRE "/>
    <s v="LIMA "/>
    <s v="LIMA "/>
    <s v="SAN JUAN DE MIRAFLORES"/>
    <s v="985392830(LLAMADAS Y WHATSAPP)"/>
    <s v="1112SADEKEV"/>
    <s v="SANDOVAL"/>
    <s v="DELGADO"/>
    <s v="KEYVERLI"/>
    <s v="ISABELLA"/>
    <s v="SANDOVAL DELGADO KEYVERLI ISABELLA"/>
    <s v="VENEZUELA "/>
    <s v="SITUACIÓN IRREGULAR"/>
    <d v="2011-12-13T00:00:00"/>
    <s v="13"/>
    <s v="12"/>
    <s v="2011"/>
    <x v="2"/>
    <s v="FEMENINO"/>
    <s v="CEDULA DE IDENTIDAD"/>
    <s v="33847725"/>
    <s v="PRIMARIA - 6TO GRADO"/>
    <s v="SI"/>
    <s v="9108DEPÁLOANV"/>
    <s v="DELGADO"/>
    <s v="PÁEZ"/>
    <s v="LORENA"/>
    <s v="ANDREÍNA"/>
    <s v="VENEZUELA"/>
    <s v="PTP/CPP"/>
    <d v="1991-08-08T00:00:00"/>
    <s v="08"/>
    <s v="08"/>
    <s v="1991"/>
    <s v="FEMENINO"/>
    <s v="PTP/CPP"/>
    <s v="003001373"/>
    <s v="RASTREO"/>
    <d v="2023-11-29T21:50:50"/>
    <s v="ONLINE/TELEFÓNICA"/>
    <d v="2023-12-06T00:00:00"/>
    <n v="2"/>
    <n v="2"/>
    <n v="1"/>
    <s v="SI"/>
    <s v="YULY"/>
    <s v="SI"/>
    <m/>
    <m/>
    <m/>
    <m/>
    <m/>
    <m/>
    <m/>
    <m/>
    <m/>
    <m/>
    <m/>
    <n v="11"/>
    <n v="12"/>
    <n v="1"/>
    <x v="0"/>
    <m/>
  </r>
  <r>
    <n v="152"/>
    <s v="OCTUBRE "/>
    <s v="LIMA "/>
    <s v="LIMA "/>
    <s v="ATE"/>
    <n v="983198825"/>
    <s v="1802LIAMELV"/>
    <s v="LIENDO"/>
    <s v="AMENEIRO"/>
    <s v="ELANA"/>
    <s v="CEADNY"/>
    <s v="LIENDO AMENEIRO ELANA CEADNY"/>
    <s v="VENEZUELA "/>
    <s v="SITUACIÓN IRREGULAR"/>
    <d v="2018-02-15T00:00:00"/>
    <s v="15"/>
    <s v="02"/>
    <s v="2018"/>
    <x v="4"/>
    <s v="FEMENINO"/>
    <s v="ACTA/PARTIDA DE NACIMIENTO"/>
    <n v="235"/>
    <s v="NIVEL INICIAL 5 AÑOS"/>
    <s v="SI"/>
    <s v="8904AMRADUMAV"/>
    <s v="AMENEIRO"/>
    <s v="RAMIREZ"/>
    <s v="DUGLEIMY"/>
    <s v="MAYERLIN"/>
    <s v="VENEZUELA "/>
    <s v="SITUACIÓN IRREGULAR"/>
    <d v="1989-04-19T00:00:00"/>
    <s v="19"/>
    <s v="04"/>
    <s v="1989"/>
    <s v="FEMENINO"/>
    <s v="CÉDULA DE IDENTIDAD"/>
    <n v="19967842"/>
    <s v="RASTREO"/>
    <d v="2023-09-30T00:00:00"/>
    <m/>
    <m/>
    <m/>
    <m/>
    <m/>
    <s v="SI"/>
    <s v="MIGUEL HUAYNATE"/>
    <s v="SI"/>
    <m/>
    <m/>
    <m/>
    <m/>
    <m/>
    <m/>
    <m/>
    <m/>
    <m/>
    <m/>
    <m/>
    <n v="6"/>
    <n v="6"/>
    <n v="0"/>
    <x v="0"/>
    <m/>
  </r>
  <r>
    <n v="153"/>
    <s v="DICIEMBRE "/>
    <s v="LIMA "/>
    <s v="LIMA "/>
    <s v="SAN JUAN DE MIRAFLORES"/>
    <n v="906568666"/>
    <s v="1308AMDERAV"/>
    <s v="AMAYA"/>
    <s v="DELGADO"/>
    <s v="RAYSEL"/>
    <s v="NICOLLE"/>
    <s v="AMAYA DELGADO RAYSEL NICOLLE"/>
    <s v="VENEZUELA "/>
    <s v="SITUACIÓN IRREGULAR"/>
    <d v="2013-08-20T00:00:00"/>
    <s v="20"/>
    <s v="08"/>
    <s v="2013"/>
    <x v="7"/>
    <s v="FEMENINO"/>
    <s v="ACTA/PARTIDA DE NACIMIENTO"/>
    <n v="1310"/>
    <s v="PRIMARIA - 4TO GRADO"/>
    <s v="SI"/>
    <s v="9003DEGOZAADV"/>
    <s v="DELGADO"/>
    <s v="GONZALEZ"/>
    <s v="ZABRINA"/>
    <s v="ADRIANA"/>
    <s v="VENEZUELA "/>
    <s v="PTP/CPP"/>
    <d v="1990-03-05T00:00:00"/>
    <s v="05"/>
    <s v="03"/>
    <s v="1990"/>
    <s v="FEMENINO"/>
    <s v="PTP/CPP"/>
    <s v="003626290"/>
    <s v="RASTREO"/>
    <d v="2023-11-30T15:36:13"/>
    <m/>
    <m/>
    <m/>
    <m/>
    <m/>
    <s v="SI"/>
    <s v="MIRIAN"/>
    <s v="SI"/>
    <m/>
    <m/>
    <m/>
    <m/>
    <m/>
    <m/>
    <m/>
    <m/>
    <m/>
    <m/>
    <m/>
    <n v="9"/>
    <n v="10"/>
    <n v="1"/>
    <x v="0"/>
    <m/>
  </r>
  <r>
    <n v="154"/>
    <s v="OCTUBRE "/>
    <s v="LIMA "/>
    <s v="LIMA "/>
    <s v="ATE"/>
    <n v="934529516"/>
    <s v="1810IRARSHO"/>
    <s v="IRIARTE"/>
    <s v="ARNEDO"/>
    <s v="SHAROL"/>
    <s v="MICHELL"/>
    <s v="IRIARTE ARNEDO SHAROL MICHELL"/>
    <s v="OTRO"/>
    <s v="SITUACIÓN IRREGULAR"/>
    <d v="2018-10-15T00:00:00"/>
    <s v="15"/>
    <s v="10"/>
    <s v="2018"/>
    <x v="4"/>
    <s v="FEMENINO"/>
    <s v="ACTA/PARTIDA DE NACIMIENTO"/>
    <n v="1048463980"/>
    <s v="NINGUNO"/>
    <s v="SI"/>
    <s v="0307ARDELUBEV"/>
    <s v="ARNEDO"/>
    <s v="DEL TORO"/>
    <s v="LUZ"/>
    <s v="BETANIA"/>
    <s v="VENEZUELA "/>
    <s v="SITUACIÓN IRREGULAR"/>
    <d v="2003-07-04T00:00:00"/>
    <s v="04"/>
    <s v="07"/>
    <s v="2003"/>
    <s v="FEMENINO"/>
    <s v="CÉDULA DE IDENTIDAD"/>
    <n v="31484551"/>
    <s v="RASTREO"/>
    <d v="2023-09-30T00:00:00"/>
    <s v="ONLINE/TELEFÓNICA"/>
    <d v="2023-10-26T00:00:00"/>
    <n v="1"/>
    <n v="1"/>
    <n v="1"/>
    <s v="SI"/>
    <s v="MIGUEL HUAYNATE"/>
    <s v="SI"/>
    <m/>
    <m/>
    <m/>
    <m/>
    <m/>
    <m/>
    <m/>
    <m/>
    <m/>
    <m/>
    <m/>
    <n v="6"/>
    <n v="5"/>
    <n v="-1"/>
    <x v="0"/>
    <m/>
  </r>
  <r>
    <n v="155"/>
    <s v="OCTUBRE "/>
    <s v="LIMA "/>
    <s v="LIMA "/>
    <s v="ATE"/>
    <n v="977656878"/>
    <s v="1708GOBEALV"/>
    <s v="GONZALEZ"/>
    <s v="BERMUDEZ"/>
    <s v="ALEIYER"/>
    <s v="ISAAC JESUS"/>
    <s v="GONZALEZ BERMUDEZ ALEIYER ISAAC JESUS"/>
    <s v="VENEZUELA "/>
    <s v="PTP/CPP"/>
    <d v="2017-08-11T00:00:00"/>
    <s v="11"/>
    <s v="08"/>
    <s v="2017"/>
    <x v="8"/>
    <s v="MASCULINO"/>
    <s v="PTP/CPP"/>
    <n v="2209317"/>
    <s v="NINGUNO"/>
    <s v="SI"/>
    <s v="9809BEJAYOFAV"/>
    <s v="BERMUDEZ"/>
    <s v="JAUREGUI"/>
    <s v="YONAILIS"/>
    <s v="FABIOLA"/>
    <s v="VENEZUELA "/>
    <s v="PTP/CPP"/>
    <d v="1998-09-15T00:00:00"/>
    <s v="15"/>
    <s v="09"/>
    <s v="1998"/>
    <s v="FEMENINO"/>
    <s v="PTP/CPP"/>
    <n v="2206483"/>
    <s v="RASTREO"/>
    <d v="2023-09-30T00:00:00"/>
    <s v="ONLINE/TELEFÓNICA"/>
    <d v="2023-10-20T00:00:00"/>
    <m/>
    <m/>
    <n v="1"/>
    <s v="SI"/>
    <s v="MIGUEL HUAYNATE"/>
    <s v="SI"/>
    <m/>
    <m/>
    <m/>
    <m/>
    <m/>
    <m/>
    <m/>
    <m/>
    <m/>
    <m/>
    <m/>
    <n v="6"/>
    <n v="6"/>
    <n v="0"/>
    <x v="0"/>
    <m/>
  </r>
  <r>
    <n v="156"/>
    <s v="DICIEMBRE "/>
    <s v="LIMA "/>
    <s v="LIMA "/>
    <s v="SAN JUAN DE MIRAFLORES"/>
    <s v="985392830(LLAMADAS Y WHATSAPP)"/>
    <s v="1608MEDEDAV"/>
    <s v="MEDRANO"/>
    <s v="DELGADO"/>
    <s v="DAYKER"/>
    <s v="DAVID"/>
    <s v="MEDRANO DELGADO DAYKER DAVID"/>
    <s v="VENEZUELA "/>
    <s v="SITUACIÓN IRREGULAR"/>
    <d v="2016-08-25T00:00:00"/>
    <s v="25"/>
    <s v="08"/>
    <s v="2016"/>
    <x v="0"/>
    <s v="MASCULINO"/>
    <s v="ACTA/PARTIDA DE NACIMIENTO"/>
    <s v="152"/>
    <s v="PRIMARIA - 2DO GRADO"/>
    <s v="SI"/>
    <s v="9108DEPALOANV"/>
    <s v="DELGADO"/>
    <s v="PAEZ"/>
    <s v="LORENA"/>
    <s v="ANDREÍNA"/>
    <s v="VENEZUELA"/>
    <s v="PTP/CPP"/>
    <d v="1991-08-08T00:00:00"/>
    <s v="08"/>
    <s v="08"/>
    <s v="1991"/>
    <s v="FEMENINO"/>
    <s v="PTP/CPP"/>
    <s v="003001373"/>
    <s v="RASTREO"/>
    <d v="2023-11-29T21:42:35"/>
    <m/>
    <m/>
    <m/>
    <m/>
    <m/>
    <s v="SI"/>
    <s v="YULY"/>
    <s v="SI"/>
    <m/>
    <m/>
    <m/>
    <m/>
    <m/>
    <m/>
    <m/>
    <m/>
    <m/>
    <m/>
    <m/>
    <n v="7"/>
    <n v="7"/>
    <n v="0"/>
    <x v="0"/>
    <m/>
  </r>
  <r>
    <n v="611"/>
    <s v="NOVIEMBRE"/>
    <s v="LIMA "/>
    <s v="LIMA "/>
    <s v="PACHACAMAC"/>
    <s v="981270048/912168728"/>
    <s v="1107VAFEKRV"/>
    <s v="VARGAS"/>
    <s v="FERNANDEZ"/>
    <s v="KRISTIAN"/>
    <s v="ALEJANDRO"/>
    <s v="VARGAS FERNANDEZ KRISTIAN ALEJANDRO"/>
    <s v="VENEZUELA "/>
    <s v="PTP/CPP"/>
    <d v="2011-07-29T00:00:00"/>
    <s v="29"/>
    <s v="07"/>
    <s v="2011"/>
    <x v="2"/>
    <s v="MASCULINO"/>
    <s v="PTP/CPP"/>
    <n v="2032803"/>
    <s v="PRIMARIA - 1ER GRADO"/>
    <s v="SI"/>
    <s v="869FECOKACOV"/>
    <s v="FERNANDEZ"/>
    <s v="COLMENAREZ"/>
    <s v="KARINA"/>
    <s v="COROMOTO"/>
    <s v="VENEZUELA "/>
    <s v="PTP/CPP"/>
    <d v="1986-09-11T00:00:00"/>
    <s v="11"/>
    <s v="9"/>
    <s v="1986"/>
    <s v="FEMENINO"/>
    <s v="PTP/CPP"/>
    <n v="2017793"/>
    <s v="RASTREO"/>
    <d v="2023-09-15T00:00:00"/>
    <m/>
    <m/>
    <m/>
    <m/>
    <m/>
    <s v="SI"/>
    <s v="EIMARA"/>
    <s v="SI"/>
    <m/>
    <m/>
    <m/>
    <m/>
    <m/>
    <m/>
    <m/>
    <m/>
    <m/>
    <m/>
    <m/>
    <n v="6"/>
    <n v="12"/>
    <n v="6"/>
    <x v="1"/>
    <m/>
  </r>
  <r>
    <n v="622"/>
    <s v="NOVIEMBRE"/>
    <s v="LIMA "/>
    <s v="LIMA "/>
    <s v="SANTA ANITA"/>
    <s v="932933413 (LAMADA)/ 971336916 (CUÑADO)"/>
    <s v="1402FRESANV"/>
    <s v="FREITEZ"/>
    <s v="ESCALONA"/>
    <s v="ANGEL"/>
    <s v="MOISES"/>
    <s v="FREITEZ ESCALONA ANGEL MOISES"/>
    <s v="VENEZUELA "/>
    <s v="SITUACIÓN IRREGULAR"/>
    <d v="2014-02-12T00:00:00"/>
    <s v="12"/>
    <s v="02"/>
    <s v="2014"/>
    <x v="6"/>
    <s v="MASCULINO"/>
    <s v="ACTA/PARTIDA DE NACIMIENTO"/>
    <n v="1400"/>
    <s v="PRIMARIA - 1ER GRADO"/>
    <s v="SI"/>
    <s v="9312FRESARMIV"/>
    <s v="FREITEZ"/>
    <s v="ESCALONA"/>
    <s v="ARLIS"/>
    <s v="MILEXA"/>
    <s v="VENEZUELA "/>
    <s v="PTP/CPP"/>
    <d v="1993-12-06T00:00:00"/>
    <s v="6"/>
    <s v="12"/>
    <s v="1993"/>
    <s v="FEMENINO"/>
    <s v="PTP/CPP"/>
    <n v="22190504"/>
    <s v="RASTREO"/>
    <d v="2023-09-30T12:13:15"/>
    <m/>
    <m/>
    <m/>
    <m/>
    <m/>
    <s v="SI"/>
    <s v="MIRIAN"/>
    <s v="SI"/>
    <m/>
    <m/>
    <m/>
    <m/>
    <m/>
    <m/>
    <m/>
    <m/>
    <m/>
    <m/>
    <m/>
    <n v="6"/>
    <n v="10"/>
    <n v="4"/>
    <x v="1"/>
    <m/>
  </r>
  <r>
    <n v="159"/>
    <s v="DICIEMBRE "/>
    <s v="LIMA "/>
    <s v="LIMA "/>
    <s v="VILLA EL SALVADOR"/>
    <s v="907894211(LLAMADAS) /907894211 (WHATSAPP)"/>
    <s v="0604DUDUKRV"/>
    <s v="DURÁN"/>
    <s v="DURÁN"/>
    <s v="KRISTAL"/>
    <s v="ESTAFANIA"/>
    <s v="DURÁN DURÁN KRISTAL ESTAFANIA"/>
    <s v="VENEZUELA "/>
    <s v="PTP/CPP"/>
    <d v="2006-04-18T00:00:00"/>
    <s v="18"/>
    <s v="04"/>
    <s v="2006"/>
    <x v="5"/>
    <s v="FEMENINO"/>
    <s v="PTP/CPP"/>
    <s v="003935568"/>
    <s v="SECUNDARIA - 3ER GRADO"/>
    <s v="SI"/>
    <s v="7808DULECANIV"/>
    <s v="DURÁN"/>
    <s v="LEAL"/>
    <s v="CAROLINA"/>
    <s v="NINGUNO"/>
    <s v="VENEZUELA"/>
    <s v="C.E. CALIDAD MIGRATORIA"/>
    <d v="1978-08-11T00:00:00"/>
    <s v="11"/>
    <s v="08"/>
    <s v="1978"/>
    <s v="FEMENINO"/>
    <s v="CARNET DE EXTRANJERÍA"/>
    <s v="005147325"/>
    <s v="RASTREO"/>
    <d v="2023-12-02T14:17:03"/>
    <s v="ONLINE/TELEFÓNICA"/>
    <d v="2023-12-13T00:00:00"/>
    <n v="1"/>
    <n v="1"/>
    <n v="1"/>
    <s v="SI"/>
    <s v="YULY"/>
    <s v="SI"/>
    <m/>
    <m/>
    <m/>
    <m/>
    <m/>
    <m/>
    <m/>
    <m/>
    <m/>
    <m/>
    <m/>
    <n v="14"/>
    <n v="17"/>
    <n v="3"/>
    <x v="4"/>
    <m/>
  </r>
  <r>
    <n v="160"/>
    <s v="OCTUBRE "/>
    <s v="LIMA "/>
    <s v="LIMA "/>
    <s v="SANTA ANITA"/>
    <n v="921327160"/>
    <s v="0804ROBEJAV"/>
    <s v="ROSAL"/>
    <s v="BERMUDEZ"/>
    <s v="JANIER"/>
    <s v="JOSE"/>
    <s v="ROSAL BERMUDEZ JANIER JOSE"/>
    <s v="VENEZUELA "/>
    <s v="SITUACIÓN IRREGULAR"/>
    <d v="2008-04-18T00:00:00"/>
    <s v="18"/>
    <s v="04"/>
    <s v="2008"/>
    <x v="10"/>
    <s v="MASCULINO"/>
    <s v="CEDULA DE IDENTIDAD"/>
    <n v="32495981"/>
    <s v="SECUNDARIA - 1ER GRADO"/>
    <s v="SI"/>
    <s v="8910BERIELJOV"/>
    <s v="BERMUDEZ"/>
    <s v="RIVERO"/>
    <s v="ELENNYS"/>
    <s v="JOSE"/>
    <s v="VENEZUELA "/>
    <s v="PTP/CPP"/>
    <d v="1989-10-24T00:00:00"/>
    <s v="24"/>
    <s v="10"/>
    <s v="1989"/>
    <s v="FEMENINO"/>
    <s v="PTP/CPP"/>
    <n v="493640"/>
    <s v="RASTREO"/>
    <d v="2023-09-15T00:00:00"/>
    <m/>
    <m/>
    <m/>
    <m/>
    <m/>
    <s v="SI"/>
    <s v="MIGUEL HUAYNATE"/>
    <s v="SI"/>
    <m/>
    <m/>
    <m/>
    <m/>
    <m/>
    <m/>
    <m/>
    <m/>
    <m/>
    <m/>
    <m/>
    <n v="12"/>
    <n v="15"/>
    <n v="3"/>
    <x v="4"/>
    <m/>
  </r>
  <r>
    <n v="161"/>
    <s v="OCTUBRE "/>
    <s v="LIMA "/>
    <s v="LIMA "/>
    <s v="ATE"/>
    <n v="997218005"/>
    <s v="1709ACBLDEV"/>
    <s v="ACOSTA"/>
    <s v="BLANCO"/>
    <s v="DENYERBETH"/>
    <s v="ALEXANDER"/>
    <s v="ACOSTA BLANCO DENYERBETH ALEXANDER"/>
    <s v="VENEZUELA "/>
    <s v="SITUACIÓN IRREGULAR"/>
    <d v="2017-09-18T00:00:00"/>
    <s v="18"/>
    <s v="09"/>
    <s v="2017"/>
    <x v="8"/>
    <s v="MASCULINO"/>
    <s v="ACTA/PARTIDA DE NACIMIENTO"/>
    <n v="907"/>
    <s v="NINGUNO"/>
    <s v="SI"/>
    <s v="8812BLIRISDEV"/>
    <s v="BLANCO"/>
    <s v="IRIARTE"/>
    <s v="ISNALUS"/>
    <s v="DEL VALLE"/>
    <s v="VENEZUELA "/>
    <s v="PTP/CPP"/>
    <d v="1988-12-15T00:00:00"/>
    <s v="15"/>
    <s v="12"/>
    <s v="1988"/>
    <s v="FEMENINO"/>
    <s v="PTP/CPP"/>
    <n v="18755450"/>
    <s v="RASTREO"/>
    <d v="2023-09-15T00:00:00"/>
    <s v="ONLINE/TELEFÓNICA"/>
    <d v="2023-10-14T00:00:00"/>
    <n v="1"/>
    <n v="1"/>
    <n v="1"/>
    <s v="SI"/>
    <s v="MIGUEL HUAYNATE"/>
    <s v="SI"/>
    <m/>
    <m/>
    <m/>
    <m/>
    <m/>
    <m/>
    <m/>
    <m/>
    <m/>
    <m/>
    <m/>
    <n v="6"/>
    <n v="6"/>
    <n v="0"/>
    <x v="0"/>
    <m/>
  </r>
  <r>
    <n v="162"/>
    <s v="DICIEMBRE "/>
    <s v="LA LIBERTAD"/>
    <s v="TRUJILLO "/>
    <s v="TRUJILLO"/>
    <n v="982905088"/>
    <s v="1602GATAGEV"/>
    <s v="GARCIA "/>
    <s v="TADERA "/>
    <s v="GENESIS"/>
    <s v=" FRAIBEL "/>
    <s v="GARCIA  TADERA  GENESIS  FRAIBEL "/>
    <s v="VENEZUELA "/>
    <s v="SITUACIÓN IRREGULAR"/>
    <d v="2016-02-22T00:00:00"/>
    <s v="22"/>
    <s v="02"/>
    <s v="2016"/>
    <x v="0"/>
    <s v="FEMENINO"/>
    <s v="ACTA/PARTIDA DE NACIMIENTO"/>
    <n v="934"/>
    <s v="NINGUNO"/>
    <s v="SI"/>
    <s v="8110ECNIYODEV"/>
    <s v="ECERRA"/>
    <s v="NINGUNO"/>
    <s v="YOVANINA "/>
    <s v="DEL VALLE"/>
    <s v="VENEZUELA "/>
    <s v="SITUACIÓN IRREGULAR"/>
    <d v="1981-10-08T00:00:00"/>
    <n v="8"/>
    <n v="10"/>
    <n v="1981"/>
    <s v="FEMENINO"/>
    <s v="CÉDULA DE IDENTIDAD"/>
    <n v="18220323"/>
    <s v="RASTREO"/>
    <d v="2023-10-17T00:00:00"/>
    <s v="ONLINE/TELEFÓNICA"/>
    <d v="2023-12-06T00:00:00"/>
    <n v="2"/>
    <n v="2"/>
    <n v="1"/>
    <s v="SI"/>
    <s v="MARIANA"/>
    <s v="SI"/>
    <m/>
    <m/>
    <m/>
    <m/>
    <m/>
    <m/>
    <m/>
    <m/>
    <m/>
    <m/>
    <m/>
    <n v="6"/>
    <n v="8"/>
    <n v="2"/>
    <x v="3"/>
    <m/>
  </r>
  <r>
    <n v="163"/>
    <s v="DICIEMBRE "/>
    <s v="LA LIBERTAD"/>
    <s v="TRUJILLO "/>
    <s v="TRUJILLO"/>
    <n v="982905088"/>
    <s v="1408GATADOV"/>
    <s v="GARCIA "/>
    <s v="TADERA "/>
    <s v="DOMINI "/>
    <s v="ENRIQUE"/>
    <s v="GARCIA  TADERA  DOMINI  ENRIQUE"/>
    <s v="VENEZUELA "/>
    <s v="SITUACIÓN IRREGULAR"/>
    <d v="2014-08-14T00:00:00"/>
    <s v="14"/>
    <s v="08"/>
    <s v="2014"/>
    <x v="6"/>
    <s v="MASCULINO"/>
    <s v="ACTA/PARTIDA DE NACIMIENTO"/>
    <n v="10100"/>
    <s v="NIVEL INICIAL 5 AÑOS"/>
    <s v="SI"/>
    <s v="8110ECNIYODEV"/>
    <s v="ECERRA"/>
    <s v="NINGUNO"/>
    <s v="YOVANINA "/>
    <s v="DEL VALLE"/>
    <s v="VENEZUELA "/>
    <s v="SITUACIÓN IRREGULAR"/>
    <d v="1981-10-08T00:00:00"/>
    <n v="8"/>
    <n v="10"/>
    <n v="1981"/>
    <s v="FEMENINO"/>
    <s v="CÉDULA DE IDENTIDAD"/>
    <n v="18220323"/>
    <m/>
    <m/>
    <m/>
    <m/>
    <m/>
    <m/>
    <m/>
    <s v="SI"/>
    <s v="MARIANA"/>
    <s v="SI"/>
    <m/>
    <m/>
    <m/>
    <m/>
    <m/>
    <m/>
    <m/>
    <m/>
    <m/>
    <m/>
    <m/>
    <n v="6"/>
    <n v="9"/>
    <n v="3"/>
    <x v="4"/>
    <m/>
  </r>
  <r>
    <n v="164"/>
    <s v="OCTUBRE "/>
    <s v="LIMA "/>
    <s v="LIMA "/>
    <s v="ATE"/>
    <n v="995030911"/>
    <s v="1810MÁBRSAV"/>
    <s v="MÁRQUEZ"/>
    <s v="BRACAMONTE"/>
    <s v="SAMANTHA"/>
    <s v="SARAHI"/>
    <s v="MÁRQUEZ BRACAMONTE SAMANTHA SARAHI"/>
    <s v="VENEZUELA "/>
    <s v="TURISTA"/>
    <d v="2018-10-06T00:00:00"/>
    <s v="06"/>
    <s v="10"/>
    <s v="2018"/>
    <x v="4"/>
    <s v="FEMENINO"/>
    <s v="ACTA/PARTIDA DE NACIMIENTO"/>
    <n v="303"/>
    <s v="NINGUNO"/>
    <s v="SI"/>
    <s v="9111BRMADAMAV"/>
    <s v="BRACAMONTE"/>
    <s v="MATERANO"/>
    <s v="DARLEISY"/>
    <s v="MADELAINE"/>
    <s v="VENEZUELA "/>
    <s v="TURISTA"/>
    <d v="1991-11-19T00:00:00"/>
    <s v="19"/>
    <s v="11"/>
    <s v="1991"/>
    <s v="FEMENINO"/>
    <s v="CEDULA DE IDENTIDAD"/>
    <n v="20134474"/>
    <s v="RASTREO"/>
    <d v="2023-09-15T00:00:00"/>
    <s v="ONLINE/TELEFÓNICA"/>
    <d v="2023-10-14T00:00:00"/>
    <n v="1"/>
    <n v="1"/>
    <n v="1"/>
    <s v="SI"/>
    <s v="MIGUEL HUAYNATE"/>
    <s v="SI"/>
    <m/>
    <m/>
    <m/>
    <m/>
    <m/>
    <m/>
    <m/>
    <m/>
    <m/>
    <m/>
    <m/>
    <n v="6"/>
    <n v="5"/>
    <n v="-1"/>
    <x v="0"/>
    <m/>
  </r>
  <r>
    <n v="631"/>
    <s v="NOVIEMBRE"/>
    <s v="LIMA "/>
    <s v="LIMA "/>
    <s v="SANTA ANITA"/>
    <n v="912760808"/>
    <s v="1403GOGAMOV"/>
    <s v="GONZALEZ "/>
    <s v="GARCIA"/>
    <s v="MONICA "/>
    <s v="MARIA "/>
    <s v="GONZALEZ  GARCIA MONICA  MARIA "/>
    <s v="VENEZUELA "/>
    <s v="PTP/CPP"/>
    <d v="2014-03-01T00:00:00"/>
    <s v="01"/>
    <s v="03"/>
    <s v="2014"/>
    <x v="6"/>
    <s v="FEMENINO"/>
    <s v="PTP/CPP"/>
    <s v="3015504"/>
    <s v="PRIMARIA - 1ER GRADO"/>
    <s v="SI"/>
    <s v="9412GANIEUNIV"/>
    <s v="GARCIA"/>
    <s v="NINGUNO"/>
    <s v="EURELINA"/>
    <s v="NINGUNO"/>
    <s v="VENEZUELA "/>
    <s v="PTP/CPP"/>
    <d v="1994-12-14T00:00:00"/>
    <s v="14"/>
    <s v="12"/>
    <s v="1994"/>
    <s v="FEMENINO"/>
    <s v="PTP/CPP"/>
    <s v="2914577"/>
    <s v="RASTREO"/>
    <d v="2023-09-30T00:00:00"/>
    <s v="ONLINE/TELEFÓNICA"/>
    <d v="2023-11-18T00:00:00"/>
    <n v="2"/>
    <n v="2"/>
    <n v="1"/>
    <s v="SI"/>
    <s v="MIGUEL HUAYNATE"/>
    <s v="SI"/>
    <m/>
    <m/>
    <m/>
    <m/>
    <m/>
    <m/>
    <m/>
    <m/>
    <m/>
    <m/>
    <m/>
    <n v="6"/>
    <n v="10"/>
    <n v="4"/>
    <x v="1"/>
    <m/>
  </r>
  <r>
    <n v="166"/>
    <s v="DICIEMBRE "/>
    <s v="LIMA "/>
    <s v="LIMA "/>
    <s v="SAN JUAN DE MIRAFLORES"/>
    <n v="931543472"/>
    <s v="1010GOFESOV"/>
    <s v="GONZALEZ"/>
    <s v="FEBRES"/>
    <s v="SOFIA"/>
    <s v="VALENTINA"/>
    <s v="GONZALEZ FEBRES SOFIA VALENTINA"/>
    <s v="VENEZUELA "/>
    <s v="SITUACIÓN IRREGULAR"/>
    <d v="2010-10-21T00:00:00"/>
    <s v="21"/>
    <s v="10"/>
    <s v="2010"/>
    <x v="14"/>
    <s v="FEMENINO"/>
    <s v="CEDULA DE IDENTIDAD"/>
    <s v="33700650"/>
    <s v="PRIMARIA - 6TO GRADO"/>
    <s v="SI"/>
    <s v="8906FEROYOANV"/>
    <s v="FEBRES"/>
    <s v="RODRIGUEZ"/>
    <s v="YOSANNY"/>
    <s v="ANAIS"/>
    <s v="VENEZUELA"/>
    <s v="PTP/CPP"/>
    <d v="1989-06-20T00:00:00"/>
    <s v="20"/>
    <s v="06"/>
    <s v="1989"/>
    <s v="FEMENINO"/>
    <s v="PTP/CPP"/>
    <s v="003185235"/>
    <s v="RASTREO"/>
    <d v="2023-11-27T19:28:22"/>
    <s v="ONLINE/TELEFÓNICA"/>
    <d v="2023-12-06T00:00:00"/>
    <m/>
    <m/>
    <n v="1"/>
    <s v="SI"/>
    <s v="YULY"/>
    <s v="SI"/>
    <m/>
    <m/>
    <m/>
    <m/>
    <m/>
    <m/>
    <m/>
    <m/>
    <m/>
    <m/>
    <m/>
    <n v="11"/>
    <n v="13"/>
    <n v="2"/>
    <x v="3"/>
    <m/>
  </r>
  <r>
    <n v="167"/>
    <s v="OCTUBRE "/>
    <s v="LIMA "/>
    <s v="LIMA "/>
    <s v="ATE"/>
    <n v="941432324"/>
    <s v="2002CAGOSAV"/>
    <s v="CARMONA"/>
    <s v="GONZALEZ"/>
    <s v="SAMARA"/>
    <s v="ISABELA"/>
    <s v="CARMONA GONZALEZ SAMARA ISABELA"/>
    <s v="VENEZUELA "/>
    <s v="PTP/CPP"/>
    <d v="2020-02-17T00:00:00"/>
    <s v="17"/>
    <s v="02"/>
    <s v="2020"/>
    <x v="9"/>
    <s v="FEMENINO"/>
    <s v="PTP/CPP"/>
    <n v="1155662"/>
    <s v="NINGUNO"/>
    <s v="SI"/>
    <s v="8608CAGOMAANV"/>
    <s v="CARMONA"/>
    <s v="GONZALEZ"/>
    <s v="MARIA"/>
    <s v="ANGELICA"/>
    <s v="VENEZUELA "/>
    <s v="PTP/CPP"/>
    <d v="1986-08-30T00:00:00"/>
    <s v="30"/>
    <s v="08"/>
    <s v="1986"/>
    <s v="FEMENINO"/>
    <s v="PTP/CPP"/>
    <n v="1155670"/>
    <s v="RASTREO"/>
    <d v="2023-09-30T00:00:00"/>
    <s v="ONLINE/TELEFÓNICA"/>
    <d v="2023-10-19T00:00:00"/>
    <n v="1"/>
    <n v="1"/>
    <n v="1"/>
    <s v="SI"/>
    <s v="MIGUEL HUAYNATE"/>
    <s v="SI"/>
    <m/>
    <m/>
    <m/>
    <m/>
    <m/>
    <m/>
    <m/>
    <m/>
    <m/>
    <m/>
    <m/>
    <n v="6"/>
    <n v="4"/>
    <n v="-2"/>
    <x v="0"/>
    <m/>
  </r>
  <r>
    <n v="168"/>
    <s v="DICIEMBRE "/>
    <s v="LIMA "/>
    <s v="LIMA "/>
    <s v="SAN JUAN DE MIRAFLORES"/>
    <n v="931543472"/>
    <s v="1212GOFESEV"/>
    <s v="GONZALEZ"/>
    <s v="FEBRES"/>
    <s v="SEBASTIAN"/>
    <s v="EDUARDO"/>
    <s v="GONZALEZ FEBRES SEBASTIAN EDUARDO"/>
    <s v="VENEZUELA "/>
    <s v="SITUACIÓN IRREGULAR"/>
    <d v="2012-12-19T00:00:00"/>
    <s v="19"/>
    <s v="12"/>
    <s v="2012"/>
    <x v="3"/>
    <s v="MASCULINO"/>
    <s v="ACTA/PARTIDA DE NACIMIENTO"/>
    <s v="93"/>
    <s v="PRIMARIA - 5TO GRADO"/>
    <s v="SI"/>
    <s v="8906FEROYOANV"/>
    <s v="FEBRES"/>
    <s v="RODRIGUEZ"/>
    <s v="YOSANNY"/>
    <s v="ANAIS"/>
    <s v="VENEZUELA"/>
    <s v="PTP/CPP"/>
    <d v="1989-06-20T00:00:00"/>
    <s v="20"/>
    <s v="06"/>
    <s v="1989"/>
    <s v="FEMENINO"/>
    <s v="PTP/CPP"/>
    <s v="003185235"/>
    <s v="RASTREO"/>
    <d v="2023-11-27T19:30:58"/>
    <m/>
    <m/>
    <m/>
    <m/>
    <m/>
    <s v="SI"/>
    <s v="YULY"/>
    <s v="SI"/>
    <m/>
    <m/>
    <m/>
    <m/>
    <m/>
    <m/>
    <m/>
    <m/>
    <m/>
    <m/>
    <m/>
    <n v="10"/>
    <n v="11"/>
    <n v="1"/>
    <x v="0"/>
    <m/>
  </r>
  <r>
    <n v="645"/>
    <s v="NOVIEMBRE"/>
    <s v="LIMA "/>
    <s v="LIMA "/>
    <s v="SAN JUAN DE LURIGANCHO"/>
    <n v="975715312"/>
    <s v="1104MUPRGRV"/>
    <s v="MUNOZ"/>
    <s v="PRADO"/>
    <s v="GREIBER"/>
    <s v="SLEITER"/>
    <s v="MUNOZ PRADO GREIBER SLEITER"/>
    <s v="VENEZUELA "/>
    <s v="SITUACIÓN IRREGULAR"/>
    <d v="2011-04-03T00:00:00"/>
    <s v="03"/>
    <s v="04"/>
    <s v="2011"/>
    <x v="2"/>
    <s v="MASCULINO"/>
    <s v="CEDULA DE IDENTIDAD"/>
    <n v="34750474"/>
    <s v="PRIMARIA - 1ER GRADO"/>
    <s v="SI"/>
    <s v="7712GOVAELMAV"/>
    <s v="GONZALEZ"/>
    <s v="VASQUEZ"/>
    <s v="ELIZABETH"/>
    <s v="MADELIN"/>
    <s v="VENEZUELA "/>
    <s v="PTP/CPP"/>
    <d v="1977-12-30T00:00:00"/>
    <s v="30"/>
    <s v="12"/>
    <s v="1977"/>
    <s v="FEMENINO"/>
    <s v="PTP/CPP"/>
    <s v="003630362"/>
    <s v="RASTREO"/>
    <d v="2023-11-01T15:13:44"/>
    <m/>
    <m/>
    <m/>
    <m/>
    <m/>
    <s v="SI"/>
    <s v="TAYRI"/>
    <s v="SI"/>
    <m/>
    <m/>
    <m/>
    <m/>
    <m/>
    <m/>
    <m/>
    <m/>
    <m/>
    <m/>
    <m/>
    <n v="6"/>
    <n v="12"/>
    <n v="6"/>
    <x v="1"/>
    <m/>
  </r>
  <r>
    <n v="170"/>
    <s v="DICIEMBRE "/>
    <s v="LIMA "/>
    <s v="LIMA "/>
    <s v="SAN JUAN DE MIRAFLORES"/>
    <n v="931543472"/>
    <s v="1706GOFEMAV"/>
    <s v="GONZALEZ"/>
    <s v="FEBRES"/>
    <s v="MAXIMILIAN"/>
    <s v="EDUARDO"/>
    <s v="GONZALEZ FEBRES MAXIMILIAN EDUARDO"/>
    <s v="VENEZUELA "/>
    <s v="SITUACIÓN IRREGULAR"/>
    <d v="2017-06-15T00:00:00"/>
    <s v="15"/>
    <s v="06"/>
    <s v="2017"/>
    <x v="8"/>
    <s v="MASCULINO"/>
    <s v="PASAPORTE"/>
    <s v="156006444"/>
    <s v="NINGUNO"/>
    <s v="SI"/>
    <s v="8906FEROYOANV"/>
    <s v="FEBRES"/>
    <s v="RODRIGUEZ"/>
    <s v="YOSANNY"/>
    <s v="ANAIS"/>
    <s v="VENEZUELA"/>
    <s v="PTP/CPP"/>
    <d v="1989-06-20T00:00:00"/>
    <s v="20"/>
    <s v="06"/>
    <s v="1989"/>
    <s v="FEMENINO"/>
    <s v="PTP/CPP"/>
    <s v="003185235"/>
    <s v="RASTREO"/>
    <d v="2023-11-27T19:34:37"/>
    <m/>
    <m/>
    <n v="2"/>
    <n v="2"/>
    <m/>
    <s v="SI"/>
    <s v="YULY"/>
    <s v="SI"/>
    <m/>
    <m/>
    <m/>
    <m/>
    <m/>
    <m/>
    <m/>
    <m/>
    <m/>
    <m/>
    <m/>
    <n v="6"/>
    <n v="6"/>
    <n v="0"/>
    <x v="0"/>
    <m/>
  </r>
  <r>
    <n v="171"/>
    <s v="OCTUBRE "/>
    <s v="LIMA "/>
    <s v="LIMA "/>
    <s v="SANTA ANITA"/>
    <n v="930947608"/>
    <s v="1702BRCHOSV"/>
    <s v="BRICEÑO"/>
    <s v="CHAIDE"/>
    <s v="OSNIEL"/>
    <s v="ANDRES"/>
    <s v="BRICEÑO CHAIDE OSNIEL ANDRES"/>
    <s v="VENEZUELA "/>
    <s v="SITUACIÓN IRREGULAR"/>
    <d v="2017-02-09T00:00:00"/>
    <s v="09"/>
    <s v="02"/>
    <s v="2017"/>
    <x v="8"/>
    <s v="MASCULINO"/>
    <s v="ACTA/PARTIDA DE NACIMIENTO"/>
    <n v="542"/>
    <s v="NINGUNO"/>
    <s v="SI"/>
    <s v="8904CHPACAANV"/>
    <s v="CHAIDE"/>
    <s v="PACHECO"/>
    <s v="CARLA"/>
    <s v="ANDREINA"/>
    <s v="VENEZUELA "/>
    <s v="SITUACIÓN IRREGULAR"/>
    <d v="1989-04-01T00:00:00"/>
    <s v="01"/>
    <s v="04"/>
    <s v="1989"/>
    <s v="FEMENINO"/>
    <s v="CÉDULA DE IDENTIDAD"/>
    <n v="18613579"/>
    <s v="RASTREO"/>
    <d v="2023-09-15T00:00:00"/>
    <s v="ONLINE/TELEFÓNICA"/>
    <d v="2023-10-27T00:00:00"/>
    <n v="1"/>
    <n v="1"/>
    <n v="1"/>
    <s v="SI"/>
    <s v="MIGUEL HUAYNATE"/>
    <s v="SI"/>
    <m/>
    <m/>
    <m/>
    <m/>
    <m/>
    <m/>
    <m/>
    <m/>
    <m/>
    <m/>
    <m/>
    <n v="6"/>
    <n v="7"/>
    <n v="1"/>
    <x v="0"/>
    <m/>
  </r>
  <r>
    <n v="172"/>
    <s v="DICIEMBRE "/>
    <s v="LA LIBERTAD"/>
    <s v="TRUJILLO "/>
    <s v="SALAVERRY"/>
    <n v="961125324"/>
    <s v="1207RUFEMIV"/>
    <s v="RUDA"/>
    <s v="FERNANDEZ "/>
    <s v="MILEANGELI "/>
    <s v="MARIANA "/>
    <s v="RUDA FERNANDEZ  MILEANGELI  MARIANA "/>
    <s v="VENEZUELA "/>
    <s v="SITUACIÓN IRREGULAR"/>
    <d v="2012-07-23T00:00:00"/>
    <s v="23"/>
    <s v="07"/>
    <s v="2012"/>
    <x v="3"/>
    <s v="FEMENINO"/>
    <s v="ACTA/PARTIDA DE NACIMIENTO"/>
    <n v="3829"/>
    <s v="PRIMARIA - 5TO GRADO"/>
    <s v="SI"/>
    <s v=" I4FEHEMIDEV"/>
    <s v="FERNANDEZ"/>
    <s v="HENRIQUEZ"/>
    <s v="MILEITZI"/>
    <s v="DEL CARMEN"/>
    <s v="VENEZUELA "/>
    <s v="SITUACIÓN IRREGULAR"/>
    <d v="2023-04-13T00:00:00"/>
    <n v="13"/>
    <n v="4"/>
    <s v="NO INFORMACIÓN"/>
    <s v="FEMENINO"/>
    <s v="CÉDULA DE IDENTIDAD"/>
    <n v="18555490"/>
    <s v="RASTREO"/>
    <d v="2023-10-04T00:00:00"/>
    <s v="ONLINE/TELEFÓNICA"/>
    <d v="2023-12-11T00:00:00"/>
    <n v="1"/>
    <n v="1"/>
    <n v="1"/>
    <s v="SI"/>
    <s v="MARIANA"/>
    <s v="SI"/>
    <m/>
    <m/>
    <m/>
    <m/>
    <m/>
    <m/>
    <m/>
    <m/>
    <m/>
    <m/>
    <m/>
    <n v="10"/>
    <n v="11"/>
    <n v="1"/>
    <x v="0"/>
    <s v="CORREGIR AÑO DE NACIMEINTO NO CORRESPONDE A UN ADULTO "/>
  </r>
  <r>
    <n v="173"/>
    <s v="DICIEMBRE "/>
    <s v="LIMA "/>
    <s v="LIMA "/>
    <s v="LURIGANCHO"/>
    <n v="933295016"/>
    <s v="1401HUFEHAV"/>
    <s v="HUARAMATA"/>
    <s v="FERNANDEZ"/>
    <s v="HAIDERIC"/>
    <s v="NICOL"/>
    <s v="HUARAMATA FERNANDEZ HAIDERIC NICOL"/>
    <s v="VENEZUELA "/>
    <s v="PTP/CPP"/>
    <d v="2014-01-09T00:00:00"/>
    <s v="09"/>
    <s v="01"/>
    <s v="2014"/>
    <x v="7"/>
    <s v="FEMENINO"/>
    <s v="PTP/CPP"/>
    <s v="001074661"/>
    <s v="PRIMARIA - 4TO GRADO"/>
    <s v="SI"/>
    <s v="9407FEPUYUDEV"/>
    <s v="FERNANDEZ"/>
    <s v="PUENTE"/>
    <s v="YUSMAR"/>
    <s v="DEL VALLE"/>
    <s v="VENEZUELA"/>
    <s v="PTP/CPP"/>
    <d v="1994-07-07T00:00:00"/>
    <s v="07"/>
    <s v="07"/>
    <s v="1994"/>
    <s v="FEMENINO"/>
    <s v="PTP/CPP"/>
    <s v="002657923"/>
    <s v="RASTREO"/>
    <d v="2023-05-12T09:58:29"/>
    <s v="ONLINE/TELEFÓNICA"/>
    <d v="2023-12-08T00:00:00"/>
    <n v="2"/>
    <n v="2"/>
    <n v="1"/>
    <s v="SI"/>
    <s v="TAYRI"/>
    <s v="SI"/>
    <m/>
    <m/>
    <m/>
    <m/>
    <m/>
    <m/>
    <m/>
    <m/>
    <m/>
    <m/>
    <m/>
    <n v="9"/>
    <n v="10"/>
    <n v="1"/>
    <x v="0"/>
    <m/>
  </r>
  <r>
    <n v="174"/>
    <s v="OCTUBRE "/>
    <s v="LIMA "/>
    <s v="LIMA "/>
    <s v="SANTA ANITA"/>
    <n v="929123007"/>
    <s v="1709MEGOKEV"/>
    <s v="MEJIA"/>
    <s v="GONZALEZ"/>
    <s v="KEN"/>
    <s v="ALEJANDRO"/>
    <s v="MEJIA GONZALEZ KEN ALEJANDRO"/>
    <s v="VENEZUELA "/>
    <s v="SITUACIÓN IRREGULAR"/>
    <d v="2017-09-09T00:00:00"/>
    <s v="09"/>
    <s v="09"/>
    <s v="2017"/>
    <x v="8"/>
    <s v="MASCULINO"/>
    <s v="ACTA/PARTIDA DE NACIMIENTO"/>
    <n v="2152"/>
    <s v="NINGUNO"/>
    <s v="SI"/>
    <s v="0210GOGOMADEV"/>
    <s v="GONZALEZ"/>
    <s v="GONZALEZ"/>
    <s v="MARIANGELA"/>
    <s v="DEL VALLE"/>
    <s v="VENEZUELA "/>
    <s v="SITUACIÓN IRREGULAR"/>
    <d v="2002-10-02T00:00:00"/>
    <s v="02"/>
    <s v="10"/>
    <s v="2002"/>
    <s v="FEMENINO"/>
    <s v="CÉDULA DE IDENTIDAD"/>
    <n v="30334385"/>
    <s v="RASTREO"/>
    <d v="2023-09-15T00:00:00"/>
    <s v="ONLINE/TELEFÓNICA"/>
    <d v="2023-10-20T00:00:00"/>
    <n v="1"/>
    <n v="1"/>
    <n v="1"/>
    <s v="SI"/>
    <s v="MIGUEL HUAYNATE"/>
    <s v="SI"/>
    <m/>
    <m/>
    <m/>
    <m/>
    <m/>
    <m/>
    <m/>
    <m/>
    <m/>
    <m/>
    <m/>
    <n v="6"/>
    <n v="6"/>
    <n v="0"/>
    <x v="0"/>
    <m/>
  </r>
  <r>
    <n v="175"/>
    <s v="DICIEMBRE "/>
    <s v="LIMA "/>
    <s v="LIMA "/>
    <s v="LURIGANCHO"/>
    <n v="933295016"/>
    <s v="1501HUFERIV"/>
    <s v="HUARAMATA"/>
    <s v="FERNANDEZ"/>
    <s v="RICARDO"/>
    <s v="JOSUE"/>
    <s v="HUARAMATA FERNANDEZ RICARDO JOSUE"/>
    <s v="VENEZUELA "/>
    <s v="PTP/CPP"/>
    <d v="2015-01-23T00:00:00"/>
    <s v="23"/>
    <s v="01"/>
    <s v="2015"/>
    <x v="6"/>
    <s v="MASCULINO"/>
    <s v="PTP/CPP"/>
    <s v="001096628"/>
    <s v="PRIMARIA - 3ER GRADO"/>
    <s v="SI"/>
    <s v="9407FEPUYUDEV"/>
    <s v="FERNANDEZ"/>
    <s v="PUENTE"/>
    <s v="YUSMAR"/>
    <s v="DEL VALLE"/>
    <s v="VENEZUELA"/>
    <s v="PTP/CPP"/>
    <d v="1994-07-07T00:00:00"/>
    <s v="07"/>
    <s v="07"/>
    <s v="1994"/>
    <s v="FEMENINO"/>
    <s v="PTP/CPP"/>
    <s v="002657923"/>
    <s v="RASTREO"/>
    <d v="2023-05-12T09:58:37"/>
    <m/>
    <m/>
    <m/>
    <m/>
    <m/>
    <s v="SI"/>
    <s v="TAYRI"/>
    <s v="SI"/>
    <m/>
    <m/>
    <m/>
    <m/>
    <m/>
    <m/>
    <m/>
    <m/>
    <m/>
    <m/>
    <m/>
    <n v="8"/>
    <n v="9"/>
    <n v="1"/>
    <x v="0"/>
    <m/>
  </r>
  <r>
    <n v="737"/>
    <s v="NOVIEMBRE"/>
    <s v="LIMA "/>
    <s v="LIMA "/>
    <s v="ATE"/>
    <n v="923352782"/>
    <s v="1402MOMEROV"/>
    <s v="MONTILLA"/>
    <s v="MENDOZA"/>
    <s v="ROIXIMAR"/>
    <s v="CAROLINA"/>
    <s v="MONTILLA MENDOZA ROIXIMAR CAROLINA"/>
    <s v="VENEZUELA "/>
    <s v="SITUACIÓN IRREGULAR"/>
    <d v="2014-02-10T00:00:00"/>
    <s v="10"/>
    <s v="02"/>
    <s v="2014"/>
    <x v="6"/>
    <s v="FEMENINO"/>
    <s v="ACTA/PARTIDA DE NACIMIENTO"/>
    <s v="091"/>
    <s v="PRIMARIA - 1ER GRADO"/>
    <s v="SI"/>
    <s v="949MEROANCAV"/>
    <s v="MENDOZA"/>
    <s v="RONDON"/>
    <s v="ANDRY"/>
    <s v="CAROLINA"/>
    <s v="VENEZUELA "/>
    <s v="SITUACIÓN IRREGULAR"/>
    <d v="1994-09-22T00:00:00"/>
    <s v="22"/>
    <s v="9"/>
    <s v="1994"/>
    <s v="FEMENINO"/>
    <s v="CÉDULA DE IDENTIDAD"/>
    <s v="21469362"/>
    <s v="RASTREO"/>
    <d v="2023-10-26T15:49:47"/>
    <m/>
    <m/>
    <m/>
    <m/>
    <m/>
    <s v="SI"/>
    <s v="CAROLINE"/>
    <s v="SI"/>
    <m/>
    <m/>
    <m/>
    <m/>
    <m/>
    <m/>
    <m/>
    <m/>
    <m/>
    <m/>
    <m/>
    <n v="6"/>
    <n v="10"/>
    <n v="4"/>
    <x v="1"/>
    <m/>
  </r>
  <r>
    <n v="177"/>
    <s v="OCTUBRE "/>
    <s v="LIMA "/>
    <s v="LIMA "/>
    <s v="SANTA ANITA"/>
    <n v="904246168"/>
    <s v="1710LIABAUV"/>
    <s v="LINARES"/>
    <s v="ABACHE"/>
    <s v="AURORA"/>
    <s v="ROSANGEL"/>
    <s v="LINARES ABACHE AURORA ROSANGEL"/>
    <s v="VENEZUELA "/>
    <s v="SITUACIÓN IRREGULAR"/>
    <d v="2017-10-31T00:00:00"/>
    <s v="31"/>
    <s v="10"/>
    <s v="2017"/>
    <x v="8"/>
    <s v="FEMENINO"/>
    <s v="ACTA/PARTIDA DE NACIMIENTO"/>
    <n v="62"/>
    <s v="NIVEL INICIAL 5 AÑOS"/>
    <s v="SI"/>
    <s v="9306LIABKIROV"/>
    <s v="LINARES"/>
    <s v="ABACHE"/>
    <s v="KIMBERLYN"/>
    <s v="ROSANGEL"/>
    <s v="VENEZUELA "/>
    <s v="PTP/CPP"/>
    <d v="1993-06-10T00:00:00"/>
    <s v="10"/>
    <s v="06"/>
    <s v="1993"/>
    <s v="FEMENINO"/>
    <s v="PTP/CPP"/>
    <n v="656012"/>
    <s v="RASTREO"/>
    <d v="2023-09-30T00:00:00"/>
    <s v="ONLINE/TELEFÓNICA"/>
    <d v="2023-10-26T00:00:00"/>
    <n v="1"/>
    <n v="1"/>
    <n v="1"/>
    <s v="SI"/>
    <s v="MIGUEL HUAYNATE"/>
    <s v="SI"/>
    <m/>
    <m/>
    <m/>
    <m/>
    <m/>
    <m/>
    <m/>
    <m/>
    <m/>
    <m/>
    <m/>
    <n v="6"/>
    <n v="6"/>
    <n v="0"/>
    <x v="0"/>
    <m/>
  </r>
  <r>
    <n v="178"/>
    <s v="DICIEMBRE "/>
    <s v="LIMA "/>
    <s v="LIMA "/>
    <s v="EL AGUSTINO"/>
    <n v="917725842"/>
    <s v="1706PAFEMIV"/>
    <s v="PADILLA"/>
    <s v="FERRER"/>
    <s v="MIA"/>
    <s v="GABRIELA"/>
    <s v="PADILLA FERRER MIA GABRIELA"/>
    <s v="VENEZUELA "/>
    <s v="SITUACIÓN IRREGULAR"/>
    <d v="2017-06-06T00:00:00"/>
    <s v="06"/>
    <s v="06"/>
    <s v="2017"/>
    <x v="8"/>
    <s v="FEMENINO"/>
    <s v="ACTA/PARTIDA DE NACIMIENTO"/>
    <s v="2745"/>
    <s v="NIVEL INICIAL 5 AÑOS"/>
    <s v="SI"/>
    <s v="9710FETOKEJOV"/>
    <s v="FERRER"/>
    <s v="TORRES"/>
    <s v="KELI"/>
    <s v="JOHANA"/>
    <s v="VENEZUELA"/>
    <s v="SITUACIÓN IRREGULAR"/>
    <d v="1997-10-04T00:00:00"/>
    <s v="04"/>
    <s v="10"/>
    <s v="1997"/>
    <s v="FEMENINO"/>
    <s v="CÉDULA DE IDENTIDAD"/>
    <s v="25902952"/>
    <s v="RASTREO"/>
    <s v="11/22/2023 9:17:55"/>
    <s v="ONLINE/TELEFÓNICA"/>
    <d v="2023-12-06T00:00:00"/>
    <n v="1"/>
    <n v="1"/>
    <n v="1"/>
    <s v="SI"/>
    <s v="TAYRI"/>
    <s v="SI"/>
    <m/>
    <m/>
    <m/>
    <m/>
    <m/>
    <m/>
    <m/>
    <m/>
    <m/>
    <m/>
    <m/>
    <n v="6"/>
    <n v="6"/>
    <n v="0"/>
    <x v="0"/>
    <m/>
  </r>
  <r>
    <n v="179"/>
    <s v="DICIEMBRE "/>
    <s v="LIMA "/>
    <s v="LIMA "/>
    <s v="SANTA ANITA"/>
    <n v="912075635"/>
    <s v="1011RAFIVAV"/>
    <s v="RAMIREZ"/>
    <s v="FIGUEROA"/>
    <s v="VALERI"/>
    <s v="LISBETH"/>
    <s v="RAMIREZ FIGUEROA VALERI LISBETH"/>
    <s v="VENEZUELA "/>
    <s v="C.E. CALIDAD MIGRATORIA"/>
    <d v="2010-11-05T00:00:00"/>
    <s v="05"/>
    <s v="11"/>
    <s v="2010"/>
    <x v="14"/>
    <s v="FEMENINO"/>
    <s v="C.E. CALIDAD MIGRATORIA"/>
    <s v="2134521"/>
    <s v="PRIMARIA - 5TO GRADO"/>
    <s v="SI"/>
    <s v="9207FIARROLIV"/>
    <s v="FIGUEROA"/>
    <s v="ARANGUREN"/>
    <s v="ROSSANDY"/>
    <s v="LISBETH"/>
    <s v="VENEZUELA"/>
    <s v="C.E. CALIDAD MIGRATORIA"/>
    <d v="1992-07-01T00:00:00"/>
    <s v="01"/>
    <s v="07"/>
    <s v="1992"/>
    <s v="FEMENINO"/>
    <s v="CARNET DE EXTRANJERÍA"/>
    <s v="4160230"/>
    <s v="RASTREO"/>
    <d v="2023-11-20T16:54:00"/>
    <s v="ONLINE/TELEFÓNICA"/>
    <d v="2023-11-28T00:00:00"/>
    <n v="1"/>
    <n v="1"/>
    <n v="1"/>
    <s v="SI"/>
    <s v="CAROLINE"/>
    <s v="SI"/>
    <m/>
    <m/>
    <m/>
    <m/>
    <m/>
    <m/>
    <m/>
    <m/>
    <m/>
    <m/>
    <m/>
    <n v="10"/>
    <n v="13"/>
    <n v="3"/>
    <x v="4"/>
    <s v="REPORTADO EL MES DE NOVIEMBRE "/>
  </r>
  <r>
    <n v="180"/>
    <s v="OCTUBRE "/>
    <s v="LIMA "/>
    <s v="LIMA "/>
    <s v="SANTA ANITA"/>
    <n v="988819157"/>
    <s v="1802LOLOISV"/>
    <s v="LOBO"/>
    <s v="LOPEZ"/>
    <s v="ISABELLA"/>
    <s v="VALENTINA"/>
    <s v="LOBO LOPEZ ISABELLA VALENTINA"/>
    <s v="VENEZUELA "/>
    <s v="SITUACIÓN IRREGULAR"/>
    <d v="2018-02-09T00:00:00"/>
    <s v="09"/>
    <s v="02"/>
    <s v="2018"/>
    <x v="4"/>
    <s v="FEMENINO"/>
    <s v="ACTA/PARTIDA DE NACIMIENTO"/>
    <n v="274"/>
    <s v="NINGUNO"/>
    <s v="SI"/>
    <s v="9712LOGUREESV"/>
    <s v="LOPEZ"/>
    <s v="GUTIERREZ"/>
    <s v="REYMAR"/>
    <s v="ESTHEFANIA"/>
    <s v="VENEZUELA "/>
    <s v="SITUACIÓN IRREGULAR"/>
    <d v="1997-12-12T00:00:00"/>
    <s v="12"/>
    <s v="12"/>
    <s v="1997"/>
    <s v="FEMENINO"/>
    <s v="CÉDULA DE IDENTIDAD"/>
    <n v="25981921"/>
    <s v="RASTREO"/>
    <d v="2023-09-15T00:00:00"/>
    <s v="ONLINE/TELEFÓNICA"/>
    <d v="2023-10-20T00:00:00"/>
    <n v="1"/>
    <n v="1"/>
    <n v="1"/>
    <s v="SI"/>
    <s v="MIGUEL HUAYNATE"/>
    <s v="SI"/>
    <m/>
    <m/>
    <m/>
    <m/>
    <m/>
    <m/>
    <m/>
    <m/>
    <m/>
    <m/>
    <m/>
    <n v="6"/>
    <n v="6"/>
    <n v="0"/>
    <x v="0"/>
    <m/>
  </r>
  <r>
    <n v="181"/>
    <s v="DICIEMBRE "/>
    <s v="LIMA "/>
    <s v="LIMA "/>
    <s v="SAN JUAN DE MIRAFLORES"/>
    <n v="934434345"/>
    <s v="2001VAFIHAV"/>
    <s v="VASQUEZ"/>
    <s v="FIGUEROA"/>
    <s v="HANNA"/>
    <s v="VICTORIA"/>
    <s v="VASQUEZ FIGUEROA HANNA VICTORIA"/>
    <s v="VENEZUELA "/>
    <s v="SITUACIÓN IRREGULAR"/>
    <d v="2020-01-05T00:00:00"/>
    <s v="05"/>
    <s v="01"/>
    <s v="2020"/>
    <x v="12"/>
    <s v="FEMENINO"/>
    <s v="ACTA/PARTIDA DE NACIMIENTO"/>
    <n v="378"/>
    <s v="NINGUNO"/>
    <s v="SI"/>
    <s v="0205FIMADAANV"/>
    <s v="FIGUEROA"/>
    <s v="MARIN"/>
    <s v="DANIELA"/>
    <s v="ANDREINA"/>
    <s v="VENEZUELA "/>
    <s v="PTP/CPP"/>
    <d v="2002-05-12T00:00:00"/>
    <s v="12"/>
    <s v="05"/>
    <s v="2002"/>
    <s v="FEMENINO"/>
    <s v="PTP/CPP"/>
    <s v="001253260"/>
    <s v="RASTREO"/>
    <d v="2023-11-30T16:16:16"/>
    <s v="ONLINE/TELEFÓNICA"/>
    <d v="2023-12-20T00:00:00"/>
    <n v="2"/>
    <n v="2"/>
    <n v="1"/>
    <s v="SI"/>
    <s v="MIRIAN"/>
    <s v="SI"/>
    <m/>
    <m/>
    <m/>
    <m/>
    <m/>
    <m/>
    <m/>
    <m/>
    <m/>
    <m/>
    <m/>
    <n v="6"/>
    <n v="4"/>
    <n v="-2"/>
    <x v="0"/>
    <m/>
  </r>
  <r>
    <n v="182"/>
    <s v="OCTUBRE "/>
    <s v="LIMA "/>
    <s v="LIMA "/>
    <s v="ATE"/>
    <n v="951581793"/>
    <s v="1510PEMEANV"/>
    <s v="PEÑA"/>
    <s v="MENDOZA"/>
    <s v="ANNERIS"/>
    <s v="FABIANA"/>
    <s v="PEÑA MENDOZA ANNERIS FABIANA"/>
    <s v="VENEZUELA "/>
    <s v="SITUACIÓN IRREGULAR"/>
    <d v="2015-10-17T00:00:00"/>
    <s v="17"/>
    <s v="10"/>
    <s v="2015"/>
    <x v="1"/>
    <s v="FEMENINO"/>
    <s v="ACTA/PARTIDA DE NACIMIENTO"/>
    <n v="6374"/>
    <s v="PRIMARIA - 2DO GRADO"/>
    <s v="SI"/>
    <s v="9308MECONEJOV"/>
    <s v="MENDOZA"/>
    <s v="CONTRERAS"/>
    <s v="NERYS"/>
    <s v="JOSEFINA"/>
    <s v="VENEZUELA "/>
    <s v="SITUACIÓN IRREGULAR"/>
    <d v="1993-08-27T00:00:00"/>
    <s v="27"/>
    <s v="08"/>
    <s v="1993"/>
    <s v="FEMENINO"/>
    <s v="CÉDULA DE IDENTIDAD"/>
    <n v="22188882"/>
    <s v="RASTREO"/>
    <d v="2023-09-30T00:00:00"/>
    <s v="ONLINE/TELEFÓNICA"/>
    <d v="2023-10-14T00:00:00"/>
    <n v="2"/>
    <n v="2"/>
    <n v="1"/>
    <s v="SI"/>
    <s v="MIGUEL HUAYNATE"/>
    <s v="SI"/>
    <m/>
    <m/>
    <m/>
    <m/>
    <m/>
    <m/>
    <m/>
    <m/>
    <m/>
    <m/>
    <m/>
    <n v="7"/>
    <n v="8"/>
    <n v="1"/>
    <x v="0"/>
    <m/>
  </r>
  <r>
    <n v="183"/>
    <s v="DICIEMBRE "/>
    <s v="LIMA "/>
    <s v="LIMA "/>
    <s v="SAN JUAN DE MIRAFLORES"/>
    <n v="934434345"/>
    <s v="2101VAFIVAP"/>
    <s v="VASQUEZ"/>
    <s v="FIGUEROA"/>
    <s v="VALERY"/>
    <s v="ANDREINA"/>
    <s v="VASQUEZ FIGUEROA VALERY ANDREINA"/>
    <s v="PERÚ"/>
    <s v="NO APLICA (ES PERUANO/A)"/>
    <d v="2021-01-22T00:00:00"/>
    <s v="22"/>
    <s v="01"/>
    <s v="2021"/>
    <x v="9"/>
    <s v="FEMENINO"/>
    <s v="DNI "/>
    <n v="92203895"/>
    <s v="NINGUNO"/>
    <s v="SI"/>
    <s v="0205FIMADAANV"/>
    <s v="FIGUEROA"/>
    <s v="MARIN"/>
    <s v="DANIELA"/>
    <s v="ANDREINA"/>
    <s v="VENEZUELA "/>
    <s v="PTP/CPP"/>
    <d v="2002-05-12T00:00:00"/>
    <s v="12"/>
    <s v="05"/>
    <s v="2002"/>
    <s v="FEMENINO"/>
    <s v="PTP/CPP"/>
    <s v="001253260"/>
    <s v="RASTREO"/>
    <d v="2023-11-30T16:23:38"/>
    <m/>
    <m/>
    <m/>
    <m/>
    <m/>
    <s v="SI"/>
    <s v="MIRIAN"/>
    <s v="SI"/>
    <m/>
    <m/>
    <m/>
    <m/>
    <m/>
    <m/>
    <m/>
    <m/>
    <m/>
    <m/>
    <m/>
    <n v="6"/>
    <n v="3"/>
    <n v="-3"/>
    <x v="0"/>
    <m/>
  </r>
  <r>
    <n v="184"/>
    <s v="OCTUBRE "/>
    <s v="LIMA "/>
    <s v="LIMA "/>
    <s v="ATE"/>
    <n v="951581793"/>
    <s v="1808PEMECAV"/>
    <s v="PEÑA"/>
    <s v="MENDOZA"/>
    <s v="CARLOS"/>
    <s v="YONEIBER"/>
    <s v="PEÑA MENDOZA CARLOS YONEIBER"/>
    <s v="VENEZUELA "/>
    <s v="SITUACIÓN IRREGULAR"/>
    <d v="2018-08-17T00:00:00"/>
    <s v="17"/>
    <s v="08"/>
    <s v="2018"/>
    <x v="4"/>
    <s v="MASCULINO"/>
    <s v="ACTA/PARTIDA DE NACIMIENTO"/>
    <n v="5824"/>
    <s v="NIVEL INICIAL 4 AÑOS"/>
    <s v="SI"/>
    <s v="9308MECONEJOV"/>
    <s v="MENDOZA"/>
    <s v="CONTRERAS"/>
    <s v="NERYS"/>
    <s v="JOSEFINA"/>
    <s v="VENEZUELA "/>
    <s v="SITUACIÓN IRREGULAR"/>
    <d v="1993-08-27T00:00:00"/>
    <s v="27"/>
    <s v="08"/>
    <s v="1993"/>
    <s v="FEMENINO"/>
    <s v="CÉDULA DE IDENTIDAD"/>
    <n v="22188882"/>
    <s v="RASTREO"/>
    <d v="2023-09-30T00:00:00"/>
    <m/>
    <m/>
    <m/>
    <m/>
    <m/>
    <s v="SI"/>
    <s v="MIGUEL HUAYNATE"/>
    <s v="SI"/>
    <m/>
    <m/>
    <m/>
    <m/>
    <m/>
    <m/>
    <m/>
    <m/>
    <m/>
    <m/>
    <m/>
    <n v="6"/>
    <n v="5"/>
    <n v="-1"/>
    <x v="0"/>
    <m/>
  </r>
  <r>
    <n v="185"/>
    <s v="DICIEMBRE "/>
    <s v="LA LIBERTAD"/>
    <s v="TRUJILLO "/>
    <s v="TRUJILLO"/>
    <n v="979776717"/>
    <s v="1903ALFUKAV"/>
    <s v="ALVAREZ"/>
    <s v="FUENMAYOR"/>
    <s v="KARLIANNY"/>
    <s v="ANTTONIETA"/>
    <s v="ALVAREZ FUENMAYOR KARLIANNY ANTTONIETA"/>
    <s v="VENEZUELA "/>
    <s v="SITUACIÓN IRREGULAR"/>
    <d v="2019-03-25T00:00:00"/>
    <s v="25"/>
    <s v="03"/>
    <s v="2019"/>
    <x v="12"/>
    <s v="FEMENINO"/>
    <s v="ACTA/PARTIDA DE NACIMIENTO"/>
    <n v="767"/>
    <s v="NINGUNO"/>
    <s v="SI"/>
    <s v="0212FUPEKACRV"/>
    <s v="FUENMAYOR"/>
    <s v="PEREZ"/>
    <s v="KARELIS"/>
    <s v="CRISTINA"/>
    <s v="VENEZUELA "/>
    <s v="PTP/CPP"/>
    <d v="2002-12-18T00:00:00"/>
    <n v="18"/>
    <n v="12"/>
    <n v="2002"/>
    <s v="FEMENINO"/>
    <s v="PTP/CPP"/>
    <n v="3404457"/>
    <s v="RASTREO"/>
    <d v="2023-10-25T00:00:00"/>
    <s v="ONLINE/TELEFÓNICA"/>
    <d v="2023-12-07T00:00:00"/>
    <n v="1"/>
    <n v="1"/>
    <n v="1"/>
    <s v="SI"/>
    <s v="MARIANA"/>
    <s v="SI"/>
    <m/>
    <m/>
    <m/>
    <m/>
    <m/>
    <m/>
    <m/>
    <m/>
    <m/>
    <m/>
    <m/>
    <n v="6"/>
    <n v="5"/>
    <n v="-1"/>
    <x v="0"/>
    <m/>
  </r>
  <r>
    <n v="186"/>
    <s v="OCTUBRE "/>
    <s v="LIMA "/>
    <s v="LIMA "/>
    <s v="ATE"/>
    <n v="996810190"/>
    <s v="1711MOMOGÉV"/>
    <s v="MOGOLLÓN"/>
    <s v="MONSALVE"/>
    <s v="GÉNESIS"/>
    <s v="NAZARETH"/>
    <s v="MOGOLLÓN MONSALVE GÉNESIS NAZARETH"/>
    <s v="VENEZUELA "/>
    <s v="SITUACIÓN IRREGULAR"/>
    <d v="2017-11-19T00:00:00"/>
    <s v="19"/>
    <s v="11"/>
    <s v="2017"/>
    <x v="8"/>
    <s v="FEMENINO"/>
    <s v="ACTA/PARTIDA DE NACIMIENTO"/>
    <n v="225"/>
    <s v="NIVEL INICIAL 4 AÑOS"/>
    <s v="SI"/>
    <s v="9707MOVEYUALV"/>
    <s v="MONSALVE"/>
    <s v="VERA"/>
    <s v="YULITZA"/>
    <s v="ALEXANDRA"/>
    <s v="VENEZUELA "/>
    <s v="SITUACIÓN IRREGULAR"/>
    <d v="1997-07-11T00:00:00"/>
    <s v="11"/>
    <s v="07"/>
    <s v="1997"/>
    <s v="FEMENINO"/>
    <s v="CÉDULA DE IDENTIDAD"/>
    <n v="27124284"/>
    <s v="RASTREO"/>
    <d v="2023-09-15T00:00:00"/>
    <s v="ONLINE/TELEFÓNICA"/>
    <d v="2023-10-14T00:00:00"/>
    <n v="1"/>
    <n v="1"/>
    <n v="1"/>
    <s v="SI"/>
    <s v="MIGUEL HUAYNATE"/>
    <s v="SI"/>
    <m/>
    <m/>
    <m/>
    <m/>
    <m/>
    <m/>
    <m/>
    <m/>
    <m/>
    <m/>
    <m/>
    <n v="6"/>
    <n v="6"/>
    <n v="0"/>
    <x v="0"/>
    <m/>
  </r>
  <r>
    <n v="187"/>
    <s v="OCTUBRE "/>
    <s v="LIMA "/>
    <s v="LIMA "/>
    <s v="SANTA ANITA"/>
    <n v="939268373"/>
    <s v="0812GOESYOV"/>
    <s v="GOMEZ"/>
    <s v="ESCALONA"/>
    <s v="YONAIKER"/>
    <s v="JAVIER"/>
    <s v="GOMEZ ESCALONA YONAIKER JAVIER"/>
    <s v="VENEZUELA "/>
    <s v="SITUACIÓN IRREGULAR"/>
    <d v="2008-12-18T00:00:00"/>
    <s v="18"/>
    <s v="12"/>
    <s v="2008"/>
    <x v="10"/>
    <s v="MASCULINO"/>
    <s v="CEDULA DE IDENTIDAD"/>
    <n v="32974414"/>
    <s v="SECUNDARIA - 1ER GRADO"/>
    <s v="SI"/>
    <s v="8709ESNIAIROV"/>
    <s v="ESCALONA"/>
    <s v="NINGUNO"/>
    <s v="AIDEE"/>
    <s v="ROSAURA"/>
    <s v="VENEZUELA "/>
    <s v="PTP/CPP"/>
    <d v="1987-09-20T00:00:00"/>
    <s v="20"/>
    <s v="09"/>
    <s v="1987"/>
    <s v="FEMENINO"/>
    <s v="PTP/CPP"/>
    <n v="4272161"/>
    <s v="RASTREO"/>
    <d v="2023-09-15T00:00:00"/>
    <s v="ONLINE/TELEFÓNICA"/>
    <d v="2023-10-20T00:00:00"/>
    <n v="1"/>
    <n v="1"/>
    <n v="1"/>
    <s v="SI"/>
    <s v="MIGUEL HUAYNATE"/>
    <s v="SI"/>
    <m/>
    <m/>
    <m/>
    <m/>
    <m/>
    <m/>
    <m/>
    <m/>
    <m/>
    <m/>
    <m/>
    <n v="12"/>
    <n v="15"/>
    <n v="3"/>
    <x v="4"/>
    <m/>
  </r>
  <r>
    <n v="188"/>
    <s v="DICIEMBRE "/>
    <s v="LA LIBERTAD"/>
    <s v="TRUJILLO "/>
    <s v="EL PORVENIR"/>
    <n v="916320753"/>
    <s v="2003PEGAYEP"/>
    <s v="PEREZ"/>
    <s v="GARCIA"/>
    <s v="YEISLIN"/>
    <s v="KAMILA"/>
    <s v="PEREZ GARCIA YEISLIN KAMILA"/>
    <s v="PERÚ"/>
    <s v="NO APLICA (ES PERUANO/A)"/>
    <d v="2020-03-25T00:00:00"/>
    <s v="25"/>
    <s v="03"/>
    <s v="2020"/>
    <x v="9"/>
    <s v="FEMENINO"/>
    <s v="DNI "/>
    <n v="91789519"/>
    <s v="NINGUNO"/>
    <s v="SI"/>
    <s v="9610GAMAYOLIV"/>
    <s v="GARCIA"/>
    <s v="MACHADO"/>
    <s v="YOSELIN"/>
    <s v="LILIBE"/>
    <s v="VENEZUELA "/>
    <s v="SITUACIÓN IRREGULAR"/>
    <d v="1996-10-15T00:00:00"/>
    <n v="15"/>
    <n v="10"/>
    <n v="1996"/>
    <s v="FEMENINO"/>
    <s v="CÉDULA DE IDENTIDAD"/>
    <n v="26134191"/>
    <s v="RASTREO"/>
    <d v="2023-10-14T00:00:00"/>
    <s v="ONLINE/TELEFÓNICA"/>
    <d v="2023-12-11T00:00:00"/>
    <n v="1"/>
    <n v="1"/>
    <n v="1"/>
    <s v="SI"/>
    <s v="MARIANA"/>
    <s v="SI"/>
    <m/>
    <m/>
    <m/>
    <m/>
    <m/>
    <m/>
    <m/>
    <m/>
    <m/>
    <m/>
    <m/>
    <n v="6"/>
    <n v="4"/>
    <n v="-2"/>
    <x v="0"/>
    <m/>
  </r>
  <r>
    <n v="189"/>
    <s v="OCTUBRE "/>
    <s v="LIMA "/>
    <s v="LIMA "/>
    <s v="ATE"/>
    <n v="901721846"/>
    <s v="1805GORODIV"/>
    <s v="GONZALEZ"/>
    <s v="ROJAS"/>
    <s v="DIANA"/>
    <s v="SHARLOTTE"/>
    <s v="GONZALEZ ROJAS DIANA SHARLOTTE"/>
    <s v="VENEZUELA "/>
    <s v="SITUACIÓN IRREGULAR"/>
    <d v="2018-05-01T00:00:00"/>
    <s v="01"/>
    <s v="05"/>
    <s v="2018"/>
    <x v="4"/>
    <s v="FEMENINO"/>
    <s v="ACTA/PARTIDA DE NACIMIENTO"/>
    <n v="3943"/>
    <s v="NINGUNO"/>
    <s v="SI"/>
    <s v="9501ROESDAKAV"/>
    <s v="ROJAS"/>
    <s v="ESPINOZA"/>
    <s v="DANIELA"/>
    <s v="KARINA"/>
    <s v="VENEZUELA "/>
    <s v="SITUACIÓN IRREGULAR"/>
    <d v="1995-01-15T00:00:00"/>
    <s v="15"/>
    <s v="01"/>
    <s v="1995"/>
    <s v="FEMENINO"/>
    <s v="CÉDULA DE IDENTIDAD"/>
    <n v="25064536"/>
    <s v="RASTREO"/>
    <d v="2023-09-15T00:00:00"/>
    <s v="ONLINE/TELEFÓNICA"/>
    <d v="2023-10-14T00:00:00"/>
    <n v="1"/>
    <n v="1"/>
    <n v="1"/>
    <s v="SI"/>
    <s v="MIGUEL HUAYNATE"/>
    <s v="SI"/>
    <m/>
    <m/>
    <m/>
    <m/>
    <m/>
    <m/>
    <m/>
    <m/>
    <m/>
    <m/>
    <m/>
    <n v="6"/>
    <n v="5"/>
    <n v="-1"/>
    <x v="0"/>
    <m/>
  </r>
  <r>
    <n v="190"/>
    <s v="DICIEMBRE "/>
    <s v="LA LIBERTAD"/>
    <s v="TRUJILLO "/>
    <s v="LA ESPERANZA"/>
    <n v="906647402"/>
    <s v="2003OLGANOV"/>
    <s v="OLIVERO"/>
    <s v="GARCIA"/>
    <s v="NOHEMY"/>
    <s v="MARIA"/>
    <s v="OLIVERO GARCIA NOHEMY MARIA"/>
    <s v="VENEZUELA "/>
    <s v="SITUACIÓN IRREGULAR"/>
    <d v="2020-03-05T00:00:00"/>
    <s v="05"/>
    <s v="03"/>
    <s v="2020"/>
    <x v="9"/>
    <s v="FEMENINO"/>
    <s v="ACTA/PARTIDA DE NACIMIENTO"/>
    <n v="480"/>
    <s v="NINGUNO"/>
    <s v="SI"/>
    <s v="939GAMAMAEMV"/>
    <s v="GARCIA"/>
    <s v="MARTINEZ"/>
    <s v="MARIA "/>
    <s v="EMPERATRIZ"/>
    <s v="VENEZUELA "/>
    <s v="SITUACIÓN IRREGULAR"/>
    <d v="1993-09-14T00:00:00"/>
    <n v="14"/>
    <n v="9"/>
    <n v="1993"/>
    <s v="FEMENINO"/>
    <s v="CÉDULA DE IDENTIDAD"/>
    <n v="23900940"/>
    <s v="RASTREO"/>
    <d v="2023-10-09T00:00:00"/>
    <s v="ONLINE/TELEFÓNICA"/>
    <d v="2023-12-11T00:00:00"/>
    <n v="2"/>
    <n v="2"/>
    <n v="1"/>
    <s v="SI"/>
    <s v="MARIANA"/>
    <s v="SI"/>
    <m/>
    <m/>
    <m/>
    <m/>
    <m/>
    <m/>
    <m/>
    <m/>
    <m/>
    <m/>
    <m/>
    <n v="6"/>
    <n v="4"/>
    <n v="-2"/>
    <x v="0"/>
    <m/>
  </r>
  <r>
    <n v="191"/>
    <s v="DICIEMBRE "/>
    <s v="LA LIBERTAD"/>
    <s v="TRUJILLO "/>
    <s v="SALAVERRY"/>
    <n v="906647402"/>
    <s v="1606GAGANAV"/>
    <s v="GAMARDO"/>
    <s v="GARCIA"/>
    <s v="NAOMI"/>
    <s v="LUCIA"/>
    <s v="GAMARDO GARCIA NAOMI LUCIA"/>
    <s v="VENEZUELA "/>
    <s v="SITUACIÓN IRREGULAR"/>
    <d v="2016-06-30T00:00:00"/>
    <s v="30"/>
    <s v="06"/>
    <s v="2016"/>
    <x v="0"/>
    <s v="FEMENINO"/>
    <s v="ACTA/PARTIDA DE NACIMIENTO"/>
    <n v="1455"/>
    <s v="NINGUNO"/>
    <s v="SI"/>
    <s v="939GAMAMAEMV"/>
    <s v="GARCIA"/>
    <s v="MARTINEZ"/>
    <s v="MARIA "/>
    <s v="EMPERATRIZ"/>
    <s v="VENEZUELA "/>
    <s v="SITUACIÓN IRREGULAR"/>
    <d v="1993-09-14T00:00:00"/>
    <n v="14"/>
    <n v="9"/>
    <n v="1993"/>
    <s v="FEMENINO"/>
    <s v="CÉDULA DE IDENTIDAD"/>
    <n v="23900940"/>
    <m/>
    <m/>
    <m/>
    <m/>
    <m/>
    <m/>
    <m/>
    <s v="SI"/>
    <s v="MARIANA"/>
    <s v="SI"/>
    <m/>
    <m/>
    <m/>
    <m/>
    <m/>
    <m/>
    <m/>
    <m/>
    <m/>
    <m/>
    <m/>
    <n v="6"/>
    <n v="7"/>
    <n v="1"/>
    <x v="0"/>
    <m/>
  </r>
  <r>
    <n v="192"/>
    <s v="OCTUBRE "/>
    <s v="LIMA "/>
    <s v="LIMA "/>
    <s v="ATE"/>
    <n v="901721846"/>
    <s v="1704GOROMOV"/>
    <s v="GONZÁLEZ"/>
    <s v="ROJAS"/>
    <s v="MOISES"/>
    <s v="DAVID"/>
    <s v="GONZÁLEZ ROJAS MOISES DAVID"/>
    <s v="VENEZUELA "/>
    <s v="SITUACIÓN IRREGULAR"/>
    <d v="2017-04-14T00:00:00"/>
    <s v="14"/>
    <s v="04"/>
    <s v="2017"/>
    <x v="8"/>
    <s v="MASCULINO"/>
    <s v="ACTA/PARTIDA DE NACIMIENTO"/>
    <n v="857"/>
    <s v="NINGUNO"/>
    <s v="SI"/>
    <s v="9501ROESDAKAV"/>
    <s v="ROJAS"/>
    <s v="ESPINOZA"/>
    <s v="DANIELA"/>
    <s v="KARINA"/>
    <s v="VENEZUELA "/>
    <s v="SITUACIÓN IRREGULAR"/>
    <d v="1995-01-15T00:00:00"/>
    <s v="15"/>
    <s v="01"/>
    <s v="1995"/>
    <s v="FEMENINO"/>
    <s v="CÉDULA DE IDENTIDAD"/>
    <n v="25064536"/>
    <s v="RASTREO"/>
    <d v="2023-09-15T00:00:00"/>
    <m/>
    <m/>
    <m/>
    <m/>
    <m/>
    <s v="SI"/>
    <s v="MIGUEL HUAYNATE"/>
    <s v="SI"/>
    <m/>
    <m/>
    <m/>
    <m/>
    <m/>
    <m/>
    <m/>
    <m/>
    <m/>
    <m/>
    <m/>
    <n v="6"/>
    <n v="6"/>
    <n v="0"/>
    <x v="0"/>
    <m/>
  </r>
  <r>
    <n v="193"/>
    <s v="DICIEMBRE "/>
    <s v="LIMA "/>
    <s v="LIMA "/>
    <s v="ATE"/>
    <n v="948775111"/>
    <s v="1111BEGAZUO"/>
    <s v="BENAVIDES"/>
    <s v="GARCIA"/>
    <s v="ZULLY"/>
    <s v="DEL VALLE"/>
    <s v="BENAVIDES GARCIA ZULLY DEL VALLE"/>
    <s v="OTRO"/>
    <s v="PTP/CPP"/>
    <d v="2011-11-08T00:00:00"/>
    <s v="08"/>
    <s v="11"/>
    <s v="2011"/>
    <x v="2"/>
    <s v="FEMENINO"/>
    <s v="PTP/CPP"/>
    <s v="S/D"/>
    <s v="PRIMARIA - 6TO GRADO"/>
    <s v="SI"/>
    <s v="8902GAPEKAMEV"/>
    <s v="GARCIA"/>
    <s v="PEÑA"/>
    <s v="KARY"/>
    <s v="MELISA"/>
    <s v="VENEZUELA"/>
    <s v="SITUACIÓN IRREGULAR"/>
    <d v="1989-02-26T00:00:00"/>
    <s v="26"/>
    <s v="02"/>
    <s v="1989"/>
    <s v="FEMENINO"/>
    <s v="CÉDULA DE IDENTIDAD"/>
    <n v="19683789"/>
    <s v="RASTREO"/>
    <d v="2023-11-22T14:30:39"/>
    <s v="ONLINE/TELEFÓNICA"/>
    <d v="2023-12-26T00:00:00"/>
    <n v="1"/>
    <n v="1"/>
    <n v="2"/>
    <s v="SI"/>
    <s v="CAROLINE"/>
    <s v="SI"/>
    <m/>
    <m/>
    <m/>
    <m/>
    <m/>
    <m/>
    <m/>
    <m/>
    <m/>
    <m/>
    <m/>
    <n v="11"/>
    <n v="12"/>
    <n v="1"/>
    <x v="0"/>
    <m/>
  </r>
  <r>
    <n v="194"/>
    <s v="OCTUBRE "/>
    <s v="LIMA "/>
    <s v="LIMA "/>
    <s v="ATE"/>
    <n v="933251124"/>
    <s v="1803SAQUYOV"/>
    <s v="SANABRIA"/>
    <s v="QUINTERO"/>
    <s v="YOSNEIDY"/>
    <s v="YELIZBETH"/>
    <s v="SANABRIA QUINTERO YOSNEIDY YELIZBETH"/>
    <s v="VENEZUELA "/>
    <s v="SITUACIÓN IRREGULAR"/>
    <d v="2018-03-26T00:00:00"/>
    <s v="26"/>
    <s v="03"/>
    <s v="2018"/>
    <x v="4"/>
    <s v="FEMENINO"/>
    <s v="ACTA/PARTIDA DE NACIMIENTO"/>
    <n v="369"/>
    <s v="NINGUNO"/>
    <s v="SI"/>
    <s v="0112SAQUYONIV"/>
    <s v="SANABRIA"/>
    <s v="QUINTERO"/>
    <s v="YOSLEIDY"/>
    <s v="NINGUNO"/>
    <s v="VENEZUELA "/>
    <s v="SITUACIÓN IRREGULAR"/>
    <d v="2001-12-06T00:00:00"/>
    <s v="06"/>
    <s v="12"/>
    <s v="2001"/>
    <s v="FEMENINO"/>
    <s v="CÉDULA DE IDENTIDAD"/>
    <n v="30516230"/>
    <s v="RASTREO"/>
    <d v="2023-09-15T00:00:00"/>
    <s v="ONLINE/TELEFÓNICA"/>
    <d v="2023-10-20T00:00:00"/>
    <n v="1"/>
    <n v="1"/>
    <n v="1"/>
    <s v="SI"/>
    <s v="MIGUEL HUAYNATE"/>
    <s v="SI"/>
    <m/>
    <m/>
    <m/>
    <m/>
    <m/>
    <m/>
    <m/>
    <m/>
    <m/>
    <m/>
    <m/>
    <n v="6"/>
    <n v="6"/>
    <n v="0"/>
    <x v="0"/>
    <m/>
  </r>
  <r>
    <n v="195"/>
    <s v="DICIEMBRE "/>
    <s v="LIMA "/>
    <s v="LIMA "/>
    <s v="LURIGANCHO"/>
    <n v="921018264"/>
    <s v="2002FOGAFEP"/>
    <s v="FONSECA"/>
    <s v="GARCIA"/>
    <s v="FERNANDA"/>
    <s v="YOHELI"/>
    <s v="FONSECA GARCIA FERNANDA YOHELI"/>
    <s v="PERÚ"/>
    <s v="NO APLICA (ES PERUANO/A)"/>
    <d v="2020-02-03T00:00:00"/>
    <s v="03"/>
    <s v="02"/>
    <s v="2020"/>
    <x v="12"/>
    <s v="FEMENINO"/>
    <s v="DNI"/>
    <s v="91710935"/>
    <s v="NINGUNO"/>
    <s v="SI"/>
    <s v="8402GADEYALOV"/>
    <s v="GARCIA"/>
    <s v="DE FONSECA"/>
    <s v="YAZMIN"/>
    <s v="LORENA"/>
    <s v="VENEZUELA"/>
    <s v="PTP/CPP"/>
    <d v="1984-02-12T00:00:00"/>
    <s v="12"/>
    <s v="02"/>
    <s v="1984"/>
    <s v="FEMENINO"/>
    <s v="PTP/CPP"/>
    <s v="000434376"/>
    <s v="RASTREO"/>
    <s v="11/25/2023 15:49:51"/>
    <s v="ONLINE/TELEFÓNICA"/>
    <d v="2023-12-06T00:00:00"/>
    <n v="1"/>
    <n v="1"/>
    <n v="1"/>
    <s v="SI"/>
    <s v="TAYRI"/>
    <s v="SI"/>
    <m/>
    <m/>
    <m/>
    <m/>
    <m/>
    <m/>
    <m/>
    <m/>
    <m/>
    <m/>
    <m/>
    <n v="6"/>
    <n v="4"/>
    <n v="-2"/>
    <x v="0"/>
    <m/>
  </r>
  <r>
    <n v="196"/>
    <s v="OCTUBRE "/>
    <s v="LIMA "/>
    <s v="LIMA "/>
    <s v="SANTA ANITA"/>
    <n v="939845317"/>
    <s v="1404SIGOJOV"/>
    <s v="SILVA"/>
    <s v="GONZALEZ"/>
    <s v="JOHAN"/>
    <s v="D JESUS"/>
    <s v="SILVA GONZALEZ JOHAN D JESUS"/>
    <s v="VENEZUELA "/>
    <s v="PTP/CPP"/>
    <d v="2014-04-01T00:00:00"/>
    <s v="01"/>
    <s v="04"/>
    <s v="2014"/>
    <x v="6"/>
    <s v="FEMENINO"/>
    <s v="PTP/CPP"/>
    <n v="2093463"/>
    <s v="NIVEL INICIAL 5 AÑOS"/>
    <s v="SI"/>
    <s v="9703SIGOMIZUV"/>
    <s v="SILVA"/>
    <s v="GONZÁLEZ"/>
    <s v="MILAGRO"/>
    <s v="ZULAY"/>
    <s v="VENEZUELA "/>
    <s v="PTP/CPP"/>
    <d v="1997-03-14T00:00:00"/>
    <s v="14"/>
    <s v="03"/>
    <s v="1997"/>
    <s v="FEMENINO"/>
    <s v="PTP/CPP"/>
    <n v="831818"/>
    <s v="RASTREO"/>
    <d v="2023-09-15T00:00:00"/>
    <s v="ONLINE/TELEFÓNICA"/>
    <d v="2023-10-20T00:00:00"/>
    <n v="1"/>
    <n v="1"/>
    <n v="1"/>
    <s v="SI"/>
    <s v="MIGUEL HUAYNATE"/>
    <s v="SI"/>
    <m/>
    <m/>
    <m/>
    <m/>
    <m/>
    <m/>
    <m/>
    <m/>
    <m/>
    <m/>
    <m/>
    <n v="6"/>
    <n v="9"/>
    <n v="3"/>
    <x v="4"/>
    <m/>
  </r>
  <r>
    <n v="197"/>
    <s v="OCTUBRE "/>
    <s v="LIMA "/>
    <s v="LIMA "/>
    <s v="ATE"/>
    <n v="943244587"/>
    <s v="1511BRURJEV"/>
    <s v="BRACHO"/>
    <s v="URDANETA"/>
    <s v="JESUS"/>
    <s v="ANDRES"/>
    <s v="BRACHO URDANETA JESUS ANDRES"/>
    <s v="VENEZUELA "/>
    <s v="SITUACIÓN IRREGULAR"/>
    <d v="2015-11-03T00:00:00"/>
    <s v="03"/>
    <s v="11"/>
    <s v="2015"/>
    <x v="1"/>
    <s v="MASCULINO"/>
    <s v="ACTA/PARTIDA DE NACIMIENTO"/>
    <n v="135"/>
    <s v="NIVEL INICIAL 5 AÑOS"/>
    <s v="SI"/>
    <s v="9003URATKAANV"/>
    <s v="URDANETA"/>
    <s v="ATENCIA"/>
    <s v="KATRIZ"/>
    <s v="ANDREINA"/>
    <s v="VENEZUELA "/>
    <s v="PTP/CPP"/>
    <d v="1990-03-27T00:00:00"/>
    <s v="27"/>
    <s v="03"/>
    <s v="1990"/>
    <s v="FEMENINO"/>
    <s v="PTP/CPP"/>
    <n v="232747"/>
    <s v="RASTREO"/>
    <d v="2023-09-15T00:00:00"/>
    <s v="ONLINE/TELEFÓNICA"/>
    <d v="2023-10-20T00:00:00"/>
    <n v="2"/>
    <n v="2"/>
    <n v="1"/>
    <s v="SI"/>
    <s v="MIGUEL HUAYNATE"/>
    <s v="SI"/>
    <m/>
    <m/>
    <m/>
    <m/>
    <m/>
    <m/>
    <m/>
    <m/>
    <m/>
    <m/>
    <m/>
    <n v="6"/>
    <n v="8"/>
    <n v="2"/>
    <x v="3"/>
    <m/>
  </r>
  <r>
    <n v="198"/>
    <s v="DICIEMBRE "/>
    <s v="LIMA "/>
    <s v="LIMA "/>
    <s v="SANTA ANITA"/>
    <n v="975014481"/>
    <s v="1310NAGASHV"/>
    <s v="NAVARRO"/>
    <s v="GARCIA"/>
    <s v="SHANTALL "/>
    <s v="VALERIA "/>
    <s v="NAVARRO GARCIA SHANTALL  VALERIA "/>
    <s v="VENEZUELA "/>
    <s v="C.E. CALIDAD MIGRATORIA"/>
    <d v="2013-10-30T00:00:00"/>
    <s v="30"/>
    <s v="10"/>
    <s v="2013"/>
    <x v="7"/>
    <s v="FEMENINO"/>
    <s v="CARNET DE EXTRANJERÍA "/>
    <s v="00666521902"/>
    <s v="PRIMARIA - 3ER GRADO"/>
    <s v="SI"/>
    <s v="9412GAVEANGAV"/>
    <s v="GARCIA"/>
    <s v="VERA"/>
    <s v="ANA"/>
    <s v="GABRIELA"/>
    <s v="VENEZUELA"/>
    <s v="PTP/CPP"/>
    <d v="1994-12-13T00:00:00"/>
    <s v="13"/>
    <s v="12"/>
    <s v="1994"/>
    <s v="FEMENINO"/>
    <s v="PTP/CPP"/>
    <s v="001391143"/>
    <s v="RASTREO"/>
    <s v="10/23/2023 9:50:19"/>
    <s v="ONLINE/TELEFÓNICA"/>
    <d v="2023-11-15T00:00:00"/>
    <n v="1"/>
    <n v="1"/>
    <n v="2"/>
    <s v="SI"/>
    <s v="CAROLINE"/>
    <s v="SI"/>
    <m/>
    <m/>
    <m/>
    <m/>
    <m/>
    <m/>
    <m/>
    <m/>
    <m/>
    <m/>
    <m/>
    <n v="8"/>
    <n v="10"/>
    <n v="2"/>
    <x v="3"/>
    <m/>
  </r>
  <r>
    <n v="834"/>
    <s v="NOVIEMBRE"/>
    <s v="LIMA "/>
    <s v="LIMA "/>
    <s v="ATE"/>
    <n v="928866227"/>
    <s v="1306RAPIJEV"/>
    <s v="RANGEL"/>
    <s v="PIÑANGO"/>
    <s v="JEAN"/>
    <s v="CARLOS"/>
    <s v="RANGEL PIÑANGO JEAN CARLOS"/>
    <s v="VENEZUELA "/>
    <s v="SITUACIÓN IRREGULAR"/>
    <d v="2013-06-13T00:00:00"/>
    <s v="13"/>
    <s v="06"/>
    <s v="2013"/>
    <x v="7"/>
    <s v="MASCULINO"/>
    <s v="ACTA/PARTIDA DE NACIMIENTO"/>
    <s v="1185"/>
    <s v="PRIMARIA - 1ER GRADO"/>
    <s v="SI"/>
    <s v="807PIDEJOGAV"/>
    <s v="PIÑANGO"/>
    <s v="DE RANGEL"/>
    <s v="JOHANA"/>
    <s v="GABRIELA"/>
    <s v="VENEZUELA "/>
    <s v="C.E. CALIDAD MIGRATORIA"/>
    <d v="1980-07-08T00:00:00"/>
    <s v="8"/>
    <s v="7"/>
    <s v="1980"/>
    <s v="FEMENINO"/>
    <s v="CARNET DE EXTRANJERÍA"/>
    <s v="003521735"/>
    <s v="RASTREO"/>
    <d v="2023-10-27T15:45:07"/>
    <s v="ONLINE/TELEFÓNICA"/>
    <d v="2023-11-21T00:00:00"/>
    <n v="2"/>
    <n v="2"/>
    <n v="2"/>
    <s v="SI"/>
    <s v="CAROLINE"/>
    <s v="SI"/>
    <m/>
    <m/>
    <m/>
    <m/>
    <m/>
    <m/>
    <m/>
    <m/>
    <m/>
    <m/>
    <m/>
    <n v="6"/>
    <n v="10"/>
    <n v="4"/>
    <x v="1"/>
    <m/>
  </r>
  <r>
    <n v="200"/>
    <s v="DICIEMBRE "/>
    <s v="LIMA "/>
    <s v="LIMA "/>
    <s v="VILLA EL SALVADOR"/>
    <n v="965853779"/>
    <s v="1507HEGAJEV"/>
    <s v="HERNANDEZ "/>
    <s v="GARCIA"/>
    <s v="JESUS"/>
    <s v="DANIEL"/>
    <s v="HERNANDEZ  GARCIA JESUS DANIEL"/>
    <s v="VENEZUELA "/>
    <s v="SITUACIÓN IRREGULAR"/>
    <d v="2015-07-17T00:00:00"/>
    <s v="17"/>
    <s v="07"/>
    <s v="2015"/>
    <x v="1"/>
    <s v="MASCULINO"/>
    <s v="ACTA/PARTIDA DE NACIMIENTO"/>
    <n v="2794"/>
    <s v="PRIMARIA - 2DO GRADO"/>
    <s v="SI"/>
    <s v="9704GAROANAUV"/>
    <s v="GARCIA"/>
    <s v="ROA"/>
    <s v="ANGERLYS"/>
    <s v="AURIMAR"/>
    <s v="VENEZUELA "/>
    <s v="PTP/CPP"/>
    <d v="1997-04-05T00:00:00"/>
    <s v="05"/>
    <s v="04"/>
    <s v="1997"/>
    <s v="FEMENINO"/>
    <s v="PTP/CPP"/>
    <s v="003182210"/>
    <s v="RASTREO"/>
    <d v="2023-12-01T11:56:44"/>
    <s v="ONLINE/TELEFÓNICA"/>
    <d v="2023-12-20T00:00:00"/>
    <n v="2"/>
    <n v="2"/>
    <n v="1"/>
    <s v="SI"/>
    <s v="MIRIAN"/>
    <s v="SI"/>
    <m/>
    <m/>
    <m/>
    <m/>
    <m/>
    <m/>
    <m/>
    <m/>
    <m/>
    <m/>
    <m/>
    <n v="7"/>
    <n v="8"/>
    <n v="1"/>
    <x v="0"/>
    <m/>
  </r>
  <r>
    <n v="201"/>
    <s v="DICIEMBRE "/>
    <s v="LIMA "/>
    <s v="LIMA "/>
    <s v="VILLA EL SALVADOR"/>
    <n v="965853779"/>
    <s v="1810HEGADAV"/>
    <s v="HERNANDEZ"/>
    <s v="GARCIA"/>
    <s v="DAINERYS"/>
    <s v="VALERIA"/>
    <s v="HERNANDEZ GARCIA DAINERYS VALERIA"/>
    <s v="VENEZUELA "/>
    <s v="SITUACIÓN IRREGULAR"/>
    <d v="2018-10-25T00:00:00"/>
    <s v="25"/>
    <s v="10"/>
    <s v="2018"/>
    <x v="4"/>
    <s v="FEMENINO"/>
    <s v="ACTA/PARTIDA DE NACIMIENTO"/>
    <n v="265"/>
    <s v="NIVEL INICIAL 4 AÑOS"/>
    <s v="SI"/>
    <s v="9704GAROANAUV"/>
    <s v="GARCIA"/>
    <s v="ROA"/>
    <s v="ANGERLYS"/>
    <s v="AURIMAR"/>
    <s v="VENEZUELA "/>
    <s v="PTP/CPP"/>
    <d v="1997-04-05T00:00:00"/>
    <s v="05"/>
    <s v="04"/>
    <s v="1997"/>
    <s v="FEMENINO"/>
    <s v="PTP/CPP"/>
    <s v="003182210"/>
    <s v="RASTREO"/>
    <d v="2023-12-01T12:11:42"/>
    <m/>
    <m/>
    <m/>
    <m/>
    <m/>
    <s v="SI"/>
    <s v="MIRIAN"/>
    <s v="SI"/>
    <m/>
    <m/>
    <m/>
    <m/>
    <m/>
    <m/>
    <m/>
    <m/>
    <m/>
    <m/>
    <m/>
    <n v="6"/>
    <n v="5"/>
    <n v="-1"/>
    <x v="0"/>
    <m/>
  </r>
  <r>
    <n v="202"/>
    <s v="OCTUBRE "/>
    <s v="LIMA "/>
    <s v="LIMA "/>
    <s v="ATE"/>
    <n v="981458769"/>
    <s v="1906SAVIGEV"/>
    <s v="SAAVEDRA"/>
    <s v="VILLARROEL"/>
    <s v="GENESIS"/>
    <s v="VALENTINA"/>
    <s v="SAAVEDRA VILLARROEL GENESIS VALENTINA"/>
    <s v="VENEZUELA "/>
    <s v="SITUACIÓN IRREGULAR"/>
    <d v="2019-06-03T00:00:00"/>
    <s v="03"/>
    <s v="06"/>
    <s v="2019"/>
    <x v="12"/>
    <s v="FEMENINO"/>
    <s v="ACTA/PARTIDA DE NACIMIENTO"/>
    <n v="347"/>
    <s v="NINGUNO"/>
    <s v="SI"/>
    <s v="9608VIHEIVCAV"/>
    <s v="VILLARROEL"/>
    <s v="HERRERA"/>
    <s v="IVIS"/>
    <s v="CAROLINA"/>
    <s v="VENEZUELA "/>
    <s v="SITUACIÓN IRREGULAR"/>
    <d v="1996-08-23T00:00:00"/>
    <s v="23"/>
    <s v="08"/>
    <s v="1996"/>
    <s v="FEMENINO"/>
    <s v="CÉDULA DE IDENTIDAD"/>
    <n v="25187993"/>
    <s v="RASTREO"/>
    <d v="2023-09-15T00:00:00"/>
    <s v="ONLINE/TELEFÓNICA"/>
    <d v="2023-10-14T00:00:00"/>
    <n v="1"/>
    <n v="1"/>
    <n v="1"/>
    <s v="SI"/>
    <s v="MIGUEL HUAYNATE"/>
    <s v="SI"/>
    <m/>
    <m/>
    <m/>
    <m/>
    <m/>
    <m/>
    <m/>
    <m/>
    <m/>
    <m/>
    <m/>
    <n v="6"/>
    <n v="4"/>
    <n v="-2"/>
    <x v="0"/>
    <m/>
  </r>
  <r>
    <n v="203"/>
    <s v="OCTUBRE "/>
    <s v="LIMA "/>
    <s v="LIMA "/>
    <s v="ATE"/>
    <n v="936324497"/>
    <s v="2009ARVIJEO"/>
    <s v="ARAUJO"/>
    <s v="VILLEGAS"/>
    <s v="JEREMY"/>
    <s v="JOSÉ"/>
    <s v="ARAUJO VILLEGAS JEREMY JOSÉ"/>
    <s v="OTRO"/>
    <s v="SITUACIÓN IRREGULAR"/>
    <d v="2020-09-18T00:00:00"/>
    <s v="18"/>
    <s v="09"/>
    <s v="2020"/>
    <x v="9"/>
    <s v="MASCULINO"/>
    <s v="ACTA/PARTIDA DE NACIMIENTO"/>
    <n v="1242688912"/>
    <s v="NINGUNO"/>
    <s v="SI"/>
    <s v="0009VIVAFREGV"/>
    <s v="VILLEGAS"/>
    <s v="VALERA"/>
    <s v="FRANCOISE"/>
    <s v="EGLIMAR"/>
    <s v="VENEZUELA "/>
    <s v="SITUACIÓN IRREGULAR"/>
    <d v="2000-09-10T00:00:00"/>
    <s v="10"/>
    <s v="09"/>
    <s v="2000"/>
    <s v="FEMENINO"/>
    <s v="CÉDULA DE IDENTIDAD"/>
    <n v="29541460"/>
    <s v="RASTREO"/>
    <d v="2023-09-30T00:00:00"/>
    <s v="PRESENCIAL"/>
    <d v="2023-10-16T00:00:00"/>
    <n v="1"/>
    <n v="1"/>
    <n v="1"/>
    <s v="SI"/>
    <s v="MIGUEL HUAYNATE"/>
    <s v="SI"/>
    <m/>
    <m/>
    <m/>
    <m/>
    <m/>
    <m/>
    <m/>
    <m/>
    <m/>
    <m/>
    <m/>
    <n v="6"/>
    <n v="3"/>
    <n v="-3"/>
    <x v="0"/>
    <m/>
  </r>
  <r>
    <n v="204"/>
    <s v="DICIEMBRE "/>
    <s v="LA LIBERTAD"/>
    <s v="TRUJILLO "/>
    <s v="SALAVERRY"/>
    <n v="960377945"/>
    <s v="1607GIMOSAV"/>
    <s v="GIL"/>
    <s v="MONTILLA"/>
    <s v="SANTIAGO"/>
    <s v="ALEJANDRO"/>
    <s v="GIL MONTILLA SANTIAGO ALEJANDRO"/>
    <s v="VENEZUELA "/>
    <s v="SITUACIÓN IRREGULAR"/>
    <d v="2016-07-02T00:00:00"/>
    <s v="02"/>
    <s v="07"/>
    <s v="2016"/>
    <x v="0"/>
    <s v="MASCULINO"/>
    <s v="ACTA/PARTIDA DE NACIMIENTO"/>
    <n v="112"/>
    <s v="NINGUNO"/>
    <s v="SI"/>
    <s v="876GIMOGEYAV"/>
    <s v="GIL "/>
    <s v="MONTILLA"/>
    <s v="GERALDINE"/>
    <s v="YAJAIRA"/>
    <s v="VENEZUELA "/>
    <s v="SITUACIÓN IRREGULAR"/>
    <d v="1987-06-18T00:00:00"/>
    <n v="18"/>
    <n v="6"/>
    <n v="1987"/>
    <s v="FEMENINO"/>
    <s v="CÉDULA DE IDENTIDAD"/>
    <n v="17255656"/>
    <s v="RASTREO"/>
    <d v="2023-09-05T00:00:00"/>
    <s v="ONLINE/TELEFÓNICA"/>
    <d v="2023-12-06T00:00:00"/>
    <n v="1"/>
    <n v="1"/>
    <n v="1"/>
    <s v="SI"/>
    <s v="MARIANA"/>
    <s v="SI"/>
    <m/>
    <m/>
    <m/>
    <m/>
    <m/>
    <m/>
    <m/>
    <m/>
    <m/>
    <m/>
    <m/>
    <n v="6"/>
    <n v="7"/>
    <n v="1"/>
    <x v="0"/>
    <m/>
  </r>
  <r>
    <n v="205"/>
    <s v="DICIEMBRE "/>
    <s v="LIMA "/>
    <s v="LIMA "/>
    <s v="SANTA ANITA"/>
    <n v="943824396"/>
    <s v="1812ALGOGRV"/>
    <s v="ALVAREZ"/>
    <s v="GODOY"/>
    <s v="GREISMAR"/>
    <s v="ALEXANDRA"/>
    <s v="ALVAREZ GODOY GREISMAR ALEXANDRA"/>
    <s v="VENEZUELA "/>
    <s v="SITUACIÓN IRREGULAR"/>
    <d v="2018-12-05T00:00:00"/>
    <s v="05"/>
    <s v="12"/>
    <s v="2018"/>
    <x v="4"/>
    <s v="FEMENINO"/>
    <s v="ACTA/PARTIDA DE NACIMIENTO"/>
    <s v="S/D"/>
    <s v="NINGUNO"/>
    <s v="SI"/>
    <s v="9703GOCAJOALV"/>
    <s v="GODOY"/>
    <s v="CASTELLANO"/>
    <s v="JOHANA"/>
    <s v="ALEXANDRA"/>
    <s v="VENEZUELA"/>
    <s v="SITUACIÓN IRREGULAR"/>
    <d v="1997-03-02T00:00:00"/>
    <s v="02"/>
    <s v="03"/>
    <s v="1997"/>
    <s v="FEMENINO"/>
    <s v="CÉDULA DE IDENTIDAD"/>
    <n v="27442933"/>
    <s v="RASTREO"/>
    <d v="2023-11-22T09:34:06"/>
    <s v="ONLINE/TELEFÓNICA"/>
    <d v="2023-12-26T00:00:00"/>
    <n v="2"/>
    <n v="2"/>
    <n v="2"/>
    <s v="SI"/>
    <s v="CAROLINE"/>
    <s v="SI"/>
    <m/>
    <m/>
    <m/>
    <m/>
    <m/>
    <m/>
    <m/>
    <m/>
    <m/>
    <m/>
    <m/>
    <n v="6"/>
    <n v="5"/>
    <n v="-1"/>
    <x v="0"/>
    <m/>
  </r>
  <r>
    <n v="206"/>
    <s v="OCTUBRE "/>
    <s v="LIMA "/>
    <s v="LIMA "/>
    <s v="ATE"/>
    <n v="930900328"/>
    <s v="1911VAAGNOV"/>
    <s v="VALERO"/>
    <s v="AGUDELO"/>
    <s v="NOHELISMAR"/>
    <s v="GISELL"/>
    <s v="VALERO AGUDELO NOHELISMAR GISELL"/>
    <s v="VENEZUELA "/>
    <s v="SITUACIÓN IRREGULAR"/>
    <d v="2019-11-14T00:00:00"/>
    <s v="14"/>
    <s v="11"/>
    <s v="2019"/>
    <x v="12"/>
    <s v="FEMENINO"/>
    <s v="ACTA/PARTIDA DE NACIMIENTO"/>
    <n v="3343"/>
    <s v="NINGUNO"/>
    <s v="SI"/>
    <s v="0303AGPEMALIV"/>
    <s v="AGUDELO"/>
    <s v="PEREZ"/>
    <s v="MARIANA"/>
    <s v="LINEBRY"/>
    <s v="VENEZUELA "/>
    <s v="SITUACIÓN IRREGULAR"/>
    <d v="2003-03-02T00:00:00"/>
    <s v="02"/>
    <s v="03"/>
    <s v="2003"/>
    <s v="FEMENINO"/>
    <s v="CÉDULA DE IDENTIDAD"/>
    <n v="30584039"/>
    <s v="RASTREO"/>
    <d v="2023-09-15T00:00:00"/>
    <s v="ONLINE/TELEFÓNICA"/>
    <d v="2023-10-19T00:00:00"/>
    <n v="1"/>
    <n v="1"/>
    <n v="1"/>
    <s v="SI"/>
    <s v="MIGUEL HUAYNATE"/>
    <s v="SI"/>
    <m/>
    <m/>
    <m/>
    <m/>
    <m/>
    <m/>
    <m/>
    <m/>
    <m/>
    <m/>
    <m/>
    <n v="6"/>
    <n v="4"/>
    <n v="-2"/>
    <x v="0"/>
    <m/>
  </r>
  <r>
    <n v="207"/>
    <s v="DICIEMBRE "/>
    <s v="LIMA "/>
    <s v="LIMA "/>
    <s v="SANTA ANITA"/>
    <n v="943824396"/>
    <s v="1606ALGOLEV"/>
    <s v="ALVAREZ "/>
    <s v="GODOY"/>
    <s v="LEYISMAR"/>
    <s v="ANTONELLA"/>
    <s v="ALVAREZ  GODOY LEYISMAR ANTONELLA"/>
    <s v="VENEZUELA "/>
    <s v="SITUACIÓN IRREGULAR"/>
    <d v="2016-06-16T00:00:00"/>
    <s v="16"/>
    <s v="06"/>
    <s v="2016"/>
    <x v="0"/>
    <s v="FEMENINO"/>
    <s v="ACTA/PARTIDA DE NACIMIENTO"/>
    <s v="S/D"/>
    <s v="NINGUNO"/>
    <s v="SI"/>
    <s v="9703GOCAJOALV"/>
    <s v="GODOY"/>
    <s v="CASTELLANO"/>
    <s v="JOHANA"/>
    <s v="ALEXANDRA"/>
    <s v="VENEZUELA"/>
    <s v="SITUACIÓN IRREGULAR"/>
    <d v="1997-03-02T00:00:00"/>
    <s v="02"/>
    <s v="03"/>
    <s v="1997"/>
    <s v="FEMENINO"/>
    <s v="CÉDULA DE IDENTIDAD"/>
    <n v="27442933"/>
    <s v="RASTREO"/>
    <d v="2023-11-22T09:29:07"/>
    <m/>
    <m/>
    <m/>
    <m/>
    <m/>
    <s v="SI"/>
    <s v="CAROLINE"/>
    <s v="SI"/>
    <m/>
    <m/>
    <m/>
    <m/>
    <m/>
    <m/>
    <m/>
    <m/>
    <m/>
    <m/>
    <m/>
    <n v="6"/>
    <n v="7"/>
    <n v="1"/>
    <x v="0"/>
    <m/>
  </r>
  <r>
    <n v="208"/>
    <s v="OCTUBRE "/>
    <s v="TUMBES "/>
    <s v="TUMBES "/>
    <s v="TUMBES"/>
    <n v="931338546"/>
    <s v="2006VAACNAO"/>
    <s v="VALERA"/>
    <s v="ACOSTA"/>
    <s v="NASLY"/>
    <s v="NAYRE"/>
    <s v="VALERA ACOSTA NASLY NAYRE"/>
    <s v="OTRO"/>
    <s v="SITUACIÓN IRREGULAR"/>
    <d v="2020-06-01T00:00:00"/>
    <s v="01"/>
    <s v="06"/>
    <s v="2020"/>
    <x v="9"/>
    <s v="FEMENINO"/>
    <s v="ACTA/PARTIDA DE NACIMIENTO"/>
    <n v="1234793919"/>
    <s v="NINGUNO"/>
    <s v="SI"/>
    <s v="9711ACNINAALV"/>
    <s v="ACOSTA"/>
    <s v="NINGUNO"/>
    <s v="NAIRUBI"/>
    <s v="ALEJANDRA"/>
    <s v="VENEZUELA "/>
    <s v="SITUACIÓN IRREGULAR"/>
    <d v="1997-11-16T00:00:00"/>
    <n v="16"/>
    <n v="11"/>
    <n v="1997"/>
    <s v="FEMENINO"/>
    <s v="CÉDULA DE IDENTIDAD"/>
    <n v="27907130"/>
    <s v="RASTREO"/>
    <d v="2023-10-07T00:00:00"/>
    <s v="ONLINE/TELEFÓNICA"/>
    <d v="2023-10-09T00:00:00"/>
    <n v="1"/>
    <n v="1"/>
    <n v="2"/>
    <s v="SI"/>
    <s v="VANESSA"/>
    <s v="SI"/>
    <m/>
    <m/>
    <m/>
    <m/>
    <m/>
    <m/>
    <m/>
    <m/>
    <m/>
    <m/>
    <m/>
    <n v="6"/>
    <n v="3"/>
    <n v="-3"/>
    <x v="0"/>
    <m/>
  </r>
  <r>
    <n v="209"/>
    <s v="DICIEMBRE "/>
    <s v="LIMA "/>
    <s v="LIMA "/>
    <s v="VILLA MARIA DEL TRIUNFO"/>
    <s v="934109101(LLAMADAS Y WHATSAPP)"/>
    <s v="1903CAGOMAV"/>
    <s v="CALCUIRIAN"/>
    <s v="GONZÁLES "/>
    <s v="MATHÍAS "/>
    <s v="ALEJANDRO "/>
    <s v="CALCUIRIAN GONZÁLES  MATHÍAS  ALEJANDRO "/>
    <s v="VENEZUELA "/>
    <s v="SITUACIÓN IRREGULAR"/>
    <d v="2019-03-09T00:00:00"/>
    <s v="09"/>
    <s v="03"/>
    <s v="2019"/>
    <x v="12"/>
    <s v="MASCULINO"/>
    <s v="ACTA/PARTIDA DE NACIMIENTO"/>
    <n v="1453"/>
    <s v="NINGUNO"/>
    <s v="SI"/>
    <s v="0306GOGUARALV"/>
    <s v="GONZÁLES"/>
    <s v="GUERRA"/>
    <s v="ARLEY"/>
    <s v="ALEJANDRA "/>
    <s v="VENEZUELA "/>
    <s v="C.E. CALIDAD MIGRATORIA"/>
    <d v="2003-06-03T00:00:00"/>
    <s v="03"/>
    <s v="06"/>
    <s v="2003"/>
    <s v="FEMENINO"/>
    <s v="CARNET DE EXTRANJERÍA"/>
    <s v="005207666"/>
    <s v="RASTREO"/>
    <d v="2023-12-16T18:50:51"/>
    <s v="ONLINE/TELEFÓNICA"/>
    <d v="2023-12-20T00:00:00"/>
    <n v="1"/>
    <n v="1"/>
    <n v="1"/>
    <s v="SI"/>
    <s v="MIRIAN"/>
    <s v="SI"/>
    <m/>
    <m/>
    <m/>
    <m/>
    <m/>
    <m/>
    <m/>
    <m/>
    <m/>
    <m/>
    <m/>
    <n v="6"/>
    <n v="5"/>
    <n v="-1"/>
    <x v="0"/>
    <m/>
  </r>
  <r>
    <n v="895"/>
    <s v="NOVIEMBRE"/>
    <s v="LIMA "/>
    <s v="LIMA "/>
    <s v="SAN JUAN DE LURIGANCHO"/>
    <n v="904706892"/>
    <s v="1308CASAJAV"/>
    <s v="CARMONA "/>
    <s v="SALAZAR"/>
    <s v="JAIME"/>
    <s v="JOSE "/>
    <s v="CARMONA  SALAZAR JAIME JOSE "/>
    <s v="VENEZUELA "/>
    <s v="PTP/CPP"/>
    <d v="2013-08-29T00:00:00"/>
    <s v="29"/>
    <s v="08"/>
    <s v="2013"/>
    <x v="7"/>
    <s v="MASCULINO"/>
    <s v="PTP/CPP"/>
    <s v="002742601"/>
    <s v="PRIMARIA - 1ER GRADO"/>
    <s v="SI"/>
    <s v="8212SAVAANDEV"/>
    <s v="SALAZAR"/>
    <s v="VAZQUEZ"/>
    <s v="ANGELICA "/>
    <s v="DEL CARMEN "/>
    <s v="VENEZUELA "/>
    <s v="PTP/CPP"/>
    <d v="1982-12-17T00:00:00"/>
    <s v="17"/>
    <s v="12"/>
    <s v="1982"/>
    <s v="FEMENINO"/>
    <s v="PTP/CPP"/>
    <s v="001113746"/>
    <s v="RASTREO"/>
    <d v="2023-10-26T17:05:32"/>
    <m/>
    <m/>
    <m/>
    <m/>
    <m/>
    <s v="SI"/>
    <s v="TAYRI"/>
    <s v="SI"/>
    <m/>
    <m/>
    <m/>
    <m/>
    <m/>
    <m/>
    <m/>
    <m/>
    <m/>
    <m/>
    <m/>
    <n v="6"/>
    <n v="10"/>
    <n v="4"/>
    <x v="1"/>
    <m/>
  </r>
  <r>
    <n v="211"/>
    <s v="OCTUBRE "/>
    <s v="TUMBES "/>
    <s v="TUMBES "/>
    <s v="TUMBES"/>
    <s v="956467052 WASAP Y 937573472"/>
    <s v="2101MAAPCEP"/>
    <s v="MARTINEZ"/>
    <s v="APONTE"/>
    <s v="CESANNYS"/>
    <s v="GABRIELA"/>
    <s v="MARTINEZ APONTE CESANNYS GABRIELA"/>
    <s v="PERÚ"/>
    <s v="NO APLICA (ES PERUANO/A)"/>
    <d v="2021-01-18T00:00:00"/>
    <s v="18"/>
    <s v="01"/>
    <s v="2021"/>
    <x v="9"/>
    <s v="FEMENINO"/>
    <s v="DNI"/>
    <n v="92198149"/>
    <s v="NINGUNO"/>
    <s v="SI"/>
    <s v="012APWEYUGAV"/>
    <s v="APONTE"/>
    <s v="WESSER"/>
    <s v="YUSKEILY"/>
    <s v="GABRIELA"/>
    <s v="VENEZUELA "/>
    <s v="PTP/CPP"/>
    <d v="2001-02-06T00:00:00"/>
    <n v="6"/>
    <n v="2"/>
    <n v="2001"/>
    <s v="FEMENINO"/>
    <s v="PTP/CPP"/>
    <n v="28354047"/>
    <s v="RASTREO"/>
    <d v="2023-09-30T00:00:00"/>
    <s v="ONLINE/TELEFÓNICA"/>
    <d v="2023-10-02T00:00:00"/>
    <n v="1"/>
    <n v="1"/>
    <n v="2"/>
    <s v="SI"/>
    <s v="VANESSA"/>
    <s v="SI"/>
    <m/>
    <m/>
    <m/>
    <m/>
    <m/>
    <m/>
    <m/>
    <m/>
    <m/>
    <m/>
    <m/>
    <n v="6"/>
    <n v="3"/>
    <n v="-3"/>
    <x v="0"/>
    <m/>
  </r>
  <r>
    <n v="212"/>
    <s v="DICIEMBRE "/>
    <s v="LA LIBERTAD"/>
    <s v="TRUJILLO "/>
    <s v="FLORENCIA DE MORA"/>
    <n v="922513809"/>
    <s v="1504SAGOARV"/>
    <s v="SARABIA"/>
    <s v="GONZALEZ"/>
    <s v="ARIANNY"/>
    <s v="DEL VALLE"/>
    <s v="SARABIA GONZALEZ ARIANNY DEL VALLE"/>
    <s v="VENEZUELA "/>
    <s v="SITUACIÓN IRREGULAR"/>
    <d v="2015-04-22T00:00:00"/>
    <s v="22"/>
    <s v="04"/>
    <s v="2015"/>
    <x v="1"/>
    <s v="FEMENINO"/>
    <s v="ACTA/PARTIDA DE NACIMIENTO"/>
    <n v="982"/>
    <s v="NINGUNO"/>
    <s v="SI"/>
    <s v="9504GOGOYUNIV"/>
    <s v="GONZALEZ"/>
    <s v="GONZALEZ"/>
    <s v="YUDANNIS"/>
    <s v="NINGUNO"/>
    <s v="VENEZUELA "/>
    <s v="PTP/CPP"/>
    <d v="1995-04-27T00:00:00"/>
    <s v="27"/>
    <s v="04"/>
    <s v="1995"/>
    <s v="FEMENINO"/>
    <s v="PTP/CPP"/>
    <s v="003551002"/>
    <s v="RASTREO"/>
    <d v="2023-11-23T11:00:29"/>
    <s v="ONLINE/TELEFÓNICA"/>
    <d v="2023-12-15T00:00:00"/>
    <n v="3"/>
    <n v="3"/>
    <n v="1"/>
    <s v="SI"/>
    <s v="MIRIAN"/>
    <s v="SI"/>
    <m/>
    <m/>
    <m/>
    <m/>
    <m/>
    <m/>
    <m/>
    <m/>
    <m/>
    <m/>
    <m/>
    <n v="6"/>
    <n v="8"/>
    <n v="2"/>
    <x v="3"/>
    <m/>
  </r>
  <r>
    <n v="213"/>
    <s v="DICIEMBRE "/>
    <s v="LA LIBERTAD"/>
    <s v="TRUJILLO "/>
    <s v="FLORENCIA DE MORA"/>
    <n v="922513809"/>
    <s v="1702SAGOANV"/>
    <s v="SARABIA"/>
    <s v="GONZALEZ"/>
    <s v="ANYELISMAR"/>
    <s v="ANDREINA"/>
    <s v="SARABIA GONZALEZ ANYELISMAR ANDREINA"/>
    <s v="VENEZUELA "/>
    <s v="SITUACIÓN IRREGULAR"/>
    <d v="2017-02-17T00:00:00"/>
    <s v="17"/>
    <s v="02"/>
    <s v="2017"/>
    <x v="8"/>
    <s v="FEMENINO"/>
    <s v="ACTA/PARTIDA DE NACIMIENTO"/>
    <n v="103"/>
    <s v="NINGUNO"/>
    <s v="SI"/>
    <s v="9504GOGOYUNIV"/>
    <s v="GONZALEZ"/>
    <s v="GONZALEZ"/>
    <s v="YUDANNIS"/>
    <s v="NINGUNO"/>
    <s v="VENEZUELA "/>
    <s v="PTP/CPP"/>
    <d v="1995-04-27T00:00:00"/>
    <s v="27"/>
    <s v="04"/>
    <s v="1995"/>
    <s v="FEMENINO"/>
    <s v="PTP/CPP"/>
    <s v="003551002"/>
    <s v="RASTREO"/>
    <d v="2023-11-23T11:05:21"/>
    <m/>
    <m/>
    <m/>
    <m/>
    <m/>
    <s v="SI"/>
    <s v="MIRIAN"/>
    <s v="SI"/>
    <m/>
    <m/>
    <m/>
    <m/>
    <m/>
    <m/>
    <m/>
    <m/>
    <m/>
    <m/>
    <m/>
    <n v="6"/>
    <n v="7"/>
    <n v="1"/>
    <x v="0"/>
    <m/>
  </r>
  <r>
    <n v="214"/>
    <s v="OCTUBRE "/>
    <s v="TUMBES "/>
    <s v="TUMBES "/>
    <s v="TUMBES"/>
    <n v="954563825"/>
    <s v="1709ARARJEV"/>
    <s v="ARIAS"/>
    <s v="ARROYO"/>
    <s v="JESÚS"/>
    <s v="DANIEL"/>
    <s v="ARIAS ARROYO JESÚS DANIEL"/>
    <s v="VENEZUELA "/>
    <s v="SITUACIÓN IRREGULAR"/>
    <d v="2017-09-13T00:00:00"/>
    <s v="13"/>
    <s v="09"/>
    <s v="2017"/>
    <x v="8"/>
    <s v="MASCULINO"/>
    <s v="ACTA/PARTIDA DE NACIMIENTO"/>
    <n v="1268"/>
    <s v="NIVEL INICIAL 5 AÑOS"/>
    <s v="SI"/>
    <s v="931ARRAMAEUV"/>
    <s v="ARROYO"/>
    <s v="RAMOS"/>
    <s v="MARIA"/>
    <s v="EUGENIA"/>
    <s v="VENEZUELA "/>
    <s v="SITUACIÓN IRREGULAR"/>
    <d v="1993-01-13T00:00:00"/>
    <n v="13"/>
    <n v="1"/>
    <n v="1993"/>
    <s v="FEMENINO"/>
    <s v="CÉDULA DE IDENTIDAD"/>
    <n v="23903679"/>
    <s v="RASTREO"/>
    <d v="2023-10-06T00:00:00"/>
    <s v="ONLINE/TELEFÓNICA"/>
    <d v="2023-10-17T00:00:00"/>
    <n v="2"/>
    <n v="2"/>
    <n v="2"/>
    <s v="SI"/>
    <s v="VANESSA"/>
    <s v="SI"/>
    <m/>
    <m/>
    <m/>
    <m/>
    <m/>
    <m/>
    <m/>
    <m/>
    <m/>
    <m/>
    <m/>
    <n v="6"/>
    <n v="6"/>
    <n v="0"/>
    <x v="0"/>
    <m/>
  </r>
  <r>
    <n v="215"/>
    <s v="DICIEMBRE "/>
    <s v="LA LIBERTAD"/>
    <s v="TRUJILLO "/>
    <s v="FLORENCIA DE MORA"/>
    <n v="922513809"/>
    <s v="1305TOGOMAV"/>
    <s v="TOVAR"/>
    <s v="GONZALEZ"/>
    <s v="MARGELIS"/>
    <s v="YUDARLIS"/>
    <s v="TOVAR GONZALEZ MARGELIS YUDARLIS"/>
    <s v="VENEZUELA "/>
    <s v="SITUACIÓN IRREGULAR"/>
    <d v="2013-05-18T00:00:00"/>
    <s v="18"/>
    <s v="05"/>
    <s v="2013"/>
    <x v="7"/>
    <s v="FEMENINO"/>
    <s v="CEDULA DE IDENTIDAD"/>
    <n v="35034010"/>
    <s v="PRIMARIA - 4TO GRADO"/>
    <s v="SI"/>
    <s v="9504GOGOYUNIV"/>
    <s v="GONZALEZ"/>
    <s v="GONZALEZ"/>
    <s v="YUDANNIS"/>
    <s v="NINGUNO"/>
    <s v="VENEZUELA "/>
    <s v="PTP/CPP"/>
    <d v="1995-04-27T00:00:00"/>
    <s v="27"/>
    <s v="04"/>
    <s v="1995"/>
    <s v="FEMENINO"/>
    <s v="PTP/CPP"/>
    <s v="003551002"/>
    <s v="RASTREO"/>
    <d v="2023-11-23T11:10:00"/>
    <m/>
    <m/>
    <m/>
    <m/>
    <m/>
    <s v="SI"/>
    <s v="MIRIAN"/>
    <s v="SI"/>
    <m/>
    <m/>
    <m/>
    <m/>
    <m/>
    <m/>
    <m/>
    <m/>
    <m/>
    <m/>
    <m/>
    <n v="9"/>
    <n v="10"/>
    <n v="1"/>
    <x v="0"/>
    <m/>
  </r>
  <r>
    <n v="216"/>
    <s v="OCTUBRE "/>
    <s v="TUMBES "/>
    <s v="TUMBES "/>
    <s v="TUMBES"/>
    <n v="954563825"/>
    <s v="1207ARARJOV"/>
    <s v="ARIAS"/>
    <s v="ARROYO"/>
    <s v="JOSMARY"/>
    <s v="ANDREINA"/>
    <s v="ARIAS ARROYO JOSMARY ANDREINA"/>
    <s v="VENEZUELA "/>
    <s v="SITUACIÓN IRREGULAR"/>
    <d v="2012-07-16T00:00:00"/>
    <s v="16"/>
    <s v="07"/>
    <s v="2012"/>
    <x v="3"/>
    <s v="FEMENINO"/>
    <s v="CEDULA DE IDENTIDAD"/>
    <n v="35046045"/>
    <s v="PRIMARIA - 5TO GRADO"/>
    <s v="SI"/>
    <s v="931ARRAMAEUV"/>
    <s v="ARROYO"/>
    <s v="RAMOS"/>
    <s v="MARIA"/>
    <s v="EUGENIA"/>
    <s v="VENEZUELA "/>
    <s v="SITUACIÓN IRREGULAR"/>
    <d v="1993-01-13T00:00:00"/>
    <n v="13"/>
    <n v="1"/>
    <n v="1993"/>
    <s v="FEMENINO"/>
    <s v="CÉDULA DE IDENTIDAD"/>
    <n v="23903679"/>
    <s v="RASTREO"/>
    <d v="2023-10-06T00:00:00"/>
    <m/>
    <m/>
    <m/>
    <m/>
    <m/>
    <s v="SI"/>
    <s v="VANESSA"/>
    <s v="SI"/>
    <m/>
    <m/>
    <m/>
    <m/>
    <m/>
    <m/>
    <m/>
    <m/>
    <m/>
    <m/>
    <m/>
    <n v="10"/>
    <n v="11"/>
    <n v="1"/>
    <x v="0"/>
    <m/>
  </r>
  <r>
    <n v="217"/>
    <s v="OCTUBRE "/>
    <s v="TUMBES "/>
    <s v="ZARUMILLA"/>
    <s v="ZARUMILLA"/>
    <n v="929860948"/>
    <s v="2010GIAUVIO"/>
    <s v="GIL"/>
    <s v="AULAR"/>
    <s v="VICTORIA"/>
    <s v="VALENTINA"/>
    <s v="GIL AULAR VICTORIA VALENTINA"/>
    <s v="OTRO"/>
    <s v="SITUACIÓN IRREGULAR"/>
    <d v="2020-10-29T00:00:00"/>
    <s v="29"/>
    <s v="10"/>
    <s v="2020"/>
    <x v="9"/>
    <s v="FEMENINO"/>
    <s v="CEDULA DE IDENTIDAD"/>
    <n v="751958521"/>
    <s v="NINGUNO"/>
    <s v="SI"/>
    <s v="895AUAGYADEV"/>
    <s v="AULAR"/>
    <s v="AGUILERA"/>
    <s v="YANIRA"/>
    <s v="DEL VALLE"/>
    <s v="VENEZUELA "/>
    <s v="SITUACIÓN IRREGULAR"/>
    <d v="1989-05-21T00:00:00"/>
    <n v="21"/>
    <n v="5"/>
    <n v="1989"/>
    <s v="FEMENINO"/>
    <s v="CÉDULA DE IDENTIDAD"/>
    <n v="25052502"/>
    <s v="RASTREO"/>
    <d v="2023-10-06T00:00:00"/>
    <s v="ONLINE/TELEFÓNICA"/>
    <d v="2023-10-09T00:00:00"/>
    <n v="1"/>
    <n v="1"/>
    <n v="2"/>
    <s v="SI"/>
    <s v="VANESSA"/>
    <s v="SI"/>
    <m/>
    <m/>
    <m/>
    <m/>
    <m/>
    <m/>
    <m/>
    <m/>
    <m/>
    <m/>
    <m/>
    <n v="6"/>
    <n v="3"/>
    <n v="-3"/>
    <x v="0"/>
    <m/>
  </r>
  <r>
    <n v="218"/>
    <s v="DICIEMBRE "/>
    <s v="LIMA "/>
    <s v="LIMA "/>
    <s v="LURIGANCHO"/>
    <n v="965326831"/>
    <s v="2009GOOLFAO"/>
    <s v="GONZALEZ"/>
    <s v="OLIVAR"/>
    <s v="FABRICIO"/>
    <s v="ALEJANDRO"/>
    <s v="GONZALEZ OLIVAR FABRICIO ALEJANDRO"/>
    <s v="OTRO"/>
    <s v="SITUACIÓN IRREGULAR"/>
    <d v="2020-09-17T00:00:00"/>
    <s v="17"/>
    <s v="09"/>
    <s v="2020"/>
    <x v="9"/>
    <s v="MASCULINO"/>
    <s v="CEDULA DE IDENTIDAD"/>
    <s v="0152288619"/>
    <s v="NINGUNO"/>
    <s v="SI"/>
    <s v="0312GOOLESYEV"/>
    <s v="GONZALEZ"/>
    <s v="OLIVAR"/>
    <s v="ESTEFANY"/>
    <s v="YENIRETH"/>
    <s v="VENEZUELA"/>
    <s v="SITUACIÓN IRREGULAR"/>
    <d v="2003-12-08T00:00:00"/>
    <s v="08"/>
    <s v="12"/>
    <s v="2003"/>
    <s v="FEMENINO"/>
    <s v="CÉDULA DE IDENTIDAD"/>
    <s v="32373870"/>
    <s v="RASTREO"/>
    <d v="2023-05-11T11:11:09"/>
    <s v="ONLINE/TELEFÓNICA"/>
    <d v="2023-12-01T00:00:00"/>
    <n v="2"/>
    <n v="2"/>
    <n v="1"/>
    <s v="SI"/>
    <s v="TAYRI"/>
    <s v="SI"/>
    <m/>
    <m/>
    <m/>
    <m/>
    <m/>
    <m/>
    <m/>
    <m/>
    <m/>
    <m/>
    <m/>
    <n v="6"/>
    <n v="3"/>
    <n v="-3"/>
    <x v="0"/>
    <m/>
  </r>
  <r>
    <n v="219"/>
    <s v="DICIEMBRE "/>
    <s v="LIMA "/>
    <s v="LIMA "/>
    <s v="SANTA ANITA"/>
    <n v="927324215"/>
    <s v="2011GOSEJUV"/>
    <s v="GONZALEZ"/>
    <s v="SEQUERA"/>
    <s v="JUANSER"/>
    <s v="AMIR GAEL"/>
    <s v="GONZALEZ SEQUERA JUANSER AMIR GAEL"/>
    <s v="VENEZUELA "/>
    <s v="PTP/CPP"/>
    <d v="2020-11-30T00:00:00"/>
    <s v="30"/>
    <s v="11"/>
    <s v="2020"/>
    <x v="9"/>
    <s v="MASCULINO"/>
    <s v="PTP/CPP"/>
    <s v="003591798"/>
    <s v="NINGUNO"/>
    <s v="SI"/>
    <s v="9507GOSEYOLUV"/>
    <s v="GONZALEZ"/>
    <s v="SEQUERA"/>
    <s v="YORENNYS"/>
    <s v="LUCIA"/>
    <s v="VENEZUELA"/>
    <s v="PTP/CPP"/>
    <d v="1995-07-18T00:00:00"/>
    <s v="18"/>
    <s v="07"/>
    <s v="1995"/>
    <s v="FEMENINO"/>
    <s v="PTP/CPP"/>
    <s v="002182896"/>
    <s v="RASTREO"/>
    <s v="11/25/2023 16:08:56"/>
    <s v="ONLINE/TELEFÓNICA"/>
    <d v="2023-12-07T00:00:00"/>
    <n v="1"/>
    <n v="1"/>
    <n v="1"/>
    <s v="SI"/>
    <s v="TAYRI"/>
    <s v="SI"/>
    <m/>
    <m/>
    <m/>
    <m/>
    <m/>
    <m/>
    <m/>
    <m/>
    <m/>
    <m/>
    <m/>
    <n v="6"/>
    <n v="3"/>
    <n v="-3"/>
    <x v="0"/>
    <m/>
  </r>
  <r>
    <n v="220"/>
    <s v="OCTUBRE "/>
    <s v="TUMBES "/>
    <s v="TUMBES "/>
    <s v="TUMBES"/>
    <s v="593 983 225 777"/>
    <s v="2011MEAVEMV"/>
    <s v="MEDINA"/>
    <s v="AVILA"/>
    <s v="EMILI"/>
    <s v="NINGUNO"/>
    <s v="MEDINA AVILA EMILI NINGUNO"/>
    <s v="VENEZUELA "/>
    <s v="SITUACIÓN IRREGULAR"/>
    <d v="2020-11-29T00:00:00"/>
    <s v="29"/>
    <s v="11"/>
    <s v="2020"/>
    <x v="9"/>
    <s v="FEMENINO"/>
    <s v="CEDULA DE IDENTIDAD"/>
    <n v="1095183803"/>
    <s v="NINGUNO"/>
    <s v="SI"/>
    <s v="869AVROGRMAV"/>
    <s v="AVILA"/>
    <s v="ROMERO"/>
    <s v="GREYSI"/>
    <s v="MARIA"/>
    <s v="VENEZUELA "/>
    <s v="SITUACIÓN IRREGULAR"/>
    <d v="1986-09-18T00:00:00"/>
    <n v="18"/>
    <n v="9"/>
    <n v="1986"/>
    <s v="FEMENINO"/>
    <s v="CÉDULA DE IDENTIDAD"/>
    <n v="18865588"/>
    <s v="RASTREO"/>
    <d v="2023-10-05T00:00:00"/>
    <s v="ONLINE/TELEFÓNICA"/>
    <d v="2023-10-09T00:00:00"/>
    <n v="1"/>
    <n v="1"/>
    <n v="2"/>
    <s v="SI"/>
    <s v="VANESSA"/>
    <s v="SI"/>
    <m/>
    <m/>
    <m/>
    <m/>
    <m/>
    <m/>
    <m/>
    <m/>
    <m/>
    <m/>
    <m/>
    <n v="6"/>
    <n v="3"/>
    <n v="-3"/>
    <x v="0"/>
    <m/>
  </r>
  <r>
    <n v="221"/>
    <s v="DICIEMBRE "/>
    <s v="LIMA "/>
    <s v="LIMA "/>
    <s v="VILLA EL SALVADOR"/>
    <n v="927727636"/>
    <s v="0808COGODAV"/>
    <s v="COLMENARES"/>
    <s v="GONZALEZ"/>
    <s v="DANNELLY"/>
    <s v="MARINA"/>
    <s v="COLMENARES GONZALEZ DANNELLY MARINA"/>
    <s v="VENEZUELA "/>
    <s v="PTP/CPP"/>
    <d v="2008-08-28T00:00:00"/>
    <s v="28"/>
    <s v="08"/>
    <s v="2008"/>
    <x v="10"/>
    <s v="FEMENINO"/>
    <s v="PTP/CPP"/>
    <s v="003071424"/>
    <s v="SECUNDARIA - 3ER GRADO"/>
    <s v="SI"/>
    <s v="8211GOPEROYOV"/>
    <s v="GONZALEZ"/>
    <s v="PEROZA"/>
    <s v="ROSSNELLY"/>
    <s v="YOSELIN"/>
    <s v="VENEZUELA"/>
    <s v="PTP/CPP"/>
    <d v="1982-11-18T00:00:00"/>
    <s v="18"/>
    <s v="11"/>
    <s v="1982"/>
    <s v="FEMENINO"/>
    <s v="PTP/CPP"/>
    <s v="000453873"/>
    <s v="RASTREO"/>
    <d v="2023-12-28T22:48:03"/>
    <s v="ONLINE/TELEFÓNICA"/>
    <d v="2023-12-28T00:00:00"/>
    <n v="2"/>
    <n v="2"/>
    <n v="1"/>
    <s v="SI"/>
    <s v="YULY"/>
    <s v="SI"/>
    <m/>
    <m/>
    <m/>
    <m/>
    <m/>
    <m/>
    <m/>
    <m/>
    <m/>
    <m/>
    <m/>
    <n v="14"/>
    <n v="15"/>
    <n v="1"/>
    <x v="0"/>
    <m/>
  </r>
  <r>
    <n v="222"/>
    <s v="OCTUBRE "/>
    <s v="TUMBES "/>
    <s v="ZARUMILLA"/>
    <s v="ZARUMILLA"/>
    <n v="944887902"/>
    <s v="2101AGBAJAO"/>
    <s v="AGUABARA"/>
    <s v="BARAHONA"/>
    <s v="JACSON"/>
    <s v="ENMANUEL"/>
    <s v="AGUABARA BARAHONA JACSON ENMANUEL"/>
    <s v="OTRO"/>
    <s v="SITUACIÓN IRREGULAR"/>
    <d v="2021-01-22T00:00:00"/>
    <s v="22"/>
    <s v="01"/>
    <s v="2021"/>
    <x v="9"/>
    <s v="MASCULINO"/>
    <s v="ACTA/PARTIDA DE NACIMIENTO"/>
    <n v="124049372"/>
    <s v="NINGUNO"/>
    <s v="SI"/>
    <s v="027BACHEYCAV"/>
    <s v="BARAHONA"/>
    <s v="CHOURIO"/>
    <s v="EYUSNEIDI"/>
    <s v="CARIDAD"/>
    <s v="VENEZUELA "/>
    <s v="SITUACIÓN IRREGULAR"/>
    <d v="2002-07-03T00:00:00"/>
    <n v="3"/>
    <n v="7"/>
    <n v="2002"/>
    <s v="FEMENINO"/>
    <s v="CÉDULA DE IDENTIDAD"/>
    <n v="30452867"/>
    <s v="RASTREO"/>
    <d v="2023-10-03T00:00:00"/>
    <s v="ONLINE/TELEFÓNICA"/>
    <d v="2023-10-11T00:00:00"/>
    <n v="1"/>
    <n v="1"/>
    <n v="2"/>
    <s v="SI"/>
    <s v="VANESSA"/>
    <s v="SI"/>
    <m/>
    <m/>
    <m/>
    <m/>
    <m/>
    <m/>
    <m/>
    <m/>
    <m/>
    <m/>
    <m/>
    <n v="6"/>
    <n v="3"/>
    <n v="-3"/>
    <x v="0"/>
    <m/>
  </r>
  <r>
    <n v="223"/>
    <s v="DICIEMBRE "/>
    <s v="LIMA "/>
    <s v="LIMA "/>
    <s v="LURIGANCHO"/>
    <n v="902059062"/>
    <s v="1706ESGOJEV"/>
    <s v="ESCOBAR"/>
    <s v="GONZALEZ"/>
    <s v="JESUS"/>
    <s v="EDUARDO"/>
    <s v="ESCOBAR GONZALEZ JESUS EDUARDO"/>
    <s v="VENEZUELA "/>
    <s v="SITUACIÓN IRREGULAR"/>
    <d v="2017-06-17T00:00:00"/>
    <s v="17"/>
    <s v="06"/>
    <s v="2017"/>
    <x v="8"/>
    <s v="MASCULINO"/>
    <s v="ACTA/PARTIDA DE NACIMIENTO"/>
    <s v="2275"/>
    <s v="NINGUNO"/>
    <s v="SI"/>
    <s v="9704GOMAKEREV"/>
    <s v="GONZALEZ"/>
    <s v="MARTINEZ"/>
    <s v="KEILA"/>
    <s v="REBECA"/>
    <s v="VENEZUELA"/>
    <s v="PTP/CPP"/>
    <d v="1997-04-17T00:00:00"/>
    <s v="17"/>
    <s v="04"/>
    <s v="1997"/>
    <s v="FEMENINO"/>
    <s v="PTP/CPP"/>
    <s v="003979506"/>
    <s v="RASTREO"/>
    <s v="10/29/2023 12:48:20"/>
    <s v="ONLINE/TELEFÓNICA"/>
    <d v="2023-12-01T00:00:00"/>
    <n v="2"/>
    <n v="2"/>
    <n v="1"/>
    <s v="SI"/>
    <s v="TAYRI"/>
    <s v="SI"/>
    <m/>
    <m/>
    <m/>
    <m/>
    <m/>
    <m/>
    <m/>
    <m/>
    <m/>
    <m/>
    <m/>
    <n v="6"/>
    <n v="6"/>
    <n v="0"/>
    <x v="0"/>
    <m/>
  </r>
  <r>
    <n v="224"/>
    <s v="OCTUBRE "/>
    <s v="TUMBES "/>
    <s v="ZARUMILLA"/>
    <s v="ZARUMILLA"/>
    <s v="935995164 - 929711085"/>
    <s v="2101ROBAVIV"/>
    <s v="RONDON"/>
    <s v="BASTARDO"/>
    <s v="VICTORIA"/>
    <s v="NAZARETH"/>
    <s v="RONDON BASTARDO VICTORIA NAZARETH"/>
    <s v="VENEZUELA "/>
    <s v="SITUACIÓN IRREGULAR"/>
    <d v="2021-01-22T00:00:00"/>
    <s v="22"/>
    <s v="01"/>
    <s v="2021"/>
    <x v="9"/>
    <s v="FEMENINO"/>
    <s v="ACTA/PARTIDA DE NACIMIENTO"/>
    <n v="1922"/>
    <s v="NINGUNO"/>
    <s v="SI"/>
    <s v="0110BABARODEV"/>
    <s v="BASTARDO"/>
    <s v="BASTARDO"/>
    <s v="ROSICELA"/>
    <s v="DEL CARMEN"/>
    <s v="VENEZUELA "/>
    <s v="PTP/CPP"/>
    <d v="2001-10-15T00:00:00"/>
    <n v="15"/>
    <n v="10"/>
    <n v="2001"/>
    <s v="FEMENINO"/>
    <s v="PTP/CPP"/>
    <n v="2848453"/>
    <s v="RASTREO"/>
    <d v="2023-10-01T00:00:00"/>
    <s v="ONLINE/TELEFÓNICA"/>
    <d v="2023-10-09T00:00:00"/>
    <n v="1"/>
    <n v="1"/>
    <n v="2"/>
    <s v="SI"/>
    <s v="VANESSA"/>
    <s v="SI"/>
    <m/>
    <m/>
    <m/>
    <m/>
    <m/>
    <m/>
    <m/>
    <m/>
    <m/>
    <m/>
    <m/>
    <n v="6"/>
    <n v="3"/>
    <n v="-3"/>
    <x v="0"/>
    <m/>
  </r>
  <r>
    <n v="225"/>
    <s v="DICIEMBRE "/>
    <s v="LIMA "/>
    <s v="LIMA "/>
    <s v="VILLA EL SALVADOR"/>
    <s v="979840138 LLAMADA"/>
    <s v="0809ZEBEKAV"/>
    <s v="ZERPA"/>
    <s v="BENCOMO"/>
    <s v="KAINAIRY"/>
    <s v="DE LOS ANGELES"/>
    <s v="ZERPA BENCOMO KAINAIRY DE LOS ANGELES"/>
    <s v="VENEZUELA "/>
    <s v="SITUACIÓN IRREGULAR"/>
    <d v="2008-09-10T00:00:00"/>
    <s v="10"/>
    <s v="09"/>
    <s v="2008"/>
    <x v="10"/>
    <s v="FEMENINO"/>
    <s v="CEDULA DE IDENTIDAD"/>
    <s v="33407564"/>
    <s v="SECUNDARIA - 1ER GRADO"/>
    <s v="SI"/>
    <s v="9401GOBECRJOV"/>
    <s v="GONZALEZ"/>
    <s v="BENCOMO"/>
    <s v="CRISTIAN"/>
    <s v="JOSE"/>
    <s v="VENEZUELA"/>
    <s v="C.E. CALIDAD MIGRATORIA"/>
    <d v="1994-01-07T00:00:00"/>
    <s v="07"/>
    <s v="01"/>
    <s v="1994"/>
    <s v="MASCULINO"/>
    <s v="CARNET DE EXTRANJERÍA"/>
    <s v="004986327"/>
    <s v="RASTREO"/>
    <d v="2023-12-06T14:46:58"/>
    <s v="ONLINE/TELEFÓNICA"/>
    <d v="2023-12-11T00:00:00"/>
    <n v="2"/>
    <n v="2"/>
    <n v="1"/>
    <s v="SI"/>
    <s v="YULY"/>
    <s v="SI"/>
    <m/>
    <m/>
    <m/>
    <m/>
    <m/>
    <m/>
    <m/>
    <m/>
    <m/>
    <m/>
    <m/>
    <n v="12"/>
    <n v="15"/>
    <n v="3"/>
    <x v="4"/>
    <m/>
  </r>
  <r>
    <n v="226"/>
    <s v="OCTUBRE "/>
    <s v="TUMBES "/>
    <s v="ZARUMILLA"/>
    <s v="ZARUMILLA"/>
    <s v="935995164 - 929711085"/>
    <s v="2010HUBAANV"/>
    <s v="HURTADO"/>
    <s v="BASTARDO"/>
    <s v="ANGELA"/>
    <s v="GABRIELA"/>
    <s v="HURTADO BASTARDO ANGELA GABRIELA"/>
    <s v="VENEZUELA "/>
    <s v="SITUACIÓN IRREGULAR"/>
    <d v="2020-10-17T00:00:00"/>
    <s v="17"/>
    <s v="10"/>
    <s v="2020"/>
    <x v="9"/>
    <s v="FEMENINO"/>
    <s v="ACTA/PARTIDA DE NACIMIENTO"/>
    <n v="1347"/>
    <s v="NINGUNO"/>
    <s v="SI"/>
    <s v="998BABAANGAV"/>
    <s v="BASTARDO"/>
    <s v="BASTARDO"/>
    <s v="ANA"/>
    <s v="GABRIELA"/>
    <s v="VENEZUELA "/>
    <s v="SITUACIÓN IRREGULAR"/>
    <d v="1999-08-12T00:00:00"/>
    <n v="12"/>
    <n v="8"/>
    <n v="1999"/>
    <s v="FEMENINO"/>
    <s v="CÉDULA DE IDENTIDAD"/>
    <n v="29822525"/>
    <s v="RASTREO"/>
    <d v="2023-10-01T00:00:00"/>
    <s v="ONLINE/TELEFÓNICA"/>
    <d v="2023-10-09T00:00:00"/>
    <n v="1"/>
    <n v="1"/>
    <n v="2"/>
    <s v="SI"/>
    <s v="VANESSA"/>
    <s v="SI"/>
    <s v="SI"/>
    <s v="NO INFORMACIÓN"/>
    <s v="SI"/>
    <s v="SI"/>
    <s v="SI"/>
    <d v="2023-11-10T00:00:00"/>
    <s v="SI"/>
    <s v="EBR"/>
    <s v="062 NIÑOS DE LA PAZ"/>
    <s v="INICIAL 3 AÑOS"/>
    <s v="NO"/>
    <n v="6"/>
    <n v="3"/>
    <n v="-3"/>
    <x v="0"/>
    <s v="NNA SIN FECHA DE SOLICITUD DE VACANTE /NNA SIN FECHA DE SOLICITUD DE VACANTE "/>
  </r>
  <r>
    <n v="227"/>
    <s v="DICIEMBRE "/>
    <s v="LIMA "/>
    <s v="LIMA "/>
    <s v="ATE"/>
    <n v="916425148"/>
    <s v="1601SAGOMAV"/>
    <s v="SALAYA"/>
    <s v="GONZALEZ"/>
    <s v="MARCELO "/>
    <s v="JESUS"/>
    <s v="SALAYA GONZALEZ MARCELO  JESUS"/>
    <s v="VENEZUELA "/>
    <s v="PTP/CPP"/>
    <d v="2016-01-01T00:00:00"/>
    <s v="01"/>
    <s v="01"/>
    <s v="2016"/>
    <x v="1"/>
    <s v="MASCULINO"/>
    <s v="PTP/CPP"/>
    <s v="S/D"/>
    <s v="NIVEL INICIAL 5 AÑOS"/>
    <s v="SI"/>
    <s v="9302GOGONOCAV"/>
    <s v="GONZALEZ"/>
    <s v="GONZALEZ"/>
    <s v="NORELKIS"/>
    <s v="CAROLINA"/>
    <s v="VENEZUELA"/>
    <s v="PTP/CPP"/>
    <d v="1993-02-05T00:00:00"/>
    <s v="05"/>
    <s v="02"/>
    <s v="1993"/>
    <s v="FEMENINO"/>
    <s v="PTP/CPP"/>
    <s v="004073346"/>
    <s v="RASTREO"/>
    <d v="2023-11-22T13:46:55"/>
    <s v="ONLINE/TELEFÓNICA"/>
    <d v="2023-12-26T00:00:00"/>
    <n v="3"/>
    <n v="3"/>
    <n v="2"/>
    <s v="SI"/>
    <s v="CAROLINE"/>
    <s v="SI"/>
    <m/>
    <m/>
    <m/>
    <m/>
    <m/>
    <m/>
    <m/>
    <m/>
    <m/>
    <m/>
    <m/>
    <n v="6"/>
    <n v="8"/>
    <n v="2"/>
    <x v="3"/>
    <m/>
  </r>
  <r>
    <n v="228"/>
    <s v="OCTUBRE "/>
    <s v="TUMBES "/>
    <s v="ZARUMILLA"/>
    <s v="ZARUMILLA"/>
    <s v="935995164 - 929711085"/>
    <s v="1908BABAELV"/>
    <s v="BASTARDO"/>
    <s v="BASTARDO"/>
    <s v="ELIAS"/>
    <s v="JOSUE"/>
    <s v="BASTARDO BASTARDO ELIAS JOSUE"/>
    <s v="VENEZUELA "/>
    <s v="SITUACIÓN IRREGULAR"/>
    <d v="2019-08-17T00:00:00"/>
    <s v="17"/>
    <s v="08"/>
    <s v="2019"/>
    <x v="12"/>
    <s v="MASCULINO"/>
    <s v="ACTA/PARTIDA DE NACIMIENTO"/>
    <n v="2147"/>
    <s v="NINGUNO"/>
    <s v="SI"/>
    <s v="982BABAYUDEV"/>
    <s v="BASTARDO"/>
    <s v="BASTARDO"/>
    <s v="YULIANNY"/>
    <s v="DEL CARMEN"/>
    <s v="VENEZUELA "/>
    <s v="SITUACIÓN IRREGULAR"/>
    <d v="1998-02-03T00:00:00"/>
    <n v="3"/>
    <n v="2"/>
    <n v="1998"/>
    <s v="FEMENINO"/>
    <s v="CÉDULA DE IDENTIDAD"/>
    <n v="26847185"/>
    <s v="RASTREO"/>
    <d v="2023-09-15T00:00:00"/>
    <s v="ONLINE/TELEFÓNICA"/>
    <d v="2023-10-02T00:00:00"/>
    <n v="1"/>
    <n v="1"/>
    <n v="2"/>
    <s v="SI"/>
    <s v="VANESSA"/>
    <s v="SI"/>
    <s v="SI"/>
    <s v="NO INFORMACIÓN"/>
    <s v="SI"/>
    <s v="SI"/>
    <s v="SI"/>
    <s v="NO INFORMACIÓN"/>
    <s v="SI"/>
    <s v="EBR"/>
    <s v="203 JESUS EL CARPINTERO"/>
    <s v="INICIAL 3 AÑOS"/>
    <s v="NO"/>
    <n v="6"/>
    <n v="4"/>
    <n v="-2"/>
    <x v="0"/>
    <s v="CORREGIR FECHA DE MATRICULA /NNA SIN FECHA DE SOLICITUD DE VACANTE "/>
  </r>
  <r>
    <n v="229"/>
    <s v="DICIEMBRE "/>
    <s v="LIMA "/>
    <s v="LIMA "/>
    <s v="VILLA EL SALVADOR"/>
    <n v="927727636"/>
    <s v="1107COGODHV"/>
    <s v="COLMENARES"/>
    <s v="GONZALEZ"/>
    <s v="DHANIEL"/>
    <s v="ALEJANDRO"/>
    <s v="COLMENARES GONZALEZ DHANIEL ALEJANDRO"/>
    <s v="VENEZUELA "/>
    <s v="PTP/CPP"/>
    <d v="2011-07-01T00:00:00"/>
    <s v="01"/>
    <s v="07"/>
    <s v="2011"/>
    <x v="2"/>
    <s v="MASCULINO"/>
    <s v="PTP/CPP"/>
    <s v="003443095"/>
    <s v="PRIMARIA - 5TO GRADO"/>
    <s v="SI"/>
    <s v="8211GOPEROYOV"/>
    <s v="GONZALEZ"/>
    <s v="PEROZA"/>
    <s v="ROSSNELLY"/>
    <s v="YOSELIN"/>
    <s v="VENEZUELA"/>
    <s v="PTP/CPP"/>
    <d v="1982-11-18T00:00:00"/>
    <s v="18"/>
    <s v="11"/>
    <s v="1982"/>
    <s v="FEMENINO"/>
    <s v="PTP/CPP"/>
    <s v="000453873"/>
    <s v="RASTREO"/>
    <d v="2023-12-28T21:50:28"/>
    <m/>
    <m/>
    <m/>
    <m/>
    <m/>
    <s v="SI"/>
    <s v="YULY"/>
    <s v="SI"/>
    <m/>
    <m/>
    <m/>
    <m/>
    <m/>
    <m/>
    <m/>
    <m/>
    <m/>
    <m/>
    <m/>
    <n v="10"/>
    <n v="12"/>
    <n v="2"/>
    <x v="3"/>
    <m/>
  </r>
  <r>
    <n v="230"/>
    <s v="OCTUBRE "/>
    <s v="TUMBES "/>
    <s v="ZARUMILLA"/>
    <s v="ZARUMILLA"/>
    <s v="593959436124 - 956671265"/>
    <s v="2009ZABLKEV"/>
    <s v="ZAPATA"/>
    <s v="BLANCO"/>
    <s v="KERVELIS"/>
    <s v="DANIELA"/>
    <s v="ZAPATA BLANCO KERVELIS DANIELA"/>
    <s v="VENEZUELA "/>
    <s v="SITUACIÓN IRREGULAR"/>
    <d v="2020-09-24T00:00:00"/>
    <s v="24"/>
    <s v="09"/>
    <s v="2020"/>
    <x v="9"/>
    <s v="FEMENINO"/>
    <s v="ACTA/PARTIDA DE NACIMIENTO"/>
    <n v="1170790012"/>
    <s v="NINGUNO"/>
    <s v="SI"/>
    <s v="941BLFLKAVAV"/>
    <s v="BLANCO"/>
    <s v="FLORES"/>
    <s v="KARINA"/>
    <s v="VANESSA"/>
    <s v="VENEZUELA "/>
    <s v="SITUACIÓN IRREGULAR"/>
    <d v="1994-01-30T00:00:00"/>
    <n v="30"/>
    <n v="1"/>
    <n v="1994"/>
    <s v="FEMENINO"/>
    <s v="CÉDULA DE IDENTIDAD"/>
    <n v="25618223"/>
    <s v="RASTREO"/>
    <d v="2023-10-09T00:00:00"/>
    <s v="ONLINE/TELEFÓNICA"/>
    <d v="2023-10-12T00:00:00"/>
    <n v="4"/>
    <n v="4"/>
    <n v="2"/>
    <s v="SI"/>
    <s v="VANESSA"/>
    <s v="SI"/>
    <m/>
    <m/>
    <m/>
    <m/>
    <m/>
    <m/>
    <m/>
    <m/>
    <m/>
    <m/>
    <m/>
    <n v="6"/>
    <n v="3"/>
    <n v="-3"/>
    <x v="0"/>
    <m/>
  </r>
  <r>
    <n v="231"/>
    <s v="DICIEMBRE "/>
    <s v="LIMA "/>
    <s v="LIMA "/>
    <s v="LURIGANCHO"/>
    <n v="902059062"/>
    <s v="2101GOGOSTP"/>
    <s v="GOMEZ"/>
    <s v="GONZALEZ"/>
    <s v="STANLEY"/>
    <s v="SAID"/>
    <s v="GOMEZ GONZALEZ STANLEY SAID"/>
    <s v="PERÚ"/>
    <s v="NO APLICA (ES PERUANO/A)"/>
    <d v="2021-01-07T00:00:00"/>
    <s v="07"/>
    <s v="01"/>
    <s v="2021"/>
    <x v="9"/>
    <s v="MASCULINO"/>
    <s v="NO TIENE DOCUMENTO"/>
    <s v="S/D"/>
    <s v="NINGUNO"/>
    <s v="SI"/>
    <s v="9704GOMAKEREV"/>
    <s v="GONZALEZ"/>
    <s v="MARTINEZ"/>
    <s v="KEILA"/>
    <s v="REBECA"/>
    <s v="VENEZUELA"/>
    <s v="PTP/CPP"/>
    <d v="1997-04-17T00:00:00"/>
    <s v="17"/>
    <s v="04"/>
    <s v="1997"/>
    <s v="FEMENINO"/>
    <s v="PTP/CPP"/>
    <s v="003979506"/>
    <s v="RASTREO"/>
    <s v="10/29/2023 12:51:37"/>
    <m/>
    <m/>
    <m/>
    <m/>
    <m/>
    <s v="SI"/>
    <s v="TAYRI"/>
    <s v="SI"/>
    <m/>
    <m/>
    <m/>
    <m/>
    <m/>
    <m/>
    <m/>
    <m/>
    <m/>
    <m/>
    <m/>
    <n v="6"/>
    <n v="3"/>
    <n v="-3"/>
    <x v="0"/>
    <m/>
  </r>
  <r>
    <n v="232"/>
    <s v="OCTUBRE "/>
    <s v="TUMBES "/>
    <s v="ZARUMILLA"/>
    <s v="ZARUMILLA"/>
    <s v="593959436124 - 956671265"/>
    <s v="1803ZABLJEV"/>
    <s v="ZAPATA"/>
    <s v="BLANCO"/>
    <s v="JESUANNER"/>
    <s v="GABRIELA"/>
    <s v="ZAPATA BLANCO JESUANNER GABRIELA"/>
    <s v="VENEZUELA "/>
    <s v="SITUACIÓN IRREGULAR"/>
    <d v="2018-03-08T00:00:00"/>
    <s v="08"/>
    <s v="03"/>
    <s v="2018"/>
    <x v="4"/>
    <s v="FEMENINO"/>
    <s v="CEDULA DE IDENTIDAD"/>
    <n v="59395900"/>
    <s v="NINGUNO"/>
    <s v="SI"/>
    <s v="941BLFLKAVAV"/>
    <s v="BLANCO"/>
    <s v="FLORES"/>
    <s v="KARINA"/>
    <s v="VANESSA"/>
    <s v="VENEZUELA "/>
    <s v="SITUACIÓN IRREGULAR"/>
    <d v="1994-01-30T00:00:00"/>
    <n v="30"/>
    <n v="1"/>
    <n v="1994"/>
    <s v="FEMENINO"/>
    <s v="CÉDULA DE IDENTIDAD"/>
    <n v="25618223"/>
    <s v="RASTREO"/>
    <d v="2023-10-09T00:00:00"/>
    <m/>
    <m/>
    <m/>
    <m/>
    <m/>
    <s v="SI"/>
    <s v="VANESSA"/>
    <s v="SI"/>
    <m/>
    <m/>
    <m/>
    <m/>
    <m/>
    <m/>
    <m/>
    <m/>
    <m/>
    <m/>
    <m/>
    <n v="6"/>
    <n v="6"/>
    <n v="0"/>
    <x v="0"/>
    <m/>
  </r>
  <r>
    <n v="896"/>
    <s v="NOVIEMBRE"/>
    <s v="LIMA "/>
    <s v="LIMA "/>
    <s v="ATE"/>
    <s v="949916568 LLAMADA 983629662 wsp"/>
    <s v="1311RUSAJOV"/>
    <s v="RUZA"/>
    <s v="SALCEDO"/>
    <s v="JOSE"/>
    <s v="ANTONIO"/>
    <s v="RUZA SALCEDO JOSE ANTONIO"/>
    <s v="VENEZUELA "/>
    <s v="PTP/CPP"/>
    <d v="2013-11-05T00:00:00"/>
    <s v="05"/>
    <s v="11"/>
    <s v="2013"/>
    <x v="7"/>
    <s v="MASCULINO"/>
    <s v="PTP/CPP"/>
    <s v="002568444"/>
    <s v="PRIMARIA - 1ER GRADO"/>
    <s v="SI"/>
    <s v="887SASUROCAV"/>
    <s v="SALCEDO"/>
    <s v="SUAREZ"/>
    <s v="ROSELIN"/>
    <s v="CAROLINA"/>
    <s v="VENEZUELA "/>
    <s v="PTP/CPP"/>
    <d v="1988-07-07T00:00:00"/>
    <s v="7"/>
    <s v="7"/>
    <s v="1988"/>
    <s v="FEMENINO"/>
    <s v="PTP/CPP"/>
    <s v="002103323"/>
    <s v="RASTREO"/>
    <d v="2023-08-11T16:33:15"/>
    <s v="ONLINE/TELEFÓNICA"/>
    <d v="2023-12-03T00:00:00"/>
    <n v="2"/>
    <n v="2"/>
    <n v="2"/>
    <s v="SI"/>
    <s v="CAROLINE"/>
    <s v="SI"/>
    <m/>
    <m/>
    <m/>
    <m/>
    <m/>
    <m/>
    <m/>
    <m/>
    <m/>
    <m/>
    <m/>
    <n v="6"/>
    <n v="10"/>
    <n v="4"/>
    <x v="1"/>
    <s v="PMA SIN FECHA DE ASESORÍA /FECHA DE INTENFICACIÓN FUERA DEL PERIODO DE JECUCIÓN DEL PROYECTO"/>
  </r>
  <r>
    <n v="974"/>
    <s v="NOVIEMBRE"/>
    <s v="LIMA "/>
    <s v="LIMA "/>
    <s v="PACHACAMAC"/>
    <s v="987 401 312"/>
    <s v="1402MACIHEV"/>
    <s v="MARCHAN "/>
    <s v="CISNEROS "/>
    <s v="HEROZ "/>
    <s v="ANNIEL "/>
    <s v="MARCHAN  CISNEROS  HEROZ  ANNIEL "/>
    <s v="VENEZUELA "/>
    <s v="PTP/CPP"/>
    <d v="2014-02-14T00:00:00"/>
    <s v="14"/>
    <s v="02"/>
    <s v="2014"/>
    <x v="6"/>
    <s v="MASCULINO"/>
    <s v="PTP/CPP"/>
    <s v="002157067"/>
    <s v="PRIMARIA - 1ER GRADO"/>
    <s v="SI"/>
    <s v="821VICIMAELV"/>
    <s v="VILLALTA"/>
    <s v="CISNERO "/>
    <s v="MARIA "/>
    <s v="ELENA "/>
    <s v="VENEZUELA "/>
    <s v="PTP/CPP"/>
    <d v="1982-01-13T00:00:00"/>
    <s v="13"/>
    <s v="1"/>
    <s v="1982"/>
    <s v="FEMENINO"/>
    <s v="PTP/CPP"/>
    <n v="5406642"/>
    <s v="RASTREO"/>
    <d v="2023-10-03T00:00:00"/>
    <s v="ONLINE/TELEFÓNICA"/>
    <d v="2023-11-17T00:00:00"/>
    <n v="1"/>
    <n v="1"/>
    <n v="1"/>
    <s v="SI"/>
    <s v="EIMARA"/>
    <s v="SI"/>
    <m/>
    <m/>
    <m/>
    <m/>
    <m/>
    <m/>
    <m/>
    <m/>
    <m/>
    <m/>
    <m/>
    <n v="6"/>
    <n v="10"/>
    <n v="4"/>
    <x v="1"/>
    <m/>
  </r>
  <r>
    <n v="981"/>
    <s v="NOVIEMBRE"/>
    <s v="LIMA "/>
    <s v="LIMA "/>
    <s v="PACHACAMAC"/>
    <n v="938367057"/>
    <s v="1103ROZESEV"/>
    <s v="ROMERO"/>
    <s v="ZERPA"/>
    <s v="SEBASTIAN"/>
    <s v="ENRIQUE"/>
    <s v="ROMERO ZERPA SEBASTIAN ENRIQUE"/>
    <s v="VENEZUELA "/>
    <s v="PTP/CPP"/>
    <d v="2011-03-14T00:00:00"/>
    <s v="14"/>
    <s v="03"/>
    <s v="2011"/>
    <x v="2"/>
    <s v="MASCULINO"/>
    <s v="PTP/CPP"/>
    <n v="1117975"/>
    <s v="PRIMARIA - 1ER GRADO"/>
    <s v="SI"/>
    <s v="813ZEPOMAYIV"/>
    <s v="ZERPA"/>
    <s v="POLANCO"/>
    <s v="MARIEN"/>
    <s v="YILHIBETK"/>
    <s v="VENEZUELA "/>
    <s v="PTP/CPP"/>
    <d v="1981-03-13T00:00:00"/>
    <s v="13"/>
    <s v="3"/>
    <s v="1981"/>
    <s v="FEMENINO"/>
    <s v="PTP/CPP"/>
    <n v="1114714"/>
    <s v="RASTREO"/>
    <d v="2023-09-15T00:00:00"/>
    <m/>
    <m/>
    <m/>
    <m/>
    <m/>
    <s v="SI"/>
    <s v="EIMARA"/>
    <s v="SI"/>
    <m/>
    <m/>
    <m/>
    <m/>
    <m/>
    <m/>
    <m/>
    <m/>
    <m/>
    <m/>
    <m/>
    <n v="6"/>
    <n v="13"/>
    <n v="7"/>
    <x v="1"/>
    <m/>
  </r>
  <r>
    <n v="236"/>
    <s v="OCTUBRE "/>
    <s v="TUMBES "/>
    <s v="TUMBES "/>
    <s v="TUMBES"/>
    <s v="+593 96 392 9418"/>
    <s v="2010PRBLMIV"/>
    <s v="PRIETO"/>
    <s v="BLANCO"/>
    <s v="MIA"/>
    <s v="JHONAYS"/>
    <s v="PRIETO BLANCO MIA JHONAYS"/>
    <s v="VENEZUELA "/>
    <s v="SITUACIÓN IRREGULAR"/>
    <d v="2020-10-01T00:00:00"/>
    <s v="01"/>
    <s v="10"/>
    <s v="2020"/>
    <x v="9"/>
    <s v="FEMENINO"/>
    <s v="NO TIENE DOCUMENTO"/>
    <s v="N/A"/>
    <s v="NINGUNO"/>
    <s v="SI"/>
    <s v="851BLNIMINIV"/>
    <s v="BLANCO"/>
    <s v="NINGUNO"/>
    <s v="MILAGROS"/>
    <s v="NINGUNO"/>
    <s v="VENEZUELA "/>
    <s v="SITUACIÓN IRREGULAR"/>
    <d v="1985-01-15T00:00:00"/>
    <n v="15"/>
    <n v="1"/>
    <n v="1985"/>
    <s v="FEMENINO"/>
    <s v="NO TIENE DOCUMENTO"/>
    <s v="S/D"/>
    <s v="RASTREO"/>
    <d v="2023-10-05T00:00:00"/>
    <s v="ONLINE/TELEFÓNICA"/>
    <d v="2023-10-12T00:00:00"/>
    <n v="2"/>
    <n v="2"/>
    <n v="2"/>
    <s v="SI"/>
    <s v="VANESSA"/>
    <s v="SI"/>
    <m/>
    <m/>
    <m/>
    <m/>
    <m/>
    <m/>
    <m/>
    <m/>
    <m/>
    <m/>
    <m/>
    <n v="6"/>
    <n v="3"/>
    <n v="-3"/>
    <x v="0"/>
    <m/>
  </r>
  <r>
    <n v="237"/>
    <s v="DICIEMBRE "/>
    <s v="LIMA "/>
    <s v="LIMA "/>
    <s v="VILLA EL SALVADOR"/>
    <s v="979840138 LLAMADA"/>
    <s v="1205ZEBEKEV"/>
    <s v="ZERPA"/>
    <s v="BENCOMO"/>
    <s v="KENDRY"/>
    <s v="ALEJANDRO"/>
    <s v="ZERPA BENCOMO KENDRY ALEJANDRO"/>
    <s v="VENEZUELA "/>
    <s v="SITUACIÓN IRREGULAR"/>
    <d v="2012-05-24T00:00:00"/>
    <s v="24"/>
    <s v="05"/>
    <s v="2012"/>
    <x v="3"/>
    <s v="MASCULINO"/>
    <s v="CEDULA DE IDENTIDAD"/>
    <s v="36091998"/>
    <s v="PRIMARIA - 4TO GRADO"/>
    <s v="SI"/>
    <s v="9401GOBECRJOV"/>
    <s v="GONZALEZ"/>
    <s v="BENCOMO"/>
    <s v="CRISTIAN"/>
    <s v="JOSE"/>
    <s v="VENEZUELA"/>
    <s v="C.E. CALIDAD MIGRATORIA"/>
    <d v="1994-01-07T00:00:00"/>
    <s v="07"/>
    <s v="01"/>
    <s v="1994"/>
    <s v="MASCULINO"/>
    <s v="CARNET DE EXTRANJERÍA"/>
    <s v="004986627"/>
    <s v="RASTREO"/>
    <d v="2023-12-06T14:49:17"/>
    <m/>
    <m/>
    <m/>
    <m/>
    <m/>
    <s v="SI"/>
    <s v="YULY"/>
    <s v="SI"/>
    <m/>
    <m/>
    <m/>
    <m/>
    <m/>
    <m/>
    <m/>
    <m/>
    <m/>
    <m/>
    <m/>
    <n v="9"/>
    <n v="11"/>
    <n v="2"/>
    <x v="3"/>
    <m/>
  </r>
  <r>
    <n v="238"/>
    <s v="OCTUBRE "/>
    <s v="TUMBES "/>
    <s v="TUMBES "/>
    <s v="TUMBES"/>
    <s v="+593 96 392 9418"/>
    <s v="1712PRBLEDV"/>
    <s v="PRIETO"/>
    <s v="BLANCO"/>
    <s v="EDWINGEL"/>
    <s v="JHOYZMAN KATHALEYA"/>
    <s v="PRIETO BLANCO EDWINGEL JHOYZMAN KATHALEYA"/>
    <s v="VENEZUELA "/>
    <s v="SITUACIÓN IRREGULAR"/>
    <d v="2017-12-22T00:00:00"/>
    <s v="22"/>
    <s v="12"/>
    <s v="2017"/>
    <x v="8"/>
    <s v="MASCULINO"/>
    <s v="ACTA/PARTIDA DE NACIMIENTO"/>
    <n v="150"/>
    <s v="NIVEL INICIAL 3 AÑOS"/>
    <s v="SI"/>
    <s v="851BLNIMINIV"/>
    <s v="BLANCO"/>
    <s v="NINGUNO"/>
    <s v="MILAGROS"/>
    <s v="NINGUNO"/>
    <s v="VENEZUELA "/>
    <s v="SITUACIÓN IRREGULAR"/>
    <d v="1985-01-15T00:00:00"/>
    <n v="15"/>
    <n v="1"/>
    <n v="1985"/>
    <s v="FEMENINO"/>
    <s v="NO TIENE DOCUMENTO"/>
    <s v="------------"/>
    <s v="RASTREO"/>
    <d v="2023-10-04T00:00:00"/>
    <m/>
    <m/>
    <m/>
    <m/>
    <m/>
    <s v="SI"/>
    <s v="VANESSA"/>
    <s v="SI"/>
    <m/>
    <m/>
    <m/>
    <m/>
    <m/>
    <m/>
    <m/>
    <m/>
    <m/>
    <m/>
    <m/>
    <n v="6"/>
    <n v="6"/>
    <n v="0"/>
    <x v="0"/>
    <m/>
  </r>
  <r>
    <n v="239"/>
    <s v="DICIEMBRE "/>
    <s v="LIMA "/>
    <s v="LIMA "/>
    <s v="VILLA EL SALVADOR"/>
    <s v="923782274 MADRE"/>
    <s v="1406MOGOJHV"/>
    <s v="MOYA"/>
    <s v="GONZALEZ"/>
    <s v="JHONATHAM"/>
    <s v="EFRAIN"/>
    <s v="MOYA GONZALEZ JHONATHAM EFRAIN"/>
    <s v="VENEZUELA "/>
    <s v="SITUACIÓN IRREGULAR"/>
    <d v="2014-06-05T00:00:00"/>
    <s v="05"/>
    <s v="06"/>
    <s v="2014"/>
    <x v="6"/>
    <s v="MASCULINO"/>
    <s v="CEDULA DE IDENTIDAD"/>
    <n v="35125927"/>
    <s v="PRIMARIA - 4TO GRADO"/>
    <s v="SI"/>
    <s v="9301GOSUEFELV"/>
    <s v="GONZALEZ "/>
    <s v="SUNIAGA"/>
    <s v="EFRANCELYS"/>
    <s v="ELENA"/>
    <s v="VENEZUELA "/>
    <s v="PTP/CPP"/>
    <d v="1993-01-16T00:00:00"/>
    <s v="16"/>
    <s v="01"/>
    <s v="1993"/>
    <s v="FEMENINO"/>
    <s v="PTP/CPP"/>
    <s v="004206778"/>
    <s v="RASTREO"/>
    <d v="2023-12-01T13:00:28"/>
    <s v="ONLINE/TELEFÓNICA"/>
    <d v="2023-12-20T00:00:00"/>
    <n v="2"/>
    <n v="2"/>
    <n v="1"/>
    <s v="SI"/>
    <s v="MIRIAN"/>
    <s v="SI"/>
    <m/>
    <m/>
    <m/>
    <m/>
    <m/>
    <m/>
    <m/>
    <m/>
    <m/>
    <m/>
    <m/>
    <n v="9"/>
    <n v="9"/>
    <n v="0"/>
    <x v="0"/>
    <m/>
  </r>
  <r>
    <n v="240"/>
    <s v="OCTUBRE "/>
    <s v="TUMBES "/>
    <s v="ZARUMILLA"/>
    <s v="ZARUMILLA"/>
    <s v="593959436124 - 956671265"/>
    <s v="1512ESBLDIV"/>
    <s v="ESPINOZA"/>
    <s v="BLANCO"/>
    <s v="DIOSANNYS"/>
    <s v="ALBANIS"/>
    <s v="ESPINOZA BLANCO DIOSANNYS ALBANIS"/>
    <s v="VENEZUELA "/>
    <s v="SITUACIÓN IRREGULAR"/>
    <d v="2015-12-14T00:00:00"/>
    <s v="14"/>
    <s v="12"/>
    <s v="2015"/>
    <x v="1"/>
    <s v="FEMENINO"/>
    <s v="ACTA/PARTIDA DE NACIMIENTO"/>
    <n v="388"/>
    <s v="PRIMARIA - 1ER GRADO"/>
    <s v="SI"/>
    <s v="941BLFLKAVAV"/>
    <s v="BLANCO"/>
    <s v="FLORES"/>
    <s v="KARINA"/>
    <s v="VANESSA"/>
    <s v="VENEZUELA "/>
    <s v="SITUACIÓN IRREGULAR"/>
    <d v="1994-01-30T00:00:00"/>
    <n v="30"/>
    <n v="1"/>
    <n v="1994"/>
    <s v="FEMENINO"/>
    <s v="CÉDULA DE IDENTIDAD"/>
    <n v="25618223"/>
    <s v="RASTREO"/>
    <d v="2023-10-08T00:00:00"/>
    <m/>
    <m/>
    <m/>
    <m/>
    <m/>
    <s v="SI"/>
    <s v="VANESSA"/>
    <s v="SI"/>
    <m/>
    <m/>
    <m/>
    <m/>
    <m/>
    <m/>
    <m/>
    <m/>
    <m/>
    <m/>
    <m/>
    <n v="6"/>
    <n v="8"/>
    <n v="2"/>
    <x v="3"/>
    <m/>
  </r>
  <r>
    <n v="241"/>
    <s v="DICIEMBRE "/>
    <s v="LIMA "/>
    <s v="LIMA "/>
    <s v="VILLA EL SALVADOR"/>
    <n v="923782274"/>
    <s v="1610MOGOVAV"/>
    <s v="MOYA "/>
    <s v="GONZALEZ"/>
    <s v="VALERIA "/>
    <s v="VALENTINA"/>
    <s v="MOYA  GONZALEZ VALERIA  VALENTINA"/>
    <s v="VENEZUELA "/>
    <s v="SITUACIÓN IRREGULAR"/>
    <d v="2016-10-01T00:00:00"/>
    <s v="01"/>
    <s v="10"/>
    <s v="2016"/>
    <x v="0"/>
    <s v="FEMENINO"/>
    <s v="ACTA/PARTIDA DE NACIMIENTO"/>
    <n v="5572"/>
    <s v="PRIMARIA - 1ER GRADO"/>
    <s v="SI"/>
    <s v="9301GOSUEFELV"/>
    <s v="GONZALEZ "/>
    <s v="SUNIAGA"/>
    <s v="EFRANCELYS "/>
    <s v="ELENA"/>
    <s v="VENEZUELA "/>
    <s v="PTP/CPP"/>
    <d v="1993-01-16T00:00:00"/>
    <s v="16"/>
    <s v="01"/>
    <s v="1993"/>
    <s v="FEMENINO"/>
    <s v="PTP/CPP"/>
    <s v="004206778"/>
    <s v="RASTREO"/>
    <d v="2023-12-01T13:08:41"/>
    <m/>
    <m/>
    <m/>
    <m/>
    <m/>
    <s v="SI"/>
    <s v="MIRIAN"/>
    <s v="SI"/>
    <m/>
    <m/>
    <m/>
    <m/>
    <m/>
    <m/>
    <m/>
    <m/>
    <m/>
    <m/>
    <m/>
    <n v="6"/>
    <n v="7"/>
    <n v="1"/>
    <x v="0"/>
    <m/>
  </r>
  <r>
    <n v="996"/>
    <s v="NOVIEMBRE"/>
    <s v="LA LIBERTAD"/>
    <s v="TRUJILLO"/>
    <s v="TRUJILLO"/>
    <n v="956645256"/>
    <s v="0808SAPEISV"/>
    <s v="SALAZAR"/>
    <s v="PEÑA"/>
    <s v="ISAAC"/>
    <s v="DE JESUS"/>
    <s v="SALAZAR PEÑA ISAAC DE JESUS"/>
    <s v="VENEZUELA "/>
    <s v="SITUACIÓN IRREGULAR"/>
    <d v="2008-08-16T00:00:00"/>
    <s v="16"/>
    <s v="08"/>
    <s v="2008"/>
    <x v="10"/>
    <s v="MASCULINO"/>
    <s v="CEDULA DE IDENTIDAD"/>
    <n v="33633895"/>
    <s v="PRIMARIA - 1ER GRADO"/>
    <s v="SI"/>
    <s v="914PETOMIKAV"/>
    <s v="PEÑA"/>
    <s v="TOVAR"/>
    <s v="MILAGROS"/>
    <s v="KATHERINE"/>
    <s v="VENEZUELA "/>
    <s v="PTP/CPP"/>
    <d v="1991-04-02T00:00:00"/>
    <s v="2"/>
    <s v="4"/>
    <s v="1991"/>
    <s v="FEMENINO"/>
    <s v="PTP/CPP"/>
    <n v="3503088"/>
    <s v="RASTREO"/>
    <s v="NO INFORMACIÓN"/>
    <m/>
    <m/>
    <m/>
    <m/>
    <m/>
    <s v="SI"/>
    <s v="MARIANA"/>
    <s v="SI"/>
    <m/>
    <m/>
    <m/>
    <m/>
    <m/>
    <m/>
    <m/>
    <m/>
    <m/>
    <m/>
    <m/>
    <n v="6"/>
    <n v="15"/>
    <n v="9"/>
    <x v="1"/>
    <s v="CORREGIR FECHA DE IDENTIFICACIÓN  "/>
  </r>
  <r>
    <n v="243"/>
    <s v="DICIEMBRE "/>
    <s v="LIMA "/>
    <s v="LIMA "/>
    <s v="SAN JUAN DE MIRAFLORES"/>
    <n v="912090309"/>
    <s v="2011GUGRLUP"/>
    <s v="GUERRA"/>
    <s v="GRIN"/>
    <s v="LUCIANA"/>
    <s v="ANIMIR"/>
    <s v="GUERRA GRIN LUCIANA ANIMIR"/>
    <s v="PERÚ"/>
    <s v="NO APLICA (ES PERUANO/A)"/>
    <d v="2020-11-22T00:00:00"/>
    <s v="22"/>
    <s v="11"/>
    <s v="2020"/>
    <x v="9"/>
    <s v="FEMENINO"/>
    <s v="DNI"/>
    <s v="92122284"/>
    <s v="NINGUNO"/>
    <s v="SI"/>
    <s v="9001GRSEMILUV"/>
    <s v="GRIN"/>
    <s v="SEQUERA"/>
    <s v="MIRWILY"/>
    <s v="LUISANA"/>
    <s v="VENEZUELA"/>
    <s v="C.E. CALIDAD MIGRATORIA"/>
    <d v="1990-01-06T00:00:00"/>
    <s v="06"/>
    <s v="01"/>
    <s v="1990"/>
    <s v="FEMENINO"/>
    <s v="CARNET DE EXTRANJERÍA"/>
    <s v="005717203"/>
    <s v="RASTREO"/>
    <d v="2023-11-30T14:59:09"/>
    <s v="ONLINE/TELEFÓNICA"/>
    <d v="2023-12-28T00:00:00"/>
    <n v="1"/>
    <n v="1"/>
    <n v="1"/>
    <s v="SI"/>
    <s v="YULY"/>
    <s v="SI"/>
    <m/>
    <m/>
    <m/>
    <m/>
    <m/>
    <m/>
    <m/>
    <m/>
    <m/>
    <m/>
    <m/>
    <n v="6"/>
    <n v="3"/>
    <n v="-3"/>
    <x v="0"/>
    <m/>
  </r>
  <r>
    <n v="244"/>
    <s v="OCTUBRE "/>
    <s v="TUMBES "/>
    <s v="TUMBES "/>
    <s v="TUMBES"/>
    <s v="902733731 / 934592195"/>
    <s v="1410PABRENV"/>
    <s v="PALACIOS"/>
    <s v="BRICEÑO"/>
    <s v="ENYERBEL"/>
    <s v="DANIEL"/>
    <s v="PALACIOS BRICEÑO ENYERBEL DANIEL"/>
    <s v="VENEZUELA "/>
    <s v="SITUACIÓN IRREGULAR"/>
    <d v="2014-10-13T00:00:00"/>
    <s v="13"/>
    <s v="10"/>
    <s v="2014"/>
    <x v="6"/>
    <s v="MASCULINO"/>
    <s v="ACTA/PARTIDA DE NACIMIENTO"/>
    <n v="4787"/>
    <s v="PRIMARIA - 1ER GRADO"/>
    <s v="SI"/>
    <s v="895BRBRINDAV"/>
    <s v="BRICEÑO"/>
    <s v="BRICEÑO"/>
    <s v="INDIRA"/>
    <s v="DAYANARA"/>
    <s v="VENEZUELA "/>
    <s v="SITUACIÓN IRREGULAR"/>
    <d v="1989-05-31T00:00:00"/>
    <n v="31"/>
    <n v="5"/>
    <n v="1989"/>
    <s v="FEMENINO"/>
    <s v="CÉDULA DE IDENTIDAD"/>
    <n v="27198894"/>
    <s v="RASTREO"/>
    <d v="2023-09-15T00:00:00"/>
    <m/>
    <m/>
    <m/>
    <m/>
    <m/>
    <s v="SI"/>
    <s v="VANESSA"/>
    <s v="SI"/>
    <m/>
    <m/>
    <m/>
    <m/>
    <m/>
    <m/>
    <m/>
    <m/>
    <m/>
    <m/>
    <m/>
    <n v="6"/>
    <n v="9"/>
    <n v="3"/>
    <x v="4"/>
    <m/>
  </r>
  <r>
    <n v="245"/>
    <s v="DICIEMBRE "/>
    <s v="LA LIBERTAD"/>
    <s v="TRUJILLO "/>
    <s v="SALAVERRY"/>
    <n v="921682894"/>
    <s v="1609ABHELUV"/>
    <s v="ABREU"/>
    <s v="HERNANDEZ"/>
    <s v="LUCIANO"/>
    <s v="NINGUNO"/>
    <s v="ABREU HERNANDEZ LUCIANO NINGUNO"/>
    <s v="VENEZUELA "/>
    <s v="SITUACIÓN IRREGULAR"/>
    <d v="2016-09-28T00:00:00"/>
    <s v="28"/>
    <s v="09"/>
    <s v="2016"/>
    <x v="0"/>
    <s v="MASCULINO"/>
    <s v="ACTA/PARTIDA DE NACIMIENTO"/>
    <n v="1171"/>
    <s v="NIVEL INICIAL 5 AÑOS"/>
    <s v="SI"/>
    <s v="8911HECIYECAV"/>
    <s v="HERNANDEZ"/>
    <s v="CIMANCA"/>
    <s v="YENIREL"/>
    <s v="CAROLINA"/>
    <s v="VENEZUELA "/>
    <s v="REFUGIADO "/>
    <d v="1989-11-10T00:00:00"/>
    <n v="10"/>
    <n v="11"/>
    <n v="1989"/>
    <s v="FEMENINO"/>
    <s v="CEDULA DE IDENTIDAD "/>
    <n v="20095491"/>
    <s v="RASTREO"/>
    <d v="2023-10-19T00:00:00"/>
    <s v="ONLINE/TELEFÓNICA"/>
    <d v="2023-12-05T00:00:00"/>
    <n v="1"/>
    <n v="1"/>
    <n v="1"/>
    <s v="SI"/>
    <s v="MARIANA"/>
    <s v="SI"/>
    <m/>
    <m/>
    <m/>
    <m/>
    <m/>
    <m/>
    <m/>
    <m/>
    <m/>
    <m/>
    <m/>
    <n v="6"/>
    <n v="7"/>
    <n v="1"/>
    <x v="0"/>
    <m/>
  </r>
  <r>
    <n v="246"/>
    <s v="OCTUBRE "/>
    <s v="TUMBES "/>
    <s v="TUMBES "/>
    <s v="TUMBES"/>
    <n v="950474064"/>
    <s v="1806ARCHSOV"/>
    <s v="ARCILA"/>
    <s v="CHIRINOS"/>
    <s v="SOFIA"/>
    <s v="VERONICA"/>
    <s v="ARCILA CHIRINOS SOFIA VERONICA"/>
    <s v="VENEZUELA "/>
    <s v="SITUACIÓN IRREGULAR"/>
    <d v="2018-06-22T00:00:00"/>
    <s v="22"/>
    <s v="06"/>
    <s v="2018"/>
    <x v="4"/>
    <s v="FEMENINO"/>
    <s v="ACTA/PARTIDA DE NACIMIENTO"/>
    <n v="266"/>
    <s v="NIVEL INICIAL 4 AÑOS"/>
    <s v="SI"/>
    <s v="9711CHSADICAV"/>
    <s v="CHIRINOS"/>
    <s v="SANDOVAL"/>
    <s v="DIANA"/>
    <s v="CAROLINA"/>
    <s v="VENEZUELA "/>
    <s v="SITUACIÓN IRREGULAR"/>
    <d v="1997-11-08T00:00:00"/>
    <n v="8"/>
    <n v="11"/>
    <n v="1997"/>
    <s v="FEMENINO"/>
    <s v="CÉDULA DE IDENTIDAD"/>
    <n v="26385425"/>
    <s v="RASTREO"/>
    <d v="2023-09-30T00:00:00"/>
    <s v="ONLINE/TELEFÓNICA"/>
    <d v="2023-10-19T00:00:00"/>
    <n v="1"/>
    <n v="1"/>
    <n v="2"/>
    <s v="SI"/>
    <s v="VANESSA"/>
    <s v="SI"/>
    <m/>
    <m/>
    <m/>
    <m/>
    <m/>
    <m/>
    <m/>
    <m/>
    <m/>
    <m/>
    <m/>
    <n v="6"/>
    <n v="5"/>
    <n v="-1"/>
    <x v="0"/>
    <m/>
  </r>
  <r>
    <n v="247"/>
    <s v="DICIEMBRE "/>
    <s v="LA LIBERTAD"/>
    <s v="TRUJILLO "/>
    <s v="LA ESPERANZA"/>
    <n v="974558440"/>
    <s v="1406MAHEMAV"/>
    <s v="MASTRANYELO"/>
    <s v="HERNANDEZ"/>
    <s v="MARIA"/>
    <s v="PAULA"/>
    <s v="MASTRANYELO HERNANDEZ MARIA PAULA"/>
    <s v="VENEZUELA "/>
    <s v="SITUACIÓN IRREGULAR"/>
    <d v="2014-06-11T00:00:00"/>
    <s v="11"/>
    <s v="06"/>
    <s v="2014"/>
    <x v="6"/>
    <s v="FEMENINO"/>
    <s v="CEDULA DE IDENTIDAD"/>
    <n v="24930922"/>
    <s v="PRIMARIA - 3ER GRADO"/>
    <s v="SI"/>
    <s v="959HEHEGLANV"/>
    <s v="HERNANDEZ"/>
    <s v="HERRERA"/>
    <s v="GLEIDYS"/>
    <s v="ANAIS"/>
    <s v="VENEZUELA "/>
    <s v="SITUACIÓN IRREGULAR"/>
    <d v="1995-09-02T00:00:00"/>
    <n v="2"/>
    <n v="9"/>
    <n v="1995"/>
    <s v="FEMENINO"/>
    <s v="ACTA/PARTIDA DE NACIMIENTO"/>
    <n v="5222"/>
    <s v="RASTREO"/>
    <n v="9112023"/>
    <s v="ONLINE/TELEFÓNICA"/>
    <d v="2023-12-18T00:00:00"/>
    <n v="4"/>
    <n v="4"/>
    <n v="1"/>
    <s v="SI"/>
    <s v="MARIANA"/>
    <s v="SI"/>
    <m/>
    <m/>
    <m/>
    <m/>
    <m/>
    <m/>
    <m/>
    <m/>
    <m/>
    <m/>
    <m/>
    <n v="8"/>
    <n v="9"/>
    <n v="1"/>
    <x v="0"/>
    <m/>
  </r>
  <r>
    <n v="248"/>
    <s v="OCTUBRE "/>
    <s v="TUMBES "/>
    <s v="CONTRALMIRANTE VILLAR "/>
    <s v="ZORRITOS"/>
    <n v="916881090"/>
    <s v="0701OCDRYEV"/>
    <s v="OCHOA"/>
    <s v="DROSDOW"/>
    <s v="YERINSON"/>
    <s v="PAUL"/>
    <s v="OCHOA DROSDOW YERINSON PAUL"/>
    <s v="VENEZUELA "/>
    <s v="SITUACIÓN IRREGULAR"/>
    <d v="2007-01-11T00:00:00"/>
    <s v="11"/>
    <s v="01"/>
    <s v="2007"/>
    <x v="5"/>
    <s v="MASCULINO"/>
    <s v="CEDULA DE IDENTIDAD"/>
    <n v="32186182"/>
    <s v="SECUNDARIA - 4TO GRADO"/>
    <s v="SI"/>
    <s v="743DRVIRINIV"/>
    <s v="DROSDOW"/>
    <s v="VILLEGAS"/>
    <s v="RIMMA"/>
    <s v="NINGUNO"/>
    <s v="VENEZUELA "/>
    <s v="SITUACIÓN IRREGULAR"/>
    <d v="1974-03-02T00:00:00"/>
    <n v="2"/>
    <n v="3"/>
    <n v="1974"/>
    <s v="FEMENINO"/>
    <s v="CÉDULA DE IDENTIDAD"/>
    <n v="11685113"/>
    <s v="RASTREO"/>
    <d v="2023-10-14T00:00:00"/>
    <s v="ONLINE/TELEFÓNICA"/>
    <d v="2023-10-17T00:00:00"/>
    <n v="2"/>
    <n v="2"/>
    <n v="1"/>
    <s v="SI"/>
    <s v="VANESSA"/>
    <s v="SI"/>
    <m/>
    <m/>
    <m/>
    <m/>
    <m/>
    <m/>
    <m/>
    <m/>
    <m/>
    <m/>
    <m/>
    <n v="15"/>
    <n v="17"/>
    <n v="2"/>
    <x v="3"/>
    <m/>
  </r>
  <r>
    <n v="249"/>
    <s v="DICIEMBRE "/>
    <s v="LA LIBERTAD"/>
    <s v="TRUJILLO "/>
    <s v="LA ESPERANZA"/>
    <n v="974558440"/>
    <s v="0906MAHEENV"/>
    <s v="MASTRANYELO"/>
    <s v="HERNANDEZ"/>
    <s v="ENMANUEL"/>
    <s v="JOSE"/>
    <s v="MASTRANYELO HERNANDEZ ENMANUEL JOSE"/>
    <s v="VENEZUELA "/>
    <s v="SITUACIÓN IRREGULAR"/>
    <d v="2009-06-09T00:00:00"/>
    <s v="09"/>
    <s v="06"/>
    <s v="2009"/>
    <x v="13"/>
    <s v="MASCULINO"/>
    <s v="CEDULA DE IDENTIDAD"/>
    <n v="32986350"/>
    <s v="SECUNDARIA - 1ER GRADO"/>
    <s v="SI"/>
    <s v="959HEHEGLANV"/>
    <s v="HERNANDEZ"/>
    <s v="HERRERA"/>
    <s v="GLEIDYS"/>
    <s v="ANAIS"/>
    <s v="VENEZUELA "/>
    <s v="SITUACIÓN IRREGULAR"/>
    <d v="1995-09-02T00:00:00"/>
    <n v="2"/>
    <n v="9"/>
    <n v="1995"/>
    <s v="FEMENINO"/>
    <s v="ACTA/PARTIDA DE NACIMIENTO"/>
    <n v="5222"/>
    <s v="RASTREO"/>
    <m/>
    <m/>
    <m/>
    <m/>
    <m/>
    <m/>
    <s v="SI"/>
    <s v="MARIANA"/>
    <s v="SI"/>
    <m/>
    <m/>
    <m/>
    <m/>
    <m/>
    <m/>
    <m/>
    <m/>
    <m/>
    <m/>
    <m/>
    <n v="12"/>
    <n v="14"/>
    <n v="2"/>
    <x v="3"/>
    <m/>
  </r>
  <r>
    <n v="250"/>
    <s v="OCTUBRE "/>
    <s v="TUMBES "/>
    <s v="CONTRALMIRANTE VILLAR "/>
    <s v="ZORRITOS"/>
    <n v="916881090"/>
    <s v="1007OCDRULV"/>
    <s v="OCHOA"/>
    <s v="DROSDOW"/>
    <s v="ULISES"/>
    <s v="GABRIEL"/>
    <s v="OCHOA DROSDOW ULISES GABRIEL"/>
    <s v="VENEZUELA "/>
    <s v="SITUACIÓN IRREGULAR"/>
    <d v="2010-07-19T00:00:00"/>
    <s v="19"/>
    <s v="07"/>
    <s v="2010"/>
    <x v="14"/>
    <s v="MASCULINO"/>
    <s v="CEDULA DE IDENTIDAD"/>
    <n v="34723990"/>
    <s v="SECUNDARIA - 1ER GRADO"/>
    <s v="SI"/>
    <s v="743DRVIRINIV"/>
    <s v="DROSDOW"/>
    <s v="VILLEGAS"/>
    <s v="RIMMA"/>
    <s v="NINGUNO"/>
    <s v="VENEZUELA "/>
    <s v="SITUACIÓN IRREGULAR"/>
    <d v="1974-03-02T00:00:00"/>
    <n v="2"/>
    <n v="3"/>
    <n v="1974"/>
    <s v="FEMENINO"/>
    <s v="CÉDULA DE IDENTIDAD"/>
    <n v="11685113"/>
    <s v="RASTREO"/>
    <d v="2023-10-14T00:00:00"/>
    <m/>
    <m/>
    <m/>
    <m/>
    <m/>
    <s v="SI"/>
    <s v="VANESSA"/>
    <s v="SI"/>
    <m/>
    <m/>
    <m/>
    <m/>
    <m/>
    <m/>
    <m/>
    <m/>
    <m/>
    <m/>
    <m/>
    <n v="12"/>
    <n v="13"/>
    <n v="1"/>
    <x v="0"/>
    <m/>
  </r>
  <r>
    <n v="251"/>
    <s v="DICIEMBRE "/>
    <s v="LA LIBERTAD"/>
    <s v="TRUJILLO "/>
    <s v="LA ESPERANZA"/>
    <n v="974558440"/>
    <s v="1509MAHEHEV"/>
    <s v="MASTRANYELO "/>
    <s v="HERNANDEZ"/>
    <s v="HENRY"/>
    <s v="JOSE"/>
    <s v="MASTRANYELO  HERNANDEZ HENRY JOSE"/>
    <s v="VENEZUELA "/>
    <s v="SITUACIÓN IRREGULAR"/>
    <d v="2015-09-29T00:00:00"/>
    <s v="29"/>
    <s v="09"/>
    <s v="2015"/>
    <x v="1"/>
    <s v="MASCULINO"/>
    <s v="ACTA/PARTIDA DE NACIMIENTO"/>
    <n v="1512"/>
    <s v="PRIMARIA - 1ER GRADO"/>
    <s v="SI"/>
    <s v="959HEHEGLANV"/>
    <s v="HERNANDEZ"/>
    <s v="HERRERA"/>
    <s v="GLEIDYS"/>
    <s v="ANAIS"/>
    <s v="VENEZUELA "/>
    <s v="SITUACIÓN IRREGULAR"/>
    <d v="1995-09-02T00:00:00"/>
    <n v="2"/>
    <n v="9"/>
    <n v="1995"/>
    <s v="FEMENINO"/>
    <s v="ACTA/PARTIDA DE NACIMIENTO"/>
    <n v="5222"/>
    <s v="RASTREO"/>
    <m/>
    <m/>
    <m/>
    <m/>
    <m/>
    <m/>
    <s v="SI"/>
    <s v="MARIANA"/>
    <s v="SI"/>
    <m/>
    <m/>
    <m/>
    <m/>
    <m/>
    <m/>
    <m/>
    <m/>
    <m/>
    <m/>
    <m/>
    <n v="6"/>
    <n v="8"/>
    <n v="2"/>
    <x v="3"/>
    <m/>
  </r>
  <r>
    <n v="252"/>
    <s v="OCTUBRE "/>
    <s v="TUMBES "/>
    <s v="ZARUMILLA"/>
    <s v="ZARUMILLA"/>
    <s v="926334238 - 930243418"/>
    <s v="1508DURIABV"/>
    <s v="DUMOULIN"/>
    <s v="RIOS"/>
    <s v="ABRIL"/>
    <s v="NINGUNO"/>
    <s v="DUMOULIN RIOS ABRIL NINGUNO"/>
    <s v="VENEZUELA "/>
    <s v="SITUACIÓN IRREGULAR"/>
    <d v="2015-08-23T00:00:00"/>
    <s v="23"/>
    <s v="08"/>
    <s v="2015"/>
    <x v="1"/>
    <s v="MASCULINO"/>
    <s v="ACTA/PARTIDA DE NACIMIENTO"/>
    <n v="3301"/>
    <s v="PRIMARIA - 2DO GRADO"/>
    <s v="SI"/>
    <s v="844DURIKANIV"/>
    <s v="DUMOULIN"/>
    <s v="RIOS"/>
    <s v="KARINA"/>
    <s v="NINGUNO"/>
    <s v="VENEZUELA "/>
    <s v="SITUACIÓN IRREGULAR"/>
    <d v="1984-04-23T00:00:00"/>
    <n v="23"/>
    <n v="4"/>
    <n v="1984"/>
    <s v="FEMENINO"/>
    <s v="CÉDULA DE IDENTIDAD"/>
    <n v="2786454"/>
    <s v="RASTREO"/>
    <d v="2023-10-08T00:00:00"/>
    <s v="ONLINE/TELEFÓNICA"/>
    <d v="2023-10-10T00:00:00"/>
    <n v="3"/>
    <n v="3"/>
    <n v="2"/>
    <s v="SI"/>
    <s v="VANESSA"/>
    <s v="SI"/>
    <m/>
    <m/>
    <m/>
    <m/>
    <m/>
    <m/>
    <m/>
    <m/>
    <m/>
    <m/>
    <m/>
    <n v="7"/>
    <n v="8"/>
    <n v="1"/>
    <x v="0"/>
    <m/>
  </r>
  <r>
    <n v="1049"/>
    <s v="NOVIEMBRE"/>
    <s v="TUMBES "/>
    <s v="TUMBES "/>
    <s v="TUMBES"/>
    <n v="957347784"/>
    <s v="1303BRGOANV"/>
    <s v="BRICEÑO"/>
    <s v="GODOY"/>
    <s v="ANA"/>
    <s v="MARIA"/>
    <s v="BRICEÑO GODOY ANA MARIA"/>
    <s v="VENEZUELA "/>
    <s v="SITUACIÓN IRREGULAR"/>
    <d v="2013-03-31T00:00:00"/>
    <s v="31"/>
    <s v="03"/>
    <s v="2013"/>
    <x v="7"/>
    <s v="FEMENINO"/>
    <s v="ACTA/PARTIDA DE NACIMIENTO"/>
    <n v="851"/>
    <s v="PRIMARIA - 1ER GRADO"/>
    <s v="SI"/>
    <s v="799ORMASOJOV"/>
    <s v="OROPEZA"/>
    <s v="MARIÑO"/>
    <s v="SOLENY"/>
    <s v="JOSEFINA "/>
    <s v="VENEZUELA "/>
    <s v="PTP/CPP"/>
    <d v="1979-09-23T00:00:00"/>
    <s v="23"/>
    <s v="9"/>
    <s v="1979"/>
    <s v="FEMENINO"/>
    <s v="PTP/CPP"/>
    <n v="4034900"/>
    <s v="RASTREO"/>
    <d v="2023-11-02T00:00:00"/>
    <s v="ONLINE/TELEFÓNICA"/>
    <d v="2023-11-16T00:00:00"/>
    <n v="2"/>
    <n v="2"/>
    <n v="2"/>
    <s v="SI"/>
    <s v="VANESSA"/>
    <s v="SI"/>
    <m/>
    <m/>
    <m/>
    <m/>
    <m/>
    <m/>
    <m/>
    <m/>
    <m/>
    <m/>
    <m/>
    <n v="6"/>
    <n v="11"/>
    <n v="5"/>
    <x v="1"/>
    <s v="EL NNA NO TIENE ULTIMO GRADO ESTUDIADO"/>
  </r>
  <r>
    <n v="254"/>
    <s v="OCTUBRE "/>
    <s v="TUMBES "/>
    <s v="ZARUMILLA"/>
    <s v="ZARUMILLA"/>
    <s v="926334238 - 930243418"/>
    <s v="1301HIDUANV"/>
    <s v="HIDALGO"/>
    <s v="DUMOULIN"/>
    <s v="ANGELA"/>
    <s v="NINGUNO"/>
    <s v="HIDALGO DUMOULIN ANGELA NINGUNO"/>
    <s v="VENEZUELA "/>
    <s v="SITUACIÓN IRREGULAR"/>
    <d v="2013-01-06T00:00:00"/>
    <s v="06"/>
    <s v="01"/>
    <s v="2013"/>
    <x v="3"/>
    <s v="FEMENINO"/>
    <s v="ACTA/PARTIDA DE NACIMIENTO"/>
    <n v="9281"/>
    <s v="PRIMARIA - 3ER GRADO"/>
    <s v="SI"/>
    <s v="844DURIKANIV"/>
    <s v="DUMOULIN"/>
    <s v="RIOS"/>
    <s v="KARINA"/>
    <s v="NINGUNO"/>
    <s v="VENEZUELA "/>
    <s v="SITUACIÓN IRREGULAR"/>
    <d v="1984-04-23T00:00:00"/>
    <n v="23"/>
    <n v="4"/>
    <n v="1984"/>
    <s v="FEMENINO"/>
    <s v="CÉDULA DE IDENTIDAD"/>
    <n v="2786454"/>
    <s v="RASTREO"/>
    <d v="2023-10-08T00:00:00"/>
    <m/>
    <m/>
    <m/>
    <m/>
    <m/>
    <s v="SI"/>
    <s v="VANESSA"/>
    <s v="SI"/>
    <m/>
    <m/>
    <m/>
    <m/>
    <m/>
    <m/>
    <m/>
    <m/>
    <m/>
    <m/>
    <m/>
    <n v="8"/>
    <n v="11"/>
    <n v="3"/>
    <x v="4"/>
    <m/>
  </r>
  <r>
    <n v="1089"/>
    <s v="ENERO "/>
    <s v="LIMA "/>
    <s v="LIMA "/>
    <s v="LURIN"/>
    <s v="924644865( LLAMADAS Y WHATSAPP)"/>
    <s v="1210CAGIYOV"/>
    <s v="CARRIZO "/>
    <s v="GIL"/>
    <s v="YOSNELVER"/>
    <s v="SAMUEL "/>
    <s v="CARRIZO  GIL YOSNELVER SAMUEL "/>
    <s v="VENEZUELA "/>
    <s v="SITUACIÓN IRREGULAR"/>
    <d v="2012-10-12T00:00:00"/>
    <n v="12"/>
    <n v="10"/>
    <n v="2012"/>
    <x v="3"/>
    <s v="MASCULINO"/>
    <s v="ACTA/PARTIDA DE NACIMIENTO"/>
    <s v="HOMBRE"/>
    <s v="PRIMARIA - 1ER GRADO"/>
    <s v="SI"/>
    <s v="955GIRASINOV"/>
    <s v="GIL"/>
    <s v="RAMIREZ "/>
    <s v="SIMARAY"/>
    <s v="NOHELY"/>
    <s v="VENEZUELA "/>
    <s v="PTP/CPP"/>
    <d v="1995-05-20T00:00:00"/>
    <n v="20"/>
    <n v="5"/>
    <n v="1995"/>
    <s v="FEMENINO"/>
    <s v="PTP/CPP"/>
    <s v="PTP/CPP"/>
    <s v="RASTREO"/>
    <d v="2023-11-28T00:00:00"/>
    <s v="ONLINE/TELEFÓNICA"/>
    <d v="2024-01-03T00:00:00"/>
    <n v="1"/>
    <n v="1"/>
    <n v="1"/>
    <s v="SI"/>
    <s v="EIMARA "/>
    <m/>
    <m/>
    <m/>
    <m/>
    <m/>
    <m/>
    <m/>
    <m/>
    <m/>
    <m/>
    <m/>
    <m/>
    <n v="6"/>
    <n v="11"/>
    <n v="5"/>
    <x v="1"/>
    <m/>
  </r>
  <r>
    <n v="256"/>
    <s v="DICIEMBRE "/>
    <s v="LIMA "/>
    <s v="LIMA "/>
    <s v="VILLA EL SALVADOR"/>
    <n v="957103368"/>
    <s v="1904HEHEMAV"/>
    <s v="HERNANDEZ"/>
    <s v="HERNANDEZ"/>
    <s v="MATHIAS"/>
    <s v="ABRAM"/>
    <s v="HERNANDEZ HERNANDEZ MATHIAS ABRAM"/>
    <s v="VENEZUELA "/>
    <s v="SITUACIÓN IRREGULAR"/>
    <d v="2019-04-02T00:00:00"/>
    <s v="02"/>
    <s v="04"/>
    <s v="2019"/>
    <x v="12"/>
    <s v="MASCULINO"/>
    <s v="ACTA/PARTIDA DE NACIMIENTO"/>
    <n v="565"/>
    <s v="NINGUNO"/>
    <s v="SI"/>
    <s v="0409HEHEKAFAV"/>
    <s v="HERNANDEZ"/>
    <s v="HERNANDEZ"/>
    <s v="KATIUSKA"/>
    <s v="FABIOLA"/>
    <s v="VENEZUELA "/>
    <s v="SITUACIÓN IRREGULAR"/>
    <d v="2004-09-30T00:00:00"/>
    <s v="30"/>
    <s v="09"/>
    <s v="2004"/>
    <s v="FEMENINO"/>
    <s v="CÉDULA DE IDENTIDAD"/>
    <n v="30607783"/>
    <s v="RASTREO"/>
    <d v="2023-10-06T18:46:18"/>
    <s v="ONLINE/TELEFÓNICA"/>
    <d v="2023-12-20T00:00:00"/>
    <n v="1"/>
    <n v="1"/>
    <n v="1"/>
    <s v="SI"/>
    <s v="MIRIAN"/>
    <s v="SI"/>
    <m/>
    <m/>
    <m/>
    <m/>
    <m/>
    <m/>
    <m/>
    <m/>
    <m/>
    <m/>
    <m/>
    <n v="6"/>
    <n v="4"/>
    <n v="-2"/>
    <x v="0"/>
    <m/>
  </r>
  <r>
    <n v="257"/>
    <s v="OCTUBRE "/>
    <s v="TUMBES "/>
    <s v="TUMBES "/>
    <s v="CORRALES"/>
    <s v="9566716780 - 931638108"/>
    <s v="1701FACOFRV"/>
    <s v="FAJARDO"/>
    <s v="CONTRERAS"/>
    <s v="FRANSUA"/>
    <s v="ISAIAS"/>
    <s v="FAJARDO CONTRERAS FRANSUA ISAIAS"/>
    <s v="VENEZUELA "/>
    <s v="SITUACIÓN IRREGULAR"/>
    <d v="2017-01-06T00:00:00"/>
    <s v="06"/>
    <s v="01"/>
    <s v="2017"/>
    <x v="0"/>
    <s v="MASCULINO"/>
    <s v="ACTA/PARTIDA DE NACIMIENTO"/>
    <n v="500"/>
    <s v="PRIMARIA - 1ER GRADO"/>
    <s v="SI"/>
    <s v="9511FAARLUMIV"/>
    <s v="FAJARDO"/>
    <s v="AREVALO"/>
    <s v="LUIS"/>
    <s v="MIGUEL"/>
    <s v="VENEZUELA "/>
    <s v="SITUACIÓN IRREGULAR"/>
    <d v="1995-11-07T00:00:00"/>
    <n v="7"/>
    <n v="11"/>
    <n v="1995"/>
    <s v="MASCULINO"/>
    <s v="CÉDULA DE IDENTIDAD"/>
    <n v="25337328"/>
    <s v="RASTREO"/>
    <d v="2023-10-07T00:00:00"/>
    <s v="ONLINE/TELEFÓNICA"/>
    <d v="2023-10-14T00:00:00"/>
    <n v="1"/>
    <n v="1"/>
    <n v="3"/>
    <s v="SI"/>
    <s v="VANESSA"/>
    <s v="SI"/>
    <s v="SI"/>
    <s v="NO INFORMACIÓN"/>
    <s v="SI"/>
    <s v="SI"/>
    <s v="SI"/>
    <s v="NO INFORMACIÓN"/>
    <s v="SI"/>
    <s v="EBR"/>
    <s v="019 ISABEL SALINAS CUENCA DE ESPINOZA"/>
    <s v="PRIMARIA -1ER G"/>
    <s v="NO"/>
    <n v="6"/>
    <n v="7"/>
    <n v="1"/>
    <x v="0"/>
    <s v="CORREGIR FECHA DE MATRICULA /NNA SIN FECHA DE SOLICITUD DE VACANTE "/>
  </r>
  <r>
    <n v="258"/>
    <s v="DICIEMBRE "/>
    <s v="LIMA "/>
    <s v="LIMA "/>
    <s v="ATE"/>
    <n v="956912080"/>
    <s v="0707QUHELIV"/>
    <s v="QUEVEDO"/>
    <s v="HERRERA"/>
    <s v="LISANDRO"/>
    <s v="JOSE"/>
    <s v="QUEVEDO HERRERA LISANDRO JOSE"/>
    <s v="VENEZUELA "/>
    <s v="SITUACIÓN IRREGULAR"/>
    <d v="2007-07-17T00:00:00"/>
    <s v="17"/>
    <s v="07"/>
    <s v="2007"/>
    <x v="11"/>
    <s v="MASCULINO"/>
    <s v="CEDULA DE IDENTIDAD"/>
    <s v="32984977"/>
    <s v="SECUNDARIA - 4TO GRADO"/>
    <s v="SI"/>
    <s v="8501HEHEAUNIV"/>
    <s v="HERRERA"/>
    <s v="HERRERA"/>
    <s v="AURISMAR"/>
    <s v="NINGUNO"/>
    <s v="VENEZUELA"/>
    <s v="SITUACIÓN IRREGULAR"/>
    <d v="1985-01-11T00:00:00"/>
    <s v="11"/>
    <s v="01"/>
    <s v="1985"/>
    <s v="FEMENINO"/>
    <s v="CÉDULA DE IDENTIDAD"/>
    <s v="19000757"/>
    <s v="RASTREO"/>
    <d v="2023-11-20T15:37:00"/>
    <s v="ONLINE/TELEFÓNICA"/>
    <d v="2023-11-28T00:00:00"/>
    <n v="1"/>
    <n v="1"/>
    <n v="1"/>
    <s v="SI"/>
    <s v="CAROLINE"/>
    <s v="SI"/>
    <m/>
    <m/>
    <m/>
    <m/>
    <m/>
    <m/>
    <m/>
    <m/>
    <m/>
    <m/>
    <m/>
    <n v="15"/>
    <n v="16"/>
    <n v="1"/>
    <x v="0"/>
    <s v="REPORTADO EL MES DE NOVIEMBRE "/>
  </r>
  <r>
    <n v="259"/>
    <s v="DICIEMBRE "/>
    <s v="TUMBES "/>
    <s v="TUMBES "/>
    <s v="ZARUMILLA"/>
    <n v="910928122"/>
    <s v="1409FRHUAAV"/>
    <s v="FRANCO"/>
    <s v="HURTADO"/>
    <s v="AARON "/>
    <s v="ISMAEL"/>
    <s v="FRANCO HURTADO AARON  ISMAEL"/>
    <s v="VENEZUELA "/>
    <s v="PTP/CPP"/>
    <d v="2014-09-02T00:00:00"/>
    <s v="02"/>
    <s v="09"/>
    <s v="2014"/>
    <x v="6"/>
    <s v="FEMENINO"/>
    <s v="PTP/CPP"/>
    <s v="002813650"/>
    <s v="PRIMARIA - 2DO GRADO"/>
    <s v="SI"/>
    <s v="8509HUNIYEGRV"/>
    <s v="HURTADO"/>
    <s v="NINGUNO"/>
    <s v="YERANIS"/>
    <s v="GRISNALLER"/>
    <s v="VENEZUELA "/>
    <s v="PTP/CPP"/>
    <d v="1985-09-11T00:00:00"/>
    <s v="11"/>
    <s v="09"/>
    <s v="1985"/>
    <s v="FEMENINO"/>
    <s v="PTP/CPP"/>
    <s v="002804997"/>
    <s v="RASTREO"/>
    <d v="2023-11-18T00:00:00"/>
    <s v="ONLINE/TELEFÓNICA"/>
    <d v="2023-12-18T00:00:00"/>
    <n v="1"/>
    <n v="1"/>
    <n v="2"/>
    <s v="SI"/>
    <s v="VANESSA"/>
    <s v="SI"/>
    <s v="SI"/>
    <s v="093 EFRAIN ARCAYA ZEVALLOS"/>
    <d v="2023-12-19T00:00:00"/>
    <m/>
    <m/>
    <m/>
    <m/>
    <m/>
    <m/>
    <m/>
    <m/>
    <n v="7"/>
    <n v="9"/>
    <n v="2"/>
    <x v="3"/>
    <m/>
  </r>
  <r>
    <n v="260"/>
    <s v="OCTUBRE "/>
    <s v="TUMBES "/>
    <s v="TUMBES "/>
    <s v="TUMBES"/>
    <n v="970518213"/>
    <s v="2007REFAVIP"/>
    <s v="REYES"/>
    <s v="FARFAN"/>
    <s v="VICTORIA"/>
    <s v="SALOME"/>
    <s v="REYES FARFAN VICTORIA SALOME"/>
    <s v="PERÚ"/>
    <s v="NO APLICA (ES PERUANO/A)"/>
    <d v="2020-07-01T00:00:00"/>
    <s v="01"/>
    <s v="07"/>
    <s v="2020"/>
    <x v="9"/>
    <s v="FEMENINO"/>
    <s v="DNI"/>
    <n v="91913798"/>
    <s v="NINGUNO"/>
    <s v="SI"/>
    <s v="901FAVIYUSAV"/>
    <s v="FARFAN"/>
    <s v="VILLARUEL"/>
    <s v="YUSAIMA"/>
    <s v="SALOMON"/>
    <s v="VENEZUELA "/>
    <s v="SITUACIÓN IRREGULAR"/>
    <d v="1990-01-31T00:00:00"/>
    <n v="31"/>
    <n v="1"/>
    <n v="1990"/>
    <s v="FEMENINO"/>
    <s v="CÉDULA DE IDENTIDAD"/>
    <n v="21313392"/>
    <s v="RASTREO"/>
    <d v="2023-10-02T00:00:00"/>
    <s v="ONLINE/TELEFÓNICA"/>
    <d v="2023-10-12T00:00:00"/>
    <n v="1"/>
    <n v="1"/>
    <n v="2"/>
    <s v="SI"/>
    <s v="VANESSA"/>
    <s v="SI"/>
    <m/>
    <m/>
    <m/>
    <m/>
    <m/>
    <m/>
    <m/>
    <m/>
    <m/>
    <m/>
    <m/>
    <n v="6"/>
    <n v="3"/>
    <n v="-3"/>
    <x v="0"/>
    <m/>
  </r>
  <r>
    <n v="261"/>
    <s v="DICIEMBRE "/>
    <s v="LIMA "/>
    <s v="LIMA "/>
    <s v="VILLA EL SALVADOR"/>
    <n v="953607155"/>
    <s v="0806JAMODAV"/>
    <s v="JACOTTE"/>
    <s v="MONTERO"/>
    <s v="DANIEL"/>
    <s v="ANTONIO"/>
    <s v="JACOTTE MONTERO DANIEL ANTONIO"/>
    <s v="VENEZUELA "/>
    <s v="PTP/CPP"/>
    <d v="2008-06-25T00:00:00"/>
    <s v="25"/>
    <s v="06"/>
    <s v="2008"/>
    <x v="10"/>
    <s v="MASCULINO"/>
    <s v="PTP/CPP"/>
    <s v="004111751"/>
    <s v="SECUNDARIA - 2DO GRADO"/>
    <s v="SI"/>
    <s v="7006JAOCNAANV"/>
    <s v="JACOTTE"/>
    <s v="OCHOA"/>
    <s v="NARZISO"/>
    <s v="ANTONIO"/>
    <s v="VENEZUELA"/>
    <s v="PTP/CPP"/>
    <d v="1970-06-03T00:00:00"/>
    <s v="03"/>
    <s v="06"/>
    <s v="1970"/>
    <s v="MASCULINO"/>
    <s v="PTP/CPP"/>
    <s v="002293657"/>
    <s v="RASTREO"/>
    <d v="2023-11-27T20:32:05"/>
    <s v="ONLINE/TELEFÓNICA"/>
    <d v="2023-12-06T00:00:00"/>
    <n v="1"/>
    <n v="1"/>
    <n v="1"/>
    <s v="SI"/>
    <s v="YULY"/>
    <s v="SI"/>
    <m/>
    <m/>
    <m/>
    <m/>
    <m/>
    <m/>
    <m/>
    <m/>
    <m/>
    <m/>
    <m/>
    <n v="13"/>
    <n v="15"/>
    <n v="2"/>
    <x v="3"/>
    <m/>
  </r>
  <r>
    <n v="262"/>
    <s v="OCTUBRE "/>
    <s v="TUMBES "/>
    <s v="ZARUMILLA"/>
    <s v="ZARUMILLA"/>
    <s v="974880037 - 934761521"/>
    <s v="1304NAFOADV"/>
    <s v="NATERA"/>
    <s v="FOND"/>
    <s v="ADAN"/>
    <s v="JOSE"/>
    <s v="NATERA FOND ADAN JOSE"/>
    <s v="VENEZUELA "/>
    <s v="SITUACIÓN IRREGULAR"/>
    <d v="2013-04-03T00:00:00"/>
    <s v="03"/>
    <s v="04"/>
    <s v="2013"/>
    <x v="7"/>
    <s v="MASCULINO"/>
    <s v="CEDULA DE IDENTIDAD"/>
    <n v="34945509"/>
    <s v="PRIMARIA - 5TO GRADO"/>
    <s v="SI"/>
    <s v="956FOALGLKAV"/>
    <s v="FOND"/>
    <s v="ALVARADO"/>
    <s v="GLENDYS"/>
    <s v="KAROLINA"/>
    <s v="VENEZUELA "/>
    <s v="SITUACIÓN IRREGULAR"/>
    <d v="1995-06-21T00:00:00"/>
    <n v="21"/>
    <n v="6"/>
    <n v="1995"/>
    <s v="FEMENINO"/>
    <s v="CÉDULA DE IDENTIDAD"/>
    <n v="24466085"/>
    <s v="RASTREO"/>
    <d v="2023-10-06T00:00:00"/>
    <s v="ONLINE/TELEFÓNICA"/>
    <d v="2023-10-14T00:00:00"/>
    <n v="4"/>
    <n v="4"/>
    <n v="2"/>
    <s v="SI"/>
    <s v="VANESSA"/>
    <s v="SI"/>
    <m/>
    <m/>
    <m/>
    <m/>
    <m/>
    <m/>
    <m/>
    <m/>
    <m/>
    <m/>
    <m/>
    <n v="10"/>
    <n v="10"/>
    <n v="0"/>
    <x v="0"/>
    <m/>
  </r>
  <r>
    <n v="263"/>
    <s v="OCTUBRE "/>
    <s v="TUMBES "/>
    <s v="ZARUMILLA"/>
    <s v="ZARUMILLA"/>
    <s v="974880037- 934761521"/>
    <s v="1909NAFOGLP"/>
    <s v="NATERA"/>
    <s v="FOND"/>
    <s v="GLENNISMAR"/>
    <s v="SOFIA"/>
    <s v="NATERA FOND GLENNISMAR SOFIA"/>
    <s v="PERÚ"/>
    <s v="NO APLICA (ES PERUANO/A)"/>
    <d v="2019-09-02T00:00:00"/>
    <s v="02"/>
    <s v="09"/>
    <s v="2019"/>
    <x v="12"/>
    <s v="FEMENINO"/>
    <s v="DNI"/>
    <n v="91492878"/>
    <s v="NINGUNO"/>
    <s v="SI"/>
    <s v="956FOALGLKAV"/>
    <s v="FOND"/>
    <s v="ALVARADO"/>
    <s v="GLENDYS"/>
    <s v="KAROLINA"/>
    <s v="VENEZUELA "/>
    <s v="SITUACIÓN IRREGULAR"/>
    <d v="1995-06-21T00:00:00"/>
    <n v="21"/>
    <n v="6"/>
    <n v="1995"/>
    <s v="FEMENINO"/>
    <s v="CÉDULA DE IDENTIDAD"/>
    <n v="24466085"/>
    <s v="RASTREO"/>
    <d v="2023-10-06T00:00:00"/>
    <m/>
    <m/>
    <m/>
    <m/>
    <m/>
    <s v="SI"/>
    <s v="VANESSA"/>
    <s v="SI"/>
    <m/>
    <m/>
    <m/>
    <m/>
    <m/>
    <m/>
    <m/>
    <m/>
    <m/>
    <m/>
    <m/>
    <n v="6"/>
    <n v="4"/>
    <n v="-2"/>
    <x v="0"/>
    <m/>
  </r>
  <r>
    <n v="264"/>
    <s v="DICIEMBRE "/>
    <s v="LIMA "/>
    <s v="LIMA "/>
    <s v="VILLA EL SALVADOR"/>
    <n v="918983605"/>
    <s v="2007TOJAJHV"/>
    <s v="TORRES"/>
    <s v="JAIMES"/>
    <s v="JHYUBER"/>
    <s v="ISAAC"/>
    <s v="TORRES JAIMES JHYUBER ISAAC"/>
    <s v="VENEZUELA "/>
    <s v="SITUACIÓN IRREGULAR"/>
    <d v="2020-07-15T00:00:00"/>
    <s v="15"/>
    <s v="07"/>
    <s v="2020"/>
    <x v="9"/>
    <s v="MASCULINO"/>
    <s v="ACTA/PARTIDA DE NACIMIENTO"/>
    <s v="485"/>
    <s v="NINGUNO"/>
    <s v="SI"/>
    <s v="9403JAAGRODEV"/>
    <s v="JAIMES"/>
    <s v="AGUIRRE"/>
    <s v="ROSSANA"/>
    <s v="DEL CARMEN"/>
    <s v="VENEZUELA"/>
    <s v="SITUACIÓN IRREGULAR"/>
    <d v="1994-03-29T00:00:00"/>
    <s v="29"/>
    <s v="03"/>
    <s v="1994"/>
    <s v="FEMENINO"/>
    <s v="CÉDULA DE IDENTIDAD"/>
    <s v="22795328"/>
    <s v="RASTREO"/>
    <d v="2023-12-07T10:50:05"/>
    <s v="ONLINE/TELEFÓNICA"/>
    <d v="2023-12-11T00:00:00"/>
    <n v="3"/>
    <n v="3"/>
    <n v="2"/>
    <s v="SI"/>
    <s v="YULY"/>
    <s v="SI"/>
    <m/>
    <m/>
    <m/>
    <m/>
    <m/>
    <m/>
    <m/>
    <m/>
    <m/>
    <m/>
    <m/>
    <n v="6"/>
    <n v="3"/>
    <n v="-3"/>
    <x v="0"/>
    <m/>
  </r>
  <r>
    <n v="265"/>
    <s v="DICIEMBRE "/>
    <s v="LIMA "/>
    <s v="LIMA "/>
    <s v="VILLA EL SALVADOR"/>
    <n v="918983605"/>
    <s v="1211HEJAROV"/>
    <s v="HERNANDEZ"/>
    <s v="JAIMES"/>
    <s v="ROMAN"/>
    <s v="GRABIEL"/>
    <s v="HERNANDEZ JAIMES ROMAN GRABIEL"/>
    <s v="VENEZUELA "/>
    <s v="SITUACIÓN IRREGULAR"/>
    <d v="2012-11-11T00:00:00"/>
    <s v="11"/>
    <s v="11"/>
    <s v="2012"/>
    <x v="3"/>
    <s v="MASCULINO"/>
    <s v="ACTA/PARTIDA DE NACIMIENTO"/>
    <s v="098"/>
    <s v="PRIMARIA - 5TO GRADO"/>
    <s v="SI"/>
    <s v="9403JAAGRODEV"/>
    <s v="JAIMES"/>
    <s v="AGUIRRE"/>
    <s v="ROSSANA"/>
    <s v="DEL CARMEN"/>
    <s v="VENEZUELA"/>
    <s v="SITUACIÓN IRREGULAR"/>
    <d v="1994-03-29T00:00:00"/>
    <s v="29"/>
    <s v="03"/>
    <s v="1994"/>
    <s v="FEMENINO"/>
    <s v="CÉDULA DE IDENTIDAD"/>
    <s v="22795328"/>
    <s v="RASTREO"/>
    <d v="2023-12-06T15:47:31"/>
    <m/>
    <m/>
    <m/>
    <m/>
    <m/>
    <s v="SI"/>
    <s v="YULY"/>
    <s v="SI"/>
    <m/>
    <m/>
    <m/>
    <m/>
    <m/>
    <m/>
    <m/>
    <m/>
    <m/>
    <m/>
    <m/>
    <n v="10"/>
    <n v="11"/>
    <n v="1"/>
    <x v="0"/>
    <m/>
  </r>
  <r>
    <n v="266"/>
    <s v="OCTUBRE "/>
    <s v="TUMBES "/>
    <s v="ZARUMILLA"/>
    <s v="ZARUMILLA"/>
    <s v="974880037 - 934761521"/>
    <s v="1409NAFOGLV"/>
    <s v="NATERA"/>
    <s v="FOND"/>
    <s v="GLEMMARYS"/>
    <s v="KAROLINA"/>
    <s v="NATERA FOND GLEMMARYS KAROLINA"/>
    <s v="VENEZUELA "/>
    <s v="SITUACIÓN IRREGULAR"/>
    <d v="2014-09-17T00:00:00"/>
    <s v="17"/>
    <s v="09"/>
    <s v="2014"/>
    <x v="6"/>
    <s v="FEMENINO"/>
    <s v="ACTA/PARTIDA DE NACIMIENTO"/>
    <n v="7581"/>
    <s v="PRIMARIA - 2DO GRADO"/>
    <s v="SI"/>
    <s v="956FOALGLKAV"/>
    <s v="FOND"/>
    <s v="ALVARADO"/>
    <s v="GLENDYS"/>
    <s v="KAROLINA"/>
    <s v="VENEZUELA "/>
    <s v="SITUACIÓN IRREGULAR"/>
    <d v="1995-06-21T00:00:00"/>
    <n v="21"/>
    <n v="6"/>
    <n v="1995"/>
    <s v="FEMENINO"/>
    <s v="CÉDULA DE IDENTIDAD"/>
    <n v="24466085"/>
    <s v="RASTREO"/>
    <d v="2023-10-06T00:00:00"/>
    <m/>
    <m/>
    <m/>
    <m/>
    <m/>
    <s v="SI"/>
    <s v="VANESSA"/>
    <s v="SI"/>
    <m/>
    <m/>
    <m/>
    <m/>
    <m/>
    <m/>
    <m/>
    <m/>
    <m/>
    <m/>
    <m/>
    <n v="7"/>
    <n v="9"/>
    <n v="2"/>
    <x v="3"/>
    <m/>
  </r>
  <r>
    <n v="267"/>
    <s v="DICIEMBRE "/>
    <s v="LIMA "/>
    <s v="LIMA "/>
    <s v="VILLA EL SALVADOR"/>
    <n v="918983605"/>
    <s v="1709JAAGYHV"/>
    <s v="JAIMES"/>
    <s v="AGUIRRE"/>
    <s v="YHOSMAN"/>
    <s v="JOSE"/>
    <s v="JAIMES AGUIRRE YHOSMAN JOSE"/>
    <s v="VENEZUELA "/>
    <s v="SITUACIÓN IRREGULAR"/>
    <d v="2017-09-01T00:00:00"/>
    <s v="01"/>
    <s v="09"/>
    <s v="2017"/>
    <x v="8"/>
    <s v="MASCULINO"/>
    <s v="ACTA/PARTIDA DE NACIMIENTO"/>
    <s v="560"/>
    <s v="NIVEL INICIAL 5 AÑOS"/>
    <s v="SI"/>
    <s v="9403JAAGRODEV"/>
    <s v="JAIMES"/>
    <s v="AGUIRRE"/>
    <s v="ROSSANA"/>
    <s v="DEL CARMEN"/>
    <s v="VENEZUELA"/>
    <s v="SITUACIÓN IRREGULAR"/>
    <d v="1994-03-29T00:00:00"/>
    <s v="29"/>
    <s v="03"/>
    <s v="1994"/>
    <s v="FEMENINO"/>
    <s v="CÉDULA DE IDENTIDAD"/>
    <s v="22795328"/>
    <s v="RASTREO"/>
    <d v="2023-12-06T11:26:10"/>
    <m/>
    <m/>
    <m/>
    <m/>
    <m/>
    <s v="SI"/>
    <s v="YULY"/>
    <s v="SI"/>
    <m/>
    <m/>
    <m/>
    <m/>
    <m/>
    <m/>
    <m/>
    <m/>
    <m/>
    <m/>
    <m/>
    <n v="6"/>
    <n v="6"/>
    <n v="0"/>
    <x v="0"/>
    <m/>
  </r>
  <r>
    <n v="1109"/>
    <s v="ENERO "/>
    <s v="LIMA "/>
    <s v="LIMA "/>
    <s v="SAN JUAN DE LURIGANCHO"/>
    <s v="981091019 907142977"/>
    <s v="137LIRADAV"/>
    <s v="LISCANO"/>
    <s v="RAGAS"/>
    <s v="DAVID"/>
    <s v="DANIEL"/>
    <s v="LISCANO RAGAS DAVID DANIEL"/>
    <s v="VENEZUELA "/>
    <s v="SITUACIÓN IRREGULAR"/>
    <d v="2013-07-31T00:00:00"/>
    <n v="31"/>
    <n v="7"/>
    <n v="2013"/>
    <x v="7"/>
    <s v="MASCULINO"/>
    <s v="ACTA/PARTIDA DE NACIMIENTO"/>
    <s v="HOMBRE"/>
    <s v="PRIMARIA - 1ER GRADO"/>
    <s v="SI"/>
    <s v="8912RAGRYUMAV"/>
    <s v="RAGAS "/>
    <s v="GRATEROL"/>
    <s v="YURVIS"/>
    <s v="MARILYN"/>
    <s v="VENEZUELA "/>
    <s v="PTP/CPP"/>
    <d v="1989-12-15T00:00:00"/>
    <n v="15"/>
    <n v="12"/>
    <n v="1989"/>
    <s v="FEMENINO"/>
    <s v="PTP/CPP"/>
    <s v="PTP/CPP"/>
    <s v="RASTREO"/>
    <d v="2023-11-30T00:00:00"/>
    <m/>
    <m/>
    <m/>
    <m/>
    <m/>
    <s v="SI"/>
    <s v="EIMARA "/>
    <m/>
    <m/>
    <m/>
    <m/>
    <m/>
    <m/>
    <m/>
    <m/>
    <m/>
    <m/>
    <m/>
    <m/>
    <n v="6"/>
    <n v="10"/>
    <n v="4"/>
    <x v="1"/>
    <m/>
  </r>
  <r>
    <n v="269"/>
    <s v="DICIEMBRE "/>
    <s v="LIMA "/>
    <s v="LIMA "/>
    <s v="VILLA MARIA DEL TRIUNFO"/>
    <s v="985611815 LLAMADA"/>
    <s v="1412SOJAMEV"/>
    <s v="SORGAS"/>
    <s v="JARAVA"/>
    <s v="MEIVER"/>
    <s v="JOSE"/>
    <s v="SORGAS JARAVA MEIVER JOSE"/>
    <s v="VENEZUELA "/>
    <s v="PTP/CPP"/>
    <d v="2014-12-07T00:00:00"/>
    <s v="07"/>
    <s v="12"/>
    <s v="2014"/>
    <x v="6"/>
    <s v="MASCULINO"/>
    <s v="PTP/CPP"/>
    <s v="001333087"/>
    <s v="PRIMARIA - 2DO GRADO"/>
    <s v="SI"/>
    <s v="9411JADICADEV"/>
    <s v="JARAVAS"/>
    <s v="DIAZ"/>
    <s v="CANDIDA"/>
    <s v="DEL CARMEN"/>
    <s v="VENEZUELA"/>
    <s v="PTP/CPP"/>
    <d v="1994-11-06T00:00:00"/>
    <s v="06"/>
    <s v="11"/>
    <s v="1994"/>
    <s v="FEMENINO"/>
    <s v="PTP/CPP"/>
    <s v="000554676"/>
    <s v="RASTREO"/>
    <d v="2023-11-29T18:32:35"/>
    <s v="ONLINE/TELEFÓNICA"/>
    <d v="2023-12-07T00:00:00"/>
    <n v="1"/>
    <n v="1"/>
    <n v="1"/>
    <s v="SI"/>
    <s v="YULY"/>
    <s v="SI"/>
    <m/>
    <m/>
    <m/>
    <m/>
    <m/>
    <m/>
    <m/>
    <m/>
    <m/>
    <m/>
    <m/>
    <n v="7"/>
    <n v="9"/>
    <n v="2"/>
    <x v="3"/>
    <m/>
  </r>
  <r>
    <n v="270"/>
    <s v="OCTUBRE "/>
    <s v="TUMBES "/>
    <s v="ZARUMILLA"/>
    <s v="ZARUMILLA"/>
    <n v="979954459"/>
    <s v="1306LOFOCRV"/>
    <s v="LOPEZ"/>
    <s v="FOND"/>
    <s v="CRIS"/>
    <s v="DEL RUBI"/>
    <s v="LOPEZ FOND CRIS DEL RUBI"/>
    <s v="VENEZUELA "/>
    <s v="SITUACIÓN IRREGULAR"/>
    <d v="2013-06-30T00:00:00"/>
    <s v="30"/>
    <s v="06"/>
    <s v="2013"/>
    <x v="7"/>
    <s v="FEMENINO"/>
    <s v="CEDULA DE IDENTIDAD"/>
    <n v="36041096"/>
    <s v="PRIMARIA - 5TO GRADO"/>
    <s v="SI"/>
    <s v="956FOALGLJOV"/>
    <s v="FOND"/>
    <s v="ALVARADO"/>
    <s v="GLEIDYS"/>
    <s v="JOSEFINA"/>
    <s v="VENEZUELA "/>
    <s v="SITUACIÓN IRREGULAR"/>
    <d v="1995-06-21T00:00:00"/>
    <n v="21"/>
    <n v="6"/>
    <n v="1995"/>
    <s v="FEMENINO"/>
    <s v="CÉDULA DE IDENTIDAD"/>
    <s v="S/D"/>
    <s v="RASTREO"/>
    <d v="2023-10-06T00:00:00"/>
    <s v="ONLINE/TELEFÓNICA"/>
    <d v="2023-10-14T00:00:00"/>
    <n v="2"/>
    <n v="2"/>
    <n v="2"/>
    <s v="SI"/>
    <s v="VANESSA"/>
    <s v="SI"/>
    <m/>
    <m/>
    <m/>
    <m/>
    <m/>
    <m/>
    <m/>
    <m/>
    <m/>
    <m/>
    <m/>
    <n v="10"/>
    <n v="10"/>
    <n v="0"/>
    <x v="0"/>
    <m/>
  </r>
  <r>
    <n v="271"/>
    <s v="OCTUBRE "/>
    <s v="TUMBES "/>
    <s v="ZARUMILLA"/>
    <s v="ZARUMILLA"/>
    <n v="979954459"/>
    <s v="1109LOFOCAV"/>
    <s v="LOPEZ"/>
    <s v="FOND"/>
    <s v="CARLOS"/>
    <s v="JOSUE"/>
    <s v="LOPEZ FOND CARLOS JOSUE"/>
    <s v="VENEZUELA "/>
    <s v="SITUACIÓN IRREGULAR"/>
    <d v="2011-09-15T00:00:00"/>
    <s v="15"/>
    <s v="09"/>
    <s v="2011"/>
    <x v="2"/>
    <s v="MASCULINO"/>
    <s v="CEDULA DE IDENTIDAD"/>
    <n v="33985131"/>
    <s v="SECUNDARIA - 1ER GRADO"/>
    <s v="SI"/>
    <s v="956FOALGLJOV"/>
    <s v="FOND"/>
    <s v="ALVARADO"/>
    <s v="GLEIDYS"/>
    <s v="JOSEFINA"/>
    <s v="VENEZUELA "/>
    <s v="SITUACIÓN IRREGULAR"/>
    <d v="1995-06-21T00:00:00"/>
    <n v="21"/>
    <n v="6"/>
    <n v="1995"/>
    <s v="FEMENINO"/>
    <s v="CÉDULA DE IDENTIDAD"/>
    <s v="S/D"/>
    <s v="RASTREO"/>
    <d v="2023-10-06T00:00:00"/>
    <m/>
    <m/>
    <m/>
    <m/>
    <m/>
    <s v="SI"/>
    <s v="VANESSA"/>
    <s v="SI"/>
    <m/>
    <m/>
    <m/>
    <m/>
    <m/>
    <m/>
    <m/>
    <m/>
    <m/>
    <m/>
    <m/>
    <n v="12"/>
    <n v="12"/>
    <n v="0"/>
    <x v="0"/>
    <m/>
  </r>
  <r>
    <n v="272"/>
    <s v="DICIEMBRE "/>
    <s v="LIMA "/>
    <s v="LIMA "/>
    <s v="VILLA EL SALVADOR"/>
    <n v="925383937"/>
    <s v="1703PALEDEV"/>
    <s v="PARRA"/>
    <s v="LEON"/>
    <s v="DEISY"/>
    <s v="ANGIMAR"/>
    <s v="PARRA LEON DEISY ANGIMAR"/>
    <s v="VENEZUELA "/>
    <s v="SITUACIÓN IRREGULAR"/>
    <d v="2017-03-11T00:00:00"/>
    <s v="11"/>
    <s v="03"/>
    <s v="2017"/>
    <x v="8"/>
    <s v="FEMENINO"/>
    <s v="ACTA/PARTIDA DE NACIMIENTO"/>
    <n v="131"/>
    <s v="PRIMARIA - 1ER GRADO"/>
    <s v="SI"/>
    <s v="9711LECOANKAV"/>
    <s v="LEON "/>
    <s v="COLMENAREZ"/>
    <s v="ANGI"/>
    <s v="KATIUSKA"/>
    <s v="VENEZUELA "/>
    <s v="SITUACIÓN IRREGULAR"/>
    <d v="1997-11-17T00:00:00"/>
    <s v="17"/>
    <s v="11"/>
    <s v="1997"/>
    <s v="FEMENINO"/>
    <s v="CÉDULA DE IDENTIDAD"/>
    <n v="27205587"/>
    <s v="RASTREO"/>
    <d v="2023-12-22T15:36:18"/>
    <s v="ONLINE/TELEFÓNICA"/>
    <d v="2023-12-22T00:00:00"/>
    <n v="2"/>
    <n v="2"/>
    <n v="1"/>
    <s v="SI"/>
    <s v="MIRIAN"/>
    <s v="SI"/>
    <m/>
    <m/>
    <m/>
    <m/>
    <m/>
    <m/>
    <m/>
    <m/>
    <m/>
    <m/>
    <m/>
    <n v="6"/>
    <n v="7"/>
    <n v="1"/>
    <x v="0"/>
    <m/>
  </r>
  <r>
    <n v="273"/>
    <s v="OCTUBRE "/>
    <s v="TUMBES "/>
    <s v="TUMBES "/>
    <s v="TUMBES"/>
    <n v="995556212"/>
    <s v="1107GACAKEV"/>
    <s v="GARCIA"/>
    <s v="CASTILLO"/>
    <s v="KEILIMAR"/>
    <s v="ANDREINA"/>
    <s v="GARCIA CASTILLO KEILIMAR ANDREINA"/>
    <s v="VENEZUELA "/>
    <s v="SITUACIÓN IRREGULAR"/>
    <d v="2011-07-17T00:00:00"/>
    <s v="17"/>
    <s v="07"/>
    <s v="2011"/>
    <x v="2"/>
    <s v="FEMENINO"/>
    <s v="CEDULA DE IDENTIDAD"/>
    <n v="36067317"/>
    <s v="PRIMARIA - 4TO GRADO"/>
    <s v="SI"/>
    <s v="864GACAANCAV"/>
    <s v="GARCIA"/>
    <s v="CASTILLO"/>
    <s v="ANGI"/>
    <s v="CAROLINA"/>
    <s v="VENEZUELA "/>
    <s v="SITUACIÓN IRREGULAR"/>
    <d v="1986-04-09T00:00:00"/>
    <n v="9"/>
    <n v="4"/>
    <n v="1986"/>
    <s v="FEMENINO"/>
    <s v="CÉDULA DE IDENTIDAD"/>
    <n v="23488901"/>
    <s v="RASTREO"/>
    <d v="2023-10-04T00:00:00"/>
    <s v="ONLINE/TELEFÓNICA"/>
    <d v="2023-10-10T00:00:00"/>
    <n v="2"/>
    <n v="2"/>
    <n v="2"/>
    <s v="SI"/>
    <s v="VANESSA"/>
    <s v="SI"/>
    <m/>
    <m/>
    <m/>
    <m/>
    <m/>
    <m/>
    <m/>
    <m/>
    <m/>
    <m/>
    <m/>
    <n v="9"/>
    <n v="12"/>
    <n v="3"/>
    <x v="4"/>
    <m/>
  </r>
  <r>
    <n v="274"/>
    <s v="DICIEMBRE "/>
    <s v="LIMA "/>
    <s v="LIMA "/>
    <s v="VILLA EL SALVADOR"/>
    <n v="925383937"/>
    <s v="1908ORLEELP"/>
    <s v="ORTIZ"/>
    <s v="LEON"/>
    <s v="ELIAS"/>
    <s v="AARON"/>
    <s v="ORTIZ LEON ELIAS AARON"/>
    <s v="PERÚ"/>
    <s v="NO APLICA (ES PERUANO/A)"/>
    <d v="2019-08-25T00:00:00"/>
    <s v="25"/>
    <s v="08"/>
    <s v="2019"/>
    <x v="12"/>
    <s v="MASCULINO"/>
    <s v="DNI "/>
    <n v="91542180"/>
    <s v="NINGUNO"/>
    <s v="SI"/>
    <s v="9711LECOANKAV"/>
    <s v="LEON "/>
    <s v="COLMENAREZ"/>
    <s v="ANGI"/>
    <s v="KATIUSKA"/>
    <s v="VENEZUELA "/>
    <s v="SITUACIÓN IRREGULAR"/>
    <d v="1997-11-17T00:00:00"/>
    <s v="17"/>
    <s v="11"/>
    <s v="1997"/>
    <s v="FEMENINO"/>
    <s v="CÉDULA DE IDENTIDAD"/>
    <n v="27205587"/>
    <s v="RASTREO"/>
    <d v="2023-12-22T15:27:16"/>
    <m/>
    <m/>
    <m/>
    <m/>
    <m/>
    <s v="SI"/>
    <s v="MIRIAN"/>
    <s v="SI"/>
    <m/>
    <m/>
    <m/>
    <m/>
    <m/>
    <m/>
    <m/>
    <m/>
    <m/>
    <m/>
    <m/>
    <n v="6"/>
    <n v="4"/>
    <n v="-2"/>
    <x v="0"/>
    <m/>
  </r>
  <r>
    <n v="1252"/>
    <s v="ENERO "/>
    <s v="LIMA "/>
    <s v="LIMA "/>
    <s v="SAN MARTIN DE PORRES"/>
    <n v="982463572"/>
    <s v="1012STCOKAV"/>
    <s v="STRUBINGER"/>
    <s v="COLLIN"/>
    <s v="KAMERON"/>
    <s v="SHANIA"/>
    <s v="STRUBINGER COLLIN KAMERON SHANIA"/>
    <s v="VENEZUELA "/>
    <s v="C.E. CALIDAD MIGRATORIA"/>
    <d v="2010-12-15T00:00:00"/>
    <s v="15"/>
    <s v="12"/>
    <s v="2010"/>
    <x v="14"/>
    <s v="FEMENINO"/>
    <s v="CARNET DE EXTRANJERÍA "/>
    <s v="002311540"/>
    <s v="PRIMARIA - 1ER GRADO"/>
    <s v="SI"/>
    <s v="7610COPEVEAMV"/>
    <s v="COLLIN"/>
    <s v="PEREZ"/>
    <s v="VERONICA"/>
    <s v="AMERICA"/>
    <s v="VENEZUELA "/>
    <s v="C.E. CALIDAD MIGRATORIA"/>
    <d v="1976-10-12T00:00:00"/>
    <s v="12"/>
    <s v="10"/>
    <s v="1976"/>
    <s v="FEMENINO"/>
    <s v="CARNET DE EXTRANJERÍA "/>
    <s v="MUJER"/>
    <s v="RASTREO"/>
    <d v="2024-01-10T16:56:37"/>
    <s v="ONLINE/TELEFÓNICA"/>
    <d v="2024-01-18T00:00:00"/>
    <n v="1"/>
    <n v="1"/>
    <n v="1"/>
    <s v="SI"/>
    <s v="MARIEL"/>
    <m/>
    <m/>
    <m/>
    <m/>
    <m/>
    <m/>
    <m/>
    <m/>
    <m/>
    <m/>
    <m/>
    <m/>
    <n v="6"/>
    <n v="13"/>
    <n v="7"/>
    <x v="1"/>
    <m/>
  </r>
  <r>
    <n v="1398"/>
    <s v="ENERO "/>
    <s v="LIMA "/>
    <s v="LIMA "/>
    <s v="LURIN"/>
    <s v="948 216 378"/>
    <s v="1402PIMEDAV"/>
    <s v="PINTO"/>
    <s v="MEDINA"/>
    <s v="DARWIN"/>
    <s v="ZAVIER"/>
    <s v="PINTO MEDINA DARWIN ZAVIER"/>
    <s v="VENEZUELA "/>
    <s v="SITUACIÓN IRREGULAR"/>
    <d v="2014-02-08T00:00:00"/>
    <s v="08"/>
    <s v="02"/>
    <s v="2014"/>
    <x v="6"/>
    <s v="FEMENINO"/>
    <s v="ACTA/PARTIDA DE NACIMIENTO"/>
    <s v="396"/>
    <s v="PRIMARIA - 1ER GRADO"/>
    <s v="SI"/>
    <s v="9204MECODAYAV"/>
    <s v="MEDINA"/>
    <s v="CONTRERAS"/>
    <s v="DALEXZA"/>
    <s v="YAQUELIN"/>
    <s v="VENEZUELA"/>
    <s v="PTP/CPP"/>
    <d v="1992-04-09T00:00:00"/>
    <s v="09"/>
    <s v="04"/>
    <s v="1992"/>
    <s v="FEMENINO"/>
    <s v="PTP/CPP"/>
    <s v="002833522"/>
    <s v="RASTREO"/>
    <d v="2023-12-07T18:02:05"/>
    <s v="ONLINE/TELEFÓNICA"/>
    <d v="2024-01-12T00:00:00"/>
    <n v="2"/>
    <n v="2"/>
    <n v="2"/>
    <s v="SI"/>
    <s v="YULY"/>
    <m/>
    <m/>
    <m/>
    <m/>
    <m/>
    <m/>
    <m/>
    <m/>
    <m/>
    <m/>
    <m/>
    <m/>
    <n v="6"/>
    <n v="10"/>
    <n v="4"/>
    <x v="1"/>
    <m/>
  </r>
  <r>
    <n v="277"/>
    <s v="DICIEMBRE "/>
    <s v="LIMA "/>
    <s v="LIMA "/>
    <s v="VILLA EL SALVADOR"/>
    <n v="971877711"/>
    <s v="2101MALOELO"/>
    <s v="MARCANO"/>
    <s v="LOPEZ"/>
    <s v="ELIEZER"/>
    <s v="ISAAC"/>
    <s v="MARCANO LOPEZ ELIEZER ISAAC"/>
    <s v="OTRO"/>
    <s v="PTP/CPP"/>
    <d v="2021-01-04T00:00:00"/>
    <s v="04"/>
    <s v="01"/>
    <s v="2021"/>
    <x v="9"/>
    <s v="MASCULINO"/>
    <s v="PTP/CPP"/>
    <s v="001203350"/>
    <s v="NINGUNO"/>
    <s v="SI"/>
    <s v="9910LOBRMIVAV"/>
    <s v="LOPEZ"/>
    <s v="BRITO"/>
    <s v="MIRIAN"/>
    <s v="VANESSA"/>
    <s v="VENEZUELA"/>
    <s v="PTP/CPP"/>
    <d v="1999-10-17T00:00:00"/>
    <s v="17"/>
    <s v="10"/>
    <s v="1999"/>
    <s v="FEMENINO"/>
    <s v="PTP/CPP"/>
    <s v="003365448"/>
    <s v="RASTREO"/>
    <d v="2023-12-01T15:22:59"/>
    <s v="ONLINE/TELEFÓNICA"/>
    <d v="2023-12-16T00:00:00"/>
    <n v="1"/>
    <n v="1"/>
    <n v="1"/>
    <s v="SI"/>
    <s v="YULY"/>
    <s v="SI"/>
    <m/>
    <m/>
    <m/>
    <m/>
    <m/>
    <m/>
    <m/>
    <m/>
    <m/>
    <m/>
    <m/>
    <n v="6"/>
    <n v="3"/>
    <n v="-3"/>
    <x v="0"/>
    <m/>
  </r>
  <r>
    <n v="278"/>
    <s v="OCTUBRE "/>
    <s v="TUMBES "/>
    <s v="ZARUMILLA"/>
    <s v="ZARUMILLA"/>
    <s v="+51 900 653 762"/>
    <s v="1308PAGOJAV"/>
    <s v="PACHECO"/>
    <s v="GONZALEZ"/>
    <s v="JASSIEL"/>
    <s v="JEREMIAS"/>
    <s v="PACHECO GONZALEZ JASSIEL JEREMIAS"/>
    <s v="VENEZUELA "/>
    <s v="SITUACIÓN IRREGULAR"/>
    <d v="2013-08-07T00:00:00"/>
    <s v="07"/>
    <s v="08"/>
    <s v="2013"/>
    <x v="7"/>
    <s v="MASCULINO"/>
    <s v="ACTA/PARTIDA DE NACIMIENTO"/>
    <n v="5320"/>
    <s v="PRIMARIA - 4TO GRADO"/>
    <s v="SI"/>
    <s v="893GOGOKAJOV"/>
    <s v="GONZALES"/>
    <s v="GONZALES"/>
    <s v="KAREN"/>
    <s v="JOSEFINA"/>
    <s v="VENEZUELA "/>
    <s v="SITUACIÓN IRREGULAR"/>
    <d v="1989-03-09T00:00:00"/>
    <n v="9"/>
    <n v="3"/>
    <n v="1989"/>
    <s v="FEMENINO"/>
    <s v="CÉDULA DE IDENTIDAD"/>
    <s v="28 218 343"/>
    <s v="RASTREO"/>
    <d v="2023-10-05T00:00:00"/>
    <s v="ONLINE/TELEFÓNICA"/>
    <d v="2023-10-10T00:00:00"/>
    <n v="2"/>
    <n v="2"/>
    <n v="2"/>
    <s v="SI"/>
    <s v="VANESSA"/>
    <s v="SI"/>
    <m/>
    <m/>
    <m/>
    <m/>
    <m/>
    <m/>
    <m/>
    <m/>
    <m/>
    <m/>
    <m/>
    <n v="9"/>
    <n v="10"/>
    <n v="1"/>
    <x v="0"/>
    <m/>
  </r>
  <r>
    <n v="279"/>
    <s v="DICIEMBRE "/>
    <s v="LIMA "/>
    <s v="LIMA "/>
    <s v="ATE"/>
    <n v="963377361"/>
    <s v="1702LOMANAV"/>
    <s v="LORENTE"/>
    <s v="MARTINEZ"/>
    <s v="NATALIA "/>
    <s v="NINGUNO"/>
    <s v="LORENTE MARTINEZ NATALIA  NINGUNO"/>
    <s v="VENEZUELA "/>
    <s v="PTP/CPP"/>
    <d v="2017-02-16T00:00:00"/>
    <s v="16"/>
    <s v="02"/>
    <s v="2017"/>
    <x v="8"/>
    <s v="FEMENINO"/>
    <s v="PTP/CPP"/>
    <s v="S/D"/>
    <s v="NIVEL INICIAL 5 AÑOS"/>
    <s v="SI"/>
    <s v="8812LONUJANIO"/>
    <s v="LORENTE"/>
    <s v="NUÑEZ"/>
    <s v="JAVIER"/>
    <s v="NINGUNO"/>
    <s v="OTRO"/>
    <s v="PTP/CPP"/>
    <d v="1988-12-17T00:00:00"/>
    <s v="17"/>
    <s v="12"/>
    <s v="1988"/>
    <s v="MASCULINO"/>
    <s v="PTP/CPP"/>
    <s v="003744065"/>
    <s v="RASTREO"/>
    <d v="2023-11-22T15:12:23"/>
    <s v="ONLINE/TELEFÓNICA"/>
    <d v="2023-12-26T00:00:00"/>
    <n v="2"/>
    <n v="2"/>
    <n v="2"/>
    <s v="SI"/>
    <s v="CAROLINE"/>
    <s v="SI"/>
    <m/>
    <m/>
    <m/>
    <m/>
    <m/>
    <m/>
    <m/>
    <m/>
    <m/>
    <m/>
    <m/>
    <n v="6"/>
    <n v="7"/>
    <n v="1"/>
    <x v="0"/>
    <m/>
  </r>
  <r>
    <n v="280"/>
    <s v="OCTUBRE "/>
    <s v="TUMBES "/>
    <s v="ZARUMILLA"/>
    <s v="ZARUMILLA"/>
    <s v="+51 900 653 762"/>
    <s v="0907PAGOJOV"/>
    <s v="PACHECO"/>
    <s v="GONZALES"/>
    <s v="JOSTHIN"/>
    <s v="OMAIKER"/>
    <s v="PACHECO GONZALES JOSTHIN OMAIKER"/>
    <s v="VENEZUELA "/>
    <s v="SITUACIÓN IRREGULAR"/>
    <d v="2009-07-25T00:00:00"/>
    <s v="25"/>
    <s v="07"/>
    <s v="2009"/>
    <x v="13"/>
    <s v="MASCULINO"/>
    <s v="ACTA/PARTIDA DE NACIMIENTO"/>
    <n v="1061"/>
    <s v="SECUNDARIA - 1ER GRADO"/>
    <s v="SI"/>
    <s v="893GOGOKAJOV"/>
    <s v="GONZALEZ"/>
    <s v="GONZALEZ"/>
    <s v="KAREN"/>
    <s v="JOSEFINA"/>
    <s v="VENEZUELA "/>
    <s v="SITUACIÓN IRREGULAR"/>
    <d v="1989-03-09T00:00:00"/>
    <n v="9"/>
    <n v="3"/>
    <n v="1989"/>
    <s v="FEMENINO"/>
    <s v="CÉDULA DE IDENTIDAD"/>
    <s v="28 218 343"/>
    <s v="RASTREO"/>
    <d v="2023-10-05T00:00:00"/>
    <m/>
    <m/>
    <m/>
    <m/>
    <m/>
    <s v="SI"/>
    <s v="VANESSA"/>
    <s v="SI"/>
    <m/>
    <m/>
    <m/>
    <m/>
    <m/>
    <m/>
    <m/>
    <m/>
    <m/>
    <m/>
    <m/>
    <n v="12"/>
    <n v="14"/>
    <n v="2"/>
    <x v="3"/>
    <m/>
  </r>
  <r>
    <n v="281"/>
    <s v="DICIEMBRE "/>
    <s v="LIMA "/>
    <s v="LIMA "/>
    <s v="ATE"/>
    <n v="963377361"/>
    <s v="1111LOMANAV"/>
    <s v="LORENTE "/>
    <s v="MARTINEZ"/>
    <s v="NATAEL "/>
    <s v="JAVIER"/>
    <s v="LORENTE  MARTINEZ NATAEL  JAVIER"/>
    <s v="VENEZUELA "/>
    <s v="PTP/CPP"/>
    <d v="2011-11-08T00:00:00"/>
    <s v="08"/>
    <s v="11"/>
    <s v="2011"/>
    <x v="2"/>
    <s v="MASCULINO"/>
    <s v="PTP/CPP"/>
    <s v="S/D"/>
    <s v="PRIMARIA - 5TO GRADO"/>
    <s v="SI"/>
    <s v="8812LONUJANIO"/>
    <s v="LORENTE"/>
    <s v="NUÑEZ"/>
    <s v="JAVIER"/>
    <s v="NINGUNO"/>
    <s v="OTRO"/>
    <s v="PTP/CPP"/>
    <d v="1988-12-17T00:00:00"/>
    <s v="17"/>
    <s v="12"/>
    <s v="1988"/>
    <s v="MASCULINO"/>
    <s v="PTP/CPP"/>
    <s v="003744065"/>
    <s v="RASTREO"/>
    <d v="2023-11-22T15:09:03"/>
    <m/>
    <m/>
    <m/>
    <m/>
    <m/>
    <s v="SI"/>
    <s v="CAROLINE"/>
    <s v="SI"/>
    <m/>
    <m/>
    <m/>
    <m/>
    <m/>
    <m/>
    <m/>
    <m/>
    <m/>
    <m/>
    <m/>
    <n v="10"/>
    <n v="12"/>
    <n v="2"/>
    <x v="3"/>
    <m/>
  </r>
  <r>
    <n v="282"/>
    <s v="OCTUBRE "/>
    <s v="TUMBES "/>
    <s v="TUMBES "/>
    <s v="LA CRUZ"/>
    <n v="969014353"/>
    <s v="1406FLJADAV"/>
    <s v="FLORES"/>
    <s v="JARAMILLO"/>
    <s v="DAIMARIS"/>
    <s v="VALENTINA"/>
    <s v="FLORES JARAMILLO DAIMARIS VALENTINA"/>
    <s v="VENEZUELA "/>
    <s v="SITUACIÓN IRREGULAR"/>
    <d v="2014-06-22T00:00:00"/>
    <s v="22"/>
    <s v="06"/>
    <s v="2014"/>
    <x v="6"/>
    <s v="FEMENINO"/>
    <s v="ACTA/PARTIDA DE NACIMIENTO"/>
    <n v="283"/>
    <s v="PRIMARIA - 2DO GRADO"/>
    <s v="SI"/>
    <s v="9511JAJADAJOV"/>
    <s v="JARAMILLO"/>
    <s v="JARAMILLO"/>
    <s v="DAIRENE"/>
    <s v="JOSEFINA"/>
    <s v="VENEZUELA "/>
    <s v="SITUACIÓN IRREGULAR"/>
    <d v="1995-11-18T00:00:00"/>
    <n v="18"/>
    <n v="11"/>
    <n v="1995"/>
    <s v="FEMENINO"/>
    <s v="CÉDULA DE IDENTIDAD"/>
    <n v="27712907"/>
    <s v="RASTREO"/>
    <d v="2023-09-15T00:00:00"/>
    <s v="ONLINE/TELEFÓNICA"/>
    <d v="2023-10-02T00:00:00"/>
    <n v="2"/>
    <n v="2"/>
    <n v="2"/>
    <s v="SI"/>
    <s v="VANESSA"/>
    <s v="SI"/>
    <s v="SI"/>
    <s v="NO INFORMACIÓN"/>
    <s v="SI"/>
    <s v="SI"/>
    <s v="SI"/>
    <s v="NO INFORMACIÓN"/>
    <s v="SI"/>
    <s v="EBR"/>
    <s v="ANDRES ARAUJO"/>
    <s v="PRIMARIA - 4TO G"/>
    <s v="SI"/>
    <n v="7"/>
    <n v="9"/>
    <n v="2"/>
    <x v="3"/>
    <s v="CORREGIR FECHA DE MATRICULA /NNA SIN FECHA DE SOLICITUD DE VACANTE "/>
  </r>
  <r>
    <n v="283"/>
    <s v="OCTUBRE "/>
    <s v="TUMBES "/>
    <s v="TUMBES "/>
    <s v="LA CRUZ"/>
    <n v="969014353"/>
    <s v="1204FLJADAV"/>
    <s v="FLORES"/>
    <s v="JARAMILLO"/>
    <s v="DAULIMAR"/>
    <s v="LUCIA"/>
    <s v="FLORES JARAMILLO DAULIMAR LUCIA"/>
    <s v="VENEZUELA "/>
    <s v="SITUACIÓN IRREGULAR"/>
    <d v="2012-04-06T00:00:00"/>
    <s v="06"/>
    <s v="04"/>
    <s v="2012"/>
    <x v="3"/>
    <s v="FEMENINO"/>
    <s v="ACTA/PARTIDA DE NACIMIENTO"/>
    <n v="521"/>
    <s v="PRIMARIA - 4TO GRADO"/>
    <s v="SI"/>
    <s v="9511JAJADAJOV"/>
    <s v="JARAMILLO"/>
    <s v="JARAMILLO"/>
    <s v="DAIRENE"/>
    <s v="JOSEFINA"/>
    <s v="VENEZUELA "/>
    <s v="SITUACIÓN IRREGULAR"/>
    <d v="1995-11-18T00:00:00"/>
    <n v="18"/>
    <n v="11"/>
    <n v="1995"/>
    <s v="FEMENINO"/>
    <s v="CÉDULA DE IDENTIDAD"/>
    <n v="27712907"/>
    <s v="RASTREO"/>
    <d v="2023-09-15T00:00:00"/>
    <m/>
    <m/>
    <m/>
    <m/>
    <m/>
    <s v="SI"/>
    <s v="VANESSA"/>
    <s v="SI"/>
    <s v="SI"/>
    <s v="NO INFORMACIÓN"/>
    <s v="SI"/>
    <s v="SI"/>
    <s v="SI"/>
    <s v="NO INFORMACIÓN"/>
    <s v="SI"/>
    <s v="EBR"/>
    <s v="ANDRES ARAUJO"/>
    <s v="PRIMARIA- 2DO G "/>
    <s v="SI"/>
    <n v="9"/>
    <n v="11"/>
    <n v="2"/>
    <x v="3"/>
    <s v="CORREGIR FECHA DE MATRICULA /NNA SIN FECHA DE SOLICITUD DE VACANTE "/>
  </r>
  <r>
    <n v="284"/>
    <s v="DICIEMBRE "/>
    <s v="LIMA "/>
    <s v="LIMA "/>
    <s v="VILLA MARIA DEL TRIUNFO"/>
    <n v="933719870"/>
    <s v="1904LUTOMIO"/>
    <s v="LUGO"/>
    <s v="TORRES"/>
    <s v="MIA"/>
    <s v="ISABELLA"/>
    <s v="LUGO TORRES MIA ISABELLA"/>
    <s v="OTRO"/>
    <s v="SITUACIÓN IRREGULAR"/>
    <d v="2019-04-13T00:00:00"/>
    <s v="13"/>
    <s v="04"/>
    <s v="2019"/>
    <x v="12"/>
    <s v="FEMENINO"/>
    <s v="CEDULA DE IDENTIDAD"/>
    <s v="175949476"/>
    <s v="NINGUNO"/>
    <s v="SI"/>
    <s v="0006LUTOBENAV"/>
    <s v="LUGO"/>
    <s v="TORRES"/>
    <s v="BETHANIA"/>
    <s v="NAZARETH"/>
    <s v="VENEZUELA"/>
    <s v="SITUACIÓN IRREGULAR"/>
    <d v="2000-06-22T00:00:00"/>
    <s v="22"/>
    <s v="06"/>
    <s v="2000"/>
    <s v="FEMENINO"/>
    <s v="CÉDULA DE IDENTIDAD"/>
    <s v="27942447"/>
    <s v="RASTREO"/>
    <d v="2023-12-20T19:42:12"/>
    <s v="ONLINE/TELEFÓNICA"/>
    <d v="2023-12-28T00:00:00"/>
    <n v="1"/>
    <n v="1"/>
    <n v="1"/>
    <s v="SI"/>
    <s v="YULY"/>
    <s v="SI"/>
    <m/>
    <m/>
    <m/>
    <m/>
    <m/>
    <m/>
    <m/>
    <m/>
    <m/>
    <m/>
    <m/>
    <n v="6"/>
    <n v="4"/>
    <n v="-2"/>
    <x v="0"/>
    <m/>
  </r>
  <r>
    <n v="285"/>
    <s v="DICIEMBRE "/>
    <s v="LIMA "/>
    <s v="LIMA "/>
    <s v="ATE"/>
    <n v="906058851"/>
    <s v="2004BEMAJOO"/>
    <s v="BECERRA"/>
    <s v="MAMBEL"/>
    <s v="JOSE"/>
    <s v="GREGORIO"/>
    <s v="BECERRA MAMBEL JOSE GREGORIO"/>
    <s v="OTRO"/>
    <s v="SITUACIÓN IRREGULAR"/>
    <d v="2020-04-17T00:00:00"/>
    <s v="17"/>
    <s v="04"/>
    <s v="2020"/>
    <x v="9"/>
    <s v="FEMENINO"/>
    <s v="ACTA/PARTIDA DE NACIMIENTO"/>
    <s v="S/D"/>
    <s v="NINGUNO"/>
    <s v="SI"/>
    <s v="0012MA VDANIV"/>
    <s v="MAMBEL"/>
    <s v=" VERGARA "/>
    <s v="DAYRIMAR"/>
    <s v="NINGUNO"/>
    <s v="VENEZUELA"/>
    <s v="SITUACIÓN IRREGULAR"/>
    <d v="2000-12-19T00:00:00"/>
    <s v="19"/>
    <s v="12"/>
    <s v="2000"/>
    <s v="FEMENINO"/>
    <s v="CÉDULA DE IDENTIDAD"/>
    <n v="27889467"/>
    <s v="RASTREO"/>
    <d v="2023-11-22T15:33:54"/>
    <s v="ONLINE/TELEFÓNICA"/>
    <d v="2023-12-26T00:00:00"/>
    <n v="1"/>
    <n v="1"/>
    <n v="2"/>
    <s v="SI"/>
    <s v="CAROLINE"/>
    <s v="SI"/>
    <m/>
    <m/>
    <m/>
    <m/>
    <m/>
    <m/>
    <m/>
    <m/>
    <m/>
    <m/>
    <m/>
    <n v="6"/>
    <n v="3"/>
    <n v="-3"/>
    <x v="0"/>
    <m/>
  </r>
  <r>
    <n v="1400"/>
    <s v="ENERO "/>
    <s v="LIMA "/>
    <s v="LIMA "/>
    <s v="VILLA MARIA DEL TRIUNFO"/>
    <s v="966252621(LLAMADAS Y WHATSAPP)"/>
    <s v="1101SACOMAV"/>
    <s v="SANCHEZ"/>
    <s v="CORONADO"/>
    <s v="MARIANET"/>
    <s v="BESABEL"/>
    <s v="SANCHEZ CORONADO MARIANET BESABEL"/>
    <s v="VENEZUELA "/>
    <s v="SITUACIÓN IRREGULAR"/>
    <d v="2011-01-28T00:00:00"/>
    <s v="28"/>
    <s v="01"/>
    <s v="2011"/>
    <x v="14"/>
    <s v="FEMENINO"/>
    <s v="ACTA/PARTIDA DE NACIMIENTO"/>
    <s v="527"/>
    <s v="PRIMARIA - 1ER GRADO"/>
    <s v="SI"/>
    <s v="8108COCOSALIV"/>
    <s v="CORONADO"/>
    <s v="CORONADO"/>
    <s v="SANDY"/>
    <s v="LISBET"/>
    <s v="VENEZUELA"/>
    <s v="SITUACIÓN IRREGULAR"/>
    <d v="1981-08-08T00:00:00"/>
    <s v="08"/>
    <s v="08"/>
    <s v="1981"/>
    <s v="FEMENINO"/>
    <s v="CÉDULA DE IDENTIDAD"/>
    <s v="20017319"/>
    <s v="RASTREO"/>
    <d v="2023-12-12T12:18:26"/>
    <m/>
    <m/>
    <m/>
    <m/>
    <m/>
    <s v="SI"/>
    <s v="YULY"/>
    <m/>
    <s v="SI "/>
    <s v="7243 REY JUAN CARLOS DE BORBON"/>
    <d v="2024-01-15T00:00:00"/>
    <s v="SI "/>
    <m/>
    <m/>
    <m/>
    <m/>
    <m/>
    <m/>
    <m/>
    <n v="6"/>
    <n v="13"/>
    <n v="7"/>
    <x v="1"/>
    <m/>
  </r>
  <r>
    <n v="287"/>
    <s v="DICIEMBRE "/>
    <s v="LIMA "/>
    <s v="LIMA "/>
    <s v="SAN JUAN DE MIRAFLORES"/>
    <s v="902786773( WHATSAPP Y LLAMADA)"/>
    <s v="2009DIMASOP"/>
    <s v="DIAZ "/>
    <s v="MARCANO"/>
    <s v="SOFIA "/>
    <s v="ALEJANDRA"/>
    <s v="DIAZ  MARCANO SOFIA  ALEJANDRA"/>
    <s v="PERÚ"/>
    <s v="NO APLICA (ES PERUANO/A)"/>
    <d v="2020-09-17T00:00:00"/>
    <s v="17"/>
    <s v="09"/>
    <s v="2020"/>
    <x v="9"/>
    <s v="FEMENINO"/>
    <s v="DNI "/>
    <n v="92021039"/>
    <s v="NINGUNO"/>
    <s v="SI"/>
    <s v="9202MAACGÉDUV"/>
    <s v="MARCANO"/>
    <s v="ACOSTA"/>
    <s v="GÉNESIS "/>
    <s v="DUBRASKA"/>
    <s v="VENEZUELA "/>
    <s v="C.E. CALIDAD MIGRATORIA"/>
    <d v="1992-02-28T00:00:00"/>
    <s v="28"/>
    <s v="02"/>
    <s v="1992"/>
    <s v="FEMENINO"/>
    <s v="CARNET DE EXTRANJERÍA"/>
    <s v="003594073"/>
    <s v="RASTREO"/>
    <d v="2023-11-27T15:22:06"/>
    <s v="ONLINE/TELEFÓNICA"/>
    <d v="2023-12-20T00:00:00"/>
    <n v="1"/>
    <n v="1"/>
    <n v="1"/>
    <s v="SI"/>
    <s v="MIRIAN"/>
    <s v="SI"/>
    <m/>
    <m/>
    <m/>
    <m/>
    <m/>
    <m/>
    <m/>
    <m/>
    <m/>
    <m/>
    <m/>
    <n v="6"/>
    <n v="3"/>
    <n v="-3"/>
    <x v="0"/>
    <m/>
  </r>
  <r>
    <n v="9"/>
    <s v="OCTUBRE "/>
    <s v="LIMA "/>
    <s v="LIMA "/>
    <s v="SAN JUAN DE LURIGANCHO"/>
    <n v="932317426"/>
    <s v="1007GOFAYOV"/>
    <s v="GONZALEZ"/>
    <s v="FALCON"/>
    <s v="YOSELIS"/>
    <s v="VALERIA"/>
    <s v="GONZALEZ FALCON YOSELIS VALERIA"/>
    <s v="VENEZUELA "/>
    <s v="PTP/CPP"/>
    <d v="2010-07-06T00:00:00"/>
    <s v="06"/>
    <s v="07"/>
    <s v="2010"/>
    <x v="14"/>
    <s v="FEMENINO"/>
    <s v="PTP/CPP"/>
    <n v="2220773"/>
    <s v="PRIMARIA - 2DO GRADO"/>
    <s v="SI"/>
    <s v="8012FACALIYEV"/>
    <s v="FALCON"/>
    <s v="CASTILLO"/>
    <s v="LIZAYDEE"/>
    <s v="YENNIFER"/>
    <s v="VENEZUELA "/>
    <s v="PTP/CPP"/>
    <d v="1980-12-22T00:00:00"/>
    <s v="22"/>
    <s v="12"/>
    <s v="1980"/>
    <s v="FEMENINO"/>
    <s v="PTP/CPP"/>
    <n v="220427"/>
    <s v="RASTREO"/>
    <d v="2023-09-15T00:00:00"/>
    <m/>
    <m/>
    <n v="1"/>
    <n v="1"/>
    <m/>
    <s v="SI"/>
    <s v="MIRIAN"/>
    <s v="SI"/>
    <m/>
    <m/>
    <m/>
    <m/>
    <m/>
    <m/>
    <m/>
    <m/>
    <m/>
    <m/>
    <m/>
    <n v="7"/>
    <n v="13"/>
    <n v="6"/>
    <x v="1"/>
    <m/>
  </r>
  <r>
    <n v="116"/>
    <s v="OCTUBRE "/>
    <s v="LIMA "/>
    <s v="LIMA "/>
    <s v="VILLA MARIA DEL TRIUNFO"/>
    <s v="970112176/900751879"/>
    <s v="1010IBGAOSV"/>
    <s v="IBARRA"/>
    <s v="GALVIZ"/>
    <s v="OSHAIM"/>
    <s v="JAIRIBEL"/>
    <s v="IBARRA GALVIZ OSHAIM JAIRIBEL"/>
    <s v="VENEZUELA "/>
    <s v="SITUACIÓN IRREGULAR"/>
    <d v="2010-10-19T00:00:00"/>
    <s v="19"/>
    <s v="10"/>
    <s v="2010"/>
    <x v="14"/>
    <s v="FEMENINO"/>
    <s v="ACTA/PARTIDA DE NACIMIENTO"/>
    <n v="5220"/>
    <s v="PRIMARIA - 2DO GRADO"/>
    <s v="SI"/>
    <s v="9207IBGABEMAV"/>
    <s v="IBARRA"/>
    <s v="GALVEZ"/>
    <s v="BETTY"/>
    <s v="MARIA"/>
    <s v="VENEZUELA "/>
    <s v="PTP/CPP"/>
    <d v="1992-07-15T00:00:00"/>
    <s v="15"/>
    <s v="07"/>
    <s v="1992"/>
    <s v="FEMENINO"/>
    <s v="PTP/CPP"/>
    <n v="1616132"/>
    <s v="RASTREO"/>
    <d v="2023-09-15T00:00:00"/>
    <m/>
    <m/>
    <m/>
    <m/>
    <m/>
    <s v="SI"/>
    <s v="MIRIAN"/>
    <s v="SI"/>
    <m/>
    <m/>
    <m/>
    <m/>
    <m/>
    <m/>
    <m/>
    <m/>
    <m/>
    <m/>
    <m/>
    <n v="7"/>
    <n v="13"/>
    <n v="6"/>
    <x v="1"/>
    <m/>
  </r>
  <r>
    <n v="290"/>
    <s v="DICIEMBRE "/>
    <s v="LIMA "/>
    <s v="LIMA "/>
    <s v="VILLA EL SALVADOR"/>
    <n v="912859132"/>
    <s v="1007SIMAJHV"/>
    <s v="SILVA"/>
    <s v="MARCANO"/>
    <s v="JHORWAN"/>
    <s v="DANIEL"/>
    <s v="SILVA MARCANO JHORWAN DANIEL"/>
    <s v="VENEZUELA "/>
    <s v="C.E. CALIDAD MIGRATORIA"/>
    <d v="2010-07-12T00:00:00"/>
    <s v="12"/>
    <s v="07"/>
    <s v="2010"/>
    <x v="14"/>
    <s v="MASCULINO"/>
    <s v="CARNET DE EXTRANJERÍA"/>
    <s v="005540250"/>
    <s v="PRIMARIA - 6TO GRADO"/>
    <s v="SI"/>
    <s v="8302MABAYADEV"/>
    <s v="MARCANO"/>
    <s v="BARRIOS"/>
    <s v="YANET"/>
    <s v="DEL VALLE"/>
    <s v="VENEZUELA"/>
    <s v="PTP/CPP"/>
    <d v="1983-02-11T00:00:00"/>
    <s v="11"/>
    <s v="02"/>
    <s v="1983"/>
    <s v="FEMENINO"/>
    <s v="PTP/CPP"/>
    <s v="003452504"/>
    <s v="RASTREO"/>
    <d v="2023-12-01T16:22:24"/>
    <s v="ONLINE/TELEFÓNICA"/>
    <d v="2023-12-12T00:00:00"/>
    <n v="1"/>
    <n v="1"/>
    <n v="1"/>
    <s v="SI"/>
    <s v="YULY"/>
    <s v="SI"/>
    <m/>
    <m/>
    <m/>
    <m/>
    <m/>
    <m/>
    <m/>
    <m/>
    <m/>
    <m/>
    <m/>
    <n v="11"/>
    <n v="13"/>
    <n v="2"/>
    <x v="3"/>
    <m/>
  </r>
  <r>
    <n v="291"/>
    <s v="OCTUBRE "/>
    <s v="TUMBES "/>
    <s v="ZARUMILLA"/>
    <s v="ZARUMILLA"/>
    <n v="984748271"/>
    <s v="1510RELIDAV"/>
    <s v="REYES"/>
    <s v="LISCANO"/>
    <s v="DANNY"/>
    <s v="ISAIAS"/>
    <s v="REYES LISCANO DANNY ISAIAS"/>
    <s v="VENEZUELA "/>
    <s v="SITUACIÓN IRREGULAR"/>
    <d v="2015-10-04T00:00:00"/>
    <s v="04"/>
    <s v="10"/>
    <s v="2015"/>
    <x v="1"/>
    <s v="MASCULINO"/>
    <s v="CEDULA DE IDENTIDAD"/>
    <n v="1241940"/>
    <s v="NINGUNO"/>
    <s v="SI"/>
    <s v="846LIBABEDEV"/>
    <s v="LISCANO"/>
    <s v="BARRETO"/>
    <s v="BEATRIZ"/>
    <s v="DEL CARMEN"/>
    <s v="VENEZUELA "/>
    <s v="PTP/CPP"/>
    <d v="1984-06-27T00:00:00"/>
    <n v="27"/>
    <n v="6"/>
    <n v="1984"/>
    <s v="FEMENINO"/>
    <s v="PTP/CPP"/>
    <n v="1394131"/>
    <s v="RASTREO"/>
    <d v="2023-10-03T00:00:00"/>
    <m/>
    <m/>
    <m/>
    <m/>
    <m/>
    <s v="SI"/>
    <s v="VANESSA"/>
    <s v="SI"/>
    <m/>
    <m/>
    <m/>
    <m/>
    <m/>
    <m/>
    <m/>
    <m/>
    <m/>
    <m/>
    <m/>
    <n v="6"/>
    <n v="8"/>
    <n v="2"/>
    <x v="3"/>
    <m/>
  </r>
  <r>
    <n v="292"/>
    <s v="DICIEMBRE "/>
    <s v="LIMA "/>
    <s v="LIMA "/>
    <s v="SANTA ANITA"/>
    <n v="925438955"/>
    <s v="2001CAMADYP"/>
    <s v="CARABALLO"/>
    <s v="MARQUEZ"/>
    <s v="DYLAN"/>
    <s v="JOSE"/>
    <s v="CARABALLO MARQUEZ DYLAN JOSE"/>
    <s v="PERÚ"/>
    <s v="NO APLICA (ES PERUANO/A)"/>
    <d v="2020-01-05T00:00:00"/>
    <s v="05"/>
    <s v="01"/>
    <s v="2020"/>
    <x v="12"/>
    <s v="MASCULINO"/>
    <s v="DNI"/>
    <s v="S/D"/>
    <s v="NINGUNO"/>
    <s v="SI"/>
    <s v="9001MAROYAGEV"/>
    <s v="MARQUEZ"/>
    <s v="ROJAS"/>
    <s v="YAIZA"/>
    <s v="GERALDINE"/>
    <s v="VENEZUELA"/>
    <s v="SITUACIÓN IRREGULAR"/>
    <d v="1990-01-05T00:00:00"/>
    <s v="05"/>
    <s v="01"/>
    <s v="1990"/>
    <s v="FEMENINO"/>
    <s v="CÉDULA DE IDENTIDAD"/>
    <n v="20314166"/>
    <s v="RASTREO"/>
    <d v="2023-11-22T20:32:50"/>
    <s v="ONLINE/TELEFÓNICA"/>
    <d v="2023-12-26T00:00:00"/>
    <n v="4"/>
    <n v="4"/>
    <n v="2"/>
    <s v="SI"/>
    <s v="CAROLINE"/>
    <s v="SI"/>
    <m/>
    <m/>
    <m/>
    <m/>
    <m/>
    <m/>
    <m/>
    <m/>
    <m/>
    <m/>
    <m/>
    <n v="6"/>
    <n v="4"/>
    <n v="-2"/>
    <x v="0"/>
    <m/>
  </r>
  <r>
    <n v="293"/>
    <s v="OCTUBRE "/>
    <s v="TUMBES "/>
    <s v="ZARUMILLA"/>
    <s v="ZARUMILLA"/>
    <n v="984648271"/>
    <s v="1803RELIDAV"/>
    <s v="REYES"/>
    <s v="LISCANO"/>
    <s v="DANNIER"/>
    <s v="ELISAU"/>
    <s v="REYES LISCANO DANNIER ELISAU"/>
    <s v="VENEZUELA "/>
    <s v="PTP/CPP"/>
    <d v="2018-03-22T00:00:00"/>
    <s v="22"/>
    <s v="03"/>
    <s v="2018"/>
    <x v="4"/>
    <s v="MASCULINO"/>
    <s v="PTP/CPP"/>
    <n v="1480803"/>
    <s v="NIVEL INICIAL 4 AÑOS"/>
    <s v="SI"/>
    <s v="846LIBABEDEV"/>
    <s v="LISCANO"/>
    <s v="BARRETO"/>
    <s v="BEATRIZ"/>
    <s v="DEL CARMEN"/>
    <s v="VENEZUELA "/>
    <s v="PTP/CPP"/>
    <d v="1984-06-27T00:00:00"/>
    <n v="27"/>
    <n v="6"/>
    <n v="1984"/>
    <s v="FEMENINO"/>
    <s v="PTP/CPP"/>
    <n v="1494131"/>
    <s v="RASTREO"/>
    <d v="2023-10-03T00:00:00"/>
    <m/>
    <m/>
    <m/>
    <m/>
    <m/>
    <s v="SI"/>
    <s v="VANESSA"/>
    <s v="SI"/>
    <m/>
    <m/>
    <m/>
    <m/>
    <m/>
    <m/>
    <m/>
    <m/>
    <m/>
    <m/>
    <m/>
    <n v="6"/>
    <n v="6"/>
    <n v="0"/>
    <x v="0"/>
    <m/>
  </r>
  <r>
    <n v="294"/>
    <s v="DICIEMBRE "/>
    <s v="LIMA "/>
    <s v="LIMA "/>
    <s v="SANTA ANITA"/>
    <n v="925438955"/>
    <s v="1909COMAENP"/>
    <s v="COLON"/>
    <s v="MARQUEZ"/>
    <s v="ENDERVI"/>
    <s v="LEOSNEY"/>
    <s v="COLON MARQUEZ ENDERVI LEOSNEY"/>
    <s v="PERÚ"/>
    <s v="NO APLICA (ES PERUANO/A)"/>
    <d v="2019-09-28T00:00:00"/>
    <s v="28"/>
    <s v="09"/>
    <s v="2019"/>
    <x v="12"/>
    <s v="MASCULINO"/>
    <s v="ACTA/PARTIDA DE NACIMIENTO"/>
    <s v="S/D"/>
    <s v="NIVEL INICIAL 4 AÑOS"/>
    <s v="SI"/>
    <s v="9001MAROYAGEV"/>
    <s v="MARQUEZ"/>
    <s v="ROJAS"/>
    <s v="YAIZA"/>
    <s v="GERALDINE"/>
    <s v="VENEZUELA"/>
    <s v="SITUACIÓN IRREGULAR"/>
    <d v="1990-01-05T00:00:00"/>
    <s v="05"/>
    <s v="01"/>
    <s v="1990"/>
    <s v="FEMENINO"/>
    <s v="CÉDULA DE IDENTIDAD"/>
    <n v="20314166"/>
    <s v="RASTREO"/>
    <d v="2023-11-22T20:27:17"/>
    <m/>
    <m/>
    <m/>
    <m/>
    <m/>
    <s v="SI"/>
    <s v="CAROLINE"/>
    <s v="SI"/>
    <m/>
    <m/>
    <m/>
    <m/>
    <m/>
    <m/>
    <m/>
    <m/>
    <m/>
    <m/>
    <m/>
    <n v="6"/>
    <n v="4"/>
    <n v="-2"/>
    <x v="0"/>
    <m/>
  </r>
  <r>
    <n v="295"/>
    <s v="DICIEMBRE "/>
    <s v="LIMA "/>
    <s v="LIMA "/>
    <s v="SANTA ANITA"/>
    <n v="925438955"/>
    <s v="1802COMAYAV"/>
    <s v="COLON"/>
    <s v="MARQUEZ"/>
    <s v="YARAI"/>
    <s v="DUBRASKA"/>
    <s v="COLON MARQUEZ YARAI DUBRASKA"/>
    <s v="VENEZUELA "/>
    <s v="SITUACIÓN IRREGULAR"/>
    <d v="2018-02-10T00:00:00"/>
    <s v="10"/>
    <s v="02"/>
    <s v="2018"/>
    <x v="4"/>
    <s v="FEMENINO"/>
    <s v="ACTA/PARTIDA DE NACIMIENTO"/>
    <s v="S/D"/>
    <s v="NINGUNO"/>
    <s v="SI"/>
    <s v="9001MAROYAGEV"/>
    <s v="MARQUEZ"/>
    <s v="ROJAS"/>
    <s v="YAIZA"/>
    <s v="GERALDINE "/>
    <s v="VENEZUELA"/>
    <s v="SITUACIÓN IRREGULAR"/>
    <d v="1990-01-05T00:00:00"/>
    <s v="05"/>
    <s v="01"/>
    <s v="1990"/>
    <s v="FEMENINO"/>
    <s v="CÉDULA DE IDENTIDAD"/>
    <n v="20314166"/>
    <s v="RASTREO"/>
    <d v="2023-11-22T20:30:16"/>
    <m/>
    <m/>
    <m/>
    <m/>
    <m/>
    <s v="SI"/>
    <s v="CAROLINE"/>
    <s v="SI"/>
    <m/>
    <m/>
    <m/>
    <m/>
    <m/>
    <m/>
    <m/>
    <m/>
    <m/>
    <m/>
    <m/>
    <n v="6"/>
    <n v="6"/>
    <n v="0"/>
    <x v="0"/>
    <m/>
  </r>
  <r>
    <n v="296"/>
    <s v="OCTUBRE "/>
    <s v="TUMBES "/>
    <s v="TUMBES "/>
    <s v="CORRALES"/>
    <n v="947692986"/>
    <s v="1910MAASJOP"/>
    <s v="MARTINEZ"/>
    <s v="ASCANIO"/>
    <s v="JONAS"/>
    <s v="ELIAS"/>
    <s v="MARTINEZ ASCANIO JONAS ELIAS"/>
    <s v="PERÚ"/>
    <s v="NO APLICA (ES PERUANO/A)"/>
    <d v="2019-10-28T00:00:00"/>
    <s v="28"/>
    <s v="10"/>
    <s v="2019"/>
    <x v="12"/>
    <s v="MASCULINO"/>
    <s v="DNI"/>
    <n v="91564720"/>
    <s v="NINGUNO"/>
    <s v="SI"/>
    <s v="9711MAASKAYUV"/>
    <s v="MARTINEZ"/>
    <s v="ASCANIO"/>
    <s v="KARLA"/>
    <s v="YURELVYS"/>
    <s v="VENEZUELA "/>
    <s v="SITUACIÓN IRREGULAR"/>
    <d v="1997-11-25T00:00:00"/>
    <n v="25"/>
    <n v="11"/>
    <n v="1997"/>
    <s v="FEMENINO"/>
    <s v="CÉDULA DE IDENTIDAD"/>
    <n v="26320742"/>
    <s v="RASTREO"/>
    <d v="2023-09-15T00:00:00"/>
    <s v="ONLINE/TELEFÓNICA"/>
    <d v="2023-10-06T00:00:00"/>
    <n v="1"/>
    <n v="1"/>
    <n v="2"/>
    <s v="SI"/>
    <s v="VANESSA"/>
    <s v="SI"/>
    <s v="SI"/>
    <s v="NO INFORMACIÓN"/>
    <s v="SI"/>
    <s v="SI"/>
    <s v="SI"/>
    <d v="2023-11-03T00:00:00"/>
    <s v="SI"/>
    <s v="EBR"/>
    <s v="021 GARITA"/>
    <s v="INICIAL 3 AÑOS"/>
    <s v="NO"/>
    <n v="6"/>
    <n v="4"/>
    <n v="-2"/>
    <x v="0"/>
    <s v="NNA SIN FECHA DE SOLICITUD DE VACANTE /NNA SIN FECHA DE SOLICITUD DE VACANTE "/>
  </r>
  <r>
    <n v="297"/>
    <s v="DICIEMBRE "/>
    <s v="LIMA "/>
    <s v="LIMA "/>
    <s v="SANTA ANITA"/>
    <n v="925438955"/>
    <s v="1612COMAYEV"/>
    <s v="COLON"/>
    <s v="MARQUEZ"/>
    <s v="YEIBELYS"/>
    <s v="NEORIMAR"/>
    <s v="COLON MARQUEZ YEIBELYS NEORIMAR"/>
    <s v="VENEZUELA "/>
    <s v="SITUACIÓN IRREGULAR"/>
    <d v="2016-12-20T00:00:00"/>
    <s v="20"/>
    <s v="12"/>
    <s v="2016"/>
    <x v="0"/>
    <s v="FEMENINO"/>
    <s v="ACTA/PARTIDA DE NACIMIENTO"/>
    <s v="S/D"/>
    <s v="PRIMARIA - 2DO GRADO"/>
    <s v="SI"/>
    <s v="9001MAROYAGEV"/>
    <s v="MARQUEZ"/>
    <s v="ROJAS"/>
    <s v="YAIZA"/>
    <s v="GERALDINE"/>
    <s v="VENEZUELA"/>
    <s v="SITUACIÓN IRREGULAR"/>
    <d v="1990-01-05T00:00:00"/>
    <s v="05"/>
    <s v="01"/>
    <s v="1990"/>
    <s v="FEMENINO"/>
    <s v="CÉDULA DE IDENTIDAD"/>
    <n v="20314166"/>
    <s v="RASTREO"/>
    <d v="2023-11-22T20:24:20"/>
    <m/>
    <m/>
    <m/>
    <m/>
    <m/>
    <s v="SI"/>
    <s v="CAROLINE"/>
    <s v="SI"/>
    <m/>
    <m/>
    <m/>
    <m/>
    <m/>
    <m/>
    <m/>
    <m/>
    <m/>
    <m/>
    <m/>
    <n v="7"/>
    <n v="7"/>
    <n v="0"/>
    <x v="0"/>
    <m/>
  </r>
  <r>
    <n v="298"/>
    <s v="OCTUBRE "/>
    <s v="TUMBES "/>
    <s v="TUMBES "/>
    <s v="CORRALES"/>
    <s v="949732282 WHATSAPP y 914754621 LLAMADA"/>
    <s v="1611MOMOCHV"/>
    <s v="MORENO"/>
    <s v="MORALES"/>
    <s v="CHANEL"/>
    <s v="VICTORIA"/>
    <s v="MORENO MORALES CHANEL VICTORIA"/>
    <s v="VENEZUELA "/>
    <s v="SITUACIÓN IRREGULAR"/>
    <d v="2016-11-18T00:00:00"/>
    <s v="18"/>
    <s v="11"/>
    <s v="2016"/>
    <x v="0"/>
    <s v="FEMENINO"/>
    <s v="NO TIENE DOCUMENTO"/>
    <s v="N/A"/>
    <s v="NINGUNO"/>
    <s v="SI"/>
    <s v="898MOMOSECAV"/>
    <s v="MORENO"/>
    <s v="MORALES"/>
    <s v="SELENE"/>
    <s v="CAROLINA"/>
    <s v="VENEZUELA "/>
    <s v="SITUACIÓN IRREGULAR"/>
    <d v="1989-08-16T00:00:00"/>
    <n v="16"/>
    <n v="8"/>
    <n v="1989"/>
    <s v="FEMENINO"/>
    <s v="CÉDULA DE IDENTIDAD"/>
    <n v="24469108"/>
    <s v="RASTREO"/>
    <d v="2023-09-15T00:00:00"/>
    <s v="ONLINE/TELEFÓNICA"/>
    <d v="2023-10-04T00:00:00"/>
    <n v="2"/>
    <n v="2"/>
    <n v="2"/>
    <s v="SI"/>
    <s v="VANESSA"/>
    <s v="SI"/>
    <m/>
    <m/>
    <m/>
    <m/>
    <m/>
    <m/>
    <m/>
    <m/>
    <m/>
    <m/>
    <m/>
    <n v="6"/>
    <n v="7"/>
    <n v="1"/>
    <x v="0"/>
    <m/>
  </r>
  <r>
    <n v="299"/>
    <s v="DICIEMBRE "/>
    <s v="LIMA "/>
    <s v="LIMA "/>
    <s v="SANTA ANITA"/>
    <n v="920436619"/>
    <s v="2002MABADIV"/>
    <s v="MARTINEZ"/>
    <s v="BASTIDAS"/>
    <s v="DIEGO"/>
    <s v="ALEJANDRO"/>
    <s v="MARTINEZ BASTIDAS DIEGO ALEJANDRO"/>
    <s v="VENEZUELA "/>
    <s v="PTP/CPP"/>
    <d v="2020-02-05T00:00:00"/>
    <s v="05"/>
    <s v="02"/>
    <s v="2020"/>
    <x v="12"/>
    <s v="MASCULINO"/>
    <s v="PTP/CPP"/>
    <s v="3923328"/>
    <s v="NINGUNO"/>
    <s v="SI"/>
    <s v="9912MABAARCAV"/>
    <s v="MARTINEZ"/>
    <s v="BASTIDAS"/>
    <s v="ARCIMAR"/>
    <s v="CAROLINA"/>
    <s v="VENEZUELA"/>
    <s v="PTP/CPP"/>
    <d v="1999-12-21T00:00:00"/>
    <s v="21"/>
    <s v="12"/>
    <s v="1999"/>
    <s v="FEMENINO"/>
    <s v="PTP/CPP"/>
    <s v="001387242"/>
    <s v="RASTREO"/>
    <d v="2023-11-18T15:36:00"/>
    <s v="ONLINE/TELEFÓNICA"/>
    <d v="2023-11-28T00:00:00"/>
    <n v="1"/>
    <n v="1"/>
    <n v="1"/>
    <s v="SI"/>
    <s v="CAROLINE"/>
    <s v="SI"/>
    <m/>
    <m/>
    <m/>
    <m/>
    <m/>
    <m/>
    <m/>
    <m/>
    <m/>
    <m/>
    <m/>
    <n v="6"/>
    <n v="4"/>
    <n v="-2"/>
    <x v="0"/>
    <s v="REPORTADO EL MES DE NOVIEMBRE "/>
  </r>
  <r>
    <n v="300"/>
    <s v="OCTUBRE "/>
    <s v="TUMBES "/>
    <s v="TUMBES "/>
    <s v="CORRALES"/>
    <s v="949732282 WHATSAPP y 914754621 LLAMADA"/>
    <s v="1909MOMOVAV"/>
    <s v="MORENO"/>
    <s v="MORALES"/>
    <s v="VALERIA"/>
    <s v="VALENTINA"/>
    <s v="MORENO MORALES VALERIA VALENTINA"/>
    <s v="VENEZUELA "/>
    <s v="SITUACIÓN IRREGULAR"/>
    <d v="2019-09-17T00:00:00"/>
    <s v="17"/>
    <s v="09"/>
    <s v="2019"/>
    <x v="12"/>
    <s v="FEMENINO"/>
    <s v="ACTA/PARTIDA DE NACIMIENTO"/>
    <n v="1638"/>
    <s v="NINGUNO"/>
    <s v="SI"/>
    <s v="898MOMOSECAV"/>
    <s v="MORENO"/>
    <s v="MORALES"/>
    <s v="SELENE"/>
    <s v="CAROLINA"/>
    <s v="VENEZUELA "/>
    <s v="SITUACIÓN IRREGULAR"/>
    <d v="1989-08-16T00:00:00"/>
    <n v="16"/>
    <n v="8"/>
    <n v="1989"/>
    <s v="FEMENINO"/>
    <s v="CÉDULA DE IDENTIDAD"/>
    <n v="24469108"/>
    <s v="RASTREO"/>
    <d v="2023-09-15T00:00:00"/>
    <m/>
    <m/>
    <m/>
    <m/>
    <n v="2"/>
    <s v="SI"/>
    <s v="VANESSA"/>
    <s v="SI"/>
    <m/>
    <m/>
    <m/>
    <m/>
    <m/>
    <m/>
    <m/>
    <m/>
    <m/>
    <m/>
    <m/>
    <n v="6"/>
    <n v="4"/>
    <n v="-2"/>
    <x v="0"/>
    <m/>
  </r>
  <r>
    <n v="301"/>
    <s v="DICIEMBRE "/>
    <s v="LIMA "/>
    <s v="LIMA "/>
    <s v="VILLA EL SALVADOR"/>
    <n v="924930406"/>
    <s v="1001COMEROV"/>
    <s v="COLMENARES"/>
    <s v="MEDINA"/>
    <s v="ROYMER"/>
    <s v="JOSE"/>
    <s v="COLMENARES MEDINA ROYMER JOSE"/>
    <s v="VENEZUELA "/>
    <s v="PTP/CPP"/>
    <d v="2010-01-22T00:00:00"/>
    <s v="22"/>
    <s v="01"/>
    <s v="2010"/>
    <x v="13"/>
    <s v="MASCULINO"/>
    <s v="PTP/CPP"/>
    <s v="002992433"/>
    <s v="PRIMARIA - 6TO GRADO"/>
    <s v="SI"/>
    <s v="9001MEVEMACAV"/>
    <s v="MEDINA"/>
    <s v="VELASCO"/>
    <s v="MARYORI"/>
    <s v="CALORINA"/>
    <s v="VENEZUELA"/>
    <s v="PTP/CPP"/>
    <d v="1990-01-08T00:00:00"/>
    <s v="08"/>
    <s v="01"/>
    <s v="1990"/>
    <s v="FEMENINO"/>
    <s v="PTP/CPP"/>
    <s v="002901133"/>
    <s v="RASTREO"/>
    <d v="2023-12-01T08:40:49"/>
    <s v="ONLINE/TELEFÓNICA"/>
    <d v="2023-12-13T00:00:00"/>
    <n v="2"/>
    <n v="2"/>
    <n v="2"/>
    <s v="SI"/>
    <s v="YULY"/>
    <s v="SI"/>
    <m/>
    <m/>
    <m/>
    <m/>
    <m/>
    <m/>
    <m/>
    <m/>
    <m/>
    <m/>
    <m/>
    <n v="11"/>
    <n v="14"/>
    <n v="3"/>
    <x v="4"/>
    <m/>
  </r>
  <r>
    <n v="302"/>
    <s v="OCTUBRE "/>
    <s v="TUMBES "/>
    <s v="ZARUMILLA"/>
    <s v="ZARUMILLA"/>
    <n v="929561958"/>
    <s v="1304TOORANV"/>
    <s v="TOVAR"/>
    <s v="ORTEGA"/>
    <s v="ANTONI"/>
    <s v="DE JESUS"/>
    <s v="TOVAR ORTEGA ANTONI DE JESUS"/>
    <s v="VENEZUELA "/>
    <s v="SITUACIÓN IRREGULAR"/>
    <d v="2013-04-22T00:00:00"/>
    <s v="22"/>
    <s v="04"/>
    <s v="2013"/>
    <x v="7"/>
    <s v="MASCULINO"/>
    <s v="ACTA/PARTIDA DE NACIMIENTO"/>
    <n v="497"/>
    <s v="PRIMARIA - 4TO GRADO"/>
    <s v="SI"/>
    <s v="845ORAGANNIV"/>
    <s v="ORTEGA"/>
    <s v="AGUERO"/>
    <s v="ANA"/>
    <s v="NINGUNO"/>
    <s v="VENEZUELA "/>
    <s v="SITUACIÓN IRREGULAR"/>
    <d v="1984-05-24T00:00:00"/>
    <n v="24"/>
    <n v="5"/>
    <n v="1984"/>
    <s v="FEMENINO"/>
    <s v="CÉDULA DE IDENTIDAD"/>
    <n v="16217407"/>
    <s v="RASTREO"/>
    <d v="2023-10-06T00:00:00"/>
    <s v="ONLINE/TELEFÓNICA"/>
    <d v="2023-10-09T00:00:00"/>
    <n v="3"/>
    <n v="3"/>
    <n v="2"/>
    <s v="SI"/>
    <s v="VANESSA"/>
    <s v="SI"/>
    <m/>
    <m/>
    <m/>
    <m/>
    <m/>
    <m/>
    <m/>
    <m/>
    <m/>
    <m/>
    <m/>
    <n v="9"/>
    <n v="10"/>
    <n v="1"/>
    <x v="0"/>
    <m/>
  </r>
  <r>
    <n v="303"/>
    <s v="DICIEMBRE "/>
    <s v="LIMA "/>
    <s v="LIMA "/>
    <s v="VILLA EL SALVADOR"/>
    <n v="924930406"/>
    <s v="0803COMEROV"/>
    <s v="COLMENARES"/>
    <s v="MEDINA"/>
    <s v="ROIMAR"/>
    <s v="YUSLEY"/>
    <s v="COLMENARES MEDINA ROIMAR YUSLEY"/>
    <s v="VENEZUELA "/>
    <s v="PTP/CPP"/>
    <d v="2008-03-16T00:00:00"/>
    <s v="16"/>
    <s v="03"/>
    <s v="2008"/>
    <x v="10"/>
    <s v="FEMENINO"/>
    <s v="PTP/CPP"/>
    <s v="002988726"/>
    <s v="SECUNDARIA - 2DO GRADO"/>
    <s v="SI"/>
    <s v="9001MEVEMACAV"/>
    <s v="MEDINA"/>
    <s v="VELASCO"/>
    <s v="MARYORI"/>
    <s v="CAROLINA"/>
    <s v="VENEZUELA"/>
    <s v="PTP/CPP"/>
    <d v="1990-01-08T00:00:00"/>
    <s v="08"/>
    <s v="01"/>
    <s v="1990"/>
    <s v="FEMENINO"/>
    <s v="PTP/CPP"/>
    <s v="002901133"/>
    <s v="RASTREO"/>
    <d v="2023-12-01T08:53:36"/>
    <m/>
    <m/>
    <m/>
    <m/>
    <m/>
    <s v="SI"/>
    <s v="YULY"/>
    <s v="SI"/>
    <m/>
    <m/>
    <m/>
    <m/>
    <m/>
    <m/>
    <m/>
    <m/>
    <m/>
    <m/>
    <m/>
    <n v="13"/>
    <n v="16"/>
    <n v="3"/>
    <x v="4"/>
    <m/>
  </r>
  <r>
    <n v="304"/>
    <s v="OCTUBRE "/>
    <s v="TUMBES "/>
    <s v="ZARUMILLA"/>
    <s v="ZARUMILLA"/>
    <n v="929561958"/>
    <s v="0901TOORORV"/>
    <s v="TOVAR"/>
    <s v="ORTEGA"/>
    <s v="OREANA"/>
    <s v="DAYERLIN"/>
    <s v="TOVAR ORTEGA OREANA DAYERLIN"/>
    <s v="VENEZUELA "/>
    <s v="SITUACIÓN IRREGULAR"/>
    <d v="2009-01-07T00:00:00"/>
    <s v="07"/>
    <s v="01"/>
    <s v="2009"/>
    <x v="10"/>
    <s v="FEMENINO"/>
    <s v="CEDULA DE IDENTIDAD"/>
    <n v="33397600"/>
    <s v="SECUNDARIA - 1ER GRADO"/>
    <s v="SI"/>
    <s v="845ORAGANNIV"/>
    <s v="ORTEGA"/>
    <s v="AGUERO"/>
    <s v="ANA"/>
    <s v="NINGUNO"/>
    <s v="VENEZUELA "/>
    <s v="SITUACIÓN IRREGULAR"/>
    <d v="1984-05-24T00:00:00"/>
    <n v="24"/>
    <n v="5"/>
    <n v="1984"/>
    <s v="FEMENINO"/>
    <s v="CÉDULA DE IDENTIDAD"/>
    <n v="16217407"/>
    <s v="RASTREO"/>
    <d v="2023-10-06T00:00:00"/>
    <m/>
    <m/>
    <m/>
    <m/>
    <m/>
    <s v="SI"/>
    <s v="VANESSA"/>
    <s v="SI"/>
    <m/>
    <m/>
    <m/>
    <m/>
    <m/>
    <m/>
    <m/>
    <m/>
    <m/>
    <m/>
    <m/>
    <n v="12"/>
    <n v="15"/>
    <n v="3"/>
    <x v="4"/>
    <m/>
  </r>
  <r>
    <n v="305"/>
    <s v="OCTUBRE "/>
    <s v="TUMBES "/>
    <s v="ZARUMILLA"/>
    <s v="ZARUMILLA"/>
    <n v="929561958"/>
    <s v="0709TOORHAV"/>
    <s v="TOVAR"/>
    <s v="ORTEGA"/>
    <s v="HARBI"/>
    <s v="ANTONIO"/>
    <s v="TOVAR ORTEGA HARBI ANTONIO"/>
    <s v="VENEZUELA "/>
    <s v="SITUACIÓN IRREGULAR"/>
    <d v="2007-09-30T00:00:00"/>
    <s v="30"/>
    <s v="09"/>
    <s v="2007"/>
    <x v="11"/>
    <s v="MASCULINO"/>
    <s v="CEDULA DE IDENTIDAD"/>
    <n v="32657512"/>
    <s v="SECUNDARIA - 2DO GRADO"/>
    <s v="SI"/>
    <s v="845ORAGANNIV"/>
    <s v="ORTEGA"/>
    <s v="AGUERO"/>
    <s v="ANA"/>
    <s v="NINGUNO"/>
    <s v="VENEZUELA "/>
    <s v="SITUACIÓN IRREGULAR"/>
    <d v="1984-05-24T00:00:00"/>
    <n v="24"/>
    <n v="5"/>
    <n v="1984"/>
    <s v="FEMENINO"/>
    <s v="CÉDULA DE IDENTIDAD"/>
    <n v="16217407"/>
    <s v="RASTREO"/>
    <d v="2023-10-06T00:00:00"/>
    <m/>
    <m/>
    <m/>
    <m/>
    <m/>
    <s v="SI"/>
    <s v="VANESSA"/>
    <s v="SI"/>
    <m/>
    <m/>
    <m/>
    <m/>
    <m/>
    <m/>
    <m/>
    <m/>
    <m/>
    <m/>
    <m/>
    <n v="13"/>
    <n v="16"/>
    <n v="3"/>
    <x v="4"/>
    <m/>
  </r>
  <r>
    <n v="306"/>
    <s v="DICIEMBRE "/>
    <s v="LIMA "/>
    <s v="LIMA "/>
    <s v="VILLA EL SALVADOR"/>
    <n v="920258690"/>
    <s v="1505YAMEJOV"/>
    <s v="YAJURE"/>
    <s v="MELENDEZ"/>
    <s v="JORDALISMAR"/>
    <s v="ALEXANDRA"/>
    <s v="YAJURE MELENDEZ JORDALISMAR ALEXANDRA"/>
    <s v="VENEZUELA "/>
    <s v="PTP/CPP"/>
    <d v="2015-05-22T00:00:00"/>
    <s v="22"/>
    <s v="05"/>
    <s v="2015"/>
    <x v="1"/>
    <s v="FEMENINO"/>
    <s v="PTP/CPP"/>
    <s v="002300098"/>
    <s v="PRIMARIA - 1ER GRADO"/>
    <s v="SI"/>
    <s v="9902MEVAYOYAV"/>
    <s v="MELENDEZ"/>
    <s v="VARGAS"/>
    <s v="YORCARLA"/>
    <s v="YAMILETH"/>
    <s v="VENEZUELA"/>
    <s v="SITUACIÓN IRREGULAR"/>
    <d v="1999-02-13T00:00:00"/>
    <s v="13"/>
    <s v="02"/>
    <s v="1999"/>
    <s v="FEMENINO"/>
    <s v="CÉDULA DE IDENTIDAD"/>
    <s v="27961511"/>
    <s v="RASTREO"/>
    <d v="2023-12-04T19:34:21"/>
    <s v="ONLINE/TELEFÓNICA"/>
    <d v="2023-12-19T00:00:00"/>
    <n v="2"/>
    <n v="2"/>
    <n v="2"/>
    <s v="SI"/>
    <s v="YULY"/>
    <s v="SI"/>
    <m/>
    <m/>
    <m/>
    <m/>
    <m/>
    <m/>
    <m/>
    <m/>
    <m/>
    <m/>
    <m/>
    <n v="6"/>
    <n v="8"/>
    <n v="2"/>
    <x v="3"/>
    <m/>
  </r>
  <r>
    <n v="307"/>
    <s v="DICIEMBRE "/>
    <s v="LIMA "/>
    <s v="LIMA "/>
    <s v="VILLA EL SALVADOR"/>
    <n v="920258690"/>
    <s v="1908YAMEABP"/>
    <s v="YAJURE"/>
    <s v="MELENDEZ"/>
    <s v="ABRAHANNY"/>
    <s v="YAMILETH"/>
    <s v="YAJURE MELENDEZ ABRAHANNY YAMILETH"/>
    <s v="PERÚ"/>
    <s v="NO APLICA (ES PERUANO/A)"/>
    <d v="2019-08-22T00:00:00"/>
    <s v="22"/>
    <s v="08"/>
    <s v="2019"/>
    <x v="12"/>
    <s v="FEMENINO"/>
    <s v="DNI"/>
    <s v="91468923"/>
    <s v="NINGUNO"/>
    <s v="SI"/>
    <s v="9902MEVAYOYAV"/>
    <s v="MELENDEZ"/>
    <s v="VARGAS"/>
    <s v="YOSCARLA"/>
    <s v="YAMILETH"/>
    <s v="VENEZUELA"/>
    <s v="C.E. CALIDAD MIGRATORIA"/>
    <d v="1999-02-13T00:00:00"/>
    <s v="13"/>
    <s v="02"/>
    <s v="1999"/>
    <s v="FEMENINO"/>
    <s v="CARNET DE EXTRANJERÍA "/>
    <s v="27961511"/>
    <s v="RASTREO"/>
    <d v="2023-12-04T19:37:48"/>
    <m/>
    <m/>
    <m/>
    <m/>
    <m/>
    <s v="SI"/>
    <s v="YULY"/>
    <s v="SI"/>
    <m/>
    <m/>
    <m/>
    <m/>
    <m/>
    <m/>
    <m/>
    <m/>
    <m/>
    <m/>
    <m/>
    <n v="6"/>
    <n v="4"/>
    <n v="-2"/>
    <x v="0"/>
    <m/>
  </r>
  <r>
    <n v="308"/>
    <s v="OCTUBRE "/>
    <s v="TUMBES "/>
    <s v="TUMBES "/>
    <s v="TUMBES"/>
    <n v="937255994"/>
    <s v="1906NOPASAO"/>
    <s v="NOGUERA"/>
    <s v="PALACIOS"/>
    <s v="SANTHIAGO"/>
    <s v="DANIEL"/>
    <s v="NOGUERA PALACIOS SANTHIAGO DANIEL"/>
    <s v="OTRO"/>
    <s v="SITUACIÓN IRREGULAR"/>
    <d v="2019-06-03T00:00:00"/>
    <s v="03"/>
    <s v="06"/>
    <s v="2019"/>
    <x v="12"/>
    <s v="MASCULINO"/>
    <s v="PASAPORTE"/>
    <n v="1759614975"/>
    <s v="NINGUNO"/>
    <s v="SI"/>
    <s v="018PAGÓLIANV"/>
    <s v="PALACIOS"/>
    <s v="GÓMEZ"/>
    <s v="LIZ"/>
    <s v="ANDRIS"/>
    <s v="VENEZUELA "/>
    <s v="SITUACIÓN IRREGULAR"/>
    <d v="2001-08-04T00:00:00"/>
    <n v="4"/>
    <n v="8"/>
    <n v="2001"/>
    <s v="FEMENINO"/>
    <s v="CÉDULA DE IDENTIDAD"/>
    <n v="28667621"/>
    <s v="RASTREO"/>
    <d v="2023-09-15T00:00:00"/>
    <s v="ONLINE/TELEFÓNICA"/>
    <d v="2023-10-04T00:00:00"/>
    <n v="1"/>
    <n v="1"/>
    <n v="2"/>
    <s v="SI"/>
    <s v="VANESSA"/>
    <s v="SI"/>
    <m/>
    <m/>
    <m/>
    <m/>
    <m/>
    <m/>
    <m/>
    <m/>
    <m/>
    <m/>
    <m/>
    <n v="6"/>
    <n v="4"/>
    <n v="-2"/>
    <x v="0"/>
    <m/>
  </r>
  <r>
    <n v="309"/>
    <s v="DICIEMBRE "/>
    <s v="LA LIBERTAD"/>
    <s v="TRUJILLO "/>
    <s v="LA ESPERANZA"/>
    <n v="981124981"/>
    <s v="1301LEMEJHV"/>
    <s v="LEJE"/>
    <s v="MENDOZA"/>
    <s v="JHOSELIN"/>
    <s v="ANTONIEĹLIS"/>
    <s v="LEJE MENDOZA JHOSELIN ANTONIEĹLIS"/>
    <s v="VENEZUELA "/>
    <s v="REFUGIADO "/>
    <d v="2013-01-03T00:00:00"/>
    <s v="03"/>
    <s v="01"/>
    <s v="2013"/>
    <x v="3"/>
    <s v="FEMENINO"/>
    <s v="ACTA/PARTIDA DE NACIMIENTO"/>
    <n v="75"/>
    <s v="PRIMARIA - 5TO GRADO"/>
    <s v="SI"/>
    <s v="9210MEPEYUALV"/>
    <s v="MENDOZA"/>
    <s v="PEROZO"/>
    <s v="YULIANNYS "/>
    <s v="ALICIA"/>
    <s v="VENEZUELA "/>
    <s v="PTP/CPP"/>
    <d v="1992-10-07T00:00:00"/>
    <n v="7"/>
    <n v="10"/>
    <n v="1992"/>
    <s v="FEMENINO"/>
    <s v="PTP/CPP"/>
    <s v="003437953"/>
    <s v="RASTREO"/>
    <d v="2023-10-05T00:00:00"/>
    <s v="ONLINE/TELEFÓNICA"/>
    <d v="2023-12-20T00:00:00"/>
    <n v="3"/>
    <n v="3"/>
    <n v="1"/>
    <s v="SI"/>
    <s v="MARIANA"/>
    <s v="SI"/>
    <m/>
    <m/>
    <m/>
    <m/>
    <m/>
    <m/>
    <m/>
    <m/>
    <m/>
    <m/>
    <m/>
    <n v="10"/>
    <n v="11"/>
    <n v="1"/>
    <x v="0"/>
    <m/>
  </r>
  <r>
    <n v="310"/>
    <s v="OCTUBRE "/>
    <s v="TUMBES "/>
    <s v="TUMBES "/>
    <s v="LA CRUZ"/>
    <s v="±584127616798"/>
    <s v="1206DISABEV"/>
    <s v="DIAZ"/>
    <s v="SARABIA"/>
    <s v="BELENYER"/>
    <s v="ADONAIS"/>
    <s v="DIAZ SARABIA BELENYER ADONAIS"/>
    <s v="VENEZUELA "/>
    <s v="SITUACIÓN IRREGULAR"/>
    <d v="2012-06-07T00:00:00"/>
    <s v="07"/>
    <s v="06"/>
    <s v="2012"/>
    <x v="3"/>
    <s v="MASCULINO"/>
    <s v="ACTA/PARTIDA DE NACIMIENTO"/>
    <n v="6263"/>
    <s v="PRIMARIA - 3ER GRADO"/>
    <s v="SI"/>
    <s v="8910SANITALIV"/>
    <s v="SARABIA"/>
    <s v="NINGUNO"/>
    <s v="TANIUSKA"/>
    <s v="LISETH"/>
    <s v="VENEZUELA "/>
    <s v="SITUACIÓN IRREGULAR"/>
    <d v="1989-10-31T00:00:00"/>
    <n v="31"/>
    <n v="10"/>
    <n v="1989"/>
    <s v="FEMENINO"/>
    <s v="CÉDULA DE IDENTIDAD"/>
    <n v="18245805"/>
    <s v="RASTREO"/>
    <d v="2023-09-15T00:00:00"/>
    <s v="ONLINE/TELEFÓNICA"/>
    <d v="2023-10-04T00:00:00"/>
    <n v="3"/>
    <n v="3"/>
    <n v="2"/>
    <s v="SI"/>
    <s v="VANESSA"/>
    <s v="SI"/>
    <s v="SI"/>
    <s v="NO INFORMACIÓN"/>
    <s v="SI"/>
    <s v="SI"/>
    <s v="SI"/>
    <d v="2023-11-02T00:00:00"/>
    <s v="SI"/>
    <s v="EBR"/>
    <s v="ANDRES ARAUJO"/>
    <s v="PRIMARIA- 3ER G"/>
    <s v="NO"/>
    <n v="8"/>
    <n v="11"/>
    <n v="3"/>
    <x v="4"/>
    <s v="NNA SIN FECHA DE SOLICITUD DE VACANTE /NNA SIN FECHA DE SOLICITUD DE VACANTE "/>
  </r>
  <r>
    <n v="311"/>
    <s v="DICIEMBRE "/>
    <s v="LA LIBERTAD"/>
    <s v="TRUJILLO "/>
    <s v="LA ESPERANZA"/>
    <n v="981124981"/>
    <s v="1007PEMEYOV"/>
    <s v="PEREZ"/>
    <s v="MENDOZA"/>
    <s v="YONEIKER"/>
    <s v="JOSE"/>
    <s v="PEREZ MENDOZA YONEIKER JOSE"/>
    <s v="VENEZUELA "/>
    <s v="REFUGIADO "/>
    <d v="2010-07-04T00:00:00"/>
    <s v="04"/>
    <s v="07"/>
    <s v="2010"/>
    <x v="14"/>
    <s v="MASCULINO"/>
    <s v="ACTA/PARTIDA DE NACIMIENTO"/>
    <n v="3146"/>
    <s v="PRIMARIA - 6TO GRADO"/>
    <s v="SI"/>
    <s v="9210MEPEYUALV"/>
    <s v="MENDOZA"/>
    <s v="PEROZO"/>
    <s v="YULIANNYS"/>
    <s v="ALICIA"/>
    <s v="VENEZUELA "/>
    <s v="PTP/CPP"/>
    <d v="1992-10-07T00:00:00"/>
    <n v="7"/>
    <n v="10"/>
    <n v="1992"/>
    <s v="FEMENINO"/>
    <s v="PTP/CPP"/>
    <s v="003437954"/>
    <m/>
    <m/>
    <m/>
    <m/>
    <m/>
    <m/>
    <n v="1"/>
    <s v="SI"/>
    <s v="MARIANA"/>
    <s v="SI"/>
    <m/>
    <m/>
    <m/>
    <m/>
    <m/>
    <m/>
    <m/>
    <m/>
    <m/>
    <m/>
    <m/>
    <n v="11"/>
    <n v="13"/>
    <n v="2"/>
    <x v="3"/>
    <m/>
  </r>
  <r>
    <n v="312"/>
    <s v="OCTUBRE "/>
    <s v="TUMBES "/>
    <s v="TUMBES "/>
    <s v="LA CRUZ"/>
    <s v="±584127616798"/>
    <s v="1010SASAYOV"/>
    <s v="SARABIA"/>
    <s v="SARABIA"/>
    <s v="YONNYER"/>
    <s v="ALAIN"/>
    <s v="SARABIA SARABIA YONNYER ALAIN"/>
    <s v="VENEZUELA "/>
    <s v="SITUACIÓN IRREGULAR"/>
    <d v="2010-10-23T00:00:00"/>
    <s v="23"/>
    <s v="10"/>
    <s v="2010"/>
    <x v="14"/>
    <s v="MASCULINO"/>
    <s v="CEDULA DE IDENTIDAD"/>
    <n v="33861221"/>
    <s v="PRIMARIA - 5TO GRADO"/>
    <s v="SI"/>
    <s v="8910SANITALIV"/>
    <s v="SARABIA"/>
    <s v="NINGUNO"/>
    <s v="TANIUSKA"/>
    <s v="LISETH"/>
    <s v="VENEZUELA "/>
    <s v="SITUACIÓN IRREGULAR"/>
    <d v="1989-10-31T00:00:00"/>
    <n v="31"/>
    <n v="10"/>
    <n v="1989"/>
    <s v="FEMENINO"/>
    <s v="CÉDULA DE IDENTIDAD"/>
    <n v="18245805"/>
    <s v="RASTREO"/>
    <d v="2023-09-15T00:00:00"/>
    <m/>
    <m/>
    <m/>
    <m/>
    <m/>
    <s v="SI"/>
    <s v="VANESSA"/>
    <s v="SI"/>
    <m/>
    <m/>
    <m/>
    <m/>
    <m/>
    <m/>
    <m/>
    <m/>
    <m/>
    <m/>
    <m/>
    <n v="10"/>
    <n v="13"/>
    <n v="3"/>
    <x v="4"/>
    <m/>
  </r>
  <r>
    <n v="313"/>
    <s v="DICIEMBRE "/>
    <s v="LA LIBERTAD"/>
    <s v="TRUJILLO "/>
    <s v="LA ESPERANZA"/>
    <n v="981124981"/>
    <s v="0804PEMEYOV"/>
    <s v="PEREZ "/>
    <s v="MENDOZA"/>
    <s v="YOENDRISMAR "/>
    <s v="SAHID"/>
    <s v="PEREZ  MENDOZA YOENDRISMAR  SAHID"/>
    <s v="VENEZUELA "/>
    <s v="REFUGIADO "/>
    <d v="2008-04-19T00:00:00"/>
    <s v="19"/>
    <s v="04"/>
    <s v="2008"/>
    <x v="10"/>
    <s v="FEMENINO"/>
    <s v="CEDULA DE IDENTIDAD "/>
    <n v="32705746"/>
    <s v="SECUNDARIA - 3ER GRADO"/>
    <s v="SI"/>
    <s v="9210MEPEYUALV"/>
    <s v="MENDOZA"/>
    <s v="PEROZO"/>
    <s v="YULIANNYS "/>
    <s v="ALICIA"/>
    <s v="VENEZUELA "/>
    <s v="PTP/CPP"/>
    <d v="1992-10-07T00:00:00"/>
    <n v="7"/>
    <n v="10"/>
    <n v="1992"/>
    <s v="FEMENINO"/>
    <s v="PTP/CPP"/>
    <s v="003437955"/>
    <m/>
    <m/>
    <m/>
    <m/>
    <m/>
    <m/>
    <m/>
    <s v="SI"/>
    <s v="MARIANA"/>
    <s v="SI"/>
    <m/>
    <m/>
    <m/>
    <m/>
    <m/>
    <m/>
    <m/>
    <m/>
    <m/>
    <m/>
    <m/>
    <n v="14"/>
    <n v="15"/>
    <n v="1"/>
    <x v="0"/>
    <m/>
  </r>
  <r>
    <n v="242"/>
    <s v="OCTUBRE "/>
    <s v="TUMBES "/>
    <s v="TUMBES "/>
    <s v="TUMBES"/>
    <s v="902733731 / 934592195"/>
    <s v="1301PABREMV"/>
    <s v="PALACIOS"/>
    <s v="BRICEÑO"/>
    <s v="EMERSON"/>
    <s v="SANTIAGO"/>
    <s v="PALACIOS BRICEÑO EMERSON SANTIAGO"/>
    <s v="VENEZUELA "/>
    <s v="SITUACIÓN IRREGULAR"/>
    <d v="2013-01-26T00:00:00"/>
    <s v="26"/>
    <s v="01"/>
    <s v="2013"/>
    <x v="3"/>
    <s v="MASCULINO"/>
    <s v="ACTA/PARTIDA DE NACIMIENTO"/>
    <n v="628"/>
    <s v="PRIMARIA - 2DO GRADO"/>
    <s v="SI"/>
    <s v="895BRBRINDAV"/>
    <s v="BRICEÑO"/>
    <s v="BRICEÑO"/>
    <s v="INDIRA"/>
    <s v="DAYANARA"/>
    <s v="VENEZUELA "/>
    <s v="SITUACIÓN IRREGULAR"/>
    <d v="1989-05-31T00:00:00"/>
    <n v="31"/>
    <n v="5"/>
    <n v="1989"/>
    <s v="FEMENINO"/>
    <s v="CÉDULA DE IDENTIDAD"/>
    <n v="27198894"/>
    <s v="RASTREO"/>
    <d v="2023-09-15T00:00:00"/>
    <s v="ONLINE/TELEFÓNICA"/>
    <d v="2023-10-02T00:00:00"/>
    <n v="2"/>
    <n v="2"/>
    <n v="3"/>
    <s v="SI"/>
    <s v="VANESSA"/>
    <s v="SI"/>
    <m/>
    <m/>
    <m/>
    <m/>
    <m/>
    <m/>
    <m/>
    <m/>
    <m/>
    <m/>
    <m/>
    <n v="7"/>
    <n v="11"/>
    <n v="4"/>
    <x v="1"/>
    <m/>
  </r>
  <r>
    <n v="315"/>
    <s v="DICIEMBRE "/>
    <s v="LIMA "/>
    <s v="LIMA "/>
    <s v="SANTA ANITA"/>
    <n v="907388920"/>
    <s v="1908MEMAYAV"/>
    <s v="MENDOZA"/>
    <s v="MARTINEZ"/>
    <s v="YANNIELIS"/>
    <s v="ANTHONELLA"/>
    <s v="MENDOZA MARTINEZ YANNIELIS ANTHONELLA"/>
    <s v="VENEZUELA "/>
    <s v="SITUACIÓN IRREGULAR"/>
    <d v="2019-08-11T00:00:00"/>
    <s v="11"/>
    <s v="08"/>
    <s v="2019"/>
    <x v="12"/>
    <s v="FEMENINO"/>
    <s v="ACTA/PARTIDA DE NACIMIENTO"/>
    <s v="307"/>
    <s v="NINGUNO"/>
    <s v="SI"/>
    <s v="0407MEMAELESV"/>
    <s v="MENDOZA"/>
    <s v="MARTINEZ"/>
    <s v="ELIANNYS"/>
    <s v="ESPERANZA"/>
    <s v="VENEZUELA"/>
    <s v="SITUACIÓN IRREGULAR"/>
    <d v="2004-07-01T00:00:00"/>
    <s v="01"/>
    <s v="07"/>
    <s v="2004"/>
    <s v="FEMENINO"/>
    <s v="CÉDULA DE IDENTIDAD"/>
    <s v="31635307"/>
    <s v="RASTREO"/>
    <d v="2023-11-25T15:35:07"/>
    <s v="ONLINE/TELEFÓNICA"/>
    <d v="2023-12-07T00:00:00"/>
    <n v="3"/>
    <n v="3"/>
    <n v="1"/>
    <s v="SI"/>
    <s v="TAYRI"/>
    <s v="SI"/>
    <m/>
    <m/>
    <m/>
    <m/>
    <m/>
    <m/>
    <m/>
    <m/>
    <m/>
    <m/>
    <m/>
    <n v="6"/>
    <n v="4"/>
    <n v="-2"/>
    <x v="0"/>
    <m/>
  </r>
  <r>
    <n v="316"/>
    <s v="OCTUBRE "/>
    <s v="TUMBES "/>
    <s v="TUMBES "/>
    <s v="TUMBES"/>
    <s v="966142032 Y 964969083"/>
    <s v="1210YAVAVOV"/>
    <s v="YAGUARAMAY"/>
    <s v="VALLEJO"/>
    <s v="VOLKER"/>
    <s v="ALEJANDRO"/>
    <s v="YAGUARAMAY VALLEJO VOLKER ALEJANDRO"/>
    <s v="VENEZUELA "/>
    <s v="PTP/CPP"/>
    <d v="2012-10-04T00:00:00"/>
    <s v="04"/>
    <s v="10"/>
    <s v="2012"/>
    <x v="3"/>
    <s v="MASCULINO"/>
    <s v="PTP/CPP"/>
    <n v="3549231"/>
    <s v="PRIMARIA - 5TO GRADO"/>
    <s v="SI"/>
    <s v="777VAROPADEV"/>
    <s v="VALLEJO"/>
    <s v="RONDON"/>
    <s v="PAULINA"/>
    <s v="DEL CARMEN"/>
    <s v="VENEZUELA "/>
    <s v="SITUACIÓN IRREGULAR"/>
    <d v="1977-07-22T00:00:00"/>
    <n v="22"/>
    <n v="7"/>
    <n v="1977"/>
    <s v="FEMENINO"/>
    <s v="CÉDULA DE IDENTIDAD"/>
    <n v="13358697"/>
    <s v="RASTREO"/>
    <d v="2023-09-29T00:00:00"/>
    <s v="ONLINE/TELEFÓNICA"/>
    <d v="2023-10-03T00:00:00"/>
    <n v="2"/>
    <n v="2"/>
    <n v="2"/>
    <s v="SI"/>
    <s v="VANESSA"/>
    <s v="SI"/>
    <m/>
    <m/>
    <m/>
    <m/>
    <m/>
    <m/>
    <m/>
    <m/>
    <m/>
    <m/>
    <m/>
    <n v="10"/>
    <n v="11"/>
    <n v="1"/>
    <x v="0"/>
    <m/>
  </r>
  <r>
    <n v="317"/>
    <s v="OCTUBRE "/>
    <s v="TUMBES "/>
    <s v="TUMBES "/>
    <s v="TUMBES"/>
    <s v="966142032 Y 964969083"/>
    <s v="1210YAVAVLV"/>
    <s v="YAGUARAMAY"/>
    <s v="VALLEJO"/>
    <s v="VLADIMIR"/>
    <s v="ALEJANDRO"/>
    <s v="YAGUARAMAY VALLEJO VLADIMIR ALEJANDRO"/>
    <s v="VENEZUELA "/>
    <s v="SITUACIÓN IRREGULAR"/>
    <d v="2012-10-04T00:00:00"/>
    <s v="04"/>
    <s v="10"/>
    <s v="2012"/>
    <x v="3"/>
    <s v="MASCULINO"/>
    <s v="ACTA/PARTIDA DE NACIMIENTO"/>
    <n v="444"/>
    <s v="PRIMARIA - 4TO GRADO"/>
    <s v="SI"/>
    <s v="777VAROPADEV"/>
    <s v="VALLEJO"/>
    <s v="RONDON"/>
    <s v="PAULINA"/>
    <s v="DEL CARMEN"/>
    <s v="VENEZUELA "/>
    <s v="SITUACIÓN IRREGULAR"/>
    <d v="1977-07-22T00:00:00"/>
    <n v="22"/>
    <n v="7"/>
    <n v="1977"/>
    <s v="FEMENINO"/>
    <s v="CÉDULA DE IDENTIDAD"/>
    <n v="13358697"/>
    <s v="RASTREO"/>
    <d v="2023-09-29T00:00:00"/>
    <m/>
    <m/>
    <m/>
    <m/>
    <m/>
    <s v="SI"/>
    <s v="VANESSA"/>
    <s v="SI"/>
    <m/>
    <m/>
    <m/>
    <m/>
    <m/>
    <m/>
    <m/>
    <m/>
    <m/>
    <m/>
    <m/>
    <n v="9"/>
    <n v="11"/>
    <n v="2"/>
    <x v="3"/>
    <m/>
  </r>
  <r>
    <n v="318"/>
    <s v="DICIEMBRE "/>
    <s v="LIMA "/>
    <s v="LIMA "/>
    <s v="SANTA ANITA"/>
    <n v="907388920"/>
    <s v="2101ZAMEEYO"/>
    <s v="ZAMBRANO"/>
    <s v="MENDOZA"/>
    <s v="EYLIN"/>
    <s v="ISABELLA"/>
    <s v="ZAMBRANO MENDOZA EYLIN ISABELLA"/>
    <s v="OTRO"/>
    <s v="SITUACIÓN IRREGULAR"/>
    <d v="2021-01-11T00:00:00"/>
    <s v="11"/>
    <s v="01"/>
    <s v="2021"/>
    <x v="9"/>
    <s v="FEMENINO"/>
    <s v="ACTA/PARTIDA DE NACIMIENTO"/>
    <s v="1047519911"/>
    <s v="NINGUNO"/>
    <s v="SI"/>
    <s v="0407MEMAELESV"/>
    <s v="MENDOZA"/>
    <s v="MARTINEZ"/>
    <s v="ELIANNYS"/>
    <s v="ESPERANZA"/>
    <s v="VENEZUELA"/>
    <s v="SITUACIÓN IRREGULAR"/>
    <d v="2004-07-01T00:00:00"/>
    <s v="01"/>
    <s v="07"/>
    <s v="2004"/>
    <s v="FEMENINO"/>
    <s v="CÉDULA DE IDENTIDAD"/>
    <s v="31635307"/>
    <s v="RASTREO"/>
    <d v="2023-11-25T15:35:07"/>
    <m/>
    <m/>
    <m/>
    <m/>
    <m/>
    <s v="SI"/>
    <s v="TAYRI"/>
    <s v="SI"/>
    <m/>
    <m/>
    <m/>
    <m/>
    <m/>
    <m/>
    <m/>
    <m/>
    <m/>
    <m/>
    <m/>
    <n v="6"/>
    <n v="3"/>
    <n v="-3"/>
    <x v="0"/>
    <m/>
  </r>
  <r>
    <n v="319"/>
    <s v="OCTUBRE "/>
    <s v="TUMBES "/>
    <s v="ZARUMILLA"/>
    <s v="ZARUMILLA"/>
    <n v="971216281"/>
    <s v="2004FOVIBRO"/>
    <s v="FOND"/>
    <s v="VILLASANA"/>
    <s v="BRIANNA"/>
    <s v="ISABELLA"/>
    <s v="FOND VILLASANA BRIANNA ISABELLA"/>
    <s v="OTRO"/>
    <s v="SITUACIÓN IRREGULAR"/>
    <d v="2020-04-04T00:00:00"/>
    <s v="04"/>
    <s v="04"/>
    <s v="2020"/>
    <x v="9"/>
    <s v="FEMENINO"/>
    <s v="ACTA/PARTIDA DE NACIMIENTO"/>
    <n v="1112163519"/>
    <s v="NINGUNO"/>
    <s v="SI"/>
    <s v="978VIVIADYAV"/>
    <s v="VILLASANA"/>
    <s v="VILLEGA"/>
    <s v="ADRIANNY"/>
    <s v="YAILIN"/>
    <s v="VENEZUELA "/>
    <s v="SITUACIÓN IRREGULAR"/>
    <d v="1997-08-13T00:00:00"/>
    <n v="13"/>
    <n v="8"/>
    <n v="1997"/>
    <s v="FEMENINO"/>
    <s v="CÉDULA DE IDENTIDAD"/>
    <n v="27372990"/>
    <s v="RASTREO"/>
    <d v="2023-10-08T00:00:00"/>
    <s v="ONLINE/TELEFÓNICA"/>
    <d v="2023-10-12T00:00:00"/>
    <n v="2"/>
    <n v="2"/>
    <n v="2"/>
    <s v="SI"/>
    <s v="VANESSA"/>
    <s v="SI"/>
    <m/>
    <m/>
    <m/>
    <m/>
    <m/>
    <m/>
    <m/>
    <m/>
    <m/>
    <m/>
    <m/>
    <n v="6"/>
    <n v="3"/>
    <n v="-3"/>
    <x v="0"/>
    <m/>
  </r>
  <r>
    <n v="320"/>
    <s v="DICIEMBRE "/>
    <s v="LIMA "/>
    <s v="LIMA "/>
    <s v="SANTA ANITA"/>
    <n v="907388920"/>
    <s v="2101ZAMEEYO"/>
    <s v="ZAMBRANO"/>
    <s v="MENDOZA"/>
    <s v="EYMI"/>
    <s v="CHARLOTTE"/>
    <s v="ZAMBRANO MENDOZA EYMI CHARLOTTE"/>
    <s v="OTRO"/>
    <s v="SITUACIÓN IRREGULAR"/>
    <d v="2021-01-11T00:00:00"/>
    <s v="11"/>
    <s v="01"/>
    <s v="2021"/>
    <x v="9"/>
    <s v="FEMENINO"/>
    <s v="ACTA/PARTIDA DE NACIMIENTO"/>
    <s v="1047519912"/>
    <s v="NINGUNO"/>
    <s v="SI"/>
    <s v="0407MEMAELESV"/>
    <s v="MENDOZA"/>
    <s v="MARTINEZ"/>
    <s v="ELIANNYS"/>
    <s v="ESPERANZA"/>
    <s v="VENEZUELA"/>
    <s v="SITUACIÓN IRREGULAR"/>
    <d v="2004-07-01T00:00:00"/>
    <s v="01"/>
    <s v="07"/>
    <s v="2004"/>
    <s v="FEMENINO"/>
    <s v="CÉDULA DE IDENTIDAD"/>
    <s v="31635307"/>
    <s v="RASTREO"/>
    <d v="2023-11-25T15:35:07"/>
    <m/>
    <m/>
    <m/>
    <m/>
    <m/>
    <s v="SI"/>
    <s v="TAYRI"/>
    <s v="SI"/>
    <m/>
    <m/>
    <m/>
    <m/>
    <m/>
    <m/>
    <m/>
    <m/>
    <m/>
    <m/>
    <m/>
    <n v="6"/>
    <n v="3"/>
    <n v="-3"/>
    <x v="0"/>
    <m/>
  </r>
  <r>
    <n v="321"/>
    <s v="DICIEMBRE "/>
    <s v="LIMA "/>
    <s v="LIMA "/>
    <s v="VILLA MARIA DEL TRIUNFO"/>
    <s v="984337734(LLAMADAS Y WHATSAPP)"/>
    <s v="2103VIMEFAP"/>
    <s v="VILLEGAS"/>
    <s v="MERCHAN"/>
    <s v="FABRICIO"/>
    <s v="JOSÉ"/>
    <s v="VILLEGAS MERCHAN FABRICIO JOSÉ"/>
    <s v="PERÚ"/>
    <s v="NO APLICA (ES PERUANO/A)"/>
    <d v="2021-03-14T00:00:00"/>
    <s v="14"/>
    <s v="03"/>
    <s v="2021"/>
    <x v="16"/>
    <s v="MASCULINO"/>
    <s v="DNI"/>
    <s v="92271593"/>
    <s v="NINGUNO"/>
    <s v="SI"/>
    <s v="9506MEMOPIDAV"/>
    <s v="MERCHAN"/>
    <s v="MONTAÑEZ"/>
    <s v="PIERINA"/>
    <s v="DANIELA"/>
    <s v="VENEZUELA"/>
    <s v="PTP/CPP"/>
    <d v="1995-06-12T00:00:00"/>
    <s v="12"/>
    <s v="06"/>
    <s v="1995"/>
    <s v="FEMENINO"/>
    <s v="PTP/CPP"/>
    <s v="000159628"/>
    <s v="RASTREO"/>
    <d v="2023-12-02T09:20:48"/>
    <s v="ONLINE/TELEFÓNICA"/>
    <d v="2023-12-14T00:00:00"/>
    <n v="1"/>
    <n v="1"/>
    <n v="1"/>
    <s v="SI"/>
    <s v="YULY"/>
    <s v="SI"/>
    <m/>
    <m/>
    <m/>
    <m/>
    <m/>
    <m/>
    <m/>
    <m/>
    <m/>
    <m/>
    <m/>
    <n v="6"/>
    <n v="3"/>
    <n v="-3"/>
    <x v="0"/>
    <m/>
  </r>
  <r>
    <n v="322"/>
    <s v="OCTUBRE "/>
    <s v="TUMBES "/>
    <s v="ZARUMILLA"/>
    <s v="ZARUMILLA"/>
    <n v="971216281"/>
    <s v="1606FOVIBRV"/>
    <s v="FOND"/>
    <s v="VILLASANA"/>
    <s v="BRIANNY"/>
    <s v="ANTONELLA"/>
    <s v="FOND VILLASANA BRIANNY ANTONELLA"/>
    <s v="VENEZUELA "/>
    <s v="SITUACIÓN IRREGULAR"/>
    <d v="2016-06-17T00:00:00"/>
    <s v="17"/>
    <s v="06"/>
    <s v="2016"/>
    <x v="0"/>
    <s v="FEMENINO"/>
    <s v="ACTA/PARTIDA DE NACIMIENTO"/>
    <n v="2472"/>
    <s v="PRIMARIA - 1ER GRADO"/>
    <s v="SI"/>
    <s v="978VIVIADYAV"/>
    <s v="VILLASANA"/>
    <s v="VILLEGA"/>
    <s v="ADRIANNY"/>
    <s v="YAILIN"/>
    <s v="VENEZUELA "/>
    <s v="SITUACIÓN IRREGULAR"/>
    <d v="1997-08-13T00:00:00"/>
    <n v="13"/>
    <n v="8"/>
    <n v="1997"/>
    <s v="FEMENINO"/>
    <s v="CÉDULA DE IDENTIDAD"/>
    <n v="27372990"/>
    <s v="RASTREO"/>
    <d v="2023-10-08T00:00:00"/>
    <m/>
    <m/>
    <m/>
    <m/>
    <m/>
    <s v="SI"/>
    <s v="VANESSA"/>
    <s v="SI"/>
    <m/>
    <m/>
    <m/>
    <m/>
    <m/>
    <m/>
    <m/>
    <m/>
    <m/>
    <m/>
    <m/>
    <n v="6"/>
    <n v="7"/>
    <n v="1"/>
    <x v="0"/>
    <m/>
  </r>
  <r>
    <n v="323"/>
    <s v="DICIEMBRE "/>
    <s v="LIMA "/>
    <s v="LIMA "/>
    <s v="VILLA EL SALVADOR"/>
    <n v="930577957"/>
    <s v="0808GUVEDOV"/>
    <s v="GUEVARA"/>
    <s v="VENEGAS"/>
    <s v="DOUGLAS"/>
    <s v="GREGORIO"/>
    <s v="GUEVARA VENEGAS DOUGLAS GREGORIO"/>
    <s v="VENEZUELA "/>
    <s v="C.E. CALIDAD MIGRATORIA"/>
    <d v="2008-08-05T00:00:00"/>
    <s v="05"/>
    <s v="08"/>
    <s v="2008"/>
    <x v="10"/>
    <s v="MASCULINO"/>
    <s v="CARNET DE EXTRANJERÍA"/>
    <s v="005851764"/>
    <s v="SECUNDARIA - 1ER GRADO"/>
    <s v="SI"/>
    <s v="8901MOMIJEBRV"/>
    <s v="MOLINA"/>
    <s v="MIRANDA"/>
    <s v="JESSIKA"/>
    <s v="BRUSNELI"/>
    <s v="VENEZUELA"/>
    <s v="C.E. CALIDAD MIGRATORIA"/>
    <d v="1989-01-13T00:00:00"/>
    <s v="13"/>
    <s v="01"/>
    <s v="1989"/>
    <s v="FEMENINO"/>
    <s v="CARNET DE EXTRANJERÍA"/>
    <s v="004503540"/>
    <s v="RASTREO"/>
    <d v="2023-11-29T16:40:23"/>
    <s v="ONLINE/TELEFÓNICA"/>
    <d v="2023-12-05T00:00:00"/>
    <n v="2"/>
    <n v="2"/>
    <n v="1"/>
    <s v="SI"/>
    <s v="YULY"/>
    <s v="SI"/>
    <m/>
    <m/>
    <m/>
    <m/>
    <m/>
    <m/>
    <m/>
    <m/>
    <m/>
    <m/>
    <m/>
    <n v="12"/>
    <n v="15"/>
    <n v="3"/>
    <x v="4"/>
    <m/>
  </r>
  <r>
    <n v="324"/>
    <s v="OCTUBRE "/>
    <s v="LA LIBERTAD"/>
    <s v="TRUJILLO"/>
    <s v="TRUJILLO"/>
    <s v="963798667 - 952983881 (ESPOSO)"/>
    <s v="0804NIALSHV"/>
    <s v="NIETO"/>
    <s v="ALEMAN"/>
    <s v="SHANTAL"/>
    <s v="NINGUNO"/>
    <s v="NIETO ALEMAN SHANTAL NINGUNO"/>
    <s v="VENEZUELA "/>
    <s v="SITUACIÓN IRREGULAR"/>
    <d v="2008-04-20T00:00:00"/>
    <s v="20"/>
    <s v="04"/>
    <s v="2008"/>
    <x v="10"/>
    <s v="FEMENINO"/>
    <s v="CEDULA DE IDENTIDAD"/>
    <n v="32938215"/>
    <s v="SECUNDARIA - 3ER GRADO"/>
    <s v="SI"/>
    <s v="918ALQUYUDEV"/>
    <s v="ALEMAN"/>
    <s v="QUINTERO"/>
    <s v="YUDESY"/>
    <s v="DEL CARMEN"/>
    <s v="VENEZUELA "/>
    <s v="PTP/CPP"/>
    <d v="1991-08-28T00:00:00"/>
    <n v="28"/>
    <n v="8"/>
    <n v="1991"/>
    <s v="FEMENINO"/>
    <s v="PTP/CPP"/>
    <n v="34040407"/>
    <s v="RASTREO"/>
    <d v="2023-09-30T00:00:00"/>
    <s v="ONLINE/TELEFÓNICA"/>
    <d v="2023-10-06T00:00:00"/>
    <n v="1"/>
    <n v="1"/>
    <n v="1"/>
    <s v="SI"/>
    <s v="DALILA"/>
    <s v="SI"/>
    <m/>
    <m/>
    <m/>
    <m/>
    <m/>
    <m/>
    <m/>
    <m/>
    <m/>
    <m/>
    <m/>
    <n v="14"/>
    <n v="15"/>
    <n v="1"/>
    <x v="0"/>
    <m/>
  </r>
  <r>
    <n v="325"/>
    <s v="DICIEMBRE "/>
    <s v="LIMA "/>
    <s v="LIMA "/>
    <s v="VILLA EL SALVADOR"/>
    <n v="930577957"/>
    <s v="1312GUMOJEV"/>
    <s v="GUEVARA"/>
    <s v="MOLINA"/>
    <s v="JEISER"/>
    <s v="MOISES"/>
    <s v="GUEVARA MOLINA JEISER MOISES"/>
    <s v="VENEZUELA "/>
    <s v="C.E. CALIDAD MIGRATORIA"/>
    <d v="2013-12-20T00:00:00"/>
    <s v="20"/>
    <s v="12"/>
    <s v="2013"/>
    <x v="7"/>
    <s v="MASCULINO"/>
    <s v="CARNET DE EXTRANJERÍA"/>
    <s v="005009990"/>
    <s v="PRIMARIA - 4TO GRADO"/>
    <s v="SI"/>
    <s v="8901MOMIJEBRV"/>
    <s v="MOLINA"/>
    <s v="MIRANDA"/>
    <s v="JESSIKA"/>
    <s v="BRUSNELI"/>
    <s v="VENEZUELA"/>
    <s v="C.E. CALIDAD MIGRATORIA"/>
    <d v="1989-01-13T00:00:00"/>
    <s v="13"/>
    <s v="01"/>
    <s v="1989"/>
    <s v="FEMENINO"/>
    <s v="CARNET DE EXTRANJERÍA"/>
    <s v="004503540"/>
    <s v="RASTREO"/>
    <d v="2023-11-29T16:45:52"/>
    <m/>
    <m/>
    <m/>
    <m/>
    <m/>
    <s v="SI"/>
    <s v="YULY"/>
    <s v="SI"/>
    <m/>
    <m/>
    <m/>
    <m/>
    <m/>
    <m/>
    <m/>
    <m/>
    <m/>
    <m/>
    <m/>
    <n v="9"/>
    <n v="10"/>
    <n v="1"/>
    <x v="0"/>
    <m/>
  </r>
  <r>
    <n v="326"/>
    <s v="OCTUBRE "/>
    <s v="LA LIBERTAD"/>
    <s v="TRUJILLO"/>
    <s v="HUANCHACO"/>
    <n v="926878159"/>
    <s v="1012TEALJHV"/>
    <s v="TERAN"/>
    <s v="ALVARADO"/>
    <s v="JHOAN"/>
    <s v="ALEJANDRO"/>
    <s v="TERAN ALVARADO JHOAN ALEJANDRO"/>
    <s v="VENEZUELA "/>
    <s v="REFUGIADO"/>
    <d v="2010-12-28T00:00:00"/>
    <s v="28"/>
    <s v="12"/>
    <s v="2010"/>
    <x v="14"/>
    <s v="MASCULINO"/>
    <s v="ACTA/PARTIDA DE NACIMIENTO"/>
    <n v="13460"/>
    <s v="PRIMARIA - 6TO GRADO"/>
    <s v="SI"/>
    <s v="797ALPIYAZUV"/>
    <s v="ALVARADO"/>
    <s v="PIRES"/>
    <s v="YASMIN"/>
    <s v="ZULIMAR"/>
    <s v="VENEZUELA "/>
    <s v="C.E. CALIDAD MIGRATORIA"/>
    <d v="1979-07-26T00:00:00"/>
    <n v="26"/>
    <n v="7"/>
    <n v="1979"/>
    <s v="FEMENINO"/>
    <s v="CARNET DE EXTRANJERÍA"/>
    <n v="3162066"/>
    <s v="RASTREO"/>
    <d v="2023-10-03T00:00:00"/>
    <s v="ONLINE/TELEFÓNICA"/>
    <d v="2023-10-06T00:00:00"/>
    <n v="1"/>
    <n v="1"/>
    <n v="1"/>
    <s v="SI"/>
    <s v="DALILA"/>
    <s v="SI"/>
    <m/>
    <m/>
    <m/>
    <m/>
    <m/>
    <m/>
    <m/>
    <m/>
    <m/>
    <m/>
    <m/>
    <n v="11"/>
    <n v="13"/>
    <n v="2"/>
    <x v="3"/>
    <m/>
  </r>
  <r>
    <n v="327"/>
    <s v="OCTUBRE "/>
    <s v="LA LIBERTAD"/>
    <s v="TRUJILLO"/>
    <s v="HUANCHACO"/>
    <s v="934899133/ 994562215"/>
    <s v="1804ANSOMAV"/>
    <s v="ANGULO"/>
    <s v="SOLER"/>
    <s v="MARIANGEL"/>
    <s v="SOFIA"/>
    <s v="ANGULO SOLER MARIANGEL SOFIA"/>
    <s v="VENEZUELA "/>
    <s v="PTP/CPP"/>
    <d v="2018-04-20T00:00:00"/>
    <s v="20"/>
    <s v="04"/>
    <s v="2018"/>
    <x v="4"/>
    <s v="FEMENINO"/>
    <s v="PTP/CPP"/>
    <n v="2747893"/>
    <s v="NINGUNO"/>
    <s v="SI"/>
    <s v="9811ANSOORVAV"/>
    <s v="ANGULO"/>
    <s v="SOLER"/>
    <s v="ORIANA"/>
    <s v="VALENTINA"/>
    <s v="VENEZUELA "/>
    <s v="PTP/CPP"/>
    <d v="1998-11-14T00:00:00"/>
    <n v="14"/>
    <n v="11"/>
    <n v="1998"/>
    <s v="FEMENINO"/>
    <s v="PTP/CPP"/>
    <n v="485575"/>
    <s v="RASTREO"/>
    <d v="2023-09-15T00:00:00"/>
    <s v="ONLINE/TELEFÓNICA"/>
    <d v="2023-10-06T00:00:00"/>
    <n v="1"/>
    <n v="1"/>
    <n v="1"/>
    <s v="SI"/>
    <s v="DALILA"/>
    <s v="SI"/>
    <m/>
    <m/>
    <m/>
    <m/>
    <m/>
    <m/>
    <m/>
    <m/>
    <m/>
    <m/>
    <m/>
    <n v="6"/>
    <n v="5"/>
    <n v="-1"/>
    <x v="0"/>
    <m/>
  </r>
  <r>
    <n v="328"/>
    <s v="DICIEMBRE "/>
    <s v="LIMA "/>
    <s v="LIMA "/>
    <s v="VILLA EL SALVADOR"/>
    <s v="907959169 / 928032636"/>
    <s v="1011TOMOROV"/>
    <s v="TOMAS"/>
    <s v="MONCADA"/>
    <s v="ROSMELYS"/>
    <s v="KAMILA VALENTINA"/>
    <s v="TOMAS MONCADA ROSMELYS KAMILA VALENTINA"/>
    <s v="VENEZUELA "/>
    <s v="PTP/CPP"/>
    <d v="2010-11-06T00:00:00"/>
    <s v="06"/>
    <s v="11"/>
    <s v="2010"/>
    <x v="14"/>
    <s v="FEMENINO"/>
    <s v="PTP/CPP"/>
    <s v="004372321"/>
    <s v="PRIMARIA - 5TO GRADO"/>
    <s v="SI"/>
    <s v="8904MOMANAYOV"/>
    <s v="MONCADA"/>
    <s v="MARIN"/>
    <s v="NAYOSLI"/>
    <s v="YOSNEYI"/>
    <s v="VENEZUELA"/>
    <s v="SITUACIÓN IRREGULAR"/>
    <d v="1989-04-16T00:00:00"/>
    <s v="16"/>
    <s v="04"/>
    <s v="1989"/>
    <s v="FEMENINO"/>
    <s v="CÉDULA DE IDENTIDAD"/>
    <s v="20110780"/>
    <s v="RASTREO"/>
    <d v="2023-11-30T18:58:43"/>
    <s v="ONLINE/TELEFÓNICA"/>
    <d v="2023-12-17T00:00:00"/>
    <n v="1"/>
    <n v="1"/>
    <n v="1"/>
    <s v="SI"/>
    <s v="YULY"/>
    <s v="SI"/>
    <m/>
    <m/>
    <m/>
    <m/>
    <m/>
    <m/>
    <m/>
    <m/>
    <m/>
    <m/>
    <m/>
    <n v="10"/>
    <n v="13"/>
    <n v="3"/>
    <x v="4"/>
    <m/>
  </r>
  <r>
    <n v="329"/>
    <s v="DICIEMBRE "/>
    <s v="LA LIBERTAD"/>
    <s v="TRUJILLO "/>
    <s v="FLORENCIA DE MORA"/>
    <s v="935484849 LLAMADA / 963072442 WHATSAP"/>
    <s v="1706SAMOSAV"/>
    <s v="SANDOVAL"/>
    <s v="MONTILLA"/>
    <s v="SAMANTHA"/>
    <s v="ROSBEYLIS"/>
    <s v="SANDOVAL MONTILLA SAMANTHA ROSBEYLIS"/>
    <s v="VENEZUELA "/>
    <s v="SITUACIÓN IRREGULAR"/>
    <d v="2017-06-27T00:00:00"/>
    <s v="27"/>
    <s v="06"/>
    <s v="2017"/>
    <x v="8"/>
    <s v="FEMENINO"/>
    <s v="ACTA/PARTIDA DE NACIMIENTO"/>
    <n v="2166"/>
    <s v="NINGUNO"/>
    <s v="SI"/>
    <s v="9310MOFEMIEDV"/>
    <s v="MONTILLA"/>
    <s v="FERNANDEZ"/>
    <s v="MIRBELIS"/>
    <s v="EDUVIGE"/>
    <s v="VENEZUELA "/>
    <s v="SITUACIÓN IRREGULAR"/>
    <d v="1993-10-16T00:00:00"/>
    <s v="16"/>
    <s v="10"/>
    <s v="1993"/>
    <s v="FEMENINO"/>
    <s v="CÉDULA DE IDENTIDAD"/>
    <n v="21366343"/>
    <s v="RASTREO"/>
    <d v="2023-11-23T20:06:01"/>
    <s v="ONLINE/TELEFÓNICA"/>
    <d v="2023-12-15T00:00:00"/>
    <n v="2"/>
    <n v="2"/>
    <n v="1"/>
    <s v="SI"/>
    <s v="MIRIAN"/>
    <s v="SI"/>
    <m/>
    <m/>
    <m/>
    <m/>
    <m/>
    <m/>
    <m/>
    <m/>
    <m/>
    <m/>
    <m/>
    <n v="6"/>
    <n v="6"/>
    <n v="0"/>
    <x v="0"/>
    <m/>
  </r>
  <r>
    <n v="330"/>
    <s v="OCTUBRE "/>
    <s v="LA LIBERTAD"/>
    <s v="TRUJILLO"/>
    <s v="HUANCHACO"/>
    <n v="948756996"/>
    <s v="1405ZEBAANV"/>
    <s v="ZERPA"/>
    <s v="BARBOSA"/>
    <s v="ANA"/>
    <s v="ANTONIETA"/>
    <s v="ZERPA BARBOSA ANA ANTONIETA"/>
    <s v="VENEZUELA "/>
    <s v="SITUACIÓN IRREGULAR"/>
    <d v="2014-05-27T00:00:00"/>
    <s v="27"/>
    <s v="05"/>
    <s v="2014"/>
    <x v="6"/>
    <s v="FEMENINO"/>
    <s v="ACTA/PARTIDA DE NACIMIENTO"/>
    <n v="1370"/>
    <s v="NINGUNO"/>
    <s v="SI"/>
    <s v="858BAVEMADIV"/>
    <s v="BARBOSA"/>
    <s v="VERGEL"/>
    <s v="MARIA"/>
    <s v="DIANEY"/>
    <s v="VENEZUELA "/>
    <s v="SITUACIÓN IRREGULAR"/>
    <d v="1985-08-12T00:00:00"/>
    <n v="12"/>
    <n v="8"/>
    <n v="1985"/>
    <s v="FEMENINO"/>
    <s v="CÉDULA DE IDENTIDAD"/>
    <n v="18055373"/>
    <s v="RASTREO"/>
    <d v="2023-10-06T00:00:00"/>
    <s v="ONLINE/TELEFÓNICA"/>
    <d v="2023-10-06T00:00:00"/>
    <n v="6"/>
    <n v="6"/>
    <n v="1"/>
    <s v="SI"/>
    <s v="DALILA"/>
    <s v="SI"/>
    <m/>
    <m/>
    <m/>
    <m/>
    <m/>
    <m/>
    <m/>
    <m/>
    <m/>
    <m/>
    <m/>
    <n v="6"/>
    <n v="9"/>
    <n v="3"/>
    <x v="4"/>
    <m/>
  </r>
  <r>
    <n v="331"/>
    <s v="DICIEMBRE "/>
    <s v="LA LIBERTAD"/>
    <s v="TRUJILLO "/>
    <s v="FLORENCIA DE MORA"/>
    <s v="935484849 LLAMADA / 963072442 WHATSAP"/>
    <s v="1504SAMOCAV"/>
    <s v="SANDOVAL"/>
    <s v="MONTILLA"/>
    <s v="CAMILA"/>
    <s v="VICTORIA"/>
    <s v="SANDOVAL MONTILLA CAMILA VICTORIA"/>
    <s v="VENEZUELA "/>
    <s v="SITUACIÓN IRREGULAR"/>
    <d v="2015-04-15T00:00:00"/>
    <s v="15"/>
    <s v="04"/>
    <s v="2015"/>
    <x v="1"/>
    <s v="FEMENINO"/>
    <s v="ACTA/PARTIDA DE NACIMIENTO"/>
    <n v="1626"/>
    <s v="NINGUNO"/>
    <s v="SI"/>
    <s v="9310MOFEMIEDV"/>
    <s v="MONTILLA"/>
    <s v="FERNANDEZ"/>
    <s v="MIRBELIS"/>
    <s v="EDUVIGE"/>
    <s v="VENEZUELA "/>
    <s v="SITUACIÓN IRREGULAR"/>
    <d v="1993-10-16T00:00:00"/>
    <s v="16"/>
    <s v="10"/>
    <s v="1993"/>
    <s v="FEMENINO"/>
    <s v="CÉDULA DE IDENTIDAD"/>
    <n v="21366343"/>
    <s v="RASTREO"/>
    <d v="2023-11-23T20:11:42"/>
    <m/>
    <m/>
    <m/>
    <m/>
    <m/>
    <s v="SI"/>
    <s v="MIRIAN"/>
    <s v="SI"/>
    <m/>
    <m/>
    <m/>
    <m/>
    <m/>
    <m/>
    <m/>
    <m/>
    <m/>
    <m/>
    <m/>
    <n v="6"/>
    <n v="8"/>
    <n v="2"/>
    <x v="3"/>
    <m/>
  </r>
  <r>
    <n v="288"/>
    <s v="OCTUBRE "/>
    <s v="TUMBES "/>
    <s v="ZARUMILLA"/>
    <s v="ZARUMILLA"/>
    <n v="984648271"/>
    <s v="1206RELIBRV"/>
    <s v="REYES"/>
    <s v="LISCANO"/>
    <s v="BRAYANNY"/>
    <s v="DEIMAR"/>
    <s v="REYES LISCANO BRAYANNY DEIMAR"/>
    <s v="VENEZUELA "/>
    <s v="PTP/CPP"/>
    <d v="2012-06-27T00:00:00"/>
    <s v="27"/>
    <s v="06"/>
    <s v="2012"/>
    <x v="3"/>
    <s v="FEMENINO"/>
    <s v="PTP/CPP"/>
    <n v="1241431"/>
    <s v="PRIMARIA - 2DO GRADO"/>
    <s v="SI"/>
    <s v="846LIBABEDEV"/>
    <s v="LISCANO"/>
    <s v="BARRETO"/>
    <s v="BEATRIZ"/>
    <s v="DEL CARMEN"/>
    <s v="VENEZUELA "/>
    <s v="PTP/CPP"/>
    <d v="1984-06-27T00:00:00"/>
    <n v="27"/>
    <n v="6"/>
    <n v="1984"/>
    <s v="FEMENINO"/>
    <s v="PTP/CPP"/>
    <n v="1394131"/>
    <s v="RASTREO"/>
    <d v="2023-10-03T00:00:00"/>
    <s v="ONLINE/TELEFÓNICA"/>
    <d v="2023-10-06T00:00:00"/>
    <n v="4"/>
    <n v="4"/>
    <n v="2"/>
    <s v="SI"/>
    <s v="VANESSA"/>
    <s v="SI"/>
    <m/>
    <m/>
    <m/>
    <m/>
    <m/>
    <m/>
    <m/>
    <m/>
    <m/>
    <m/>
    <m/>
    <n v="7"/>
    <n v="11"/>
    <n v="4"/>
    <x v="1"/>
    <m/>
  </r>
  <r>
    <n v="334"/>
    <s v="OCTUBRE "/>
    <s v="LA LIBERTAD"/>
    <s v="TRUJILLO"/>
    <s v="HUANCHACO"/>
    <n v="948756996"/>
    <s v="1109ZEBAYOV"/>
    <s v="ZERPA"/>
    <s v="BARBOZA"/>
    <s v="YORGELIS"/>
    <s v="PAOLA"/>
    <s v="ZERPA BARBOZA YORGELIS PAOLA"/>
    <s v="VENEZUELA "/>
    <s v="SITUACIÓN IRREGULAR"/>
    <d v="2011-09-26T00:00:00"/>
    <s v="26"/>
    <s v="09"/>
    <s v="2011"/>
    <x v="2"/>
    <s v="FEMENINO"/>
    <s v="ACTA/PARTIDA DE NACIMIENTO"/>
    <n v="2032"/>
    <s v="PRIMARIA - 2DO GRADO"/>
    <s v="SI"/>
    <s v="858BAVEMADIV"/>
    <s v="BARBOSA"/>
    <s v="VERGEL"/>
    <s v="MARIA"/>
    <s v="DIANEY"/>
    <s v="VENEZUELA "/>
    <s v="SITUACIÓN IRREGULAR"/>
    <d v="1985-08-12T00:00:00"/>
    <n v="12"/>
    <n v="8"/>
    <n v="1985"/>
    <s v="FEMENINO"/>
    <s v="CÉDULA DE IDENTIDAD"/>
    <n v="18055373"/>
    <s v="RASTREO"/>
    <d v="2023-10-06T00:00:00"/>
    <m/>
    <m/>
    <m/>
    <m/>
    <m/>
    <s v="SI"/>
    <s v="DALILA"/>
    <s v="SI"/>
    <m/>
    <m/>
    <m/>
    <m/>
    <m/>
    <m/>
    <m/>
    <m/>
    <m/>
    <m/>
    <m/>
    <n v="7"/>
    <n v="12"/>
    <n v="5"/>
    <x v="1"/>
    <m/>
  </r>
  <r>
    <n v="405"/>
    <s v="OCTUBRE "/>
    <s v="LA LIBERTAD"/>
    <s v="TRUJILLO"/>
    <s v="VICTOR LARCO HERRERA"/>
    <s v="951383153 / 922016085"/>
    <s v="1107RIPAJOV"/>
    <s v="RIVAS"/>
    <s v="PADILLA"/>
    <s v="JOSE"/>
    <s v="RAFAEL"/>
    <s v="RIVAS PADILLA JOSE RAFAEL"/>
    <s v="VENEZUELA "/>
    <s v="PTP/CPP"/>
    <d v="2011-07-11T00:00:00"/>
    <s v="11"/>
    <s v="07"/>
    <s v="2011"/>
    <x v="2"/>
    <s v="MASCULINO"/>
    <s v="PTP/CPP"/>
    <n v="1819056"/>
    <s v="PRIMARIA - 2DO GRADO"/>
    <s v="SI"/>
    <s v="927PABLMAYOV"/>
    <s v="PADILLA"/>
    <s v="BLANCO"/>
    <s v="MARIANA"/>
    <s v="YOXIDETH"/>
    <s v="VENEZUELA "/>
    <s v="PTP/CPP"/>
    <d v="1992-07-30T00:00:00"/>
    <n v="30"/>
    <n v="7"/>
    <n v="1992"/>
    <s v="FEMENINO"/>
    <s v="PTP/CPP"/>
    <n v="8970"/>
    <s v="RASTREO"/>
    <d v="2023-09-15T00:00:00"/>
    <m/>
    <m/>
    <m/>
    <m/>
    <m/>
    <s v="SI"/>
    <s v="DALILA"/>
    <s v="SI"/>
    <m/>
    <m/>
    <m/>
    <m/>
    <m/>
    <m/>
    <m/>
    <m/>
    <m/>
    <m/>
    <m/>
    <n v="7"/>
    <n v="12"/>
    <n v="5"/>
    <x v="1"/>
    <m/>
  </r>
  <r>
    <n v="335"/>
    <s v="DICIEMBRE "/>
    <s v="LIMA "/>
    <s v="LIMA "/>
    <s v="SANTA ANITA"/>
    <n v="910452018"/>
    <s v="2006MOPEABV"/>
    <s v="MORALES"/>
    <s v="PEREZ"/>
    <s v="ABRAHAM"/>
    <s v="JOSE"/>
    <s v="MORALES PEREZ ABRAHAM JOSE"/>
    <s v="VENEZUELA "/>
    <s v="SITUACIÓN IRREGULAR"/>
    <d v="2020-06-10T00:00:00"/>
    <s v="10"/>
    <s v="06"/>
    <s v="2020"/>
    <x v="9"/>
    <s v="MASCULINO"/>
    <s v="CEDULA DE IDENTIDAD"/>
    <s v="S/D"/>
    <s v="NIVEL INICIAL 3 AÑOS"/>
    <s v="SI"/>
    <s v="0006MOPEALLIV"/>
    <s v="MORALES"/>
    <s v="PEREZ"/>
    <s v="ALEXANDRA "/>
    <s v="LISETH"/>
    <s v="VENEZUELA"/>
    <s v="PTP/CPP"/>
    <d v="2000-06-12T00:00:00"/>
    <s v="12"/>
    <s v="06"/>
    <s v="2000"/>
    <s v="FEMENINO"/>
    <s v="PTP/CPP"/>
    <s v="001217853"/>
    <s v="RASTREO"/>
    <d v="2023-11-20T17:03:10"/>
    <s v="ONLINE/TELEFÓNICA"/>
    <d v="2023-12-26T00:00:00"/>
    <n v="1"/>
    <n v="1"/>
    <n v="2"/>
    <s v="SI"/>
    <s v="CAROLINE"/>
    <s v="SI"/>
    <m/>
    <m/>
    <m/>
    <m/>
    <m/>
    <m/>
    <m/>
    <m/>
    <m/>
    <m/>
    <m/>
    <n v="6"/>
    <n v="3"/>
    <n v="-3"/>
    <x v="0"/>
    <m/>
  </r>
  <r>
    <n v="435"/>
    <s v="DICIEMBRE "/>
    <s v="LA LIBERTAD"/>
    <s v="TRUJILLO "/>
    <s v="SALAVERRY"/>
    <n v="955339312"/>
    <s v="1208MORIOMV"/>
    <s v="MONTERO"/>
    <s v="RINCONES"/>
    <s v="OMAIRIS"/>
    <s v="THAIS"/>
    <s v="MONTERO RINCONES OMAIRIS THAIS"/>
    <s v="VENEZUELA "/>
    <s v="SITUACIÓN IRREGULAR"/>
    <d v="2012-08-26T00:00:00"/>
    <s v="26"/>
    <s v="08"/>
    <s v="2012"/>
    <x v="3"/>
    <s v="FEMENINO"/>
    <s v="ACTA/PARTIDA DE NACIMIENTO"/>
    <n v="173"/>
    <s v="PRIMARIA - 2DO GRADO"/>
    <s v="SI"/>
    <s v="793RINIIRTHV"/>
    <s v="RINCONES"/>
    <s v="NINGUNO"/>
    <s v="IRAIMA"/>
    <s v="THAIS"/>
    <s v="VENEZUELA "/>
    <s v="SITUACIÓN IRREGULAR"/>
    <d v="1979-03-20T00:00:00"/>
    <n v="20"/>
    <n v="3"/>
    <n v="1979"/>
    <s v="FEMENINO"/>
    <s v="CÉDULA DE IDENTIDAD"/>
    <n v="13916112"/>
    <s v="RASTREO"/>
    <d v="2023-10-20T00:00:00"/>
    <s v="ONLINE/TELEFÓNICA"/>
    <d v="2023-12-01T00:00:00"/>
    <n v="2"/>
    <n v="2"/>
    <n v="1"/>
    <s v="SI"/>
    <s v="MARIANA"/>
    <s v="SI"/>
    <m/>
    <m/>
    <m/>
    <m/>
    <m/>
    <m/>
    <m/>
    <m/>
    <m/>
    <m/>
    <m/>
    <n v="7"/>
    <n v="11"/>
    <n v="4"/>
    <x v="1"/>
    <m/>
  </r>
  <r>
    <n v="337"/>
    <s v="OCTUBRE "/>
    <s v="LA LIBERTAD"/>
    <s v="TRUJILLO"/>
    <s v="HUANCHACO"/>
    <n v="948756996"/>
    <s v="1911BAVEKEO"/>
    <s v="BARBOSA"/>
    <s v="VERGEL"/>
    <s v="KELLY"/>
    <s v="SOFIA"/>
    <s v="BARBOSA VERGEL KELLY SOFIA"/>
    <s v="OTRO"/>
    <s v="SITUACIÓN IRREGULAR"/>
    <d v="2019-11-14T00:00:00"/>
    <s v="14"/>
    <s v="11"/>
    <s v="2019"/>
    <x v="12"/>
    <s v="FEMENINO"/>
    <s v="CEDULA DE IDENTIDAD"/>
    <n v="1094839620"/>
    <s v="NINGUNO"/>
    <s v="SI"/>
    <s v="858BAVEMADIV"/>
    <s v="BARBOSA"/>
    <s v="VERGEL"/>
    <s v="MARIA"/>
    <s v="DIANEY"/>
    <s v="VENEZUELA "/>
    <s v="SITUACIÓN IRREGULAR"/>
    <d v="1985-08-12T00:00:00"/>
    <n v="12"/>
    <n v="8"/>
    <n v="1985"/>
    <s v="FEMENINO"/>
    <s v="CÉDULA DE IDENTIDAD"/>
    <n v="1094839620"/>
    <s v="RASTREO"/>
    <d v="2023-10-06T00:00:00"/>
    <m/>
    <m/>
    <m/>
    <m/>
    <m/>
    <s v="SI"/>
    <s v="DALILA"/>
    <s v="SI"/>
    <m/>
    <m/>
    <m/>
    <m/>
    <m/>
    <m/>
    <m/>
    <m/>
    <m/>
    <m/>
    <m/>
    <n v="6"/>
    <n v="4"/>
    <n v="-2"/>
    <x v="0"/>
    <m/>
  </r>
  <r>
    <n v="338"/>
    <s v="DICIEMBRE "/>
    <s v="LIMA "/>
    <s v="LIMA "/>
    <s v="CHORRILLOS"/>
    <n v="972498193"/>
    <s v="1707MIMOREO"/>
    <s v="MIJARES"/>
    <s v="MORENO"/>
    <s v="REICHEL"/>
    <s v="NICOLLE"/>
    <s v="MIJARES MORENO REICHEL NICOLLE"/>
    <s v="OTRO"/>
    <s v="SITUACIÓN IRREGULAR"/>
    <d v="2017-07-19T00:00:00"/>
    <s v="19"/>
    <s v="07"/>
    <s v="2017"/>
    <x v="8"/>
    <s v="FEMENINO"/>
    <s v="NO TIENE DOCUMENTO"/>
    <s v="53121293"/>
    <s v="NINGUNO"/>
    <s v="SI"/>
    <s v="9911MOSAROESV"/>
    <s v="MORENO"/>
    <s v="SANDOVAL"/>
    <s v="ROSSI"/>
    <s v="ESTHER"/>
    <s v="VENEZUELA"/>
    <s v="SITUACIÓN IRREGULAR"/>
    <d v="1999-11-28T00:00:00"/>
    <s v="28"/>
    <s v="11"/>
    <s v="1999"/>
    <s v="FEMENINO"/>
    <s v="CÉDULA DE IDENTIDAD"/>
    <s v="32432692"/>
    <s v="RASTREO"/>
    <d v="2023-11-28T14:49:11"/>
    <s v="ONLINE/TELEFÓNICA"/>
    <d v="2023-12-01T00:00:00"/>
    <n v="2"/>
    <n v="2"/>
    <n v="1"/>
    <s v="SI"/>
    <s v="YULY"/>
    <s v="SI"/>
    <m/>
    <m/>
    <m/>
    <m/>
    <m/>
    <m/>
    <m/>
    <m/>
    <m/>
    <m/>
    <m/>
    <n v="6"/>
    <n v="6"/>
    <n v="0"/>
    <x v="0"/>
    <m/>
  </r>
  <r>
    <n v="339"/>
    <s v="OCTUBRE "/>
    <s v="LA LIBERTAD"/>
    <s v="TRUJILLO"/>
    <s v="HUANCHACO"/>
    <n v="948756996"/>
    <s v="1911BAVEKEO"/>
    <s v="BARBOSA"/>
    <s v="VERGEL"/>
    <s v="KELLY"/>
    <s v="JOHANA"/>
    <s v="BARBOSA VERGEL KELLY JOHANA"/>
    <s v="OTRO"/>
    <s v="SITUACIÓN IRREGULAR"/>
    <d v="2019-11-14T00:00:00"/>
    <s v="14"/>
    <s v="11"/>
    <s v="2019"/>
    <x v="12"/>
    <s v="FEMENINO"/>
    <s v="CEDULA DE IDENTIDAD"/>
    <n v="1094839621"/>
    <s v="NINGUNO"/>
    <s v="SI"/>
    <s v="858BAVEMADIV"/>
    <s v="BARBOSA"/>
    <s v="VERGEL"/>
    <s v="MARIA"/>
    <s v="DIANEY"/>
    <s v="VENEZUELA "/>
    <s v="SITUACIÓN IRREGULAR"/>
    <d v="1985-08-12T00:00:00"/>
    <n v="12"/>
    <n v="8"/>
    <n v="1985"/>
    <s v="FEMENINO"/>
    <s v="CÉDULA DE IDENTIDAD"/>
    <n v="1094839621"/>
    <s v="RASTREO"/>
    <d v="2023-10-06T00:00:00"/>
    <m/>
    <m/>
    <m/>
    <m/>
    <m/>
    <s v="SI"/>
    <s v="DALILA"/>
    <s v="SI"/>
    <m/>
    <m/>
    <m/>
    <m/>
    <m/>
    <m/>
    <m/>
    <m/>
    <m/>
    <m/>
    <m/>
    <n v="6"/>
    <n v="4"/>
    <n v="-2"/>
    <x v="0"/>
    <m/>
  </r>
  <r>
    <n v="340"/>
    <s v="DICIEMBRE "/>
    <s v="LIMA "/>
    <s v="LIMA "/>
    <s v="CHORRILLOS"/>
    <n v="972498193"/>
    <s v="2004MIMOWIV"/>
    <s v="MIJARES"/>
    <s v="MORENO"/>
    <s v="WILLIANYELI"/>
    <s v="MICHEL"/>
    <s v="MIJARES MORENO WILLIANYELI MICHEL"/>
    <s v="VENEZUELA "/>
    <s v="SITUACIÓN IRREGULAR"/>
    <d v="2020-04-03T00:00:00"/>
    <s v="03"/>
    <s v="04"/>
    <s v="2020"/>
    <x v="9"/>
    <s v="FEMENINO"/>
    <s v="ACTA/PARTIDA DE NACIMIENTO"/>
    <s v="262"/>
    <s v="NINGUNO"/>
    <s v="SI"/>
    <s v="9911MOSAROESV"/>
    <s v="MORENO"/>
    <s v="SANDOVAL"/>
    <s v="ROSSI"/>
    <s v="ESTHER"/>
    <s v="VENEZUELA"/>
    <s v="SITUACIÓN IRREGULAR"/>
    <d v="1999-11-28T00:00:00"/>
    <s v="28"/>
    <s v="11"/>
    <s v="1999"/>
    <s v="FEMENINO"/>
    <s v="CÉDULA DE IDENTIDAD"/>
    <s v="32432692"/>
    <s v="RASTREO"/>
    <d v="2023-12-28T21:57:59"/>
    <m/>
    <m/>
    <m/>
    <m/>
    <m/>
    <s v="SI"/>
    <s v="YULY"/>
    <s v="SI"/>
    <m/>
    <m/>
    <m/>
    <m/>
    <m/>
    <m/>
    <m/>
    <m/>
    <m/>
    <m/>
    <m/>
    <n v="6"/>
    <n v="3"/>
    <n v="-3"/>
    <x v="0"/>
    <m/>
  </r>
  <r>
    <n v="341"/>
    <s v="DICIEMBRE "/>
    <s v="LIMA "/>
    <s v="LIMA "/>
    <s v="VILLA MARIA DEL TRIUNFO"/>
    <n v="921776825"/>
    <s v="2008URMUEIP"/>
    <s v="URBINA"/>
    <s v="MUJICA"/>
    <s v="EIRUTH"/>
    <s v="YARAZETH"/>
    <s v="URBINA MUJICA EIRUTH YARAZETH"/>
    <s v="PERÚ"/>
    <s v="NO APLICA (ES PERUANO/A)"/>
    <d v="2020-08-19T00:00:00"/>
    <s v="19"/>
    <s v="08"/>
    <s v="2020"/>
    <x v="9"/>
    <s v="FEMENINO"/>
    <s v="DNI"/>
    <s v="919787941"/>
    <s v="NINGUNO"/>
    <s v="SI"/>
    <s v="8012MURISUNAV"/>
    <s v="MUJICA"/>
    <s v="RIVERO"/>
    <s v="SUJEY"/>
    <s v="NAILY"/>
    <s v="VENEZUELA"/>
    <s v="C.E. CALIDAD MIGRATORIA"/>
    <d v="1980-12-30T00:00:00"/>
    <s v="30"/>
    <s v="12"/>
    <s v="1980"/>
    <s v="FEMENINO"/>
    <s v="CARNET DE EXTRANJERÍA"/>
    <s v="004896515"/>
    <s v="RASTREO"/>
    <d v="2023-11-27T19:45:30"/>
    <s v="ONLINE/TELEFÓNICA"/>
    <d v="2023-12-01T00:00:00"/>
    <n v="1"/>
    <n v="1"/>
    <n v="1"/>
    <s v="SI"/>
    <s v="YULY"/>
    <s v="SI"/>
    <m/>
    <m/>
    <m/>
    <m/>
    <m/>
    <m/>
    <m/>
    <m/>
    <m/>
    <m/>
    <m/>
    <n v="6"/>
    <n v="3"/>
    <n v="-3"/>
    <x v="0"/>
    <m/>
  </r>
  <r>
    <n v="342"/>
    <s v="OCTUBRE "/>
    <s v="LA LIBERTAD"/>
    <s v="TRUJILLO"/>
    <s v="TRUJILLO"/>
    <n v="959819494"/>
    <s v="1309BEBALEV"/>
    <s v="BERMUDEZ"/>
    <s v="BARRETO"/>
    <s v="LEONEIKER"/>
    <s v="RAFAEL"/>
    <s v="BERMUDEZ BARRETO LEONEIKER RAFAEL"/>
    <s v="VENEZUELA "/>
    <s v="SITUACIÓN IRREGULAR"/>
    <d v="2013-09-30T00:00:00"/>
    <s v="30"/>
    <s v="09"/>
    <s v="2013"/>
    <x v="7"/>
    <s v="MASCULINO"/>
    <s v="ACTA/PARTIDA DE NACIMIENTO"/>
    <n v="4499"/>
    <s v="PRIMARIA - 3ER GRADO"/>
    <s v="SI"/>
    <s v="971BABAYOISV"/>
    <s v="BARRETO"/>
    <s v="BARRETO"/>
    <s v="YORGELIS"/>
    <s v="ISABEL"/>
    <s v="VENEZUELA "/>
    <s v="SITUACIÓN IRREGULAR"/>
    <d v="1997-01-01T00:00:00"/>
    <n v="1"/>
    <n v="1"/>
    <n v="1997"/>
    <s v="FEMENINO"/>
    <s v="CÉDULA DE IDENTIDAD"/>
    <n v="26292464"/>
    <s v="RASTREO"/>
    <d v="2023-10-17T00:00:00"/>
    <s v="ONLINE/TELEFÓNICA"/>
    <d v="2023-10-24T00:00:00"/>
    <n v="3"/>
    <n v="3"/>
    <n v="1"/>
    <s v="SI"/>
    <s v="DALILA"/>
    <s v="SI"/>
    <m/>
    <m/>
    <m/>
    <m/>
    <m/>
    <m/>
    <m/>
    <m/>
    <m/>
    <m/>
    <m/>
    <n v="8"/>
    <n v="10"/>
    <n v="2"/>
    <x v="3"/>
    <m/>
  </r>
  <r>
    <n v="445"/>
    <s v="DICIEMBRE "/>
    <s v="LA LIBERTAD"/>
    <s v="TRUJILLO "/>
    <s v="EL PORVENIR"/>
    <n v="910361794"/>
    <s v="1110AGROIFV"/>
    <s v="AGUIN"/>
    <s v="RODRIGUEZ"/>
    <s v="IFNARDI"/>
    <s v="ISAAC"/>
    <s v="AGUIN RODRIGUEZ IFNARDI ISAAC"/>
    <s v="VENEZUELA "/>
    <s v="PTP/CPP"/>
    <d v="2011-10-05T00:00:00"/>
    <s v="05"/>
    <s v="10"/>
    <s v="2011"/>
    <x v="2"/>
    <s v="MASCULINO"/>
    <s v="PTP/CPP"/>
    <n v="3427648"/>
    <s v="PRIMARIA - 2DO GRADO"/>
    <s v="SI"/>
    <s v="826ROCOCAALV"/>
    <s v="RODRIGUEZ"/>
    <s v="COLMENARES"/>
    <s v="CARLIRIS"/>
    <s v="ALBIROS"/>
    <s v="VENEZUELA "/>
    <s v="PTP/CPP"/>
    <d v="1982-06-18T00:00:00"/>
    <n v="18"/>
    <n v="6"/>
    <n v="1982"/>
    <s v="FEMENINO"/>
    <s v="PTP/CPP"/>
    <n v="16751121"/>
    <s v="RASTREO"/>
    <m/>
    <s v="ONLINE/TELEFÓNICA"/>
    <d v="2023-12-05T00:00:00"/>
    <n v="2"/>
    <n v="2"/>
    <n v="1"/>
    <s v="SI"/>
    <s v="MARIANA"/>
    <s v="SI"/>
    <m/>
    <m/>
    <m/>
    <m/>
    <m/>
    <m/>
    <m/>
    <m/>
    <m/>
    <m/>
    <m/>
    <n v="7"/>
    <n v="12"/>
    <n v="5"/>
    <x v="1"/>
    <m/>
  </r>
  <r>
    <n v="344"/>
    <s v="OCTUBRE "/>
    <s v="LA LIBERTAD"/>
    <s v="TRUJILLO"/>
    <s v="TRUJILLO"/>
    <n v="959819494"/>
    <s v="1702ROBAMAV"/>
    <s v="ROJAS"/>
    <s v="BARRETO"/>
    <s v="MAIKOL"/>
    <s v="JOSUE"/>
    <s v="ROJAS BARRETO MAIKOL JOSUE"/>
    <s v="VENEZUELA "/>
    <s v="SITUACIÓN IRREGULAR"/>
    <d v="2017-02-11T00:00:00"/>
    <s v="11"/>
    <s v="02"/>
    <s v="2017"/>
    <x v="8"/>
    <s v="MASCULINO"/>
    <s v="ACTA/PARTIDA DE NACIMIENTO"/>
    <n v="2865"/>
    <s v="NIVEL INICIAL 4 AÑOS"/>
    <s v="SI"/>
    <s v="971BABAYOISV"/>
    <s v="BARRETO"/>
    <s v="BARRETO"/>
    <s v="YORGELIS"/>
    <s v="ISABEL"/>
    <s v="VENEZUELA "/>
    <s v="SITUACIÓN IRREGULAR"/>
    <d v="1997-01-01T00:00:00"/>
    <n v="1"/>
    <n v="1"/>
    <n v="1997"/>
    <s v="FEMENINO"/>
    <s v="CÉDULA DE IDENTIDAD"/>
    <n v="26292464"/>
    <s v="RASTREO"/>
    <d v="2023-10-17T00:00:00"/>
    <m/>
    <m/>
    <m/>
    <m/>
    <m/>
    <s v="SI"/>
    <s v="DALILA"/>
    <s v="SI"/>
    <m/>
    <m/>
    <m/>
    <m/>
    <m/>
    <m/>
    <m/>
    <m/>
    <m/>
    <m/>
    <m/>
    <n v="6"/>
    <n v="7"/>
    <n v="1"/>
    <x v="0"/>
    <m/>
  </r>
  <r>
    <n v="345"/>
    <s v="DICIEMBRE "/>
    <s v="LA LIBERTAD"/>
    <s v="TRUJILLO "/>
    <s v="SALAVERRY"/>
    <n v="982240313"/>
    <s v="1806ASGABRV"/>
    <s v="ASOLA "/>
    <s v="GARCÍA "/>
    <s v="BRANYIMAR "/>
    <s v="SHANTAL"/>
    <s v="ASOLA  GARCÍA  BRANYIMAR  SHANTAL"/>
    <s v="VENEZUELA "/>
    <s v="SITUACIÓN IRREGULAR"/>
    <d v="2018-06-20T00:00:00"/>
    <s v="20"/>
    <s v="06"/>
    <s v="2018"/>
    <x v="4"/>
    <s v="FEMENINO"/>
    <s v="ACTA/PARTIDA DE NACIMIENTO"/>
    <n v="727"/>
    <s v="NIVEL INICIAL 4 AÑOS"/>
    <s v="SI"/>
    <s v="827NIGAYAEMV"/>
    <s v="NINGUNO "/>
    <s v="GARCÍA "/>
    <s v="YASMIRA"/>
    <s v="EMILIANA"/>
    <s v="VENEZUELA "/>
    <s v="SITUACIÓN IRREGULAR"/>
    <d v="1982-07-30T00:00:00"/>
    <n v="30"/>
    <n v="7"/>
    <n v="1982"/>
    <s v="FEMENINO"/>
    <s v="CÉDULA DE IDENTIDAD"/>
    <n v="17686791"/>
    <s v="RASTREO"/>
    <d v="2023-10-05T00:00:00"/>
    <s v="ONLINE/TELEFÓNICA"/>
    <d v="2023-12-05T00:00:00"/>
    <n v="1"/>
    <n v="1"/>
    <n v="1"/>
    <s v="SI"/>
    <s v="MARIANA"/>
    <s v="SI"/>
    <m/>
    <m/>
    <m/>
    <m/>
    <m/>
    <m/>
    <m/>
    <m/>
    <m/>
    <m/>
    <m/>
    <n v="6"/>
    <n v="5"/>
    <n v="-1"/>
    <x v="0"/>
    <m/>
  </r>
  <r>
    <n v="346"/>
    <s v="OCTUBRE "/>
    <s v="LA LIBERTAD"/>
    <s v="TRUJILLO"/>
    <s v="TRUJILLO"/>
    <n v="959819494"/>
    <s v="1911ROBAJOV"/>
    <s v="ROJAS"/>
    <s v="BARRETO"/>
    <s v="JOSTIN"/>
    <s v="MANUEL"/>
    <s v="ROJAS BARRETO JOSTIN MANUEL"/>
    <s v="VENEZUELA "/>
    <s v="SITUACIÓN IRREGULAR"/>
    <d v="2019-11-13T00:00:00"/>
    <s v="13"/>
    <s v="11"/>
    <s v="2019"/>
    <x v="12"/>
    <s v="MASCULINO"/>
    <s v="ACTA/PARTIDA DE NACIMIENTO"/>
    <n v="1113314998"/>
    <s v="NINGUNO"/>
    <s v="SI"/>
    <s v="971BABAYOISV"/>
    <s v="BARRETO"/>
    <s v="BARRETO"/>
    <s v="YORGELIS"/>
    <s v="ISABEL"/>
    <s v="VENEZUELA "/>
    <s v="SITUACIÓN IRREGULAR"/>
    <d v="1997-01-01T00:00:00"/>
    <n v="1"/>
    <n v="1"/>
    <n v="1997"/>
    <s v="FEMENINO"/>
    <s v="CÉDULA DE IDENTIDAD"/>
    <n v="26292464"/>
    <s v="RASTREO"/>
    <d v="2023-10-17T00:00:00"/>
    <m/>
    <m/>
    <m/>
    <m/>
    <m/>
    <s v="SI"/>
    <s v="DALILA"/>
    <s v="SI"/>
    <m/>
    <m/>
    <m/>
    <m/>
    <m/>
    <m/>
    <m/>
    <m/>
    <m/>
    <m/>
    <m/>
    <n v="6"/>
    <n v="4"/>
    <n v="-2"/>
    <x v="0"/>
    <m/>
  </r>
  <r>
    <n v="347"/>
    <s v="OCTUBRE "/>
    <s v="LA LIBERTAD"/>
    <s v="TRUJILLO"/>
    <s v="LA ESPERANZA"/>
    <n v="938699212"/>
    <s v="1511BLBEBRV"/>
    <s v="BLANCO"/>
    <s v="BELISARIO"/>
    <s v="BRIHYAN"/>
    <s v="JHONAYKERT"/>
    <s v="BLANCO BELISARIO BRIHYAN JHONAYKERT"/>
    <s v="VENEZUELA "/>
    <s v="PTP/CPP"/>
    <d v="2015-11-10T00:00:00"/>
    <s v="10"/>
    <s v="11"/>
    <s v="2015"/>
    <x v="1"/>
    <s v="MASCULINO"/>
    <s v="PTP/CPP"/>
    <n v="2860981"/>
    <s v="NIVEL INICIAL 3 AÑOS"/>
    <s v="SI"/>
    <s v="9310BETOALMEV"/>
    <s v="BELISARIO"/>
    <s v="TOME"/>
    <s v="ALEJANDRA"/>
    <s v="MERCEDES"/>
    <s v="VENEZUELA "/>
    <s v="SITUACIÓN IRREGULAR"/>
    <d v="1993-10-17T00:00:00"/>
    <n v="17"/>
    <n v="10"/>
    <n v="1993"/>
    <s v="FEMENINO"/>
    <s v="CÉDULA DE IDENTIDAD"/>
    <n v="23627657"/>
    <s v="RASTREO"/>
    <d v="2023-09-15T00:00:00"/>
    <s v="ONLINE/TELEFÓNICA"/>
    <d v="2023-10-06T00:00:00"/>
    <n v="2"/>
    <n v="2"/>
    <n v="1"/>
    <s v="SI"/>
    <s v="DALILA"/>
    <s v="SI"/>
    <m/>
    <m/>
    <m/>
    <m/>
    <m/>
    <m/>
    <m/>
    <m/>
    <m/>
    <m/>
    <m/>
    <n v="6"/>
    <n v="8"/>
    <n v="2"/>
    <x v="3"/>
    <m/>
  </r>
  <r>
    <n v="348"/>
    <s v="DICIEMBRE "/>
    <s v="LIMA "/>
    <s v="LIMA "/>
    <s v="ATE"/>
    <n v="954568174"/>
    <s v="1909GATOKAV"/>
    <s v="GARCIA "/>
    <s v="TORRES"/>
    <s v="KALISMAR"/>
    <s v="ANTHONELLA"/>
    <s v="GARCIA  TORRES KALISMAR ANTHONELLA"/>
    <s v="VENEZUELA "/>
    <s v="SITUACIÓN IRREGULAR"/>
    <d v="2019-09-19T00:00:00"/>
    <s v="19"/>
    <s v="09"/>
    <s v="2019"/>
    <x v="12"/>
    <s v="FEMENINO"/>
    <s v="ACTA/PARTIDA DE NACIMIENTO"/>
    <s v="S/D"/>
    <s v="NIVEL INICIAL 4 AÑOS"/>
    <s v="SI"/>
    <s v="0107NITOMAKAV"/>
    <s v="NINGUNO "/>
    <s v="TORRES"/>
    <s v="MARBELIS"/>
    <s v="KATIUSKA"/>
    <s v="VENEZUELA"/>
    <s v="SITUACIÓN IRREGULAR"/>
    <d v="2001-07-25T00:00:00"/>
    <s v="25"/>
    <s v="07"/>
    <s v="2001"/>
    <s v="FEMENINO"/>
    <s v="CÉDULA DE IDENTIDAD"/>
    <n v="27804806"/>
    <s v="RASTREO"/>
    <d v="2023-11-21T09:52:23"/>
    <s v="ONLINE/TELEFÓNICA"/>
    <d v="2023-12-26T00:00:00"/>
    <n v="1"/>
    <n v="1"/>
    <n v="2"/>
    <s v="SI"/>
    <s v="CAROLINE"/>
    <s v="SI"/>
    <m/>
    <m/>
    <m/>
    <m/>
    <m/>
    <m/>
    <m/>
    <m/>
    <m/>
    <m/>
    <m/>
    <n v="6"/>
    <n v="4"/>
    <n v="-2"/>
    <x v="0"/>
    <m/>
  </r>
  <r>
    <n v="349"/>
    <s v="DICIEMBRE "/>
    <s v="LIMA "/>
    <s v="LIMA "/>
    <s v="ATE"/>
    <n v="993253557"/>
    <s v="0804GESAKIV"/>
    <s v="GERDEL"/>
    <s v="SANTANA"/>
    <s v="KIMBERLYN"/>
    <s v="FRANYELIS"/>
    <s v="GERDEL SANTANA KIMBERLYN FRANYELIS"/>
    <s v="VENEZUELA "/>
    <s v="PTP/CPP"/>
    <d v="2008-04-28T00:00:00"/>
    <s v="28"/>
    <s v="04"/>
    <s v="2008"/>
    <x v="10"/>
    <s v="FEMENINO"/>
    <s v="PTP/CPP"/>
    <s v="000321583"/>
    <s v="SECUNDARIA - 3ER GRADO"/>
    <s v="SI"/>
    <s v="8906NISAFRMIV"/>
    <s v="NINGUNO "/>
    <s v="SANTANA"/>
    <s v="FRANNYS"/>
    <s v="MILAGROS"/>
    <s v="VENEZUELA "/>
    <s v="C.E. CALIDAD MIGRATORIA"/>
    <d v="1989-06-27T00:00:00"/>
    <s v="27"/>
    <s v="06"/>
    <s v="1989"/>
    <s v="FEMENINO"/>
    <s v="CARNET DE EXTRANJERÍA"/>
    <s v="003334898"/>
    <s v="RASTREO"/>
    <d v="2023-11-22T14:52:20"/>
    <s v="ONLINE/TELEFÓNICA"/>
    <d v="2023-12-22T00:00:00"/>
    <n v="1"/>
    <n v="1"/>
    <n v="2"/>
    <s v="SI"/>
    <s v="CAROLINE"/>
    <s v="SI"/>
    <m/>
    <m/>
    <m/>
    <m/>
    <m/>
    <m/>
    <m/>
    <m/>
    <m/>
    <m/>
    <m/>
    <n v="14"/>
    <n v="15"/>
    <n v="1"/>
    <x v="0"/>
    <m/>
  </r>
  <r>
    <n v="350"/>
    <s v="OCTUBRE "/>
    <s v="LA LIBERTAD"/>
    <s v="TRUJILLO"/>
    <s v="LA ESPERANZA"/>
    <n v="938699212"/>
    <s v="1806BLBEENV"/>
    <s v="BLANCO"/>
    <s v="BELISARIO"/>
    <s v="ENMANUEL"/>
    <s v="JHOBRAYKERT"/>
    <s v="BLANCO BELISARIO ENMANUEL JHOBRAYKERT"/>
    <s v="VENEZUELA "/>
    <s v="PTP/CPP"/>
    <d v="2018-06-01T00:00:00"/>
    <s v="01"/>
    <s v="06"/>
    <s v="2018"/>
    <x v="4"/>
    <s v="MASCULINO"/>
    <s v="PTP/CPP"/>
    <n v="2860998"/>
    <s v="NINGUNO"/>
    <s v="SI"/>
    <s v="9310BETOALMEV"/>
    <s v="BELISARIO"/>
    <s v="TOME"/>
    <s v="ALEJANDRA"/>
    <s v="MERCEDES"/>
    <s v="VENEZUELA "/>
    <s v="SITUACIÓN IRREGULAR"/>
    <d v="1993-10-17T00:00:00"/>
    <n v="17"/>
    <n v="10"/>
    <n v="1993"/>
    <s v="FEMENINO"/>
    <s v="CÉDULA DE IDENTIDAD"/>
    <n v="23627657"/>
    <s v="RASTREO"/>
    <d v="2023-09-15T00:00:00"/>
    <m/>
    <m/>
    <m/>
    <m/>
    <m/>
    <s v="SI"/>
    <s v="DALILA"/>
    <s v="SI"/>
    <m/>
    <m/>
    <m/>
    <m/>
    <m/>
    <m/>
    <m/>
    <m/>
    <m/>
    <m/>
    <m/>
    <n v="6"/>
    <n v="5"/>
    <n v="-1"/>
    <x v="0"/>
    <m/>
  </r>
  <r>
    <n v="351"/>
    <s v="DICIEMBRE "/>
    <s v="LIMA "/>
    <s v="LIMA "/>
    <s v="SAN JUAN DE MIRAFLORES"/>
    <n v="923018799"/>
    <s v="1905RONUJOP"/>
    <s v="RODRIGUEZ"/>
    <s v="NUITTER"/>
    <s v="JOSHUA "/>
    <s v="ALEJANDRO "/>
    <s v="RODRIGUEZ NUITTER JOSHUA  ALEJANDRO "/>
    <s v="PERÚ"/>
    <s v="NO APLICA (ES PERUANO/A)"/>
    <d v="2019-05-25T00:00:00"/>
    <s v="25"/>
    <s v="05"/>
    <s v="2019"/>
    <x v="12"/>
    <s v="MASCULINO"/>
    <s v="DNI "/>
    <n v="913895156"/>
    <s v="NINGUNO"/>
    <s v="SI"/>
    <s v="8703NUMODEDEV"/>
    <s v="NUITTER "/>
    <s v="MORALES "/>
    <s v="DEBBIE"/>
    <s v="DENISSE"/>
    <s v="VENEZUELA "/>
    <s v="C.E. CALIDAD MIGRATORIA"/>
    <d v="1987-03-23T00:00:00"/>
    <s v="23"/>
    <s v="03"/>
    <s v="1987"/>
    <s v="FEMENINO"/>
    <s v="CARNET DE EXTRANJERÍA"/>
    <s v="003646788"/>
    <s v="RASTREO"/>
    <d v="2023-12-05T13:57:47"/>
    <s v="ONLINE/TELEFÓNICA"/>
    <d v="2023-12-20T00:00:00"/>
    <n v="1"/>
    <n v="1"/>
    <n v="1"/>
    <s v="SI"/>
    <s v="MIRIAN"/>
    <s v="SI"/>
    <m/>
    <m/>
    <m/>
    <m/>
    <m/>
    <m/>
    <m/>
    <m/>
    <m/>
    <m/>
    <m/>
    <n v="6"/>
    <n v="4"/>
    <n v="-2"/>
    <x v="0"/>
    <m/>
  </r>
  <r>
    <n v="523"/>
    <s v="DICIEMBRE "/>
    <s v="LIMA "/>
    <s v="LIMA "/>
    <s v="ATE"/>
    <n v="915968198"/>
    <s v="1008SOPOKHV"/>
    <s v="SOJO"/>
    <s v="PORTILLO"/>
    <s v="KHRISBEL"/>
    <s v="ALEXANDRA"/>
    <s v="SOJO PORTILLO KHRISBEL ALEXANDRA"/>
    <s v="VENEZUELA "/>
    <s v="PTP/CPP"/>
    <d v="2010-08-18T00:00:00"/>
    <s v="18"/>
    <s v="08"/>
    <s v="2010"/>
    <x v="14"/>
    <s v="FEMENINO"/>
    <s v="PTP/CPP"/>
    <s v="S/D"/>
    <s v="PRIMARIA - 2DO GRADO"/>
    <s v="SI"/>
    <s v="9009SOPOYSALV"/>
    <s v="SOJO"/>
    <s v="PORTILLO"/>
    <s v="YSBETH"/>
    <s v="ALEXANDRA"/>
    <s v="VENEZUELA"/>
    <s v="PTP/CPP"/>
    <d v="1990-09-15T00:00:00"/>
    <s v="15"/>
    <s v="09"/>
    <s v="1990"/>
    <s v="FEMENINO"/>
    <s v="PTP/CPP"/>
    <s v="002106740"/>
    <s v="RASTREO"/>
    <d v="2023-11-21T11:41:01"/>
    <m/>
    <m/>
    <m/>
    <m/>
    <m/>
    <s v="SI"/>
    <s v="CAROLINE"/>
    <s v="SI"/>
    <m/>
    <m/>
    <m/>
    <m/>
    <m/>
    <m/>
    <m/>
    <m/>
    <m/>
    <m/>
    <m/>
    <n v="7"/>
    <n v="13"/>
    <n v="6"/>
    <x v="1"/>
    <m/>
  </r>
  <r>
    <n v="353"/>
    <s v="OCTUBRE "/>
    <s v="LA LIBERTAD"/>
    <s v="TRUJILLO"/>
    <s v="SALAVERRY"/>
    <n v="975444869"/>
    <s v="1811COHEJEV"/>
    <s v="CONDE"/>
    <s v="HERRERA"/>
    <s v="JESUANYER"/>
    <s v="MANUEL"/>
    <s v="CONDE HERRERA JESUANYER MANUEL"/>
    <s v="VENEZUELA "/>
    <s v="SITUACIÓN IRREGULAR"/>
    <d v="2018-11-12T00:00:00"/>
    <s v="12"/>
    <s v="11"/>
    <s v="2018"/>
    <x v="4"/>
    <s v="MASCULINO"/>
    <s v="ACTA/PARTIDA DE NACIMIENTO"/>
    <n v="1105"/>
    <s v="NINGUNO"/>
    <s v="SI"/>
    <s v="994COHENAMAV"/>
    <s v="CONDE"/>
    <s v="HERRERA"/>
    <s v="NAYERLIS"/>
    <s v="MARIANA"/>
    <s v="VENEZUELA "/>
    <s v="SITUACIÓN IRREGULAR"/>
    <d v="1999-04-25T00:00:00"/>
    <n v="25"/>
    <n v="4"/>
    <n v="1999"/>
    <s v="FEMENINO"/>
    <s v="CÉDULA DE IDENTIDAD"/>
    <n v="30510911"/>
    <s v="RASTREO"/>
    <d v="2023-09-15T00:00:00"/>
    <s v="ONLINE/TELEFÓNICA"/>
    <d v="2023-10-06T00:00:00"/>
    <n v="1"/>
    <n v="1"/>
    <n v="1"/>
    <s v="SI"/>
    <s v="DALILA"/>
    <s v="SI"/>
    <m/>
    <m/>
    <m/>
    <m/>
    <m/>
    <m/>
    <m/>
    <m/>
    <m/>
    <m/>
    <m/>
    <n v="6"/>
    <n v="5"/>
    <n v="-1"/>
    <x v="0"/>
    <m/>
  </r>
  <r>
    <n v="354"/>
    <s v="DICIEMBRE "/>
    <s v="LIMA "/>
    <s v="LIMA "/>
    <s v="VILLA EL SALVADOR"/>
    <n v="907340442"/>
    <s v="1502ESOLESV"/>
    <s v="ESCALONA"/>
    <s v="OLIVO"/>
    <s v="ESTEFANY"/>
    <s v="ARAMYA"/>
    <s v="ESCALONA OLIVO ESTEFANY ARAMYA"/>
    <s v="VENEZUELA "/>
    <s v="SITUACIÓN IRREGULAR"/>
    <d v="2015-02-12T00:00:00"/>
    <s v="12"/>
    <s v="02"/>
    <s v="2015"/>
    <x v="1"/>
    <s v="FEMENINO"/>
    <s v="ACTA/PARTIDA DE NACIMIENTO"/>
    <s v="1370"/>
    <s v="PRIMARIA - 2DO GRADO"/>
    <s v="SI"/>
    <s v="9502OLGAAYSIV"/>
    <s v="OLIVO"/>
    <s v="GARCIA"/>
    <s v="AYMARA"/>
    <s v="SINAI"/>
    <s v="VENEZUELA"/>
    <s v="SITUACIÓN IRREGULAR"/>
    <d v="1995-02-14T00:00:00"/>
    <s v="14"/>
    <s v="02"/>
    <s v="1995"/>
    <s v="FEMENINO"/>
    <s v="CÉDULA DE IDENTIDAD"/>
    <s v="23412643"/>
    <s v="RASTREO"/>
    <d v="2023-11-29T15:50:09"/>
    <s v="ONLINE/TELEFÓNICA"/>
    <d v="2023-12-05T00:00:00"/>
    <n v="1"/>
    <n v="1"/>
    <n v="1"/>
    <s v="SI"/>
    <s v="YULY"/>
    <s v="SI"/>
    <m/>
    <m/>
    <m/>
    <m/>
    <m/>
    <m/>
    <m/>
    <m/>
    <m/>
    <m/>
    <m/>
    <n v="7"/>
    <n v="9"/>
    <n v="2"/>
    <x v="3"/>
    <m/>
  </r>
  <r>
    <n v="355"/>
    <s v="DICIEMBRE "/>
    <s v="LIMA "/>
    <s v="LIMA "/>
    <s v="VILLA EL SALVADOR"/>
    <n v="904372459"/>
    <s v="1509PIOLDAV"/>
    <s v="PINTO"/>
    <s v="OLIVO"/>
    <s v="DANMARYS"/>
    <s v="ANTONELLA"/>
    <s v="PINTO OLIVO DANMARYS ANTONELLA"/>
    <s v="VENEZUELA "/>
    <s v="PTP/CPP"/>
    <d v="2015-09-22T00:00:00"/>
    <s v="22"/>
    <s v="09"/>
    <s v="2015"/>
    <x v="1"/>
    <s v="FEMENINO"/>
    <s v="PTP/CPP"/>
    <s v="003778881"/>
    <s v="PRIMARIA - 2DO GRADO"/>
    <s v="SI"/>
    <s v="9609OLGAMAFEV"/>
    <s v="OLIVO"/>
    <s v="GARCIA"/>
    <s v="MARIA"/>
    <s v="FERNANDA"/>
    <s v="VENEZUELA"/>
    <s v="PTP/CPP"/>
    <d v="1996-09-23T00:00:00"/>
    <s v="23"/>
    <s v="09"/>
    <s v="1996"/>
    <s v="FEMENINO"/>
    <s v="PTP/CPP"/>
    <s v="003325794"/>
    <s v="RASTREO"/>
    <d v="2023-11-29T20:02:46"/>
    <s v="ONLINE/TELEFÓNICA"/>
    <d v="2023-12-07T00:00:00"/>
    <n v="3"/>
    <n v="3"/>
    <n v="1"/>
    <s v="SI"/>
    <s v="YULY"/>
    <s v="SI"/>
    <m/>
    <m/>
    <m/>
    <m/>
    <m/>
    <m/>
    <m/>
    <m/>
    <m/>
    <m/>
    <m/>
    <n v="7"/>
    <n v="8"/>
    <n v="1"/>
    <x v="0"/>
    <m/>
  </r>
  <r>
    <n v="356"/>
    <s v="OCTUBRE "/>
    <s v="LA LIBERTAD"/>
    <s v="TRUJILLO"/>
    <s v="TRUJILLO"/>
    <n v="967348101"/>
    <s v="1608FIDADAV"/>
    <s v="FIGUEROA"/>
    <s v="DAZA"/>
    <s v="DAIRELY"/>
    <s v="VALENTINA"/>
    <s v="FIGUEROA DAZA DAIRELY VALENTINA"/>
    <s v="VENEZUELA "/>
    <s v="SITUACIÓN IRREGULAR"/>
    <d v="2016-08-11T00:00:00"/>
    <s v="11"/>
    <s v="08"/>
    <s v="2016"/>
    <x v="0"/>
    <s v="FEMENINO"/>
    <s v="ACTA/PARTIDA DE NACIMIENTO"/>
    <n v="938"/>
    <s v="PRIMARIA - 1ER GRADO"/>
    <s v="SI"/>
    <s v="948DAORYOALV"/>
    <s v="DAZA"/>
    <s v="ORTEGA"/>
    <s v="YORMARY"/>
    <s v="ALEXANDRA"/>
    <s v="VENEZUELA "/>
    <s v="SITUACIÓN IRREGULAR"/>
    <d v="1994-08-20T00:00:00"/>
    <n v="20"/>
    <n v="8"/>
    <n v="1994"/>
    <s v="FEMENINO"/>
    <s v="CÉDULA DE IDENTIDAD"/>
    <n v="22418562"/>
    <s v="RASTREO"/>
    <d v="2023-10-02T00:00:00"/>
    <s v="ONLINE/TELEFÓNICA"/>
    <d v="2023-10-06T00:00:00"/>
    <n v="2"/>
    <n v="2"/>
    <n v="1"/>
    <s v="SI"/>
    <s v="DALILA"/>
    <s v="SI"/>
    <m/>
    <m/>
    <m/>
    <m/>
    <m/>
    <m/>
    <m/>
    <m/>
    <m/>
    <m/>
    <m/>
    <n v="6"/>
    <n v="7"/>
    <n v="1"/>
    <x v="0"/>
    <m/>
  </r>
  <r>
    <n v="357"/>
    <s v="DICIEMBRE "/>
    <s v="LIMA "/>
    <s v="LIMA "/>
    <s v="VILLA EL SALVADOR"/>
    <n v="904372459"/>
    <s v="1809AGOLMAV"/>
    <s v="AGUILAR"/>
    <s v="OLIVO"/>
    <s v="MATHIAS"/>
    <s v="D` ALEXANDRO"/>
    <s v="AGUILAR OLIVO MATHIAS D` ALEXANDRO"/>
    <s v="VENEZUELA "/>
    <s v="PTP/CPP"/>
    <d v="2018-09-05T00:00:00"/>
    <s v="05"/>
    <s v="09"/>
    <s v="2018"/>
    <x v="4"/>
    <s v="MASCULINO"/>
    <s v="PTP/CPP"/>
    <s v="003782965"/>
    <s v="NINGUNO"/>
    <s v="SI"/>
    <s v="9609OLGAMAFEV"/>
    <s v="OLIVO"/>
    <s v="GARCIA"/>
    <s v="MARIA"/>
    <s v="FERNANDA"/>
    <s v="VENEZUELA"/>
    <s v="PTP/CPP"/>
    <d v="1996-09-23T00:00:00"/>
    <s v="23"/>
    <s v="09"/>
    <s v="1996"/>
    <s v="FEMENINO"/>
    <s v="PTP/CPP"/>
    <s v="003325794"/>
    <s v="RASTREO"/>
    <d v="2023-11-29T19:55:43"/>
    <m/>
    <m/>
    <m/>
    <m/>
    <m/>
    <s v="SI"/>
    <s v="YULY"/>
    <s v="SI"/>
    <m/>
    <m/>
    <m/>
    <m/>
    <m/>
    <m/>
    <m/>
    <m/>
    <m/>
    <m/>
    <m/>
    <n v="6"/>
    <n v="5"/>
    <n v="-1"/>
    <x v="0"/>
    <m/>
  </r>
  <r>
    <n v="358"/>
    <s v="OCTUBRE "/>
    <s v="LA LIBERTAD"/>
    <s v="TRUJILLO"/>
    <s v="TRUJILLO"/>
    <n v="967348101"/>
    <s v="1411FIDADAV"/>
    <s v="FIGUEROA"/>
    <s v="DAZA"/>
    <s v="DANIELY"/>
    <s v="ARANZA"/>
    <s v="FIGUEROA DAZA DANIELY ARANZA"/>
    <s v="VENEZUELA "/>
    <s v="SITUACIÓN IRREGULAR"/>
    <d v="2014-11-19T00:00:00"/>
    <s v="19"/>
    <s v="11"/>
    <s v="2014"/>
    <x v="6"/>
    <s v="FEMENINO"/>
    <s v="ACTA/PARTIDA DE NACIMIENTO"/>
    <n v="9704"/>
    <s v="PRIMARIA - 3ER GRADO"/>
    <s v="SI"/>
    <s v="948DAORYOALV"/>
    <s v="DAZA"/>
    <s v="ORTEGA"/>
    <s v="YORMARY"/>
    <s v="ALEXANDRA"/>
    <s v="VENEZUELA "/>
    <s v="SITUACIÓN IRREGULAR"/>
    <d v="1994-08-20T00:00:00"/>
    <n v="20"/>
    <n v="8"/>
    <n v="1994"/>
    <s v="FEMENINO"/>
    <s v="CÉDULA DE IDENTIDAD"/>
    <n v="22418562"/>
    <s v="RASTREO"/>
    <d v="2023-10-02T00:00:00"/>
    <m/>
    <m/>
    <m/>
    <m/>
    <m/>
    <s v="SI"/>
    <s v="DALILA"/>
    <s v="SI"/>
    <m/>
    <m/>
    <m/>
    <m/>
    <m/>
    <m/>
    <m/>
    <m/>
    <m/>
    <m/>
    <m/>
    <n v="8"/>
    <n v="9"/>
    <n v="1"/>
    <x v="0"/>
    <m/>
  </r>
  <r>
    <n v="359"/>
    <s v="DICIEMBRE "/>
    <s v="LIMA "/>
    <s v="LIMA "/>
    <s v="VILLA EL SALVADOR"/>
    <n v="904372459"/>
    <s v="1802DESAYIV"/>
    <s v="DELGADO"/>
    <s v="SAAVEDRA"/>
    <s v="YIAN"/>
    <s v="ALEJANDRO"/>
    <s v="DELGADO SAAVEDRA YIAN ALEJANDRO"/>
    <s v="VENEZUELA "/>
    <s v="SITUACIÓN IRREGULAR"/>
    <d v="2018-02-12T00:00:00"/>
    <s v="12"/>
    <s v="02"/>
    <s v="2018"/>
    <x v="4"/>
    <s v="MASCULINO"/>
    <s v="ACTA/PARTIDA DE NACIMIENTO"/>
    <s v="7766459"/>
    <s v="NIVEL INICIAL 4 AÑOS"/>
    <s v="SI"/>
    <s v="9609OLGAMAFEV"/>
    <s v="OLIVO"/>
    <s v="GARCIA"/>
    <s v="MARIA"/>
    <s v="FERNANDA"/>
    <s v="VENEZUELA"/>
    <s v="PTP/CPP"/>
    <d v="1996-09-23T00:00:00"/>
    <s v="23"/>
    <s v="09"/>
    <s v="1996"/>
    <s v="FEMENINO"/>
    <s v="PTP/CPP"/>
    <s v="003325794"/>
    <s v="RASTREO"/>
    <d v="2023-11-29T19:59:32"/>
    <m/>
    <m/>
    <m/>
    <m/>
    <m/>
    <s v="SI"/>
    <s v="YULY"/>
    <s v="SI"/>
    <m/>
    <m/>
    <m/>
    <m/>
    <m/>
    <m/>
    <m/>
    <m/>
    <m/>
    <m/>
    <m/>
    <n v="6"/>
    <n v="6"/>
    <n v="0"/>
    <x v="0"/>
    <m/>
  </r>
  <r>
    <n v="360"/>
    <s v="OCTUBRE "/>
    <s v="LA LIBERTAD"/>
    <s v="TRUJILLO"/>
    <s v="HUANCHACO"/>
    <s v="906769569 - 989665735 (ESPOSO)"/>
    <s v="1511BRSEJOV"/>
    <s v="BRACHO"/>
    <s v="SEIJA"/>
    <s v="JORLIANNYS"/>
    <s v="CAROLINA"/>
    <s v="BRACHO SEIJA JORLIANNYS CAROLINA"/>
    <s v="VENEZUELA "/>
    <s v="SITUACIÓN IRREGULAR"/>
    <d v="2015-11-01T00:00:00"/>
    <s v="01"/>
    <s v="11"/>
    <s v="2015"/>
    <x v="1"/>
    <s v="FEMENINO"/>
    <s v="ACTA/PARTIDA DE NACIMIENTO"/>
    <n v="4330"/>
    <s v="PRIMARIA - 2DO GRADO"/>
    <s v="SI"/>
    <s v="967DESEMACAV"/>
    <s v="DE BRACHO"/>
    <s v="SEIJA"/>
    <s v="MARIESY"/>
    <s v="CAROLINA"/>
    <s v="VENEZUELA "/>
    <s v="SITUACIÓN IRREGULAR"/>
    <d v="1996-07-08T00:00:00"/>
    <n v="8"/>
    <n v="7"/>
    <n v="1996"/>
    <s v="FEMENINO"/>
    <s v="CÉDULA DE IDENTIDAD"/>
    <n v="26261270"/>
    <s v="RASTREO"/>
    <d v="2023-09-29T00:00:00"/>
    <s v="ONLINE/TELEFÓNICA"/>
    <d v="2023-10-08T00:00:00"/>
    <n v="1"/>
    <n v="1"/>
    <n v="1"/>
    <s v="SI"/>
    <s v="DALILA"/>
    <s v="SI"/>
    <m/>
    <m/>
    <m/>
    <m/>
    <m/>
    <m/>
    <m/>
    <m/>
    <m/>
    <m/>
    <m/>
    <n v="7"/>
    <n v="8"/>
    <n v="1"/>
    <x v="0"/>
    <m/>
  </r>
  <r>
    <n v="361"/>
    <s v="DICIEMBRE "/>
    <s v="LA LIBERTAD"/>
    <s v="TRUJILLO "/>
    <s v="VICTOR LARCO HERRERA"/>
    <n v="990890472"/>
    <s v="1010DUOSORV"/>
    <s v="DURAN"/>
    <s v="OSORIO"/>
    <s v="ORIANNY"/>
    <s v="CAROLINA"/>
    <s v="DURAN OSORIO ORIANNY CAROLINA"/>
    <s v="VENEZUELA "/>
    <s v="SITUACIÓN IRREGULAR"/>
    <d v="2010-10-20T00:00:00"/>
    <s v="20"/>
    <s v="10"/>
    <s v="2010"/>
    <x v="14"/>
    <s v="FEMENINO"/>
    <s v="CEDULA DE IDENTIDAD"/>
    <n v="33083091"/>
    <s v="PRIMARIA - 6TO GRADO"/>
    <s v="SI"/>
    <s v="9107OSCABECAV"/>
    <s v="OSORIO"/>
    <s v="CARDOZA"/>
    <s v="BEATRIZ"/>
    <s v="CAROLINA"/>
    <s v="VENEZUELA "/>
    <s v="PTP/CPP"/>
    <d v="1991-07-14T00:00:00"/>
    <s v="14"/>
    <s v="07"/>
    <s v="1991"/>
    <s v="FEMENINO"/>
    <s v="PTP/CPP"/>
    <s v="003352800"/>
    <s v="RASTREO"/>
    <d v="2023-11-23T13:42:45"/>
    <s v="ONLINE/TELEFÓNICA"/>
    <d v="2023-12-15T00:00:00"/>
    <n v="1"/>
    <n v="1"/>
    <n v="1"/>
    <s v="SI"/>
    <s v="MIRIAN"/>
    <s v="SI"/>
    <m/>
    <m/>
    <m/>
    <m/>
    <m/>
    <m/>
    <m/>
    <m/>
    <m/>
    <m/>
    <m/>
    <n v="11"/>
    <n v="13"/>
    <n v="2"/>
    <x v="3"/>
    <m/>
  </r>
  <r>
    <n v="362"/>
    <s v="OCTUBRE "/>
    <s v="LA LIBERTAD"/>
    <s v="TRUJILLO"/>
    <s v="TRUJILLO"/>
    <n v="970927961"/>
    <s v="1307DEALDAV"/>
    <s v="DELGADO"/>
    <s v="ALVAREZ"/>
    <s v="DANIEL"/>
    <s v="DAVID"/>
    <s v="DELGADO ALVAREZ DANIEL DAVID"/>
    <s v="VENEZUELA "/>
    <s v="SITUACIÓN IRREGULAR"/>
    <d v="2013-07-31T00:00:00"/>
    <s v="31"/>
    <s v="07"/>
    <s v="2013"/>
    <x v="7"/>
    <s v="MASCULINO"/>
    <s v="ACTA/PARTIDA DE NACIMIENTO"/>
    <n v="3058"/>
    <s v="PRIMARIA - 4TO GRADO"/>
    <s v="SI"/>
    <s v="901DEALERDEV"/>
    <s v="DELGADO"/>
    <s v="ALVAREZ"/>
    <s v="ERITZA"/>
    <s v="DELCARMEN"/>
    <s v="VENEZUELA "/>
    <s v="SITUACIÓN IRREGULAR"/>
    <d v="1990-01-14T00:00:00"/>
    <n v="14"/>
    <n v="1"/>
    <n v="1990"/>
    <s v="FEMENINO"/>
    <s v="CÉDULA DE IDENTIDAD"/>
    <n v="20656594"/>
    <s v="RASTREO"/>
    <d v="2023-10-03T00:00:00"/>
    <s v="ONLINE/TELEFÓNICA"/>
    <d v="2023-10-08T00:00:00"/>
    <n v="3"/>
    <n v="3"/>
    <n v="1"/>
    <s v="SI"/>
    <s v="DALILA"/>
    <s v="SI"/>
    <m/>
    <m/>
    <m/>
    <m/>
    <m/>
    <m/>
    <m/>
    <m/>
    <m/>
    <m/>
    <m/>
    <n v="9"/>
    <n v="10"/>
    <n v="1"/>
    <x v="0"/>
    <m/>
  </r>
  <r>
    <n v="363"/>
    <s v="OCTUBRE "/>
    <s v="LA LIBERTAD"/>
    <s v="TRUJILLO"/>
    <s v="TRUJILLO"/>
    <n v="970927961"/>
    <s v="1312GUDEEXV"/>
    <s v="GUERRERA"/>
    <s v="DELGADO"/>
    <s v="EXIBEL"/>
    <s v="MARIANA"/>
    <s v="GUERRERA DELGADO EXIBEL MARIANA"/>
    <s v="VENEZUELA "/>
    <s v="SITUACIÓN IRREGULAR"/>
    <d v="2013-12-12T00:00:00"/>
    <s v="12"/>
    <s v="12"/>
    <s v="2013"/>
    <x v="7"/>
    <s v="FEMENINO"/>
    <s v="ACTA/PARTIDA DE NACIMIENTO"/>
    <n v="624"/>
    <s v="PRIMARIA - 5TO GRADO"/>
    <s v="SI"/>
    <s v="901DEALERDEV"/>
    <s v="DELGADO"/>
    <s v="ALVAREZ"/>
    <s v="ERITZA"/>
    <s v="DELCARMEN"/>
    <s v="VENEZUELA "/>
    <s v="SITUACIÓN IRREGULAR"/>
    <d v="1990-01-14T00:00:00"/>
    <n v="14"/>
    <n v="1"/>
    <n v="1990"/>
    <s v="FEMENINO"/>
    <s v="CÉDULA DE IDENTIDAD"/>
    <n v="29656594"/>
    <s v="RASTREO"/>
    <d v="2023-10-03T00:00:00"/>
    <m/>
    <m/>
    <m/>
    <m/>
    <m/>
    <s v="SI"/>
    <s v="DALILA"/>
    <s v="SI"/>
    <m/>
    <m/>
    <m/>
    <m/>
    <m/>
    <m/>
    <m/>
    <m/>
    <m/>
    <m/>
    <m/>
    <n v="10"/>
    <n v="10"/>
    <n v="0"/>
    <x v="0"/>
    <m/>
  </r>
  <r>
    <n v="525"/>
    <s v="NOVIEMBRE"/>
    <s v="LIMA "/>
    <s v="LIMA "/>
    <s v="PUENTE PIEDRA"/>
    <n v="923294939"/>
    <s v="1210BECASAV"/>
    <s v="BERMUDEZ"/>
    <s v="CASTILLO"/>
    <s v="SANTIAGO"/>
    <s v="DAVID"/>
    <s v="BERMUDEZ CASTILLO SANTIAGO DAVID"/>
    <s v="VENEZUELA "/>
    <s v="SITUACIÓN IRREGULAR"/>
    <d v="2012-10-06T00:00:00"/>
    <s v="06"/>
    <s v="10"/>
    <s v="2012"/>
    <x v="3"/>
    <s v="MASCULINO"/>
    <s v="ACTA/PARTIDA DE NACIMIENTO"/>
    <n v="208"/>
    <s v="PRIMARIA - 2DO GRADO"/>
    <s v="SI"/>
    <s v="941CAVIGECHV"/>
    <s v="CASTILLO "/>
    <s v="VILLALOBOS"/>
    <s v="GENESIS"/>
    <s v="CHIQUINQUIRA"/>
    <s v="VENEZUELA "/>
    <s v="SITUACIÓN IRREGULAR"/>
    <d v="1994-01-05T00:00:00"/>
    <s v="5"/>
    <s v="1"/>
    <s v="1994"/>
    <s v="FEMENINO"/>
    <s v="CÉDULA DE IDENTIDAD"/>
    <n v="22369718"/>
    <s v="RASTREO"/>
    <d v="2023-09-15T00:00:00"/>
    <m/>
    <m/>
    <m/>
    <m/>
    <m/>
    <s v="SI"/>
    <s v="MIRIAN"/>
    <s v="SI"/>
    <m/>
    <m/>
    <m/>
    <m/>
    <m/>
    <m/>
    <m/>
    <m/>
    <m/>
    <m/>
    <m/>
    <n v="7"/>
    <n v="11"/>
    <n v="4"/>
    <x v="1"/>
    <m/>
  </r>
  <r>
    <n v="365"/>
    <s v="OCTUBRE "/>
    <s v="LA LIBERTAD"/>
    <s v="TRUJILLO"/>
    <s v="TRUJILLO"/>
    <n v="970927961"/>
    <s v="1106HEDESAV"/>
    <s v="HERRERA"/>
    <s v="DELGADO"/>
    <s v="SAMUEL"/>
    <s v="ENRIQUE"/>
    <s v="HERRERA DELGADO SAMUEL ENRIQUE"/>
    <s v="VENEZUELA "/>
    <s v="SITUACIÓN IRREGULAR"/>
    <d v="2011-06-08T00:00:00"/>
    <s v="08"/>
    <s v="06"/>
    <s v="2011"/>
    <x v="2"/>
    <s v="MASCULINO"/>
    <s v="ACTA/PARTIDA DE NACIMIENTO"/>
    <n v="2046"/>
    <s v="PRIMARIA - 4TO GRADO"/>
    <s v="SI"/>
    <s v="901DEALERDEV"/>
    <s v="DELGADO"/>
    <s v="ALVAREZ"/>
    <s v="ERITZA"/>
    <s v="DELCARMEN"/>
    <s v="VENEZUELA "/>
    <s v="SITUACIÓN IRREGULAR"/>
    <d v="1990-01-14T00:00:00"/>
    <n v="14"/>
    <n v="1"/>
    <n v="1990"/>
    <s v="FEMENINO"/>
    <s v="CÉDULA DE IDENTIDAD"/>
    <n v="20656594"/>
    <s v="RASTREO"/>
    <d v="2023-10-03T00:00:00"/>
    <m/>
    <m/>
    <m/>
    <m/>
    <m/>
    <s v="SI"/>
    <s v="DALILA"/>
    <s v="SI"/>
    <m/>
    <m/>
    <m/>
    <m/>
    <m/>
    <m/>
    <m/>
    <m/>
    <m/>
    <m/>
    <m/>
    <n v="9"/>
    <n v="12"/>
    <n v="3"/>
    <x v="4"/>
    <m/>
  </r>
  <r>
    <n v="366"/>
    <s v="DICIEMBRE "/>
    <s v="LA LIBERTAD"/>
    <s v="TRUJILLO "/>
    <s v="TRUJILLO"/>
    <n v="910024715"/>
    <s v="1508OSGUMAV"/>
    <s v="OSTA"/>
    <s v="GUILLEN"/>
    <s v="MARIELVIS"/>
    <s v="VICTORIA"/>
    <s v="OSTA GUILLEN MARIELVIS VICTORIA"/>
    <s v="VENEZUELA "/>
    <s v="REFUGIADO "/>
    <d v="2015-08-25T00:00:00"/>
    <s v="25"/>
    <s v="08"/>
    <s v="2015"/>
    <x v="1"/>
    <s v="FEMENINO"/>
    <s v="ACTA/PARTIDA DE NACIMIENTO"/>
    <n v="7079"/>
    <s v="NINGUNO"/>
    <s v="SI"/>
    <s v="9112OSGUMAJOV"/>
    <s v="OSTA"/>
    <s v="GUILLEN"/>
    <s v="MARIELIS"/>
    <s v="JOSEFINA"/>
    <s v="VENEZUELA "/>
    <s v="SITUACIÓN IRREGULAR"/>
    <d v="1991-12-12T00:00:00"/>
    <n v="12"/>
    <n v="12"/>
    <n v="1991"/>
    <s v="FEMENINO"/>
    <s v="CÉDULA DE IDENTIDAD"/>
    <n v="24711678"/>
    <m/>
    <m/>
    <m/>
    <m/>
    <m/>
    <m/>
    <m/>
    <s v="SI"/>
    <s v="MARIANA"/>
    <s v="SI"/>
    <m/>
    <m/>
    <m/>
    <m/>
    <m/>
    <m/>
    <m/>
    <m/>
    <m/>
    <m/>
    <m/>
    <n v="6"/>
    <n v="8"/>
    <n v="2"/>
    <x v="3"/>
    <m/>
  </r>
  <r>
    <n v="612"/>
    <s v="NOVIEMBRE"/>
    <s v="LIMA "/>
    <s v="LIMA "/>
    <s v="PACHACAMAC"/>
    <s v="981270048/912168728"/>
    <s v="0808VAFEANV"/>
    <s v="VARGAS"/>
    <s v="FERNANDEZ"/>
    <s v="ANDREA"/>
    <s v="CAROLINA"/>
    <s v="VARGAS FERNANDEZ ANDREA CAROLINA"/>
    <s v="VENEZUELA "/>
    <s v="PTP/CPP"/>
    <d v="2008-08-26T00:00:00"/>
    <s v="26"/>
    <s v="08"/>
    <s v="2008"/>
    <x v="10"/>
    <s v="FEMENINO"/>
    <s v="PTP/CPP"/>
    <n v="2325645"/>
    <s v="PRIMARIA - 2DO GRADO"/>
    <s v="SI"/>
    <s v="869FECOKACOV"/>
    <s v="FERNANDEZ"/>
    <s v="COLMENAREZ"/>
    <s v="KARINA"/>
    <s v="COROMOTO"/>
    <s v="VENEZUELA "/>
    <s v="PTP/CPP"/>
    <d v="1986-09-09T00:00:00"/>
    <s v="9"/>
    <s v="9"/>
    <s v="1986"/>
    <s v="FEMENINO"/>
    <s v="PTP/CPP"/>
    <n v="20177993"/>
    <s v="RASTREO"/>
    <d v="2023-09-15T00:00:00"/>
    <m/>
    <m/>
    <m/>
    <m/>
    <m/>
    <s v="SI"/>
    <s v="EIMARA"/>
    <s v="SI"/>
    <m/>
    <m/>
    <m/>
    <m/>
    <m/>
    <m/>
    <m/>
    <m/>
    <m/>
    <m/>
    <m/>
    <n v="7"/>
    <n v="15"/>
    <n v="8"/>
    <x v="1"/>
    <m/>
  </r>
  <r>
    <n v="368"/>
    <s v="OCTUBRE "/>
    <s v="LA LIBERTAD"/>
    <s v="TRUJILLO"/>
    <s v="SALAVERRY"/>
    <s v="925 404382"/>
    <s v="1912ARESJAP"/>
    <s v="AREVALO"/>
    <s v="ESPINOZA"/>
    <s v="JACOB"/>
    <s v="DAVID"/>
    <s v="AREVALO ESPINOZA JACOB DAVID"/>
    <s v="PERÚ"/>
    <s v="NO APLICA (ES PERUANO/A)"/>
    <d v="2019-12-13T00:00:00"/>
    <s v="13"/>
    <s v="12"/>
    <s v="2019"/>
    <x v="12"/>
    <s v="MASCULINO"/>
    <s v="DNI"/>
    <n v="91634381"/>
    <s v="NINGUNO"/>
    <s v="SI"/>
    <s v="962ESPELEDEV"/>
    <s v="ESPINOZA"/>
    <s v="PEREZ"/>
    <s v="LEOMARYS"/>
    <s v="DEL CARMEN"/>
    <s v="VENEZUELA "/>
    <s v="SITUACIÓN IRREGULAR"/>
    <d v="1996-02-16T00:00:00"/>
    <n v="16"/>
    <n v="2"/>
    <n v="1996"/>
    <s v="FEMENINO"/>
    <s v="CÉDULA DE IDENTIDAD"/>
    <n v="24320563"/>
    <s v="RASTREO"/>
    <d v="2023-09-15T00:00:00"/>
    <s v="ONLINE/TELEFÓNICA"/>
    <d v="2023-10-06T00:00:00"/>
    <n v="1"/>
    <n v="1"/>
    <n v="1"/>
    <s v="SI"/>
    <s v="DALILA"/>
    <s v="SI"/>
    <m/>
    <m/>
    <m/>
    <m/>
    <m/>
    <m/>
    <m/>
    <m/>
    <m/>
    <m/>
    <m/>
    <n v="6"/>
    <n v="4"/>
    <n v="-2"/>
    <x v="0"/>
    <m/>
  </r>
  <r>
    <n v="369"/>
    <s v="DICIEMBRE "/>
    <s v="LA LIBERTAD"/>
    <s v="TRUJILLO "/>
    <s v="TRUJILLO"/>
    <n v="938612371"/>
    <s v="0803COPAWIV"/>
    <s v="CORTEZ"/>
    <s v="PACHECO"/>
    <s v="WIYLEIDY"/>
    <s v="DANIELA"/>
    <s v="CORTEZ PACHECO WIYLEIDY DANIELA"/>
    <s v="VENEZUELA "/>
    <s v="SITUACIÓN IRREGULAR"/>
    <d v="2008-03-03T00:00:00"/>
    <s v="03"/>
    <s v="03"/>
    <s v="2008"/>
    <x v="10"/>
    <s v="FEMENINO"/>
    <s v="CEDULA DE IDENTIDAD"/>
    <n v="17625714"/>
    <s v="SECUNDARIA - 2DO GRADO"/>
    <s v="SI"/>
    <s v="8511PANIYECOV"/>
    <s v="PACHECO"/>
    <s v="NINGUNO"/>
    <s v="YESENI"/>
    <s v="COROMOTO"/>
    <s v="VENEZUELA "/>
    <s v="C.E. CALIDAD MIGRATORIA"/>
    <d v="1985-11-24T00:00:00"/>
    <n v="24"/>
    <n v="11"/>
    <n v="1985"/>
    <s v="FEMENINO"/>
    <s v="CARNET DE EXTRANJERÍA"/>
    <s v="004405101"/>
    <m/>
    <m/>
    <m/>
    <m/>
    <m/>
    <m/>
    <m/>
    <s v="SI"/>
    <s v="MARIANA"/>
    <s v="SI"/>
    <m/>
    <m/>
    <m/>
    <m/>
    <m/>
    <m/>
    <m/>
    <m/>
    <m/>
    <m/>
    <m/>
    <n v="13"/>
    <n v="16"/>
    <n v="3"/>
    <x v="4"/>
    <m/>
  </r>
  <r>
    <n v="616"/>
    <s v="NOVIEMBRE"/>
    <s v="LIMA "/>
    <s v="LIMA "/>
    <s v="PACHACAMAC"/>
    <n v="900119567"/>
    <s v="1207BOFEJOV"/>
    <s v="BOLIVAR"/>
    <s v="FERRER"/>
    <s v="JORGE"/>
    <s v="EDUARDO"/>
    <s v="BOLIVAR FERRER JORGE EDUARDO"/>
    <s v="VENEZUELA "/>
    <s v="SITUACIÓN IRREGULAR"/>
    <d v="2012-07-15T00:00:00"/>
    <s v="15"/>
    <s v="07"/>
    <s v="2012"/>
    <x v="3"/>
    <s v="MASCULINO"/>
    <s v="ACTA/PARTIDA DE NACIMIENTO"/>
    <n v="477"/>
    <s v="PRIMARIA - 2DO GRADO"/>
    <s v="SI"/>
    <s v="942FELAYEBEV"/>
    <s v="FERRER"/>
    <s v="LANDER"/>
    <s v="YENNY"/>
    <s v="BETZABET"/>
    <s v="VENEZUELA "/>
    <s v="SITUACIÓN IRREGULAR"/>
    <d v="1994-02-22T00:00:00"/>
    <s v="22"/>
    <s v="2"/>
    <s v="1994"/>
    <s v="FEMENINO"/>
    <s v="CÉDULA DE IDENTIDAD"/>
    <n v="25527083"/>
    <s v="RASTREO"/>
    <d v="2023-09-15T00:00:00"/>
    <m/>
    <m/>
    <m/>
    <m/>
    <m/>
    <s v="SI"/>
    <s v="EIMARA"/>
    <s v="SI"/>
    <m/>
    <m/>
    <m/>
    <m/>
    <m/>
    <m/>
    <m/>
    <m/>
    <m/>
    <m/>
    <m/>
    <n v="7"/>
    <n v="11"/>
    <n v="4"/>
    <x v="1"/>
    <m/>
  </r>
  <r>
    <n v="371"/>
    <s v="DICIEMBRE "/>
    <s v="LIMA "/>
    <s v="LIMA "/>
    <s v="ATE"/>
    <n v="990422889"/>
    <s v="1802ROPALUP"/>
    <s v="RODRIGUEZ "/>
    <s v="PADRON"/>
    <s v="LUCIANA"/>
    <s v="CHARLOTTE"/>
    <s v="RODRIGUEZ  PADRON LUCIANA CHARLOTTE"/>
    <s v="PERÚ"/>
    <s v="NO APLICA (ES PERUANO/A)"/>
    <d v="2018-02-10T00:00:00"/>
    <s v="10"/>
    <s v="02"/>
    <s v="2018"/>
    <x v="4"/>
    <s v="FEMENINO"/>
    <s v="DNI"/>
    <s v="S/D"/>
    <s v="NINGUNO"/>
    <s v="SI"/>
    <s v="9711PAHEGEYUV"/>
    <s v="PADRON"/>
    <s v="HERNANDEZ"/>
    <s v="GENESIS "/>
    <s v="YULIANA"/>
    <s v="VENEZUELA"/>
    <s v="PTP/CPP"/>
    <d v="1997-11-10T00:00:00"/>
    <s v="10"/>
    <s v="11"/>
    <s v="1997"/>
    <s v="FEMENINO"/>
    <s v="PTP/CPP"/>
    <s v="002995582"/>
    <s v="RASTREO"/>
    <d v="2023-11-23T15:57:22"/>
    <s v="ONLINE/TELEFÓNICA"/>
    <d v="2023-12-16T00:00:00"/>
    <n v="3"/>
    <n v="3"/>
    <n v="2"/>
    <s v="SI"/>
    <s v="CAROLINE"/>
    <s v="SI"/>
    <m/>
    <m/>
    <m/>
    <m/>
    <m/>
    <m/>
    <m/>
    <m/>
    <m/>
    <m/>
    <m/>
    <n v="6"/>
    <n v="6"/>
    <n v="0"/>
    <x v="0"/>
    <m/>
  </r>
  <r>
    <n v="815"/>
    <s v="NOVIEMBRE"/>
    <s v="LIMA "/>
    <s v="LIMA "/>
    <s v="LURIN"/>
    <n v="913005217"/>
    <s v="1111ROPIYOV"/>
    <s v="RODRIGUEZ"/>
    <s v="PINTO"/>
    <s v="YONAILETH"/>
    <s v="GLARIMAR"/>
    <s v="RODRIGUEZ PINTO YONAILETH GLARIMAR"/>
    <s v="VENEZUELA "/>
    <s v="SITUACIÓN IRREGULAR"/>
    <d v="2011-11-07T00:00:00"/>
    <s v="07"/>
    <s v="11"/>
    <s v="2011"/>
    <x v="2"/>
    <s v="FEMENINO"/>
    <s v="ACTA/PARTIDA DE NACIMIENTO"/>
    <n v="226"/>
    <s v="PRIMARIA - 2DO GRADO"/>
    <s v="SI"/>
    <s v="715PEYRVIMAV"/>
    <s v="PEREZ"/>
    <s v="YRIARTE"/>
    <s v="VIVIANA "/>
    <s v="MARGARITA"/>
    <s v="VENEZUELA "/>
    <s v="PTP/CPP"/>
    <d v="1971-05-31T00:00:00"/>
    <s v="31"/>
    <s v="5"/>
    <s v="1971"/>
    <s v="FEMENINO"/>
    <s v="PTP/CPP"/>
    <n v="8271701"/>
    <s v="RASTREO"/>
    <d v="2023-10-13T00:00:00"/>
    <s v="ONLINE/TELEFÓNICA"/>
    <d v="2023-11-19T00:00:00"/>
    <n v="1"/>
    <n v="1"/>
    <n v="1"/>
    <s v="SI"/>
    <s v="EIMARA"/>
    <s v="SI"/>
    <m/>
    <m/>
    <m/>
    <m/>
    <m/>
    <m/>
    <m/>
    <m/>
    <m/>
    <m/>
    <m/>
    <n v="7"/>
    <n v="12"/>
    <n v="5"/>
    <x v="1"/>
    <m/>
  </r>
  <r>
    <n v="373"/>
    <s v="DICIEMBRE "/>
    <s v="LIMA "/>
    <s v="LIMA "/>
    <s v="VILLA EL SALVADOR"/>
    <s v="900217706 LLAMADA"/>
    <s v="1109ROPAENV"/>
    <s v="ROJAS"/>
    <s v="PAEZ"/>
    <s v="ENMANUEL"/>
    <s v="GABRIEL"/>
    <s v="ROJAS PAEZ ENMANUEL GABRIEL"/>
    <s v="VENEZUELA "/>
    <s v="SITUACIÓN IRREGULAR"/>
    <d v="2011-09-28T00:00:00"/>
    <s v="28"/>
    <s v="09"/>
    <s v="2011"/>
    <x v="2"/>
    <s v="MASCULINO"/>
    <s v="CEDULA DE IDENTIDAD"/>
    <s v="33803891"/>
    <s v="PRIMARIA - 6TO GRADO"/>
    <s v="SI"/>
    <s v="9610PACOMAGAV"/>
    <s v="PAEZ"/>
    <s v="CONTRERAS"/>
    <s v="MARIA"/>
    <s v="GABRIELA"/>
    <s v="VENEZUELA"/>
    <s v="C.E. CALIDAD MIGRATORIA"/>
    <d v="1996-10-15T00:00:00"/>
    <s v="15"/>
    <s v="10"/>
    <s v="1996"/>
    <s v="FEMENINO"/>
    <s v="CARNET DE EXTRANJERÍA"/>
    <s v="005145317"/>
    <s v="RASTREO"/>
    <d v="2023-11-30T15:07:37"/>
    <s v="ONLINE/TELEFÓNICA"/>
    <d v="2023-12-12T00:00:00"/>
    <n v="1"/>
    <n v="1"/>
    <n v="1"/>
    <s v="SI"/>
    <s v="YULY"/>
    <s v="SI"/>
    <m/>
    <m/>
    <m/>
    <m/>
    <m/>
    <m/>
    <m/>
    <m/>
    <m/>
    <m/>
    <m/>
    <n v="11"/>
    <n v="12"/>
    <n v="1"/>
    <x v="0"/>
    <m/>
  </r>
  <r>
    <n v="873"/>
    <s v="NOVIEMBRE"/>
    <s v="LIMA "/>
    <s v="LIMA "/>
    <s v="ATE"/>
    <n v="918806235"/>
    <s v="1207ARROJEV"/>
    <s v="ARIAS"/>
    <s v="RODRIGUEZ"/>
    <s v="JESUS"/>
    <s v="SEBASTIAN"/>
    <s v="ARIAS RODRIGUEZ JESUS SEBASTIAN"/>
    <s v="VENEZUELA "/>
    <s v="PTP/CPP"/>
    <d v="2012-07-15T00:00:00"/>
    <s v="15"/>
    <s v="07"/>
    <s v="2012"/>
    <x v="3"/>
    <s v="MASCULINO"/>
    <s v="PTP/CPP"/>
    <s v="4192373"/>
    <s v="PRIMARIA - 2DO GRADO"/>
    <s v="SI"/>
    <s v="905ROGUANYSV"/>
    <s v="RODRIGUEZ"/>
    <s v="GUIPE"/>
    <s v="ANDREINA"/>
    <s v="YSABEL"/>
    <s v="VENEZUELA "/>
    <s v="PTP/CPP"/>
    <d v="1990-05-17T00:00:00"/>
    <s v="17"/>
    <s v="5"/>
    <s v="1990"/>
    <s v="FEMENINO"/>
    <s v="PTP/CPP"/>
    <s v="4153806"/>
    <s v="RASTREO"/>
    <d v="2023-09-30T00:00:00"/>
    <m/>
    <m/>
    <m/>
    <m/>
    <m/>
    <s v="SI"/>
    <s v="MIGUEL HUAYNATE"/>
    <s v="SI"/>
    <m/>
    <m/>
    <m/>
    <m/>
    <m/>
    <m/>
    <m/>
    <m/>
    <m/>
    <m/>
    <m/>
    <n v="7"/>
    <n v="11"/>
    <n v="4"/>
    <x v="1"/>
    <m/>
  </r>
  <r>
    <n v="375"/>
    <s v="DICIEMBRE "/>
    <s v="LIMA "/>
    <s v="LIMA "/>
    <s v="SANTA ANITA"/>
    <n v="917312547"/>
    <s v="1406CHPAELV"/>
    <s v="CHIRINOS"/>
    <s v="PALENCIA "/>
    <s v="ELIAS"/>
    <s v="GABRIEL "/>
    <s v="CHIRINOS PALENCIA  ELIAS GABRIEL "/>
    <s v="VENEZUELA "/>
    <s v="SITUACIÓN IRREGULAR"/>
    <d v="2014-06-12T00:00:00"/>
    <s v="12"/>
    <s v="06"/>
    <s v="2014"/>
    <x v="6"/>
    <s v="MASCULINO"/>
    <s v="ACTA/PARTIDA DE NACIMIENTO"/>
    <s v="S/D"/>
    <s v="PRIMARIA - 2DO GRADO"/>
    <s v="SI"/>
    <s v="9410PAREGIBEV"/>
    <s v="PALENCIA "/>
    <s v="REYES"/>
    <s v="GISMARY"/>
    <s v="BETANIA"/>
    <s v="VENEZUELA"/>
    <s v="SITUACIÓN IRREGULAR"/>
    <d v="1994-10-02T00:00:00"/>
    <s v="02"/>
    <s v="10"/>
    <s v="1994"/>
    <s v="FEMENINO"/>
    <s v="CÉDULA DE IDENTIDAD"/>
    <n v="25440459"/>
    <s v="RASTREO"/>
    <d v="2023-11-22T19:37:56"/>
    <s v="ONLINE/TELEFÓNICA"/>
    <d v="2023-12-26T00:00:00"/>
    <n v="1"/>
    <n v="1"/>
    <n v="2"/>
    <s v="SI"/>
    <s v="CAROLINE"/>
    <s v="SI"/>
    <m/>
    <m/>
    <m/>
    <m/>
    <m/>
    <m/>
    <m/>
    <m/>
    <m/>
    <m/>
    <m/>
    <n v="7"/>
    <n v="9"/>
    <n v="2"/>
    <x v="3"/>
    <m/>
  </r>
  <r>
    <n v="970"/>
    <s v="NOVIEMBRE"/>
    <s v="LIMA "/>
    <s v="LIMA "/>
    <s v="SAN MARTIN DE PORRES"/>
    <s v="914595711 LLAMADAS /976598759 WHATSAPP"/>
    <s v="1302ROVIALV"/>
    <s v="ROJAS "/>
    <s v="VILLA "/>
    <s v="ALBERTH"/>
    <s v="ALEXANDER"/>
    <s v="ROJAS  VILLA  ALBERTH ALEXANDER"/>
    <s v="VENEZUELA "/>
    <s v="SITUACIÓN IRREGULAR"/>
    <d v="2013-02-22T00:00:00"/>
    <s v="22"/>
    <s v="02"/>
    <s v="2013"/>
    <x v="7"/>
    <s v="MASCULINO"/>
    <s v="CEDULA DE IDENTIDAD"/>
    <n v="35138315"/>
    <s v="PRIMARIA - 2DO GRADO"/>
    <s v="SI"/>
    <s v="9210VISOYUNAV"/>
    <s v="VILLA "/>
    <s v="SOLANO "/>
    <s v="YUSBELI "/>
    <s v="NAZARETH"/>
    <s v="VENEZUELA "/>
    <s v="PTP/CPP"/>
    <d v="1992-10-23T00:00:00"/>
    <s v="23"/>
    <s v="10"/>
    <s v="1992"/>
    <s v="FEMENINO"/>
    <s v="PTP/CPP"/>
    <s v="003305357"/>
    <s v="RASTREO"/>
    <d v="2023-10-31T16:13:04"/>
    <m/>
    <m/>
    <m/>
    <m/>
    <m/>
    <s v="SI"/>
    <s v="MIRIAN"/>
    <s v="SI"/>
    <m/>
    <m/>
    <m/>
    <m/>
    <m/>
    <m/>
    <m/>
    <m/>
    <m/>
    <m/>
    <m/>
    <n v="7"/>
    <n v="11"/>
    <n v="4"/>
    <x v="1"/>
    <m/>
  </r>
  <r>
    <n v="377"/>
    <s v="OCTUBRE "/>
    <s v="LA LIBERTAD"/>
    <s v="TRUJILLO"/>
    <s v="SALAVERRY"/>
    <n v="983806320"/>
    <s v="1002FLBEARV"/>
    <s v="FLORES"/>
    <s v="BETANCOURT"/>
    <s v="ARIANNY"/>
    <s v="NAZARETH"/>
    <s v="FLORES BETANCOURT ARIANNY NAZARETH"/>
    <s v="VENEZUELA "/>
    <s v="SITUACIÓN IRREGULAR"/>
    <d v="2010-02-05T00:00:00"/>
    <s v="05"/>
    <s v="02"/>
    <s v="2010"/>
    <x v="13"/>
    <s v="FEMENINO"/>
    <s v="ACTA/PARTIDA DE NACIMIENTO"/>
    <n v="925"/>
    <s v="SECUNDARIA - 1ER GRADO"/>
    <s v="SI"/>
    <s v="859FLBEMAANV"/>
    <s v="FLORES"/>
    <s v="BETANCOURT"/>
    <s v="MARY"/>
    <s v="ANDREINA"/>
    <s v="VENEZUELA "/>
    <s v="SITUACIÓN IRREGULAR"/>
    <d v="1985-09-05T00:00:00"/>
    <n v="5"/>
    <n v="9"/>
    <n v="1985"/>
    <s v="FEMENINO"/>
    <s v="CÉDULA DE IDENTIDAD"/>
    <n v="17032454"/>
    <s v="RASTREO"/>
    <d v="2023-10-02T00:00:00"/>
    <s v="ONLINE/TELEFÓNICA"/>
    <d v="2023-10-08T00:00:00"/>
    <n v="3"/>
    <n v="3"/>
    <n v="1"/>
    <s v="SI"/>
    <s v="DALILA"/>
    <s v="SI"/>
    <m/>
    <m/>
    <m/>
    <m/>
    <m/>
    <m/>
    <m/>
    <m/>
    <m/>
    <m/>
    <m/>
    <n v="12"/>
    <n v="14"/>
    <n v="2"/>
    <x v="3"/>
    <m/>
  </r>
  <r>
    <n v="378"/>
    <s v="DICIEMBRE "/>
    <s v="LA LIBERTAD"/>
    <s v="TRUJILLO "/>
    <s v="VICTOR LARCO HERRERA"/>
    <n v="934295225"/>
    <s v="0805PAPAJUV"/>
    <s v="PARACO"/>
    <s v="PALMA"/>
    <s v="JUAN"/>
    <s v="CARLOS"/>
    <s v="PARACO PALMA JUAN CARLOS"/>
    <s v="VENEZUELA "/>
    <s v="SITUACIÓN IRREGULAR"/>
    <d v="2008-05-02T00:00:00"/>
    <s v="02"/>
    <s v="05"/>
    <s v="2008"/>
    <x v="10"/>
    <s v="MASCULINO"/>
    <s v="ACTA/PARTIDA DE NACIMIENTO"/>
    <n v="5289"/>
    <s v="SECUNDARIA - 2DO GRADO"/>
    <s v="SI"/>
    <s v="8912PAORYUANV"/>
    <s v="PALMA"/>
    <s v="ORIAH"/>
    <s v="YUVISAY"/>
    <s v="ANAIS"/>
    <s v="VENEZUELA "/>
    <s v="SITUACIÓN IRREGULAR"/>
    <d v="1989-12-06T00:00:00"/>
    <n v="6"/>
    <n v="12"/>
    <n v="1989"/>
    <s v="FEMENINO"/>
    <s v="CÉDULA DE IDENTIDAD"/>
    <n v="23520154"/>
    <s v="RASTREO"/>
    <d v="2023-09-29T00:00:00"/>
    <s v="ONLINE/TELEFÓNICA"/>
    <d v="2023-12-21T00:00:00"/>
    <n v="1"/>
    <n v="1"/>
    <n v="1"/>
    <s v="SI"/>
    <s v="MARIANA"/>
    <s v="SI"/>
    <m/>
    <m/>
    <m/>
    <m/>
    <m/>
    <m/>
    <m/>
    <m/>
    <m/>
    <m/>
    <m/>
    <n v="13"/>
    <n v="15"/>
    <n v="2"/>
    <x v="3"/>
    <m/>
  </r>
  <r>
    <n v="379"/>
    <s v="OCTUBRE "/>
    <s v="LA LIBERTAD"/>
    <s v="TRUJILLO"/>
    <s v="SALAVERRY"/>
    <n v="983806320"/>
    <s v="1304PAFLEMV"/>
    <s v="PADILLI"/>
    <s v="FLORES"/>
    <s v="EMILIANNY"/>
    <s v="ANDREISMAR"/>
    <s v="PADILLI FLORES EMILIANNY ANDREISMAR"/>
    <s v="VENEZUELA "/>
    <s v="SITUACIÓN IRREGULAR"/>
    <d v="2013-04-04T00:00:00"/>
    <s v="04"/>
    <s v="04"/>
    <s v="2013"/>
    <x v="7"/>
    <s v="FEMENINO"/>
    <s v="ACTA/PARTIDA DE NACIMIENTO"/>
    <n v="2900"/>
    <s v="PRIMARIA - 2DO GRADO"/>
    <s v="SI"/>
    <s v="859FLBEMAANV"/>
    <s v="FLORES"/>
    <s v="BETANCOURT"/>
    <s v="MARY"/>
    <s v="ANDREINA"/>
    <s v="VENEZUELA "/>
    <s v="SITUACIÓN IRREGULAR"/>
    <d v="1985-09-05T00:00:00"/>
    <n v="5"/>
    <n v="9"/>
    <n v="1985"/>
    <s v="FEMENINO"/>
    <s v="CÉDULA DE IDENTIDAD"/>
    <n v="17032454"/>
    <s v="RASTREO"/>
    <d v="2023-10-02T00:00:00"/>
    <m/>
    <m/>
    <m/>
    <m/>
    <m/>
    <s v="SI"/>
    <s v="DALILA"/>
    <s v="SI"/>
    <m/>
    <m/>
    <m/>
    <m/>
    <m/>
    <m/>
    <m/>
    <m/>
    <m/>
    <m/>
    <m/>
    <n v="7"/>
    <n v="10"/>
    <n v="3"/>
    <x v="4"/>
    <m/>
  </r>
  <r>
    <n v="380"/>
    <s v="DICIEMBRE "/>
    <s v="LA LIBERTAD"/>
    <s v="TRUJILLO "/>
    <s v="TRUJILLO"/>
    <n v="979638633"/>
    <s v="0710PAPAJEV"/>
    <s v="PALACIO"/>
    <s v="PARACO"/>
    <s v="JEYSANDER"/>
    <s v="JESUS"/>
    <s v="PALACIO PARACO JEYSANDER JESUS"/>
    <s v="VENEZUELA "/>
    <s v="SITUACIÓN IRREGULAR"/>
    <d v="2007-10-03T00:00:00"/>
    <s v="03"/>
    <s v="10"/>
    <s v="2007"/>
    <x v="11"/>
    <s v="MASCULINO"/>
    <s v="CEDULA DE IDENTIDAD"/>
    <n v="32855892"/>
    <s v="S/D"/>
    <s v="S/D"/>
    <s v="S/D"/>
    <s v="S/D"/>
    <s v="S/D"/>
    <s v="S/D"/>
    <s v="S/D"/>
    <s v="S/D"/>
    <s v="S/D"/>
    <s v="S/D"/>
    <s v="S/D"/>
    <s v="S/D"/>
    <s v="S/D"/>
    <s v="S/D"/>
    <s v="S/D"/>
    <s v="S/D"/>
    <s v="S/D"/>
    <s v="S/D"/>
    <s v="S/D"/>
    <s v="S/D"/>
    <s v="S/D"/>
    <s v="S/D"/>
    <s v="S/D"/>
    <s v="S/D"/>
    <s v="S/D"/>
    <s v="S/D"/>
    <s v="S/D"/>
    <s v="S/D"/>
    <s v="S/D"/>
    <s v="S/D"/>
    <s v="S/D"/>
    <s v="S/D"/>
    <s v="S/D"/>
    <s v="S/D"/>
    <s v="S/D"/>
    <s v="S/D"/>
    <s v="S/D"/>
    <s v="S/D"/>
    <s v="S/D"/>
    <s v="S/D"/>
    <x v="2"/>
    <m/>
  </r>
  <r>
    <n v="381"/>
    <s v="OCTUBRE "/>
    <s v="LA LIBERTAD"/>
    <s v="TRUJILLO"/>
    <s v="SALAVERRY"/>
    <n v="983806320"/>
    <s v="1008PAFLEMV"/>
    <s v="PARILLI"/>
    <s v="FLORES"/>
    <s v="EMILIO"/>
    <s v="ANTONIO"/>
    <s v="PARILLI FLORES EMILIO ANTONIO"/>
    <s v="VENEZUELA "/>
    <s v="SITUACIÓN IRREGULAR"/>
    <d v="2010-08-14T00:00:00"/>
    <s v="14"/>
    <s v="08"/>
    <s v="2010"/>
    <x v="14"/>
    <s v="MASCULINO"/>
    <s v="ACTA/PARTIDA DE NACIMIENTO"/>
    <n v="213"/>
    <s v="PRIMARIA - 6TO GRADO"/>
    <s v="SI"/>
    <s v="859FLBEMAANV"/>
    <s v="FLORES"/>
    <s v="BETANCOURT"/>
    <s v="MARY"/>
    <s v="ANDREINA"/>
    <s v="VENEZUELA "/>
    <s v="SITUACIÓN IRREGULAR"/>
    <d v="1985-09-05T00:00:00"/>
    <n v="5"/>
    <n v="9"/>
    <n v="1985"/>
    <s v="FEMENINO"/>
    <s v="CÉDULA DE IDENTIDAD"/>
    <n v="17032454"/>
    <s v="RASTREO"/>
    <d v="2023-10-02T00:00:00"/>
    <m/>
    <m/>
    <m/>
    <m/>
    <m/>
    <s v="SI"/>
    <s v="DALILA"/>
    <s v="SI"/>
    <m/>
    <m/>
    <m/>
    <m/>
    <m/>
    <m/>
    <m/>
    <m/>
    <m/>
    <m/>
    <m/>
    <n v="11"/>
    <n v="13"/>
    <n v="2"/>
    <x v="3"/>
    <m/>
  </r>
  <r>
    <n v="382"/>
    <s v="DICIEMBRE "/>
    <s v="LA LIBERTAD"/>
    <s v="TRUJILLO "/>
    <s v="LA ESPERANZA"/>
    <n v="902867181"/>
    <s v="1304FOMEANV"/>
    <s v="FONSECA"/>
    <s v="MENDOZA"/>
    <s v="ANTONELLA"/>
    <s v="DESIRE"/>
    <s v="FONSECA MENDOZA ANTONELLA DESIRE"/>
    <s v="VENEZUELA "/>
    <s v="PTP/CPP"/>
    <d v="2013-04-13T00:00:00"/>
    <s v="13"/>
    <s v="04"/>
    <s v="2013"/>
    <x v="7"/>
    <s v="FEMENINO"/>
    <s v="PTP/CPP"/>
    <n v="3305796"/>
    <s v="PRIMARIA - 3ER GRADO"/>
    <s v="SI"/>
    <s v="7611PAALKAJOV"/>
    <s v="PARGAS"/>
    <s v="ALVIZU"/>
    <s v="KAREN"/>
    <s v="JOANNE"/>
    <s v="VENEZUELA "/>
    <s v="PTP/CPP"/>
    <d v="1976-11-13T00:00:00"/>
    <n v="13"/>
    <n v="11"/>
    <n v="1976"/>
    <s v="FEMENINO"/>
    <s v="PTP/CPP"/>
    <n v="2761312"/>
    <s v="RASTREO"/>
    <d v="2023-10-08T00:00:00"/>
    <s v="ONLINE/TELEFÓNICA"/>
    <d v="2023-12-01T00:00:00"/>
    <n v="1"/>
    <n v="1"/>
    <n v="1"/>
    <s v="SI"/>
    <s v="MARIANA"/>
    <s v="SI"/>
    <m/>
    <m/>
    <m/>
    <m/>
    <m/>
    <m/>
    <m/>
    <m/>
    <m/>
    <m/>
    <m/>
    <n v="8"/>
    <n v="10"/>
    <n v="2"/>
    <x v="3"/>
    <m/>
  </r>
  <r>
    <n v="383"/>
    <s v="OCTUBRE "/>
    <s v="LA LIBERTAD"/>
    <s v="TRUJILLO"/>
    <s v="TRUJILLO"/>
    <n v="952513695"/>
    <s v="1901GAGATIV"/>
    <s v="GALLARDO"/>
    <s v="GALLARDO"/>
    <s v="TIHAGO"/>
    <s v="ALEJAMDRO"/>
    <s v="GALLARDO GALLARDO TIHAGO ALEJAMDRO"/>
    <s v="VENEZUELA "/>
    <s v="SITUACIÓN IRREGULAR"/>
    <d v="2019-01-09T00:00:00"/>
    <s v="09"/>
    <s v="01"/>
    <s v="2019"/>
    <x v="4"/>
    <s v="MASCULINO"/>
    <s v="ACTA/PARTIDA DE NACIMIENTO"/>
    <n v="210"/>
    <s v="NINGUNO"/>
    <s v="SI"/>
    <s v="952GAGAADCAV"/>
    <s v="GALLARDO"/>
    <s v="GALLARDO"/>
    <s v="ADRIANA"/>
    <s v="CAROLINA"/>
    <s v="VENEZUELA "/>
    <s v="SITUACIÓN IRREGULAR"/>
    <d v="1995-02-28T00:00:00"/>
    <n v="28"/>
    <n v="2"/>
    <n v="1995"/>
    <s v="FEMENINO"/>
    <s v="CÉDULA DE IDENTIDAD"/>
    <n v="25442851"/>
    <s v="RASTREO"/>
    <d v="2023-09-15T00:00:00"/>
    <s v="ONLINE/TELEFÓNICA"/>
    <d v="2023-10-06T00:00:00"/>
    <n v="1"/>
    <n v="1"/>
    <n v="1"/>
    <s v="SI"/>
    <s v="DALILA"/>
    <s v="SI"/>
    <m/>
    <m/>
    <m/>
    <m/>
    <m/>
    <m/>
    <m/>
    <m/>
    <m/>
    <m/>
    <m/>
    <n v="6"/>
    <n v="5"/>
    <n v="-1"/>
    <x v="0"/>
    <m/>
  </r>
  <r>
    <n v="384"/>
    <s v="DICIEMBRE "/>
    <s v="LA LIBERTAD"/>
    <s v="TRUJILLO "/>
    <s v="SALAVERRY"/>
    <s v="994707687/963484626 MAMA"/>
    <s v="1809GUPAHEV"/>
    <s v="GUARENAS"/>
    <s v="PARRA"/>
    <s v="HECTOR"/>
    <s v="ARCANGEL"/>
    <s v="GUARENAS PARRA HECTOR ARCANGEL"/>
    <s v="VENEZUELA "/>
    <s v="SITUACIÓN IRREGULAR"/>
    <d v="2018-09-07T00:00:00"/>
    <s v="07"/>
    <s v="09"/>
    <s v="2018"/>
    <x v="4"/>
    <s v="MASCULINO"/>
    <s v="ACTA/PARTIDA DE NACIMIENTO"/>
    <n v="78"/>
    <s v="NINGUNO"/>
    <s v="SI"/>
    <s v="027PAMAANMAV"/>
    <s v="PARRA"/>
    <s v="MARTINEZ"/>
    <s v="ANYIBEL"/>
    <s v="MARGARITA"/>
    <s v="VENEZUELA "/>
    <s v="PTP/CPP"/>
    <d v="2002-07-08T00:00:00"/>
    <n v="8"/>
    <n v="7"/>
    <n v="2002"/>
    <s v="FEMENINO"/>
    <s v="PTP/CPP"/>
    <s v="003056301"/>
    <s v="RASTREO"/>
    <d v="2023-10-07T00:00:00"/>
    <s v="ONLINE/TELEFÓNICA"/>
    <d v="2023-12-20T00:00:00"/>
    <n v="1"/>
    <n v="1"/>
    <n v="1"/>
    <s v="SI"/>
    <s v="MARIANA"/>
    <s v="SI"/>
    <m/>
    <m/>
    <m/>
    <m/>
    <m/>
    <m/>
    <m/>
    <m/>
    <m/>
    <m/>
    <m/>
    <n v="6"/>
    <n v="5"/>
    <n v="-1"/>
    <x v="0"/>
    <m/>
  </r>
  <r>
    <n v="385"/>
    <s v="OCTUBRE "/>
    <s v="LA LIBERTAD"/>
    <s v="TRUJILLO"/>
    <s v="HUANCHACO"/>
    <n v="928233906"/>
    <s v="0908ROGAANV"/>
    <s v="ROJAS"/>
    <s v="GARCIA"/>
    <s v="ANGEL"/>
    <s v="GABRIEL"/>
    <s v="ROJAS GARCIA ANGEL GABRIEL"/>
    <s v="VENEZUELA "/>
    <s v="SITUACIÓN IRREGULAR"/>
    <d v="2009-08-25T00:00:00"/>
    <s v="25"/>
    <s v="08"/>
    <s v="2009"/>
    <x v="13"/>
    <s v="MASCULINO"/>
    <s v="CEDULA DE IDENTIDAD"/>
    <n v="33079541"/>
    <s v="SECUNDARIA - 1ER GRADO"/>
    <s v="SI"/>
    <s v="897GAJIKADAV"/>
    <s v="GARCIA"/>
    <s v="JIMENEZ"/>
    <s v="KATHERINE"/>
    <s v="DAYANA"/>
    <s v="VENEZUELA "/>
    <s v="SITUACIÓN IRREGULAR"/>
    <d v="1989-07-25T00:00:00"/>
    <n v="25"/>
    <n v="7"/>
    <n v="1989"/>
    <s v="FEMENINO"/>
    <s v="CÉDULA DE IDENTIDAD"/>
    <n v="20512486"/>
    <s v="RASTREO"/>
    <d v="2023-09-15T00:00:00"/>
    <s v="ONLINE/TELEFÓNICA"/>
    <d v="2023-10-08T00:00:00"/>
    <n v="1"/>
    <n v="1"/>
    <n v="1"/>
    <s v="SI"/>
    <s v="DALILA"/>
    <s v="SI"/>
    <m/>
    <m/>
    <m/>
    <m/>
    <m/>
    <m/>
    <m/>
    <m/>
    <m/>
    <m/>
    <m/>
    <n v="12"/>
    <n v="14"/>
    <n v="2"/>
    <x v="3"/>
    <m/>
  </r>
  <r>
    <n v="386"/>
    <s v="DICIEMBRE "/>
    <s v="LIMA "/>
    <s v="LIMA "/>
    <s v="SAN JUAN DE MIRAFLORES"/>
    <n v="985158147"/>
    <s v="1703BUPAALV"/>
    <s v="BULLES "/>
    <s v="PARRA"/>
    <s v="ALEXA"/>
    <s v="SAMANTHA"/>
    <s v="BULLES  PARRA ALEXA SAMANTHA"/>
    <s v="VENEZUELA "/>
    <s v="SITUACIÓN IRREGULAR"/>
    <d v="2017-03-07T00:00:00"/>
    <s v="07"/>
    <s v="03"/>
    <s v="2017"/>
    <x v="8"/>
    <s v="FEMENINO"/>
    <s v="ACTA/PARTIDA DE NACIMIENTO"/>
    <n v="47"/>
    <s v="PRIMARIA - 1ER GRADO"/>
    <s v="SI"/>
    <s v="9710PAZAALYUV"/>
    <s v="PARRA"/>
    <s v="ZAVALA"/>
    <s v="ALEXANDRA"/>
    <s v="YUSBELI"/>
    <s v="VENEZUELA "/>
    <s v="PTP/CPP"/>
    <d v="1997-10-14T00:00:00"/>
    <s v="14"/>
    <s v="10"/>
    <s v="1997"/>
    <s v="FEMENINO"/>
    <s v="PTP/CPP"/>
    <n v="3174880"/>
    <s v="RASTREO"/>
    <d v="2023-12-28T20:47:01"/>
    <s v="ONLINE/TELEFÓNICA"/>
    <d v="2023-12-22T00:00:00"/>
    <n v="2"/>
    <n v="2"/>
    <n v="1"/>
    <s v="SI"/>
    <s v="MIRIAN"/>
    <s v="SI"/>
    <m/>
    <m/>
    <m/>
    <m/>
    <m/>
    <m/>
    <m/>
    <m/>
    <m/>
    <m/>
    <m/>
    <n v="6"/>
    <n v="7"/>
    <n v="1"/>
    <x v="0"/>
    <m/>
  </r>
  <r>
    <n v="1054"/>
    <s v="NOVIEMBRE"/>
    <s v="TUMBES "/>
    <s v="TUMBES "/>
    <s v="TUMBES"/>
    <s v="960 433 502"/>
    <s v="1003PESADAV"/>
    <s v="PEREZ"/>
    <s v="SANCHEZ"/>
    <s v="DANYELI"/>
    <s v="MILAGRO"/>
    <s v="PEREZ SANCHEZ DANYELI MILAGRO"/>
    <s v="VENEZUELA "/>
    <s v="SITUACIÓN IRREGULAR"/>
    <d v="2010-03-30T00:00:00"/>
    <s v="30"/>
    <s v="03"/>
    <s v="2010"/>
    <x v="14"/>
    <s v="FEMENINO"/>
    <s v="ACTA/PARTIDA DE NACIMIENTO"/>
    <n v="25"/>
    <s v="PRIMARIA - 2DO GRADO"/>
    <s v="SI"/>
    <s v="851PESADANAV"/>
    <s v="PEREZ"/>
    <s v="SANCHEZ"/>
    <s v="DAYANA"/>
    <s v="NAZARETH"/>
    <s v="VENEZUELA "/>
    <s v="SITUACIÓN IRREGULAR"/>
    <d v="1985-01-07T00:00:00"/>
    <s v="7"/>
    <s v="1"/>
    <s v="1985"/>
    <s v="FEMENINO"/>
    <s v="CÉDULA DE IDENTIDAD"/>
    <n v="3037812"/>
    <s v="RASTREO"/>
    <d v="2023-10-09T00:00:00"/>
    <s v="ONLINE/TELEFÓNICA"/>
    <d v="2023-11-27T00:00:00"/>
    <n v="1"/>
    <n v="1"/>
    <n v="2"/>
    <s v="SI"/>
    <s v="VANESSA"/>
    <s v="SI"/>
    <m/>
    <m/>
    <m/>
    <m/>
    <m/>
    <m/>
    <m/>
    <m/>
    <m/>
    <m/>
    <m/>
    <n v="7"/>
    <n v="14"/>
    <n v="7"/>
    <x v="1"/>
    <m/>
  </r>
  <r>
    <n v="388"/>
    <s v="DICIEMBRE "/>
    <s v="LIMA "/>
    <s v="LIMA "/>
    <s v="SAN JUAN DE MIRAFLORES"/>
    <n v="985158147"/>
    <s v="1412BUPAALV"/>
    <s v="BULLES "/>
    <s v="PARRA"/>
    <s v="ALEXANDRO"/>
    <s v="JESUS"/>
    <s v="BULLES  PARRA ALEXANDRO JESUS"/>
    <s v="VENEZUELA "/>
    <s v="SITUACIÓN IRREGULAR"/>
    <d v="2014-12-30T00:00:00"/>
    <s v="30"/>
    <s v="12"/>
    <s v="2014"/>
    <x v="6"/>
    <s v="MASCULINO"/>
    <s v="ACTA/PARTIDA DE NACIMIENTO"/>
    <n v="74"/>
    <s v="PRIMARIA - 3ER GRADO"/>
    <s v="SI"/>
    <s v="9710PAZAALYUV"/>
    <s v="PARRA"/>
    <s v="ZAVALA"/>
    <s v="ALEXANDRA"/>
    <s v="YUSBELI"/>
    <s v="VENEZUELA "/>
    <s v="PTP/CPP"/>
    <d v="1997-10-14T00:00:00"/>
    <s v="14"/>
    <s v="10"/>
    <s v="1997"/>
    <s v="FEMENINO"/>
    <s v="PTP/CPP"/>
    <n v="3174880"/>
    <s v="RASTREO"/>
    <d v="2023-12-28T20:50:21"/>
    <m/>
    <m/>
    <m/>
    <m/>
    <m/>
    <s v="SI"/>
    <s v="MIRIAN"/>
    <s v="SI"/>
    <m/>
    <m/>
    <m/>
    <m/>
    <m/>
    <m/>
    <m/>
    <m/>
    <m/>
    <m/>
    <m/>
    <n v="8"/>
    <n v="9"/>
    <n v="1"/>
    <x v="0"/>
    <m/>
  </r>
  <r>
    <n v="389"/>
    <s v="OCTUBRE "/>
    <s v="LA LIBERTAD"/>
    <s v="TRUJILLO"/>
    <s v="HUANCHACO"/>
    <n v="921808157"/>
    <s v="0710GOGOGAV"/>
    <s v="GONZALEZ"/>
    <s v="GONZALEZ"/>
    <s v="GABRIEL"/>
    <s v="ISAAC"/>
    <s v="GONZALEZ GONZALEZ GABRIEL ISAAC"/>
    <s v="VENEZUELA "/>
    <s v="PTP/CPP"/>
    <d v="2007-10-31T00:00:00"/>
    <s v="31"/>
    <s v="10"/>
    <s v="2007"/>
    <x v="11"/>
    <s v="MASCULINO"/>
    <s v="PTP/CPP"/>
    <n v="2632773"/>
    <s v="SECUNDARIA - 3ER GRADO"/>
    <s v="SI"/>
    <s v="767GOLOCAEGV"/>
    <s v="GONZALEZ"/>
    <s v="LOPEZ"/>
    <s v="CARMEN"/>
    <s v="EGLES"/>
    <s v="VENEZUELA "/>
    <s v="PTP/CPP"/>
    <d v="1976-07-20T00:00:00"/>
    <n v="20"/>
    <n v="7"/>
    <n v="1976"/>
    <s v="FEMENINO"/>
    <s v="PTP/CPP"/>
    <n v="1508614"/>
    <s v="RASTREO"/>
    <d v="2023-10-05T00:00:00"/>
    <s v="ONLINE/TELEFÓNICA"/>
    <d v="2023-10-08T00:00:00"/>
    <n v="2"/>
    <n v="2"/>
    <n v="1"/>
    <s v="SI"/>
    <s v="DALILA"/>
    <s v="SI"/>
    <m/>
    <m/>
    <m/>
    <m/>
    <m/>
    <m/>
    <m/>
    <m/>
    <m/>
    <m/>
    <m/>
    <n v="14"/>
    <n v="16"/>
    <n v="2"/>
    <x v="3"/>
    <m/>
  </r>
  <r>
    <n v="390"/>
    <s v="DICIEMBRE "/>
    <s v="LIMA "/>
    <s v="LIMA "/>
    <s v="VILLA MARIA DEL TRIUNFO"/>
    <n v="923673633"/>
    <s v="0910BUPASAO"/>
    <s v="BUITRAGO"/>
    <s v="PATIÑO"/>
    <s v="SANTIAGO"/>
    <s v="NINGUNO"/>
    <s v="BUITRAGO PATIÑO SANTIAGO NINGUNO"/>
    <s v="OTRO"/>
    <s v="SITUACIÓN IRREGULAR"/>
    <d v="2009-10-10T00:00:00"/>
    <s v="10"/>
    <s v="10"/>
    <s v="2009"/>
    <x v="13"/>
    <s v="MASCULINO"/>
    <s v="ACTA/PARTIDA DE NACIMIENTO"/>
    <n v="1094923554"/>
    <s v="SECUNDARIA - 2DO GRADO"/>
    <s v="SI"/>
    <s v="9209PAARJANIC"/>
    <s v="PATIÑO"/>
    <s v="ARENAS"/>
    <s v="JAZMIN"/>
    <s v="NINGUNO"/>
    <s v="COLOMBIA"/>
    <s v="PTP/CPP"/>
    <d v="1992-09-24T00:00:00"/>
    <s v="24"/>
    <s v="09"/>
    <s v="1992"/>
    <s v="FEMENINO"/>
    <s v="PTP/CPP"/>
    <s v="004263217"/>
    <s v="RASTREO"/>
    <d v="2023-11-28T11:11:57"/>
    <s v="ONLINE/TELEFÓNICA"/>
    <d v="2023-12-20T00:00:00"/>
    <n v="2"/>
    <n v="2"/>
    <n v="1"/>
    <s v="SI"/>
    <s v="MIRIAN"/>
    <s v="SI"/>
    <m/>
    <m/>
    <m/>
    <m/>
    <m/>
    <m/>
    <m/>
    <m/>
    <m/>
    <m/>
    <m/>
    <n v="13"/>
    <n v="14"/>
    <n v="1"/>
    <x v="0"/>
    <m/>
  </r>
  <r>
    <n v="391"/>
    <s v="OCTUBRE "/>
    <s v="LA LIBERTAD"/>
    <s v="TRUJILLO"/>
    <s v="TRUJILLO"/>
    <s v="956790768/ 934507421 HERMANA"/>
    <s v="2001GUJIVEO"/>
    <s v="GUEVARA"/>
    <s v="JIMENEZ"/>
    <s v="VERONICA"/>
    <s v="ALEBETH"/>
    <s v="GUEVARA JIMENEZ VERONICA ALEBETH"/>
    <s v="OTRO"/>
    <s v="SITUACIÓN IRREGULAR"/>
    <d v="2020-01-09T00:00:00"/>
    <s v="09"/>
    <s v="01"/>
    <s v="2020"/>
    <x v="12"/>
    <s v="FEMENINO"/>
    <s v="ACTA/PARTIDA DE NACIMIENTO"/>
    <n v="60657111"/>
    <s v="NINGUNO"/>
    <s v="SI"/>
    <s v="006GUJIBENAV"/>
    <s v="GUEVARA"/>
    <s v="JIMENEZ"/>
    <s v="BETZAIDY"/>
    <s v="NAZARETH"/>
    <s v="VENEZUELA "/>
    <s v="SITUACIÓN IRREGULAR"/>
    <d v="2000-06-30T00:00:00"/>
    <n v="30"/>
    <n v="6"/>
    <n v="2000"/>
    <s v="FEMENINO"/>
    <s v="CÉDULA DE IDENTIDAD"/>
    <n v="28633668"/>
    <s v="RASTREO"/>
    <d v="2023-09-15T00:00:00"/>
    <s v="ONLINE/TELEFÓNICA"/>
    <d v="2023-10-06T00:00:00"/>
    <n v="1"/>
    <n v="1"/>
    <n v="1"/>
    <s v="SI"/>
    <s v="DALILA"/>
    <s v="SI"/>
    <m/>
    <m/>
    <m/>
    <m/>
    <m/>
    <m/>
    <m/>
    <m/>
    <m/>
    <m/>
    <m/>
    <n v="6"/>
    <n v="4"/>
    <n v="-2"/>
    <x v="0"/>
    <m/>
  </r>
  <r>
    <n v="392"/>
    <s v="DICIEMBRE "/>
    <s v="LIMA "/>
    <s v="LIMA "/>
    <s v="VILLA MARIA DEL TRIUNFO"/>
    <n v="923673633"/>
    <s v="1411BEPAANO"/>
    <s v="BETANCOUR"/>
    <s v="PATIÑO"/>
    <s v="ANYELIK"/>
    <s v="NINGUNO"/>
    <s v="BETANCOUR PATIÑO ANYELIK NINGUNO"/>
    <s v="OTRO"/>
    <s v="PTP/CPP"/>
    <d v="2014-11-10T00:00:00"/>
    <s v="10"/>
    <s v="11"/>
    <s v="2014"/>
    <x v="6"/>
    <s v="FEMENINO"/>
    <s v="PTP/CPP"/>
    <s v="004285992"/>
    <s v="PRIMARIA - 1ER GRADO"/>
    <s v="SI"/>
    <s v="9209PAARJANIC"/>
    <s v="PATIÑO"/>
    <s v="ARENAS"/>
    <s v="JAZMIN"/>
    <s v="NINGUNO"/>
    <s v="COLOMBIA"/>
    <s v="PTP/CPP"/>
    <d v="1992-09-24T00:00:00"/>
    <s v="24"/>
    <s v="09"/>
    <s v="1992"/>
    <s v="FEMENINO"/>
    <s v="PTP/CPP"/>
    <s v="004263217"/>
    <s v="RASTREO"/>
    <d v="2023-11-28T11:16:51"/>
    <m/>
    <m/>
    <m/>
    <m/>
    <m/>
    <s v="SI"/>
    <s v="MIRIAN"/>
    <s v="SI"/>
    <m/>
    <m/>
    <m/>
    <m/>
    <m/>
    <m/>
    <m/>
    <m/>
    <m/>
    <m/>
    <m/>
    <n v="6"/>
    <n v="9"/>
    <n v="3"/>
    <x v="4"/>
    <m/>
  </r>
  <r>
    <n v="1107"/>
    <s v="ENERO "/>
    <s v="LIMA "/>
    <s v="LIMA "/>
    <s v="SAN JUAN DE LURIGANCHO"/>
    <s v="981091019 907142977"/>
    <s v="118LIRAYUV"/>
    <s v="LISCANO"/>
    <s v="RAGAS"/>
    <s v="YUNIOR "/>
    <s v="ALBERTO"/>
    <s v="LISCANO RAGAS YUNIOR  ALBERTO"/>
    <s v="VENEZUELA "/>
    <s v="SITUACIÓN IRREGULAR"/>
    <d v="2011-08-19T00:00:00"/>
    <n v="19"/>
    <n v="8"/>
    <n v="2011"/>
    <x v="2"/>
    <s v="MASCULINO"/>
    <s v="ACTA/PARTIDA DE NACIMIENTO"/>
    <s v="HOMBRE"/>
    <s v="PRIMARIA - 2DO GRADO"/>
    <s v="SI"/>
    <s v="8912RAGRYUMAV"/>
    <s v="RAGAS"/>
    <s v="GRATEROL"/>
    <s v="YURVIS"/>
    <s v="MARILYN"/>
    <s v="VENEZUELA "/>
    <s v="PTP/CPP"/>
    <d v="1989-12-15T00:00:00"/>
    <n v="15"/>
    <n v="12"/>
    <n v="1989"/>
    <s v="FEMENINO"/>
    <s v="PTP/CPP"/>
    <s v="PTP/CPP"/>
    <s v="RASTREO"/>
    <d v="2023-11-30T00:00:00"/>
    <s v="ONLINE/TELEFÓNICA"/>
    <d v="2024-01-04T00:00:00"/>
    <n v="3"/>
    <n v="1"/>
    <n v="1"/>
    <s v="SI"/>
    <s v="EIMARA "/>
    <m/>
    <m/>
    <m/>
    <m/>
    <m/>
    <m/>
    <m/>
    <m/>
    <m/>
    <m/>
    <m/>
    <m/>
    <n v="7"/>
    <n v="12"/>
    <n v="5"/>
    <x v="1"/>
    <m/>
  </r>
  <r>
    <n v="394"/>
    <s v="DICIEMBRE "/>
    <s v="LIMA "/>
    <s v="LIMA "/>
    <s v="ATE"/>
    <n v="964629269"/>
    <s v="1206FUPEDEV"/>
    <s v="FUENTES"/>
    <s v="PEÑA"/>
    <s v="DEIRYS"/>
    <s v="VALENTINA"/>
    <s v="FUENTES PEÑA DEIRYS VALENTINA"/>
    <s v="VENEZUELA "/>
    <s v="PTP/CPP"/>
    <d v="2012-06-16T00:00:00"/>
    <s v="16"/>
    <s v="06"/>
    <s v="2012"/>
    <x v="3"/>
    <s v="FEMENINO"/>
    <s v="PTP/CPP"/>
    <s v="S/D"/>
    <s v="PRIMARIA - 5TO GRADO"/>
    <s v="SI"/>
    <s v="8207PESUYEALV"/>
    <s v="PEÑA"/>
    <s v="SUAREZ"/>
    <s v="YENIFER"/>
    <s v="ALICIA"/>
    <s v="VENEZUELA"/>
    <s v="PTP/CPP"/>
    <d v="1982-07-28T00:00:00"/>
    <s v="28"/>
    <s v="07"/>
    <s v="1982"/>
    <s v="FEMENINO"/>
    <s v="PTP/CPP"/>
    <s v="000123157"/>
    <s v="RASTREO"/>
    <d v="2023-11-21T16:37:27"/>
    <s v="ONLINE/TELEFÓNICA"/>
    <d v="2023-12-26T00:00:00"/>
    <n v="2"/>
    <n v="2"/>
    <n v="2"/>
    <s v="SI"/>
    <s v="CAROLINE"/>
    <s v="SI"/>
    <m/>
    <m/>
    <m/>
    <m/>
    <m/>
    <m/>
    <m/>
    <m/>
    <m/>
    <m/>
    <m/>
    <n v="10"/>
    <n v="11"/>
    <n v="1"/>
    <x v="0"/>
    <m/>
  </r>
  <r>
    <n v="1113"/>
    <s v="ENERO "/>
    <s v="LIMA "/>
    <s v="LIMA "/>
    <s v="MANCHAY"/>
    <n v="907114336"/>
    <s v="131PAREELV"/>
    <s v="PATIÑO "/>
    <s v="REA"/>
    <s v="ELIMAR"/>
    <s v="STEFANIA"/>
    <s v="PATIÑO  REA ELIMAR STEFANIA"/>
    <s v="VENEZUELA "/>
    <s v="SITUACIÓN IRREGULAR"/>
    <d v="2013-01-16T00:00:00"/>
    <n v="16"/>
    <n v="1"/>
    <n v="2013"/>
    <x v="3"/>
    <s v="FEMENINO"/>
    <s v="ACTA/PARTIDA DE NACIMIENTO"/>
    <s v="MUJER"/>
    <s v="PRIMARIA - 2DO GRADO"/>
    <s v="SI"/>
    <s v="978REFLESDEV"/>
    <s v="REA"/>
    <s v="FLORES"/>
    <s v="ESTEFANY"/>
    <s v="DEL CARMEN"/>
    <s v="VENEZUELA "/>
    <s v="SITUACIÓN IRREGULAR"/>
    <d v="1997-08-22T00:00:00"/>
    <n v="22"/>
    <n v="8"/>
    <n v="1997"/>
    <s v="FEMENINO"/>
    <s v="CÉDULA DE IDENTIDAD "/>
    <s v="CÉDULA DE IDENTIDAD"/>
    <s v="RASTREO"/>
    <d v="2023-12-02T00:00:00"/>
    <s v="ONLINE/TELEFÓNICA"/>
    <d v="2024-01-04T00:00:00"/>
    <n v="3"/>
    <n v="1"/>
    <n v="1"/>
    <s v="SI"/>
    <s v="EIMARA "/>
    <m/>
    <m/>
    <m/>
    <m/>
    <m/>
    <m/>
    <m/>
    <m/>
    <m/>
    <m/>
    <m/>
    <m/>
    <n v="7"/>
    <n v="11"/>
    <n v="4"/>
    <x v="1"/>
    <m/>
  </r>
  <r>
    <n v="396"/>
    <s v="DICIEMBRE "/>
    <s v="LIMA "/>
    <s v="LIMA "/>
    <s v="ATE"/>
    <n v="964629269"/>
    <s v="1812FUPEYEV"/>
    <s v="FUENTES"/>
    <s v="PEÑA"/>
    <s v="YENDRYS"/>
    <s v="VALESKA"/>
    <s v="FUENTES PEÑA YENDRYS VALESKA"/>
    <s v="VENEZUELA "/>
    <s v="PTP/CPP"/>
    <d v="2018-12-05T00:00:00"/>
    <s v="05"/>
    <s v="12"/>
    <s v="2018"/>
    <x v="4"/>
    <s v="FEMENINO"/>
    <s v="PTP/CPP"/>
    <s v="S/D"/>
    <s v="NIVEL INICIAL 5 AÑOS"/>
    <s v="SI"/>
    <s v="8207PESUYEALV"/>
    <s v="PEÑA"/>
    <s v="SUAREZ"/>
    <s v="YENIFER"/>
    <s v="ALICIA"/>
    <s v="VENEZUELA"/>
    <s v="PTP/CPP"/>
    <d v="1982-07-28T00:00:00"/>
    <s v="28"/>
    <s v="07"/>
    <s v="1982"/>
    <s v="FEMENINO"/>
    <s v="PTP/CPP"/>
    <s v="000123157"/>
    <s v="RASTREO"/>
    <d v="2023-11-21T16:42:26"/>
    <m/>
    <m/>
    <m/>
    <m/>
    <m/>
    <s v="SI"/>
    <s v="CAROLINE"/>
    <s v="SI"/>
    <m/>
    <m/>
    <m/>
    <m/>
    <m/>
    <m/>
    <m/>
    <m/>
    <m/>
    <m/>
    <m/>
    <n v="6"/>
    <n v="5"/>
    <n v="-1"/>
    <x v="0"/>
    <m/>
  </r>
  <r>
    <n v="397"/>
    <s v="OCTUBRE "/>
    <s v="LA LIBERTAD"/>
    <s v="TRUJILLO"/>
    <s v="EL PORVENIR"/>
    <n v="900283614"/>
    <s v="1812MOMAALV"/>
    <s v="MONTENEGRO"/>
    <s v="MARTINEZ"/>
    <s v="ALIAGNER"/>
    <s v="ESMERALDA"/>
    <s v="MONTENEGRO MARTINEZ ALIAGNER ESMERALDA"/>
    <s v="VENEZUELA "/>
    <s v="SITUACIÓN IRREGULAR"/>
    <d v="2018-12-17T00:00:00"/>
    <s v="17"/>
    <s v="12"/>
    <s v="2018"/>
    <x v="4"/>
    <s v="FEMENINO"/>
    <s v="ACTA/PARTIDA DE NACIMIENTO"/>
    <n v="19"/>
    <s v="NINGUNO"/>
    <s v="SI"/>
    <s v="9711MAALALOSV"/>
    <s v="MARTINEZ"/>
    <s v="ALVAREZ"/>
    <s v="ALIGMAR"/>
    <s v="OSCARELY"/>
    <s v="VENEZUELA "/>
    <s v="PTP/CPP"/>
    <d v="1997-11-24T00:00:00"/>
    <n v="24"/>
    <n v="11"/>
    <n v="1997"/>
    <s v="FEMENINO"/>
    <s v="PTP/CPP"/>
    <n v="1836966"/>
    <s v="RASTREO"/>
    <d v="2023-09-15T00:00:00"/>
    <s v="ONLINE/TELEFÓNICA"/>
    <d v="2023-10-06T00:00:00"/>
    <n v="1"/>
    <n v="1"/>
    <n v="1"/>
    <s v="SI"/>
    <s v="DALILA"/>
    <s v="SI"/>
    <m/>
    <m/>
    <m/>
    <m/>
    <m/>
    <m/>
    <m/>
    <m/>
    <m/>
    <m/>
    <m/>
    <n v="6"/>
    <n v="5"/>
    <n v="-1"/>
    <x v="0"/>
    <m/>
  </r>
  <r>
    <n v="398"/>
    <s v="DICIEMBRE "/>
    <s v="LIMA "/>
    <s v="LIMA "/>
    <s v="VILLA EL SALVADOR"/>
    <s v="584243195015 WHATSAPP/ 923779583/LLAMADAS TIA/"/>
    <s v="1805RAPEKAV"/>
    <s v="RATTIA"/>
    <s v="PEREZ"/>
    <s v="KAMILA"/>
    <s v="DIOSELIN"/>
    <s v="RATTIA PEREZ KAMILA DIOSELIN"/>
    <s v="VENEZUELA "/>
    <s v="SITUACIÓN IRREGULAR"/>
    <d v="2018-05-05T00:00:00"/>
    <s v="05"/>
    <s v="05"/>
    <s v="2018"/>
    <x v="4"/>
    <s v="FEMENINO"/>
    <s v="ACTA/PARTIDA DE NACIMIENTO"/>
    <s v="2242"/>
    <s v="NINGUNO"/>
    <s v="SI"/>
    <s v="9910PENIKAYOV"/>
    <s v="PEREZ"/>
    <s v="NINGUNO"/>
    <s v="KARELIS"/>
    <s v="YOSELIN"/>
    <s v="VENEZUELA"/>
    <s v="SITUACIÓN IRREGULAR"/>
    <d v="1999-10-07T00:00:00"/>
    <s v="07"/>
    <s v="10"/>
    <s v="1999"/>
    <s v="FEMENINO"/>
    <s v="CÉDULA DE IDENTIDAD"/>
    <s v="27211926"/>
    <s v="RASTREO"/>
    <d v="2023-11-27T14:49:38"/>
    <s v="ONLINE/TELEFÓNICA"/>
    <d v="2023-12-06T00:00:00"/>
    <n v="1"/>
    <n v="1"/>
    <n v="1"/>
    <s v="SI"/>
    <s v="YULY"/>
    <s v="SI"/>
    <m/>
    <m/>
    <m/>
    <m/>
    <m/>
    <m/>
    <m/>
    <m/>
    <m/>
    <m/>
    <m/>
    <n v="6"/>
    <n v="5"/>
    <n v="-1"/>
    <x v="0"/>
    <m/>
  </r>
  <r>
    <n v="399"/>
    <s v="OCTUBRE "/>
    <s v="LA LIBERTAD"/>
    <s v="TRUJILLO"/>
    <s v="TRUJILLO"/>
    <n v="938940653"/>
    <s v="1903SAMIAMV"/>
    <s v="SALSEDO"/>
    <s v="MILANO"/>
    <s v="AMHELIA"/>
    <s v="VALENTINA"/>
    <s v="SALSEDO MILANO AMHELIA VALENTINA"/>
    <s v="VENEZUELA "/>
    <s v="SITUACIÓN IRREGULAR"/>
    <d v="2019-03-09T00:00:00"/>
    <s v="09"/>
    <s v="03"/>
    <s v="2019"/>
    <x v="12"/>
    <s v="FEMENINO"/>
    <s v="ACTA/PARTIDA DE NACIMIENTO"/>
    <n v="673"/>
    <s v="NINGUNO"/>
    <s v="SI"/>
    <s v="914MIPUMAANV"/>
    <s v="MILANO"/>
    <s v="PULGAR"/>
    <s v="MARINA"/>
    <s v="ANDREINA"/>
    <s v="VENEZUELA "/>
    <s v="SITUACIÓN IRREGULAR"/>
    <d v="1991-04-19T00:00:00"/>
    <n v="19"/>
    <n v="4"/>
    <n v="1991"/>
    <s v="FEMENINO"/>
    <s v="CÉDULA DE IDENTIDAD"/>
    <n v="20907085"/>
    <s v="RASTREO"/>
    <d v="2023-09-15T00:00:00"/>
    <s v="ONLINE/TELEFÓNICA"/>
    <d v="2023-10-06T00:00:00"/>
    <n v="1"/>
    <n v="1"/>
    <n v="1"/>
    <s v="SI"/>
    <s v="DALILA"/>
    <s v="SI"/>
    <m/>
    <m/>
    <m/>
    <m/>
    <m/>
    <m/>
    <m/>
    <m/>
    <m/>
    <m/>
    <m/>
    <n v="6"/>
    <n v="5"/>
    <n v="-1"/>
    <x v="0"/>
    <m/>
  </r>
  <r>
    <n v="400"/>
    <s v="OCTUBRE "/>
    <s v="LA LIBERTAD"/>
    <s v="TRUJILLO"/>
    <s v="VICTOR LARCO HERRERA"/>
    <s v="951383152 / 922016085"/>
    <s v="1910GOPASAP"/>
    <s v="GOMEZ"/>
    <s v="PADILLA"/>
    <s v="SANTIAGO"/>
    <s v="ENMANUEL"/>
    <s v="GOMEZ PADILLA SANTIAGO ENMANUEL"/>
    <s v="PERÚ"/>
    <s v="NO APLICA (ES PERUANO/A)"/>
    <d v="2019-10-24T00:00:00"/>
    <s v="24"/>
    <s v="10"/>
    <s v="2019"/>
    <x v="12"/>
    <s v="MASCULINO"/>
    <s v="DNI"/>
    <n v="91557706"/>
    <s v="NINGUNO"/>
    <s v="SI"/>
    <s v="927PABLMAYOV"/>
    <s v="PADILLA"/>
    <s v="BLANCO"/>
    <s v="MARIANA"/>
    <s v="YOXIDETH"/>
    <s v="VENEZUELA "/>
    <s v="PTP/CPP"/>
    <d v="1992-07-30T00:00:00"/>
    <n v="30"/>
    <n v="7"/>
    <n v="1992"/>
    <s v="FEMENINO"/>
    <s v="PTP/CPP"/>
    <n v="8970"/>
    <s v="RASTREO"/>
    <d v="2023-09-15T00:00:00"/>
    <s v="ONLINE/TELEFÓNICA"/>
    <d v="2023-10-06T00:00:00"/>
    <n v="3"/>
    <n v="3"/>
    <n v="1"/>
    <s v="SI"/>
    <s v="DALILA"/>
    <s v="SI"/>
    <m/>
    <m/>
    <m/>
    <m/>
    <m/>
    <m/>
    <m/>
    <m/>
    <m/>
    <m/>
    <m/>
    <n v="6"/>
    <n v="4"/>
    <n v="-2"/>
    <x v="0"/>
    <m/>
  </r>
  <r>
    <n v="1211"/>
    <s v="ENERO "/>
    <s v="LIMA "/>
    <s v="LIMA "/>
    <s v="CARABAYLLO"/>
    <s v="932209030 - 974197261"/>
    <s v="1203GAVAMAV"/>
    <s v="GALLARDO"/>
    <s v="VASQUEZ "/>
    <s v="MAIKELIS"/>
    <s v="SAIMAR"/>
    <s v="GALLARDO VASQUEZ  MAIKELIS SAIMAR"/>
    <s v="VENEZUELA "/>
    <s v="SITUACIÓN IRREGULAR"/>
    <d v="2012-03-26T00:00:00"/>
    <s v="26"/>
    <s v="03"/>
    <s v="2012"/>
    <x v="3"/>
    <s v="FEMENINO"/>
    <s v="ACTA/PARTIDA DE NACIMIENTO"/>
    <n v="114"/>
    <s v="PRIMARIA - 2DO GRADO"/>
    <s v="SI"/>
    <s v="9612VASUPAISV"/>
    <s v="VASQUEZ "/>
    <s v="SUAREZ "/>
    <s v="PATRICIA "/>
    <s v="ISAMAR "/>
    <s v="VENEZUELA "/>
    <s v="SITUACIÓN IRREGULAR"/>
    <d v="1996-12-09T00:00:00"/>
    <s v="09"/>
    <s v="12"/>
    <s v="1996"/>
    <s v="FEMENINO"/>
    <s v="CÉDULA DE IDENTIDAD "/>
    <s v="MUJER"/>
    <s v="RASTREO"/>
    <d v="2023-09-15T00:00:00"/>
    <m/>
    <m/>
    <m/>
    <m/>
    <m/>
    <s v="SI"/>
    <s v="MARIEL"/>
    <m/>
    <m/>
    <m/>
    <m/>
    <m/>
    <m/>
    <m/>
    <m/>
    <m/>
    <m/>
    <m/>
    <m/>
    <n v="7"/>
    <n v="12"/>
    <n v="5"/>
    <x v="1"/>
    <m/>
  </r>
  <r>
    <n v="1257"/>
    <s v="ENERO "/>
    <s v="LIMA "/>
    <s v="LIMA "/>
    <s v="SAN MARTIN DE PORRES"/>
    <n v="954567781"/>
    <s v="1101GOFUJOV"/>
    <s v="GOITIA"/>
    <s v="FUIGUEROA"/>
    <s v="JOSE"/>
    <s v="DANIEL"/>
    <s v="GOITIA FUIGUEROA JOSE DANIEL"/>
    <s v="VENEZUELA "/>
    <s v="SITUACIÓN IRREGULAR"/>
    <d v="2011-01-26T00:00:00"/>
    <s v="26"/>
    <s v="01"/>
    <s v="2011"/>
    <x v="14"/>
    <s v="MASCULINO"/>
    <s v="CÉDULA DE IDENTIDAD "/>
    <n v="34282247"/>
    <s v="PRIMARIA - 2DO GRADO"/>
    <s v="SI"/>
    <s v="8304GOHEJODAV"/>
    <s v="GOITIA"/>
    <s v="HENRIQUEZ"/>
    <s v="JOSE"/>
    <s v="DANIEL"/>
    <s v="VENEZUELA "/>
    <s v="C.E. CALIDAD MIGRATORIA"/>
    <d v="1983-04-20T00:00:00"/>
    <s v="20"/>
    <s v="04"/>
    <s v="1983"/>
    <s v="MASCULINO"/>
    <s v="CARNET DE EXTRANJERÍA "/>
    <s v="HOMBRE"/>
    <s v="RASTREO"/>
    <d v="2024-01-17T18:22:24"/>
    <s v="ONLINE/TELEFÓNICA"/>
    <d v="2024-01-23T00:00:00"/>
    <n v="1"/>
    <n v="1"/>
    <n v="1"/>
    <s v="SI"/>
    <s v="MARIEL"/>
    <m/>
    <m/>
    <m/>
    <m/>
    <m/>
    <m/>
    <m/>
    <m/>
    <m/>
    <m/>
    <m/>
    <m/>
    <n v="7"/>
    <n v="13"/>
    <n v="6"/>
    <x v="1"/>
    <m/>
  </r>
  <r>
    <n v="403"/>
    <s v="DICIEMBRE "/>
    <s v="LIMA "/>
    <s v="LIMA "/>
    <s v="VILLA MARIA DEL TRIUNFO"/>
    <n v="991759496"/>
    <s v="1003PIFAANV"/>
    <s v="PINGTO"/>
    <s v="FARIAS"/>
    <s v="ANAIS "/>
    <s v="ALEXANDRA"/>
    <s v="PINGTO FARIAS ANAIS  ALEXANDRA"/>
    <s v="VENEZUELA "/>
    <s v="SITUACIÓN IRREGULAR"/>
    <d v="2010-03-02T00:00:00"/>
    <s v="02"/>
    <s v="03"/>
    <s v="2010"/>
    <x v="14"/>
    <s v="FEMENINO"/>
    <s v="CEDULA DE IDENTIDAD"/>
    <n v="33791592"/>
    <s v="PRIMARIA - 6TO GRADO"/>
    <s v="SI"/>
    <s v="9101PIALGRANV"/>
    <s v="PINTO"/>
    <s v="ALMEIDA"/>
    <s v="GREGORY"/>
    <s v="ANTONIO"/>
    <s v="VENEZUELA "/>
    <s v="SITUACIÓN IRREGULAR"/>
    <d v="1991-01-29T00:00:00"/>
    <s v="29"/>
    <s v="01"/>
    <s v="1991"/>
    <s v="MASCULINO"/>
    <s v="CÉDULA DE IDENTIDAD"/>
    <n v="26778313"/>
    <s v="RASTREO"/>
    <d v="2023-12-04T21:07:09"/>
    <s v="ONLINE/TELEFÓNICA"/>
    <d v="2023-12-20T00:00:00"/>
    <n v="1"/>
    <n v="1"/>
    <n v="1"/>
    <s v="SI"/>
    <s v="MIRIAN"/>
    <s v="SI"/>
    <m/>
    <m/>
    <m/>
    <m/>
    <m/>
    <m/>
    <m/>
    <m/>
    <m/>
    <m/>
    <m/>
    <n v="11"/>
    <n v="14"/>
    <n v="3"/>
    <x v="4"/>
    <m/>
  </r>
  <r>
    <n v="404"/>
    <s v="DICIEMBRE "/>
    <s v="LIMA "/>
    <s v="LIMA "/>
    <s v="SAN JUAN DE MIRAFLORES"/>
    <n v="924663861"/>
    <s v="0912ALQUALV"/>
    <s v="ALMEIDA"/>
    <s v="QUIROZ"/>
    <s v="ALEXANDRA"/>
    <s v="JOSEMIR"/>
    <s v="ALMEIDA QUIROZ ALEXANDRA JOSEMIR"/>
    <s v="VENEZUELA "/>
    <s v="SITUACIÓN IRREGULAR"/>
    <d v="2009-12-09T00:00:00"/>
    <s v="09"/>
    <s v="12"/>
    <s v="2009"/>
    <x v="13"/>
    <s v="FEMENINO"/>
    <s v="CEDULA DE IDENTIDAD"/>
    <s v="33143357"/>
    <s v="SECUNDARIA - 2DO GRADO"/>
    <s v="SI"/>
    <s v="9703QUQUHEYOV"/>
    <s v="QUERALES"/>
    <s v="QUIROZ"/>
    <s v="HENDRICA"/>
    <s v="YOSELIN"/>
    <s v="VENEZUELA"/>
    <s v="C.E. CALIDAD MIGRATORIA"/>
    <d v="1997-03-12T00:00:00"/>
    <s v="12"/>
    <s v="03"/>
    <s v="1997"/>
    <s v="FEMENINO"/>
    <s v="CARNET DE EXTRANJERÍA"/>
    <s v="004576915"/>
    <s v="RASTREO"/>
    <d v="2023-11-29T19:34:40"/>
    <s v="ONLINE/TELEFÓNICA"/>
    <d v="2023-12-06T00:00:00"/>
    <n v="1"/>
    <n v="1"/>
    <n v="1"/>
    <s v="SI"/>
    <s v="YULY"/>
    <s v="SI"/>
    <m/>
    <m/>
    <m/>
    <m/>
    <m/>
    <m/>
    <m/>
    <m/>
    <m/>
    <m/>
    <m/>
    <n v="13"/>
    <n v="14"/>
    <n v="1"/>
    <x v="0"/>
    <m/>
  </r>
  <r>
    <n v="75"/>
    <s v="OCTUBRE "/>
    <s v="LIMA "/>
    <s v="LIMA "/>
    <s v="SAN JUAN DE LURIGANCHO"/>
    <n v="903487181"/>
    <s v="1201CAVAHEV"/>
    <s v="CASTELLANOS"/>
    <s v="VALERA"/>
    <s v="HERNAN"/>
    <s v="JHOSUE"/>
    <s v="CASTELLANOS VALERA HERNAN JHOSUE"/>
    <s v="VENEZUELA "/>
    <s v="SITUACIÓN IRREGULAR"/>
    <d v="2012-01-22T00:00:00"/>
    <s v="22"/>
    <s v="01"/>
    <s v="2012"/>
    <x v="2"/>
    <s v="MASCULINO"/>
    <s v="ACTA/PARTIDA DE NACIMIENTO"/>
    <n v="376"/>
    <s v="PRIMARIA - 3ER GRADO"/>
    <s v="SI"/>
    <s v="9112VAHEBEANV"/>
    <s v="VALERA"/>
    <s v="HERNANDEZ"/>
    <s v="BELKIS"/>
    <s v="ANDREINA"/>
    <s v="VENEZUELA "/>
    <s v="C.E. CALIDAD MIGRATORIA"/>
    <d v="1991-12-31T00:00:00"/>
    <s v="31"/>
    <s v="12"/>
    <s v="1991"/>
    <s v="FEMENINO"/>
    <s v="CARNET DE EXTRANJERÍA"/>
    <n v="1545625"/>
    <s v="RASTREO"/>
    <d v="2023-09-15T00:00:00"/>
    <s v="ONLINE/TELEFÓNICA"/>
    <d v="2023-10-13T00:00:00"/>
    <n v="2"/>
    <n v="2"/>
    <n v="1"/>
    <s v="SI"/>
    <s v="MIRIAN"/>
    <s v="SI"/>
    <m/>
    <m/>
    <m/>
    <m/>
    <m/>
    <m/>
    <m/>
    <m/>
    <m/>
    <m/>
    <m/>
    <n v="8"/>
    <n v="12"/>
    <n v="4"/>
    <x v="1"/>
    <m/>
  </r>
  <r>
    <n v="406"/>
    <s v="DICIEMBRE "/>
    <s v="LIMA "/>
    <s v="LIMA "/>
    <s v="VILLA MARIA DEL TRIUNFO"/>
    <n v="921619463"/>
    <s v="1909ALQUDUO"/>
    <s v="ALVAREZ"/>
    <s v="QUIJADA"/>
    <s v="DUFRANNYS"/>
    <s v="DEL CARMEN"/>
    <s v="ALVAREZ QUIJADA DUFRANNYS DEL CARMEN"/>
    <s v="OTRO"/>
    <s v="SITUACIÓN IRREGULAR"/>
    <d v="2019-09-27T00:00:00"/>
    <s v="27"/>
    <s v="09"/>
    <s v="2019"/>
    <x v="12"/>
    <s v="FEMENINO"/>
    <s v="ACTA/PARTIDA DE NACIMIENTO"/>
    <s v="59526804"/>
    <s v="NINGUNO"/>
    <s v="SI"/>
    <s v="9712QUPEFRDEV"/>
    <s v="QUIJADA"/>
    <s v="PEREZ"/>
    <s v="FRANYULIS"/>
    <s v="DEL CARMEN"/>
    <s v="VENEZUELA"/>
    <s v="PTP/CPP"/>
    <d v="1997-12-17T00:00:00"/>
    <s v="17"/>
    <s v="12"/>
    <s v="1997"/>
    <s v="FEMENINO"/>
    <s v="PTP/CPP"/>
    <s v="003473680"/>
    <s v="RASTREO"/>
    <d v="2023-11-29T19:17:13"/>
    <s v="ONLINE/TELEFÓNICA"/>
    <d v="2023-12-07T00:00:00"/>
    <n v="1"/>
    <n v="1"/>
    <n v="1"/>
    <s v="SI"/>
    <s v="YULY"/>
    <s v="SI"/>
    <m/>
    <m/>
    <m/>
    <m/>
    <m/>
    <m/>
    <m/>
    <m/>
    <m/>
    <m/>
    <m/>
    <n v="6"/>
    <n v="4"/>
    <n v="-2"/>
    <x v="0"/>
    <m/>
  </r>
  <r>
    <n v="407"/>
    <s v="OCTUBRE "/>
    <s v="LA LIBERTAD"/>
    <s v="TRUJILLO"/>
    <s v="MOCHE"/>
    <n v="955707586"/>
    <s v="1905ALRIJOV"/>
    <s v="ALVARADO"/>
    <s v="RIVAS"/>
    <s v="JOSDAIKER"/>
    <s v="MATEO"/>
    <s v="ALVARADO RIVAS JOSDAIKER MATEO"/>
    <s v="VENEZUELA "/>
    <s v="SITUACIÓN IRREGULAR"/>
    <d v="2019-05-27T00:00:00"/>
    <s v="27"/>
    <s v="05"/>
    <s v="2019"/>
    <x v="12"/>
    <s v="MASCULINO"/>
    <s v="ACTA/PARTIDA DE NACIMIENTO"/>
    <n v="1260"/>
    <s v="NINGUNO"/>
    <s v="SI"/>
    <s v="031RIBRYUSAV"/>
    <s v="RIBAS"/>
    <s v="BRACAMONTE"/>
    <s v="YURUANI"/>
    <s v="SARAY"/>
    <s v="VENEZUELA "/>
    <s v="SITUACIÓN IRREGULAR"/>
    <d v="2003-01-27T00:00:00"/>
    <n v="27"/>
    <n v="1"/>
    <n v="2003"/>
    <s v="FEMENINO"/>
    <s v="CÉDULA DE IDENTIDAD"/>
    <n v="29701689"/>
    <s v="RASTREO"/>
    <d v="2023-09-15T00:00:00"/>
    <s v="ONLINE/TELEFÓNICA"/>
    <d v="2023-10-06T00:00:00"/>
    <n v="1"/>
    <n v="1"/>
    <n v="1"/>
    <s v="SI"/>
    <s v="DALILA"/>
    <s v="SI"/>
    <m/>
    <m/>
    <m/>
    <m/>
    <m/>
    <m/>
    <m/>
    <m/>
    <m/>
    <m/>
    <m/>
    <n v="6"/>
    <n v="4"/>
    <n v="-2"/>
    <x v="0"/>
    <m/>
  </r>
  <r>
    <n v="408"/>
    <s v="DICIEMBRE "/>
    <s v="LIMA "/>
    <s v="LIMA "/>
    <s v="SANTA ANITA"/>
    <n v="988336417"/>
    <s v="1307COQUMAO"/>
    <s v="CORDOBA"/>
    <s v="QUINTERO"/>
    <s v="MARIA"/>
    <s v="SOFIA"/>
    <s v="CORDOBA QUINTERO MARIA SOFIA"/>
    <s v="OTRO"/>
    <s v="SITUACIÓN IRREGULAR"/>
    <d v="2013-07-06T00:00:00"/>
    <s v="06"/>
    <s v="07"/>
    <s v="2013"/>
    <x v="7"/>
    <s v="FEMENINO"/>
    <s v="ACTA/PARTIDA DE NACIMIENTO"/>
    <s v="1014484943"/>
    <s v="PRIMARIA - 3ER GRADO"/>
    <s v="SI"/>
    <s v="8112QUCAGLCEC"/>
    <s v="QUINTERO"/>
    <s v="CARMONA"/>
    <s v="GLORIA"/>
    <s v="CECILIA"/>
    <s v="COLOMBIA"/>
    <s v="C.E. CALIDAD MIGRATORIA"/>
    <d v="1981-12-23T00:00:00"/>
    <s v="23"/>
    <s v="12"/>
    <s v="1981"/>
    <s v="FEMENINO"/>
    <s v="CARNET DE EXTRANJERÍA"/>
    <s v="006217084"/>
    <s v="RASTREO"/>
    <s v="11/25/2023 15:20:11"/>
    <s v="ONLINE/TELEFÓNICA"/>
    <d v="2023-12-08T00:00:00"/>
    <n v="2"/>
    <n v="2"/>
    <n v="1"/>
    <s v="SI"/>
    <s v="TAYRI"/>
    <s v="SI"/>
    <m/>
    <m/>
    <m/>
    <m/>
    <m/>
    <m/>
    <m/>
    <m/>
    <m/>
    <m/>
    <m/>
    <n v="8"/>
    <n v="10"/>
    <n v="2"/>
    <x v="3"/>
    <m/>
  </r>
  <r>
    <n v="409"/>
    <s v="NOVIEMBRE"/>
    <s v="LIMA "/>
    <s v="LIMA "/>
    <s v="VILLA MARIA DEL TRIUNFO"/>
    <s v="978 619 527"/>
    <s v="2012ZEGAGLO"/>
    <s v="ZERPA"/>
    <s v="GARCIA"/>
    <s v="GLEIBER"/>
    <s v="ABRAAN"/>
    <s v="ZERPA GARCIA GLEIBER ABRAAN"/>
    <s v="OTRO"/>
    <s v="PTP/CPP"/>
    <d v="2020-12-01T00:00:00"/>
    <s v="01"/>
    <s v="12"/>
    <s v="2020"/>
    <x v="9"/>
    <s v="MASCULINO"/>
    <s v="PTP/CPP"/>
    <s v="002789724"/>
    <s v="NINGUNO"/>
    <s v="SI"/>
    <s v="809ACFLANISV"/>
    <s v="ACEVEDO"/>
    <s v="FLORES"/>
    <s v="ANAIS"/>
    <s v="ISAMAR"/>
    <s v="VENEZUELA "/>
    <s v="PTP/CPP"/>
    <d v="1980-09-21T00:00:00"/>
    <s v="21"/>
    <s v="9"/>
    <s v="1980"/>
    <s v="FEMENINO"/>
    <s v="PTP/CPP"/>
    <s v="003511880"/>
    <s v="AUTOREGISTRO "/>
    <d v="2023-11-21T17:41:20"/>
    <s v="ONLINE/TELEFÓNICA"/>
    <d v="2023-11-22T00:00:00"/>
    <n v="1"/>
    <n v="1"/>
    <n v="1"/>
    <s v="SI"/>
    <s v="YULY"/>
    <s v="SI"/>
    <m/>
    <m/>
    <m/>
    <m/>
    <m/>
    <m/>
    <m/>
    <m/>
    <m/>
    <m/>
    <m/>
    <n v="6"/>
    <n v="3"/>
    <n v="-3"/>
    <x v="0"/>
    <m/>
  </r>
  <r>
    <n v="410"/>
    <s v="DICIEMBRE "/>
    <s v="LIMA "/>
    <s v="LIMA "/>
    <s v="SANTA ANITA"/>
    <n v="988336417"/>
    <s v="1501COQUMAO"/>
    <s v="CORDOBA"/>
    <s v="QUINTERO"/>
    <s v="MARIANA"/>
    <s v="NINGUNO"/>
    <s v="CORDOBA QUINTERO MARIANA NINGUNO"/>
    <s v="OTRO"/>
    <s v="SITUACIÓN IRREGULAR"/>
    <d v="2015-01-23T00:00:00"/>
    <s v="23"/>
    <s v="01"/>
    <s v="2015"/>
    <x v="6"/>
    <s v="FEMENINO"/>
    <s v="ACTA/PARTIDA DE NACIMIENTO"/>
    <s v="1032187779"/>
    <s v="NIVEL INICIAL 5 AÑOS"/>
    <s v="SI"/>
    <s v="8112QUCAGLCEC"/>
    <s v="QUINTERO"/>
    <s v="CARMONA"/>
    <s v="GLORIA"/>
    <s v="CECILIA"/>
    <s v="COLOMBIA"/>
    <s v="C.E. CALIDAD MIGRATORIA"/>
    <d v="1981-12-23T00:00:00"/>
    <s v="23"/>
    <s v="12"/>
    <s v="1981"/>
    <s v="FEMENINO"/>
    <s v="CARNET DE EXTRANJERÍA"/>
    <s v="006217084"/>
    <s v="RASTREO"/>
    <s v="11/25/2023 15:23:48"/>
    <m/>
    <m/>
    <m/>
    <m/>
    <m/>
    <s v="SI"/>
    <s v="TAYRI"/>
    <s v="SI"/>
    <m/>
    <m/>
    <m/>
    <m/>
    <m/>
    <m/>
    <m/>
    <m/>
    <m/>
    <m/>
    <m/>
    <n v="6"/>
    <n v="9"/>
    <n v="3"/>
    <x v="4"/>
    <m/>
  </r>
  <r>
    <n v="411"/>
    <s v="NOVIEMBRE"/>
    <s v="LIMA "/>
    <s v="LIMA "/>
    <s v="SAN JUAN DE LURIGANCHO"/>
    <n v="924151072"/>
    <s v="2003ACNICAV"/>
    <s v="ACOSTA"/>
    <s v="NINGUNO"/>
    <s v="CATHALEYA"/>
    <s v="NATHALI"/>
    <s v="ACOSTA NINGUNO CATHALEYA NATHALI"/>
    <s v="VENEZUELA "/>
    <s v="SITUACIÓN IRREGULAR"/>
    <d v="2020-03-16T00:00:00"/>
    <s v="16"/>
    <s v="03"/>
    <s v="2020"/>
    <x v="9"/>
    <s v="FEMENINO"/>
    <s v="ACTA/PARTIDA DE NACIMIENTO"/>
    <s v="384"/>
    <s v="NINGUNO"/>
    <s v="SI"/>
    <s v="946ACNIKEJOV"/>
    <s v="ACOSTA"/>
    <s v="NINGUNO"/>
    <s v="KENYERLY"/>
    <s v="JORJANY"/>
    <s v="VENEZUELA "/>
    <s v="SITUACIÓN IRREGULAR"/>
    <d v="1994-06-08T00:00:00"/>
    <s v="8"/>
    <s v="6"/>
    <s v="1994"/>
    <s v="FEMENINO"/>
    <s v="CÉDULA DE IDENTIDAD"/>
    <s v="24899894"/>
    <s v="RASTREO"/>
    <d v="2023-10-22T14:03:39"/>
    <s v="ONLINE/TELEFÓNICA"/>
    <d v="2023-11-14T00:00:00"/>
    <n v="1"/>
    <n v="1"/>
    <n v="1"/>
    <s v="SI"/>
    <s v="TAYRI"/>
    <s v="SI"/>
    <m/>
    <m/>
    <m/>
    <m/>
    <m/>
    <m/>
    <m/>
    <m/>
    <m/>
    <m/>
    <m/>
    <n v="6"/>
    <n v="4"/>
    <n v="-2"/>
    <x v="0"/>
    <m/>
  </r>
  <r>
    <n v="412"/>
    <s v="NOVIEMBRE"/>
    <s v="LIMA "/>
    <s v="LIMA "/>
    <s v="SANTA ANITA"/>
    <n v="921798527"/>
    <s v="1902CEACNAV"/>
    <s v="CEDEÑO"/>
    <s v="ACOSTA"/>
    <s v="NAYLEEN"/>
    <s v="DE LOS ANGELES"/>
    <s v="CEDEÑO ACOSTA NAYLEEN DE LOS ANGELES"/>
    <s v="VENEZUELA "/>
    <s v="SITUACIÓN IRREGULAR"/>
    <d v="2019-02-15T00:00:00"/>
    <s v="15"/>
    <s v="02"/>
    <s v="2019"/>
    <x v="12"/>
    <s v="FEMENINO"/>
    <s v="ACTA/PARTIDA DE NACIMIENTO"/>
    <s v="732"/>
    <s v="NINGUNO"/>
    <s v="SI"/>
    <s v="9711ACSUNODEV"/>
    <s v="ACOSTA"/>
    <s v="SUAREZ"/>
    <s v="NORIEL"/>
    <s v="DE LOS ANGELES"/>
    <s v="VENEZUELA "/>
    <s v="PTP/CPP"/>
    <d v="1997-11-11T00:00:00"/>
    <s v="11"/>
    <s v="11"/>
    <s v="1997"/>
    <s v="FEMENINO"/>
    <s v="PTP/CPP"/>
    <s v="003056862"/>
    <s v="RASTREO"/>
    <d v="2023-10-23T10:00:30"/>
    <s v="ONLINE/TELEFÓNICA"/>
    <d v="2023-11-15T00:00:00"/>
    <n v="1"/>
    <n v="1"/>
    <n v="2"/>
    <s v="SI"/>
    <s v="CAROLINE"/>
    <s v="SI"/>
    <m/>
    <m/>
    <m/>
    <m/>
    <m/>
    <m/>
    <m/>
    <m/>
    <m/>
    <m/>
    <m/>
    <n v="6"/>
    <n v="5"/>
    <n v="-1"/>
    <x v="0"/>
    <m/>
  </r>
  <r>
    <n v="413"/>
    <s v="DICIEMBRE "/>
    <s v="LIMA "/>
    <s v="LIMA "/>
    <s v="VILLA EL SALVADOR"/>
    <n v="963352325"/>
    <s v="1907VIRAETV"/>
    <s v="VILLALTA"/>
    <s v="RADA"/>
    <s v="ETHAN"/>
    <s v="ALESSANDRO"/>
    <s v="VILLALTA RADA ETHAN ALESSANDRO"/>
    <s v="VENEZUELA "/>
    <s v="PTP/CPP"/>
    <d v="2019-07-21T00:00:00"/>
    <s v="21"/>
    <s v="07"/>
    <s v="2019"/>
    <x v="12"/>
    <s v="MASCULINO"/>
    <s v="PTP/CPP"/>
    <s v="003113303"/>
    <s v="NIVEL INICIAL 3 AÑOS"/>
    <s v="SI"/>
    <s v="9912RAGUJOMEV"/>
    <s v="RADA"/>
    <s v="GUEDEZ"/>
    <s v="JORJANY"/>
    <s v="MERCEDES"/>
    <s v="VENEZUELA"/>
    <s v="PTP/CPP"/>
    <d v="1999-12-21T00:00:00"/>
    <s v="21"/>
    <s v="12"/>
    <s v="1999"/>
    <s v="FEMENINO"/>
    <s v="PTP/CPP"/>
    <s v="003115973"/>
    <s v="RASTREO"/>
    <d v="2023-12-01T10:21:27"/>
    <s v="ONLINE/TELEFÓNICA"/>
    <d v="2023-12-20T00:00:00"/>
    <n v="1"/>
    <n v="1"/>
    <n v="1"/>
    <s v="SI"/>
    <s v="YULY"/>
    <s v="SI"/>
    <m/>
    <m/>
    <m/>
    <m/>
    <m/>
    <m/>
    <m/>
    <m/>
    <m/>
    <m/>
    <m/>
    <n v="6"/>
    <n v="4"/>
    <n v="-2"/>
    <x v="0"/>
    <m/>
  </r>
  <r>
    <n v="414"/>
    <s v="DICIEMBRE "/>
    <s v="LIMA "/>
    <s v="LIMA "/>
    <s v="SAN JUAN DE MIRAFLORES"/>
    <n v="991796521"/>
    <s v="1402CARAAHV"/>
    <s v="CALDERON"/>
    <s v="RAMIREZ "/>
    <s v="AHSLY "/>
    <s v="SARAY"/>
    <s v="CALDERON RAMIREZ  AHSLY  SARAY"/>
    <s v="VENEZUELA "/>
    <s v="SITUACIÓN IRREGULAR"/>
    <d v="2014-02-12T00:00:00"/>
    <s v="12"/>
    <s v="02"/>
    <s v="2014"/>
    <x v="6"/>
    <s v="FEMENINO"/>
    <s v="CEDULA DE IDENTIDAD"/>
    <n v="36221076"/>
    <s v="PRIMARIA - 4TO GRADO"/>
    <s v="SI"/>
    <s v="8810RAPRLUMAV"/>
    <s v="RAMIREZ "/>
    <s v="PRADA"/>
    <s v="LUZ"/>
    <s v="MARINA"/>
    <s v="VENEZUELA "/>
    <s v="SITUACIÓN IRREGULAR"/>
    <d v="1988-10-23T00:00:00"/>
    <s v="23"/>
    <s v="10"/>
    <s v="1988"/>
    <s v="FEMENINO"/>
    <s v="CÉDULA DE IDENTIDAD"/>
    <n v="19236502"/>
    <s v="RASTREO"/>
    <d v="2023-12-04T12:20:20"/>
    <s v="ONLINE/TELEFÓNICA"/>
    <d v="2023-12-15T00:00:00"/>
    <n v="2"/>
    <n v="2"/>
    <n v="1"/>
    <s v="SI"/>
    <s v="MIRIAN"/>
    <s v="SI"/>
    <m/>
    <m/>
    <m/>
    <m/>
    <m/>
    <m/>
    <m/>
    <m/>
    <m/>
    <m/>
    <m/>
    <n v="9"/>
    <n v="10"/>
    <n v="1"/>
    <x v="0"/>
    <m/>
  </r>
  <r>
    <n v="120"/>
    <s v="OCTUBRE "/>
    <s v="LIMA "/>
    <s v="LIMA "/>
    <s v="VILLA EL SALVADOR"/>
    <s v="912158968 LLAMADAS 960717093 WUASAP"/>
    <s v="1202BELAKLV"/>
    <s v="BETANCOURT"/>
    <s v="LA CRUZ"/>
    <s v="KLENDER"/>
    <s v="ESNEIDER"/>
    <s v="BETANCOURT LA CRUZ KLENDER ESNEIDER"/>
    <s v="VENEZUELA "/>
    <s v="SITUACIÓN IRREGULAR"/>
    <d v="2012-02-22T00:00:00"/>
    <s v="22"/>
    <s v="02"/>
    <s v="2012"/>
    <x v="3"/>
    <s v="MASCULINO"/>
    <s v="ACTA/PARTIDA DE NACIMIENTO"/>
    <n v="63"/>
    <s v="PRIMARIA - 3ER GRADO"/>
    <s v="SI"/>
    <s v="9206LAHEESANV"/>
    <s v="LA CRUZ"/>
    <s v="HERNÁNDEZ"/>
    <s v="ESTEFANI"/>
    <s v="ANDREA"/>
    <s v="VENEZUELA "/>
    <s v="SITUACIÓN IRREGULAR"/>
    <d v="1992-06-26T00:00:00"/>
    <s v="26"/>
    <s v="06"/>
    <s v="1992"/>
    <s v="FEMENINO"/>
    <s v="CÉDULA DE IDENTIDAD"/>
    <n v="20200580"/>
    <s v="RASTREO"/>
    <d v="2023-09-15T00:00:00"/>
    <s v="ONLINE/TELEFÓNICA"/>
    <d v="2023-10-26T00:00:00"/>
    <n v="1"/>
    <n v="1"/>
    <n v="1"/>
    <s v="SI"/>
    <s v="MIRIAN"/>
    <s v="SI"/>
    <m/>
    <m/>
    <m/>
    <m/>
    <m/>
    <m/>
    <m/>
    <m/>
    <m/>
    <m/>
    <m/>
    <n v="8"/>
    <n v="12"/>
    <n v="4"/>
    <x v="1"/>
    <m/>
  </r>
  <r>
    <n v="416"/>
    <s v="NOVIEMBRE"/>
    <s v="LIMA "/>
    <s v="LIMA "/>
    <s v="ATE"/>
    <n v="991099821"/>
    <s v="1803PUALANV"/>
    <s v="PUNZI"/>
    <s v="ALARCON"/>
    <s v="ANTHONELLA"/>
    <s v="MICHELLE"/>
    <s v="PUNZI ALARCON ANTHONELLA MICHELLE"/>
    <s v="VENEZUELA "/>
    <s v="SITUACIÓN IRREGULAR"/>
    <d v="2018-03-25T00:00:00"/>
    <s v="25"/>
    <s v="03"/>
    <s v="2018"/>
    <x v="4"/>
    <s v="FEMENINO"/>
    <s v="ACTA/PARTIDA DE NACIMIENTO"/>
    <s v="313"/>
    <s v="NIVEL INICIAL 5 AÑOS"/>
    <s v="SI"/>
    <s v="9210ALLOHEKAV"/>
    <s v="ALARCON"/>
    <s v="LOPEZ"/>
    <s v="HEYLI"/>
    <s v="KATHERINE"/>
    <s v="VENEZUELA "/>
    <s v="C.E. CALIDAD MIGRATORIA"/>
    <d v="1992-10-10T00:00:00"/>
    <s v="10"/>
    <s v="10"/>
    <s v="1992"/>
    <s v="FEMENINO"/>
    <s v="CARNET DE EXTRANJERÍA"/>
    <s v="5540614"/>
    <s v="RASTREO"/>
    <d v="2023-09-30T00:00:00"/>
    <s v="ONLINE/TELEFÓNICA"/>
    <d v="2023-11-16T00:00:00"/>
    <n v="1"/>
    <n v="1"/>
    <n v="1"/>
    <s v="SI"/>
    <s v="MIGUEL HUAYNATE"/>
    <s v="SI"/>
    <m/>
    <m/>
    <m/>
    <m/>
    <m/>
    <m/>
    <m/>
    <m/>
    <m/>
    <m/>
    <m/>
    <n v="6"/>
    <n v="6"/>
    <n v="0"/>
    <x v="0"/>
    <m/>
  </r>
  <r>
    <n v="417"/>
    <s v="DICIEMBRE "/>
    <s v="LIMA "/>
    <s v="LIMA "/>
    <s v="SAN JUAN DE MIRAFLORES"/>
    <n v="991796521"/>
    <s v="1708CA RSAV"/>
    <s v="CALDERON"/>
    <s v=" RAMIREZ"/>
    <s v="SAMIRA"/>
    <s v="CAROLINA"/>
    <s v="CALDERON  RAMIREZ SAMIRA CAROLINA"/>
    <s v="VENEZUELA "/>
    <s v="SITUACIÓN IRREGULAR"/>
    <d v="2017-08-14T00:00:00"/>
    <s v="14"/>
    <s v="08"/>
    <s v="2017"/>
    <x v="8"/>
    <s v="FEMENINO"/>
    <s v="ACTA/PARTIDA DE NACIMIENTO"/>
    <n v="7415531"/>
    <s v="NIVEL INICIAL 5 AÑOS"/>
    <s v="SI"/>
    <s v="8810RAPRLUMAV"/>
    <s v="RAMIREZ "/>
    <s v="PRADA "/>
    <s v="LUZ"/>
    <s v="MARINA "/>
    <s v="VENEZUELA "/>
    <s v="SITUACIÓN IRREGULAR"/>
    <d v="1988-10-23T00:00:00"/>
    <s v="23"/>
    <s v="10"/>
    <s v="1988"/>
    <s v="FEMENINO"/>
    <s v="CÉDULA DE IDENTIDAD"/>
    <n v="19236502"/>
    <s v="RASTREO"/>
    <d v="2023-12-04T15:29:04"/>
    <m/>
    <m/>
    <m/>
    <m/>
    <m/>
    <s v="SI"/>
    <s v="MIRIAN"/>
    <s v="SI"/>
    <m/>
    <m/>
    <m/>
    <m/>
    <m/>
    <m/>
    <m/>
    <m/>
    <m/>
    <m/>
    <m/>
    <n v="6"/>
    <n v="6"/>
    <n v="0"/>
    <x v="0"/>
    <m/>
  </r>
  <r>
    <n v="418"/>
    <s v="NOVIEMBRE"/>
    <s v="LIMA "/>
    <s v="LIMA "/>
    <s v="LURIGANCHO"/>
    <n v="917374235"/>
    <s v="0909VIGAMIV"/>
    <s v="VILLEGAS"/>
    <s v="GAMEZ"/>
    <s v="MIGUEL "/>
    <s v="SALOMÓN "/>
    <s v="VILLEGAS GAMEZ MIGUEL  SALOMÓN "/>
    <s v="VENEZUELA "/>
    <s v="PTP/CPP"/>
    <d v="2009-09-16T00:00:00"/>
    <s v="16"/>
    <s v="09"/>
    <s v="2009"/>
    <x v="13"/>
    <s v="MASCULINO"/>
    <s v="PTP/CPP"/>
    <s v="001560462"/>
    <s v="PRIMARIA - 6TO GRADO"/>
    <s v="SI"/>
    <s v="784ALVIMINIV"/>
    <s v="ALCÁNTARA"/>
    <s v="VILLEGA"/>
    <s v="MIGUEL"/>
    <s v="NINGUNO"/>
    <s v="VENEZUELA "/>
    <s v="C.E. CALIDAD MIGRATORIA"/>
    <d v="1978-04-20T00:00:00"/>
    <s v="20"/>
    <s v="4"/>
    <s v="1978"/>
    <s v="MASCULINO"/>
    <s v="CARNET DE EXTRANJERÍA"/>
    <s v="004227534"/>
    <s v="RASTREO"/>
    <d v="2023-11-07T16:33:08"/>
    <s v="ONLINE/TELEFÓNICA"/>
    <d v="2023-11-19T00:00:00"/>
    <n v="2"/>
    <n v="2"/>
    <n v="1"/>
    <s v="SI"/>
    <s v="TAYRI"/>
    <s v="SI"/>
    <m/>
    <m/>
    <m/>
    <m/>
    <m/>
    <m/>
    <m/>
    <m/>
    <m/>
    <m/>
    <m/>
    <n v="11"/>
    <n v="14"/>
    <n v="3"/>
    <x v="4"/>
    <m/>
  </r>
  <r>
    <n v="419"/>
    <s v="DICIEMBRE "/>
    <s v="LIMA "/>
    <s v="LIMA "/>
    <s v="SAN JUAN DE LURIGANCHO"/>
    <n v="981357760"/>
    <s v="1909RAMAALO"/>
    <s v="RAMOS"/>
    <s v="MACHADO"/>
    <s v="ALESKA"/>
    <s v="SOFIA"/>
    <s v="RAMOS MACHADO ALESKA SOFIA"/>
    <s v="OTRO"/>
    <s v="SITUACIÓN IRREGULAR"/>
    <d v="2019-09-26T00:00:00"/>
    <s v="26"/>
    <s v="09"/>
    <s v="2019"/>
    <x v="12"/>
    <s v="FEMENINO"/>
    <s v="ACTA/PARTIDA DE NACIMIENTO"/>
    <s v="1070782782"/>
    <s v="NINGUNO"/>
    <s v="SI"/>
    <s v="0003RAMAMAMAV"/>
    <s v="RAMOS"/>
    <s v="MACHADO"/>
    <s v="MARIELVIS"/>
    <s v="MARGARITA"/>
    <s v="VENEZUELA"/>
    <s v="PTP/CPP"/>
    <d v="2000-03-23T00:00:00"/>
    <s v="23"/>
    <s v="03"/>
    <s v="2000"/>
    <s v="FEMENINO"/>
    <s v="PTP/CPP"/>
    <s v="003323380"/>
    <s v="RASTREO"/>
    <s v="10/31/2023 17:57:08"/>
    <s v="ONLINE/TELEFÓNICA"/>
    <d v="2023-12-08T00:00:00"/>
    <n v="1"/>
    <n v="1"/>
    <n v="1"/>
    <s v="SI"/>
    <s v="TAYRI"/>
    <s v="SI"/>
    <m/>
    <m/>
    <m/>
    <m/>
    <m/>
    <m/>
    <m/>
    <m/>
    <m/>
    <m/>
    <m/>
    <n v="6"/>
    <n v="4"/>
    <n v="-2"/>
    <x v="0"/>
    <m/>
  </r>
  <r>
    <n v="420"/>
    <s v="NOVIEMBRE"/>
    <s v="LIMA "/>
    <s v="LIMA "/>
    <s v="LURIGANCHO"/>
    <n v="917374235"/>
    <s v="1101VIGAMIV"/>
    <s v="VILLEGAS "/>
    <s v="GAMEZ"/>
    <s v="MIGUEL "/>
    <s v="SANTIAGO "/>
    <s v="VILLEGAS  GAMEZ MIGUEL  SANTIAGO "/>
    <s v="VENEZUELA "/>
    <s v="PTP/CPP"/>
    <d v="2011-01-27T00:00:00"/>
    <s v="27"/>
    <s v="01"/>
    <s v="2011"/>
    <x v="14"/>
    <s v="MASCULINO"/>
    <s v="PTP/CPP"/>
    <s v="001577240"/>
    <s v="PRIMARIA - 6TO GRADO"/>
    <s v="SI"/>
    <s v="784ALVIMINIV"/>
    <s v="ALCÁNTARA"/>
    <s v="VILLEGA"/>
    <s v="MIGUEL"/>
    <s v="NINGUNO"/>
    <s v="VENEZUELA "/>
    <s v="C.E. CALIDAD MIGRATORIA"/>
    <d v="1978-04-20T00:00:00"/>
    <s v="20"/>
    <s v="4"/>
    <s v="1978"/>
    <s v="MASCULINO"/>
    <s v="CARNET DE EXTRANJERÍA"/>
    <s v="004227534"/>
    <s v="RASTREO"/>
    <d v="2023-11-07T16:33:08"/>
    <m/>
    <m/>
    <m/>
    <m/>
    <m/>
    <s v="SI"/>
    <s v="TAYRI"/>
    <s v="SI"/>
    <m/>
    <m/>
    <m/>
    <m/>
    <m/>
    <m/>
    <m/>
    <m/>
    <m/>
    <m/>
    <m/>
    <n v="11"/>
    <n v="13"/>
    <n v="2"/>
    <x v="3"/>
    <m/>
  </r>
  <r>
    <n v="421"/>
    <s v="DICIEMBRE "/>
    <s v="LIMA "/>
    <s v="LIMA "/>
    <s v="SAN JUAN DE MIRAFLORES"/>
    <n v="976907487"/>
    <s v="0609RARAMAV"/>
    <s v="RAMIREZ"/>
    <s v="RAMOS"/>
    <s v="MARIA"/>
    <s v="DANIELA"/>
    <s v="RAMIREZ RAMOS MARIA DANIELA"/>
    <s v="VENEZUELA "/>
    <s v="SITUACIÓN IRREGULAR"/>
    <d v="2006-09-06T00:00:00"/>
    <s v="06"/>
    <s v="09"/>
    <s v="2006"/>
    <x v="5"/>
    <s v="FEMENINO"/>
    <s v="CEDULA DE IDENTIDAD"/>
    <s v="32420075"/>
    <s v="SECUNDARIA - 4TO GRADO"/>
    <s v="SI"/>
    <s v="8506RAARMACRV"/>
    <s v="RAMOS"/>
    <s v="ARCHA"/>
    <s v="MARIA"/>
    <s v="CRISTINA"/>
    <s v="VENEZUELA"/>
    <s v="PTP/CPP"/>
    <d v="1985-06-06T00:00:00"/>
    <s v="06"/>
    <s v="06"/>
    <s v="1985"/>
    <s v="FEMENINO"/>
    <s v="PTP/CPP"/>
    <s v="003877656"/>
    <s v="RASTREO"/>
    <d v="2023-11-30T17:51:07"/>
    <s v="ONLINE/TELEFÓNICA"/>
    <d v="2023-12-11T00:00:00"/>
    <n v="4"/>
    <n v="4"/>
    <n v="2"/>
    <s v="SI"/>
    <s v="YULY"/>
    <s v="SI"/>
    <m/>
    <m/>
    <m/>
    <m/>
    <m/>
    <m/>
    <m/>
    <m/>
    <m/>
    <m/>
    <m/>
    <n v="15"/>
    <n v="17"/>
    <n v="2"/>
    <x v="3"/>
    <m/>
  </r>
  <r>
    <n v="422"/>
    <s v="NOVIEMBRE"/>
    <s v="LIMA "/>
    <s v="LIMA "/>
    <s v="ATE"/>
    <n v="906116253"/>
    <s v="2008ARALNAP"/>
    <s v="ARRIECHE"/>
    <s v="ALMAO"/>
    <s v="NATHANAEL"/>
    <s v="JOSUE"/>
    <s v="ARRIECHE ALMAO NATHANAEL JOSUE"/>
    <s v="PERÚ"/>
    <s v="NO APLICA (ES PERUANO/A)"/>
    <d v="2020-08-07T00:00:00"/>
    <s v="07"/>
    <s v="08"/>
    <s v="2020"/>
    <x v="9"/>
    <s v="MASCULINO"/>
    <s v="DNI"/>
    <s v="91961803"/>
    <s v="NINGUNO"/>
    <s v="SI"/>
    <s v="8911ALORELCRV"/>
    <s v="ALMAO"/>
    <s v="ORELLANA"/>
    <s v="ELIMER"/>
    <s v="CRISTINA"/>
    <s v="VENEZUELA "/>
    <s v="C.E. CALIDAD MIGRATORIA"/>
    <d v="1989-11-01T00:00:00"/>
    <s v="1"/>
    <s v="11"/>
    <s v="1989"/>
    <s v="FEMENINO"/>
    <s v="CARNET DE EXTRANJERÍA"/>
    <s v="005473482"/>
    <s v="RASTREO"/>
    <d v="2023-10-27T15:45:07"/>
    <s v="ONLINE/TELEFÓNICA"/>
    <d v="2023-11-21T00:00:00"/>
    <n v="1"/>
    <n v="1"/>
    <n v="2"/>
    <s v="SI"/>
    <s v="CAROLINE"/>
    <s v="SI"/>
    <m/>
    <m/>
    <m/>
    <m/>
    <m/>
    <m/>
    <m/>
    <m/>
    <m/>
    <m/>
    <m/>
    <n v="6"/>
    <n v="3"/>
    <n v="-3"/>
    <x v="0"/>
    <m/>
  </r>
  <r>
    <n v="423"/>
    <s v="DICIEMBRE "/>
    <s v="LIMA "/>
    <s v="LIMA "/>
    <s v="SAN JUAN DE MIRAFLORES"/>
    <n v="976907487"/>
    <s v="1611RARAELV"/>
    <s v="RAMIREZ"/>
    <s v="RAMOS"/>
    <s v="ELIEZER"/>
    <s v="GABRIEL"/>
    <s v="RAMIREZ RAMOS ELIEZER GABRIEL"/>
    <s v="VENEZUELA "/>
    <s v="SITUACIÓN IRREGULAR"/>
    <d v="2016-11-30T00:00:00"/>
    <s v="30"/>
    <s v="11"/>
    <s v="2016"/>
    <x v="0"/>
    <s v="MASCULINO"/>
    <s v="ACTA/PARTIDA DE NACIMIENTO"/>
    <s v="77"/>
    <s v="PRIMARIA - 1ER GRADO"/>
    <s v="SI"/>
    <s v="8506RAARMACRV"/>
    <s v="RAMOS"/>
    <s v="ARCHA"/>
    <s v="MARIA"/>
    <s v="CRISTINA"/>
    <s v="VENEZUELA"/>
    <s v="PTP/CPP"/>
    <d v="1985-06-06T00:00:00"/>
    <s v="06"/>
    <s v="06"/>
    <s v="1985"/>
    <s v="FEMENINO"/>
    <s v="PTP/CPP"/>
    <s v="003877656"/>
    <s v="RASTREO"/>
    <d v="2023-11-30T18:10:29"/>
    <m/>
    <m/>
    <m/>
    <m/>
    <m/>
    <s v="SI"/>
    <s v="YULY"/>
    <s v="SI"/>
    <m/>
    <m/>
    <m/>
    <m/>
    <m/>
    <m/>
    <m/>
    <m/>
    <m/>
    <m/>
    <m/>
    <n v="6"/>
    <n v="7"/>
    <n v="1"/>
    <x v="0"/>
    <m/>
  </r>
  <r>
    <n v="424"/>
    <s v="NOVIEMBRE"/>
    <s v="LIMA "/>
    <s v="LIMA "/>
    <s v="SANTA ANITA"/>
    <s v="915983705/907983705"/>
    <s v="1710CAALMEP"/>
    <s v="CASTELLANO"/>
    <s v="ALVARADO"/>
    <s v="MELANIE"/>
    <s v="ANTONELLA"/>
    <s v="CASTELLANO ALVARADO MELANIE ANTONELLA"/>
    <s v="PERÚ"/>
    <s v="NO APLICA (ES PERUANO/A)"/>
    <d v="2017-10-31T00:00:00"/>
    <s v="31"/>
    <s v="10"/>
    <s v="2017"/>
    <x v="8"/>
    <s v="FEMENINO"/>
    <s v="DNI"/>
    <s v="90476314"/>
    <s v="NIVEL INICIAL 5 AÑOS"/>
    <s v="SI"/>
    <s v="919ALACAYYUV"/>
    <s v="ALVARADO"/>
    <s v="ACOSTA"/>
    <s v="AYEISHA"/>
    <s v="YUSELLY"/>
    <s v="VENEZUELA "/>
    <s v="C.E. CALIDAD MIGRATORIA"/>
    <d v="1991-09-02T00:00:00"/>
    <s v="2"/>
    <s v="9"/>
    <s v="1991"/>
    <s v="FEMENINO"/>
    <s v="CARNET DE EXTRANJERÍA"/>
    <s v="003975224"/>
    <s v="RASTREO"/>
    <d v="2023-10-27T15:45:07"/>
    <s v="ONLINE/TELEFÓNICA"/>
    <d v="2023-11-15T00:00:00"/>
    <n v="1"/>
    <n v="1"/>
    <n v="2"/>
    <s v="SI"/>
    <s v="CAROLINE"/>
    <s v="SI"/>
    <m/>
    <m/>
    <m/>
    <m/>
    <m/>
    <m/>
    <m/>
    <m/>
    <m/>
    <m/>
    <m/>
    <n v="6"/>
    <n v="6"/>
    <n v="0"/>
    <x v="0"/>
    <m/>
  </r>
  <r>
    <n v="425"/>
    <s v="DICIEMBRE "/>
    <s v="LIMA "/>
    <s v="LIMA "/>
    <s v="SAN JUAN DE MIRAFLORES"/>
    <n v="976907487"/>
    <s v="0712RARACLV"/>
    <s v="RAMIREZ"/>
    <s v="RAMOS"/>
    <s v="CLAUDIA"/>
    <s v="EULIMAR"/>
    <s v="RAMIREZ RAMOS CLAUDIA EULIMAR"/>
    <s v="VENEZUELA "/>
    <s v="SITUACIÓN IRREGULAR"/>
    <d v="2007-12-14T00:00:00"/>
    <s v="14"/>
    <s v="12"/>
    <s v="2007"/>
    <x v="11"/>
    <s v="FEMENINO"/>
    <s v="CEDULA DE IDENTIDAD"/>
    <s v="32420385"/>
    <s v="SECUNDARIA - 4TO GRADO"/>
    <s v="SI"/>
    <s v="8506RAARMACRV"/>
    <s v="RAMOS"/>
    <s v="ARCHA"/>
    <s v="MARIA"/>
    <s v="CRISTINA"/>
    <s v="VENEZUELA"/>
    <s v="PTP/CPP"/>
    <d v="1985-06-06T00:00:00"/>
    <s v="06"/>
    <s v="06"/>
    <s v="1985"/>
    <s v="FEMENINO"/>
    <s v="PTP/CPP"/>
    <s v="0038777656"/>
    <s v="RASTREO"/>
    <d v="2023-11-30T18:05:47"/>
    <m/>
    <m/>
    <m/>
    <m/>
    <m/>
    <s v="SI"/>
    <s v="YULY"/>
    <s v="SI"/>
    <m/>
    <m/>
    <m/>
    <m/>
    <m/>
    <m/>
    <m/>
    <m/>
    <m/>
    <m/>
    <m/>
    <n v="15"/>
    <n v="16"/>
    <n v="1"/>
    <x v="0"/>
    <m/>
  </r>
  <r>
    <n v="426"/>
    <s v="NOVIEMBRE"/>
    <s v="LIMA "/>
    <s v="LIMA "/>
    <s v="SAN JUAN DE LURIGANCHO"/>
    <n v="914039929"/>
    <s v="0904PEARSEV"/>
    <s v="PEREZ"/>
    <s v="ARANGUREN"/>
    <s v="SEBASTIAN"/>
    <s v="ANTONIO"/>
    <s v="PEREZ ARANGUREN SEBASTIAN ANTONIO"/>
    <s v="VENEZUELA "/>
    <s v="PTP/CPP"/>
    <d v="2009-04-18T00:00:00"/>
    <s v="18"/>
    <s v="04"/>
    <s v="2009"/>
    <x v="13"/>
    <s v="MASCULINO"/>
    <s v="PTP/CPP"/>
    <s v="001188263"/>
    <s v="SECUNDARIA - 1ER GRADO"/>
    <s v="SI"/>
    <s v="855ARMEPEANV"/>
    <s v="ARANGUREN"/>
    <s v="MENDOZA"/>
    <s v="PERIRI"/>
    <s v="ANDREINA"/>
    <s v="VENEZUELA "/>
    <s v="C.E. CALIDAD MIGRATORIA"/>
    <d v="1985-05-24T00:00:00"/>
    <s v="24"/>
    <s v="5"/>
    <s v="1985"/>
    <s v="FEMENINO"/>
    <s v="CARNET DE EXTRANJERÍA"/>
    <s v="004331951"/>
    <s v="RASTREO"/>
    <d v="2023-10-29T12:28:40"/>
    <s v="ONLINE/TELEFÓNICA"/>
    <d v="2023-11-11T00:00:00"/>
    <n v="1"/>
    <n v="1"/>
    <n v="1"/>
    <s v="SI"/>
    <s v="TAYRI"/>
    <s v="SI"/>
    <m/>
    <m/>
    <m/>
    <m/>
    <m/>
    <m/>
    <m/>
    <m/>
    <m/>
    <m/>
    <m/>
    <n v="12"/>
    <n v="14"/>
    <n v="2"/>
    <x v="3"/>
    <m/>
  </r>
  <r>
    <n v="427"/>
    <s v="DICIEMBRE "/>
    <s v="LIMA "/>
    <s v="LIMA "/>
    <s v="SAN JUAN DE MIRAFLORES"/>
    <n v="976907487"/>
    <s v="1004RARAMAV"/>
    <s v="RAMIREZ"/>
    <s v="RAMOS"/>
    <s v="MARIANNY"/>
    <s v="LISETH"/>
    <s v="RAMIREZ RAMOS MARIANNY LISETH"/>
    <s v="VENEZUELA "/>
    <s v="SITUACIÓN IRREGULAR"/>
    <d v="2010-04-13T00:00:00"/>
    <s v="13"/>
    <s v="04"/>
    <s v="2010"/>
    <x v="14"/>
    <s v="FEMENINO"/>
    <s v="CEDULA DE IDENTIDAD"/>
    <s v="34442125"/>
    <s v="PRIMARIA - 6TO GRADO"/>
    <s v="SI"/>
    <s v="8506RAARMACRV"/>
    <s v="RAMOS"/>
    <s v="ARCHA"/>
    <s v="MARIA"/>
    <s v="CRISTINA"/>
    <s v="VENEZUELA"/>
    <s v="PTP/CPP"/>
    <d v="1985-06-06T00:00:00"/>
    <s v="06"/>
    <s v="06"/>
    <s v="1985"/>
    <s v="FEMENINO"/>
    <s v="PTP/CPP"/>
    <s v="003877656"/>
    <s v="RASTREO"/>
    <d v="2023-11-30T18:08:03"/>
    <m/>
    <m/>
    <m/>
    <m/>
    <m/>
    <s v="SI"/>
    <s v="YULY"/>
    <s v="SI"/>
    <m/>
    <m/>
    <m/>
    <m/>
    <m/>
    <m/>
    <m/>
    <m/>
    <m/>
    <m/>
    <m/>
    <n v="11"/>
    <n v="13"/>
    <n v="2"/>
    <x v="3"/>
    <m/>
  </r>
  <r>
    <n v="428"/>
    <s v="NOVIEMBRE"/>
    <s v="LIMA "/>
    <s v="LIMA "/>
    <s v="SANTA ANITA"/>
    <n v="928396059"/>
    <s v="1801AGARMAV"/>
    <s v="AGUILAR"/>
    <s v="ARAUJO"/>
    <s v="MARIA"/>
    <s v="CHIQUINQUIRA"/>
    <s v="AGUILAR ARAUJO MARIA CHIQUINQUIRA"/>
    <s v="VENEZUELA "/>
    <s v="PTP/CPP"/>
    <d v="2018-01-31T00:00:00"/>
    <s v="31"/>
    <s v="01"/>
    <s v="2018"/>
    <x v="8"/>
    <s v="FEMENINO"/>
    <s v="PTP/CPP"/>
    <s v="002947313"/>
    <s v="NIVEL INICIAL 4 AÑOS"/>
    <s v="SI"/>
    <s v="979ARALDIPAV"/>
    <s v="ARAUJO"/>
    <s v="ALVAREZ"/>
    <s v="DIANA"/>
    <s v="PATRICIA"/>
    <s v="VENEZUELA "/>
    <s v="PTP/CPP"/>
    <d v="1997-09-04T00:00:00"/>
    <s v="4"/>
    <s v="9"/>
    <s v="1997"/>
    <s v="FEMENINO"/>
    <s v="PTP/CPP"/>
    <s v="00519208"/>
    <s v="RASTREO"/>
    <d v="2023-10-27T15:45:07"/>
    <s v="ONLINE/TELEFÓNICA"/>
    <d v="2023-11-21T00:00:00"/>
    <n v="1"/>
    <n v="1"/>
    <n v="2"/>
    <s v="SI"/>
    <s v="CAROLINE"/>
    <s v="SI"/>
    <m/>
    <m/>
    <m/>
    <m/>
    <m/>
    <m/>
    <m/>
    <m/>
    <m/>
    <m/>
    <m/>
    <n v="6"/>
    <n v="6"/>
    <n v="0"/>
    <x v="0"/>
    <m/>
  </r>
  <r>
    <n v="429"/>
    <s v="DICIEMBRE "/>
    <s v="LIMA "/>
    <s v="LIMA "/>
    <s v="VILLA EL SALVADOR"/>
    <n v="922650179"/>
    <s v="1502GOREISV"/>
    <s v="GODOY"/>
    <s v="REGALADO"/>
    <s v="ISAAC"/>
    <s v="ALFOLSO"/>
    <s v="GODOY REGALADO ISAAC ALFOLSO"/>
    <s v="VENEZUELA "/>
    <s v="SITUACIÓN IRREGULAR"/>
    <d v="2015-02-24T00:00:00"/>
    <s v="24"/>
    <s v="02"/>
    <s v="2015"/>
    <x v="1"/>
    <s v="MASCULINO"/>
    <s v="ACTA/PARTIDA DE NACIMIENTO"/>
    <s v="414"/>
    <s v="PRIMARIA - 3ER GRADO"/>
    <s v="SI"/>
    <s v="9311REORMINAV"/>
    <s v="REGALADO"/>
    <s v="OROPEZA"/>
    <s v="MICHEL"/>
    <s v="NATALI"/>
    <s v="VENEZUELA"/>
    <s v="SITUACIÓN IRREGULAR"/>
    <d v="1993-11-02T00:00:00"/>
    <s v="02"/>
    <s v="11"/>
    <s v="1993"/>
    <s v="FEMENINO"/>
    <s v="PASAPORTE"/>
    <s v="135468063"/>
    <s v="RASTREO"/>
    <d v="2023-12-04T14:33:04"/>
    <s v="ONLINE/TELEFÓNICA"/>
    <d v="2023-12-16T00:00:00"/>
    <n v="1"/>
    <n v="1"/>
    <n v="1"/>
    <s v="SI"/>
    <s v="YULY"/>
    <s v="SI"/>
    <m/>
    <m/>
    <m/>
    <m/>
    <m/>
    <m/>
    <m/>
    <m/>
    <m/>
    <m/>
    <m/>
    <n v="8"/>
    <n v="9"/>
    <n v="1"/>
    <x v="0"/>
    <m/>
  </r>
  <r>
    <n v="430"/>
    <s v="DICIEMBRE "/>
    <s v="LIMA "/>
    <s v="LIMA "/>
    <s v="SAN JUAN DE LURIGANCHO"/>
    <s v="930924439 WHATSAAP/ 9000728843 LLAMADAS/ 910930129 MAMA"/>
    <s v="1505AVREJAV"/>
    <s v="AVILA "/>
    <s v="REYES"/>
    <s v="JAVIER"/>
    <s v="ALEXANDER"/>
    <s v="AVILA  REYES JAVIER ALEXANDER"/>
    <s v="VENEZUELA "/>
    <s v="PTP/CPP"/>
    <d v="2015-05-12T00:00:00"/>
    <s v="12"/>
    <s v="05"/>
    <s v="2015"/>
    <x v="1"/>
    <s v="MASCULINO"/>
    <s v="PTP/CPP"/>
    <n v="174801903"/>
    <s v="PRIMARIA - 2DO GRADO"/>
    <s v="SI"/>
    <s v="8709REARROMAV"/>
    <s v="REYES"/>
    <s v="ARIAS"/>
    <s v="ROXI"/>
    <s v="MARIANGELA"/>
    <s v="VENEZUELA "/>
    <s v="PTP/CPP"/>
    <d v="1987-09-03T00:00:00"/>
    <s v="03"/>
    <s v="09"/>
    <s v="1987"/>
    <s v="FEMENINO"/>
    <s v="PTP/CPP"/>
    <s v="000880473"/>
    <s v="RASTREO"/>
    <d v="2023-11-27T07:33:05"/>
    <s v="ONLINE/TELEFÓNICA"/>
    <d v="2023-12-10T00:00:00"/>
    <n v="2"/>
    <n v="2"/>
    <n v="1"/>
    <s v="SI"/>
    <s v="MIRIAN"/>
    <s v="SI"/>
    <m/>
    <m/>
    <m/>
    <m/>
    <m/>
    <m/>
    <m/>
    <m/>
    <m/>
    <m/>
    <m/>
    <n v="7"/>
    <n v="8"/>
    <n v="1"/>
    <x v="0"/>
    <m/>
  </r>
  <r>
    <n v="431"/>
    <s v="NOVIEMBRE"/>
    <s v="LIMA "/>
    <s v="LIMA "/>
    <s v="LURIN"/>
    <n v="960536722"/>
    <s v="1909LIARCHO"/>
    <s v="LINAREZ"/>
    <s v="ARAUJO"/>
    <s v="CHRISTOPHER"/>
    <s v="UZIEL"/>
    <s v="LINAREZ ARAUJO CHRISTOPHER UZIEL"/>
    <s v="OTRO"/>
    <s v="SITUACIÓN IRREGULAR"/>
    <d v="2019-09-05T00:00:00"/>
    <s v="05"/>
    <s v="09"/>
    <s v="2019"/>
    <x v="12"/>
    <s v="MASCULINO"/>
    <s v="ACTA/PARTIDA DE NACIMIENTO"/>
    <n v="47"/>
    <s v="NIVEL INICIAL 3 AÑOS"/>
    <s v="SI"/>
    <s v="001ARMOBEMAV"/>
    <s v="ARAUJO"/>
    <s v="MORILLO"/>
    <s v="BETANIA"/>
    <s v="MARIA"/>
    <s v="VENEZUELA "/>
    <s v="PTP/CPP"/>
    <d v="2000-01-28T00:00:00"/>
    <s v="28"/>
    <s v="1"/>
    <s v="2000"/>
    <s v="FEMENINO"/>
    <s v="PTP/CPP"/>
    <n v="3298665"/>
    <s v="RASTREO"/>
    <d v="2023-10-05T00:00:00"/>
    <s v="ONLINE/TELEFÓNICA"/>
    <d v="2023-11-16T00:00:00"/>
    <n v="1"/>
    <n v="1"/>
    <n v="1"/>
    <s v="SI"/>
    <s v="EIMARA"/>
    <s v="SI"/>
    <m/>
    <m/>
    <m/>
    <m/>
    <m/>
    <m/>
    <m/>
    <m/>
    <m/>
    <m/>
    <m/>
    <n v="6"/>
    <n v="4"/>
    <n v="-2"/>
    <x v="0"/>
    <m/>
  </r>
  <r>
    <n v="432"/>
    <s v="NOVIEMBRE"/>
    <s v="LIMA "/>
    <s v="LIMA "/>
    <s v="CHORRILLOS"/>
    <n v="960094503"/>
    <s v="1803DIARAAP"/>
    <s v="DIAZ"/>
    <s v="ARENAS"/>
    <s v="AARON"/>
    <s v="EDUARDO"/>
    <s v="DIAZ ARENAS AARON EDUARDO"/>
    <s v="PERÚ"/>
    <s v="NO APLICA (ES PERUANO/A)"/>
    <d v="2018-03-17T00:00:00"/>
    <s v="17"/>
    <s v="03"/>
    <s v="2018"/>
    <x v="4"/>
    <s v="MASCULINO"/>
    <s v="DNI"/>
    <s v="90713360"/>
    <s v="NIVEL INICIAL 5 AÑOS"/>
    <s v="SI"/>
    <s v="987ARDEYANAV"/>
    <s v="ARENAS"/>
    <s v="DE DIAZ"/>
    <s v="YANIEELIS"/>
    <s v="NATASHA"/>
    <s v="VENEZUELA "/>
    <s v="C.E. CALIDAD MIGRATORIA"/>
    <d v="1998-07-18T00:00:00"/>
    <s v="18"/>
    <s v="7"/>
    <s v="1998"/>
    <s v="FEMENINO"/>
    <s v="CARNET DE EXTRANJERÍA"/>
    <s v="4270023"/>
    <s v="RASTREO"/>
    <d v="2023-10-13T11:48:51"/>
    <s v="ONLINE/TELEFÓNICA"/>
    <d v="2023-11-16T00:00:00"/>
    <n v="1"/>
    <n v="1"/>
    <n v="1"/>
    <s v="SI"/>
    <s v="YULY"/>
    <s v="SI"/>
    <m/>
    <m/>
    <m/>
    <m/>
    <m/>
    <m/>
    <m/>
    <m/>
    <m/>
    <m/>
    <m/>
    <n v="6"/>
    <n v="6"/>
    <n v="0"/>
    <x v="0"/>
    <m/>
  </r>
  <r>
    <n v="433"/>
    <s v="DICIEMBRE "/>
    <s v="LIMA "/>
    <s v="LIMA "/>
    <s v="SAN JUAN DE LURIGANCHO"/>
    <s v="930924439 WHATSAAP/ 9000728843 LLAMADAS/ 910930129 MAMA"/>
    <s v="1801REARDOV"/>
    <s v="REYES"/>
    <s v="ARIAS"/>
    <s v="DOMINIK"/>
    <s v="ALEXANDRO"/>
    <s v="REYES ARIAS DOMINIK ALEXANDRO"/>
    <s v="VENEZUELA "/>
    <s v="PTP/CPP"/>
    <d v="2018-01-24T00:00:00"/>
    <s v="24"/>
    <s v="01"/>
    <s v="2018"/>
    <x v="8"/>
    <s v="MASCULINO"/>
    <s v="PTP/CPP"/>
    <n v="174801904"/>
    <s v="NIVEL INICIAL 5 AÑOS"/>
    <s v="SI"/>
    <s v="8709REARROMAV"/>
    <s v="REYES"/>
    <s v="ARIAS"/>
    <s v="ROXI "/>
    <s v="MARIANGELA"/>
    <s v="VENEZUELA "/>
    <s v="PTP/CPP"/>
    <d v="1987-09-03T00:00:00"/>
    <s v="03"/>
    <s v="09"/>
    <s v="1987"/>
    <s v="FEMENINO"/>
    <s v="PTP/CPP"/>
    <s v="000880743"/>
    <s v="RASTREO"/>
    <d v="2023-11-27T09:13:15"/>
    <m/>
    <m/>
    <m/>
    <m/>
    <m/>
    <s v="SI"/>
    <s v="MIRIAN"/>
    <s v="SI"/>
    <m/>
    <m/>
    <m/>
    <m/>
    <m/>
    <m/>
    <m/>
    <m/>
    <m/>
    <m/>
    <m/>
    <n v="6"/>
    <n v="6"/>
    <n v="0"/>
    <x v="0"/>
    <m/>
  </r>
  <r>
    <n v="434"/>
    <s v="NOVIEMBRE"/>
    <s v="LIMA "/>
    <s v="LIMA "/>
    <s v="SANTA ANITA"/>
    <n v="945743766"/>
    <s v="1908ARTIXAP"/>
    <s v="AREVALO"/>
    <s v="TIMAURE"/>
    <s v="XAVIER"/>
    <s v="ISAAC"/>
    <s v="AREVALO TIMAURE XAVIER ISAAC"/>
    <s v="PERÚ"/>
    <s v="NO APLICA (ES PERUANO/A)"/>
    <d v="2019-08-22T00:00:00"/>
    <s v="22"/>
    <s v="08"/>
    <s v="2019"/>
    <x v="12"/>
    <s v="MASCULINO"/>
    <s v="DNI"/>
    <s v="91514127"/>
    <s v="NINGUNO"/>
    <s v="SI"/>
    <s v="0011ARTIJADEV"/>
    <s v="AREVALO"/>
    <s v="TIMAURE"/>
    <s v="JAISBEL"/>
    <s v="DEL CARMEN"/>
    <s v="VENEZUELA "/>
    <s v="PTP/CPP"/>
    <d v="2000-11-12T00:00:00"/>
    <s v="12"/>
    <s v="11"/>
    <s v="2000"/>
    <s v="FEMENINO"/>
    <s v="PTP/CPP"/>
    <s v="54692"/>
    <s v="RASTREO"/>
    <d v="2023-11-08T21:25:00"/>
    <s v="ONLINE/TELEFÓNICA"/>
    <d v="2023-11-27T00:00:00"/>
    <n v="1"/>
    <n v="1"/>
    <n v="1"/>
    <s v="SI"/>
    <s v="CAROLINE"/>
    <s v="SI"/>
    <m/>
    <m/>
    <m/>
    <m/>
    <m/>
    <m/>
    <m/>
    <m/>
    <m/>
    <m/>
    <m/>
    <n v="6"/>
    <n v="4"/>
    <n v="-2"/>
    <x v="0"/>
    <m/>
  </r>
  <r>
    <n v="122"/>
    <s v="OCTUBRE "/>
    <s v="LIMA "/>
    <s v="LIMA "/>
    <s v="SAN JUAN DE MIRAFLORES"/>
    <n v="970980305"/>
    <s v="1102LOPALUV"/>
    <s v="LOPEZ"/>
    <s v="PACHECO"/>
    <s v="LUIS"/>
    <s v="ALEJANDRO"/>
    <s v="LOPEZ PACHECO LUIS ALEJANDRO"/>
    <s v="VENEZUELA "/>
    <s v="SITUACIÓN IRREGULAR"/>
    <d v="2011-02-07T00:00:00"/>
    <s v="07"/>
    <s v="02"/>
    <s v="2011"/>
    <x v="14"/>
    <s v="MASCULINO"/>
    <s v="NO TIENE DOCUMENTO"/>
    <s v="N/A"/>
    <s v="PRIMARIA - 3ER GRADO"/>
    <s v="SI"/>
    <s v="7909LOPAKACOV"/>
    <s v="LOPEZ"/>
    <s v="PACHECO"/>
    <s v="KARINA"/>
    <s v="COROMOTO"/>
    <s v="VENEZUELA "/>
    <s v="SITUACIÓN IRREGULAR"/>
    <d v="1979-09-14T00:00:00"/>
    <s v="14"/>
    <s v="09"/>
    <s v="1979"/>
    <s v="FEMENINO"/>
    <s v="CÉDULA DE IDENTIDAD"/>
    <n v="16115835"/>
    <s v="RASTREO"/>
    <d v="2023-09-15T00:00:00"/>
    <s v="ONLINE/TELEFÓNICA"/>
    <d v="2023-10-26T00:00:00"/>
    <n v="1"/>
    <n v="1"/>
    <n v="1"/>
    <s v="SI"/>
    <s v="MIRIAN"/>
    <s v="SI"/>
    <m/>
    <m/>
    <m/>
    <m/>
    <m/>
    <m/>
    <m/>
    <m/>
    <m/>
    <m/>
    <m/>
    <n v="8"/>
    <n v="13"/>
    <n v="5"/>
    <x v="1"/>
    <m/>
  </r>
  <r>
    <n v="235"/>
    <s v="DICIEMBRE "/>
    <s v="LIMA "/>
    <s v="LIMA "/>
    <s v="ATE"/>
    <n v="916425148"/>
    <s v="1103SAGONOV"/>
    <s v="SALAYA"/>
    <s v="GONZALEZ"/>
    <s v="NORIANNYS"/>
    <s v="CAROLINA"/>
    <s v="SALAYA GONZALEZ NORIANNYS CAROLINA"/>
    <s v="VENEZUELA "/>
    <s v="PTP/CPP"/>
    <d v="2011-03-29T00:00:00"/>
    <s v="29"/>
    <s v="03"/>
    <s v="2011"/>
    <x v="2"/>
    <s v="FEMENINO"/>
    <s v="PTP/CPP"/>
    <s v="S/D"/>
    <s v="PRIMARIA - 3ER GRADO"/>
    <s v="SI"/>
    <s v="9302GOGONOCAV"/>
    <s v="GONZALEZ"/>
    <s v="GONZALEZ"/>
    <s v="NORELKIS"/>
    <s v="CAROLINA"/>
    <s v="VENEZUELA"/>
    <s v="PTP/CPP"/>
    <d v="1993-02-05T00:00:00"/>
    <s v="05"/>
    <s v="02"/>
    <s v="1993"/>
    <s v="FEMENINO"/>
    <s v="PTP/CPP"/>
    <s v="004073346"/>
    <s v="RASTREO"/>
    <d v="2023-11-22T13:52:21"/>
    <m/>
    <m/>
    <m/>
    <m/>
    <m/>
    <s v="SI"/>
    <s v="CAROLINE"/>
    <s v="SI"/>
    <m/>
    <m/>
    <m/>
    <m/>
    <m/>
    <m/>
    <m/>
    <m/>
    <m/>
    <m/>
    <m/>
    <n v="8"/>
    <n v="13"/>
    <n v="5"/>
    <x v="1"/>
    <m/>
  </r>
  <r>
    <n v="268"/>
    <s v="OCTUBRE "/>
    <s v="TUMBES "/>
    <s v="ZARUMILLA"/>
    <s v="ZARUMILLA"/>
    <s v="974880037 - 934761521"/>
    <s v="1108NAFOWIV"/>
    <s v="NATERA"/>
    <s v="FOND"/>
    <s v="WILLIAMBERTH"/>
    <s v="MOISES"/>
    <s v="NATERA FOND WILLIAMBERTH MOISES"/>
    <s v="VENEZUELA "/>
    <s v="SITUACIÓN IRREGULAR"/>
    <d v="2011-08-15T00:00:00"/>
    <s v="15"/>
    <s v="08"/>
    <s v="2011"/>
    <x v="2"/>
    <s v="MASCULINO"/>
    <s v="CEDULA DE IDENTIDAD"/>
    <n v="34945515"/>
    <s v="PRIMARIA - 3ER GRADO"/>
    <s v="SI"/>
    <s v="956FOALGLKAV"/>
    <s v="FOND"/>
    <s v="ALVARADO"/>
    <s v="GLENDYS"/>
    <s v="KAROLINA"/>
    <s v="VENEZUELA "/>
    <s v="SITUACIÓN IRREGULAR"/>
    <d v="1995-06-21T00:00:00"/>
    <n v="21"/>
    <n v="6"/>
    <n v="1995"/>
    <s v="FEMENINO"/>
    <s v="CÉDULA DE IDENTIDAD"/>
    <n v="24466085"/>
    <s v="RASTREO"/>
    <d v="2023-10-06T00:00:00"/>
    <m/>
    <m/>
    <m/>
    <m/>
    <m/>
    <s v="SI"/>
    <s v="VANESSA"/>
    <s v="SI"/>
    <m/>
    <m/>
    <m/>
    <m/>
    <m/>
    <m/>
    <m/>
    <m/>
    <m/>
    <m/>
    <m/>
    <n v="8"/>
    <n v="12"/>
    <n v="4"/>
    <x v="1"/>
    <m/>
  </r>
  <r>
    <n v="438"/>
    <s v="DICIEMBRE "/>
    <s v="LIMA "/>
    <s v="LIMA "/>
    <s v="SAN JUAN DE MIRAFLORES"/>
    <n v="956523439"/>
    <s v="0804RIEVGLV"/>
    <s v="RIOS"/>
    <s v="EVARISTO"/>
    <s v="GLEYQUER"/>
    <s v="JESUS"/>
    <s v="RIOS EVARISTO GLEYQUER JESUS"/>
    <s v="VENEZUELA "/>
    <s v="SITUACIÓN IRREGULAR"/>
    <d v="2008-04-16T00:00:00"/>
    <s v="16"/>
    <s v="04"/>
    <s v="2008"/>
    <x v="10"/>
    <s v="MASCULINO"/>
    <s v="CEDULA DE IDENTIDAD"/>
    <s v="33387784"/>
    <s v="SECUNDARIA - 3ER GRADO"/>
    <s v="SI"/>
    <s v="8012RIPEENJOV"/>
    <s v="RIOS"/>
    <s v="PEREZ"/>
    <s v="ENRIQUE"/>
    <s v="JOSE"/>
    <s v="VENEZUELA"/>
    <s v="PTP/CPP"/>
    <d v="1980-12-31T00:00:00"/>
    <s v="31"/>
    <s v="12"/>
    <s v="1980"/>
    <s v="MASCULINO"/>
    <s v="PTP/CPP"/>
    <s v="0019999736"/>
    <s v="RASTREO"/>
    <d v="2023-11-29T19:43:12"/>
    <s v="ONLINE/TELEFÓNICA"/>
    <d v="2023-12-07T00:00:00"/>
    <n v="1"/>
    <n v="1"/>
    <n v="1"/>
    <s v="SI"/>
    <s v="YULY"/>
    <s v="SI"/>
    <m/>
    <m/>
    <m/>
    <m/>
    <m/>
    <m/>
    <m/>
    <m/>
    <m/>
    <m/>
    <m/>
    <n v="14"/>
    <n v="15"/>
    <n v="1"/>
    <x v="0"/>
    <m/>
  </r>
  <r>
    <n v="439"/>
    <s v="NOVIEMBRE"/>
    <s v="LIMA "/>
    <s v="LIMA "/>
    <s v="ATE"/>
    <n v="938561846"/>
    <s v="0712MOAZGRV"/>
    <s v="MOTA"/>
    <s v="AZACON"/>
    <s v="GREIMER"/>
    <s v="GREGORIO"/>
    <s v="MOTA AZACON GREIMER GREGORIO"/>
    <s v="VENEZUELA "/>
    <s v="SITUACIÓN IRREGULAR"/>
    <d v="2007-12-12T00:00:00"/>
    <s v="12"/>
    <s v="12"/>
    <s v="2007"/>
    <x v="11"/>
    <s v="MASCULINO"/>
    <s v="CEDULA DE IDENTIDAD"/>
    <s v="32588135"/>
    <s v="SECUNDARIA - 2DO GRADO"/>
    <s v="SI"/>
    <s v="732AZDERONIV"/>
    <s v="AZACON"/>
    <s v="DE MOTA"/>
    <s v="ROSANGEL"/>
    <s v="NINGUNO"/>
    <s v="VENEZUELA "/>
    <s v="SITUACIÓN IRREGULAR"/>
    <d v="1973-02-24T00:00:00"/>
    <s v="24"/>
    <s v="2"/>
    <s v="1973"/>
    <s v="FEMENINO"/>
    <s v="CÉDULA DE IDENTIDAD"/>
    <s v="12415671"/>
    <s v="RASTREO"/>
    <d v="2023-11-08T18:49:00"/>
    <s v="ONLINE/TELEFÓNICA"/>
    <d v="2023-11-27T00:00:00"/>
    <n v="1"/>
    <n v="1"/>
    <n v="1"/>
    <s v="SI"/>
    <s v="CAROLINE"/>
    <s v="SI"/>
    <m/>
    <m/>
    <m/>
    <m/>
    <m/>
    <m/>
    <m/>
    <m/>
    <m/>
    <m/>
    <m/>
    <n v="13"/>
    <n v="16"/>
    <n v="3"/>
    <x v="4"/>
    <m/>
  </r>
  <r>
    <n v="440"/>
    <s v="DICIEMBRE "/>
    <s v="LIMA "/>
    <s v="LIMA "/>
    <s v="LURIGANCHO"/>
    <n v="917164787"/>
    <s v="0811RIMEARV"/>
    <s v="RIVAS"/>
    <s v="MENDES"/>
    <s v="ARIANNY"/>
    <s v="GABRIELA"/>
    <s v="RIVAS MENDES ARIANNY GABRIELA"/>
    <s v="VENEZUELA "/>
    <s v="PTP/CPP"/>
    <d v="2008-11-07T00:00:00"/>
    <s v="07"/>
    <s v="11"/>
    <s v="2008"/>
    <x v="10"/>
    <s v="FEMENINO"/>
    <s v="PTP/CPP"/>
    <s v="004247217"/>
    <s v="SECUNDARIA - 1ER GRADO"/>
    <s v="SI"/>
    <s v="7410RIBRJORAV"/>
    <s v="RIVAS"/>
    <s v="BRICEÑO"/>
    <s v="JOSE"/>
    <s v="RAMON"/>
    <s v="VENEZUELA"/>
    <s v="C.E. CALIDAD MIGRATORIA"/>
    <d v="1974-10-15T00:00:00"/>
    <s v="15"/>
    <s v="10"/>
    <s v="1974"/>
    <s v="MASCULINO"/>
    <s v="CARNET DE EXTRANJERÍA"/>
    <s v="004402158"/>
    <s v="RASTREO"/>
    <s v="11/25/2023 20:51:53"/>
    <s v="ONLINE/TELEFÓNICA"/>
    <d v="2023-12-08T00:00:00"/>
    <n v="1"/>
    <n v="1"/>
    <n v="1"/>
    <s v="SI"/>
    <s v="TAYRI"/>
    <s v="SI"/>
    <m/>
    <m/>
    <m/>
    <m/>
    <m/>
    <m/>
    <m/>
    <m/>
    <m/>
    <m/>
    <m/>
    <n v="12"/>
    <n v="15"/>
    <n v="3"/>
    <x v="4"/>
    <m/>
  </r>
  <r>
    <n v="441"/>
    <s v="NOVIEMBRE"/>
    <s v="LIMA "/>
    <s v="LIMA "/>
    <s v="SANTA ANITA"/>
    <n v="959888633"/>
    <s v="1704AZPIYOV"/>
    <s v="AZUAJE"/>
    <s v="PIÑA"/>
    <s v="YOSMAIKER"/>
    <s v="MATHIAS"/>
    <s v="AZUAJE PIÑA YOSMAIKER MATHIAS"/>
    <s v="VENEZUELA "/>
    <s v="SITUACIÓN IRREGULAR"/>
    <d v="2017-04-13T00:00:00"/>
    <s v="13"/>
    <s v="04"/>
    <s v="2017"/>
    <x v="8"/>
    <s v="MASCULINO"/>
    <s v="ACTA/PARTIDA DE NACIMIENTO"/>
    <s v="105"/>
    <s v="NINGUNO"/>
    <s v="SI"/>
    <s v="817AZPIMAANV"/>
    <s v="AZUAJE"/>
    <s v="PIÑA"/>
    <s v="MARYURI"/>
    <s v="ANDREINA"/>
    <s v="VENEZUELA "/>
    <s v="PTP/CPP"/>
    <d v="1981-07-30T00:00:00"/>
    <s v="30"/>
    <s v="7"/>
    <s v="1981"/>
    <s v="FEMENINO"/>
    <s v="PTP/CPP"/>
    <s v="001352367"/>
    <s v="RASTREO"/>
    <d v="2023-10-27T15:45:07"/>
    <s v="ONLINE/TELEFÓNICA"/>
    <d v="2023-11-21T00:00:00"/>
    <n v="1"/>
    <n v="1"/>
    <n v="2"/>
    <s v="SI"/>
    <s v="CAROLINE"/>
    <s v="SI"/>
    <m/>
    <m/>
    <m/>
    <m/>
    <m/>
    <m/>
    <m/>
    <m/>
    <m/>
    <m/>
    <m/>
    <n v="6"/>
    <n v="6"/>
    <n v="0"/>
    <x v="0"/>
    <m/>
  </r>
  <r>
    <n v="560"/>
    <s v="DICIEMBRE "/>
    <s v="LA LIBERTAD"/>
    <s v="TRUJILLO "/>
    <s v="HUANCHACO"/>
    <s v="NO INFORMACIÓN"/>
    <s v="1005COVACRV"/>
    <s v="CONTRERA "/>
    <s v="VARELA"/>
    <s v="CRISTOFER"/>
    <s v="ALEJANDRO"/>
    <s v="CONTRERA  VARELA CRISTOFER ALEJANDRO"/>
    <s v="VENEZUELA "/>
    <s v="SITUACIÓN IRREGULAR"/>
    <d v="2010-05-17T00:00:00"/>
    <s v="17"/>
    <s v="05"/>
    <s v="2010"/>
    <x v="14"/>
    <s v="MASCULINO"/>
    <s v="ACTA/PARTIDA DE NACIMIENTO"/>
    <n v="1507"/>
    <s v="PRIMARIA - 3ER GRADO"/>
    <s v="SI"/>
    <s v="899VANIYHCOV"/>
    <s v="VALERA "/>
    <s v="NINGUNO"/>
    <s v="YHONNYMAR "/>
    <s v="COROMOTO"/>
    <s v="VENEZUELA "/>
    <s v="SITUACIÓN IRREGULAR"/>
    <d v="1989-09-12T00:00:00"/>
    <n v="12"/>
    <n v="9"/>
    <n v="1989"/>
    <s v="FEMENINO"/>
    <s v="CÉDULA DE IDENTIDAD"/>
    <n v="20811193"/>
    <s v="RASTREO"/>
    <d v="2023-10-22T00:00:00"/>
    <s v="ONLINE/TELEFÓNICA"/>
    <d v="2023-12-21T00:00:00"/>
    <n v="5"/>
    <n v="5"/>
    <n v="1"/>
    <s v="SI"/>
    <s v="MARIANA"/>
    <s v="SI"/>
    <m/>
    <m/>
    <m/>
    <m/>
    <m/>
    <m/>
    <m/>
    <m/>
    <m/>
    <m/>
    <m/>
    <n v="8"/>
    <n v="13"/>
    <n v="5"/>
    <x v="1"/>
    <s v="NÚMERO DE TELEFONO CORREGIR "/>
  </r>
  <r>
    <n v="443"/>
    <s v="DICIEMBRE "/>
    <s v="LA LIBERTAD"/>
    <s v="TRUJILLO "/>
    <s v="VICTOR LARCO HERRERA"/>
    <n v="968183752"/>
    <s v="0711CAROAUV"/>
    <s v="CAMERO"/>
    <s v="RODRIGUEZ"/>
    <s v="AUTIMER "/>
    <s v="NAZARETH"/>
    <s v="CAMERO RODRIGUEZ AUTIMER  NAZARETH"/>
    <s v="VENEZUELA "/>
    <s v="SITUACIÓN IRREGULAR"/>
    <d v="2007-11-14T00:00:00"/>
    <s v="14"/>
    <s v="11"/>
    <s v="2007"/>
    <x v="11"/>
    <s v="FEMENINO"/>
    <s v="CEDULA DE IDENTIDAD"/>
    <n v="32529096"/>
    <s v="SECUNDARIA - 3ER GRADO"/>
    <s v="SI"/>
    <s v="866ROGRDOKAV"/>
    <s v="RODRIGUEZ"/>
    <s v="GRATEROL"/>
    <s v="DOMY"/>
    <s v="KALIMER"/>
    <s v="VENEZUELA "/>
    <s v="SITUACIÓN IRREGULAR"/>
    <d v="1986-06-21T00:00:00"/>
    <n v="21"/>
    <n v="6"/>
    <n v="1986"/>
    <s v="FEMENINO"/>
    <s v="CÉDULA DE IDENTIDAD"/>
    <n v="19067076"/>
    <s v="RASTREO"/>
    <d v="2023-10-06T00:00:00"/>
    <s v="ONLINE/TELEFÓNICA"/>
    <d v="2023-12-20T00:00:00"/>
    <n v="1"/>
    <n v="1"/>
    <n v="1"/>
    <s v="SI"/>
    <s v="MARIANA"/>
    <s v="SI"/>
    <m/>
    <m/>
    <m/>
    <m/>
    <m/>
    <m/>
    <m/>
    <m/>
    <m/>
    <m/>
    <m/>
    <n v="14"/>
    <n v="16"/>
    <n v="2"/>
    <x v="3"/>
    <m/>
  </r>
  <r>
    <n v="444"/>
    <s v="NOVIEMBRE"/>
    <s v="LIMA "/>
    <s v="LIMA "/>
    <s v="SANTA ANITA"/>
    <n v="947322344"/>
    <s v="1406RABARIV"/>
    <s v="RAMIREZ"/>
    <s v="BALZA"/>
    <s v="RICHARD"/>
    <s v="YHOSUE"/>
    <s v="RAMIREZ BALZA RICHARD YHOSUE"/>
    <s v="VENEZUELA "/>
    <s v="SITUACIÓN IRREGULAR"/>
    <d v="2014-06-15T00:00:00"/>
    <s v="15"/>
    <s v="06"/>
    <s v="2014"/>
    <x v="6"/>
    <s v="MASCULINO"/>
    <s v="CEDULA DE IDENTIDAD"/>
    <s v="361821656"/>
    <s v="PRIMARIA - 3ER GRADO"/>
    <s v="SI"/>
    <s v="883BAPEMEDEV"/>
    <s v="BALZA"/>
    <s v="PEREZ"/>
    <s v="MELISA"/>
    <s v="DEL VALLE"/>
    <s v="VENEZUELA "/>
    <s v="SITUACIÓN IRREGULAR"/>
    <d v="1988-03-22T00:00:00"/>
    <s v="22"/>
    <s v="3"/>
    <s v="1988"/>
    <s v="FEMENINO"/>
    <s v="CÉDULA DE IDENTIDAD"/>
    <s v="18097174"/>
    <s v="RASTREO"/>
    <d v="2023-10-26T15:49:47"/>
    <s v="ONLINE/TELEFÓNICA"/>
    <d v="2023-11-19T00:00:00"/>
    <n v="2"/>
    <n v="2"/>
    <n v="2"/>
    <s v="SI"/>
    <s v="CAROLINE"/>
    <s v="SI"/>
    <m/>
    <m/>
    <m/>
    <m/>
    <m/>
    <m/>
    <m/>
    <m/>
    <m/>
    <m/>
    <m/>
    <n v="8"/>
    <n v="9"/>
    <n v="1"/>
    <x v="0"/>
    <m/>
  </r>
  <r>
    <n v="621"/>
    <s v="NOVIEMBRE"/>
    <s v="LIMA "/>
    <s v="LIMA "/>
    <s v="SANTA ANITA"/>
    <s v="932933413 (LAMADA)/ 971336916 (CUÑADO)"/>
    <s v="1112LOFRLUV"/>
    <s v="LOPEZ"/>
    <s v="FREITEZ"/>
    <s v="LUIS"/>
    <s v="ALEJANDRO"/>
    <s v="LOPEZ FREITEZ LUIS ALEJANDRO"/>
    <s v="VENEZUELA "/>
    <s v="SITUACIÓN IRREGULAR"/>
    <d v="2011-12-05T00:00:00"/>
    <s v="05"/>
    <s v="12"/>
    <s v="2011"/>
    <x v="2"/>
    <s v="MASCULINO"/>
    <s v="ACTA/PARTIDA DE NACIMIENTO"/>
    <n v="13333"/>
    <s v="PRIMARIA - 3ER GRADO"/>
    <s v="SI"/>
    <s v="9312FRESARMIV"/>
    <s v="FREITEZ"/>
    <s v="ESCALONA"/>
    <s v="ARLIS"/>
    <s v="MILEXA"/>
    <s v="VENEZUELA "/>
    <s v="SITUACIÓN IRREGULAR"/>
    <d v="1993-12-06T00:00:00"/>
    <s v="6"/>
    <s v="12"/>
    <s v="1993"/>
    <s v="FEMENINO"/>
    <s v="CÉDULA DE IDENTIDAD"/>
    <n v="22190504"/>
    <s v="RASTREO"/>
    <d v="2023-09-30T12:04:58"/>
    <s v="ONLINE/TELEFÓNICA"/>
    <d v="2023-11-24T00:00:00"/>
    <n v="4"/>
    <n v="4"/>
    <n v="1"/>
    <s v="SI"/>
    <s v="MIRIAN"/>
    <s v="SI"/>
    <m/>
    <m/>
    <m/>
    <m/>
    <m/>
    <m/>
    <m/>
    <m/>
    <m/>
    <m/>
    <m/>
    <n v="8"/>
    <n v="12"/>
    <n v="4"/>
    <x v="1"/>
    <m/>
  </r>
  <r>
    <n v="446"/>
    <s v="NOVIEMBRE"/>
    <s v="LIMA "/>
    <s v="LIMA "/>
    <s v="SANTA ANITA"/>
    <n v="947322344"/>
    <s v="1301RABARAV"/>
    <s v="RAMIREZ"/>
    <s v="BALZA"/>
    <s v="RAINALY"/>
    <s v="SOFIA"/>
    <s v="RAMIREZ BALZA RAINALY SOFIA"/>
    <s v="VENEZUELA "/>
    <s v="SITUACIÓN IRREGULAR"/>
    <d v="2013-01-17T00:00:00"/>
    <s v="17"/>
    <s v="01"/>
    <s v="2013"/>
    <x v="3"/>
    <s v="FEMENINO"/>
    <s v="CEDULA DE IDENTIDAD"/>
    <s v="34590633"/>
    <s v="PRIMARIA - 5TO GRADO"/>
    <s v="SI"/>
    <s v="883BAPEMEDEV"/>
    <s v="BALZA"/>
    <s v="PEREZ"/>
    <s v="MELISA"/>
    <s v="DEL VALLE"/>
    <s v="VENEZUELA "/>
    <s v="SITUACIÓN IRREGULAR"/>
    <d v="1988-03-22T00:00:00"/>
    <s v="22"/>
    <s v="3"/>
    <s v="1988"/>
    <s v="FEMENINO"/>
    <s v="CÉDULA DE IDENTIDAD"/>
    <s v="18097174"/>
    <s v="RASTREO"/>
    <d v="2023-10-26T15:49:47"/>
    <m/>
    <m/>
    <m/>
    <m/>
    <m/>
    <s v="SI"/>
    <s v="CAROLINE"/>
    <s v="SI"/>
    <m/>
    <m/>
    <m/>
    <m/>
    <m/>
    <m/>
    <m/>
    <m/>
    <m/>
    <m/>
    <m/>
    <n v="10"/>
    <n v="11"/>
    <n v="1"/>
    <x v="0"/>
    <m/>
  </r>
  <r>
    <n v="447"/>
    <s v="NOVIEMBRE"/>
    <s v="LIMA "/>
    <s v="LIMA "/>
    <s v="SANTA ANITA"/>
    <n v="975797545"/>
    <s v="1807BAMALUP"/>
    <s v="BALZA"/>
    <s v="MARQUEZ"/>
    <s v="LUCIANO"/>
    <s v="ENMANUEL"/>
    <s v="BALZA MARQUEZ LUCIANO ENMANUEL"/>
    <s v="PERÚ"/>
    <s v="NO APLICA (ES PERUANO/A)"/>
    <d v="2018-07-21T00:00:00"/>
    <s v="21"/>
    <s v="07"/>
    <s v="2018"/>
    <x v="4"/>
    <s v="MASCULINO"/>
    <s v="DNI"/>
    <s v="90887924"/>
    <s v="NINGUNO"/>
    <s v="SI"/>
    <s v="871BAMATADAV"/>
    <s v="BALZA"/>
    <s v="MARQUEZ"/>
    <s v="TAHIRY"/>
    <s v="DANIELA"/>
    <s v="VENEZUELA "/>
    <s v="C.E. CALIDAD MIGRATORIA"/>
    <d v="1987-01-26T00:00:00"/>
    <s v="26"/>
    <s v="1"/>
    <s v="1987"/>
    <s v="FEMENINO"/>
    <s v="CARNET DE EXTRANJERÍA"/>
    <s v="003992426"/>
    <s v="RASTREO"/>
    <s v="NO INFORMACIÓN"/>
    <s v="ONLINE/TELEFÓNICA"/>
    <d v="2023-11-24T00:00:00"/>
    <n v="1"/>
    <n v="1"/>
    <n v="2"/>
    <s v="SI"/>
    <s v="CAROLINE"/>
    <s v="SI"/>
    <m/>
    <m/>
    <m/>
    <m/>
    <m/>
    <m/>
    <m/>
    <m/>
    <m/>
    <m/>
    <m/>
    <n v="6"/>
    <n v="5"/>
    <n v="-1"/>
    <x v="0"/>
    <s v="CORREGIR FECHA DE IDENTIFICACIÓN  "/>
  </r>
  <r>
    <n v="448"/>
    <s v="DICIEMBRE "/>
    <s v="LA LIBERTAD"/>
    <s v="TRUJILLO "/>
    <s v="LA ESPERANZA"/>
    <n v="907437570"/>
    <s v="1801HEROMAV"/>
    <s v="HERNANDEZ"/>
    <s v="RODRIGUEZ"/>
    <s v="MATHIAS"/>
    <s v="DEL JESUS"/>
    <s v="HERNANDEZ RODRIGUEZ MATHIAS DEL JESUS"/>
    <s v="VENEZUELA "/>
    <s v="SITUACIÓN IRREGULAR"/>
    <d v="2018-01-16T00:00:00"/>
    <s v="16"/>
    <s v="01"/>
    <s v="2018"/>
    <x v="8"/>
    <s v="MASCULINO"/>
    <s v="ACTA/PARTIDA DE NACIMIENTO"/>
    <n v="237"/>
    <s v="NIVEL INICIAL 5 AÑOS"/>
    <s v="SI"/>
    <s v="991RORIINANV"/>
    <s v="RODRIGUEZ"/>
    <s v="RIVAS"/>
    <s v="INES"/>
    <s v="ANDREINA"/>
    <s v="VENEZUELA "/>
    <s v="SITUACIÓN IRREGULAR"/>
    <d v="1999-01-16T00:00:00"/>
    <n v="16"/>
    <n v="1"/>
    <n v="1999"/>
    <s v="FEMENINO"/>
    <s v="CÉDULA DE IDENTIDAD"/>
    <n v="27320617"/>
    <s v="RASTREO"/>
    <d v="2023-11-03T00:00:00"/>
    <s v="ONLINE/TELEFÓNICA"/>
    <d v="2023-12-01T00:00:00"/>
    <n v="2"/>
    <n v="2"/>
    <n v="1"/>
    <s v="SI"/>
    <s v="MARIANA"/>
    <s v="SI"/>
    <m/>
    <m/>
    <m/>
    <m/>
    <m/>
    <m/>
    <m/>
    <m/>
    <m/>
    <m/>
    <m/>
    <n v="6"/>
    <n v="6"/>
    <n v="0"/>
    <x v="0"/>
    <m/>
  </r>
  <r>
    <n v="667"/>
    <s v="NOVIEMBRE"/>
    <s v="LA LIBERTAD"/>
    <s v="TRUJILLO"/>
    <s v="TRUJILLO"/>
    <s v="943128765 LLAMADA 906600349 WHATSAPP"/>
    <s v="1203COGUYOV"/>
    <s v="CONTRERAS "/>
    <s v="GUILLEN"/>
    <s v="YONAIDYS"/>
    <s v="ORIANA "/>
    <s v="CONTRERAS  GUILLEN YONAIDYS ORIANA "/>
    <s v="VENEZUELA "/>
    <s v="SITUACIÓN IRREGULAR"/>
    <d v="2012-03-02T00:00:00"/>
    <s v="02"/>
    <s v="03"/>
    <s v="2012"/>
    <x v="3"/>
    <s v="FEMENINO"/>
    <s v="ACTA/PARTIDA DE NACIMIENTO"/>
    <s v="015"/>
    <s v="PRIMARIA - 3ER GRADO"/>
    <s v="SI"/>
    <s v="863GULEMAJOV"/>
    <s v="GUILLLEN"/>
    <s v="LEGON"/>
    <s v="MARIA "/>
    <s v="JOSE"/>
    <s v="VENEZUELA "/>
    <s v="SITUACIÓN IRREGULAR"/>
    <d v="1986-03-13T00:00:00"/>
    <s v="13"/>
    <s v="3"/>
    <s v="1986"/>
    <s v="FEMENINO"/>
    <s v="CÉDULA DE IDENTIDAD"/>
    <n v="17165793"/>
    <s v="AUTOREGISTRO "/>
    <d v="2023-11-25T00:00:00"/>
    <m/>
    <m/>
    <m/>
    <m/>
    <m/>
    <s v="SI"/>
    <s v="MIRIAN"/>
    <s v="SI"/>
    <m/>
    <m/>
    <m/>
    <m/>
    <m/>
    <m/>
    <m/>
    <m/>
    <m/>
    <m/>
    <m/>
    <n v="8"/>
    <n v="12"/>
    <n v="4"/>
    <x v="1"/>
    <m/>
  </r>
  <r>
    <n v="450"/>
    <s v="NOVIEMBRE"/>
    <s v="LIMA "/>
    <s v="LIMA "/>
    <s v="CHORRILLOS"/>
    <n v="921712716"/>
    <s v="1908HIBAFRP"/>
    <s v="HIDALGO"/>
    <s v="BARRETO"/>
    <s v="FRANKLIN"/>
    <s v="JESUS"/>
    <s v="HIDALGO BARRETO FRANKLIN JESUS"/>
    <s v="PERÚ"/>
    <s v="NO APLICA (ES PERUANO/A)"/>
    <d v="2019-08-03T00:00:00"/>
    <s v="03"/>
    <s v="08"/>
    <s v="2019"/>
    <x v="12"/>
    <s v="MASCULINO"/>
    <s v="DNI"/>
    <s v="91442257"/>
    <s v="NINGUNO"/>
    <s v="SI"/>
    <s v="952BAGULUMAV"/>
    <s v="BARRETO"/>
    <s v="GUTIERREZ"/>
    <s v="LUZ"/>
    <s v="MARINA"/>
    <s v="VENEZUELA "/>
    <s v="SITUACIÓN IRREGULAR"/>
    <d v="1995-02-02T00:00:00"/>
    <s v="2"/>
    <s v="2"/>
    <s v="1995"/>
    <s v="FEMENINO"/>
    <s v="CÉDULA DE IDENTIDAD"/>
    <s v="24203373"/>
    <s v="RASTREO"/>
    <d v="2023-10-04T16:38:23"/>
    <s v="ONLINE/TELEFÓNICA"/>
    <d v="2023-11-16T00:00:00"/>
    <n v="1"/>
    <n v="1"/>
    <n v="1"/>
    <s v="SI"/>
    <s v="YULY"/>
    <s v="SI"/>
    <m/>
    <m/>
    <m/>
    <m/>
    <m/>
    <m/>
    <m/>
    <m/>
    <m/>
    <m/>
    <m/>
    <n v="6"/>
    <n v="4"/>
    <n v="-2"/>
    <x v="0"/>
    <m/>
  </r>
  <r>
    <n v="451"/>
    <s v="NOVIEMBRE"/>
    <s v="LIMA "/>
    <s v="LIMA "/>
    <s v="ATE"/>
    <n v="962143271"/>
    <s v="2005HEBAJEP"/>
    <s v="HERNANDEZ"/>
    <s v="BARRETO"/>
    <s v="JEREMIAS"/>
    <s v="NOEL"/>
    <s v="HERNANDEZ BARRETO JEREMIAS NOEL"/>
    <s v="PERÚ"/>
    <s v="NO APLICA (ES PERUANO/A)"/>
    <d v="2020-05-12T00:00:00"/>
    <s v="12"/>
    <s v="05"/>
    <s v="2020"/>
    <x v="9"/>
    <s v="MASCULINO"/>
    <s v="DNI"/>
    <s v="91850468"/>
    <s v="NINGUNO"/>
    <s v="SI"/>
    <s v="879BAGIZUYOV"/>
    <s v="BARRETO"/>
    <s v="GIMENEZ"/>
    <s v="ZULIMAR"/>
    <s v="YOLEIDA"/>
    <s v="VENEZUELA "/>
    <s v="C.E. CALIDAD MIGRATORIA"/>
    <d v="1987-09-25T00:00:00"/>
    <s v="25"/>
    <s v="9"/>
    <s v="1987"/>
    <s v="FEMENINO"/>
    <s v="CARNET DE EXTRANJERÍA"/>
    <s v="5289335"/>
    <s v="RASTREO"/>
    <d v="2023-11-20T14:12:00"/>
    <s v="ONLINE/TELEFÓNICA"/>
    <d v="2023-11-28T00:00:00"/>
    <n v="1"/>
    <n v="1"/>
    <n v="1"/>
    <s v="SI"/>
    <s v="CAROLINE"/>
    <s v="SI"/>
    <m/>
    <m/>
    <m/>
    <m/>
    <m/>
    <m/>
    <m/>
    <m/>
    <m/>
    <m/>
    <m/>
    <n v="6"/>
    <n v="3"/>
    <n v="-3"/>
    <x v="0"/>
    <m/>
  </r>
  <r>
    <n v="452"/>
    <s v="DICIEMBRE "/>
    <s v="LA LIBERTAD"/>
    <s v="TRUJILLO "/>
    <s v="LA ESPERANZA"/>
    <n v="907437570"/>
    <s v="1506HEROPAV"/>
    <s v="HERNANDEZ"/>
    <s v="RODRIGUEZ"/>
    <s v="PAULA"/>
    <s v="DEL JESUS"/>
    <s v="HERNANDEZ RODRIGUEZ PAULA DEL JESUS"/>
    <s v="VENEZUELA "/>
    <s v="SITUACIÓN IRREGULAR"/>
    <d v="2015-06-05T00:00:00"/>
    <s v="05"/>
    <s v="06"/>
    <s v="2015"/>
    <x v="1"/>
    <s v="FEMENINO"/>
    <s v="ACTA/PARTIDA DE NACIMIENTO"/>
    <n v="3403"/>
    <s v="PRIMARIA - 2DO GRADO"/>
    <s v="SI"/>
    <s v="991RORIINANV"/>
    <s v="RODRIGUEZ"/>
    <s v="RIVAS"/>
    <s v="INES"/>
    <s v="ANDREINA"/>
    <s v="VENEZUELA "/>
    <s v="SITUACIÓN IRREGULAR"/>
    <d v="1999-01-16T00:00:00"/>
    <n v="16"/>
    <n v="1"/>
    <n v="1999"/>
    <s v="FEMENINO"/>
    <s v="CÉDULA DE IDENTIDAD"/>
    <n v="27320617"/>
    <s v="RASTREO"/>
    <d v="2023-11-03T00:00:00"/>
    <m/>
    <m/>
    <m/>
    <m/>
    <m/>
    <s v="SI"/>
    <s v="MARIANA"/>
    <s v="SI"/>
    <m/>
    <m/>
    <m/>
    <m/>
    <m/>
    <m/>
    <m/>
    <m/>
    <m/>
    <m/>
    <m/>
    <n v="7"/>
    <n v="8"/>
    <n v="1"/>
    <x v="0"/>
    <m/>
  </r>
  <r>
    <n v="453"/>
    <s v="DICIEMBRE "/>
    <s v="LIMA "/>
    <s v="LIMA "/>
    <s v="SAN JUAN DE MIRAFLORES"/>
    <n v="902580389"/>
    <s v="1609GUROANV"/>
    <s v="GUEDEZ"/>
    <s v="RODRIGUEZ"/>
    <s v="ANABELLA"/>
    <s v="VICTORIA"/>
    <s v="GUEDEZ RODRIGUEZ ANABELLA VICTORIA"/>
    <s v="VENEZUELA "/>
    <s v="SITUACIÓN IRREGULAR"/>
    <d v="2016-09-26T00:00:00"/>
    <s v="26"/>
    <s v="09"/>
    <s v="2016"/>
    <x v="0"/>
    <s v="FEMENINO"/>
    <s v="ACTA/PARTIDA DE NACIMIENTO"/>
    <s v="7444"/>
    <s v="NIVEL INICIAL 5 AÑOS"/>
    <s v="SI"/>
    <s v="9101ROGOORYAV"/>
    <s v="RODRIGUEZ"/>
    <s v="GONZALEZ"/>
    <s v="ORLEANNYS"/>
    <s v="YASMIN"/>
    <s v="VENEZUELA"/>
    <s v="PTP/CPP"/>
    <d v="1991-01-24T00:00:00"/>
    <s v="24"/>
    <s v="01"/>
    <s v="1991"/>
    <s v="FEMENINO"/>
    <s v="PTP/CPP"/>
    <s v="002687658"/>
    <s v="RASTREO"/>
    <d v="2023-11-27T21:01:11"/>
    <s v="ONLINE/TELEFÓNICA"/>
    <d v="2023-12-01T00:00:00"/>
    <n v="1"/>
    <n v="1"/>
    <n v="1"/>
    <s v="SI"/>
    <s v="YULY"/>
    <s v="SI"/>
    <m/>
    <m/>
    <m/>
    <m/>
    <m/>
    <m/>
    <m/>
    <m/>
    <m/>
    <m/>
    <m/>
    <n v="6"/>
    <n v="7"/>
    <n v="1"/>
    <x v="0"/>
    <m/>
  </r>
  <r>
    <n v="454"/>
    <s v="NOVIEMBRE"/>
    <s v="LIMA "/>
    <s v="LIMA "/>
    <s v="PACHACAMAC"/>
    <n v="939624677"/>
    <s v="0701MABAFRV"/>
    <s v="MARTINEZ"/>
    <s v="BARROSO"/>
    <s v="FRANCO"/>
    <s v="ALEJANDRO"/>
    <s v="MARTINEZ BARROSO FRANCO ALEJANDRO"/>
    <s v="VENEZUELA "/>
    <s v="PTP/CPP"/>
    <d v="2007-01-28T00:00:00"/>
    <s v="28"/>
    <s v="01"/>
    <s v="2007"/>
    <x v="5"/>
    <s v="MASCULINO"/>
    <s v="PTP/CPP"/>
    <n v="2367967"/>
    <s v="S/D"/>
    <s v="SI"/>
    <s v="803BAMIYZVEV"/>
    <s v="BARROSO"/>
    <s v="MIJARES"/>
    <s v="YZLIA"/>
    <s v="VERONICA"/>
    <s v="VENEZUELA "/>
    <s v="PTP/CPP"/>
    <d v="1980-03-17T00:00:00"/>
    <s v="17"/>
    <s v="3"/>
    <s v="1980"/>
    <s v="FEMENINO"/>
    <s v="PTP/CPP"/>
    <n v="189880"/>
    <s v="RASTREO"/>
    <d v="2023-09-15T00:00:00"/>
    <s v="ONLINE/TELEFÓNICA"/>
    <d v="2023-11-07T00:00:00"/>
    <n v="1"/>
    <n v="1"/>
    <n v="1"/>
    <s v="SI"/>
    <s v="EIMARA"/>
    <s v="SI"/>
    <m/>
    <m/>
    <m/>
    <m/>
    <m/>
    <m/>
    <m/>
    <m/>
    <m/>
    <m/>
    <m/>
    <s v="S/D"/>
    <s v="S/D"/>
    <s v="S/D"/>
    <x v="2"/>
    <m/>
  </r>
  <r>
    <n v="455"/>
    <s v="NOVIEMBRE"/>
    <s v="LIMA "/>
    <s v="LIMA "/>
    <s v="CHORRILLOS"/>
    <n v="928978779"/>
    <s v="1311CABASEV"/>
    <s v="CASTILLO"/>
    <s v="BASTIDAS"/>
    <s v="SEBASTIAN"/>
    <s v="ANDRES"/>
    <s v="CASTILLO BASTIDAS SEBASTIAN ANDRES"/>
    <s v="VENEZUELA "/>
    <s v="SITUACIÓN IRREGULAR"/>
    <d v="2013-11-21T00:00:00"/>
    <s v="21"/>
    <s v="11"/>
    <s v="2013"/>
    <x v="7"/>
    <s v="MASCULINO"/>
    <s v="CEDULA DE IDENTIDAD"/>
    <s v="35031306"/>
    <s v="PRIMARIA - 2DO GRADO"/>
    <s v="SI"/>
    <s v="9310BACAGAALV"/>
    <s v="BASTIDAS"/>
    <s v="CAMPOS"/>
    <s v="GABRIELA"/>
    <s v="ALEJANDRA"/>
    <s v="VENEZUELA "/>
    <s v="SITUACIÓN IRREGULAR"/>
    <d v="1993-10-17T00:00:00"/>
    <s v="17"/>
    <s v="10"/>
    <s v="1993"/>
    <s v="FEMENINO"/>
    <s v="CÉDULA DE IDENTIDAD"/>
    <s v="21506247"/>
    <s v="RASTREO"/>
    <d v="2023-10-04T16:24:48"/>
    <s v="ONLINE/TELEFÓNICA"/>
    <d v="2023-11-16T00:00:00"/>
    <n v="1"/>
    <n v="1"/>
    <n v="1"/>
    <s v="SI"/>
    <s v="YULY"/>
    <s v="SI"/>
    <m/>
    <m/>
    <m/>
    <m/>
    <m/>
    <m/>
    <m/>
    <m/>
    <m/>
    <m/>
    <m/>
    <n v="7"/>
    <n v="10"/>
    <n v="3"/>
    <x v="4"/>
    <m/>
  </r>
  <r>
    <n v="456"/>
    <s v="DICIEMBRE "/>
    <s v="LIMA "/>
    <s v="LIMA "/>
    <s v="VILLA EL SALVADOR"/>
    <n v="974870764"/>
    <s v="1008MAROMAV"/>
    <s v="MARCANO"/>
    <s v="RODRIGUEZ"/>
    <s v="MARIA"/>
    <s v="NATIVIDAD DEL VALLE"/>
    <s v="MARCANO RODRIGUEZ MARIA NATIVIDAD DEL VALLE"/>
    <s v="VENEZUELA "/>
    <s v="SITUACIÓN IRREGULAR"/>
    <d v="2010-08-20T00:00:00"/>
    <s v="20"/>
    <s v="08"/>
    <s v="2010"/>
    <x v="14"/>
    <s v="FEMENINO"/>
    <s v="CEDULA DE IDENTIDAD"/>
    <s v="33753964"/>
    <s v="SECUNDARIA - 1ER GRADO"/>
    <s v="SI"/>
    <s v="9504ROLACACEV"/>
    <s v="RODRIGUEZ"/>
    <s v="LAREZ"/>
    <s v="CARMEN"/>
    <s v="CECILIA"/>
    <s v="VENEZUELA"/>
    <s v="SITUACIÓN IRREGULAR"/>
    <d v="1995-04-18T00:00:00"/>
    <s v="18"/>
    <s v="04"/>
    <s v="1995"/>
    <s v="FEMENINO"/>
    <s v="CÉDULA DE IDENTIDAD"/>
    <s v="26778313"/>
    <s v="RASTREO"/>
    <d v="2023-12-07T11:56:02"/>
    <m/>
    <m/>
    <m/>
    <m/>
    <m/>
    <s v="SI"/>
    <s v="YULY"/>
    <s v="SI"/>
    <m/>
    <m/>
    <m/>
    <m/>
    <m/>
    <m/>
    <m/>
    <m/>
    <m/>
    <m/>
    <m/>
    <n v="12"/>
    <n v="13"/>
    <n v="1"/>
    <x v="0"/>
    <m/>
  </r>
  <r>
    <n v="457"/>
    <s v="DICIEMBRE "/>
    <s v="LIMA "/>
    <s v="LIMA "/>
    <s v="ATE"/>
    <n v="942559615"/>
    <s v="1901PEROANV"/>
    <s v="PEROZO"/>
    <s v="RODRIGUEZ"/>
    <s v="ANGEL"/>
    <s v="DAVID"/>
    <s v="PEROZO RODRIGUEZ ANGEL DAVID"/>
    <s v="VENEZUELA "/>
    <s v="PTP/CPP"/>
    <d v="2019-01-17T00:00:00"/>
    <s v="17"/>
    <s v="01"/>
    <s v="2019"/>
    <x v="4"/>
    <s v="MASCULINO"/>
    <s v="PTP/CPP"/>
    <m/>
    <s v="NINGUNO"/>
    <s v="SI"/>
    <s v="9502ROMAYREMV"/>
    <s v="RODRIGUEZ"/>
    <s v="MACHADO"/>
    <s v="YRASKA "/>
    <s v="EMIR"/>
    <s v="VENEZUELA"/>
    <s v="PTP/CPP"/>
    <d v="1995-02-14T00:00:00"/>
    <s v="14"/>
    <s v="02"/>
    <s v="1995"/>
    <s v="FEMENINO"/>
    <s v="PTP/CPP"/>
    <s v="002927273"/>
    <s v="RASTREO"/>
    <d v="2023-11-22T15:27:24"/>
    <s v="ONLINE/TELEFÓNICA"/>
    <d v="2023-12-26T00:00:00"/>
    <n v="1"/>
    <n v="1"/>
    <n v="2"/>
    <s v="SI"/>
    <s v="CAROLINE"/>
    <s v="SI"/>
    <m/>
    <m/>
    <m/>
    <m/>
    <m/>
    <m/>
    <m/>
    <m/>
    <m/>
    <m/>
    <m/>
    <n v="6"/>
    <n v="5"/>
    <n v="-1"/>
    <x v="0"/>
    <m/>
  </r>
  <r>
    <n v="458"/>
    <s v="NOVIEMBRE"/>
    <s v="LIMA "/>
    <s v="LIMA "/>
    <s v="SANTA ANITA"/>
    <n v="931532963"/>
    <s v="1710RIBEMAV"/>
    <s v="RIOS"/>
    <s v="BENEVENTE/BENAVENTE"/>
    <s v="MARIO"/>
    <s v="ALONSO"/>
    <s v="RIOS BENEVENTE/BENAVENTE MARIO ALONSO"/>
    <s v="VENEZUELA "/>
    <s v="PTP/CPP"/>
    <d v="2017-10-14T00:00:00"/>
    <s v="14"/>
    <s v="10"/>
    <s v="2017"/>
    <x v="8"/>
    <s v="MASCULINO"/>
    <s v="PTP/CPP"/>
    <s v="001221302"/>
    <s v="NIVEL INICIAL 5 AÑOS"/>
    <s v="SI"/>
    <s v="927BERORELIV"/>
    <s v="BENAVENTE"/>
    <s v="ROMERO"/>
    <s v="RELIANNY"/>
    <s v="LISBETH"/>
    <s v="VENEZUELA "/>
    <s v="PTP/CPP"/>
    <d v="1992-07-05T00:00:00"/>
    <s v="5"/>
    <s v="7"/>
    <s v="1992"/>
    <s v="FEMENINO"/>
    <s v="PTP/CPP"/>
    <s v="000302406"/>
    <s v="RASTREO"/>
    <d v="2023-10-29T12:43:07"/>
    <s v="ONLINE/TELEFÓNICA"/>
    <d v="2023-11-23T00:00:00"/>
    <n v="1"/>
    <n v="1"/>
    <n v="2"/>
    <s v="SI"/>
    <s v="CAROLINE"/>
    <s v="SI"/>
    <m/>
    <m/>
    <m/>
    <m/>
    <m/>
    <m/>
    <m/>
    <m/>
    <m/>
    <m/>
    <m/>
    <n v="6"/>
    <n v="6"/>
    <n v="0"/>
    <x v="0"/>
    <m/>
  </r>
  <r>
    <n v="768"/>
    <s v="NOVIEMBRE"/>
    <s v="LIMA "/>
    <s v="LIMA "/>
    <s v="PACHACAMAC"/>
    <n v="973041000"/>
    <s v="1103CAMUJEV"/>
    <s v="CARDENAS"/>
    <s v="MUÑOZ"/>
    <s v="JEREMY"/>
    <s v="JONNIER"/>
    <s v="CARDENAS MUÑOZ JEREMY JONNIER"/>
    <s v="VENEZUELA "/>
    <s v="PTP/CPP"/>
    <d v="2011-03-17T00:00:00"/>
    <s v="17"/>
    <s v="03"/>
    <s v="2011"/>
    <x v="2"/>
    <s v="MASCULINO"/>
    <s v="PTP/CPP"/>
    <n v="3107375"/>
    <s v="PRIMARIA - 3ER GRADO"/>
    <s v="SI"/>
    <s v="895MUMIKLLIV"/>
    <s v="MUÑOZ"/>
    <s v="MILANO"/>
    <s v="KLIVEN"/>
    <s v="LISAIME"/>
    <s v="VENEZUELA "/>
    <s v="PTP/CPP"/>
    <d v="1989-05-21T00:00:00"/>
    <s v="21"/>
    <s v="5"/>
    <s v="1989"/>
    <s v="FEMENINO"/>
    <s v="PTP/CPP"/>
    <n v="3443578"/>
    <s v="RASTREO"/>
    <d v="2023-09-15T00:00:00"/>
    <s v="ONLINE/TELEFÓNICA"/>
    <d v="2023-11-04T00:00:00"/>
    <n v="2"/>
    <n v="2"/>
    <n v="1"/>
    <s v="SI"/>
    <s v="EIMARA"/>
    <s v="SI"/>
    <m/>
    <m/>
    <m/>
    <m/>
    <m/>
    <m/>
    <m/>
    <m/>
    <m/>
    <m/>
    <m/>
    <n v="8"/>
    <n v="13"/>
    <n v="5"/>
    <x v="1"/>
    <m/>
  </r>
  <r>
    <n v="460"/>
    <s v="DICIEMBRE "/>
    <s v="LIMA "/>
    <s v="LIMA "/>
    <s v="VILLA EL SALVADOR"/>
    <s v="924032139/918 969 287(mama)"/>
    <s v="1710ROSATHV"/>
    <s v="RODRIGUEZ"/>
    <s v="SANABRIA"/>
    <s v="THIAGO"/>
    <s v="GABRIEL"/>
    <s v="RODRIGUEZ SANABRIA THIAGO GABRIEL"/>
    <s v="VENEZUELA "/>
    <s v="SITUACIÓN IRREGULAR"/>
    <d v="2017-10-24T00:00:00"/>
    <s v="24"/>
    <s v="10"/>
    <s v="2017"/>
    <x v="8"/>
    <s v="MASCULINO"/>
    <s v="ACTA/PARTIDA DE NACIMIENTO"/>
    <n v="25"/>
    <s v="NIVEL INICIAL 4 AÑOS"/>
    <s v="SI"/>
    <s v="9108ROSAJUMAV"/>
    <s v="RODRIGUEZ"/>
    <s v="SANABRIA"/>
    <s v="JUDDECSY"/>
    <s v="MADALIT"/>
    <s v="VENEZUELA "/>
    <s v="SITUACIÓN IRREGULAR"/>
    <d v="1991-08-16T00:00:00"/>
    <s v="16"/>
    <s v="08"/>
    <s v="1991"/>
    <s v="FEMENINO"/>
    <s v="CÉDULA DE IDENTIDAD"/>
    <n v="24495379"/>
    <s v="RASTREO"/>
    <d v="2023-09-15T00:00:00"/>
    <s v="ONLINE/TELEFÓNICA"/>
    <d v="2023-12-20T00:00:00"/>
    <n v="1"/>
    <n v="1"/>
    <n v="1"/>
    <s v="SI"/>
    <s v="MIRIAN"/>
    <s v="SI"/>
    <m/>
    <m/>
    <m/>
    <m/>
    <m/>
    <m/>
    <m/>
    <m/>
    <m/>
    <m/>
    <m/>
    <n v="6"/>
    <n v="6"/>
    <n v="0"/>
    <x v="0"/>
    <m/>
  </r>
  <r>
    <n v="461"/>
    <s v="NOVIEMBRE"/>
    <s v="LIMA "/>
    <s v="LIMA "/>
    <s v="COMAS"/>
    <n v="985005983"/>
    <s v="1812BERULUV"/>
    <s v="BETANCOURT"/>
    <s v="RUIZ"/>
    <s v="LUSIANO"/>
    <s v="JOSENNIER"/>
    <s v="BETANCOURT RUIZ LUSIANO JOSENNIER"/>
    <s v="VENEZUELA "/>
    <s v="PTP/CPP"/>
    <d v="2018-12-07T00:00:00"/>
    <s v="07"/>
    <s v="12"/>
    <s v="2018"/>
    <x v="4"/>
    <s v="MASCULINO"/>
    <s v="PTP/CPP"/>
    <n v="4239494"/>
    <s v="NINGUNO"/>
    <s v="SI"/>
    <s v="936BERUKEDEV"/>
    <s v="BETANCOURT"/>
    <s v="RUIZ"/>
    <s v="KENIA"/>
    <s v="DEL CARMEN"/>
    <s v="VENEZUELA "/>
    <s v="PTP/CPP"/>
    <d v="1993-06-03T00:00:00"/>
    <s v="3"/>
    <s v="6"/>
    <s v="1993"/>
    <s v="FEMENINO"/>
    <s v="PTP/CPP"/>
    <s v="002519427"/>
    <s v="RASTREO"/>
    <d v="2023-09-15T00:00:00"/>
    <s v="ONLINE/TELEFÓNICA"/>
    <d v="2023-11-24T00:00:00"/>
    <n v="1"/>
    <n v="1"/>
    <n v="1"/>
    <s v="SI"/>
    <s v="MIRIAN"/>
    <s v="SI"/>
    <m/>
    <m/>
    <m/>
    <m/>
    <m/>
    <m/>
    <m/>
    <m/>
    <m/>
    <m/>
    <m/>
    <n v="6"/>
    <n v="5"/>
    <n v="-1"/>
    <x v="0"/>
    <m/>
  </r>
  <r>
    <n v="462"/>
    <s v="DICIEMBRE "/>
    <s v="LA LIBERTAD"/>
    <s v="TRUJILLO "/>
    <s v="SALAVERRY"/>
    <n v="914588216"/>
    <s v="1412CAROFRV"/>
    <s v="CAMACHO"/>
    <s v="RODRIGUEZ"/>
    <s v="FRAYBELIS"/>
    <s v="ANDREINA"/>
    <s v="CAMACHO RODRIGUEZ FRAYBELIS ANDREINA"/>
    <s v="VENEZUELA "/>
    <s v="SITUACIÓN IRREGULAR"/>
    <d v="2014-12-30T00:00:00"/>
    <s v="30"/>
    <s v="12"/>
    <s v="2014"/>
    <x v="6"/>
    <s v="FEMENINO"/>
    <s v="ACTA/PARTIDA DE NACIMIENTO"/>
    <n v="152"/>
    <s v="PRIMARIA - 1ER GRADO"/>
    <s v="SI"/>
    <s v="999ROJIYUDEV"/>
    <s v="RODRIGUEZ "/>
    <s v="JIMENEZ"/>
    <s v="YUSBELY "/>
    <s v="DEL VALLE"/>
    <s v="VENEZUELA "/>
    <s v="SITUACIÓN IRREGULAR"/>
    <d v="1999-09-07T00:00:00"/>
    <n v="7"/>
    <n v="9"/>
    <n v="1999"/>
    <s v="FEMENINO"/>
    <s v="CÉDULA DE IDENTIDAD"/>
    <n v="28477529"/>
    <s v="RASTREO"/>
    <d v="2023-10-03T00:00:00"/>
    <s v="ONLINE/TELEFÓNICA"/>
    <d v="2023-12-20T00:00:00"/>
    <n v="2"/>
    <n v="2"/>
    <n v="1"/>
    <s v="SI"/>
    <s v="MARIANA"/>
    <s v="SI"/>
    <m/>
    <m/>
    <m/>
    <m/>
    <m/>
    <m/>
    <m/>
    <m/>
    <m/>
    <m/>
    <m/>
    <n v="6"/>
    <n v="9"/>
    <n v="3"/>
    <x v="4"/>
    <m/>
  </r>
  <r>
    <n v="463"/>
    <s v="NOVIEMBRE"/>
    <s v="LIMA "/>
    <s v="LIMA "/>
    <s v="LURIN"/>
    <n v="938221884"/>
    <s v="1901TOBLJHV"/>
    <s v="TORRES"/>
    <s v="BLANCO"/>
    <s v="JHONATHAN"/>
    <s v="ISAAC"/>
    <s v="TORRES BLANCO JHONATHAN ISAAC"/>
    <s v="VENEZUELA "/>
    <s v="SITUACIÓN IRREGULAR"/>
    <d v="2019-01-26T00:00:00"/>
    <s v="26"/>
    <s v="01"/>
    <s v="2019"/>
    <x v="4"/>
    <s v="MASCULINO"/>
    <s v="ACTA/PARTIDA DE NACIMIENTO"/>
    <n v="545"/>
    <s v="NINGUNO"/>
    <s v="SI"/>
    <s v="9212BLESYODEV"/>
    <s v="BLANCO"/>
    <s v="ESCALONA"/>
    <s v="YOHELY"/>
    <s v="DEL CARMEN"/>
    <s v="VENEZUELA "/>
    <s v="PTP/CPP"/>
    <d v="1992-12-16T00:00:00"/>
    <s v="16"/>
    <s v="12"/>
    <s v="1992"/>
    <s v="FEMENINO"/>
    <s v="PTP/CPP"/>
    <n v="3773952"/>
    <s v="RASTREO"/>
    <d v="2023-10-05T00:00:00"/>
    <s v="ONLINE/TELEFÓNICA"/>
    <d v="2023-11-16T00:00:00"/>
    <n v="3"/>
    <n v="3"/>
    <n v="1"/>
    <s v="SI"/>
    <s v="EIMARA"/>
    <s v="SI"/>
    <m/>
    <m/>
    <m/>
    <m/>
    <m/>
    <m/>
    <m/>
    <m/>
    <m/>
    <m/>
    <m/>
    <n v="6"/>
    <n v="5"/>
    <n v="-1"/>
    <x v="0"/>
    <m/>
  </r>
  <r>
    <n v="464"/>
    <s v="DICIEMBRE "/>
    <s v="LA LIBERTAD"/>
    <s v="TRUJILLO "/>
    <s v="SALAVERRY"/>
    <n v="914578216"/>
    <s v="1811CAROFRV"/>
    <s v="CAMACHO"/>
    <s v="RODRIGUEZ"/>
    <s v="FRANYERBER"/>
    <s v="JESUS"/>
    <s v="CAMACHO RODRIGUEZ FRANYERBER JESUS"/>
    <s v="VENEZUELA "/>
    <s v="SITUACIÓN IRREGULAR"/>
    <d v="2018-11-02T00:00:00"/>
    <s v="02"/>
    <s v="11"/>
    <s v="2018"/>
    <x v="4"/>
    <s v="MASCULINO"/>
    <s v="ACTA/PARTIDA DE NACIMIENTO"/>
    <n v="673"/>
    <s v="NINGUNO"/>
    <s v="SI"/>
    <s v="999ROJIYUDEV"/>
    <s v="RODRIGUEZ "/>
    <s v="JIMENEZ"/>
    <s v="YUSBELY"/>
    <s v="DEL VALLE"/>
    <s v="VENEZUELA "/>
    <s v="SITUACIÓN IRREGULAR"/>
    <d v="1999-09-07T00:00:00"/>
    <n v="7"/>
    <n v="9"/>
    <n v="1999"/>
    <s v="FEMENINO"/>
    <s v="CÉDULA DE IDENTIDAD"/>
    <n v="28477529"/>
    <m/>
    <d v="2023-10-03T00:00:00"/>
    <m/>
    <m/>
    <m/>
    <m/>
    <m/>
    <s v="SI"/>
    <s v="MARIANA"/>
    <s v="SI"/>
    <m/>
    <m/>
    <m/>
    <m/>
    <m/>
    <m/>
    <m/>
    <m/>
    <m/>
    <m/>
    <m/>
    <n v="6"/>
    <n v="5"/>
    <n v="-1"/>
    <x v="0"/>
    <m/>
  </r>
  <r>
    <n v="465"/>
    <s v="NOVIEMBRE"/>
    <s v="LIMA "/>
    <s v="LIMA "/>
    <s v="LURIN"/>
    <n v="938221884"/>
    <s v="1510TOBLYOV"/>
    <s v="TORRES"/>
    <s v="BLANCO"/>
    <s v="YONNEVERSON "/>
    <s v="JOSE"/>
    <s v="TORRES BLANCO YONNEVERSON  JOSE"/>
    <s v="VENEZUELA "/>
    <s v="SITUACIÓN IRREGULAR"/>
    <d v="2015-10-09T00:00:00"/>
    <s v="09"/>
    <s v="10"/>
    <s v="2015"/>
    <x v="1"/>
    <s v="MASCULINO"/>
    <s v="ACTA/PARTIDA DE NACIMIENTO"/>
    <n v="6164"/>
    <s v="PRIMARIA - 1ER GRADO"/>
    <s v="SI"/>
    <s v="9212BLESYODEV"/>
    <s v="BLANCO"/>
    <s v="ESCALONA"/>
    <s v="YOHELY"/>
    <s v="DEL CARMEN"/>
    <s v="VENEZUELA "/>
    <s v="PTP/CPP"/>
    <d v="1992-12-16T00:00:00"/>
    <s v="16"/>
    <s v="12"/>
    <s v="1992"/>
    <s v="FEMENINO"/>
    <s v="PTP/CPP"/>
    <n v="3773952"/>
    <s v="RASTREO"/>
    <d v="2023-10-05T00:00:00"/>
    <m/>
    <m/>
    <m/>
    <m/>
    <m/>
    <s v="SI"/>
    <s v="EIMARA"/>
    <s v="SI"/>
    <m/>
    <m/>
    <m/>
    <m/>
    <m/>
    <m/>
    <m/>
    <m/>
    <m/>
    <m/>
    <m/>
    <n v="6"/>
    <n v="8"/>
    <n v="2"/>
    <x v="3"/>
    <m/>
  </r>
  <r>
    <n v="466"/>
    <s v="DICIEMBRE "/>
    <s v="LIMA "/>
    <s v="LIMA "/>
    <s v="VILLA EL SALVADOR"/>
    <n v="974870764"/>
    <s v="1809ROLAKEV"/>
    <s v="RODRIGUEZ "/>
    <s v="LAREZ "/>
    <s v="KENDER"/>
    <s v="ALEJANDRO "/>
    <s v="RODRIGUEZ  LAREZ  KENDER ALEJANDRO "/>
    <s v="VENEZUELA "/>
    <s v="SITUACIÓN IRREGULAR"/>
    <d v="2018-09-28T00:00:00"/>
    <s v="28"/>
    <s v="09"/>
    <s v="2018"/>
    <x v="4"/>
    <s v="MASCULINO"/>
    <s v="ACTA/PARTIDA DE NACIMIENTO"/>
    <n v="3501"/>
    <s v="NIVEL INICIAL 4 AÑOS"/>
    <s v="SI"/>
    <s v="9504ROLACACEV"/>
    <s v="RODRIGUEZ "/>
    <s v="LAREZ"/>
    <s v="CARMEN "/>
    <s v="CECILIA "/>
    <s v="VENEZUELA "/>
    <s v="SITUACIÓN IRREGULAR"/>
    <d v="1995-04-18T00:00:00"/>
    <s v="18"/>
    <s v="04"/>
    <s v="1995"/>
    <s v="FEMENINO"/>
    <s v="CÉDULA DE IDENTIDAD"/>
    <n v="26778313"/>
    <s v="RASTREO"/>
    <d v="2023-12-09T14:22:03"/>
    <s v="ONLINE/TELEFÓNICA"/>
    <d v="2023-12-20T00:00:00"/>
    <n v="1"/>
    <n v="1"/>
    <n v="1"/>
    <s v="SI"/>
    <s v="MIRIAN"/>
    <s v="SI"/>
    <m/>
    <m/>
    <m/>
    <m/>
    <m/>
    <m/>
    <m/>
    <m/>
    <m/>
    <m/>
    <m/>
    <n v="6"/>
    <n v="5"/>
    <n v="-1"/>
    <x v="0"/>
    <m/>
  </r>
  <r>
    <n v="467"/>
    <s v="DICIEMBRE "/>
    <s v="LIMA "/>
    <s v="LIMA "/>
    <s v="VILLA EL SALVADOR"/>
    <n v="974870764"/>
    <s v="1605ROLAMIV"/>
    <s v="RODRIGUEZ "/>
    <s v="LAREZ"/>
    <s v="MIGUEL "/>
    <s v="ARCANGEL "/>
    <s v="RODRIGUEZ  LAREZ MIGUEL  ARCANGEL "/>
    <s v="VENEZUELA "/>
    <s v="SITUACIÓN IRREGULAR"/>
    <d v="2016-05-09T00:00:00"/>
    <s v="09"/>
    <s v="05"/>
    <s v="2016"/>
    <x v="0"/>
    <s v="MASCULINO"/>
    <s v="ACTA/PARTIDA DE NACIMIENTO"/>
    <n v="2240"/>
    <s v="PRIMARIA - 1ER GRADO"/>
    <s v="SI"/>
    <s v="9504ROLACACEV"/>
    <s v="RODRIGUEZ "/>
    <s v="LAREZ "/>
    <s v="CARMEN "/>
    <s v="CECILIA "/>
    <s v="VENEZUELA "/>
    <s v="PTP/CPP"/>
    <d v="1995-04-18T00:00:00"/>
    <s v="18"/>
    <s v="04"/>
    <s v="1995"/>
    <s v="FEMENINO"/>
    <s v="PTP/CPP"/>
    <s v="002743251"/>
    <s v="RASTREO"/>
    <d v="2023-12-09T14:28:41"/>
    <m/>
    <m/>
    <m/>
    <m/>
    <m/>
    <s v="SI"/>
    <s v="MIRIAN"/>
    <s v="SI"/>
    <m/>
    <m/>
    <m/>
    <m/>
    <m/>
    <m/>
    <m/>
    <m/>
    <m/>
    <m/>
    <m/>
    <n v="6"/>
    <n v="7"/>
    <n v="1"/>
    <x v="0"/>
    <m/>
  </r>
  <r>
    <n v="468"/>
    <s v="NOVIEMBRE"/>
    <s v="LIMA "/>
    <s v="LIMA "/>
    <s v="LURIN"/>
    <n v="938221884"/>
    <s v="1206ZABLYOV"/>
    <s v="ZABALA"/>
    <s v="BLANCO"/>
    <s v="YOHANDRIS"/>
    <s v="ALEXANDER"/>
    <s v="ZABALA BLANCO YOHANDRIS ALEXANDER"/>
    <s v="VENEZUELA "/>
    <s v="SITUACIÓN IRREGULAR"/>
    <d v="2012-06-14T00:00:00"/>
    <s v="14"/>
    <s v="06"/>
    <s v="2012"/>
    <x v="3"/>
    <s v="MASCULINO"/>
    <s v="ACTA/PARTIDA DE NACIMIENTO"/>
    <n v="109"/>
    <s v="PRIMARIA - 3ER GRADO"/>
    <s v="SI"/>
    <s v="9212BLESYODEV"/>
    <s v="BLANCO"/>
    <s v="ESCALONA"/>
    <s v="YOHELY"/>
    <s v="DEL CARMEN"/>
    <s v="VENEZUELA "/>
    <s v="PTP/CPP"/>
    <d v="1992-12-16T00:00:00"/>
    <s v="16"/>
    <s v="12"/>
    <s v="1992"/>
    <s v="FEMENINO"/>
    <s v="PTP/CPP"/>
    <n v="3773952"/>
    <s v="RASTREO"/>
    <d v="2023-10-05T00:00:00"/>
    <m/>
    <m/>
    <m/>
    <m/>
    <m/>
    <s v="SI"/>
    <s v="EIMARA"/>
    <s v="SI"/>
    <m/>
    <m/>
    <m/>
    <m/>
    <m/>
    <m/>
    <m/>
    <m/>
    <m/>
    <m/>
    <m/>
    <n v="8"/>
    <n v="11"/>
    <n v="3"/>
    <x v="4"/>
    <m/>
  </r>
  <r>
    <n v="469"/>
    <s v="DICIEMBRE "/>
    <s v="LA LIBERTAD"/>
    <s v="TRUJILLO "/>
    <s v="LA ESPERANZA"/>
    <n v="918362341"/>
    <s v="1908ROGULIV"/>
    <s v="ROJAS"/>
    <s v="GUZMAN"/>
    <s v="LIAM"/>
    <s v="ALEJANDRO"/>
    <s v="ROJAS GUZMAN LIAM ALEJANDRO"/>
    <s v="VENEZUELA "/>
    <s v="SITUACIÓN IRREGULAR"/>
    <d v="2019-08-26T00:00:00"/>
    <s v="26"/>
    <s v="08"/>
    <s v="2019"/>
    <x v="12"/>
    <s v="MASCULINO"/>
    <s v="ACTA/PARTIDA DE NACIMIENTO"/>
    <n v="2543"/>
    <s v="NINGUNO"/>
    <s v="SI"/>
    <s v="9712ROGUNEPAV"/>
    <s v="ROJAS"/>
    <s v="GUZMAN"/>
    <s v="NELSIBETH"/>
    <s v="PATRICIA"/>
    <s v="VENEZUELA "/>
    <s v="PTP/CPP"/>
    <d v="1997-12-16T00:00:00"/>
    <n v="16"/>
    <n v="12"/>
    <n v="1997"/>
    <s v="FEMENINO"/>
    <s v="PTP/CPP"/>
    <n v="4036705"/>
    <s v="RASTREO"/>
    <d v="2023-11-08T00:00:00"/>
    <s v="ONLINE/TELEFÓNICA"/>
    <d v="2023-12-01T00:00:00"/>
    <n v="4"/>
    <n v="4"/>
    <n v="1"/>
    <s v="SI"/>
    <s v="MARIANA"/>
    <s v="SI"/>
    <m/>
    <m/>
    <m/>
    <m/>
    <m/>
    <m/>
    <m/>
    <m/>
    <m/>
    <m/>
    <m/>
    <n v="6"/>
    <n v="4"/>
    <n v="-2"/>
    <x v="0"/>
    <m/>
  </r>
  <r>
    <n v="470"/>
    <s v="DICIEMBRE "/>
    <s v="LA LIBERTAD"/>
    <s v="TRUJILLO "/>
    <s v="LA ESPERANZA"/>
    <n v="918362341"/>
    <s v="1609LEROCEV"/>
    <s v="LEMUS"/>
    <s v="ROJAS"/>
    <s v="CESAR"/>
    <s v="ORLANDO"/>
    <s v="LEMUS ROJAS CESAR ORLANDO"/>
    <s v="VENEZUELA "/>
    <s v="PTP/CPP"/>
    <d v="2016-09-16T00:00:00"/>
    <s v="16"/>
    <s v="09"/>
    <s v="2016"/>
    <x v="0"/>
    <s v="MASCULINO"/>
    <s v="PTP/CPP"/>
    <n v="4103562"/>
    <s v="NINGUNO"/>
    <s v="SI"/>
    <s v="9712ROGUNEPAV"/>
    <s v="ROJAS"/>
    <s v="GUZMAN"/>
    <s v="NELSIBETH"/>
    <s v="PATRICIA"/>
    <s v="VENEZUELA "/>
    <s v="PTP/CPP"/>
    <d v="1997-12-16T00:00:00"/>
    <n v="16"/>
    <n v="12"/>
    <n v="1997"/>
    <s v="FEMENINO"/>
    <s v="PTP/CPP"/>
    <n v="4036705"/>
    <s v="RASTREO"/>
    <d v="2023-11-08T00:00:00"/>
    <m/>
    <m/>
    <m/>
    <m/>
    <m/>
    <s v="SI"/>
    <s v="MARIANA"/>
    <s v="SI"/>
    <m/>
    <m/>
    <m/>
    <m/>
    <m/>
    <m/>
    <m/>
    <m/>
    <m/>
    <m/>
    <m/>
    <n v="6"/>
    <n v="7"/>
    <n v="1"/>
    <x v="0"/>
    <m/>
  </r>
  <r>
    <n v="471"/>
    <s v="NOVIEMBRE"/>
    <s v="LIMA "/>
    <s v="LIMA "/>
    <s v="SAN MARTIN DE PORRES"/>
    <s v="926453149 / 934845196 (PRIMO)"/>
    <s v="1705SUBOXIV"/>
    <s v="SUFIA"/>
    <s v="BOADA"/>
    <s v="XIMENA"/>
    <s v="VALENTINA"/>
    <s v="SUFIA BOADA XIMENA VALENTINA"/>
    <s v="VENEZUELA "/>
    <s v="SITUACIÓN IRREGULAR"/>
    <d v="2017-05-18T00:00:00"/>
    <s v="18"/>
    <s v="05"/>
    <s v="2017"/>
    <x v="8"/>
    <s v="FEMENINO"/>
    <s v="ACTA/PARTIDA DE NACIMIENTO"/>
    <n v="378"/>
    <s v="NIVEL INICIAL 5 AÑOS"/>
    <s v="SI"/>
    <s v="865BOROLUMAV"/>
    <s v="BOADA"/>
    <s v="RODRIGUEZ"/>
    <s v="LUZMARI"/>
    <s v="MARGARITA"/>
    <s v="VENEZUELA "/>
    <s v="SITUACIÓN IRREGULAR"/>
    <d v="1986-05-10T00:00:00"/>
    <s v="10"/>
    <s v="5"/>
    <s v="1986"/>
    <s v="FEMENINO"/>
    <s v="CÉDULA DE IDENTIDAD"/>
    <n v="17633370"/>
    <s v="RASTREO"/>
    <d v="2023-09-29T12:48:38"/>
    <s v="ONLINE/TELEFÓNICA"/>
    <d v="2023-11-24T00:00:00"/>
    <n v="3"/>
    <n v="3"/>
    <n v="1"/>
    <s v="SI"/>
    <s v="MIRIAN"/>
    <s v="SI"/>
    <m/>
    <m/>
    <m/>
    <m/>
    <m/>
    <m/>
    <m/>
    <m/>
    <m/>
    <m/>
    <m/>
    <n v="6"/>
    <n v="6"/>
    <n v="0"/>
    <x v="0"/>
    <m/>
  </r>
  <r>
    <n v="472"/>
    <s v="DICIEMBRE "/>
    <s v="LA LIBERTAD"/>
    <s v="TRUJILLO "/>
    <s v="LA ESPERANZA"/>
    <n v="918362341"/>
    <s v="1310ROROANV"/>
    <s v="RODRIGUEZ"/>
    <s v="ROJAS"/>
    <s v="ANGELINE"/>
    <s v="SARAY"/>
    <s v="RODRIGUEZ ROJAS ANGELINE SARAY"/>
    <s v="VENEZUELA "/>
    <s v="PTP/CPP"/>
    <d v="2013-10-27T00:00:00"/>
    <s v="27"/>
    <s v="10"/>
    <s v="2013"/>
    <x v="7"/>
    <s v="FEMENINO"/>
    <s v="PTP/CPP"/>
    <n v="4102230"/>
    <s v="PRIMARIA - 2DO GRADO"/>
    <s v="SI"/>
    <s v="9712ROGUNEPAV"/>
    <s v="ROJAS"/>
    <s v="GUZMAN"/>
    <s v="NELSIBETH"/>
    <s v="PATRICIA"/>
    <s v="VENEZUELA "/>
    <s v="PTP/CPP"/>
    <d v="1997-12-16T00:00:00"/>
    <n v="16"/>
    <n v="12"/>
    <n v="1997"/>
    <s v="FEMENINO"/>
    <s v="PTP/CPP"/>
    <n v="4036705"/>
    <s v="RASTREO"/>
    <d v="2023-11-08T00:00:00"/>
    <m/>
    <m/>
    <m/>
    <m/>
    <m/>
    <s v="SI"/>
    <s v="MARIANA"/>
    <s v="SI"/>
    <m/>
    <m/>
    <m/>
    <m/>
    <m/>
    <m/>
    <m/>
    <m/>
    <m/>
    <m/>
    <m/>
    <n v="7"/>
    <n v="10"/>
    <n v="3"/>
    <x v="4"/>
    <m/>
  </r>
  <r>
    <n v="473"/>
    <s v="NOVIEMBRE"/>
    <s v="LIMA "/>
    <s v="LIMA "/>
    <s v="SAN MARTIN DE PORRES"/>
    <s v="926453149 / 934845196 (PRIMO)"/>
    <s v="1910SUBOADV"/>
    <s v="SUFIA"/>
    <s v="BOADA"/>
    <s v="ADANNA"/>
    <s v="NICOLLE"/>
    <s v="SUFIA BOADA ADANNA NICOLLE"/>
    <s v="VENEZUELA "/>
    <s v="SITUACIÓN IRREGULAR"/>
    <d v="2019-10-02T00:00:00"/>
    <s v="02"/>
    <s v="10"/>
    <s v="2019"/>
    <x v="12"/>
    <s v="FEMENINO"/>
    <s v="ACTA/PARTIDA DE NACIMIENTO"/>
    <n v="1741"/>
    <s v="NIVEL INICIAL 3 AÑOS"/>
    <s v="SI"/>
    <s v="865BOROLUMAV"/>
    <s v="BOADA"/>
    <s v="RODRIGUEZ"/>
    <s v="LUZMARI"/>
    <s v="MARGARITA"/>
    <s v="VENEZUELA "/>
    <s v="SITUACIÓN IRREGULAR"/>
    <d v="1986-05-10T00:00:00"/>
    <s v="10"/>
    <s v="5"/>
    <s v="1986"/>
    <s v="FEMENINO"/>
    <s v="CÉDULA DE IDENTIDAD"/>
    <n v="17633370"/>
    <s v="RASTREO"/>
    <d v="2023-09-29T12:55:18"/>
    <m/>
    <m/>
    <m/>
    <m/>
    <m/>
    <s v="SI"/>
    <s v="MIRIAN"/>
    <s v="SI"/>
    <m/>
    <m/>
    <m/>
    <m/>
    <m/>
    <m/>
    <m/>
    <m/>
    <m/>
    <m/>
    <m/>
    <n v="6"/>
    <n v="4"/>
    <n v="-2"/>
    <x v="0"/>
    <m/>
  </r>
  <r>
    <n v="474"/>
    <s v="DICIEMBRE "/>
    <s v="LA LIBERTAD"/>
    <s v="TRUJILLO "/>
    <s v="LA ESPERANZA"/>
    <n v="918362341"/>
    <s v="1202ROROYEV"/>
    <s v="RODRIGUEZ"/>
    <s v="ROJAS"/>
    <s v="YEISIBETH"/>
    <s v="DE LOS ANGELES"/>
    <s v="RODRIGUEZ ROJAS YEISIBETH DE LOS ANGELES"/>
    <s v="VENEZUELA "/>
    <s v="PTP/CPP"/>
    <d v="2012-02-01T00:00:00"/>
    <s v="01"/>
    <s v="02"/>
    <s v="2012"/>
    <x v="2"/>
    <s v="FEMENINO"/>
    <s v="PTP/CPP"/>
    <n v="4102243"/>
    <s v="PRIMARIA - 4TO GRADO"/>
    <s v="SI"/>
    <s v="9712ROGUNEPAV"/>
    <s v="ROJAS"/>
    <s v="GUZMAN"/>
    <s v="NELSIBETH"/>
    <s v="PATRICIA"/>
    <s v="VENEZUELA "/>
    <s v="PTP/CPP"/>
    <d v="1997-12-16T00:00:00"/>
    <n v="16"/>
    <n v="12"/>
    <n v="1997"/>
    <s v="FEMENINO"/>
    <s v="PTP/CPP"/>
    <n v="4036705"/>
    <s v="RASTREO"/>
    <d v="2023-11-08T00:00:00"/>
    <m/>
    <m/>
    <m/>
    <m/>
    <m/>
    <s v="SI"/>
    <s v="MARIANA"/>
    <s v="SI"/>
    <m/>
    <m/>
    <m/>
    <m/>
    <m/>
    <m/>
    <m/>
    <m/>
    <m/>
    <m/>
    <m/>
    <n v="9"/>
    <n v="12"/>
    <n v="3"/>
    <x v="4"/>
    <m/>
  </r>
  <r>
    <n v="475"/>
    <s v="NOVIEMBRE"/>
    <s v="LIMA "/>
    <s v="LIMA "/>
    <s v="SAN MARTIN DE PORRES"/>
    <s v="926453149 / 934845196 (PRIMO)"/>
    <s v="1910SUBOEMV"/>
    <s v="SUFIA"/>
    <s v="BOADA"/>
    <s v="EMILY"/>
    <s v="VALERIA"/>
    <s v="SUFIA BOADA EMILY VALERIA"/>
    <s v="VENEZUELA "/>
    <s v="SITUACIÓN IRREGULAR"/>
    <d v="2019-10-02T00:00:00"/>
    <s v="02"/>
    <s v="10"/>
    <s v="2019"/>
    <x v="12"/>
    <s v="FEMENINO"/>
    <s v="ACTA/PARTIDA DE NACIMIENTO"/>
    <n v="1742"/>
    <s v="NIVEL INICIAL 3 AÑOS"/>
    <s v="SI"/>
    <s v="865BOROLUMAV"/>
    <s v="BOADA "/>
    <s v="RODRIGUEZ"/>
    <s v="LUZMARI"/>
    <s v="MARGARITA"/>
    <s v="VENEZUELA "/>
    <s v="SITUACIÓN IRREGULAR"/>
    <d v="1986-05-10T00:00:00"/>
    <s v="10"/>
    <s v="5"/>
    <s v="1986"/>
    <s v="FEMENINO"/>
    <s v="CÉDULA DE IDENTIDAD"/>
    <n v="17633370"/>
    <s v="RASTREO"/>
    <d v="2023-09-29T13:02:52"/>
    <m/>
    <m/>
    <m/>
    <m/>
    <m/>
    <s v="SI"/>
    <s v="MIRIAN"/>
    <s v="SI"/>
    <m/>
    <m/>
    <m/>
    <m/>
    <m/>
    <m/>
    <m/>
    <m/>
    <m/>
    <m/>
    <m/>
    <n v="6"/>
    <n v="4"/>
    <n v="-2"/>
    <x v="0"/>
    <m/>
  </r>
  <r>
    <n v="476"/>
    <s v="DICIEMBRE "/>
    <s v="LIMA "/>
    <s v="LIMA "/>
    <s v="ATE"/>
    <n v="930242326"/>
    <s v="1710CAROEVV"/>
    <s v="CASTILLO"/>
    <s v="ROMERO"/>
    <s v="EVANS"/>
    <s v="ASHAEL"/>
    <s v="CASTILLO ROMERO EVANS ASHAEL"/>
    <s v="VENEZUELA "/>
    <s v="C.E. CALIDAD MIGRATORIA"/>
    <d v="2017-10-14T00:00:00"/>
    <s v="14"/>
    <s v="10"/>
    <s v="2017"/>
    <x v="8"/>
    <s v="MASCULINO"/>
    <s v="CARNET DE EXTRANJERÍA "/>
    <s v="006132793"/>
    <s v="NIVEL INICIAL 5 AÑOS"/>
    <s v="SI"/>
    <s v="8603ROOLANNIV"/>
    <s v="ROMERO"/>
    <s v="OLIVARES"/>
    <s v="ANGELICA"/>
    <s v="NINGUNO"/>
    <s v="VENEZUELA "/>
    <s v="C.E. CALIDAD MIGRATORIA"/>
    <d v="1986-03-25T00:00:00"/>
    <s v="25"/>
    <s v="03"/>
    <s v="1986"/>
    <s v="FEMENINO"/>
    <s v="CARNET DE EXTRANJERÍA"/>
    <s v="006148112"/>
    <s v="RASTREO"/>
    <d v="2023-11-22T19:45:08"/>
    <s v="ONLINE/TELEFÓNICA"/>
    <d v="2023-12-26T00:00:00"/>
    <n v="2"/>
    <n v="2"/>
    <n v="2"/>
    <s v="SI"/>
    <s v="CAROLINE"/>
    <s v="SI"/>
    <m/>
    <m/>
    <m/>
    <m/>
    <m/>
    <m/>
    <m/>
    <m/>
    <m/>
    <m/>
    <m/>
    <n v="6"/>
    <n v="6"/>
    <n v="0"/>
    <x v="0"/>
    <m/>
  </r>
  <r>
    <n v="477"/>
    <s v="NOVIEMBRE"/>
    <s v="LIMA "/>
    <s v="LIMA "/>
    <s v="PACHACAMAC"/>
    <s v="916000771- 945363941"/>
    <s v="1809TEBRSEV"/>
    <s v="TERAN"/>
    <s v="BRAZON"/>
    <s v="SEBASTIAN"/>
    <s v="ALEJANDRO"/>
    <s v="TERAN BRAZON SEBASTIAN ALEJANDRO"/>
    <s v="VENEZUELA "/>
    <s v="SITUACIÓN IRREGULAR"/>
    <d v="2018-09-18T00:00:00"/>
    <s v="18"/>
    <s v="09"/>
    <s v="2018"/>
    <x v="4"/>
    <s v="MASCULINO"/>
    <s v="ACTA/PARTIDA DE NACIMIENTO"/>
    <n v="2311"/>
    <s v="NINGUNO"/>
    <s v="SI"/>
    <s v="006BRROJUDEV"/>
    <s v="BRAZON"/>
    <s v="ROJAS"/>
    <s v="JULIANNYS"/>
    <s v="DEL VALLE"/>
    <s v="VENEZUELA "/>
    <s v="SITUACIÓN IRREGULAR"/>
    <d v="2000-06-30T00:00:00"/>
    <s v="30"/>
    <s v="6"/>
    <s v="2000"/>
    <s v="FEMENINO"/>
    <s v="CÉDULA DE IDENTIDAD"/>
    <n v="27751140"/>
    <s v="RASTREO"/>
    <d v="2023-09-15T00:00:00"/>
    <s v="ONLINE/TELEFÓNICA"/>
    <d v="2023-11-02T00:00:00"/>
    <n v="1"/>
    <n v="1"/>
    <n v="1"/>
    <s v="SI"/>
    <s v="EIMARA"/>
    <s v="SI"/>
    <m/>
    <m/>
    <m/>
    <m/>
    <m/>
    <m/>
    <m/>
    <m/>
    <m/>
    <m/>
    <m/>
    <n v="6"/>
    <n v="5"/>
    <n v="-1"/>
    <x v="0"/>
    <m/>
  </r>
  <r>
    <n v="478"/>
    <s v="DICIEMBRE "/>
    <s v="LIMA "/>
    <s v="LIMA "/>
    <s v="SAN JUAN DE MIRAFLORES"/>
    <n v="932435261"/>
    <s v="1308PARONAV"/>
    <s v="PACHECO"/>
    <s v="ROMERO"/>
    <s v="NAHOMI"/>
    <s v="ALEJANDRA"/>
    <s v="PACHECO ROMERO NAHOMI ALEJANDRA"/>
    <s v="VENEZUELA "/>
    <s v="PTP/CPP"/>
    <d v="2013-08-07T00:00:00"/>
    <s v="07"/>
    <s v="08"/>
    <s v="2013"/>
    <x v="7"/>
    <s v="FEMENINO"/>
    <s v="PTP/CPP"/>
    <s v="002215654"/>
    <s v="PRIMARIA - 4TO GRADO"/>
    <s v="SI"/>
    <s v="9002ROROVEANV"/>
    <s v="ROMERO"/>
    <s v="RODRIGUEZ"/>
    <s v="VERUZCA"/>
    <s v="ANDREA"/>
    <s v="VENEZUELA"/>
    <s v="C.E. CALIDAD MIGRATORIA"/>
    <d v="1990-02-05T00:00:00"/>
    <s v="05"/>
    <s v="02"/>
    <s v="1990"/>
    <s v="FEMENINO"/>
    <s v="CARNET DE EXTRANJERÍA"/>
    <s v="004527843"/>
    <s v="RASTREO"/>
    <d v="2023-11-30T17:48:25"/>
    <s v="ONLINE/TELEFÓNICA"/>
    <d v="2023-12-11T00:00:00"/>
    <n v="2"/>
    <n v="2"/>
    <n v="2"/>
    <s v="SI"/>
    <s v="YULY"/>
    <s v="SI"/>
    <m/>
    <m/>
    <m/>
    <m/>
    <m/>
    <m/>
    <m/>
    <m/>
    <m/>
    <m/>
    <m/>
    <n v="9"/>
    <n v="10"/>
    <n v="1"/>
    <x v="0"/>
    <m/>
  </r>
  <r>
    <n v="479"/>
    <s v="NOVIEMBRE"/>
    <s v="LIMA "/>
    <s v="LIMA "/>
    <s v="PACHACAMAC"/>
    <s v="916000771- 945363941"/>
    <s v="1805TOBRAHV"/>
    <s v="TORRES"/>
    <s v="BRAZON"/>
    <s v="AHINOHA"/>
    <s v="ISABELLA"/>
    <s v="TORRES BRAZON AHINOHA ISABELLA"/>
    <s v="VENEZUELA "/>
    <s v="SITUACIÓN IRREGULAR"/>
    <d v="2018-05-14T00:00:00"/>
    <s v="14"/>
    <s v="05"/>
    <s v="2018"/>
    <x v="4"/>
    <s v="FEMENINO"/>
    <s v="ACTA/PARTIDA DE NACIMIENTO"/>
    <n v="2398"/>
    <s v="NINGUNO"/>
    <s v="SI"/>
    <s v="983BRRONOISV"/>
    <s v="BRAZON"/>
    <s v="ROJAS"/>
    <s v="NORIANNYS"/>
    <s v="ISABEL"/>
    <s v="VENEZUELA "/>
    <s v="SITUACIÓN IRREGULAR"/>
    <d v="1998-03-10T00:00:00"/>
    <s v="10"/>
    <s v="3"/>
    <s v="1998"/>
    <s v="FEMENINO"/>
    <s v="CÉDULA DE IDENTIDAD"/>
    <n v="26230440"/>
    <s v="RASTREO"/>
    <d v="2023-09-15T00:00:00"/>
    <s v="ONLINE/TELEFÓNICA"/>
    <d v="2023-11-02T00:00:00"/>
    <n v="1"/>
    <n v="1"/>
    <n v="1"/>
    <s v="SI"/>
    <s v="EIMARA"/>
    <s v="SI"/>
    <m/>
    <m/>
    <m/>
    <m/>
    <m/>
    <m/>
    <m/>
    <m/>
    <m/>
    <m/>
    <m/>
    <n v="6"/>
    <n v="5"/>
    <n v="-1"/>
    <x v="0"/>
    <m/>
  </r>
  <r>
    <n v="480"/>
    <s v="NOVIEMBRE"/>
    <s v="LIMA "/>
    <s v="LIMA "/>
    <s v="CHORRILLOS"/>
    <n v="963144399"/>
    <s v="1804BRGOARV"/>
    <s v="BRICEÑO"/>
    <s v="GONZALEZ"/>
    <s v="ARANZA"/>
    <s v="YORMARI"/>
    <s v="BRICEÑO GONZALEZ ARANZA YORMARI"/>
    <s v="VENEZUELA "/>
    <s v="SITUACIÓN IRREGULAR"/>
    <d v="2018-04-14T00:00:00"/>
    <s v="14"/>
    <s v="04"/>
    <s v="2018"/>
    <x v="4"/>
    <s v="FEMENINO"/>
    <s v="ACTA/PARTIDA DE NACIMIENTO"/>
    <s v="3396"/>
    <s v="NINGUNO"/>
    <s v="SI"/>
    <s v="9511BRHEJHNIV"/>
    <s v="BRICEÑO"/>
    <s v="HERNANDEZ"/>
    <s v="JHONGLEIBER"/>
    <s v="NINGUNO"/>
    <s v="VENEZUELA "/>
    <s v="C.E. CALIDAD MIGRATORIA"/>
    <d v="1995-11-13T00:00:00"/>
    <s v="13"/>
    <s v="11"/>
    <s v="1995"/>
    <s v="MASCULINO"/>
    <s v="CARNET DE EXTRANJERÍA"/>
    <s v="5943000"/>
    <s v="RASTREO"/>
    <d v="2023-10-04T17:05:48"/>
    <s v="ONLINE/TELEFÓNICA"/>
    <d v="2023-11-14T00:00:00"/>
    <n v="2"/>
    <n v="2"/>
    <n v="1"/>
    <s v="SI"/>
    <s v="YULY"/>
    <s v="SI"/>
    <m/>
    <m/>
    <m/>
    <m/>
    <m/>
    <m/>
    <m/>
    <m/>
    <m/>
    <m/>
    <m/>
    <n v="6"/>
    <n v="5"/>
    <n v="-1"/>
    <x v="0"/>
    <m/>
  </r>
  <r>
    <n v="481"/>
    <s v="DICIEMBRE "/>
    <s v="LIMA "/>
    <s v="LIMA "/>
    <s v="SAN JUAN DE MIRAFLORES"/>
    <n v="932435261"/>
    <s v="1202PAROMAV"/>
    <s v="PACHECO"/>
    <s v="ROMERO"/>
    <s v="MANUEL"/>
    <s v="ANTHUAN"/>
    <s v="PACHECO ROMERO MANUEL ANTHUAN"/>
    <s v="VENEZUELA "/>
    <s v="PTP/CPP"/>
    <d v="2012-02-07T00:00:00"/>
    <s v="07"/>
    <s v="02"/>
    <s v="2012"/>
    <x v="2"/>
    <s v="MASCULINO"/>
    <s v="PTP/CPP"/>
    <s v="002257671"/>
    <s v="PRIMARIA - 5TO GRADO"/>
    <s v="SI"/>
    <s v="9002ROROVEANV"/>
    <s v="ROMERO"/>
    <s v="RODRIGUEZ"/>
    <s v="VERUZCA"/>
    <s v="ANDREA"/>
    <s v="VENEZUELA"/>
    <s v="C.E. CALIDAD MIGRATORIA"/>
    <d v="1990-02-05T00:00:00"/>
    <s v="05"/>
    <s v="02"/>
    <s v="1990"/>
    <s v="FEMENINO"/>
    <s v="CARNET DE EXTRANJERÍA"/>
    <s v="004527843"/>
    <s v="RASTREO"/>
    <d v="2023-11-30T17:51:07"/>
    <m/>
    <m/>
    <m/>
    <m/>
    <m/>
    <s v="SI"/>
    <s v="YULY"/>
    <s v="SI"/>
    <m/>
    <m/>
    <m/>
    <m/>
    <m/>
    <m/>
    <m/>
    <m/>
    <m/>
    <m/>
    <m/>
    <n v="10"/>
    <n v="12"/>
    <n v="2"/>
    <x v="3"/>
    <m/>
  </r>
  <r>
    <n v="482"/>
    <s v="DICIEMBRE "/>
    <s v="LIMA "/>
    <s v="LIMA "/>
    <s v="ATE"/>
    <n v="930242326"/>
    <s v="1406PIROYVV"/>
    <s v="PIREZ"/>
    <s v="ROMERO"/>
    <s v="YVANNA "/>
    <s v="ISABELLA"/>
    <s v="PIREZ ROMERO YVANNA  ISABELLA"/>
    <s v="VENEZUELA "/>
    <s v="C.E. CALIDAD MIGRATORIA"/>
    <d v="2014-06-13T00:00:00"/>
    <s v="13"/>
    <s v="06"/>
    <s v="2014"/>
    <x v="6"/>
    <s v="FEMENINO"/>
    <s v="CARNET DE EXTRANJERÍA "/>
    <s v="006134008"/>
    <s v="PRIMARIA - 3ER GRADO"/>
    <s v="SI"/>
    <s v="8603ROOLANNIV"/>
    <s v="ROMERO"/>
    <s v="OLIVARES"/>
    <s v="ANGELICA"/>
    <s v="NINGUNO"/>
    <s v="VENEZUELA "/>
    <s v="C.E. CALIDAD MIGRATORIA"/>
    <d v="1986-03-25T00:00:00"/>
    <s v="25"/>
    <s v="03"/>
    <s v="1986"/>
    <s v="FEMENINO"/>
    <s v="CARNET DE EXTRANJERÍA"/>
    <s v="006148112"/>
    <s v="RASTREO"/>
    <d v="2023-11-22T19:50:30"/>
    <m/>
    <m/>
    <m/>
    <m/>
    <m/>
    <s v="SI"/>
    <s v="CAROLINE"/>
    <s v="SI"/>
    <m/>
    <m/>
    <m/>
    <m/>
    <m/>
    <m/>
    <m/>
    <m/>
    <m/>
    <m/>
    <m/>
    <n v="8"/>
    <n v="9"/>
    <n v="1"/>
    <x v="0"/>
    <m/>
  </r>
  <r>
    <n v="483"/>
    <s v="NOVIEMBRE"/>
    <s v="LIMA "/>
    <s v="LIMA "/>
    <s v="ATE"/>
    <n v="904081818"/>
    <s v="1706BRLIARV"/>
    <s v="BRICEÑO "/>
    <s v="LINARES"/>
    <s v="ARANZA "/>
    <s v="VALENTINA"/>
    <s v="BRICEÑO  LINARES ARANZA  VALENTINA"/>
    <s v="VENEZUELA "/>
    <s v="SITUACIÓN IRREGULAR"/>
    <d v="2017-06-25T00:00:00"/>
    <s v="25"/>
    <s v="06"/>
    <s v="2017"/>
    <x v="8"/>
    <s v="FEMENINO"/>
    <s v="ACTA/PARTIDA DE NACIMIENTO"/>
    <s v="1609"/>
    <s v="NINGUNO"/>
    <s v="SI"/>
    <s v="824BRMOALJOV"/>
    <s v="BRICEÑO"/>
    <s v="MOLINA"/>
    <s v="ALEXANDER"/>
    <s v="JOSE"/>
    <s v="VENEZUELA "/>
    <s v="SITUACIÓN IRREGULAR"/>
    <d v="1982-04-14T00:00:00"/>
    <s v="14"/>
    <s v="4"/>
    <s v="1982"/>
    <s v="MASCULINO"/>
    <s v="CÉDULA DE IDENTIDAD"/>
    <s v="14982376"/>
    <s v="RASTREO"/>
    <d v="2023-09-30T00:00:00"/>
    <s v="ONLINE/TELEFÓNICA"/>
    <d v="2023-11-02T00:00:00"/>
    <n v="1"/>
    <n v="1"/>
    <n v="1"/>
    <s v="SI"/>
    <s v="MIGUEL HUAYNATE"/>
    <s v="SI"/>
    <m/>
    <m/>
    <m/>
    <m/>
    <m/>
    <m/>
    <m/>
    <m/>
    <m/>
    <m/>
    <m/>
    <n v="6"/>
    <n v="6"/>
    <n v="0"/>
    <x v="0"/>
    <m/>
  </r>
  <r>
    <n v="484"/>
    <s v="NOVIEMBRE"/>
    <s v="LIMA "/>
    <s v="LIMA "/>
    <s v="CHORRILLOS"/>
    <n v="963144399"/>
    <s v="1804BRGOJHV"/>
    <s v="BRICEÑO"/>
    <s v="GONZALEZ"/>
    <s v="JHONLEIBER"/>
    <s v="JOSUE"/>
    <s v="BRICEÑO GONZALEZ JHONLEIBER JOSUE"/>
    <s v="VENEZUELA "/>
    <s v="SITUACIÓN IRREGULAR"/>
    <d v="2018-04-14T00:00:00"/>
    <s v="14"/>
    <s v="04"/>
    <s v="2018"/>
    <x v="4"/>
    <s v="MASCULINO"/>
    <s v="ACTA/PARTIDA DE NACIMIENTO"/>
    <s v="3395"/>
    <s v="NINGUNO"/>
    <s v="SI"/>
    <s v="9511BRHEJHNIV"/>
    <s v="BRICEÑO"/>
    <s v="HERNANDEZ"/>
    <s v="JHONGLEIBER"/>
    <s v="NINGUNO"/>
    <s v="VENEZUELA "/>
    <s v="C.E. CALIDAD MIGRATORIA"/>
    <d v="1995-11-13T00:00:00"/>
    <s v="13"/>
    <s v="11"/>
    <s v="1995"/>
    <s v="MASCULINO"/>
    <s v="CARNET DE EXTRANJERÍA"/>
    <s v="5943000"/>
    <s v="RASTREO"/>
    <d v="2023-10-04T00:00:00"/>
    <m/>
    <m/>
    <m/>
    <m/>
    <m/>
    <s v="SI"/>
    <s v="YULY"/>
    <s v="SI"/>
    <m/>
    <m/>
    <m/>
    <m/>
    <m/>
    <m/>
    <m/>
    <m/>
    <m/>
    <m/>
    <m/>
    <n v="6"/>
    <n v="5"/>
    <n v="-1"/>
    <x v="0"/>
    <m/>
  </r>
  <r>
    <n v="485"/>
    <s v="DICIEMBRE "/>
    <s v="LIMA "/>
    <s v="LIMA "/>
    <s v="VILLA MARIA DEL TRIUNFO"/>
    <s v="NO INFORMACIÓN"/>
    <s v="1809GOROANV"/>
    <s v="GOMEZ"/>
    <s v="ROMERO"/>
    <s v="ANTHONELLA"/>
    <s v="DEL VALLE "/>
    <s v="GOMEZ ROMERO ANTHONELLA DEL VALLE "/>
    <s v="VENEZUELA "/>
    <s v="SITUACIÓN IRREGULAR"/>
    <d v="2018-09-22T00:00:00"/>
    <s v="22"/>
    <s v="09"/>
    <s v="2018"/>
    <x v="4"/>
    <s v="FEMENINO"/>
    <s v="ACTA/PARTIDA DE NACIMIENTO"/>
    <n v="134"/>
    <s v="NIVEL INICIAL 4 AÑOS"/>
    <s v="SI"/>
    <s v="0204ROROGLDEV"/>
    <s v="ROMERO "/>
    <s v="ROMERO "/>
    <s v="GLORISMAR"/>
    <s v="DEL VALLE"/>
    <s v="VENEZUELA "/>
    <s v="PTP/CPP"/>
    <d v="2002-04-08T00:00:00"/>
    <s v="08"/>
    <s v="04"/>
    <s v="2002"/>
    <s v="FEMENINO"/>
    <s v="PTP/CPP"/>
    <n v="2836041"/>
    <s v="RASTREO"/>
    <d v="2023-11-07T17:05:23"/>
    <s v="PRESENCIAL "/>
    <d v="2023-11-29T00:00:00"/>
    <n v="1"/>
    <n v="1"/>
    <n v="1"/>
    <s v="SI"/>
    <s v="MIRIAN"/>
    <s v="SI"/>
    <m/>
    <m/>
    <m/>
    <m/>
    <m/>
    <m/>
    <m/>
    <m/>
    <m/>
    <m/>
    <m/>
    <n v="6"/>
    <n v="5"/>
    <n v="-1"/>
    <x v="0"/>
    <s v="NO TIENE NÚMERO DE TELEFONO "/>
  </r>
  <r>
    <n v="486"/>
    <s v="NOVIEMBRE"/>
    <s v="LIMA "/>
    <s v="LIMA "/>
    <s v="LURIGANCHO"/>
    <n v="929139843"/>
    <s v="1711GUBRROV"/>
    <s v="GUTIERRES "/>
    <s v="BRITO"/>
    <s v="RODRIGO"/>
    <s v="ENRIQUE"/>
    <s v="GUTIERRES  BRITO RODRIGO ENRIQUE"/>
    <s v="VENEZUELA "/>
    <s v="SITUACIÓN IRREGULAR"/>
    <d v="2017-11-10T00:00:00"/>
    <s v="10"/>
    <s v="11"/>
    <s v="2017"/>
    <x v="8"/>
    <s v="MASCULINO"/>
    <s v="ACTA/PARTIDA DE NACIMIENTO"/>
    <s v="290"/>
    <s v="NINGUNO"/>
    <s v="SI"/>
    <s v="964BRCARODEV"/>
    <s v="BRITO"/>
    <s v="CAMPOS"/>
    <s v="ROSANGELA"/>
    <s v="DEL CARMEN"/>
    <s v="VENEZUELA "/>
    <s v="SITUACIÓN IRREGULAR"/>
    <d v="1996-04-20T00:00:00"/>
    <s v="20"/>
    <s v="4"/>
    <s v="1996"/>
    <s v="FEMENINO"/>
    <s v="CÉDULA DE IDENTIDAD"/>
    <n v="25478222"/>
    <s v="RASTREO"/>
    <d v="2023-11-16T18:14:08"/>
    <s v="ONLINE/TELEFÓNICA"/>
    <d v="2023-11-28T00:00:00"/>
    <n v="1"/>
    <n v="1"/>
    <n v="1"/>
    <s v="SI"/>
    <s v="TAYRI"/>
    <s v="SI"/>
    <m/>
    <m/>
    <m/>
    <m/>
    <m/>
    <m/>
    <m/>
    <m/>
    <m/>
    <m/>
    <m/>
    <n v="6"/>
    <n v="6"/>
    <n v="0"/>
    <x v="0"/>
    <m/>
  </r>
  <r>
    <n v="487"/>
    <s v="NOVIEMBRE"/>
    <s v="LIMA "/>
    <s v="LIMA "/>
    <s v="LURIN"/>
    <n v="922578059"/>
    <s v="2003AGBRJEP"/>
    <s v="AGUERO "/>
    <s v="BRITO "/>
    <s v="JEREMIAS "/>
    <s v="ENMANUEL"/>
    <s v="AGUERO  BRITO  JEREMIAS  ENMANUEL"/>
    <s v="PERÚ"/>
    <s v="NO APLICA (ES PERUANO/A)"/>
    <d v="2020-03-08T00:00:00"/>
    <s v="08"/>
    <s v="03"/>
    <s v="2020"/>
    <x v="9"/>
    <s v="MASCULINO"/>
    <s v="DNI "/>
    <n v="91764626"/>
    <s v="NINGUNO"/>
    <s v="SI"/>
    <s v="988BRSAYAJOV"/>
    <s v="BRITO "/>
    <s v="SAAVEDRA"/>
    <s v="YAILMAR"/>
    <s v="JORGEIRIS"/>
    <s v="VENEZUELA "/>
    <s v="C.E. CALIDAD MIGRATORIA"/>
    <d v="1998-08-03T00:00:00"/>
    <s v="3"/>
    <s v="8"/>
    <s v="1998"/>
    <s v="FEMENINO"/>
    <s v="CARNET DE EXTRANJERÍA"/>
    <s v="005306116"/>
    <s v="RASTREO"/>
    <d v="2023-10-03T00:00:00"/>
    <s v="ONLINE/TELEFÓNICA"/>
    <d v="2023-11-14T00:00:00"/>
    <n v="1"/>
    <n v="1"/>
    <n v="1"/>
    <s v="SI"/>
    <s v="EIMARA"/>
    <s v="SI"/>
    <m/>
    <m/>
    <m/>
    <m/>
    <m/>
    <m/>
    <m/>
    <m/>
    <m/>
    <m/>
    <m/>
    <n v="6"/>
    <n v="4"/>
    <n v="-2"/>
    <x v="0"/>
    <m/>
  </r>
  <r>
    <n v="488"/>
    <s v="DICIEMBRE "/>
    <s v="LA LIBERTAD"/>
    <s v="TRUJILLO "/>
    <s v="HUANCHACO"/>
    <n v="901159005"/>
    <s v="1612MAROANV"/>
    <s v="MATA "/>
    <s v="RONDON"/>
    <s v="ANGELO"/>
    <s v="JESUS"/>
    <s v="MATA  RONDON ANGELO JESUS"/>
    <s v="VENEZUELA "/>
    <s v="SITUACIÓN IRREGULAR"/>
    <d v="2016-12-07T00:00:00"/>
    <s v="07"/>
    <s v="12"/>
    <s v="2016"/>
    <x v="0"/>
    <s v="MASCULINO"/>
    <s v="ACTA/PARTIDA DE NACIMIENTO"/>
    <n v="6485"/>
    <s v="NINGUNO"/>
    <s v="SI"/>
    <s v="005ROHEFRYEV"/>
    <s v="RONDON"/>
    <s v="HERNANDEZ "/>
    <s v="FRANCIS "/>
    <s v="YEORGELIS"/>
    <s v="VENEZUELA "/>
    <s v="SITUACIÓN IRREGULAR"/>
    <d v="2000-05-04T00:00:00"/>
    <n v="4"/>
    <n v="5"/>
    <n v="2000"/>
    <s v="FEMENINO"/>
    <s v="CÉDULA DE IDENTIDAD"/>
    <n v="28244690"/>
    <s v="RASTREO"/>
    <d v="2023-10-19T00:00:00"/>
    <s v="ONLINE/TELEFÓNICA"/>
    <d v="2023-12-04T00:00:00"/>
    <n v="1"/>
    <n v="1"/>
    <n v="1"/>
    <s v="SI"/>
    <s v="MARIANA"/>
    <s v="SI"/>
    <m/>
    <m/>
    <m/>
    <m/>
    <m/>
    <m/>
    <m/>
    <m/>
    <m/>
    <m/>
    <m/>
    <n v="6"/>
    <n v="7"/>
    <n v="1"/>
    <x v="0"/>
    <m/>
  </r>
  <r>
    <n v="489"/>
    <s v="NOVIEMBRE"/>
    <s v="LIMA "/>
    <s v="LIMA "/>
    <s v="VILLA EL SALVADOR"/>
    <n v="938334173"/>
    <s v="1804PECAARV"/>
    <s v="PEREZ"/>
    <s v="CALDERA"/>
    <s v="ARIANNA"/>
    <s v="SOPHIA"/>
    <s v="PEREZ CALDERA ARIANNA SOPHIA"/>
    <s v="VENEZUELA "/>
    <s v="PTP/CPP"/>
    <d v="2018-04-13T00:00:00"/>
    <s v="13"/>
    <s v="04"/>
    <s v="2018"/>
    <x v="4"/>
    <s v="FEMENINO"/>
    <s v="PTP/CPP"/>
    <s v="3132565"/>
    <s v="NINGUNO"/>
    <s v="SI"/>
    <s v="8611CASAKECAV"/>
    <s v="CALDERA"/>
    <s v="SALAS"/>
    <s v="KEILA"/>
    <s v="CAROLINA"/>
    <s v="VENEZUELA "/>
    <s v="PTP/CPP"/>
    <d v="1986-11-22T00:00:00"/>
    <s v="22"/>
    <s v="11"/>
    <s v="1986"/>
    <s v="FEMENINO"/>
    <s v="PTP/CPP"/>
    <s v="3127222"/>
    <s v="RASTREO"/>
    <d v="2023-10-02T11:58:59"/>
    <s v="ONLINE/TELEFÓNICA"/>
    <d v="2023-11-14T00:00:00"/>
    <n v="1"/>
    <n v="1"/>
    <n v="1"/>
    <s v="SI"/>
    <s v="YULY"/>
    <s v="SI"/>
    <m/>
    <m/>
    <m/>
    <m/>
    <m/>
    <m/>
    <m/>
    <m/>
    <m/>
    <m/>
    <m/>
    <n v="6"/>
    <n v="5"/>
    <n v="-1"/>
    <x v="0"/>
    <m/>
  </r>
  <r>
    <n v="490"/>
    <s v="DICIEMBRE "/>
    <s v="LA LIBERTAD"/>
    <s v="TRUJILLO "/>
    <s v="HUANCHACO"/>
    <n v="901159005"/>
    <s v="1812ROHEGEV"/>
    <s v="RONDON"/>
    <s v="HERNANDEZ "/>
    <s v="GEORGELIS "/>
    <s v="SUSEJ"/>
    <s v="RONDON HERNANDEZ  GEORGELIS  SUSEJ"/>
    <s v="VENEZUELA "/>
    <s v="SITUACIÓN IRREGULAR"/>
    <d v="2018-12-29T00:00:00"/>
    <s v="29"/>
    <s v="12"/>
    <s v="2018"/>
    <x v="4"/>
    <s v="FEMENINO"/>
    <s v="ACTA/PARTIDA DE NACIMIENTO"/>
    <n v="73"/>
    <s v="NINGUNO"/>
    <s v="SI"/>
    <s v="005ROHEFRYEV"/>
    <s v="RONDON"/>
    <s v="HERNANDEZ "/>
    <s v="FRANCIS "/>
    <s v="YEORGELIS"/>
    <s v="VENEZUELA "/>
    <s v="SITUACIÓN IRREGULAR"/>
    <d v="2000-05-04T00:00:00"/>
    <n v="4"/>
    <n v="5"/>
    <n v="2000"/>
    <s v="FEMENINO"/>
    <s v="CÉDULA DE IDENTIDAD"/>
    <n v="28244690"/>
    <m/>
    <m/>
    <m/>
    <m/>
    <m/>
    <m/>
    <m/>
    <s v="SI"/>
    <s v="MARIANA"/>
    <s v="SI"/>
    <m/>
    <m/>
    <m/>
    <m/>
    <m/>
    <m/>
    <m/>
    <m/>
    <m/>
    <m/>
    <m/>
    <n v="6"/>
    <n v="5"/>
    <n v="-1"/>
    <x v="0"/>
    <m/>
  </r>
  <r>
    <n v="491"/>
    <s v="DICIEMBRE "/>
    <s v="LIMA "/>
    <s v="LIMA "/>
    <s v="VILLA MARIA DEL TRIUNFO"/>
    <s v="923938994( LLAMADAS) 918916103( WHATSAPP)"/>
    <s v="1212FIRUMAV"/>
    <s v="FIGUEROA"/>
    <s v="RUÍZ"/>
    <s v="MARIANGELICA"/>
    <s v="NINGUNO"/>
    <s v="FIGUEROA RUÍZ MARIANGELICA NINGUNO"/>
    <s v="VENEZUELA "/>
    <s v="PTP/CPP"/>
    <d v="2012-12-28T00:00:00"/>
    <s v="28"/>
    <s v="12"/>
    <s v="2012"/>
    <x v="3"/>
    <s v="FEMENINO"/>
    <s v="PTP/CPP"/>
    <s v="004087905"/>
    <s v="PRIMARIA - 4TO GRADO"/>
    <s v="SI"/>
    <s v="8202RURELEMAV"/>
    <s v="RUÍZ"/>
    <s v="RENGEL"/>
    <s v="LEIDYS"/>
    <s v="MARIANA"/>
    <s v="VENEZUELA"/>
    <s v="PTP/CPP"/>
    <d v="1982-02-15T00:00:00"/>
    <s v="15"/>
    <s v="02"/>
    <s v="1982"/>
    <s v="FEMENINO"/>
    <s v="PTP/CPP"/>
    <s v="000062353"/>
    <s v="RASTREO"/>
    <d v="2023-12-05T07:05:37"/>
    <s v="ONLINE/TELEFÓNICA"/>
    <d v="2023-12-14T00:00:00"/>
    <n v="1"/>
    <n v="1"/>
    <n v="1"/>
    <s v="SI"/>
    <s v="YULY"/>
    <s v="SI"/>
    <m/>
    <m/>
    <m/>
    <m/>
    <m/>
    <m/>
    <m/>
    <m/>
    <m/>
    <m/>
    <m/>
    <n v="9"/>
    <n v="11"/>
    <n v="2"/>
    <x v="3"/>
    <m/>
  </r>
  <r>
    <n v="492"/>
    <s v="NOVIEMBRE"/>
    <s v="LIMA "/>
    <s v="LIMA "/>
    <s v="VILLA MARIA DEL TRIUNFO"/>
    <n v="928964495"/>
    <s v="0511ESCAYEV"/>
    <s v="ESCALANTE"/>
    <s v="CARDENAS"/>
    <s v="YEICAR"/>
    <s v="ALEJANDRA"/>
    <s v="ESCALANTE CARDENAS YEICAR ALEJANDRA"/>
    <s v="VENEZUELA "/>
    <s v="PTP/CPP"/>
    <d v="2005-11-29T00:00:00"/>
    <s v="29"/>
    <s v="11"/>
    <s v="2005"/>
    <x v="15"/>
    <s v="FEMENINO"/>
    <s v="PTP/CPP"/>
    <s v="002833018"/>
    <s v="SECUNDARIA - 4TO GRADO"/>
    <s v="SI"/>
    <s v="8810CANIYEKAV"/>
    <s v="CARDENAS"/>
    <s v="NINGUNO"/>
    <s v="YEINA"/>
    <s v="KARINA"/>
    <s v="VENEZUELA "/>
    <s v="SITUACIÓN IRREGULAR"/>
    <d v="1988-10-10T00:00:00"/>
    <s v="10"/>
    <s v="10"/>
    <s v="1988"/>
    <s v="FEMENINO"/>
    <s v="CÉDULA DE IDENTIDAD"/>
    <s v="006109338"/>
    <s v="AUTOREGISTRO "/>
    <d v="2023-11-24T16:17:15"/>
    <m/>
    <m/>
    <m/>
    <m/>
    <m/>
    <s v="SI"/>
    <s v="YULY"/>
    <s v="SI"/>
    <m/>
    <m/>
    <m/>
    <m/>
    <m/>
    <m/>
    <m/>
    <m/>
    <m/>
    <m/>
    <m/>
    <n v="15"/>
    <n v="18"/>
    <n v="3"/>
    <x v="4"/>
    <m/>
  </r>
  <r>
    <n v="493"/>
    <s v="NOVIEMBRE"/>
    <s v="LIMA "/>
    <s v="LIMA "/>
    <s v="VILLA MARIA DEL TRIUNFO"/>
    <n v="928964495"/>
    <s v="1909SACAASP"/>
    <s v="SANOJA"/>
    <s v="CARDENAS"/>
    <s v="ASHLEY"/>
    <s v="LUCIANA"/>
    <s v="SANOJA CARDENAS ASHLEY LUCIANA"/>
    <s v="PERÚ"/>
    <s v="NO APLICA (ES PERUANO/A)"/>
    <d v="2019-09-16T00:00:00"/>
    <s v="16"/>
    <s v="09"/>
    <s v="2019"/>
    <x v="12"/>
    <s v="FEMENINO"/>
    <s v="DNI"/>
    <s v="91500029"/>
    <s v="NINGUNO"/>
    <s v="SI"/>
    <s v="8810CANIYEKAV"/>
    <s v="CARDENAS "/>
    <s v="NINGUNO"/>
    <s v="YEINA "/>
    <s v="KARINA "/>
    <s v="VENEZUELA "/>
    <s v="C.E. CALIDAD MIGRATORIA"/>
    <d v="1988-10-10T00:00:00"/>
    <s v="10"/>
    <s v="10"/>
    <s v="1988"/>
    <s v="FEMENINO"/>
    <s v="CARNET DE EXTRANJERÍA"/>
    <s v="6109338"/>
    <s v="RASTREO"/>
    <d v="2023-09-30T21:01:42"/>
    <s v="ONLINE/TELEFÓNICA"/>
    <d v="2023-11-14T00:00:00"/>
    <n v="2"/>
    <n v="2"/>
    <n v="1"/>
    <s v="SI"/>
    <s v="YULY"/>
    <s v="SI"/>
    <m/>
    <m/>
    <m/>
    <m/>
    <m/>
    <m/>
    <m/>
    <m/>
    <m/>
    <m/>
    <m/>
    <n v="6"/>
    <n v="4"/>
    <n v="-2"/>
    <x v="0"/>
    <m/>
  </r>
  <r>
    <n v="494"/>
    <s v="DICIEMBRE "/>
    <s v="LIMA "/>
    <s v="LIMA "/>
    <s v="VILLA EL SALVADOR"/>
    <n v="904525634"/>
    <s v="1012SAOLCAV"/>
    <s v="SAMPAYO"/>
    <s v="OLIVO"/>
    <s v="CAMILA"/>
    <s v="VALENTINA"/>
    <s v="SAMPAYO OLIVO CAMILA VALENTINA"/>
    <s v="VENEZUELA "/>
    <s v="PTP/CPP"/>
    <d v="2010-12-04T00:00:00"/>
    <s v="04"/>
    <s v="12"/>
    <s v="2010"/>
    <x v="14"/>
    <s v="FEMENINO"/>
    <s v="PTP/CPP"/>
    <s v="003782045"/>
    <s v="PRIMARIA - 5TO GRADO"/>
    <s v="SI"/>
    <s v="0012SAARMAJAV"/>
    <s v="SAAVEDRA"/>
    <s v="AREVALO"/>
    <s v="MARIELVIN"/>
    <s v="JAVIERLIS"/>
    <s v="VENEZUELA"/>
    <s v="PTP/CPP"/>
    <d v="2000-12-20T00:00:00"/>
    <s v="20"/>
    <s v="12"/>
    <s v="2000"/>
    <s v="FEMENINO"/>
    <s v="PTP/CPP"/>
    <s v="003067107"/>
    <s v="RASTREO"/>
    <d v="2023-12-04T21:30:12"/>
    <s v="ONLINE/TELEFÓNICA"/>
    <d v="2023-12-16T00:00:00"/>
    <n v="1"/>
    <n v="1"/>
    <n v="1"/>
    <s v="SI"/>
    <s v="YULY"/>
    <s v="SI"/>
    <m/>
    <m/>
    <m/>
    <m/>
    <m/>
    <m/>
    <m/>
    <m/>
    <m/>
    <m/>
    <m/>
    <n v="10"/>
    <n v="13"/>
    <n v="3"/>
    <x v="4"/>
    <m/>
  </r>
  <r>
    <n v="495"/>
    <s v="DICIEMBRE "/>
    <s v="LIMA "/>
    <s v="LIMA "/>
    <s v="VILLA MARIA DEL TRIUNFO"/>
    <n v="952098690"/>
    <s v="1404SAGAWLV"/>
    <s v="SALAS"/>
    <s v="GARCIA"/>
    <s v="WLLAYDHEER"/>
    <s v="ABRAHAM"/>
    <s v="SALAS GARCIA WLLAYDHEER ABRAHAM"/>
    <s v="VENEZUELA "/>
    <s v="SITUACIÓN IRREGULAR"/>
    <d v="2014-04-23T00:00:00"/>
    <s v="23"/>
    <s v="04"/>
    <s v="2014"/>
    <x v="6"/>
    <s v="MASCULINO"/>
    <s v="ACTA/PARTIDA DE NACIMIENTO"/>
    <s v="1921"/>
    <s v="PRIMARIA - 3ER GRADO"/>
    <s v="SI"/>
    <s v="9711SAGACIPAV"/>
    <s v="SALAS"/>
    <s v="GARCIA"/>
    <s v="CINDY"/>
    <s v="PAOLA"/>
    <s v="VENEZUELA"/>
    <s v="PTP/CPP"/>
    <d v="1997-11-27T00:00:00"/>
    <s v="27"/>
    <s v="11"/>
    <s v="1997"/>
    <s v="FEMENINO"/>
    <s v="PTP/CPP"/>
    <s v="003262405"/>
    <s v="RASTREO"/>
    <d v="2023-11-30T14:32:24"/>
    <s v="ONLINE/TELEFÓNICA"/>
    <d v="2023-12-11T00:00:00"/>
    <n v="4"/>
    <n v="4"/>
    <n v="3"/>
    <s v="SI"/>
    <s v="YULY"/>
    <s v="SI"/>
    <m/>
    <m/>
    <m/>
    <m/>
    <m/>
    <m/>
    <m/>
    <m/>
    <m/>
    <m/>
    <m/>
    <n v="8"/>
    <n v="9"/>
    <n v="1"/>
    <x v="0"/>
    <m/>
  </r>
  <r>
    <n v="496"/>
    <s v="NOVIEMBRE"/>
    <s v="LIMA "/>
    <s v="LIMA "/>
    <s v="CHORRILLOS"/>
    <s v="906 697 791"/>
    <s v="1601URCAMAV"/>
    <s v="URBINA"/>
    <s v="CARRASQUEL"/>
    <s v="MAURO"/>
    <s v="JAVIER"/>
    <s v="URBINA CARRASQUEL MAURO JAVIER"/>
    <s v="VENEZUELA "/>
    <s v="SITUACIÓN IRREGULAR"/>
    <d v="2016-01-24T00:00:00"/>
    <s v="24"/>
    <s v="01"/>
    <s v="2016"/>
    <x v="1"/>
    <s v="MASCULINO"/>
    <s v="ACTA/PARTIDA DE NACIMIENTO"/>
    <s v="719"/>
    <s v="PRIMARIA - 2DO GRADO"/>
    <s v="SI"/>
    <s v="957CAGOMASAV"/>
    <s v="CARRASQUEL"/>
    <s v="GONZALEZ"/>
    <s v="MARIA"/>
    <s v="SABINA"/>
    <s v="VENEZUELA "/>
    <s v="SITUACIÓN IRREGULAR"/>
    <d v="1995-07-09T00:00:00"/>
    <s v="9"/>
    <s v="7"/>
    <s v="1995"/>
    <s v="FEMENINO"/>
    <s v="CÉDULA DE IDENTIDAD"/>
    <s v="23987569"/>
    <s v="AUTOREGISTRO "/>
    <d v="2023-11-24T14:58:59"/>
    <s v="ONLINE/TELEFÓNICA"/>
    <d v="2023-11-25T00:00:00"/>
    <n v="2"/>
    <n v="2"/>
    <n v="1"/>
    <s v="SI"/>
    <s v="YULY"/>
    <s v="SI"/>
    <m/>
    <m/>
    <m/>
    <m/>
    <m/>
    <m/>
    <m/>
    <m/>
    <m/>
    <m/>
    <m/>
    <n v="7"/>
    <n v="8"/>
    <n v="1"/>
    <x v="0"/>
    <m/>
  </r>
  <r>
    <n v="497"/>
    <s v="DICIEMBRE "/>
    <s v="LIMA "/>
    <s v="LIMA "/>
    <s v="VILLA MARIA DEL TRIUNFO"/>
    <n v="952098690"/>
    <s v="1605GASADIV"/>
    <s v="GARCIA"/>
    <s v="SALAS"/>
    <s v="DIWERLHYM"/>
    <s v="WLLAYSTFHERLYM"/>
    <s v="GARCIA SALAS DIWERLHYM WLLAYSTFHERLYM"/>
    <s v="VENEZUELA "/>
    <s v="SITUACIÓN IRREGULAR"/>
    <d v="2016-05-14T00:00:00"/>
    <s v="14"/>
    <s v="05"/>
    <s v="2016"/>
    <x v="0"/>
    <s v="FEMENINO"/>
    <s v="ACTA/PARTIDA DE NACIMIENTO"/>
    <s v="2112"/>
    <s v="PRIMARIA - 1ER GRADO"/>
    <s v="SI"/>
    <s v="9711SAGACIPAV"/>
    <s v="SALAS"/>
    <s v="GARCIA"/>
    <s v="CINDY"/>
    <s v="PAOLA"/>
    <s v="VENEZUELA"/>
    <s v="PTP/CPP"/>
    <d v="1997-11-27T00:00:00"/>
    <s v="27"/>
    <s v="11"/>
    <s v="1997"/>
    <s v="FEMENINO"/>
    <s v="PTP/CPP"/>
    <s v="003262405"/>
    <s v="RASTREO"/>
    <d v="2023-11-30T14:39:01"/>
    <m/>
    <m/>
    <m/>
    <m/>
    <m/>
    <s v="SI"/>
    <s v="YULY"/>
    <s v="SI"/>
    <m/>
    <m/>
    <m/>
    <m/>
    <m/>
    <m/>
    <m/>
    <m/>
    <m/>
    <m/>
    <m/>
    <n v="6"/>
    <n v="7"/>
    <n v="1"/>
    <x v="0"/>
    <m/>
  </r>
  <r>
    <n v="498"/>
    <s v="NOVIEMBRE"/>
    <s v="LIMA "/>
    <s v="LIMA "/>
    <s v="CHORRILLOS"/>
    <n v="906697791"/>
    <s v="2010MACALEV"/>
    <s v="MARTINEZ"/>
    <s v="CARRASQUEL"/>
    <s v="LEONARDO"/>
    <s v="DAVID GERARDO"/>
    <s v="MARTINEZ CARRASQUEL LEONARDO DAVID GERARDO"/>
    <s v="VENEZUELA "/>
    <s v="PTP/CPP"/>
    <d v="2020-10-19T00:00:00"/>
    <s v="19"/>
    <s v="10"/>
    <s v="2020"/>
    <x v="9"/>
    <s v="MASCULINO"/>
    <s v="PTP/CPP"/>
    <s v="004346123"/>
    <s v="NINGUNO"/>
    <s v="SI"/>
    <s v="957CAGOMASAV"/>
    <s v="CARRASQUEL"/>
    <s v="GONZALEZ"/>
    <s v="MARIA"/>
    <s v="SABINA"/>
    <s v="VENEZUELA "/>
    <s v="SITUACIÓN IRREGULAR"/>
    <d v="1995-07-09T00:00:00"/>
    <s v="9"/>
    <s v="7"/>
    <s v="1995"/>
    <s v="FEMENINO"/>
    <s v="CÉDULA DE IDENTIDAD"/>
    <s v="23987569"/>
    <s v="AUTOREGISTRO "/>
    <d v="2023-11-24T15:03:14"/>
    <m/>
    <m/>
    <m/>
    <m/>
    <m/>
    <s v="SI"/>
    <s v="YULY"/>
    <s v="SI"/>
    <m/>
    <m/>
    <m/>
    <m/>
    <m/>
    <m/>
    <m/>
    <m/>
    <m/>
    <m/>
    <m/>
    <n v="6"/>
    <n v="3"/>
    <n v="-3"/>
    <x v="0"/>
    <m/>
  </r>
  <r>
    <n v="499"/>
    <s v="DICIEMBRE "/>
    <s v="LIMA "/>
    <s v="LIMA "/>
    <s v="VILLA MARIA DEL TRIUNFO"/>
    <n v="952098690"/>
    <s v="1005LOSAWLV"/>
    <s v="LOPEZ"/>
    <s v="SALAS"/>
    <s v="WLLAISTCHERR"/>
    <s v="HEDDELIANNISS"/>
    <s v="LOPEZ SALAS WLLAISTCHERR HEDDELIANNISS"/>
    <s v="VENEZUELA "/>
    <s v="SITUACIÓN IRREGULAR"/>
    <d v="2010-05-18T00:00:00"/>
    <s v="18"/>
    <s v="05"/>
    <s v="2010"/>
    <x v="14"/>
    <s v="FEMENINO"/>
    <s v="ACTA/PARTIDA DE NACIMIENTO"/>
    <s v="1819"/>
    <s v="SECUNDARIA - 1ER GRADO"/>
    <s v="SI"/>
    <s v="9711SAGACIPAV"/>
    <s v="SALAS"/>
    <s v="GARCIA"/>
    <s v="CINDY"/>
    <s v="PAOLA"/>
    <s v="VENEZUELA"/>
    <s v="PTP/CPP"/>
    <d v="1997-11-27T00:00:00"/>
    <s v="27"/>
    <s v="11"/>
    <s v="1997"/>
    <s v="FEMENINO"/>
    <s v="PTP/CPP"/>
    <s v="003262405"/>
    <s v="RASTREO"/>
    <d v="2023-11-30T14:35:53"/>
    <m/>
    <m/>
    <m/>
    <m/>
    <m/>
    <s v="SI"/>
    <s v="YULY"/>
    <s v="SI"/>
    <m/>
    <m/>
    <m/>
    <m/>
    <m/>
    <m/>
    <m/>
    <m/>
    <m/>
    <m/>
    <m/>
    <n v="12"/>
    <n v="13"/>
    <n v="1"/>
    <x v="0"/>
    <m/>
  </r>
  <r>
    <n v="872"/>
    <s v="NOVIEMBRE"/>
    <s v="LIMA "/>
    <s v="LIMA "/>
    <s v="ATE"/>
    <n v="918806235"/>
    <s v="1107ARROJAV"/>
    <s v="ARIAS"/>
    <s v="RODRIGUEZ"/>
    <s v="JATNNELYS"/>
    <s v="NOEMI"/>
    <s v="ARIAS RODRIGUEZ JATNNELYS NOEMI"/>
    <s v="VENEZUELA "/>
    <s v="PTP/CPP"/>
    <d v="2011-07-13T00:00:00"/>
    <s v="13"/>
    <s v="07"/>
    <s v="2011"/>
    <x v="2"/>
    <s v="FEMENINO"/>
    <s v="PTP/CPP"/>
    <s v="4189414"/>
    <s v="PRIMARIA - 3ER GRADO"/>
    <s v="SI"/>
    <s v="905ROGUANYSV"/>
    <s v="RODRIGUEZ"/>
    <s v="GUIPE"/>
    <s v="ANDREINA"/>
    <s v="YSABEL"/>
    <s v="VENEZUELA "/>
    <s v="PTP/CPP"/>
    <d v="1990-05-17T00:00:00"/>
    <s v="17"/>
    <s v="5"/>
    <s v="1990"/>
    <s v="FEMENINO"/>
    <s v="PTP/CPP"/>
    <s v="4153806"/>
    <s v="RASTREO"/>
    <d v="2023-09-30T00:00:00"/>
    <s v="ONLINE/TELEFÓNICA"/>
    <d v="2023-11-07T00:00:00"/>
    <n v="3"/>
    <n v="3"/>
    <n v="1"/>
    <s v="SI"/>
    <s v="MIGUEL HUAYNATE"/>
    <s v="SI"/>
    <m/>
    <m/>
    <m/>
    <m/>
    <m/>
    <m/>
    <m/>
    <m/>
    <m/>
    <m/>
    <m/>
    <n v="8"/>
    <n v="12"/>
    <n v="4"/>
    <x v="1"/>
    <m/>
  </r>
  <r>
    <n v="501"/>
    <s v="NOVIEMBRE"/>
    <s v="LIMA "/>
    <s v="LIMA "/>
    <s v="SANTA ANITA"/>
    <s v="901527150wassap"/>
    <s v="1012GOCAVIV"/>
    <s v="GOMES"/>
    <s v="CARRILLO"/>
    <s v="VICTORIA"/>
    <s v="VALENTINA"/>
    <s v="GOMES CARRILLO VICTORIA VALENTINA"/>
    <s v="VENEZUELA "/>
    <s v="PTP/CPP"/>
    <d v="2010-12-08T00:00:00"/>
    <s v="08"/>
    <s v="12"/>
    <s v="2010"/>
    <x v="14"/>
    <s v="FEMENINO"/>
    <s v="PTP/CPP"/>
    <s v="001794350"/>
    <s v="PRIMARIA - 5TO GRADO"/>
    <s v="SI"/>
    <s v="7312CAERYOLIV"/>
    <s v="CARRILLO"/>
    <s v="EREBRIE"/>
    <s v="YOELIS"/>
    <s v="LISETT"/>
    <s v="VENEZUELA "/>
    <s v="C.E. CALIDAD MIGRATORIA"/>
    <d v="1973-12-19T00:00:00"/>
    <s v="19"/>
    <s v="12"/>
    <s v="1973"/>
    <s v="FEMENINO"/>
    <s v="CARNET DE EXTRANJERÍA"/>
    <s v="005499480"/>
    <s v="RASTREO"/>
    <s v="NO INFORMACIÓN"/>
    <s v="ONLINE/TELEFÓNICA"/>
    <d v="2023-11-24T00:00:00"/>
    <n v="1"/>
    <n v="1"/>
    <n v="2"/>
    <s v="SI"/>
    <s v="CAROLINE"/>
    <s v="SI"/>
    <m/>
    <m/>
    <m/>
    <m/>
    <m/>
    <m/>
    <m/>
    <m/>
    <m/>
    <m/>
    <m/>
    <n v="10"/>
    <n v="13"/>
    <n v="3"/>
    <x v="4"/>
    <s v="CORREGIR FECHA DE IDENTIFICACIÓN  "/>
  </r>
  <r>
    <n v="502"/>
    <s v="DICIEMBRE "/>
    <s v="LIMA "/>
    <s v="LIMA "/>
    <s v="VILLA MARIA DEL TRIUNFO"/>
    <n v="952098690"/>
    <s v="1812SAGAWLV"/>
    <s v="SALAS"/>
    <s v="GARCIA"/>
    <s v="WLLADHEEYKERMAN"/>
    <s v="ENMANUEL JESUS"/>
    <s v="SALAS GARCIA WLLADHEEYKERMAN ENMANUEL JESUS"/>
    <s v="VENEZUELA "/>
    <s v="SITUACIÓN IRREGULAR"/>
    <d v="2018-12-15T00:00:00"/>
    <s v="15"/>
    <s v="12"/>
    <s v="2018"/>
    <x v="4"/>
    <s v="MASCULINO"/>
    <s v="ACTA/PARTIDA DE NACIMIENTO"/>
    <s v="332"/>
    <s v="NIVEL INICIAL 4 AÑOS"/>
    <s v="SI"/>
    <s v="9711SAGACIPAV"/>
    <s v="SALAS"/>
    <s v="GARCIA"/>
    <s v="CINDY"/>
    <s v="PAOLA"/>
    <s v="VENEZUELA"/>
    <s v="PTP/CPP"/>
    <d v="1997-11-27T00:00:00"/>
    <s v="27"/>
    <s v="11"/>
    <s v="1997"/>
    <s v="FEMENINO"/>
    <s v="PTP/CPP"/>
    <s v="003262405"/>
    <s v="RASTREO"/>
    <d v="2023-11-30T14:41:37"/>
    <m/>
    <m/>
    <m/>
    <m/>
    <m/>
    <s v="SI"/>
    <s v="YULY"/>
    <s v="SI"/>
    <m/>
    <m/>
    <m/>
    <m/>
    <m/>
    <m/>
    <m/>
    <m/>
    <m/>
    <m/>
    <m/>
    <n v="6"/>
    <n v="5"/>
    <n v="-1"/>
    <x v="0"/>
    <m/>
  </r>
  <r>
    <n v="503"/>
    <s v="NOVIEMBRE"/>
    <s v="LIMA "/>
    <s v="LIMA "/>
    <s v="SAN JUAN DE LURIGANCHO"/>
    <n v="919720573"/>
    <s v="0909ROCAYAV"/>
    <s v="RODRIGUEZ"/>
    <s v="CARVAJAL"/>
    <s v="YACKHDANNYS"/>
    <s v="DE LOS ANGELES "/>
    <s v="RODRIGUEZ CARVAJAL YACKHDANNYS DE LOS ANGELES "/>
    <s v="VENEZUELA "/>
    <s v="PTP/CPP"/>
    <d v="2009-09-14T00:00:00"/>
    <s v="14"/>
    <s v="09"/>
    <s v="2009"/>
    <x v="13"/>
    <s v="FEMENINO"/>
    <s v="PTP/CPP"/>
    <s v="000645467"/>
    <s v="SECUNDARIA - 1ER GRADO"/>
    <s v="SI"/>
    <s v="897CAVIYADEV"/>
    <s v="CARVAJAL"/>
    <s v="VILORIA "/>
    <s v="YACKELINE"/>
    <s v="DEL VALLE "/>
    <s v="VENEZUELA "/>
    <s v="PTP/CPP"/>
    <d v="1989-07-31T00:00:00"/>
    <s v="31"/>
    <s v="7"/>
    <s v="1989"/>
    <s v="FEMENINO"/>
    <s v="PTP/CPP"/>
    <s v="000645467"/>
    <s v="RASTREO"/>
    <d v="2023-10-26T15:20:42"/>
    <s v="ONLINE/TELEFÓNICA"/>
    <d v="2023-11-15T00:00:00"/>
    <n v="1"/>
    <n v="1"/>
    <n v="1"/>
    <s v="SI"/>
    <s v="TAYRI"/>
    <s v="SI"/>
    <m/>
    <m/>
    <m/>
    <m/>
    <m/>
    <m/>
    <m/>
    <m/>
    <m/>
    <m/>
    <m/>
    <n v="12"/>
    <n v="14"/>
    <n v="2"/>
    <x v="3"/>
    <m/>
  </r>
  <r>
    <n v="504"/>
    <s v="DICIEMBRE "/>
    <s v="LIMA "/>
    <s v="LIMA "/>
    <s v="ATE"/>
    <s v="949916568 LLAMADA 983629662 wsp"/>
    <s v="0612CASADAV"/>
    <s v="CASTILLO"/>
    <s v="SALCEDO"/>
    <s v="DANIELA"/>
    <s v="DE LOS ANGELES "/>
    <s v="CASTILLO SALCEDO DANIELA DE LOS ANGELES "/>
    <s v="VENEZUELA "/>
    <s v="PTP/CPP"/>
    <d v="2006-12-15T00:00:00"/>
    <s v="15"/>
    <s v="12"/>
    <s v="2006"/>
    <x v="5"/>
    <s v="FEMENINO"/>
    <s v="PTP/CPP"/>
    <s v="003815221"/>
    <s v="SECUNDARIA - 3ER GRADO"/>
    <s v="SI"/>
    <s v="8807SASUROCAV"/>
    <s v="SALCEDO"/>
    <s v="SUAREZ"/>
    <s v="ROSELIN"/>
    <s v="CAROLINA"/>
    <s v="VENEZUELA"/>
    <s v="PTP/CPP"/>
    <d v="1988-07-07T00:00:00"/>
    <s v="07"/>
    <s v="07"/>
    <s v="1988"/>
    <s v="FEMENINO"/>
    <s v="PTP/CPP"/>
    <s v="002103323"/>
    <s v="RASTREO"/>
    <d v="2023-08-11T16:33:15"/>
    <m/>
    <m/>
    <n v="1"/>
    <n v="1"/>
    <m/>
    <s v="SI"/>
    <s v="CAROLINE"/>
    <s v="SI"/>
    <m/>
    <m/>
    <m/>
    <m/>
    <m/>
    <m/>
    <m/>
    <m/>
    <m/>
    <m/>
    <m/>
    <n v="14"/>
    <n v="17"/>
    <n v="3"/>
    <x v="4"/>
    <s v="REPORTADO EL MES DE NOVIEMBRE "/>
  </r>
  <r>
    <n v="505"/>
    <s v="NOVIEMBRE"/>
    <s v="LIMA "/>
    <s v="LIMA "/>
    <s v="SAN JUAN DE LURIGANCHO"/>
    <n v="906846139"/>
    <s v="1711DICADAV"/>
    <s v="DIAZ"/>
    <s v="CASTAÑEDA"/>
    <s v="DAIMARI"/>
    <s v="ALEJANDRA"/>
    <s v="DIAZ CASTAÑEDA DAIMARI ALEJANDRA"/>
    <s v="VENEZUELA "/>
    <s v="PTP/CPP"/>
    <d v="2017-11-18T00:00:00"/>
    <s v="18"/>
    <s v="11"/>
    <s v="2017"/>
    <x v="8"/>
    <s v="FEMENINO"/>
    <s v="PTP/CPP"/>
    <s v="004246244"/>
    <s v="NINGUNO"/>
    <s v="SI"/>
    <s v="0010CAGAJHALV"/>
    <s v="CASTAÑEDA"/>
    <s v="GARCIA"/>
    <s v="JHOANA"/>
    <s v="ALEJANDRA"/>
    <s v="VENEZUELA "/>
    <s v="SITUACIÓN IRREGULAR"/>
    <d v="2000-10-12T00:00:00"/>
    <s v="12"/>
    <s v="10"/>
    <s v="2000"/>
    <s v="FEMENINO"/>
    <s v="CÉDULA DE IDENTIDAD"/>
    <s v="29692264"/>
    <s v="RASTREO"/>
    <d v="2023-09-29T13:33:30"/>
    <s v="ONLINE/TELEFÓNICA"/>
    <d v="2023-11-15T00:00:00"/>
    <n v="2"/>
    <n v="2"/>
    <n v="1"/>
    <s v="SI"/>
    <s v="TAYRI"/>
    <s v="SI"/>
    <m/>
    <m/>
    <m/>
    <m/>
    <m/>
    <m/>
    <m/>
    <m/>
    <m/>
    <m/>
    <m/>
    <n v="6"/>
    <n v="6"/>
    <n v="0"/>
    <x v="0"/>
    <m/>
  </r>
  <r>
    <n v="506"/>
    <s v="NOVIEMBRE"/>
    <s v="LIMA "/>
    <s v="LIMA "/>
    <s v="SAN JUAN DE LURIGANCHO"/>
    <n v="906846139"/>
    <s v="2004DICALUP"/>
    <s v="DIAZ"/>
    <s v="CASTAÑEDA"/>
    <s v="LUCIANA"/>
    <s v="SOFIA"/>
    <s v="DIAZ CASTAÑEDA LUCIANA SOFIA"/>
    <s v="PERÚ"/>
    <s v="NO APLICA (ES PERUANO/A)"/>
    <d v="2020-04-23T00:00:00"/>
    <s v="23"/>
    <s v="04"/>
    <s v="2020"/>
    <x v="9"/>
    <s v="FEMENINO"/>
    <s v="DNI "/>
    <s v="91826821"/>
    <s v="NINGUNO"/>
    <s v="SI"/>
    <s v="0010CAGAJHALV"/>
    <s v="CASTAÑEDA"/>
    <s v="GARCIA"/>
    <s v="JHOANA"/>
    <s v="ALEJANDRA"/>
    <s v="VENEZUELA "/>
    <s v="SITUACIÓN IRREGULAR"/>
    <d v="2000-10-12T00:00:00"/>
    <s v="12"/>
    <s v="10"/>
    <s v="2000"/>
    <s v="FEMENINO"/>
    <s v="CÉDULA DE IDENTIDAD"/>
    <s v="29692264"/>
    <s v="RASTREO"/>
    <d v="2023-09-29T13:33:30"/>
    <m/>
    <m/>
    <m/>
    <m/>
    <m/>
    <s v="SI"/>
    <s v="TAYRI"/>
    <s v="SI"/>
    <m/>
    <m/>
    <m/>
    <m/>
    <m/>
    <m/>
    <m/>
    <m/>
    <m/>
    <m/>
    <m/>
    <n v="6"/>
    <n v="3"/>
    <n v="-3"/>
    <x v="0"/>
    <m/>
  </r>
  <r>
    <n v="507"/>
    <s v="DICIEMBRE "/>
    <s v="LIMA "/>
    <s v="LIMA "/>
    <s v="ATE"/>
    <n v="945844509"/>
    <s v="2002VASEMAP"/>
    <s v="VALERA"/>
    <s v="SEGOVIA"/>
    <s v="MATHEO"/>
    <s v="ALESSANDRO"/>
    <s v="VALERA SEGOVIA MATHEO ALESSANDRO"/>
    <s v="PERÚ"/>
    <s v="NO APLICA (ES PERUANO/A)"/>
    <d v="2020-02-05T00:00:00"/>
    <s v="05"/>
    <s v="02"/>
    <s v="2020"/>
    <x v="12"/>
    <s v="MASCULINO"/>
    <s v="DNI"/>
    <s v="91714907"/>
    <s v="NINGUNO"/>
    <s v="SI"/>
    <s v="7606SEPEMAANV"/>
    <s v="SEGOVIA"/>
    <s v="PEREZ"/>
    <s v="MARIA"/>
    <s v="ANGELINA"/>
    <s v="VENEZUELA"/>
    <s v="C.E. CALIDAD MIGRATORIA"/>
    <d v="1976-06-17T00:00:00"/>
    <s v="17"/>
    <s v="06"/>
    <s v="1976"/>
    <s v="FEMENINO"/>
    <s v="CARNET DE EXTRANJERÍA"/>
    <s v="4798151"/>
    <s v="RASTREO"/>
    <d v="2023-11-18T16:12:00"/>
    <s v="ONLINE/TELEFÓNICA"/>
    <d v="2023-11-28T00:00:00"/>
    <n v="1"/>
    <n v="1"/>
    <n v="1"/>
    <s v="SI"/>
    <s v="CAROLINE"/>
    <s v="SI"/>
    <m/>
    <m/>
    <m/>
    <m/>
    <m/>
    <m/>
    <m/>
    <m/>
    <m/>
    <m/>
    <m/>
    <n v="6"/>
    <n v="4"/>
    <n v="-2"/>
    <x v="0"/>
    <s v="REPORTADO EL MES DE NOVIEMBRE "/>
  </r>
  <r>
    <n v="508"/>
    <s v="NOVIEMBRE"/>
    <s v="LIMA "/>
    <s v="LIMA "/>
    <s v="LURIGANCHO"/>
    <n v="924335748"/>
    <s v="1712CAMAJAV"/>
    <s v="CASTILLO"/>
    <s v="MARTINEZ"/>
    <s v="JAVIER"/>
    <s v="NINGUNO"/>
    <s v="CASTILLO MARTINEZ JAVIER NINGUNO"/>
    <s v="VENEZUELA "/>
    <s v="SITUACIÓN IRREGULAR"/>
    <d v="2017-12-07T00:00:00"/>
    <s v="07"/>
    <s v="12"/>
    <s v="2017"/>
    <x v="8"/>
    <s v="MASCULINO"/>
    <s v="ACTA/PARTIDA DE NACIMIENTO"/>
    <n v="358"/>
    <s v="NINGUNO"/>
    <s v="SI"/>
    <s v="827CAMADIELV"/>
    <s v="CASTILLO"/>
    <s v="MARTINEZ"/>
    <s v="DINA "/>
    <s v="ELIZABETH"/>
    <s v="VENEZUELA "/>
    <s v="PTP/CPP"/>
    <d v="1982-07-12T00:00:00"/>
    <s v="12"/>
    <s v="7"/>
    <s v="1982"/>
    <s v="FEMENINO"/>
    <s v="PTP/CPP"/>
    <s v="001412321"/>
    <s v="RASTREO"/>
    <d v="2023-10-23T16:00:11"/>
    <s v="ONLINE/TELEFÓNICA"/>
    <d v="2023-11-15T00:00:00"/>
    <n v="5"/>
    <n v="5"/>
    <n v="1"/>
    <s v="SI"/>
    <s v="TAYRI"/>
    <s v="SI"/>
    <m/>
    <m/>
    <m/>
    <m/>
    <m/>
    <m/>
    <m/>
    <m/>
    <m/>
    <m/>
    <m/>
    <n v="6"/>
    <n v="6"/>
    <n v="0"/>
    <x v="0"/>
    <m/>
  </r>
  <r>
    <n v="509"/>
    <s v="DICIEMBRE "/>
    <s v="LIMA "/>
    <s v="LIMA "/>
    <s v="VILLA MARIA DEL TRIUNFO"/>
    <n v="903402403"/>
    <s v="1604ARSEMAV"/>
    <s v="ARGUELLO"/>
    <s v="SEQUERA"/>
    <s v="MAOLYS"/>
    <s v="SARAIS"/>
    <s v="ARGUELLO SEQUERA MAOLYS SARAIS"/>
    <s v="VENEZUELA "/>
    <s v="PTP/CPP"/>
    <d v="2016-04-27T00:00:00"/>
    <s v="27"/>
    <s v="04"/>
    <s v="2016"/>
    <x v="0"/>
    <s v="FEMENINO"/>
    <s v="PTP/CPP"/>
    <s v="004136206"/>
    <s v="NIVEL INICIAL 5 AÑOS"/>
    <s v="SI"/>
    <s v="8208SEESMICOV"/>
    <s v="SEQUERA"/>
    <s v="ESCOBAR"/>
    <s v="MILAGROS"/>
    <s v="COROMOTO"/>
    <s v="VENEZUELA"/>
    <s v="PTP/CPP"/>
    <d v="1982-08-08T00:00:00"/>
    <s v="08"/>
    <s v="08"/>
    <s v="1982"/>
    <s v="FEMENINO"/>
    <s v="PTP/CPP"/>
    <s v="004237788"/>
    <s v="RASTREO"/>
    <d v="2023-11-30T15:39:32"/>
    <s v="ONLINE/TELEFÓNICA"/>
    <d v="2023-12-14T00:00:00"/>
    <n v="1"/>
    <n v="1"/>
    <n v="1"/>
    <s v="SI"/>
    <s v="YULY"/>
    <s v="SI"/>
    <m/>
    <m/>
    <m/>
    <m/>
    <m/>
    <m/>
    <m/>
    <m/>
    <m/>
    <m/>
    <m/>
    <n v="6"/>
    <n v="7"/>
    <n v="1"/>
    <x v="0"/>
    <m/>
  </r>
  <r>
    <n v="510"/>
    <s v="NOVIEMBRE"/>
    <s v="LIMA "/>
    <s v="LIMA "/>
    <s v="SANTA ANITA"/>
    <n v="917690238"/>
    <s v="2011GOCAISP"/>
    <s v="GOMEZ"/>
    <s v="CASTILLO"/>
    <s v="ISAI"/>
    <s v="DAVID"/>
    <s v="GOMEZ CASTILLO ISAI DAVID"/>
    <s v="PERÚ"/>
    <s v="NO APLICA (ES PERUANO/A)"/>
    <d v="2020-11-11T00:00:00"/>
    <s v="11"/>
    <s v="11"/>
    <s v="2020"/>
    <x v="9"/>
    <s v="MASCULINO"/>
    <s v="DNI"/>
    <s v="92104546"/>
    <s v="NINGUNO"/>
    <s v="SI"/>
    <s v="867CABADENOV"/>
    <s v="CASTILLO"/>
    <s v="BARRETO"/>
    <s v="DEVORA"/>
    <s v="NOHELI"/>
    <s v="VENEZUELA "/>
    <s v="PTP/CPP"/>
    <d v="1986-07-06T00:00:00"/>
    <s v="6"/>
    <s v="7"/>
    <s v="1986"/>
    <s v="FEMENINO"/>
    <s v="PTP/CPP"/>
    <s v="003860130"/>
    <s v="RASTREO"/>
    <d v="2023-10-26T15:49:47"/>
    <s v="ONLINE/TELEFÓNICA"/>
    <d v="2023-11-19T00:00:00"/>
    <n v="1"/>
    <n v="1"/>
    <n v="2"/>
    <s v="SI"/>
    <s v="CAROLINE"/>
    <s v="SI"/>
    <m/>
    <m/>
    <m/>
    <m/>
    <m/>
    <m/>
    <m/>
    <m/>
    <m/>
    <m/>
    <m/>
    <n v="6"/>
    <n v="3"/>
    <n v="-3"/>
    <x v="0"/>
    <m/>
  </r>
  <r>
    <n v="511"/>
    <s v="DICIEMBRE "/>
    <s v="LIMA "/>
    <s v="LIMA "/>
    <s v="SAN JUAN DE MIRAFLORES"/>
    <n v="917820436"/>
    <s v="0608PESEKAV"/>
    <s v="PEREZ"/>
    <s v="SERRANO"/>
    <s v="KARELIS"/>
    <s v="ANDREINA"/>
    <s v="PEREZ SERRANO KARELIS ANDREINA"/>
    <s v="VENEZUELA "/>
    <s v="PTP/CPP"/>
    <d v="2006-08-12T00:00:00"/>
    <s v="12"/>
    <s v="08"/>
    <s v="2006"/>
    <x v="5"/>
    <s v="FEMENINO"/>
    <s v="PTP/CPP"/>
    <s v="001289832"/>
    <s v="SECUNDARIA - 3ER GRADO"/>
    <s v="SI"/>
    <s v="8601SELOADCAV"/>
    <s v="SERRANO"/>
    <s v="LOPEZ"/>
    <s v="ADA"/>
    <s v="CAROLINA"/>
    <s v="VENEZUELA"/>
    <s v="C.E. CALIDAD MIGRATORIA"/>
    <d v="1986-01-17T00:00:00"/>
    <s v="17"/>
    <s v="01"/>
    <s v="1986"/>
    <s v="FEMENINO"/>
    <s v="CARNET DE EXTRANJERÍA"/>
    <s v="005254863"/>
    <s v="RASTREO"/>
    <d v="2023-11-29T15:41:14"/>
    <s v="ONLINE/TELEFÓNICA"/>
    <d v="2023-12-07T00:00:00"/>
    <n v="1"/>
    <n v="1"/>
    <n v="1"/>
    <s v="SI"/>
    <s v="YULY"/>
    <s v="SI"/>
    <m/>
    <m/>
    <m/>
    <m/>
    <m/>
    <m/>
    <m/>
    <m/>
    <m/>
    <m/>
    <m/>
    <n v="14"/>
    <n v="17"/>
    <n v="3"/>
    <x v="4"/>
    <m/>
  </r>
  <r>
    <n v="512"/>
    <s v="NOVIEMBRE"/>
    <s v="LIMA "/>
    <s v="LIMA "/>
    <s v="PUENTE PIEDRA"/>
    <n v="975630406"/>
    <s v="1910ZACAAXO"/>
    <s v="ZAMORA"/>
    <s v="CASTILLO"/>
    <s v="AXEL"/>
    <s v="JOSE"/>
    <s v="ZAMORA CASTILLO AXEL JOSE"/>
    <s v="OTRO"/>
    <s v="PTP/CPP"/>
    <d v="2019-10-02T00:00:00"/>
    <s v="02"/>
    <s v="10"/>
    <s v="2019"/>
    <x v="12"/>
    <s v="MASCULINO"/>
    <s v="PTP/CPP"/>
    <n v="3113534"/>
    <s v="NINGUNO"/>
    <s v="SI"/>
    <s v="007CAVIGICOV"/>
    <s v="CASTILLO"/>
    <s v="VILLALOBOS"/>
    <s v="GISELLE"/>
    <s v="COROMOTO"/>
    <s v="VENEZUELA "/>
    <s v="SITUACIÓN IRREGULAR"/>
    <d v="2000-07-06T00:00:00"/>
    <s v="6"/>
    <s v="7"/>
    <s v="2000"/>
    <s v="FEMENINO"/>
    <s v="CÉDULA DE IDENTIDAD"/>
    <n v="102221042"/>
    <s v="RASTREO"/>
    <d v="2023-09-15T00:00:00"/>
    <s v="ONLINE/TELEFÓNICA"/>
    <d v="2023-11-24T00:00:00"/>
    <n v="1"/>
    <n v="1"/>
    <n v="1"/>
    <s v="SI"/>
    <s v="MIRIAN"/>
    <s v="SI"/>
    <m/>
    <m/>
    <m/>
    <m/>
    <m/>
    <m/>
    <m/>
    <m/>
    <m/>
    <m/>
    <m/>
    <n v="6"/>
    <n v="4"/>
    <n v="-2"/>
    <x v="0"/>
    <m/>
  </r>
  <r>
    <n v="513"/>
    <s v="NOVIEMBRE"/>
    <s v="LIMA "/>
    <s v="LIMA "/>
    <s v="PUENTE PIEDRA"/>
    <n v="923294939"/>
    <s v="1605CAVIAAV"/>
    <s v="CASTILLO"/>
    <s v="VILLALOBOS"/>
    <s v="AARON"/>
    <s v="DAVID"/>
    <s v="CASTILLO VILLALOBOS AARON DAVID"/>
    <s v="VENEZUELA "/>
    <s v="SITUACIÓN IRREGULAR"/>
    <d v="2016-05-05T00:00:00"/>
    <s v="05"/>
    <s v="05"/>
    <s v="2016"/>
    <x v="0"/>
    <s v="MASCULINO"/>
    <s v="ACTA/PARTIDA DE NACIMIENTO"/>
    <n v="1633"/>
    <s v="NIVEL INICIAL 4 AÑOS"/>
    <s v="SI"/>
    <s v="941CAVIGECHV"/>
    <s v="CASTILLO"/>
    <s v="VILLALOBOS"/>
    <s v="GENESIS"/>
    <s v="CHIQUINQUIRA"/>
    <s v="VENEZUELA "/>
    <s v="SITUACIÓN IRREGULAR"/>
    <d v="1994-01-05T00:00:00"/>
    <s v="5"/>
    <s v="1"/>
    <s v="1994"/>
    <s v="FEMENINO"/>
    <s v="CÉDULA DE IDENTIDAD"/>
    <n v="22369718"/>
    <s v="RASTREO"/>
    <d v="2023-09-15T00:00:00"/>
    <s v="ONLINE/TELEFÓNICA"/>
    <d v="2023-11-24T00:00:00"/>
    <n v="2"/>
    <n v="2"/>
    <n v="1"/>
    <s v="SI"/>
    <s v="MIRIAN"/>
    <s v="SI"/>
    <m/>
    <m/>
    <m/>
    <m/>
    <m/>
    <m/>
    <m/>
    <m/>
    <m/>
    <m/>
    <m/>
    <n v="6"/>
    <n v="7"/>
    <n v="1"/>
    <x v="0"/>
    <m/>
  </r>
  <r>
    <n v="514"/>
    <s v="DICIEMBRE "/>
    <s v="LA LIBERTAD"/>
    <s v="TRUJILLO "/>
    <s v="HUANCHACO"/>
    <n v="913288888"/>
    <s v="1210SIPAJEV"/>
    <s v="SILVA "/>
    <s v="PAEZ"/>
    <s v="JENNIELIS"/>
    <s v="LUISMAR"/>
    <s v="SILVA  PAEZ JENNIELIS LUISMAR"/>
    <s v="VENEZUELA "/>
    <s v="SITUACIÓN IRREGULAR"/>
    <d v="2012-10-10T00:00:00"/>
    <s v="10"/>
    <s v="10"/>
    <s v="2012"/>
    <x v="3"/>
    <s v="FEMENINO"/>
    <s v="CEDULA DE IDENTIDAD"/>
    <n v="35071163"/>
    <s v="PRIMARIA - 3ER GRADO"/>
    <s v="SI"/>
    <s v="9512SIPAYUYAV"/>
    <s v="SIIVA"/>
    <s v="PAEZ"/>
    <s v="YULEISBIS"/>
    <s v="YARLYN"/>
    <s v="VENEZUELA "/>
    <s v="SITUACIÓN IRREGULAR"/>
    <d v="1995-12-24T00:00:00"/>
    <n v="24"/>
    <n v="12"/>
    <n v="1995"/>
    <s v="FEMENINO"/>
    <s v="CÉDULA DE IDENTIDAD"/>
    <n v="24645064"/>
    <m/>
    <m/>
    <m/>
    <m/>
    <m/>
    <m/>
    <m/>
    <s v="SI"/>
    <s v="MARIANA"/>
    <s v="SI"/>
    <m/>
    <m/>
    <m/>
    <m/>
    <m/>
    <m/>
    <m/>
    <m/>
    <m/>
    <m/>
    <m/>
    <n v="8"/>
    <n v="11"/>
    <n v="3"/>
    <x v="4"/>
    <m/>
  </r>
  <r>
    <n v="515"/>
    <s v="DICIEMBRE "/>
    <s v="LA LIBERTAD"/>
    <s v="TRUJILLO "/>
    <s v="TRUJILLO"/>
    <n v="968802426"/>
    <s v="2001SIHEBRP"/>
    <s v="SILVA"/>
    <s v="HERNANDEZ "/>
    <s v="BRIHANNYS"/>
    <s v="SINAI"/>
    <s v="SILVA HERNANDEZ  BRIHANNYS SINAI"/>
    <s v="PERÚ"/>
    <s v="NO APLICA (ES PERUANO/A)"/>
    <d v="2020-01-24T00:00:00"/>
    <s v="24"/>
    <s v="01"/>
    <s v="2020"/>
    <x v="12"/>
    <s v="FEMENINO"/>
    <s v="DNI "/>
    <n v="91697025"/>
    <s v="NINGUNO"/>
    <s v="SI"/>
    <s v="926SILOJEABV"/>
    <s v="SILVA"/>
    <s v="LOPEZ"/>
    <s v="JECKSON"/>
    <s v="ABRAHAN"/>
    <s v="VENEZUELA "/>
    <s v="PTP/CPP"/>
    <d v="1992-06-17T00:00:00"/>
    <n v="17"/>
    <n v="6"/>
    <n v="1992"/>
    <s v="MASCULINO"/>
    <s v="PTP/CPP"/>
    <s v="003037680"/>
    <s v="RASTREO"/>
    <d v="2023-10-06T00:00:00"/>
    <s v="ONLINE/TELEFÓNICA"/>
    <d v="2023-12-19T00:00:00"/>
    <n v="1"/>
    <n v="1"/>
    <n v="1"/>
    <s v="SI"/>
    <s v="MARIANA"/>
    <s v="SI"/>
    <m/>
    <m/>
    <m/>
    <m/>
    <m/>
    <m/>
    <m/>
    <m/>
    <m/>
    <m/>
    <m/>
    <n v="6"/>
    <n v="4"/>
    <n v="-2"/>
    <x v="0"/>
    <m/>
  </r>
  <r>
    <n v="516"/>
    <s v="NOVIEMBRE"/>
    <s v="LIMA "/>
    <s v="LIMA "/>
    <s v="SAN JUAN DE LURIGANCHO"/>
    <n v="947361813"/>
    <s v="1712JICAJUV"/>
    <s v="JIMENEZ"/>
    <s v="CASTILLO"/>
    <s v="JUAN "/>
    <s v="DAVID"/>
    <s v="JIMENEZ CASTILLO JUAN  DAVID"/>
    <s v="VENEZUELA "/>
    <s v="PTP/CPP"/>
    <d v="2017-12-16T00:00:00"/>
    <s v="16"/>
    <s v="12"/>
    <s v="2017"/>
    <x v="8"/>
    <s v="MASCULINO"/>
    <s v="PTP/CPP"/>
    <s v="004415627"/>
    <s v="NIVEL INICIAL 5 AÑOS"/>
    <s v="SI"/>
    <s v="831CAMUYUYAV"/>
    <s v="CASTILLO"/>
    <s v="MUÑOZ"/>
    <s v="YUSMERITH"/>
    <s v="YASNAIR"/>
    <s v="VENEZUELA "/>
    <s v="SITUACIÓN IRREGULAR"/>
    <d v="1983-01-10T00:00:00"/>
    <s v="10"/>
    <s v="1"/>
    <s v="1983"/>
    <s v="FEMENINO"/>
    <s v="CÉDULA DE IDENTIDAD"/>
    <n v="16528789"/>
    <s v="RASTREO"/>
    <d v="2023-11-23T15:35:39"/>
    <s v="ONLINE/TELEFÓNICA"/>
    <d v="2023-11-28T00:00:00"/>
    <n v="1"/>
    <n v="1"/>
    <n v="1"/>
    <s v="SI"/>
    <s v="TAYRI"/>
    <s v="SI"/>
    <m/>
    <m/>
    <m/>
    <m/>
    <m/>
    <m/>
    <m/>
    <m/>
    <m/>
    <m/>
    <m/>
    <n v="6"/>
    <n v="6"/>
    <n v="0"/>
    <x v="0"/>
    <m/>
  </r>
  <r>
    <n v="517"/>
    <s v="NOVIEMBRE"/>
    <s v="LIMA "/>
    <s v="LIMA "/>
    <s v="LURIGANCHO"/>
    <n v="924335748"/>
    <s v="1903CAMAMAV"/>
    <s v="CASTILLO"/>
    <s v="MARTINEZ"/>
    <s v="MATHIAS"/>
    <s v="JAVIER"/>
    <s v="CASTILLO MARTINEZ MATHIAS JAVIER"/>
    <s v="VENEZUELA "/>
    <s v="PTP/CPP"/>
    <d v="2019-03-12T00:00:00"/>
    <s v="12"/>
    <s v="03"/>
    <s v="2019"/>
    <x v="12"/>
    <s v="MASCULINO"/>
    <s v="PTP/CPP"/>
    <s v="002189374"/>
    <s v="NINGUNO"/>
    <s v="SI"/>
    <s v="827CAMADIELV"/>
    <s v="CASTILLO"/>
    <s v="MARTINEZ"/>
    <s v="DINA "/>
    <s v="ELIZABETH"/>
    <s v="VENEZUELA "/>
    <s v="PTP/CPP"/>
    <d v="1982-07-12T00:00:00"/>
    <s v="12"/>
    <s v="7"/>
    <s v="1982"/>
    <s v="FEMENINO"/>
    <s v="PTP/CPP"/>
    <s v="001412321"/>
    <s v="RASTREO"/>
    <d v="2023-10-23T16:00:11"/>
    <m/>
    <m/>
    <m/>
    <m/>
    <m/>
    <s v="SI"/>
    <s v="TAYRI"/>
    <s v="SI"/>
    <m/>
    <m/>
    <m/>
    <m/>
    <m/>
    <m/>
    <m/>
    <m/>
    <m/>
    <m/>
    <m/>
    <n v="6"/>
    <n v="5"/>
    <n v="-1"/>
    <x v="0"/>
    <m/>
  </r>
  <r>
    <n v="518"/>
    <s v="DICIEMBRE "/>
    <s v="LA LIBERTAD"/>
    <s v="TRUJILLO "/>
    <s v="HUANCHACO"/>
    <n v="913288888"/>
    <s v="1803MESIJEV"/>
    <s v="MENDEZ"/>
    <s v="SILVA"/>
    <s v="JEANFER "/>
    <s v="GABRIEL"/>
    <s v="MENDEZ SILVA JEANFER  GABRIEL"/>
    <s v="VENEZUELA "/>
    <s v="SITUACIÓN IRREGULAR"/>
    <d v="2018-03-26T00:00:00"/>
    <s v="26"/>
    <s v="03"/>
    <s v="2018"/>
    <x v="4"/>
    <s v="MASCULINO"/>
    <s v="ACTA/PARTIDA DE NACIMIENTO"/>
    <n v="483"/>
    <s v="NINGUNO"/>
    <s v="SI"/>
    <s v="9512SIPAYUYAV"/>
    <s v="SILVA"/>
    <s v="PAEZ"/>
    <s v="YULEISBIS"/>
    <s v="YARLYN"/>
    <s v="VENEZUELA "/>
    <s v="SITUACIÓN IRREGULAR"/>
    <d v="1995-12-24T00:00:00"/>
    <n v="24"/>
    <n v="12"/>
    <n v="1995"/>
    <s v="FEMENINO"/>
    <s v="CÉDULA DE IDENTIDAD"/>
    <n v="24645064"/>
    <s v="RASTREO"/>
    <d v="2023-10-12T00:00:00"/>
    <s v="ONLINE/TELEFÓNICA"/>
    <d v="2023-12-21T00:00:00"/>
    <n v="2"/>
    <n v="2"/>
    <n v="1"/>
    <s v="SI"/>
    <s v="MARIANA"/>
    <s v="SI"/>
    <m/>
    <m/>
    <m/>
    <m/>
    <m/>
    <m/>
    <m/>
    <m/>
    <m/>
    <m/>
    <m/>
    <n v="6"/>
    <n v="6"/>
    <n v="0"/>
    <x v="0"/>
    <m/>
  </r>
  <r>
    <n v="519"/>
    <s v="NOVIEMBRE"/>
    <s v="LIMA "/>
    <s v="LIMA "/>
    <s v="LURIGANCHO"/>
    <n v="924335748"/>
    <s v="1602TOCAJUV"/>
    <s v="TORRES"/>
    <s v="CASTILLO"/>
    <s v="JULIETT"/>
    <s v="DANIELA "/>
    <s v="TORRES CASTILLO JULIETT DANIELA "/>
    <s v="VENEZUELA "/>
    <s v="PTP/CPP"/>
    <d v="2016-02-24T00:00:00"/>
    <s v="24"/>
    <s v="02"/>
    <s v="2016"/>
    <x v="0"/>
    <s v="FEMENINO"/>
    <s v="PTP/CPP"/>
    <s v="002185925"/>
    <s v="NIVEL INICIAL 5 AÑOS"/>
    <s v="SI"/>
    <s v="827CAMADIELV"/>
    <s v="CASTILLO"/>
    <s v="MARTINEZ"/>
    <s v="DINA "/>
    <s v="ELIZABETH"/>
    <s v="VENEZUELA "/>
    <s v="PTP/CPP"/>
    <d v="1982-07-12T00:00:00"/>
    <s v="12"/>
    <s v="7"/>
    <s v="1982"/>
    <s v="FEMENINO"/>
    <s v="PTP/CPP"/>
    <s v="001412321"/>
    <s v="RASTREO"/>
    <d v="2023-10-23T16:00:11"/>
    <m/>
    <m/>
    <m/>
    <m/>
    <m/>
    <s v="SI"/>
    <s v="TAYRI"/>
    <s v="SI"/>
    <m/>
    <m/>
    <m/>
    <m/>
    <m/>
    <m/>
    <m/>
    <m/>
    <m/>
    <m/>
    <m/>
    <n v="6"/>
    <n v="8"/>
    <n v="2"/>
    <x v="3"/>
    <m/>
  </r>
  <r>
    <n v="520"/>
    <s v="DICIEMBRE "/>
    <s v="LIMA "/>
    <s v="LIMA "/>
    <s v="ATE"/>
    <n v="927158268"/>
    <s v="1904FRSIASV"/>
    <s v="FRIAS"/>
    <s v="SILVA "/>
    <s v="ASHLEY"/>
    <s v="SOFIA"/>
    <s v="FRIAS SILVA  ASHLEY SOFIA"/>
    <s v="VENEZUELA "/>
    <s v="SITUACIÓN IRREGULAR"/>
    <d v="2019-04-17T00:00:00"/>
    <s v="17"/>
    <s v="04"/>
    <s v="2019"/>
    <x v="12"/>
    <s v="FEMENINO"/>
    <s v="ACTA/PARTIDA DE NACIMIENTO"/>
    <m/>
    <s v="NINGUNO"/>
    <s v="SI"/>
    <s v="0008SIMOANDEV"/>
    <s v="SILVA"/>
    <s v="MOLINA"/>
    <s v="ANYULIMAR"/>
    <s v="DE JESUS "/>
    <s v="VENEZUELA"/>
    <s v="SITUACIÓN IRREGULAR"/>
    <d v="2000-08-17T00:00:00"/>
    <s v="17"/>
    <s v="08"/>
    <s v="2000"/>
    <s v="FEMENINO"/>
    <s v="CÉDULA DE IDENTIDAD"/>
    <n v="29802115"/>
    <s v="RASTREO"/>
    <d v="2023-11-22T15:58:14"/>
    <s v="ONLINE/TELEFÓNICA"/>
    <d v="2023-12-26T00:00:00"/>
    <n v="1"/>
    <n v="1"/>
    <n v="2"/>
    <s v="SI"/>
    <s v="CAROLINE"/>
    <s v="SI"/>
    <m/>
    <m/>
    <m/>
    <m/>
    <m/>
    <m/>
    <m/>
    <m/>
    <m/>
    <m/>
    <m/>
    <n v="6"/>
    <n v="4"/>
    <n v="-2"/>
    <x v="0"/>
    <m/>
  </r>
  <r>
    <n v="915"/>
    <s v="NOVIEMBRE"/>
    <s v="LIMA "/>
    <s v="LIMA "/>
    <s v="LURIN"/>
    <n v="960807808"/>
    <s v="1004POSAEZV"/>
    <s v="POLEO"/>
    <s v="SANDREA"/>
    <s v="EZEQUIEL"/>
    <s v="JOSE"/>
    <s v="POLEO SANDREA EZEQUIEL JOSE"/>
    <s v="VENEZUELA "/>
    <s v="SITUACIÓN IRREGULAR"/>
    <d v="2010-04-22T00:00:00"/>
    <s v="22"/>
    <s v="04"/>
    <s v="2010"/>
    <x v="14"/>
    <s v="MASCULINO"/>
    <s v="ACTA/PARTIDA DE NACIMIENTO"/>
    <n v="33360965"/>
    <s v="PRIMARIA - 3ER GRADO"/>
    <s v="SI"/>
    <s v="8510SAGONAJOV"/>
    <s v="SANDREA"/>
    <s v="GONZALEZ"/>
    <s v="NARBELIS"/>
    <s v="JOSEFINA"/>
    <s v="VENEZUELA "/>
    <s v="PTP/CPP"/>
    <d v="1985-10-01T00:00:00"/>
    <s v="1"/>
    <s v="10"/>
    <s v="1985"/>
    <s v="FEMENINO"/>
    <s v="PTP/CPP"/>
    <n v="1179175"/>
    <s v="RASTREO"/>
    <d v="2023-09-15T00:00:00"/>
    <s v="ONLINE/TELEFÓNICA"/>
    <d v="2023-11-07T00:00:00"/>
    <n v="1"/>
    <n v="1"/>
    <n v="1"/>
    <s v="SI"/>
    <s v="EIMARA"/>
    <s v="SI"/>
    <m/>
    <m/>
    <m/>
    <m/>
    <m/>
    <m/>
    <m/>
    <m/>
    <m/>
    <m/>
    <m/>
    <n v="8"/>
    <n v="13"/>
    <n v="5"/>
    <x v="1"/>
    <m/>
  </r>
  <r>
    <n v="522"/>
    <s v="NOVIEMBRE"/>
    <s v="LIMA "/>
    <s v="LIMA "/>
    <s v="LURIGANCHO"/>
    <n v="924335748"/>
    <s v="1409VACADIV"/>
    <s v="VALERA"/>
    <s v="CASTILLO"/>
    <s v="DILIANNYZ"/>
    <s v="SARET"/>
    <s v="VALERA CASTILLO DILIANNYZ SARET"/>
    <s v="VENEZUELA "/>
    <s v="PTP/CPP"/>
    <d v="2014-09-11T00:00:00"/>
    <s v="11"/>
    <s v="09"/>
    <s v="2014"/>
    <x v="6"/>
    <s v="FEMENINO"/>
    <s v="PTP/CPP"/>
    <s v="002186711"/>
    <s v="NIVEL INICIAL 5 AÑOS"/>
    <s v="SI"/>
    <s v="827CAMADIELV"/>
    <s v="CASTILLO"/>
    <s v="MARTINEZ"/>
    <s v="DINA "/>
    <s v="ELIZABETH"/>
    <s v="VENEZUELA "/>
    <s v="PTP/CPP"/>
    <d v="1982-07-12T00:00:00"/>
    <s v="12"/>
    <s v="7"/>
    <s v="1982"/>
    <s v="FEMENINO"/>
    <s v="PTP/CPP"/>
    <s v="001412321"/>
    <s v="RASTREO"/>
    <d v="2023-10-23T16:00:11"/>
    <m/>
    <m/>
    <m/>
    <m/>
    <m/>
    <s v="SI"/>
    <s v="TAYRI"/>
    <s v="SI"/>
    <m/>
    <m/>
    <m/>
    <m/>
    <m/>
    <m/>
    <m/>
    <m/>
    <m/>
    <m/>
    <m/>
    <n v="6"/>
    <n v="9"/>
    <n v="3"/>
    <x v="4"/>
    <m/>
  </r>
  <r>
    <n v="987"/>
    <s v="NOVIEMBRE"/>
    <s v="LA LIBERTAD"/>
    <s v="TRUJILLO"/>
    <s v="HUANCHACO"/>
    <n v="914906125"/>
    <s v="1109BEOCDUV"/>
    <s v="BELLO"/>
    <s v="OCUMARES"/>
    <s v="DUANYER"/>
    <s v="JESUS"/>
    <s v="BELLO OCUMARES DUANYER JESUS"/>
    <s v="VENEZUELA "/>
    <s v="SITUACIÓN IRREGULAR"/>
    <d v="2011-09-05T00:00:00"/>
    <s v="05"/>
    <s v="09"/>
    <s v="2011"/>
    <x v="2"/>
    <s v="MASCULINO"/>
    <s v="ACTA/PARTIDA DE NACIMIENTO"/>
    <n v="3272"/>
    <s v="PRIMARIA - 3ER GRADO"/>
    <s v="SI"/>
    <s v="911NIOCYEDEV"/>
    <s v="NINGUNO "/>
    <s v="OCUMARES"/>
    <s v="YETSUS"/>
    <s v="DEL CARMEN"/>
    <s v="VENEZUELA "/>
    <s v="C.E. CALIDAD MIGRATORIA"/>
    <d v="1991-01-22T00:00:00"/>
    <s v="22"/>
    <s v="1"/>
    <s v="1991"/>
    <s v="FEMENINO"/>
    <s v="CARNET DE EXTRANJERÍA"/>
    <n v="5826417"/>
    <s v="RASTREO"/>
    <d v="2023-10-19T00:00:00"/>
    <s v="ONLINE/TELEFÓNICA"/>
    <d v="2023-11-28T00:00:00"/>
    <n v="2"/>
    <n v="2"/>
    <n v="1"/>
    <s v="SI"/>
    <s v="MARIANA"/>
    <s v="SI"/>
    <m/>
    <m/>
    <m/>
    <m/>
    <m/>
    <m/>
    <m/>
    <m/>
    <m/>
    <m/>
    <m/>
    <n v="8"/>
    <n v="12"/>
    <n v="4"/>
    <x v="1"/>
    <m/>
  </r>
  <r>
    <n v="524"/>
    <s v="NOVIEMBRE"/>
    <s v="LIMA "/>
    <s v="LIMA "/>
    <s v="LURIGANCHO"/>
    <n v="924335748"/>
    <s v="0711VACAVIV"/>
    <s v="VALERA"/>
    <s v="CASTILLO"/>
    <s v="VICTOR"/>
    <s v="MANUEL"/>
    <s v="VALERA CASTILLO VICTOR MANUEL"/>
    <s v="VENEZUELA "/>
    <s v="PTP/CPP"/>
    <d v="2007-11-05T00:00:00"/>
    <s v="05"/>
    <s v="11"/>
    <s v="2007"/>
    <x v="11"/>
    <s v="MASCULINO"/>
    <s v="PTP/CPP"/>
    <s v="004336975"/>
    <s v="SECUNDARIA - 2DO GRADO"/>
    <s v="SI"/>
    <s v="827CAMADIELV"/>
    <s v="CASTILLO"/>
    <s v="MARTINEZ"/>
    <s v="DINA "/>
    <s v="ELIZABETH"/>
    <s v="VENEZUELA "/>
    <s v="PTP/CPP"/>
    <d v="1982-07-12T00:00:00"/>
    <s v="12"/>
    <s v="7"/>
    <s v="1982"/>
    <s v="FEMENINO"/>
    <s v="PTP/CPP"/>
    <s v="001412321"/>
    <s v="RASTREO"/>
    <d v="2023-10-23T16:00:11"/>
    <m/>
    <m/>
    <m/>
    <m/>
    <m/>
    <s v="SI"/>
    <s v="TAYRI"/>
    <s v="SI"/>
    <m/>
    <m/>
    <m/>
    <m/>
    <m/>
    <m/>
    <m/>
    <m/>
    <m/>
    <m/>
    <m/>
    <n v="13"/>
    <n v="16"/>
    <n v="3"/>
    <x v="4"/>
    <m/>
  </r>
  <r>
    <n v="1005"/>
    <s v="NOVIEMBRE"/>
    <s v="LA LIBERTAD"/>
    <s v="TRUJILLO"/>
    <s v="HUANCHACO"/>
    <n v="961541590"/>
    <s v="1112RARACAV"/>
    <s v="RAMIREZ"/>
    <s v="RAMIREZ"/>
    <s v="CARLOS "/>
    <s v="DAVID"/>
    <s v="RAMIREZ RAMIREZ CARLOS  DAVID"/>
    <s v="VENEZUELA "/>
    <s v="PTP/CPP"/>
    <d v="2011-12-26T00:00:00"/>
    <s v="26"/>
    <s v="12"/>
    <s v="2011"/>
    <x v="2"/>
    <s v="MASCULINO"/>
    <s v="PTP/CPP"/>
    <n v="4048285"/>
    <s v="PRIMARIA - 3ER GRADO"/>
    <s v="SI"/>
    <s v="941RANIFLMAV"/>
    <s v="RAMIREZ"/>
    <s v="NINGUNO"/>
    <s v="FLOR"/>
    <s v="MARIA"/>
    <s v="VENEZUELA "/>
    <s v="PTP/CPP"/>
    <d v="1994-01-10T00:00:00"/>
    <s v="10"/>
    <s v="1"/>
    <s v="1994"/>
    <s v="FEMENINO"/>
    <s v="PTP/CPP"/>
    <n v="4048276"/>
    <s v="RASTREO"/>
    <d v="2023-11-07T00:00:00"/>
    <m/>
    <m/>
    <m/>
    <m/>
    <m/>
    <s v="SI"/>
    <s v="MARIANA"/>
    <s v="SI"/>
    <m/>
    <m/>
    <m/>
    <m/>
    <m/>
    <m/>
    <m/>
    <m/>
    <m/>
    <m/>
    <m/>
    <n v="8"/>
    <n v="12"/>
    <n v="4"/>
    <x v="1"/>
    <m/>
  </r>
  <r>
    <n v="526"/>
    <s v="DICIEMBRE "/>
    <s v="LIMA "/>
    <s v="LIMA "/>
    <s v="VILLA EL SALVADOR"/>
    <n v="912707561"/>
    <s v="2007LUSOIAP"/>
    <s v="LUQUE"/>
    <s v="SOLORZANO"/>
    <s v="IAN"/>
    <s v="D JESUS"/>
    <s v="LUQUE SOLORZANO IAN D JESUS"/>
    <s v="PERÚ"/>
    <s v="NO APLICA (ES PERUANO/A)"/>
    <d v="2020-07-03T00:00:00"/>
    <s v="03"/>
    <s v="07"/>
    <s v="2020"/>
    <x v="9"/>
    <s v="MASCULINO"/>
    <s v="DNI "/>
    <n v="91918856"/>
    <s v="NIVEL INICIAL 3 AÑOS"/>
    <s v="SI"/>
    <s v="9501SODIYEYEV"/>
    <s v="SOLORZANO"/>
    <s v="DIAZ"/>
    <s v="YESSIKA"/>
    <s v="YELISMAR"/>
    <s v="VENEZUELA "/>
    <s v="SITUACIÓN IRREGULAR"/>
    <d v="1995-01-21T00:00:00"/>
    <s v="21"/>
    <s v="01"/>
    <s v="1995"/>
    <s v="FEMENINO"/>
    <s v="CÉDULA DE IDENTIDAD"/>
    <n v="25713436"/>
    <s v="RASTREO"/>
    <d v="2023-12-06T10:28:17"/>
    <s v="ONLINE/TELEFÓNICA"/>
    <d v="2023-12-20T00:00:00"/>
    <n v="1"/>
    <n v="1"/>
    <n v="1"/>
    <s v="SI"/>
    <s v="MIRIAN"/>
    <s v="SI"/>
    <m/>
    <m/>
    <m/>
    <m/>
    <m/>
    <m/>
    <m/>
    <m/>
    <m/>
    <m/>
    <m/>
    <n v="6"/>
    <n v="3"/>
    <n v="-3"/>
    <x v="0"/>
    <m/>
  </r>
  <r>
    <n v="527"/>
    <s v="NOVIEMBRE"/>
    <s v="LIMA "/>
    <s v="LIMA "/>
    <s v="SAN JUAN DE LURIGANCHO"/>
    <n v="906432649"/>
    <s v="1010CACECAV"/>
    <s v="CADIZ"/>
    <s v="CEDEÑO"/>
    <s v="CAMILA"/>
    <s v="VALENTINA"/>
    <s v="CADIZ CEDEÑO CAMILA VALENTINA"/>
    <s v="VENEZUELA "/>
    <s v="PTP/CPP"/>
    <d v="2010-10-09T00:00:00"/>
    <s v="09"/>
    <s v="10"/>
    <s v="2010"/>
    <x v="14"/>
    <s v="FEMENINO"/>
    <s v="PTP/CPP"/>
    <s v="004193485"/>
    <s v="SECUNDARIA - 1ER GRADO"/>
    <s v="SI"/>
    <s v="8412CECORODEV"/>
    <s v="CEDEÑO"/>
    <s v="CORDERO"/>
    <s v="ROSMARY"/>
    <s v="DEL VALLE"/>
    <s v="VENEZUELA "/>
    <s v="C.E. CALIDAD MIGRATORIA"/>
    <d v="1984-12-30T00:00:00"/>
    <s v="30"/>
    <s v="12"/>
    <s v="1984"/>
    <s v="FEMENINO"/>
    <s v="CARNET DE EXTRANJERÍA"/>
    <s v="006016602"/>
    <s v="RASTREO"/>
    <d v="2023-11-01T11:34:26"/>
    <s v="ONLINE/TELEFÓNICA"/>
    <d v="2023-11-26T00:00:00"/>
    <n v="1"/>
    <n v="1"/>
    <n v="1"/>
    <s v="SI"/>
    <s v="TAYRI"/>
    <s v="SI"/>
    <m/>
    <m/>
    <m/>
    <m/>
    <m/>
    <m/>
    <m/>
    <m/>
    <m/>
    <m/>
    <m/>
    <n v="12"/>
    <n v="13"/>
    <n v="1"/>
    <x v="0"/>
    <m/>
  </r>
  <r>
    <n v="528"/>
    <s v="DICIEMBRE "/>
    <s v="LA LIBERTAD"/>
    <s v="TRUJILLO "/>
    <s v="TRUJILLO"/>
    <n v="964672046"/>
    <s v="2003MOSUJHO"/>
    <s v="MOGOLLON"/>
    <s v="SUAREZ"/>
    <s v="JHOANLIZ"/>
    <s v="GABRIELA"/>
    <s v="MOGOLLON SUAREZ JHOANLIZ GABRIELA"/>
    <s v="OTRO"/>
    <s v="TURISTA"/>
    <d v="2020-03-13T00:00:00"/>
    <s v="13"/>
    <s v="03"/>
    <s v="2020"/>
    <x v="9"/>
    <s v="FEMENINO"/>
    <s v="CEDULA DE IDENTIDAD "/>
    <n v="964347801"/>
    <s v="NINGUNO"/>
    <s v="SI"/>
    <s v="934SUDUNEELV"/>
    <s v="SUAREZ"/>
    <s v="DURAN"/>
    <s v="NEREIDA"/>
    <s v="ELVIRA"/>
    <s v="VENEZUELA "/>
    <s v="SITUACIÓN IRREGULAR"/>
    <d v="1993-04-08T00:00:00"/>
    <n v="8"/>
    <n v="4"/>
    <n v="1993"/>
    <s v="FEMENINO"/>
    <s v="CÉDULA DE IDENTIDAD"/>
    <n v="23852625"/>
    <s v="RASTREO"/>
    <d v="2023-11-07T00:00:00"/>
    <s v="ONLINE/TELEFÓNICA"/>
    <d v="2023-12-01T00:00:00"/>
    <n v="4"/>
    <n v="4"/>
    <n v="1"/>
    <s v="SI"/>
    <s v="MARIANA"/>
    <s v="SI"/>
    <m/>
    <m/>
    <m/>
    <m/>
    <m/>
    <m/>
    <m/>
    <m/>
    <m/>
    <m/>
    <m/>
    <n v="6"/>
    <n v="4"/>
    <n v="-2"/>
    <x v="0"/>
    <m/>
  </r>
  <r>
    <n v="529"/>
    <s v="NOVIEMBRE"/>
    <s v="LIMA "/>
    <s v="LIMA "/>
    <s v="SANTA ANITA"/>
    <n v="901698264"/>
    <s v="2005MACHDAP"/>
    <s v="MARCANO"/>
    <s v="CHAVEZ"/>
    <s v="DANNA"/>
    <s v="ISABELLA"/>
    <s v="MARCANO CHAVEZ DANNA ISABELLA"/>
    <s v="PERÚ"/>
    <s v="NO APLICA (ES PERUANO/A)"/>
    <d v="2020-05-06T00:00:00"/>
    <s v="06"/>
    <s v="05"/>
    <s v="2020"/>
    <x v="9"/>
    <s v="FEMENINO"/>
    <s v="DNI"/>
    <s v="91842984"/>
    <s v="NINGUNO"/>
    <s v="SI"/>
    <s v="925CHREDAANV"/>
    <s v="CHAVEZ"/>
    <s v="REQUENA"/>
    <s v="DANIELA"/>
    <s v="ANDREINA"/>
    <s v="VENEZUELA "/>
    <s v="C.E. CALIDAD MIGRATORIA"/>
    <d v="1992-05-14T00:00:00"/>
    <s v="14"/>
    <s v="5"/>
    <s v="1992"/>
    <s v="FEMENINO"/>
    <s v="CARNET DE EXTRANJERÍA"/>
    <s v="005391177"/>
    <s v="RASTREO"/>
    <d v="2023-10-23T10:00:30"/>
    <s v="ONLINE/TELEFÓNICA"/>
    <d v="2023-11-15T00:00:00"/>
    <n v="1"/>
    <n v="1"/>
    <n v="2"/>
    <s v="SI"/>
    <s v="CAROLINE"/>
    <s v="SI"/>
    <m/>
    <m/>
    <m/>
    <m/>
    <m/>
    <m/>
    <m/>
    <m/>
    <m/>
    <m/>
    <m/>
    <n v="6"/>
    <n v="3"/>
    <n v="-3"/>
    <x v="0"/>
    <m/>
  </r>
  <r>
    <n v="530"/>
    <s v="DICIEMBRE "/>
    <s v="LA LIBERTAD"/>
    <s v="TRUJILLO "/>
    <s v="TRUJILLO"/>
    <n v="964672046"/>
    <s v="1304MOSUJHV"/>
    <s v="MOGOLLON"/>
    <s v="SUAREZ"/>
    <s v="JHOANNER"/>
    <s v="JOSE"/>
    <s v="MOGOLLON SUAREZ JHOANNER JOSE"/>
    <s v="VENEZUELA "/>
    <s v="SITUACIÓN IRREGULAR"/>
    <d v="2013-04-25T00:00:00"/>
    <s v="25"/>
    <s v="04"/>
    <s v="2013"/>
    <x v="7"/>
    <s v="MASCULINO"/>
    <s v="ACTA/PARTIDA DE NACIMIENTO"/>
    <n v="2326"/>
    <s v="PRIMARIA - 3ER GRADO"/>
    <s v="SI"/>
    <s v="934SUDUNEELV"/>
    <s v="SUAREZ"/>
    <s v="DURAN"/>
    <s v="NEREIDA"/>
    <s v="ELVIRA"/>
    <s v="VENEZUELA "/>
    <s v="SITUACIÓN IRREGULAR"/>
    <d v="1993-04-08T00:00:00"/>
    <n v="8"/>
    <n v="4"/>
    <n v="1993"/>
    <s v="FEMENINO"/>
    <s v="CÉDULA DE IDENTIDAD"/>
    <n v="23852625"/>
    <s v="RASTREO"/>
    <d v="2023-11-07T00:00:00"/>
    <m/>
    <m/>
    <m/>
    <m/>
    <m/>
    <s v="SI"/>
    <s v="MARIANA"/>
    <s v="SI"/>
    <m/>
    <m/>
    <m/>
    <m/>
    <m/>
    <m/>
    <m/>
    <m/>
    <m/>
    <m/>
    <m/>
    <n v="8"/>
    <n v="10"/>
    <n v="2"/>
    <x v="3"/>
    <m/>
  </r>
  <r>
    <n v="531"/>
    <s v="NOVIEMBRE"/>
    <s v="LIMA "/>
    <s v="LIMA "/>
    <s v="ATE"/>
    <n v="917822766"/>
    <s v="1904BOCHSAP"/>
    <s v="BOLIVAR"/>
    <s v="CHIRINOS"/>
    <s v="SALOME"/>
    <s v="ESTEFANIA"/>
    <s v="BOLIVAR CHIRINOS SALOME ESTEFANIA"/>
    <s v="PERÚ"/>
    <s v="NO APLICA (ES PERUANO/A)"/>
    <d v="2019-04-30T00:00:00"/>
    <s v="30"/>
    <s v="04"/>
    <s v="2019"/>
    <x v="12"/>
    <s v="FEMENINO"/>
    <s v="DNI"/>
    <s v="91342556"/>
    <s v="NINGUNO"/>
    <s v="SI"/>
    <s v="959CHCADIJEV"/>
    <s v="CHIRINOS"/>
    <s v="CARRILLO"/>
    <s v="DIANA"/>
    <s v="JESUS"/>
    <s v="VENEZUELA "/>
    <s v="SITUACIÓN IRREGULAR"/>
    <d v="1995-09-15T00:00:00"/>
    <s v="15"/>
    <s v="9"/>
    <s v="1995"/>
    <s v="FEMENINO"/>
    <s v="CÉDULA DE IDENTIDAD"/>
    <s v="24788979"/>
    <s v="RASTREO"/>
    <s v="NO INFORMACIÓN"/>
    <s v="ONLINE/TELEFÓNICA"/>
    <d v="2023-11-24T00:00:00"/>
    <n v="1"/>
    <n v="1"/>
    <n v="2"/>
    <s v="SI"/>
    <s v="CAROLINE"/>
    <s v="SI"/>
    <m/>
    <m/>
    <m/>
    <m/>
    <m/>
    <m/>
    <m/>
    <m/>
    <m/>
    <m/>
    <m/>
    <n v="6"/>
    <n v="4"/>
    <n v="-2"/>
    <x v="0"/>
    <s v="CORREGIR FECHA DE IDENTIFICACIÓN  "/>
  </r>
  <r>
    <n v="532"/>
    <s v="DICIEMBRE "/>
    <s v="LA LIBERTAD"/>
    <s v="TRUJILLO "/>
    <s v="TRUJILLO"/>
    <n v="964672046"/>
    <s v="1608MOSUJHV"/>
    <s v="MOGOLLON"/>
    <s v="SUAREZ"/>
    <s v="JHOANGELIS"/>
    <s v="SUSEJ"/>
    <s v="MOGOLLON SUAREZ JHOANGELIS SUSEJ"/>
    <s v="VENEZUELA "/>
    <s v="SITUACIÓN IRREGULAR"/>
    <d v="2016-08-22T00:00:00"/>
    <s v="22"/>
    <s v="08"/>
    <s v="2016"/>
    <x v="0"/>
    <s v="FEMENINO"/>
    <s v="ACTA/PARTIDA DE NACIMIENTO"/>
    <n v="6344"/>
    <s v="PRIMARIA - 1ER GRADO"/>
    <s v="SI"/>
    <s v="934SUDUNEELV"/>
    <s v="SUAREZ"/>
    <s v="DURAN"/>
    <s v="NEREIDA"/>
    <s v="ELVIRA"/>
    <s v="VENEZUELA "/>
    <s v="SITUACIÓN IRREGULAR"/>
    <d v="1993-04-08T00:00:00"/>
    <n v="8"/>
    <n v="4"/>
    <n v="1993"/>
    <s v="FEMENINO"/>
    <s v="CÉDULA DE IDENTIDAD"/>
    <n v="23852625"/>
    <s v="RASTREO"/>
    <d v="2023-11-07T00:00:00"/>
    <m/>
    <m/>
    <m/>
    <m/>
    <m/>
    <s v="SI"/>
    <s v="MARIANA"/>
    <s v="SI"/>
    <m/>
    <m/>
    <m/>
    <m/>
    <m/>
    <m/>
    <m/>
    <m/>
    <m/>
    <m/>
    <m/>
    <n v="6"/>
    <n v="7"/>
    <n v="1"/>
    <x v="0"/>
    <m/>
  </r>
  <r>
    <n v="533"/>
    <s v="DICIEMBRE "/>
    <s v="LA LIBERTAD"/>
    <s v="TRUJILLO "/>
    <s v="TRUJILLO"/>
    <n v="964672046"/>
    <s v="1503MOSUJHV"/>
    <s v="MOGOLLON"/>
    <s v="SUAREZ"/>
    <s v="JHOANNERYS"/>
    <s v="ESTEFANYA"/>
    <s v="MOGOLLON SUAREZ JHOANNERYS ESTEFANYA"/>
    <s v="VENEZUELA "/>
    <s v="SITUACIÓN IRREGULAR"/>
    <d v="2015-03-02T00:00:00"/>
    <s v="02"/>
    <s v="03"/>
    <s v="2015"/>
    <x v="1"/>
    <s v="FEMENINO"/>
    <s v="ACTA/PARTIDA DE NACIMIENTO"/>
    <n v="2037"/>
    <s v="PRIMARIA - 2DO GRADO"/>
    <s v="SI"/>
    <s v="934SUDUNEELV"/>
    <s v="SUAREZ"/>
    <s v="DURAN"/>
    <s v="NEREIDA"/>
    <s v="ELVIRA"/>
    <s v="VENEZUELA "/>
    <s v="SITUACIÓN IRREGULAR"/>
    <d v="1993-04-08T00:00:00"/>
    <n v="8"/>
    <n v="4"/>
    <n v="1993"/>
    <s v="FEMENINO"/>
    <s v="CÉDULA DE IDENTIDAD"/>
    <n v="23852625"/>
    <s v="RASTREO"/>
    <d v="2023-11-07T00:00:00"/>
    <m/>
    <m/>
    <m/>
    <m/>
    <m/>
    <s v="SI"/>
    <s v="MARIANA"/>
    <s v="SI"/>
    <m/>
    <m/>
    <m/>
    <m/>
    <m/>
    <m/>
    <m/>
    <m/>
    <m/>
    <m/>
    <m/>
    <n v="7"/>
    <n v="9"/>
    <n v="2"/>
    <x v="3"/>
    <m/>
  </r>
  <r>
    <n v="534"/>
    <s v="DICIEMBRE "/>
    <s v="LIMA "/>
    <s v="LIMA "/>
    <s v="VILLA EL SALVADOR"/>
    <n v="985628733"/>
    <s v="2007MASUMIP"/>
    <s v="MARQUEZ"/>
    <s v="SUAREZ"/>
    <s v="MIA"/>
    <s v="VICTORIA"/>
    <s v="MARQUEZ SUAREZ MIA VICTORIA"/>
    <s v="PERÚ"/>
    <s v="NO APLICA (ES PERUANO/A)"/>
    <d v="2020-07-25T00:00:00"/>
    <s v="25"/>
    <s v="07"/>
    <s v="2020"/>
    <x v="9"/>
    <s v="FEMENINO"/>
    <s v="DNI"/>
    <s v="91945210"/>
    <s v="NINGUNO"/>
    <s v="SI"/>
    <s v="9001SUNAYACAV"/>
    <s v="SUAREZ"/>
    <s v="NARVAEZ"/>
    <s v="YANELI"/>
    <s v="CAROLINA"/>
    <s v="VENEZUELA"/>
    <s v="C.E. CALIDAD MIGRATORIA"/>
    <d v="1990-01-06T00:00:00"/>
    <s v="06"/>
    <s v="01"/>
    <s v="1990"/>
    <s v="FEMENINO"/>
    <s v="CARNET DE EXTRANJERÍA"/>
    <s v="006054673"/>
    <s v="RASTREO"/>
    <d v="2023-11-29T17:04:16"/>
    <s v="ONLINE/TELEFÓNICA"/>
    <d v="2023-12-07T00:00:00"/>
    <n v="1"/>
    <n v="1"/>
    <n v="1"/>
    <s v="SI"/>
    <s v="YULY"/>
    <s v="SI"/>
    <m/>
    <m/>
    <m/>
    <m/>
    <m/>
    <m/>
    <m/>
    <m/>
    <m/>
    <m/>
    <m/>
    <n v="6"/>
    <n v="3"/>
    <n v="-3"/>
    <x v="0"/>
    <m/>
  </r>
  <r>
    <n v="535"/>
    <s v="NOVIEMBRE"/>
    <s v="LIMA "/>
    <s v="LIMA "/>
    <s v="ATE"/>
    <n v="926524431"/>
    <s v="1612COLAVIV"/>
    <s v="COBO"/>
    <s v="LARA"/>
    <s v="VICTORIA"/>
    <s v="DAIYELIZ"/>
    <s v="COBO LARA VICTORIA DAIYELIZ"/>
    <s v="VENEZUELA "/>
    <s v="SITUACIÓN IRREGULAR"/>
    <d v="2016-12-21T00:00:00"/>
    <s v="21"/>
    <s v="12"/>
    <s v="2016"/>
    <x v="0"/>
    <s v="FEMENINO"/>
    <s v="ACTA/PARTIDA DE NACIMIENTO"/>
    <s v="46"/>
    <s v="NINGUNO"/>
    <s v="SI"/>
    <s v="889COLAYECOV"/>
    <s v="COBO"/>
    <s v="LARA"/>
    <s v="YESSICA"/>
    <s v="COROMOTO"/>
    <s v="VENEZUELA "/>
    <s v="PTP/CPP"/>
    <d v="1988-09-03T00:00:00"/>
    <s v="3"/>
    <s v="9"/>
    <s v="1988"/>
    <s v="FEMENINO"/>
    <s v="PTP/CPP"/>
    <s v="000867522"/>
    <s v="RASTREO"/>
    <d v="2023-10-23T10:00:30"/>
    <s v="ONLINE/TELEFÓNICA"/>
    <d v="2023-11-15T00:00:00"/>
    <n v="1"/>
    <n v="1"/>
    <n v="2"/>
    <s v="SI"/>
    <s v="CAROLINE"/>
    <s v="SI"/>
    <m/>
    <m/>
    <m/>
    <m/>
    <m/>
    <m/>
    <m/>
    <m/>
    <m/>
    <m/>
    <m/>
    <n v="6"/>
    <n v="7"/>
    <n v="1"/>
    <x v="0"/>
    <m/>
  </r>
  <r>
    <n v="536"/>
    <s v="NOVIEMBRE"/>
    <s v="LIMA "/>
    <s v="LIMA "/>
    <s v="LURIN"/>
    <n v="931786283"/>
    <s v="1909ARCOALV"/>
    <s v="ARISMENDI"/>
    <s v="COLINA"/>
    <s v="ALANNA"/>
    <s v="SOPHIA"/>
    <s v="ARISMENDI COLINA ALANNA SOPHIA"/>
    <s v="VENEZUELA "/>
    <s v="SITUACIÓN IRREGULAR"/>
    <d v="2019-09-13T00:00:00"/>
    <s v="13"/>
    <s v="09"/>
    <s v="2019"/>
    <x v="12"/>
    <s v="FEMENINO"/>
    <s v="ACTA/PARTIDA DE NACIMIENTO"/>
    <n v="3658"/>
    <s v="NINGUNO"/>
    <s v="SI"/>
    <s v="995COARDIYAV"/>
    <s v="COLINA"/>
    <s v="ARENAS"/>
    <s v="DIANA"/>
    <s v="YARAIDIT DE JESUS"/>
    <s v="VENEZUELA "/>
    <s v="PTP/CPP"/>
    <d v="1999-05-02T00:00:00"/>
    <s v="2"/>
    <s v="5"/>
    <s v="1999"/>
    <s v="FEMENINO"/>
    <s v="PTP/CPP"/>
    <s v="001772197"/>
    <s v="RASTREO"/>
    <d v="2023-10-03T00:00:00"/>
    <s v="ONLINE/TELEFÓNICA"/>
    <d v="2023-11-14T00:00:00"/>
    <n v="1"/>
    <n v="1"/>
    <n v="1"/>
    <s v="SI"/>
    <s v="EIMARA"/>
    <s v="SI"/>
    <m/>
    <m/>
    <m/>
    <m/>
    <m/>
    <m/>
    <m/>
    <m/>
    <m/>
    <m/>
    <m/>
    <n v="6"/>
    <n v="4"/>
    <n v="-2"/>
    <x v="0"/>
    <m/>
  </r>
  <r>
    <n v="1068"/>
    <s v="NOVIEMBRE"/>
    <s v="TUMBES "/>
    <s v="ZARUMILLA"/>
    <s v="ZARUMILLA"/>
    <n v="964497694"/>
    <s v="0809ROVACRV"/>
    <s v="RODRIGUEZ "/>
    <s v="VAZQUEZ"/>
    <s v="CRISTINA"/>
    <s v="MILAGROS"/>
    <s v="RODRIGUEZ  VAZQUEZ CRISTINA MILAGROS"/>
    <s v="VENEZUELA "/>
    <s v="SITUACIÓN IRREGULAR"/>
    <d v="2008-09-04T00:00:00"/>
    <s v="04"/>
    <s v="09"/>
    <s v="2008"/>
    <x v="10"/>
    <s v="FEMENINO"/>
    <s v="ACTA/PARTIDA DE NACIMIENTO"/>
    <n v="4098"/>
    <s v="PRIMARIA - 3ER GRADO"/>
    <s v="SI"/>
    <s v="8110VANIRUMAV"/>
    <s v="VASQUEZ"/>
    <s v="NINGUNO"/>
    <s v="RUTH"/>
    <s v="MARY"/>
    <s v="VENEZUELA "/>
    <s v="SITUACIÓN IRREGULAR"/>
    <d v="1981-10-04T00:00:00"/>
    <s v="4"/>
    <s v="10"/>
    <s v="1981"/>
    <s v="FEMENINO"/>
    <s v="CÉDULA DE IDENTIDAD"/>
    <n v="18295144"/>
    <s v="RASTREO"/>
    <d v="2023-10-28T00:00:00"/>
    <s v="PRESENCIAL"/>
    <d v="2023-11-27T00:00:00"/>
    <m/>
    <m/>
    <n v="2"/>
    <s v="SI"/>
    <s v="VANESSA"/>
    <s v="SI"/>
    <m/>
    <m/>
    <m/>
    <m/>
    <m/>
    <m/>
    <m/>
    <m/>
    <m/>
    <m/>
    <m/>
    <n v="8"/>
    <n v="15"/>
    <n v="7"/>
    <x v="1"/>
    <m/>
  </r>
  <r>
    <n v="538"/>
    <s v="DICIEMBRE "/>
    <s v="LIMA "/>
    <s v="LIMA "/>
    <s v="CHORRILLOS"/>
    <n v="910873203"/>
    <s v="0909COSUGAV"/>
    <s v="COLMENARES"/>
    <s v="SUAREZ"/>
    <s v="GABRIEL"/>
    <s v="JOSE"/>
    <s v="COLMENARES SUAREZ GABRIEL JOSE"/>
    <s v="VENEZUELA "/>
    <s v="SITUACIÓN IRREGULAR"/>
    <d v="2009-09-12T00:00:00"/>
    <s v="12"/>
    <s v="09"/>
    <s v="2009"/>
    <x v="13"/>
    <s v="MASCULINO"/>
    <s v="CEDULA DE IDENTIDAD"/>
    <s v="33121411"/>
    <s v="SECUNDARIA - 2DO GRADO"/>
    <s v="SI"/>
    <s v="9109SUUZDOVIV"/>
    <s v="SUAREZ"/>
    <s v="UZCATEGUI"/>
    <s v="DORIELBIS"/>
    <s v="VICZAMAR"/>
    <s v="VENEZUELA"/>
    <s v="PTP/CPP"/>
    <d v="1991-09-11T00:00:00"/>
    <s v="11"/>
    <s v="09"/>
    <s v="1991"/>
    <s v="FEMENINO"/>
    <s v="PTP/CPP"/>
    <s v="001528800"/>
    <s v="RASTREO"/>
    <d v="2023-12-08T17:36:43"/>
    <s v="ONLINE/TELEFÓNICA"/>
    <d v="2023-12-11T00:00:00"/>
    <n v="3"/>
    <n v="3"/>
    <n v="2"/>
    <s v="SI"/>
    <s v="YULY"/>
    <s v="SI"/>
    <m/>
    <m/>
    <m/>
    <m/>
    <m/>
    <m/>
    <m/>
    <m/>
    <m/>
    <m/>
    <m/>
    <n v="13"/>
    <n v="14"/>
    <n v="1"/>
    <x v="0"/>
    <m/>
  </r>
  <r>
    <n v="539"/>
    <s v="NOVIEMBRE"/>
    <s v="LIMA "/>
    <s v="LIMA "/>
    <s v="LURIN"/>
    <n v="947579755"/>
    <s v="1803FACOIVV"/>
    <s v="FARACO"/>
    <s v="COLMENARES"/>
    <s v="IVANA"/>
    <s v="VALENTINA"/>
    <s v="FARACO COLMENARES IVANA VALENTINA"/>
    <s v="VENEZUELA "/>
    <s v="SITUACIÓN IRREGULAR"/>
    <d v="2018-03-08T00:00:00"/>
    <s v="08"/>
    <s v="03"/>
    <s v="2018"/>
    <x v="4"/>
    <s v="FEMENINO"/>
    <s v="ACTA/PARTIDA DE NACIMIENTO"/>
    <n v="545"/>
    <s v="NINGUNO"/>
    <s v="SI"/>
    <s v="959COURYAMAV"/>
    <s v="COLMENARES"/>
    <s v="URBINA"/>
    <s v="YARNIELYS"/>
    <s v="MARIANA"/>
    <s v="VENEZUELA "/>
    <s v="PTP/CPP"/>
    <d v="1995-09-04T00:00:00"/>
    <s v="4"/>
    <s v="9"/>
    <s v="1995"/>
    <s v="FEMENINO"/>
    <s v="PTP/CPP"/>
    <n v="1502642"/>
    <s v="RASTREO"/>
    <d v="2023-09-15T00:00:00"/>
    <s v="ONLINE/TELEFÓNICA"/>
    <d v="2023-11-04T00:00:00"/>
    <n v="1"/>
    <n v="1"/>
    <n v="1"/>
    <s v="SI"/>
    <s v="EIMARA"/>
    <s v="SI"/>
    <m/>
    <m/>
    <m/>
    <m/>
    <m/>
    <m/>
    <m/>
    <m/>
    <m/>
    <m/>
    <m/>
    <n v="6"/>
    <n v="6"/>
    <n v="0"/>
    <x v="0"/>
    <m/>
  </r>
  <r>
    <n v="540"/>
    <s v="NOVIEMBRE"/>
    <s v="LIMA "/>
    <s v="LIMA "/>
    <s v="SAN JUAN DE LURIGANCHO"/>
    <n v="929520076"/>
    <s v="1507BECOLUV"/>
    <s v="BERRIOS"/>
    <s v="COLMENARES"/>
    <s v="LUIS"/>
    <s v="FERNANDO"/>
    <s v="BERRIOS COLMENARES LUIS FERNANDO"/>
    <s v="VENEZUELA "/>
    <s v="PTP/CPP"/>
    <d v="2015-07-29T00:00:00"/>
    <s v="29"/>
    <s v="07"/>
    <s v="2015"/>
    <x v="1"/>
    <s v="MASCULINO"/>
    <s v="PTP/CPP"/>
    <s v="004334392"/>
    <s v="NINGUNO"/>
    <s v="SI"/>
    <s v="939COLOMEJOV"/>
    <s v="COLMENARES"/>
    <s v="LOPEZ"/>
    <s v="MERLYS"/>
    <s v="JOHANA"/>
    <s v="VENEZUELA "/>
    <s v="PTP/CPP"/>
    <d v="1993-09-30T00:00:00"/>
    <s v="30"/>
    <s v="9"/>
    <s v="1993"/>
    <s v="FEMENINO"/>
    <s v="PTP/CPP"/>
    <s v="004155846"/>
    <s v="RASTREO"/>
    <d v="2023-11-18T18:02:21"/>
    <s v="ONLINE/TELEFÓNICA"/>
    <d v="2023-11-28T00:00:00"/>
    <n v="2"/>
    <n v="2"/>
    <n v="1"/>
    <s v="SI"/>
    <s v="TAYRI"/>
    <s v="SI"/>
    <m/>
    <m/>
    <m/>
    <m/>
    <m/>
    <m/>
    <m/>
    <m/>
    <m/>
    <m/>
    <m/>
    <n v="6"/>
    <n v="8"/>
    <n v="2"/>
    <x v="3"/>
    <m/>
  </r>
  <r>
    <n v="541"/>
    <s v="DICIEMBRE "/>
    <s v="LIMA "/>
    <s v="LIMA "/>
    <s v="CHORRILLOS"/>
    <n v="910873203"/>
    <s v="1805HEUZMOV"/>
    <s v="HERNANDEZ"/>
    <s v="UZCATEGUI"/>
    <s v="MONSERRATH"/>
    <s v="VICTORIA"/>
    <s v="HERNANDEZ UZCATEGUI MONSERRATH VICTORIA"/>
    <s v="VENEZUELA "/>
    <s v="SITUACIÓN IRREGULAR"/>
    <d v="2018-05-09T00:00:00"/>
    <s v="09"/>
    <s v="05"/>
    <s v="2018"/>
    <x v="4"/>
    <s v="FEMENINO"/>
    <s v="ACTA/PARTIDA DE NACIMIENTO"/>
    <s v="95"/>
    <s v="NINGUNO"/>
    <s v="SI"/>
    <s v="9109SUUZDOVIV"/>
    <s v="SUAREZ"/>
    <s v="UZCATEGUI"/>
    <s v="DORIELBIS"/>
    <s v="VICZAMAR"/>
    <s v="VENEZUELA"/>
    <s v="PTP/CPP"/>
    <d v="1991-09-11T00:00:00"/>
    <s v="11"/>
    <s v="09"/>
    <s v="1991"/>
    <s v="FEMENINO"/>
    <s v="PTP/CPP"/>
    <s v="001528800"/>
    <s v="RASTREO"/>
    <d v="2023-12-08T17:52:47"/>
    <m/>
    <m/>
    <m/>
    <m/>
    <m/>
    <s v="SI"/>
    <s v="YULY"/>
    <s v="SI"/>
    <m/>
    <m/>
    <m/>
    <m/>
    <m/>
    <m/>
    <m/>
    <m/>
    <m/>
    <m/>
    <m/>
    <n v="6"/>
    <n v="5"/>
    <n v="-1"/>
    <x v="0"/>
    <m/>
  </r>
  <r>
    <n v="542"/>
    <s v="NOVIEMBRE"/>
    <s v="LIMA "/>
    <s v="LIMA "/>
    <s v="SAN JUAN DE LURIGANCHO"/>
    <n v="929520076"/>
    <s v="1109BECOCAV"/>
    <s v="BERRIOS"/>
    <s v="COLMENARES"/>
    <s v="CARLA"/>
    <s v="VALENTINA"/>
    <s v="BERRIOS COLMENARES CARLA VALENTINA"/>
    <s v="VENEZUELA "/>
    <s v="PTP/CPP"/>
    <d v="2011-09-23T00:00:00"/>
    <s v="23"/>
    <s v="09"/>
    <s v="2011"/>
    <x v="2"/>
    <s v="FEMENINO"/>
    <s v="PTP/CPP"/>
    <s v="004245962"/>
    <s v="PRIMARIA - 5TO GRADO"/>
    <s v="SI"/>
    <s v="939COLOMEJOV"/>
    <s v="COLMENARES"/>
    <s v="LOPEZ"/>
    <s v="MERLYS"/>
    <s v="JOHANA"/>
    <s v="VENEZUELA "/>
    <s v="PTP/CPP"/>
    <d v="1993-09-30T00:00:00"/>
    <s v="30"/>
    <s v="9"/>
    <s v="1993"/>
    <s v="FEMENINO"/>
    <s v="PTP/CPP"/>
    <s v="004155846"/>
    <s v="RASTREO"/>
    <d v="2023-11-18T18:06:11"/>
    <m/>
    <m/>
    <m/>
    <m/>
    <m/>
    <s v="SI"/>
    <s v="TAYRI"/>
    <s v="SI"/>
    <m/>
    <m/>
    <m/>
    <m/>
    <m/>
    <m/>
    <m/>
    <m/>
    <m/>
    <m/>
    <m/>
    <n v="10"/>
    <n v="12"/>
    <n v="2"/>
    <x v="3"/>
    <m/>
  </r>
  <r>
    <n v="543"/>
    <s v="DICIEMBRE "/>
    <s v="LIMA "/>
    <s v="LIMA "/>
    <s v="CHORRILLOS"/>
    <n v="910873203"/>
    <s v="1510MAHEROV"/>
    <s v="MARQUEZ"/>
    <s v="HERNANDEZ"/>
    <s v="ROMINA"/>
    <s v="VICTORIA"/>
    <s v="MARQUEZ HERNANDEZ ROMINA VICTORIA"/>
    <s v="VENEZUELA "/>
    <s v="SITUACIÓN IRREGULAR"/>
    <d v="2015-10-16T00:00:00"/>
    <s v="16"/>
    <s v="10"/>
    <s v="2015"/>
    <x v="1"/>
    <s v="FEMENINO"/>
    <s v="ACTA/PARTIDA DE NACIMIENTO"/>
    <s v="146"/>
    <s v="NINGUNO"/>
    <s v="SI"/>
    <s v="9109SUUZDOVIV"/>
    <s v="SUAREZ"/>
    <s v="UZCATEGUI"/>
    <s v="DORIELBIS"/>
    <s v="VICZAMAR"/>
    <s v="VENEZUELA"/>
    <s v="PTP/CPP"/>
    <d v="1991-09-11T00:00:00"/>
    <s v="11"/>
    <s v="09"/>
    <s v="1991"/>
    <s v="FEMENINO"/>
    <s v="PTP/CPP"/>
    <s v="001528800"/>
    <s v="RASTREO"/>
    <d v="2023-12-08T17:49:18"/>
    <m/>
    <m/>
    <m/>
    <m/>
    <m/>
    <s v="SI"/>
    <s v="YULY"/>
    <s v="SI"/>
    <m/>
    <m/>
    <m/>
    <m/>
    <m/>
    <m/>
    <m/>
    <m/>
    <m/>
    <m/>
    <m/>
    <n v="6"/>
    <n v="8"/>
    <n v="2"/>
    <x v="3"/>
    <m/>
  </r>
  <r>
    <n v="544"/>
    <s v="DICIEMBRE "/>
    <s v="LIMA "/>
    <s v="LIMA "/>
    <s v="SAN JUAN DE MIRAFLORES"/>
    <n v="900729151"/>
    <s v="2004ZATODAP"/>
    <s v="ZARATE"/>
    <s v="TORREALBA"/>
    <s v="DAIANA"/>
    <s v="ESTELA"/>
    <s v="ZARATE TORREALBA DAIANA ESTELA"/>
    <s v="PERÚ"/>
    <s v="NO APLICA (ES PERUANO/A)"/>
    <d v="2020-04-11T00:00:00"/>
    <s v="11"/>
    <s v="04"/>
    <s v="2020"/>
    <x v="9"/>
    <s v="FEMENINO"/>
    <s v="DNI "/>
    <n v="91810689"/>
    <s v="NINGUNO"/>
    <s v="SI"/>
    <s v="9812TOCHDA NV"/>
    <s v="TORREALBA "/>
    <s v="CHAPARRO"/>
    <s v="DAIMARY"/>
    <s v=" NAZARETH"/>
    <s v="VENEZUELA "/>
    <s v="PTP/CPP"/>
    <d v="1998-12-27T00:00:00"/>
    <s v="27"/>
    <s v="12"/>
    <s v="1998"/>
    <s v="FEMENINO"/>
    <s v="PTP/CPP"/>
    <s v="000881303"/>
    <s v="RASTREO"/>
    <d v="2023-11-29T15:56:41"/>
    <s v="ONLINE/TELEFÓNICA"/>
    <d v="2023-12-20T00:00:00"/>
    <n v="1"/>
    <n v="1"/>
    <n v="1"/>
    <s v="SI"/>
    <s v="MIRIAN"/>
    <s v="SI"/>
    <m/>
    <m/>
    <m/>
    <m/>
    <m/>
    <m/>
    <m/>
    <m/>
    <m/>
    <m/>
    <m/>
    <n v="6"/>
    <n v="3"/>
    <n v="-3"/>
    <x v="0"/>
    <m/>
  </r>
  <r>
    <n v="545"/>
    <s v="NOVIEMBRE"/>
    <s v="LIMA "/>
    <s v="LIMA "/>
    <s v="ATE"/>
    <n v="900306671"/>
    <s v="1810TOCOYUV"/>
    <s v="TORRES"/>
    <s v="CONDE"/>
    <s v="YULIAYNYS"/>
    <s v="DANIELA"/>
    <s v="TORRES CONDE YULIAYNYS DANIELA"/>
    <s v="VENEZUELA "/>
    <s v="SITUACIÓN IRREGULAR"/>
    <d v="2018-10-01T00:00:00"/>
    <s v="01"/>
    <s v="10"/>
    <s v="2018"/>
    <x v="4"/>
    <s v="FEMENINO"/>
    <s v="ACTA/PARTIDA DE NACIMIENTO"/>
    <s v="54"/>
    <s v="NIVEL INICIAL 4 AÑOS"/>
    <s v="SI"/>
    <s v="029COSUYUDEV"/>
    <s v="CONDE"/>
    <s v="SUMOZA"/>
    <s v="YUSKLEINY"/>
    <s v="DEL VALLE"/>
    <s v="VENEZUELA "/>
    <s v="PTP/CPP"/>
    <d v="2002-09-19T00:00:00"/>
    <s v="19"/>
    <s v="9"/>
    <s v="2002"/>
    <s v="FEMENINO"/>
    <s v="PTP/CPP"/>
    <s v="3683722"/>
    <s v="RASTREO"/>
    <d v="2023-11-18T14:24:00"/>
    <s v="ONLINE/TELEFÓNICA"/>
    <d v="2023-11-27T00:00:00"/>
    <n v="2"/>
    <n v="2"/>
    <n v="1"/>
    <s v="SI"/>
    <s v="CAROLINE"/>
    <s v="SI"/>
    <m/>
    <m/>
    <m/>
    <m/>
    <m/>
    <m/>
    <m/>
    <m/>
    <m/>
    <m/>
    <m/>
    <n v="6"/>
    <n v="5"/>
    <n v="-1"/>
    <x v="0"/>
    <m/>
  </r>
  <r>
    <n v="1381"/>
    <s v="ENERO "/>
    <s v="TUMBES "/>
    <s v="TUMBES "/>
    <s v="TUMBES"/>
    <n v="984783746"/>
    <s v="1106ESPIANV"/>
    <s v="ESCALONA"/>
    <s v="PIÑA"/>
    <s v="ANGEL "/>
    <s v="GABRIEL"/>
    <s v="ESCALONA PIÑA ANGEL  GABRIEL"/>
    <s v="VENEZUELA "/>
    <s v="SITUACIÓN IRREGULAR"/>
    <d v="2011-06-09T00:00:00"/>
    <s v="09"/>
    <s v="06"/>
    <s v="2011"/>
    <x v="2"/>
    <s v="MASCULINO"/>
    <s v="ACTA/PARTIDA DE NACIMIENTO"/>
    <n v="5062"/>
    <s v="PRIMARIA - 3ER GRADO"/>
    <s v="SI"/>
    <s v="9203PIDUPAYUV"/>
    <s v="PIÑA"/>
    <s v="DURAN"/>
    <s v="PATRICIA"/>
    <s v="YUBISTHD"/>
    <s v="VENEZUELA "/>
    <s v="SITUACIÓN IRREGULAR"/>
    <d v="1992-03-21T00:00:00"/>
    <s v="21"/>
    <s v="03"/>
    <s v="1992"/>
    <s v="FEMENINO"/>
    <s v="CÉDULA DE IDENTIDAD"/>
    <n v="22331054"/>
    <s v="RASTREO"/>
    <d v="2024-01-15T00:00:00"/>
    <s v="ONLINE/TELEFÓNICA"/>
    <d v="2024-01-17T00:00:00"/>
    <n v="1"/>
    <n v="3"/>
    <n v="3"/>
    <s v="SI"/>
    <s v="ANTON "/>
    <m/>
    <s v="SI"/>
    <s v="031 VIRGEN DEL CARMEN"/>
    <d v="2024-01-18T00:00:00"/>
    <s v="SI"/>
    <s v="SI"/>
    <m/>
    <m/>
    <m/>
    <m/>
    <m/>
    <m/>
    <n v="8"/>
    <n v="12"/>
    <n v="4"/>
    <x v="1"/>
    <m/>
  </r>
  <r>
    <n v="547"/>
    <s v="NOVIEMBRE"/>
    <s v="LIMA "/>
    <s v="LIMA "/>
    <s v="ATE"/>
    <n v="900306671"/>
    <s v="2001TOCOYEV"/>
    <s v="TORRES"/>
    <s v="CONDE"/>
    <s v="YEIDER"/>
    <s v="DANIEL"/>
    <s v="TORRES CONDE YEIDER DANIEL"/>
    <s v="VENEZUELA "/>
    <s v="PTP/CPP"/>
    <d v="2020-01-17T00:00:00"/>
    <s v="17"/>
    <s v="01"/>
    <s v="2020"/>
    <x v="12"/>
    <s v="MASCULINO"/>
    <s v="PTP/CPP"/>
    <s v="3840146"/>
    <s v="NINGUNO"/>
    <s v="SI"/>
    <s v="029COSUYUDEV"/>
    <s v="CONDE"/>
    <s v="SUMOZA"/>
    <s v="YUSKLEINY"/>
    <s v="DEL VALLE"/>
    <s v="VENEZUELA "/>
    <s v="PTP/CPP"/>
    <d v="2002-09-19T00:00:00"/>
    <s v="19"/>
    <s v="9"/>
    <s v="2002"/>
    <s v="FEMENINO"/>
    <s v="PTP/CPP"/>
    <s v="3683722"/>
    <s v="RASTREO"/>
    <d v="2023-11-18T14:28:00"/>
    <m/>
    <m/>
    <m/>
    <m/>
    <m/>
    <s v="SI"/>
    <s v="CAROLINE"/>
    <s v="SI"/>
    <m/>
    <m/>
    <m/>
    <m/>
    <m/>
    <m/>
    <m/>
    <m/>
    <m/>
    <m/>
    <m/>
    <n v="6"/>
    <n v="4"/>
    <n v="-2"/>
    <x v="0"/>
    <m/>
  </r>
  <r>
    <n v="548"/>
    <s v="DICIEMBRE "/>
    <s v="LIMA "/>
    <s v="LIMA "/>
    <s v="VILLA EL SALVADOR"/>
    <s v="992297757 ( LLAMADAS Y WHATSAPP)"/>
    <s v="1712TOBEISV"/>
    <s v="TORRES "/>
    <s v="BELLIDO "/>
    <s v="ISABELLA "/>
    <s v="VALENTINA "/>
    <s v="TORRES  BELLIDO  ISABELLA  VALENTINA "/>
    <s v="VENEZUELA "/>
    <s v="SITUACIÓN IRREGULAR"/>
    <d v="2017-12-19T00:00:00"/>
    <s v="19"/>
    <s v="12"/>
    <s v="2017"/>
    <x v="8"/>
    <s v="FEMENINO"/>
    <s v="ACTA/PARTIDA DE NACIMIENTO"/>
    <n v="9756"/>
    <s v="NINGUNO"/>
    <s v="SI"/>
    <s v="0012TOFEKAALV"/>
    <s v="TORRES "/>
    <s v="FERRER"/>
    <s v="KATERIN"/>
    <s v="ALEJANDRA "/>
    <s v="VENEZUELA "/>
    <s v="PTP/CPP"/>
    <d v="2000-12-05T00:00:00"/>
    <s v="05"/>
    <s v="12"/>
    <s v="2000"/>
    <s v="FEMENINO"/>
    <s v="PTP/CPP"/>
    <s v="004418398"/>
    <s v="RASTREO"/>
    <d v="2023-12-02T13:52:00"/>
    <s v="ONLINE/TELEFÓNICA"/>
    <d v="2023-12-20T00:00:00"/>
    <n v="1"/>
    <n v="1"/>
    <n v="1"/>
    <s v="SI"/>
    <s v="MIRIAN"/>
    <s v="SI"/>
    <m/>
    <m/>
    <m/>
    <m/>
    <m/>
    <m/>
    <m/>
    <m/>
    <m/>
    <m/>
    <m/>
    <n v="6"/>
    <n v="6"/>
    <n v="0"/>
    <x v="0"/>
    <m/>
  </r>
  <r>
    <n v="549"/>
    <s v="DICIEMBRE "/>
    <s v="LIMA "/>
    <s v="LIMA "/>
    <s v="VILLA EL SALVADOR"/>
    <n v="976098362"/>
    <s v="2003HETUGAP"/>
    <s v="HERNANDEZ"/>
    <s v="TUA"/>
    <s v="GAEL "/>
    <s v="ALEJANDRO"/>
    <s v="HERNANDEZ TUA GAEL  ALEJANDRO"/>
    <s v="PERÚ"/>
    <s v="NO APLICA (ES PERUANO/A)"/>
    <d v="2020-03-17T00:00:00"/>
    <s v="17"/>
    <s v="03"/>
    <s v="2020"/>
    <x v="9"/>
    <s v="MASCULINO"/>
    <s v="DNI "/>
    <n v="91778854"/>
    <s v="NINGUNO"/>
    <s v="SI"/>
    <s v="8905TUOCMILUV"/>
    <s v="TUA"/>
    <s v="OCANTO"/>
    <s v="MILANGELA"/>
    <s v="LUCIA"/>
    <s v="VENEZUELA "/>
    <s v="C.E. CALIDAD MIGRATORIA"/>
    <d v="1989-05-22T00:00:00"/>
    <s v="22"/>
    <s v="05"/>
    <s v="1989"/>
    <s v="FEMENINO"/>
    <s v="CARNET DE EXTRANJERÍA"/>
    <s v="002954901"/>
    <s v="RASTREO"/>
    <d v="2023-11-27T20:06:51"/>
    <s v="ONLINE/TELEFÓNICA"/>
    <d v="2023-12-11T00:00:00"/>
    <n v="1"/>
    <n v="1"/>
    <n v="1"/>
    <s v="SI"/>
    <s v="MIRIAN"/>
    <s v="SI"/>
    <m/>
    <m/>
    <m/>
    <m/>
    <m/>
    <m/>
    <m/>
    <m/>
    <m/>
    <m/>
    <m/>
    <n v="6"/>
    <n v="4"/>
    <n v="-2"/>
    <x v="0"/>
    <m/>
  </r>
  <r>
    <n v="550"/>
    <s v="NOVIEMBRE"/>
    <s v="LIMA "/>
    <s v="LIMA "/>
    <s v="VILLA MARIA DEL TRIUNFO"/>
    <n v="904906434"/>
    <s v="1112CORODIV"/>
    <s v="CONTRERAS"/>
    <s v="RONDON"/>
    <s v="DIEGO"/>
    <s v="ALEXANDER"/>
    <s v="CONTRERAS RONDON DIEGO ALEXANDER"/>
    <s v="VENEZUELA "/>
    <s v="SITUACIÓN IRREGULAR"/>
    <d v="2011-12-17T00:00:00"/>
    <s v="17"/>
    <s v="12"/>
    <s v="2011"/>
    <x v="2"/>
    <s v="MASCULINO"/>
    <s v="CEDULA DE IDENTIDAD"/>
    <s v="33897477"/>
    <s v="PRIMARIA - 5TO GRADO"/>
    <s v="SI"/>
    <s v="926COROERALV"/>
    <s v="CONTRERAS"/>
    <s v="RONDON"/>
    <s v="ERMINDA"/>
    <s v="ALEJANDRA"/>
    <s v="VENEZUELA "/>
    <s v="PTP/CPP"/>
    <d v="1992-06-20T00:00:00"/>
    <s v="20"/>
    <s v="6"/>
    <s v="1992"/>
    <s v="FEMENINO"/>
    <s v="PTP/CPP"/>
    <s v="2182175"/>
    <s v="RASTREO"/>
    <d v="2023-10-03T15:38:53"/>
    <s v="ONLINE/TELEFÓNICA"/>
    <d v="2023-11-15T00:00:00"/>
    <n v="1"/>
    <n v="1"/>
    <n v="1"/>
    <s v="SI"/>
    <s v="YULY"/>
    <s v="SI"/>
    <m/>
    <m/>
    <m/>
    <m/>
    <m/>
    <m/>
    <m/>
    <m/>
    <m/>
    <m/>
    <m/>
    <n v="10"/>
    <n v="12"/>
    <n v="2"/>
    <x v="3"/>
    <m/>
  </r>
  <r>
    <n v="551"/>
    <s v="NOVIEMBRE"/>
    <s v="LIMA "/>
    <s v="LIMA "/>
    <s v="EL AGUSTINO"/>
    <n v="933655823"/>
    <s v="1703BOCOKEV"/>
    <s v="BOLAÑOS "/>
    <s v="CONTRERAS"/>
    <s v="KELLAN"/>
    <s v="STEVEN"/>
    <s v="BOLAÑOS  CONTRERAS KELLAN STEVEN"/>
    <s v="VENEZUELA "/>
    <s v="PTP/CPP"/>
    <d v="2017-03-30T00:00:00"/>
    <s v="30"/>
    <s v="03"/>
    <s v="2017"/>
    <x v="8"/>
    <s v="MASCULINO"/>
    <s v="PTP/CPP"/>
    <s v="003958012"/>
    <s v="PRIMARIA - 1ER GRADO"/>
    <s v="SI"/>
    <s v="857COSADAMAV"/>
    <s v="CONTRERAS"/>
    <s v="SALCEDO"/>
    <s v="DAINE"/>
    <s v="MARLEY"/>
    <s v="VENEZUELA "/>
    <s v="PTP/CPP"/>
    <d v="1985-07-30T00:00:00"/>
    <s v="30"/>
    <s v="7"/>
    <s v="1985"/>
    <s v="FEMENINO"/>
    <s v="PTP/CPP"/>
    <s v="003899218"/>
    <s v="RASTREO"/>
    <d v="2023-11-04T14:36:37"/>
    <s v="ONLINE/TELEFÓNICA"/>
    <d v="2023-11-24T00:00:00"/>
    <n v="1"/>
    <n v="1"/>
    <n v="1"/>
    <s v="SI"/>
    <s v="MIRIAN"/>
    <s v="SI"/>
    <m/>
    <m/>
    <m/>
    <m/>
    <m/>
    <m/>
    <m/>
    <m/>
    <m/>
    <m/>
    <m/>
    <n v="6"/>
    <n v="7"/>
    <n v="1"/>
    <x v="0"/>
    <m/>
  </r>
  <r>
    <n v="552"/>
    <s v="DICIEMBRE "/>
    <s v="LA LIBERTAD"/>
    <s v="TRUJILLO "/>
    <s v="SALAVERRY"/>
    <n v="962009177"/>
    <s v="1903REUREDV"/>
    <s v="REYES"/>
    <s v="URBINA"/>
    <s v="EDUANGEL"/>
    <s v="LUIS MANUEL"/>
    <s v="REYES URBINA EDUANGEL LUIS MANUEL"/>
    <s v="VENEZUELA "/>
    <s v="SITUACIÓN IRREGULAR"/>
    <d v="2019-03-18T00:00:00"/>
    <s v="18"/>
    <s v="03"/>
    <s v="2019"/>
    <x v="12"/>
    <s v="MASCULINO"/>
    <s v="ACTA/PARTIDA DE NACIMIENTO"/>
    <n v="175"/>
    <s v="NIVEL INICIAL 4 AÑOS"/>
    <s v="SI"/>
    <s v="998URURAUSIV"/>
    <s v="URBINA"/>
    <s v="URBINA"/>
    <s v="AURISMAR"/>
    <s v="SINAI"/>
    <s v="VENEZUELA "/>
    <s v="SITUACIÓN IRREGULAR"/>
    <d v="1999-08-17T00:00:00"/>
    <n v="17"/>
    <n v="8"/>
    <n v="1999"/>
    <s v="FEMENINO"/>
    <s v="CÉDULA DE IDENTIDAD"/>
    <n v="27160515"/>
    <s v="RASTREO"/>
    <d v="2023-10-18T00:00:00"/>
    <s v="ONLINE/TELEFÓNICA"/>
    <d v="2023-12-05T00:00:00"/>
    <n v="1"/>
    <n v="1"/>
    <n v="1"/>
    <s v="SI"/>
    <s v="MARIANA"/>
    <s v="SI"/>
    <m/>
    <m/>
    <m/>
    <m/>
    <m/>
    <m/>
    <m/>
    <m/>
    <m/>
    <m/>
    <m/>
    <n v="6"/>
    <n v="5"/>
    <n v="-1"/>
    <x v="0"/>
    <m/>
  </r>
  <r>
    <n v="553"/>
    <s v="NOVIEMBRE"/>
    <s v="LIMA "/>
    <s v="LIMA "/>
    <s v="SAN JUAN DE LURIGANCHO"/>
    <n v="937314885"/>
    <s v="1605DACOJAV"/>
    <s v="DAVILA"/>
    <s v="CORDERO"/>
    <s v="JALBERTH"/>
    <s v="DANIEL"/>
    <s v="DAVILA CORDERO JALBERTH DANIEL"/>
    <s v="VENEZUELA "/>
    <s v="PTP/CPP"/>
    <d v="2016-05-05T00:00:00"/>
    <s v="05"/>
    <s v="05"/>
    <s v="2016"/>
    <x v="0"/>
    <s v="FEMENINO"/>
    <s v="PTP/CPP"/>
    <s v="001996212"/>
    <s v="NIVEL INICIAL 5 AÑOS"/>
    <s v="SI"/>
    <s v="9411COALBAYEV"/>
    <s v="CORDERO"/>
    <s v="ALFONZO"/>
    <s v="BARBARA"/>
    <s v="YESIBEL"/>
    <s v="VENEZUELA "/>
    <s v="C.E. CALIDAD MIGRATORIA"/>
    <d v="1994-11-04T00:00:00"/>
    <s v="4"/>
    <s v="11"/>
    <s v="1994"/>
    <s v="FEMENINO"/>
    <s v="CARNET DE EXTRANJERÍA"/>
    <s v="003824958"/>
    <s v="RASTREO"/>
    <d v="2023-10-04T23:22:58"/>
    <s v="ONLINE/TELEFÓNICA"/>
    <d v="2023-11-14T00:00:00"/>
    <n v="1"/>
    <n v="1"/>
    <n v="1"/>
    <s v="SI"/>
    <s v="TAYRI"/>
    <s v="SI"/>
    <m/>
    <m/>
    <m/>
    <m/>
    <m/>
    <m/>
    <m/>
    <m/>
    <m/>
    <m/>
    <m/>
    <n v="6"/>
    <n v="7"/>
    <n v="1"/>
    <x v="0"/>
    <m/>
  </r>
  <r>
    <n v="554"/>
    <s v="DICIEMBRE "/>
    <s v="LA LIBERTAD"/>
    <s v="TRUJILLO "/>
    <s v="SALAVERRY"/>
    <n v="991072545"/>
    <s v="1604BAUZYAV"/>
    <s v="BARON"/>
    <s v="UZCATEGUI"/>
    <s v="YAQUERSON"/>
    <s v="ANIBAL"/>
    <s v="BARON UZCATEGUI YAQUERSON ANIBAL"/>
    <s v="VENEZUELA "/>
    <s v="SITUACIÓN IRREGULAR"/>
    <d v="2016-04-08T00:00:00"/>
    <s v="08"/>
    <s v="04"/>
    <s v="2016"/>
    <x v="0"/>
    <s v="MASCULINO"/>
    <s v="ACTA/PARTIDA DE NACIMIENTO"/>
    <n v="655"/>
    <s v="NIVEL INICIAL 4 AÑOS"/>
    <s v="SI"/>
    <s v="905UZNIYANIV"/>
    <s v="UZCATEGUI"/>
    <s v="NINGUNO"/>
    <s v="YAQUELIN"/>
    <s v="NINGUNO"/>
    <s v="VENEZUELA "/>
    <s v="SITUACIÓN IRREGULAR"/>
    <d v="1990-05-17T00:00:00"/>
    <n v="17"/>
    <n v="5"/>
    <n v="1990"/>
    <s v="FEMENINO"/>
    <s v="CÉDULA DE IDENTIDAD"/>
    <n v="22436332"/>
    <s v="RASTREO"/>
    <d v="2023-10-01T00:00:00"/>
    <s v="ONLINE/TELEFÓNICA"/>
    <d v="2023-12-21T00:00:00"/>
    <n v="1"/>
    <n v="1"/>
    <n v="1"/>
    <s v="SI"/>
    <s v="MARIANA"/>
    <s v="SI"/>
    <m/>
    <m/>
    <m/>
    <m/>
    <m/>
    <m/>
    <m/>
    <m/>
    <m/>
    <m/>
    <m/>
    <n v="6"/>
    <n v="7"/>
    <n v="1"/>
    <x v="0"/>
    <m/>
  </r>
  <r>
    <n v="555"/>
    <s v="NOVIEMBRE"/>
    <s v="LIMA "/>
    <s v="LIMA "/>
    <s v="LURIN"/>
    <s v="962836398  918988175"/>
    <s v="1410ARCODYV"/>
    <s v="ARIAS"/>
    <s v="CORDERO"/>
    <s v="DYLAN"/>
    <s v="ALEJANDRO"/>
    <s v="ARIAS CORDERO DYLAN ALEJANDRO"/>
    <s v="VENEZUELA "/>
    <s v="SITUACIÓN IRREGULAR"/>
    <d v="2014-10-15T00:00:00"/>
    <s v="15"/>
    <s v="10"/>
    <s v="2014"/>
    <x v="6"/>
    <s v="MASCULINO"/>
    <s v="ACTA/PARTIDA DE NACIMIENTO"/>
    <n v="269"/>
    <s v="PRIMARIA - 3ER GRADO"/>
    <s v="SI"/>
    <s v="909CORODAGIV"/>
    <s v="CORDERO"/>
    <s v="RODRIGUEZ"/>
    <s v="DANYELY"/>
    <s v="GISEMAR"/>
    <s v="VENEZUELA "/>
    <s v="PTP/CPP"/>
    <d v="1990-09-10T00:00:00"/>
    <s v="10"/>
    <s v="9"/>
    <s v="1990"/>
    <s v="FEMENINO"/>
    <s v="PTP/CPP"/>
    <s v="003207711"/>
    <s v="RASTREO"/>
    <d v="2023-10-03T00:00:00"/>
    <s v="ONLINE/TELEFÓNICA"/>
    <d v="2023-11-14T00:00:00"/>
    <n v="1"/>
    <n v="1"/>
    <n v="1"/>
    <s v="SI"/>
    <s v="EIMARA"/>
    <s v="SI"/>
    <m/>
    <m/>
    <m/>
    <m/>
    <m/>
    <m/>
    <m/>
    <m/>
    <m/>
    <m/>
    <m/>
    <n v="8"/>
    <n v="9"/>
    <n v="1"/>
    <x v="0"/>
    <m/>
  </r>
  <r>
    <n v="556"/>
    <s v="DICIEMBRE "/>
    <s v="LIMA "/>
    <s v="LIMA "/>
    <s v="SAN JUAN DE LURIGANCHO"/>
    <s v="907150221 SOLO WSP"/>
    <s v="1605FEVAMIV"/>
    <s v="FERREIRA"/>
    <s v="VALERA"/>
    <s v="MIGUEL"/>
    <s v="GABRIEL"/>
    <s v="FERREIRA VALERA MIGUEL GABRIEL"/>
    <s v="VENEZUELA "/>
    <s v="SITUACIÓN IRREGULAR"/>
    <d v="2016-05-15T00:00:00"/>
    <s v="15"/>
    <s v="05"/>
    <s v="2016"/>
    <x v="0"/>
    <s v="MASCULINO"/>
    <s v="ACTA/PARTIDA DE NACIMIENTO"/>
    <s v="2134"/>
    <s v="NINGUNO"/>
    <s v="SI"/>
    <s v="9004VAHEROVIV"/>
    <s v="VALERA"/>
    <s v="HERNANDEZ"/>
    <s v="ROSA"/>
    <s v="VIRGINIA"/>
    <s v="VENEZUELA"/>
    <s v="SITUACIÓN IRREGULAR"/>
    <d v="1990-04-03T00:00:00"/>
    <s v="03"/>
    <s v="04"/>
    <s v="1990"/>
    <s v="FEMENINO"/>
    <s v="CÉDULA DE IDENTIDAD"/>
    <s v="20428663"/>
    <s v="RASTREO"/>
    <d v="2023-01-11T10:22:47"/>
    <s v="ONLINE/TELEFÓNICA"/>
    <d v="2023-12-05T00:00:00"/>
    <n v="2"/>
    <n v="2"/>
    <n v="1"/>
    <s v="SI"/>
    <s v="TAYRI"/>
    <s v="SI"/>
    <m/>
    <m/>
    <m/>
    <m/>
    <m/>
    <m/>
    <m/>
    <m/>
    <m/>
    <m/>
    <m/>
    <n v="6"/>
    <n v="7"/>
    <n v="1"/>
    <x v="0"/>
    <m/>
  </r>
  <r>
    <n v="557"/>
    <s v="NOVIEMBRE"/>
    <s v="LIMA "/>
    <s v="LIMA "/>
    <s v="VILLA EL SALVADOR"/>
    <n v="964179426"/>
    <s v="2101RUCOTHV"/>
    <s v="RUIZ"/>
    <s v="CORDOBA"/>
    <s v="THIAGO"/>
    <s v="JESUS"/>
    <s v="RUIZ CORDOBA THIAGO JESUS"/>
    <s v="VENEZUELA "/>
    <s v="SITUACIÓN IRREGULAR"/>
    <d v="2021-01-10T00:00:00"/>
    <s v="10"/>
    <s v="01"/>
    <s v="2021"/>
    <x v="9"/>
    <s v="MASCULINO"/>
    <s v="ACTA/PARTIDA DE NACIMIENTO"/>
    <s v="233"/>
    <s v="NINGUNO"/>
    <s v="SI"/>
    <s v="988COPIMAATV"/>
    <s v="CORDOBA"/>
    <s v="PINEDA"/>
    <s v="MAIKELYS"/>
    <s v="ATAIS"/>
    <s v="VENEZUELA "/>
    <s v="C.E. CALIDAD MIGRATORIA"/>
    <d v="1998-08-21T00:00:00"/>
    <s v="21"/>
    <s v="8"/>
    <s v="1998"/>
    <s v="FEMENINO"/>
    <s v="CARNET DE EXTRANJERÍA"/>
    <s v="4932758"/>
    <s v="RASTREO"/>
    <d v="2023-10-03T20:12:26"/>
    <s v="ONLINE/TELEFÓNICA"/>
    <d v="2023-11-16T00:00:00"/>
    <n v="1"/>
    <n v="1"/>
    <n v="1"/>
    <s v="SI"/>
    <s v="YULY"/>
    <s v="SI"/>
    <m/>
    <m/>
    <m/>
    <m/>
    <m/>
    <m/>
    <m/>
    <m/>
    <m/>
    <m/>
    <m/>
    <n v="6"/>
    <n v="3"/>
    <n v="-3"/>
    <x v="0"/>
    <m/>
  </r>
  <r>
    <n v="29"/>
    <s v="DICIEMBRE "/>
    <s v="LA LIBERTAD"/>
    <s v="TRUJILLO "/>
    <s v="TRUJILLO"/>
    <n v="917262352"/>
    <s v="1103ALJIYAV"/>
    <s v="ALVAREZ"/>
    <s v="JIMENEZ"/>
    <s v="YAHIR"/>
    <s v="EDUARDO"/>
    <s v="ALVAREZ JIMENEZ YAHIR EDUARDO"/>
    <s v="VENEZUELA "/>
    <s v="SITUACIÓN IRREGULAR"/>
    <d v="2011-03-16T00:00:00"/>
    <s v="16"/>
    <s v="03"/>
    <s v="2011"/>
    <x v="2"/>
    <s v="MASCULINO"/>
    <s v="CEDULA DE IDENTIDAD"/>
    <n v="35009117"/>
    <s v="PRIMARIA - 4TO GRADO"/>
    <s v="SI"/>
    <s v="8912ALTODAGUV"/>
    <s v="ALVAREZ"/>
    <s v="TORREALBA"/>
    <s v="DARWIN"/>
    <s v="GUZMAN"/>
    <s v="VENEZUELA "/>
    <s v="PTP/CPP"/>
    <d v="1989-12-28T00:00:00"/>
    <n v="28"/>
    <n v="12"/>
    <n v="1989"/>
    <s v="MASCULINO"/>
    <s v="PTP/CPP"/>
    <n v="505751"/>
    <s v="RASTREO"/>
    <d v="2023-10-25T00:00:00"/>
    <s v="ONLINE/TELEFÓNICA"/>
    <d v="2023-12-07T00:00:00"/>
    <n v="1"/>
    <n v="1"/>
    <n v="1"/>
    <s v="SI"/>
    <s v="MARIANA"/>
    <s v="SI"/>
    <m/>
    <m/>
    <m/>
    <m/>
    <m/>
    <m/>
    <m/>
    <m/>
    <m/>
    <m/>
    <m/>
    <n v="9"/>
    <n v="13"/>
    <n v="4"/>
    <x v="1"/>
    <m/>
  </r>
  <r>
    <n v="559"/>
    <s v="NOVIEMBRE"/>
    <s v="LIMA "/>
    <s v="LIMA "/>
    <s v="LURIGANCHO"/>
    <n v="958920292"/>
    <s v="1508ARCRALV"/>
    <s v="ARISMENDI"/>
    <s v="CROQUER"/>
    <s v="ALEXANDER "/>
    <s v="JOSE"/>
    <s v="ARISMENDI CROQUER ALEXANDER  JOSE"/>
    <s v="VENEZUELA "/>
    <s v="SITUACIÓN IRREGULAR"/>
    <d v="2015-08-03T00:00:00"/>
    <s v="03"/>
    <s v="08"/>
    <s v="2015"/>
    <x v="1"/>
    <s v="MASCULINO"/>
    <s v="ACTA/PARTIDA DE NACIMIENTO"/>
    <n v="2729"/>
    <s v="PRIMARIA - 1ER GRADO"/>
    <s v="SI"/>
    <s v="8410CRACYUMAV"/>
    <s v="CROQUER "/>
    <s v="ACOSTA "/>
    <s v="YUCELIX"/>
    <s v="MARILIN "/>
    <s v="VENEZUELA "/>
    <s v="PTP/CPP"/>
    <d v="1984-10-18T00:00:00"/>
    <s v="18"/>
    <s v="10"/>
    <s v="1984"/>
    <s v="FEMENINO"/>
    <s v="PTP/CPP"/>
    <s v="000902500"/>
    <s v="RASTREO"/>
    <d v="2023-11-07T17:02:29"/>
    <s v="ONLINE/TELEFÓNICA"/>
    <d v="2023-11-26T00:00:00"/>
    <n v="2"/>
    <n v="2"/>
    <n v="1"/>
    <s v="SI"/>
    <s v="TAYRI"/>
    <s v="SI"/>
    <m/>
    <m/>
    <m/>
    <m/>
    <m/>
    <m/>
    <m/>
    <m/>
    <m/>
    <m/>
    <m/>
    <n v="6"/>
    <n v="8"/>
    <n v="2"/>
    <x v="3"/>
    <m/>
  </r>
  <r>
    <n v="84"/>
    <s v="OCTUBRE "/>
    <s v="LIMA "/>
    <s v="LIMA "/>
    <s v="SAN JUAN DE MIRAFLORES"/>
    <s v="937 189 736"/>
    <s v="0911TOAGSEV"/>
    <s v="TORRES"/>
    <s v="AGUIRRE"/>
    <s v="SEBASTIAN"/>
    <s v="DAVID"/>
    <s v="TORRES AGUIRRE SEBASTIAN DAVID"/>
    <s v="VENEZUELA "/>
    <s v="SITUACIÓN IRREGULAR"/>
    <d v="2009-11-06T00:00:00"/>
    <s v="06"/>
    <s v="11"/>
    <s v="2009"/>
    <x v="13"/>
    <s v="MASCULINO"/>
    <s v="ACTA/PARTIDA DE NACIMIENTO"/>
    <s v="NO INFORMACIÓN"/>
    <s v="PRIMARIA - 4TO GRADO"/>
    <s v="SI"/>
    <s v="8605AGTOYEANV"/>
    <s v="AGUIRRE"/>
    <s v="TORRES"/>
    <s v="YESILDA"/>
    <s v="ANDREA"/>
    <s v="VENEZUELA "/>
    <s v="SITUACIÓN IRREGULAR"/>
    <d v="1986-05-21T00:00:00"/>
    <s v="21"/>
    <s v="05"/>
    <s v="1986"/>
    <s v="FEMENINO"/>
    <s v="CÉDULA DE IDENTIDAD"/>
    <n v="18285880"/>
    <s v="RASTREO"/>
    <d v="2023-09-15T00:00:00"/>
    <s v="ONLINE/TELEFÓNICA"/>
    <d v="2023-10-26T00:00:00"/>
    <n v="1"/>
    <n v="1"/>
    <n v="1"/>
    <s v="SI"/>
    <s v="MIRIAN"/>
    <s v="SI"/>
    <m/>
    <m/>
    <m/>
    <m/>
    <m/>
    <m/>
    <m/>
    <m/>
    <m/>
    <m/>
    <m/>
    <n v="9"/>
    <n v="14"/>
    <n v="5"/>
    <x v="1"/>
    <m/>
  </r>
  <r>
    <n v="561"/>
    <s v="NOVIEMBRE"/>
    <s v="LIMA "/>
    <s v="LIMA "/>
    <s v="LURIGANCHO"/>
    <n v="958920292"/>
    <s v="1103ARCRCAV"/>
    <s v="ARISMENDI "/>
    <s v="CROQUER "/>
    <s v="CAMILA "/>
    <s v="ANDREINA "/>
    <s v="ARISMENDI  CROQUER  CAMILA  ANDREINA "/>
    <s v="VENEZUELA "/>
    <s v="PTP/CPP"/>
    <d v="2011-03-16T00:00:00"/>
    <s v="16"/>
    <s v="03"/>
    <s v="2011"/>
    <x v="2"/>
    <s v="FEMENINO"/>
    <s v="PTP/CPP"/>
    <s v="001318426"/>
    <s v="PRIMARIA - 5TO GRADO"/>
    <s v="SI"/>
    <s v="8410CRACYUMAV"/>
    <s v="CROQUER "/>
    <s v="ACOSTA "/>
    <s v="YUCELIX"/>
    <s v="MARILIN "/>
    <s v="VENEZUELA "/>
    <s v="PTP/CPP"/>
    <d v="1984-10-18T00:00:00"/>
    <s v="18"/>
    <s v="10"/>
    <s v="1984"/>
    <s v="FEMENINO"/>
    <s v="PTP/CPP"/>
    <s v="000902500"/>
    <s v="RASTREO"/>
    <d v="2023-11-07T17:02:29"/>
    <m/>
    <m/>
    <m/>
    <m/>
    <m/>
    <s v="SI"/>
    <s v="TAYRI"/>
    <s v="SI"/>
    <m/>
    <m/>
    <m/>
    <m/>
    <m/>
    <m/>
    <m/>
    <m/>
    <m/>
    <m/>
    <m/>
    <n v="10"/>
    <n v="13"/>
    <n v="3"/>
    <x v="4"/>
    <m/>
  </r>
  <r>
    <n v="562"/>
    <s v="DICIEMBRE "/>
    <s v="LA LIBERTAD"/>
    <s v="TRUJILLO "/>
    <s v="HUANCHACO"/>
    <s v="NO INFORMACIÓN"/>
    <s v="1304FLVAYOV"/>
    <s v="FLORES"/>
    <s v="VARELA "/>
    <s v="YOSNEYBER"/>
    <s v="ALEXANDER "/>
    <s v="FLORES VARELA  YOSNEYBER ALEXANDER "/>
    <s v="VENEZUELA "/>
    <s v="SITUACIÓN IRREGULAR"/>
    <d v="2013-04-08T00:00:00"/>
    <s v="08"/>
    <s v="04"/>
    <s v="2013"/>
    <x v="7"/>
    <s v="MASCULINO"/>
    <s v="ACTA/PARTIDA DE NACIMIENTO"/>
    <n v="558"/>
    <s v="PRIMARIA - 3ER GRADO"/>
    <s v="SI"/>
    <s v="899VANIYHCOV"/>
    <s v="VALERA "/>
    <s v="NINGUNO"/>
    <s v="YHONNYMAR "/>
    <s v="COROMOTO"/>
    <s v="VENEZUELA "/>
    <s v="SITUACIÓN IRREGULAR"/>
    <d v="1989-09-12T00:00:00"/>
    <n v="12"/>
    <n v="9"/>
    <n v="1989"/>
    <s v="FEMENINO"/>
    <s v="CÉDULA DE IDENTIDAD"/>
    <n v="20811193"/>
    <s v="RASTREO"/>
    <m/>
    <m/>
    <m/>
    <m/>
    <m/>
    <m/>
    <s v="SI"/>
    <s v="MARIANA"/>
    <s v="SI"/>
    <m/>
    <m/>
    <m/>
    <m/>
    <m/>
    <m/>
    <m/>
    <m/>
    <m/>
    <m/>
    <m/>
    <n v="8"/>
    <n v="10"/>
    <n v="2"/>
    <x v="3"/>
    <s v="NÚMERO DE TELEFONO CORREGIR "/>
  </r>
  <r>
    <n v="563"/>
    <s v="DICIEMBRE "/>
    <s v="LA LIBERTAD"/>
    <s v="TRUJILLO "/>
    <s v="HUANCHACO"/>
    <s v="NO INFORMACIÓN"/>
    <s v="1412MEVAYOV"/>
    <s v="MENDOZA"/>
    <s v="VALERA "/>
    <s v="YONDER "/>
    <s v="JESUS"/>
    <s v="MENDOZA VALERA  YONDER  JESUS"/>
    <s v="VENEZUELA "/>
    <s v="SITUACIÓN IRREGULAR"/>
    <d v="2014-12-13T00:00:00"/>
    <s v="13"/>
    <s v="12"/>
    <s v="2014"/>
    <x v="6"/>
    <s v="MASCULINO"/>
    <s v="ACTA/PARTIDA DE NACIMIENTO"/>
    <n v="1089"/>
    <s v="PRIMARIA - 1ER GRADO"/>
    <s v="SI"/>
    <s v="899VANIYHCOV"/>
    <s v="VALERA "/>
    <s v="NINGUNO"/>
    <s v="YHONNYMAR "/>
    <s v="COROMOTO"/>
    <s v="VENEZUELA "/>
    <s v="SITUACIÓN IRREGULAR"/>
    <d v="1989-09-12T00:00:00"/>
    <n v="12"/>
    <n v="9"/>
    <n v="1989"/>
    <s v="FEMENINO"/>
    <s v="CÉDULA DE IDENTIDAD"/>
    <n v="20811193"/>
    <s v="RASTREO"/>
    <m/>
    <m/>
    <m/>
    <m/>
    <m/>
    <m/>
    <s v="SI"/>
    <s v="MARIANA"/>
    <s v="SI"/>
    <m/>
    <m/>
    <m/>
    <m/>
    <m/>
    <m/>
    <m/>
    <m/>
    <m/>
    <m/>
    <m/>
    <n v="6"/>
    <n v="9"/>
    <n v="3"/>
    <x v="4"/>
    <s v="NÚMERO DE TELEFONO CORREGIR "/>
  </r>
  <r>
    <n v="564"/>
    <s v="NOVIEMBRE"/>
    <s v="LIMA "/>
    <s v="LIMA "/>
    <s v="VILLA MARIA DEL TRIUNFO"/>
    <n v="931274659"/>
    <s v="1709ZACRHEV"/>
    <s v="ZAMORA"/>
    <s v="CRUCES"/>
    <s v="HEYMI"/>
    <s v="SHARLLENE"/>
    <s v="ZAMORA CRUCES HEYMI SHARLLENE"/>
    <s v="VENEZUELA "/>
    <s v="SITUACIÓN IRREGULAR"/>
    <d v="2017-09-12T00:00:00"/>
    <s v="12"/>
    <s v="09"/>
    <s v="2017"/>
    <x v="8"/>
    <s v="FEMENINO"/>
    <s v="ACTA/PARTIDA DE NACIMIENTO"/>
    <n v="1835"/>
    <s v="NIVEL INICIAL 5 AÑOS"/>
    <s v="SI"/>
    <s v="986CRBEMIDEV"/>
    <s v="CRUCES"/>
    <s v="BETANCOURT"/>
    <s v="MILAGROS"/>
    <s v="DEL VALLE"/>
    <s v="VENEZUELA "/>
    <s v="SITUACIÓN IRREGULAR"/>
    <d v="1998-06-02T00:00:00"/>
    <s v="2"/>
    <s v="6"/>
    <s v="1998"/>
    <s v="FEMENINO"/>
    <s v="CÉDULA DE IDENTIDAD"/>
    <n v="26434415"/>
    <s v="RASTREO"/>
    <d v="2023-09-15T00:00:00"/>
    <s v="ONLINE/TELEFÓNICA"/>
    <d v="2023-11-24T00:00:00"/>
    <n v="1"/>
    <n v="1"/>
    <n v="1"/>
    <s v="SI"/>
    <s v="MIRIAN"/>
    <s v="SI"/>
    <m/>
    <m/>
    <m/>
    <m/>
    <m/>
    <m/>
    <m/>
    <m/>
    <m/>
    <m/>
    <m/>
    <n v="6"/>
    <n v="6"/>
    <n v="0"/>
    <x v="0"/>
    <m/>
  </r>
  <r>
    <n v="565"/>
    <s v="NOVIEMBRE"/>
    <s v="LIMA "/>
    <s v="LIMA "/>
    <s v="ATE"/>
    <n v="923226478"/>
    <s v="1309ESCUOSV"/>
    <s v="ESPINOZA"/>
    <s v="CUMARE"/>
    <s v="OSMER"/>
    <s v="DE JESUS"/>
    <s v="ESPINOZA CUMARE OSMER DE JESUS"/>
    <s v="VENEZUELA "/>
    <s v="SITUACIÓN IRREGULAR"/>
    <d v="2013-09-16T00:00:00"/>
    <s v="16"/>
    <s v="09"/>
    <s v="2013"/>
    <x v="7"/>
    <s v="MASCULINO"/>
    <s v="ACTA/PARTIDA DE NACIMIENTO"/>
    <s v="263"/>
    <s v="PRIMARIA - 4TO GRADO"/>
    <s v="SI"/>
    <s v="899CUSAZUDEV"/>
    <s v="CUMARE"/>
    <s v="SALAS"/>
    <s v="ZULENDYBETH"/>
    <s v="DEL VALLE "/>
    <s v="VENEZUELA "/>
    <s v="C.E. CALIDAD MIGRATORIA"/>
    <d v="1989-09-08T00:00:00"/>
    <s v="8"/>
    <s v="9"/>
    <s v="1989"/>
    <s v="FEMENINO"/>
    <s v="CARNET DE EXTRANJERÍA"/>
    <s v="3062395"/>
    <s v="RASTREO"/>
    <d v="2023-09-15T00:00:00"/>
    <s v="ONLINE/TELEFÓNICA"/>
    <d v="2023-11-10T00:00:00"/>
    <n v="2"/>
    <n v="2"/>
    <n v="1"/>
    <s v="SI"/>
    <s v="MIGUEL HUAYNATE"/>
    <s v="SI"/>
    <m/>
    <m/>
    <m/>
    <m/>
    <m/>
    <m/>
    <m/>
    <m/>
    <m/>
    <m/>
    <m/>
    <n v="9"/>
    <n v="10"/>
    <n v="1"/>
    <x v="0"/>
    <m/>
  </r>
  <r>
    <n v="566"/>
    <s v="DICIEMBRE "/>
    <s v="LA LIBERTAD"/>
    <s v="TRUJILLO "/>
    <s v="HUANCHACO"/>
    <s v="NO INFORMACIÓN"/>
    <s v="1107MOVAGEV"/>
    <s v="MONTIEL"/>
    <s v="VARELA"/>
    <s v="GENESIS "/>
    <s v="NOHEMY"/>
    <s v="MONTIEL VARELA GENESIS  NOHEMY"/>
    <s v="VENEZUELA "/>
    <s v="SITUACIÓN IRREGULAR"/>
    <d v="2011-07-30T00:00:00"/>
    <s v="30"/>
    <s v="07"/>
    <s v="2011"/>
    <x v="2"/>
    <s v="FEMENINO"/>
    <s v="ACTA/PARTIDA DE NACIMIENTO"/>
    <n v="3586"/>
    <s v="PRIMARIA - 6TO GRADO"/>
    <s v="SI"/>
    <s v="899VANIYHCOV"/>
    <s v="VALERA "/>
    <s v="NINGUNO"/>
    <s v="YHONNYMAR "/>
    <s v="COROMOTO"/>
    <s v="VENEZUELA "/>
    <s v="SITUACIÓN IRREGULAR"/>
    <d v="1989-09-12T00:00:00"/>
    <n v="12"/>
    <n v="9"/>
    <n v="1989"/>
    <s v="FEMENINO"/>
    <s v="CÉDULA DE IDENTIDAD"/>
    <n v="20811193"/>
    <s v="RASTREO"/>
    <m/>
    <m/>
    <m/>
    <m/>
    <m/>
    <m/>
    <s v="SI"/>
    <s v="MARIANA"/>
    <s v="SI"/>
    <m/>
    <m/>
    <m/>
    <m/>
    <m/>
    <m/>
    <m/>
    <m/>
    <m/>
    <m/>
    <m/>
    <n v="11"/>
    <n v="12"/>
    <n v="1"/>
    <x v="0"/>
    <s v="NÚMERO DE TELEFONO CORREGIR "/>
  </r>
  <r>
    <n v="567"/>
    <s v="NOVIEMBRE"/>
    <s v="LIMA "/>
    <s v="LIMA "/>
    <s v="ATE"/>
    <n v="923226478"/>
    <s v="0511ESCUPAV"/>
    <s v="ESPINOZA"/>
    <s v="CUMARE"/>
    <s v="PAULLETTE"/>
    <s v="DE LOS ANGELES"/>
    <s v="ESPINOZA CUMARE PAULLETTE DE LOS ANGELES"/>
    <s v="VENEZUELA "/>
    <s v="SITUACIÓN IRREGULAR"/>
    <d v="2005-11-21T00:00:00"/>
    <s v="21"/>
    <s v="11"/>
    <s v="2005"/>
    <x v="15"/>
    <s v="FEMENINO"/>
    <s v="CEDULA DE IDENTIDAD"/>
    <s v="31791710"/>
    <s v="SECUNDARIA - 4TO GRADO"/>
    <s v="SI"/>
    <s v="899CUSAZUDEV"/>
    <s v="CUMARE"/>
    <s v="SALAS"/>
    <s v="ZULENDYBETH"/>
    <s v="DEL VALLE "/>
    <s v="VENEZUELA "/>
    <s v="C.E. CALIDAD MIGRATORIA"/>
    <d v="1989-09-08T00:00:00"/>
    <s v="8"/>
    <s v="9"/>
    <s v="1989"/>
    <s v="FEMENINO"/>
    <s v="CARNET DE EXTRANJERÍA"/>
    <s v="3062395"/>
    <s v="RASTREO"/>
    <d v="2023-09-15T00:00:00"/>
    <m/>
    <m/>
    <m/>
    <m/>
    <m/>
    <s v="SI"/>
    <s v="MIGUEL HUAYNATE"/>
    <s v="SI"/>
    <m/>
    <m/>
    <m/>
    <m/>
    <m/>
    <m/>
    <m/>
    <m/>
    <m/>
    <m/>
    <m/>
    <n v="15"/>
    <n v="18"/>
    <n v="3"/>
    <x v="4"/>
    <m/>
  </r>
  <r>
    <n v="568"/>
    <s v="DICIEMBRE "/>
    <s v="LA LIBERTAD"/>
    <s v="TRUJILLO "/>
    <s v="HUANCHACO"/>
    <s v="NO INFORMACIÓN"/>
    <s v="0809RIVANEV"/>
    <s v="RIVAS "/>
    <s v="VARELA "/>
    <s v="NEUDYS"/>
    <s v="GABRIELA"/>
    <s v="RIVAS  VARELA  NEUDYS GABRIELA"/>
    <s v="VENEZUELA "/>
    <s v="SITUACIÓN IRREGULAR"/>
    <d v="2008-09-05T00:00:00"/>
    <s v="05"/>
    <s v="09"/>
    <s v="2008"/>
    <x v="10"/>
    <s v="FEMENINO"/>
    <s v="CEDULA DE IDENTIDAD"/>
    <n v="32735004"/>
    <s v="SECUNDARIA - 2DO GRADO"/>
    <s v="SI"/>
    <s v="899VANIYHCOV"/>
    <s v="VALERA "/>
    <s v="NINGUNO"/>
    <s v="YHONNYMAR "/>
    <s v="COROMOTO"/>
    <s v="VENEZUELA "/>
    <s v="SITUACIÓN IRREGULAR"/>
    <d v="1989-09-12T00:00:00"/>
    <n v="12"/>
    <n v="9"/>
    <n v="1989"/>
    <s v="FEMENINO"/>
    <s v="CÉDULA DE IDENTIDAD"/>
    <n v="20811193"/>
    <s v="RASTREO"/>
    <m/>
    <m/>
    <m/>
    <m/>
    <m/>
    <m/>
    <s v="SI"/>
    <s v="MARIANA"/>
    <s v="SI"/>
    <m/>
    <m/>
    <m/>
    <m/>
    <m/>
    <m/>
    <m/>
    <m/>
    <m/>
    <m/>
    <m/>
    <n v="13"/>
    <n v="15"/>
    <n v="2"/>
    <x v="3"/>
    <s v="NÚMERO DE TELEFONO CORREGIR "/>
  </r>
  <r>
    <n v="569"/>
    <s v="NOVIEMBRE"/>
    <s v="LIMA "/>
    <s v="LIMA "/>
    <s v="LURIN"/>
    <n v="970508542"/>
    <s v="1611FUCUOSV"/>
    <s v="FUENTES"/>
    <s v="CURIEL"/>
    <s v="OSMERLIS"/>
    <s v="MARIA JOSE"/>
    <s v="FUENTES CURIEL OSMERLIS MARIA JOSE"/>
    <s v="VENEZUELA "/>
    <s v="SITUACIÓN IRREGULAR"/>
    <d v="2016-11-12T00:00:00"/>
    <s v="12"/>
    <s v="11"/>
    <s v="2016"/>
    <x v="0"/>
    <s v="FEMENINO"/>
    <s v="ACTA/PARTIDA DE NACIMIENTO"/>
    <n v="185"/>
    <s v="NIVEL INICIAL 5 AÑOS"/>
    <s v="SI"/>
    <s v="969CUROMIMAV"/>
    <s v="CURIEL"/>
    <s v="ROMERO"/>
    <s v="MILEANGEL"/>
    <s v="MARIA"/>
    <s v="VENEZUELA "/>
    <s v="PTP/CPP"/>
    <d v="1996-09-05T00:00:00"/>
    <s v="5"/>
    <s v="9"/>
    <s v="1996"/>
    <s v="FEMENINO"/>
    <s v="PTP/CPP"/>
    <n v="2750852"/>
    <s v="RASTREO"/>
    <d v="2023-09-15T00:00:00"/>
    <s v="ONLINE/TELEFÓNICA"/>
    <d v="2023-11-03T00:00:00"/>
    <n v="1"/>
    <n v="1"/>
    <n v="1"/>
    <s v="SI"/>
    <s v="EIMARA"/>
    <s v="SI"/>
    <m/>
    <m/>
    <m/>
    <m/>
    <m/>
    <m/>
    <m/>
    <m/>
    <m/>
    <m/>
    <m/>
    <n v="6"/>
    <n v="7"/>
    <n v="1"/>
    <x v="0"/>
    <m/>
  </r>
  <r>
    <n v="570"/>
    <s v="DICIEMBRE "/>
    <s v="LA LIBERTAD"/>
    <s v="TRUJILLO "/>
    <s v="SALAVERRY"/>
    <n v="926145635"/>
    <s v="0607COVALEV"/>
    <s v="COLMENARES"/>
    <s v="VALES"/>
    <s v="LEIDY"/>
    <s v="ANDREINA"/>
    <s v="COLMENARES VALES LEIDY ANDREINA"/>
    <s v="VENEZUELA "/>
    <s v="SITUACIÓN IRREGULAR"/>
    <d v="2006-07-19T00:00:00"/>
    <s v="19"/>
    <s v="07"/>
    <s v="2006"/>
    <x v="5"/>
    <s v="FEMENINO"/>
    <s v="CEDULA DE IDENTIDAD"/>
    <n v="32260138"/>
    <s v="SECUNDARIA - 3ER GRADO"/>
    <s v="SI"/>
    <s v="971VAMELUMEV"/>
    <s v="VALES"/>
    <s v="MEDINA"/>
    <s v="LUZMARY"/>
    <s v="MERCEDES"/>
    <s v="VENEZUELA "/>
    <s v="SITUACIÓN IRREGULAR"/>
    <d v="1997-01-01T00:00:00"/>
    <n v="1"/>
    <n v="1"/>
    <n v="1997"/>
    <s v="FEMENINO"/>
    <s v="CÉDULA DE IDENTIDAD"/>
    <n v="26357550"/>
    <s v="RASTREO"/>
    <d v="2023-10-06T00:00:00"/>
    <s v="ONLINE/TELEFÓNICA"/>
    <d v="2023-12-20T00:00:00"/>
    <n v="1"/>
    <n v="1"/>
    <n v="1"/>
    <s v="SI"/>
    <s v="MARIANA"/>
    <s v="SI"/>
    <m/>
    <m/>
    <m/>
    <m/>
    <m/>
    <m/>
    <m/>
    <m/>
    <m/>
    <m/>
    <m/>
    <n v="14"/>
    <n v="17"/>
    <n v="3"/>
    <x v="4"/>
    <m/>
  </r>
  <r>
    <n v="176"/>
    <s v="OCTUBRE "/>
    <s v="LIMA "/>
    <s v="LIMA "/>
    <s v="ATE"/>
    <n v="916028972"/>
    <s v="0902HECASAV"/>
    <s v="HERRERA"/>
    <s v="CASTRO"/>
    <s v="SAMUEL"/>
    <s v="DAVID"/>
    <s v="HERRERA CASTRO SAMUEL DAVID"/>
    <s v="VENEZUELA "/>
    <s v="SITUACIÓN IRREGULAR"/>
    <d v="2009-02-12T00:00:00"/>
    <s v="12"/>
    <s v="02"/>
    <s v="2009"/>
    <x v="13"/>
    <s v="MASCULINO"/>
    <s v="CEDULA DE IDENTIDAD"/>
    <n v="33773320"/>
    <s v="PRIMARIA - 4TO GRADO"/>
    <s v="SI"/>
    <s v="8201HECAMAEUV"/>
    <s v="HERRERA"/>
    <s v="CASTRO"/>
    <s v="MARIA"/>
    <s v="EUSTOQUIA"/>
    <s v="VENEZUELA "/>
    <s v="SITUACIÓN IRREGULAR"/>
    <d v="1982-01-18T00:00:00"/>
    <s v="18"/>
    <s v="01"/>
    <s v="1982"/>
    <s v="FEMENINO"/>
    <s v="CÉDULA DE IDENTIDAD"/>
    <n v="17132060"/>
    <s v="RASTREO"/>
    <d v="2023-09-15T00:00:00"/>
    <s v="ONLINE/TELEFÓNICA"/>
    <d v="2023-10-27T00:00:00"/>
    <n v="1"/>
    <n v="1"/>
    <n v="1"/>
    <s v="SI"/>
    <s v="MIGUEL HUAYNATE"/>
    <s v="SI"/>
    <m/>
    <m/>
    <m/>
    <m/>
    <m/>
    <m/>
    <m/>
    <m/>
    <m/>
    <m/>
    <m/>
    <n v="9"/>
    <n v="15"/>
    <n v="6"/>
    <x v="1"/>
    <m/>
  </r>
  <r>
    <n v="572"/>
    <s v="NOVIEMBRE"/>
    <s v="LIMA "/>
    <s v="LIMA "/>
    <s v="LURIGANCHO"/>
    <n v="956039712"/>
    <s v="1303SADIDIV"/>
    <s v="SANCHEZ"/>
    <s v="DIAZ"/>
    <s v="DIEGO"/>
    <s v="ALEXANDER"/>
    <s v="SANCHEZ DIAZ DIEGO ALEXANDER"/>
    <s v="VENEZUELA "/>
    <s v="PTP/CPP"/>
    <d v="2013-03-16T00:00:00"/>
    <s v="16"/>
    <s v="03"/>
    <s v="2013"/>
    <x v="7"/>
    <s v="MASCULINO"/>
    <s v="PTP/CPP"/>
    <s v="004062587"/>
    <s v="PRIMARIA - 5TO GRADO"/>
    <s v="SI"/>
    <s v="965DIGOYUJOV"/>
    <s v="DIAZ"/>
    <s v="GONZALEZ "/>
    <s v="YULIANNY"/>
    <s v="JOSE"/>
    <s v="VENEZUELA "/>
    <s v="PTP/CPP"/>
    <d v="1996-05-06T00:00:00"/>
    <s v="6"/>
    <s v="5"/>
    <s v="1996"/>
    <s v="FEMENINO"/>
    <s v="PTP/CPP"/>
    <s v="000548695"/>
    <s v="RASTREO"/>
    <d v="2023-11-07T17:15:04"/>
    <s v="ONLINE/TELEFÓNICA"/>
    <d v="2023-11-20T00:00:00"/>
    <n v="1"/>
    <n v="1"/>
    <n v="1"/>
    <s v="SI"/>
    <s v="TAYRI"/>
    <s v="SI"/>
    <m/>
    <m/>
    <m/>
    <m/>
    <m/>
    <m/>
    <m/>
    <m/>
    <m/>
    <m/>
    <m/>
    <n v="10"/>
    <n v="11"/>
    <n v="1"/>
    <x v="0"/>
    <m/>
  </r>
  <r>
    <n v="573"/>
    <s v="NOVIEMBRE"/>
    <s v="LIMA "/>
    <s v="LIMA "/>
    <s v="SANTA ANITA"/>
    <s v="935446339 wassap/933303652llamadas"/>
    <s v="1212DICAYOV"/>
    <s v="DIAZ"/>
    <s v="CAICEDO"/>
    <s v="YOHANDREILY"/>
    <s v="JOSE"/>
    <s v="DIAZ CAICEDO YOHANDREILY JOSE"/>
    <s v="VENEZUELA "/>
    <s v="PTP/CPP"/>
    <d v="2012-12-08T00:00:00"/>
    <s v="08"/>
    <s v="12"/>
    <s v="2012"/>
    <x v="3"/>
    <s v="FEMENINO"/>
    <s v="PTP/CPP"/>
    <s v="002700358"/>
    <s v="PRIMARIA - 4TO GRADO"/>
    <s v="SI"/>
    <s v="867DICAANNAV"/>
    <s v="DIAZ"/>
    <s v="CAICEDO"/>
    <s v="ANDRY"/>
    <s v="NAYLETH"/>
    <s v="VENEZUELA "/>
    <s v="PTP/CPP"/>
    <d v="1986-07-31T00:00:00"/>
    <s v="31"/>
    <s v="7"/>
    <s v="1986"/>
    <s v="FEMENINO"/>
    <s v="PTP/CPP"/>
    <s v="002757353"/>
    <s v="RASTREO"/>
    <s v="NO INFORMACIÓN"/>
    <s v="ONLINE/TELEFÓNICA"/>
    <d v="2023-11-24T00:00:00"/>
    <n v="1"/>
    <n v="1"/>
    <n v="2"/>
    <s v="SI"/>
    <s v="CAROLINE"/>
    <s v="SI"/>
    <m/>
    <m/>
    <m/>
    <m/>
    <m/>
    <m/>
    <m/>
    <m/>
    <m/>
    <m/>
    <m/>
    <n v="9"/>
    <n v="11"/>
    <n v="2"/>
    <x v="3"/>
    <s v="CORREGIR FECHA DE IDENTIFICACIÓN  "/>
  </r>
  <r>
    <n v="574"/>
    <s v="DICIEMBRE "/>
    <s v="LIMA "/>
    <s v="LIMA "/>
    <s v="SAN JUAN DE LURIGANCHO"/>
    <n v="953276307"/>
    <s v="0706MAVAANV"/>
    <s v="MARQUEZ"/>
    <s v="VALLADARES"/>
    <s v="ANGELINA"/>
    <s v="LISSANDRA"/>
    <s v="MARQUEZ VALLADARES ANGELINA LISSANDRA"/>
    <s v="VENEZUELA "/>
    <s v="PTP/CPP"/>
    <d v="2007-06-08T00:00:00"/>
    <s v="08"/>
    <s v="06"/>
    <s v="2007"/>
    <x v="11"/>
    <s v="FEMENINO"/>
    <s v="PTP/CPP"/>
    <s v=" 004203037"/>
    <s v="SECUNDARIA - 3ER GRADO"/>
    <s v="SI"/>
    <s v="9508VAVARONAV"/>
    <s v="VALLADARES"/>
    <s v="VALERA"/>
    <s v="ROSBELLY"/>
    <s v="NATHALIE"/>
    <s v="VENEZUELA "/>
    <s v="PTP/CPP"/>
    <d v="1988-12-30T00:00:00"/>
    <s v="08"/>
    <s v="08"/>
    <s v="1995"/>
    <s v="FEMENINO"/>
    <s v="PTP/CPP"/>
    <s v="000908643"/>
    <s v="RASTREO"/>
    <d v="2023-10-22T19:54:17"/>
    <s v="ONLINE/TELEFÓNICA"/>
    <d v="2023-11-11T00:00:00"/>
    <n v="1"/>
    <n v="1"/>
    <n v="1"/>
    <s v="SI"/>
    <s v="TAYRI"/>
    <s v="SI"/>
    <m/>
    <m/>
    <m/>
    <m/>
    <m/>
    <m/>
    <m/>
    <m/>
    <m/>
    <m/>
    <m/>
    <n v="14"/>
    <n v="16"/>
    <n v="2"/>
    <x v="3"/>
    <m/>
  </r>
  <r>
    <n v="575"/>
    <s v="DICIEMBRE "/>
    <s v="LA LIBERTAD"/>
    <s v="TRUJILLO "/>
    <s v="HUANCHACO"/>
    <n v="902930296"/>
    <s v="1808TOVACRV"/>
    <s v="TORRES"/>
    <s v="VARGAS"/>
    <s v="CRELIMAR"/>
    <s v="NAHOMY"/>
    <s v="TORRES VARGAS CRELIMAR NAHOMY"/>
    <s v="VENEZUELA "/>
    <s v="PTP/CPP"/>
    <d v="2018-08-17T00:00:00"/>
    <s v="17"/>
    <s v="08"/>
    <s v="2018"/>
    <x v="4"/>
    <s v="FEMENINO"/>
    <s v="PTP/CPP"/>
    <n v="1215851"/>
    <s v="NIVEL INICIAL 5 AÑOS"/>
    <s v="SI"/>
    <s v="931VAHEERMEV"/>
    <s v="VARGAS"/>
    <s v="HERNANDEZ"/>
    <s v="ERIKA"/>
    <s v="MELISSA"/>
    <s v="VENEZUELA "/>
    <s v="PTP/CPP"/>
    <d v="1993-01-13T00:00:00"/>
    <n v="13"/>
    <n v="1"/>
    <n v="1993"/>
    <s v="FEMENINO"/>
    <s v="PTP/CPP"/>
    <n v="659653"/>
    <s v="RASTREO"/>
    <d v="2023-10-25T00:00:00"/>
    <s v="ONLINE/TELEFÓNICA"/>
    <d v="2023-12-05T00:00:00"/>
    <n v="1"/>
    <n v="1"/>
    <n v="1"/>
    <s v="SI"/>
    <s v="MARIANA"/>
    <s v="SI"/>
    <m/>
    <m/>
    <m/>
    <m/>
    <m/>
    <m/>
    <m/>
    <m/>
    <m/>
    <m/>
    <m/>
    <n v="6"/>
    <n v="5"/>
    <n v="-1"/>
    <x v="0"/>
    <m/>
  </r>
  <r>
    <n v="576"/>
    <s v="NOVIEMBRE"/>
    <s v="LIMA "/>
    <s v="LIMA "/>
    <s v="SANTA ANITA"/>
    <n v="916117642"/>
    <s v="0904LIDIGAV"/>
    <s v="LINAREZ"/>
    <s v="DIAZ"/>
    <s v="GABRIEL"/>
    <s v="ALEJANDRO"/>
    <s v="LINAREZ DIAZ GABRIEL ALEJANDRO"/>
    <s v="VENEZUELA "/>
    <s v="SITUACIÓN IRREGULAR"/>
    <d v="2009-04-08T00:00:00"/>
    <s v="08"/>
    <s v="04"/>
    <s v="2009"/>
    <x v="13"/>
    <s v="MASCULINO"/>
    <s v="ACTA/PARTIDA DE NACIMIENTO"/>
    <s v="1470"/>
    <s v="PRIMARIA - 6TO GRADO"/>
    <s v="SI"/>
    <s v="772DICOYAYAV"/>
    <s v="DIAZ"/>
    <s v="COLINA"/>
    <s v="YANI"/>
    <s v="YANIRA"/>
    <s v="VENEZUELA "/>
    <s v="SITUACIÓN IRREGULAR"/>
    <d v="1977-02-15T00:00:00"/>
    <s v="15"/>
    <s v="2"/>
    <s v="1977"/>
    <s v="FEMENINO"/>
    <s v="CÉDULA DE IDENTIDAD"/>
    <s v="14695501"/>
    <s v="RASTREO"/>
    <s v="NO INFORMACIÓN"/>
    <s v="ONLINE/TELEFÓNICA"/>
    <d v="2023-11-24T00:00:00"/>
    <n v="1"/>
    <n v="1"/>
    <n v="2"/>
    <s v="SI"/>
    <s v="CAROLINE"/>
    <s v="SI"/>
    <m/>
    <m/>
    <m/>
    <m/>
    <m/>
    <m/>
    <m/>
    <m/>
    <m/>
    <m/>
    <m/>
    <n v="11"/>
    <n v="14"/>
    <n v="3"/>
    <x v="4"/>
    <s v="CORREGIR FECHA DE IDENTIFICACIÓN  "/>
  </r>
  <r>
    <n v="577"/>
    <s v="NOVIEMBRE"/>
    <s v="LIMA "/>
    <s v="LIMA "/>
    <s v="SAN JUAN DE LURIGANCHO"/>
    <n v="922895016"/>
    <s v="1206VIBLEVV"/>
    <s v="VILCHEZ"/>
    <s v="BLANCO"/>
    <s v="EVER"/>
    <s v="ENRIQUE"/>
    <s v="VILCHEZ BLANCO EVER ENRIQUE"/>
    <s v="VENEZUELA "/>
    <s v="C.E. CALIDAD MIGRATORIA"/>
    <d v="2012-06-20T00:00:00"/>
    <s v="20"/>
    <s v="06"/>
    <s v="2012"/>
    <x v="3"/>
    <s v="MASCULINO"/>
    <s v="CARNET DE EXTRANJERÍA"/>
    <s v="005804246"/>
    <s v="PRIMARIA - 4TO GRADO"/>
    <s v="SI"/>
    <s v="693DIALBEFEV"/>
    <s v="DIAZ"/>
    <s v="ALMARZA"/>
    <s v="BERTHA"/>
    <s v="FELICIA"/>
    <s v="VENEZUELA "/>
    <s v="C.E. CALIDAD MIGRATORIA"/>
    <d v="1969-03-13T00:00:00"/>
    <s v="13"/>
    <s v="3"/>
    <s v="1969"/>
    <s v="FEMENINO"/>
    <s v="CARNET DE EXTRANJERÍA"/>
    <s v="005803590"/>
    <s v="RASTREO"/>
    <d v="2023-11-18T19:21:00"/>
    <s v="ONLINE/TELEFÓNICA"/>
    <d v="2023-11-28T00:00:00"/>
    <n v="2"/>
    <n v="2"/>
    <n v="1"/>
    <s v="SI"/>
    <s v="TAYRI"/>
    <s v="SI"/>
    <m/>
    <m/>
    <m/>
    <m/>
    <m/>
    <m/>
    <m/>
    <m/>
    <m/>
    <m/>
    <m/>
    <n v="9"/>
    <n v="11"/>
    <n v="2"/>
    <x v="3"/>
    <m/>
  </r>
  <r>
    <n v="578"/>
    <s v="DICIEMBRE "/>
    <s v="LIMA "/>
    <s v="LIMA "/>
    <s v="VILLA EL SALVADOR"/>
    <s v="924266990 MADRE 918363840 PADRE"/>
    <s v="1909MEVAARP"/>
    <s v="MEJIAS"/>
    <s v="VARGAS"/>
    <s v="ARIANNYS"/>
    <s v="ALEJANDRA"/>
    <s v="MEJIAS VARGAS ARIANNYS ALEJANDRA"/>
    <s v="PERÚ"/>
    <s v="NO APLICA (ES PERUANO/A)"/>
    <d v="2019-09-12T00:00:00"/>
    <s v="12"/>
    <s v="09"/>
    <s v="2019"/>
    <x v="12"/>
    <s v="FEMENINO"/>
    <s v="DNI "/>
    <n v="91498368"/>
    <s v="NINGUNO"/>
    <s v="SI"/>
    <s v="9608VAGOGICAV"/>
    <s v="VARGAS"/>
    <s v="GONZALEZ"/>
    <s v="GIRAHILIBETH"/>
    <s v="CAROLINA"/>
    <s v="VENEZUELA "/>
    <s v="PTP/CPP"/>
    <d v="1996-08-17T00:00:00"/>
    <s v="17"/>
    <s v="08"/>
    <s v="1996"/>
    <s v="FEMENINO"/>
    <s v="PTP/CPP"/>
    <n v="120036"/>
    <s v="RASTREO"/>
    <d v="2023-09-15T00:00:00"/>
    <s v="ONLINE/TELEFÓNICA"/>
    <d v="2023-12-20T00:00:00"/>
    <n v="1"/>
    <n v="1"/>
    <n v="1"/>
    <s v="SI"/>
    <s v="MIRIAN"/>
    <s v="SI"/>
    <m/>
    <m/>
    <m/>
    <m/>
    <m/>
    <m/>
    <m/>
    <m/>
    <m/>
    <m/>
    <m/>
    <n v="6"/>
    <n v="4"/>
    <n v="-2"/>
    <x v="0"/>
    <m/>
  </r>
  <r>
    <n v="579"/>
    <s v="NOVIEMBRE"/>
    <s v="LIMA "/>
    <s v="LIMA "/>
    <s v="ATE"/>
    <n v="900864720"/>
    <s v="2009ESDIKEO"/>
    <s v="ESCOBAR"/>
    <s v="DIAZ"/>
    <s v="KEILA"/>
    <s v="GENESARET"/>
    <s v="ESCOBAR DIAZ KEILA GENESARET"/>
    <s v="OTRO"/>
    <s v="SITUACIÓN IRREGULAR"/>
    <d v="2020-09-23T00:00:00"/>
    <s v="23"/>
    <s v="09"/>
    <s v="2020"/>
    <x v="9"/>
    <s v="FEMENINO"/>
    <s v="ACTA/PARTIDA DE NACIMIENTO"/>
    <s v="NO INFORMACIÓN"/>
    <s v="NINGUNO"/>
    <s v="SI"/>
    <s v="972DISAYUALV"/>
    <s v="DIAZ"/>
    <s v="SALCEDO"/>
    <s v="YURIENRRIS"/>
    <s v="ALEJANDRA"/>
    <s v="VENEZUELA "/>
    <s v="SITUACIÓN IRREGULAR"/>
    <d v="1997-02-26T00:00:00"/>
    <s v="26"/>
    <s v="2"/>
    <s v="1997"/>
    <s v="FEMENINO"/>
    <s v="CÉDULA DE IDENTIDAD"/>
    <s v="25600079"/>
    <s v="RASTREO"/>
    <d v="2023-09-15T00:00:00"/>
    <s v="ONLINE/TELEFÓNICA"/>
    <d v="2023-12-18T00:00:00"/>
    <n v="1"/>
    <n v="1"/>
    <n v="2"/>
    <s v="SI"/>
    <s v="CAROLINE"/>
    <s v="SI"/>
    <m/>
    <m/>
    <m/>
    <m/>
    <m/>
    <m/>
    <m/>
    <m/>
    <m/>
    <m/>
    <m/>
    <n v="6"/>
    <n v="3"/>
    <n v="-3"/>
    <x v="0"/>
    <s v="NNA SIN NÚMERO DE DOCUMENTO/PMA SIN FECHA DE ASESORÍA /FECHA DE INTENFICACIÓN FUERA DEL PERIODO DE EJECUCIÓN DEL PROYECTO"/>
  </r>
  <r>
    <n v="580"/>
    <s v="DICIEMBRE "/>
    <s v="LA LIBERTAD"/>
    <s v="TRUJILLO "/>
    <s v="SALAVERRY"/>
    <n v="981239365"/>
    <s v="1701SIVEEDV"/>
    <s v="SIERRA"/>
    <s v="VEITIA"/>
    <s v="EDUANGELYS"/>
    <s v="GABRIELA"/>
    <s v="SIERRA VEITIA EDUANGELYS GABRIELA"/>
    <s v="VENEZUELA "/>
    <s v="SITUACIÓN IRREGULAR"/>
    <d v="2017-01-04T00:00:00"/>
    <s v="04"/>
    <s v="01"/>
    <s v="2017"/>
    <x v="0"/>
    <s v="FEMENINO"/>
    <s v="ACTA/PARTIDA DE NACIMIENTO"/>
    <n v="89"/>
    <s v="NIVEL INICIAL 3 AÑOS"/>
    <s v="SI"/>
    <s v="0212VEZAGRISV"/>
    <s v="VEITIA"/>
    <s v="ZAMORA"/>
    <s v="GRAIMERLYS"/>
    <s v="ISABEL"/>
    <s v="VENEZUELA "/>
    <s v="SITUACIÓN IRREGULAR"/>
    <d v="2002-12-23T00:00:00"/>
    <n v="23"/>
    <n v="12"/>
    <n v="2002"/>
    <s v="FEMENINO"/>
    <s v="CÉDULA DE IDENTIDAD"/>
    <n v="29801783"/>
    <s v="RASTREO"/>
    <d v="2023-10-02T00:00:00"/>
    <s v="ONLINE/TELEFÓNICA"/>
    <d v="2023-12-06T00:00:00"/>
    <n v="1"/>
    <n v="1"/>
    <n v="1"/>
    <s v="SI"/>
    <s v="MARIANA"/>
    <s v="SI"/>
    <m/>
    <m/>
    <m/>
    <m/>
    <m/>
    <m/>
    <m/>
    <m/>
    <m/>
    <m/>
    <m/>
    <n v="6"/>
    <n v="7"/>
    <n v="1"/>
    <x v="0"/>
    <m/>
  </r>
  <r>
    <n v="581"/>
    <s v="DICIEMBRE "/>
    <s v="LIMA "/>
    <s v="LIMA "/>
    <s v="VILLA EL SALVADOR"/>
    <s v="983554078 PADRE 910724843 MADRE"/>
    <s v="1711VEESANO"/>
    <s v="VELAZQUE"/>
    <s v="ESCOBAR"/>
    <s v="ANDERSON"/>
    <s v="ALEXIS"/>
    <s v="VELAZQUE ESCOBAR ANDERSON ALEXIS"/>
    <s v="OTRO"/>
    <s v="SITUACIÓN IRREGULAR"/>
    <d v="2017-11-25T00:00:00"/>
    <s v="25"/>
    <s v="11"/>
    <s v="2017"/>
    <x v="8"/>
    <s v="MASCULINO"/>
    <s v="ACTA/PARTIDA DE NACIMIENTO"/>
    <s v="14434567-5"/>
    <s v="NIVEL INICIAL 5 AÑOS"/>
    <s v="SI"/>
    <s v="8812VEURANNIC"/>
    <s v="VELAZQUE"/>
    <s v="URIBE"/>
    <s v="ANDERSON"/>
    <s v="NINGUNO"/>
    <s v="COLOMBIA"/>
    <s v="C.E. CALIDAD MIGRATORIA"/>
    <d v="1988-12-17T00:00:00"/>
    <s v="17"/>
    <s v="12"/>
    <s v="1988"/>
    <s v="MASCULINO"/>
    <s v="CARNET DE EXTRANJERÍA"/>
    <s v="003066445"/>
    <s v="RASTREO"/>
    <d v="2023-11-28T11:29:19"/>
    <s v="ONLINE/TELEFÓNICA"/>
    <d v="2023-12-06T00:00:00"/>
    <n v="1"/>
    <n v="1"/>
    <n v="1"/>
    <s v="SI"/>
    <s v="YULY"/>
    <s v="SI"/>
    <m/>
    <m/>
    <m/>
    <m/>
    <m/>
    <m/>
    <m/>
    <m/>
    <m/>
    <m/>
    <m/>
    <n v="6"/>
    <n v="6"/>
    <n v="0"/>
    <x v="0"/>
    <m/>
  </r>
  <r>
    <n v="582"/>
    <s v="NOVIEMBRE"/>
    <s v="LIMA "/>
    <s v="LIMA "/>
    <s v="SAN JUAN DE LURIGANCHO"/>
    <n v="922895016"/>
    <s v="1010VIBLGRV"/>
    <s v="VILCHEZ"/>
    <s v="BLANCO"/>
    <s v="GREIBERLIN"/>
    <s v="FABIANA"/>
    <s v="VILCHEZ BLANCO GREIBERLIN FABIANA"/>
    <s v="VENEZUELA "/>
    <s v="C.E. CALIDAD MIGRATORIA"/>
    <d v="2010-10-23T00:00:00"/>
    <s v="23"/>
    <s v="10"/>
    <s v="2010"/>
    <x v="14"/>
    <s v="FEMENINO"/>
    <s v="CARNET DE EXTRANJERÍA"/>
    <s v="005804198"/>
    <s v="PRIMARIA - 6TO GRADO"/>
    <s v="SI"/>
    <s v="693DIALBEFEV"/>
    <s v="DIAZ"/>
    <s v="ALMARZA"/>
    <s v="BERTHA"/>
    <s v="FELICIA"/>
    <s v="VENEZUELA "/>
    <s v="C.E. CALIDAD MIGRATORIA"/>
    <d v="1969-03-13T00:00:00"/>
    <s v="13"/>
    <s v="3"/>
    <s v="1969"/>
    <s v="FEMENINO"/>
    <s v="CARNET DE EXTRANJERÍA"/>
    <s v="005803590"/>
    <s v="RASTREO"/>
    <d v="2023-11-18T19:29:17"/>
    <m/>
    <m/>
    <m/>
    <m/>
    <m/>
    <s v="SI"/>
    <s v="TAYRI"/>
    <s v="SI"/>
    <m/>
    <m/>
    <m/>
    <m/>
    <m/>
    <m/>
    <m/>
    <m/>
    <m/>
    <m/>
    <m/>
    <n v="11"/>
    <n v="13"/>
    <n v="2"/>
    <x v="3"/>
    <m/>
  </r>
  <r>
    <n v="583"/>
    <s v="NOVIEMBRE"/>
    <s v="LIMA "/>
    <s v="LIMA "/>
    <s v="SAN JUAN DE MIRAFLORES"/>
    <n v="902483898"/>
    <s v="2008FEDIABP"/>
    <s v="FERNANDEZ"/>
    <s v="DIAZ"/>
    <s v="ABEL"/>
    <s v="ALEXANDER"/>
    <s v="FERNANDEZ DIAZ ABEL ALEXANDER"/>
    <s v="PERÚ"/>
    <s v="NO APLICA (ES PERUANO/A)"/>
    <d v="2020-08-12T00:00:00"/>
    <s v="12"/>
    <s v="08"/>
    <s v="2020"/>
    <x v="9"/>
    <s v="MASCULINO"/>
    <s v="DNI"/>
    <s v="91968976"/>
    <s v="NINGUNO"/>
    <s v="SI"/>
    <s v="865DIFEYANOV"/>
    <s v="DIAZ "/>
    <s v="FERNANDEZ"/>
    <s v="YASNEIDYS "/>
    <s v="NORELY"/>
    <s v="VENEZUELA "/>
    <s v="C.E. CALIDAD MIGRATORIA"/>
    <d v="1986-05-12T00:00:00"/>
    <s v="12"/>
    <s v="5"/>
    <s v="1986"/>
    <s v="FEMENINO"/>
    <s v="CARNET DE EXTRANJERÍA"/>
    <s v="5389635"/>
    <s v="RASTREO"/>
    <d v="2023-10-03T17:57:31"/>
    <s v="ONLINE/TELEFÓNICA"/>
    <d v="2023-11-15T00:00:00"/>
    <n v="1"/>
    <n v="1"/>
    <n v="1"/>
    <s v="SI"/>
    <s v="YULY"/>
    <s v="SI"/>
    <m/>
    <m/>
    <m/>
    <m/>
    <m/>
    <m/>
    <m/>
    <m/>
    <m/>
    <m/>
    <m/>
    <n v="6"/>
    <n v="3"/>
    <n v="-3"/>
    <x v="0"/>
    <m/>
  </r>
  <r>
    <n v="584"/>
    <s v="DICIEMBRE "/>
    <s v="LA LIBERTAD"/>
    <s v="TRUJILLO "/>
    <s v="HUANCHACO"/>
    <n v="955640456"/>
    <s v="1712VIMACRV"/>
    <s v="VILLARROEL"/>
    <s v="MACHADO"/>
    <s v="CRISTHIAN"/>
    <s v="PAUL"/>
    <s v="VILLARROEL MACHADO CRISTHIAN PAUL"/>
    <s v="VENEZUELA "/>
    <s v="SITUACIÓN IRREGULAR"/>
    <d v="2017-12-24T00:00:00"/>
    <s v="24"/>
    <s v="12"/>
    <s v="2017"/>
    <x v="8"/>
    <s v="MASCULINO"/>
    <s v="ACTA/PARTIDA DE NACIMIENTO"/>
    <n v="4275"/>
    <s v="NINGUNO"/>
    <s v="SI"/>
    <s v="9712VIMACHNAV"/>
    <s v="VILLARROEL"/>
    <s v="MACHADO"/>
    <s v="CHAYANNEN"/>
    <s v="NAZARETH"/>
    <s v="VENEZUELA "/>
    <s v="SITUACIÓN IRREGULAR"/>
    <d v="1997-12-09T00:00:00"/>
    <n v="9"/>
    <n v="12"/>
    <n v="1997"/>
    <s v="FEMENINO"/>
    <s v="CÉDULA DE IDENTIDAD"/>
    <n v="26847393"/>
    <s v="RASTREO"/>
    <d v="2023-10-11T00:00:00"/>
    <s v="ONLINE/TELEFÓNICA"/>
    <d v="2023-12-21T00:00:00"/>
    <n v="1"/>
    <n v="1"/>
    <n v="1"/>
    <s v="SI"/>
    <s v="MARIANA"/>
    <s v="SI"/>
    <m/>
    <m/>
    <m/>
    <m/>
    <m/>
    <m/>
    <m/>
    <m/>
    <m/>
    <m/>
    <m/>
    <n v="6"/>
    <n v="6"/>
    <n v="0"/>
    <x v="0"/>
    <m/>
  </r>
  <r>
    <n v="585"/>
    <s v="DICIEMBRE "/>
    <s v="LIMA "/>
    <s v="LIMA "/>
    <s v="VILLA EL SALVADOR"/>
    <n v="900798713"/>
    <s v="2005ROVIALP"/>
    <s v="RODRIGUEZ"/>
    <s v="VILLEGAS"/>
    <s v="ALEJANDRO"/>
    <s v="FRANCISCO"/>
    <s v="RODRIGUEZ VILLEGAS ALEJANDRO FRANCISCO"/>
    <s v="PERÚ"/>
    <s v="NO APLICA (ES PERUANO/A)"/>
    <d v="2020-05-31T00:00:00"/>
    <s v="31"/>
    <s v="05"/>
    <s v="2020"/>
    <x v="9"/>
    <s v="MASCULINO"/>
    <s v="DNI"/>
    <s v="91874091"/>
    <s v="NINGUNO"/>
    <s v="SI"/>
    <s v="9408VIMEYOALV"/>
    <s v="VILLEGAS"/>
    <s v="MEDINA"/>
    <s v="YORGLEMYS"/>
    <s v="ALEJANDRA"/>
    <s v="VENEZUELA"/>
    <s v="C.E. CALIDAD MIGRATORIA"/>
    <d v="1994-08-26T00:00:00"/>
    <s v="26"/>
    <s v="08"/>
    <s v="1994"/>
    <s v="FEMENINO"/>
    <s v="CARNET DE EXTRANJERÍA"/>
    <s v="006163931"/>
    <s v="RASTREO"/>
    <d v="2023-11-30T19:23:20"/>
    <s v="ONLINE/TELEFÓNICA"/>
    <d v="2023-12-16T00:00:00"/>
    <n v="1"/>
    <n v="1"/>
    <n v="1"/>
    <s v="SI"/>
    <s v="YULY"/>
    <s v="SI"/>
    <m/>
    <m/>
    <m/>
    <m/>
    <m/>
    <m/>
    <m/>
    <m/>
    <m/>
    <m/>
    <m/>
    <n v="6"/>
    <n v="3"/>
    <n v="-3"/>
    <x v="0"/>
    <m/>
  </r>
  <r>
    <n v="586"/>
    <s v="NOVIEMBRE"/>
    <s v="LIMA "/>
    <s v="LIMA "/>
    <s v="ATE"/>
    <n v="900818859"/>
    <s v="2005ZADUYVP"/>
    <s v="ZAMBRANO"/>
    <s v="DUARTE"/>
    <s v="YVANNA"/>
    <s v="ANGELINA"/>
    <s v="ZAMBRANO DUARTE YVANNA ANGELINA"/>
    <s v="PERÚ"/>
    <s v="NO APLICA (ES PERUANO/A)"/>
    <d v="2020-05-28T00:00:00"/>
    <s v="28"/>
    <s v="05"/>
    <s v="2020"/>
    <x v="9"/>
    <s v="FEMENINO"/>
    <s v="DNI"/>
    <s v="91839818"/>
    <s v="NINGUNO"/>
    <s v="SI"/>
    <s v="8812DUCOYOANV"/>
    <s v="DUARTE"/>
    <s v="CORONADO"/>
    <s v="YOSELIN"/>
    <s v="ANDREINA"/>
    <s v="VENEZUELA "/>
    <s v="PTP/CPP"/>
    <d v="1988-12-03T00:00:00"/>
    <s v="3"/>
    <s v="12"/>
    <s v="1988"/>
    <s v="FEMENINO"/>
    <s v="PTP/CPP"/>
    <s v="000461314"/>
    <s v="RASTREO"/>
    <d v="2023-10-27T15:45:07"/>
    <s v="ONLINE/TELEFÓNICA"/>
    <d v="2023-11-21T00:00:00"/>
    <n v="1"/>
    <n v="1"/>
    <n v="2"/>
    <s v="SI"/>
    <s v="CAROLINE"/>
    <s v="SI"/>
    <m/>
    <m/>
    <m/>
    <m/>
    <m/>
    <m/>
    <m/>
    <m/>
    <m/>
    <m/>
    <m/>
    <n v="6"/>
    <n v="3"/>
    <n v="-3"/>
    <x v="0"/>
    <m/>
  </r>
  <r>
    <n v="587"/>
    <s v="NOVIEMBRE"/>
    <s v="LIMA "/>
    <s v="LIMA "/>
    <s v="VILLA MARIA DEL TRIUNFO"/>
    <n v="907045308"/>
    <s v="2006NIDUALO"/>
    <s v="NINGUNO"/>
    <s v="DUARTE "/>
    <s v="ALESKA"/>
    <s v="YELITZA"/>
    <s v="NINGUNO DUARTE  ALESKA YELITZA"/>
    <s v="OTRO"/>
    <s v="SITUACIÓN IRREGULAR"/>
    <d v="2020-06-24T00:00:00"/>
    <s v="24"/>
    <s v="06"/>
    <s v="2020"/>
    <x v="9"/>
    <s v="FEMENINO"/>
    <s v="CEDULA DE IDENTIDAD"/>
    <s v="1354203703"/>
    <s v="NINGUNO"/>
    <s v="SI"/>
    <s v="929DUJIANYAV"/>
    <s v="DUARTE"/>
    <s v="JIMENEZ "/>
    <s v="ANYELY"/>
    <s v="YANITZA"/>
    <s v="VENEZUELA "/>
    <s v="SITUACIÓN IRREGULAR"/>
    <d v="1992-09-28T00:00:00"/>
    <s v="28"/>
    <s v="9"/>
    <s v="1992"/>
    <s v="FEMENINO"/>
    <s v="CÉDULA DE IDENTIDAD"/>
    <s v="22542606"/>
    <s v="RASTREO"/>
    <d v="2023-10-02T00:00:00"/>
    <s v="ONLINE/TELEFÓNICA"/>
    <d v="2023-11-14T00:00:00"/>
    <n v="2"/>
    <n v="2"/>
    <n v="1"/>
    <s v="SI"/>
    <s v="MIRIAN"/>
    <s v="SI"/>
    <m/>
    <m/>
    <m/>
    <m/>
    <m/>
    <m/>
    <m/>
    <m/>
    <m/>
    <m/>
    <m/>
    <n v="6"/>
    <n v="3"/>
    <n v="-3"/>
    <x v="0"/>
    <m/>
  </r>
  <r>
    <n v="233"/>
    <s v="DICIEMBRE "/>
    <s v="LIMA "/>
    <s v="LIMA "/>
    <s v="ATE"/>
    <n v="916425148"/>
    <s v="0804SAGOJAV"/>
    <s v="SALAYA"/>
    <s v="GONZALEZ"/>
    <s v="JAVIER "/>
    <s v="JESUS"/>
    <s v="SALAYA GONZALEZ JAVIER  JESUS"/>
    <s v="VENEZUELA "/>
    <s v="PTP/CPP"/>
    <d v="2008-04-28T00:00:00"/>
    <s v="28"/>
    <s v="04"/>
    <s v="2008"/>
    <x v="10"/>
    <s v="MASCULINO"/>
    <s v="PTP/CPP"/>
    <s v="S/D"/>
    <s v="PRIMARIA - 4TO GRADO"/>
    <s v="SI"/>
    <s v="9302GOGONOCAV"/>
    <s v="GONZALEZ"/>
    <s v="GONZALEZ"/>
    <s v="NORELKIS"/>
    <s v="CAROLINA"/>
    <s v="VENEZUELA"/>
    <s v="PTP/CPP"/>
    <d v="1993-02-05T00:00:00"/>
    <s v="05"/>
    <s v="02"/>
    <s v="1993"/>
    <s v="FEMENINO"/>
    <s v="PTP/CPP"/>
    <s v="004073346"/>
    <s v="RASTREO"/>
    <d v="2023-11-22T13:56:45"/>
    <m/>
    <m/>
    <m/>
    <m/>
    <m/>
    <s v="SI"/>
    <s v="CAROLINE"/>
    <s v="SI"/>
    <m/>
    <m/>
    <m/>
    <m/>
    <m/>
    <m/>
    <m/>
    <m/>
    <m/>
    <m/>
    <m/>
    <n v="9"/>
    <n v="15"/>
    <n v="6"/>
    <x v="1"/>
    <m/>
  </r>
  <r>
    <n v="589"/>
    <s v="NOVIEMBRE"/>
    <s v="LIMA "/>
    <s v="LIMA "/>
    <s v="VILLA MARIA DEL TRIUNFO"/>
    <n v="907045308"/>
    <s v="1812DEDUALO"/>
    <s v="DELGADO "/>
    <s v="DUARTE"/>
    <s v="ALIANNIS"/>
    <s v="KATIUSKA"/>
    <s v="DELGADO  DUARTE ALIANNIS KATIUSKA"/>
    <s v="OTRO"/>
    <s v="SITUACIÓN IRREGULAR"/>
    <d v="2018-12-01T00:00:00"/>
    <s v="01"/>
    <s v="12"/>
    <s v="2018"/>
    <x v="4"/>
    <s v="FEMENINO"/>
    <s v="CEDULA DE IDENTIDAD"/>
    <s v="1353025909"/>
    <s v="NINGUNO"/>
    <s v="SI"/>
    <s v="929DUJIANYAV"/>
    <s v="DUARTE "/>
    <s v="JIMENEZ"/>
    <s v="ANYELY"/>
    <s v="YANITZA"/>
    <s v="VENEZUELA "/>
    <s v="SITUACIÓN IRREGULAR"/>
    <d v="1992-09-28T00:00:00"/>
    <s v="28"/>
    <s v="9"/>
    <s v="1992"/>
    <s v="FEMENINO"/>
    <s v="CÉDULA DE IDENTIDAD"/>
    <s v="22542606"/>
    <s v="RASTREO"/>
    <d v="2023-10-02T00:00:00"/>
    <m/>
    <m/>
    <m/>
    <m/>
    <m/>
    <s v="SI"/>
    <s v="MIRIAN"/>
    <s v="SI"/>
    <m/>
    <m/>
    <m/>
    <m/>
    <m/>
    <m/>
    <m/>
    <m/>
    <m/>
    <m/>
    <m/>
    <n v="6"/>
    <n v="5"/>
    <n v="-1"/>
    <x v="0"/>
    <m/>
  </r>
  <r>
    <n v="590"/>
    <s v="DICIEMBRE "/>
    <s v="LIMA "/>
    <s v="LIMA "/>
    <s v="SANTA ANITA"/>
    <n v="915048273"/>
    <s v="1910TOYAELV"/>
    <s v="TORRES"/>
    <s v="YANEZ"/>
    <s v="ELIANA"/>
    <s v="YANET"/>
    <s v="TORRES YANEZ ELIANA YANET"/>
    <s v="VENEZUELA "/>
    <s v="SITUACIÓN IRREGULAR"/>
    <d v="2019-10-05T00:00:00"/>
    <s v="05"/>
    <s v="10"/>
    <s v="2019"/>
    <x v="12"/>
    <s v="FEMENINO"/>
    <s v="ACTA/PARTIDA DE NACIMIENTO"/>
    <s v="S/D"/>
    <s v="NIVEL INICIAL 3 AÑOS"/>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n v="6"/>
    <n v="4"/>
    <n v="-2"/>
    <x v="0"/>
    <m/>
  </r>
  <r>
    <n v="591"/>
    <s v="NOVIEMBRE"/>
    <s v="LIMA "/>
    <s v="LIMA "/>
    <s v="VILLA EL SALVADOR"/>
    <s v="960 904 891"/>
    <s v="0808SEGACAV"/>
    <s v="SEQUERA"/>
    <s v="GARCIA"/>
    <s v="CARLUIS"/>
    <s v="JOSUE"/>
    <s v="SEQUERA GARCIA CARLUIS JOSUE"/>
    <s v="VENEZUELA "/>
    <s v="PTP/CPP"/>
    <d v="2008-08-30T00:00:00"/>
    <s v="30"/>
    <s v="08"/>
    <s v="2008"/>
    <x v="10"/>
    <s v="MASCULINO"/>
    <s v="PTP/CPP"/>
    <s v="003150303"/>
    <s v="SECUNDARIA - 1ER GRADO"/>
    <s v="SI"/>
    <s v="671DUMUREDEV"/>
    <s v="DUDAMELL"/>
    <s v="MUJICA"/>
    <s v="REINA"/>
    <s v="DEL CARMEN"/>
    <s v="VENEZUELA "/>
    <s v="C.E. CALIDAD MIGRATORIA"/>
    <d v="1967-01-30T00:00:00"/>
    <s v="30"/>
    <s v="1"/>
    <s v="1967"/>
    <s v="FEMENINO"/>
    <s v="CARNET DE EXTRANJERÍA"/>
    <s v="006044801"/>
    <s v="RASTREO"/>
    <d v="2023-10-13T00:00:00"/>
    <s v="ONLINE/TELEFÓNICA"/>
    <d v="2023-11-14T00:00:00"/>
    <n v="1"/>
    <n v="1"/>
    <n v="1"/>
    <s v="SI"/>
    <s v="MIRIAN"/>
    <s v="SI"/>
    <m/>
    <m/>
    <m/>
    <m/>
    <m/>
    <m/>
    <m/>
    <m/>
    <m/>
    <m/>
    <m/>
    <n v="12"/>
    <n v="15"/>
    <n v="3"/>
    <x v="4"/>
    <m/>
  </r>
  <r>
    <n v="592"/>
    <s v="DICIEMBRE "/>
    <s v="LIMA "/>
    <s v="LIMA "/>
    <s v="SANTA ANITA"/>
    <n v="915048273"/>
    <s v="1011TOYAXIV"/>
    <s v="TORRES"/>
    <s v="YANEZ"/>
    <s v="XIOMAIRIS"/>
    <s v="VALENTINA"/>
    <s v="TORRES YANEZ XIOMAIRIS VALENTINA"/>
    <s v="VENEZUELA "/>
    <s v="PTP/CPP"/>
    <d v="2010-11-05T00:00:00"/>
    <s v="05"/>
    <s v="11"/>
    <s v="2010"/>
    <x v="14"/>
    <s v="FEMENINO"/>
    <s v="PTP/CPP"/>
    <s v="S/D"/>
    <s v="PRIMARIA - 5TO GRADO"/>
    <s v="SI"/>
    <s v="9108YALOXIELV"/>
    <s v="YANEZ"/>
    <s v="LOZADA"/>
    <s v="XIOMARA"/>
    <s v="ELVIRA"/>
    <s v="VENEZUELA"/>
    <s v="SITUACIÓN IRREGULAR"/>
    <d v="1991-08-07T00:00:00"/>
    <s v="07"/>
    <s v="08"/>
    <s v="1991"/>
    <s v="FEMENINO"/>
    <s v="CÉDULA DE IDENTIDAD"/>
    <n v="22290728"/>
    <s v="RASTREO"/>
    <d v="2023-11-20T18:00:03"/>
    <m/>
    <m/>
    <m/>
    <m/>
    <m/>
    <s v="SI"/>
    <s v="CAROLINE"/>
    <s v="SI"/>
    <m/>
    <m/>
    <m/>
    <m/>
    <m/>
    <m/>
    <m/>
    <m/>
    <m/>
    <m/>
    <m/>
    <n v="10"/>
    <n v="13"/>
    <n v="3"/>
    <x v="4"/>
    <m/>
  </r>
  <r>
    <n v="593"/>
    <s v="NOVIEMBRE"/>
    <s v="LIMA "/>
    <s v="LIMA "/>
    <s v="ATE"/>
    <s v="991132814 LLAMADA"/>
    <s v="2011ORDULIP"/>
    <s v="ORTEGA"/>
    <s v="DURAN"/>
    <s v="LIAM"/>
    <s v="GAEL"/>
    <s v="ORTEGA DURAN LIAM GAEL"/>
    <s v="PERÚ"/>
    <s v="NO APLICA (ES PERUANO/A)"/>
    <d v="2020-11-18T00:00:00"/>
    <s v="18"/>
    <s v="11"/>
    <s v="2020"/>
    <x v="9"/>
    <s v="MASCULINO"/>
    <s v="DNI"/>
    <s v="92116567"/>
    <s v="NINGUNO"/>
    <s v="SI"/>
    <s v="019DUARLOWIV"/>
    <s v="DURAN"/>
    <s v="ARTIGAS"/>
    <s v="LOVELYS"/>
    <s v="WILIANA"/>
    <s v="VENEZUELA "/>
    <s v="C.E. CALIDAD MIGRATORIA"/>
    <d v="2001-09-11T00:00:00"/>
    <s v="11"/>
    <s v="9"/>
    <s v="2001"/>
    <s v="FEMENINO"/>
    <s v="CARNET DE EXTRANJERÍA"/>
    <s v="006071731"/>
    <s v="RASTREO"/>
    <d v="2023-10-23T10:00:30"/>
    <s v="ONLINE/TELEFÓNICA"/>
    <d v="2023-11-19T00:00:00"/>
    <n v="1"/>
    <n v="1"/>
    <n v="2"/>
    <s v="SI"/>
    <s v="CAROLINE"/>
    <s v="SI"/>
    <m/>
    <m/>
    <m/>
    <m/>
    <m/>
    <m/>
    <m/>
    <m/>
    <m/>
    <m/>
    <m/>
    <n v="6"/>
    <n v="3"/>
    <n v="-3"/>
    <x v="0"/>
    <m/>
  </r>
  <r>
    <n v="594"/>
    <s v="DICIEMBRE "/>
    <s v="LIMA "/>
    <s v="LIMA "/>
    <s v="SANTA ANITA"/>
    <n v="915048273"/>
    <s v="1704YALOYAV"/>
    <s v="YANEZ"/>
    <s v="LOZADA"/>
    <s v="YAIMARIS"/>
    <s v="VICTORIA"/>
    <s v="YANEZ LOZADA YAIMARIS VICTORIA"/>
    <s v="VENEZUELA "/>
    <s v="SITUACIÓN IRREGULAR"/>
    <d v="2017-04-27T00:00:00"/>
    <s v="27"/>
    <s v="04"/>
    <s v="2017"/>
    <x v="8"/>
    <s v="FEMENINO"/>
    <s v="ACTA/PARTIDA DE NACIMIENTO"/>
    <s v="S/D"/>
    <s v="PRIMARIA - 1ER GRADO"/>
    <s v="SI"/>
    <s v="9108YALOXIELV"/>
    <s v="YANEZ"/>
    <s v="LOZADA"/>
    <s v="XIOMARA"/>
    <s v="ELVIRA"/>
    <s v="VENEZUELA"/>
    <s v="SITUACIÓN IRREGULAR"/>
    <d v="1991-08-07T00:00:00"/>
    <s v="07"/>
    <s v="08"/>
    <s v="1991"/>
    <s v="FEMENINO"/>
    <s v="CÉDULA DE IDENTIDAD"/>
    <n v="22290728"/>
    <s v="RASTREO"/>
    <d v="2023-11-20T18:06:40"/>
    <m/>
    <m/>
    <m/>
    <m/>
    <m/>
    <s v="SI"/>
    <s v="CAROLINE"/>
    <s v="SI"/>
    <m/>
    <m/>
    <m/>
    <m/>
    <m/>
    <m/>
    <m/>
    <m/>
    <m/>
    <m/>
    <m/>
    <n v="6"/>
    <n v="6"/>
    <n v="0"/>
    <x v="0"/>
    <m/>
  </r>
  <r>
    <n v="595"/>
    <s v="NOVIEMBRE"/>
    <s v="LIMA "/>
    <s v="LIMA "/>
    <s v="LURIGANCHO"/>
    <n v="971912653"/>
    <s v="1612LIDULUV"/>
    <s v="LIZCANO"/>
    <s v="DURAN"/>
    <s v="LUCIANA"/>
    <s v=" ANABELLA"/>
    <s v="LIZCANO DURAN LUCIANA  ANABELLA"/>
    <s v="VENEZUELA "/>
    <s v="C.E. CALIDAD MIGRATORIA"/>
    <d v="2016-12-13T00:00:00"/>
    <s v="13"/>
    <s v="12"/>
    <s v="2016"/>
    <x v="0"/>
    <s v="FEMENINO"/>
    <s v="CARNET DE EXTRANJERÍA"/>
    <s v="006100983"/>
    <s v="NINGUNO"/>
    <s v="SI"/>
    <s v="882DUASANMIV"/>
    <s v="DURAN"/>
    <s v="ASCANIO "/>
    <s v="ANAIS"/>
    <s v="MILAGROS "/>
    <s v="VENEZUELA "/>
    <s v="PTP/CPP"/>
    <d v="1988-02-25T00:00:00"/>
    <s v="25"/>
    <s v="2"/>
    <s v="1988"/>
    <s v="FEMENINO"/>
    <s v="PTP/CPP"/>
    <s v="000240798"/>
    <s v="RASTREO"/>
    <d v="2023-11-22T15:42:18"/>
    <s v="ONLINE/TELEFÓNICA"/>
    <d v="2023-11-28T00:00:00"/>
    <n v="1"/>
    <n v="1"/>
    <n v="1"/>
    <s v="SI"/>
    <s v="TAYRI"/>
    <s v="SI"/>
    <m/>
    <m/>
    <m/>
    <m/>
    <m/>
    <m/>
    <m/>
    <m/>
    <m/>
    <m/>
    <m/>
    <n v="6"/>
    <n v="7"/>
    <n v="1"/>
    <x v="0"/>
    <m/>
  </r>
  <r>
    <n v="596"/>
    <s v="DICIEMBRE "/>
    <s v="LA LIBERTAD"/>
    <s v="TRUJILLO "/>
    <s v="TRUJILLO"/>
    <n v="950043329"/>
    <s v="1510GAYSENV"/>
    <s v="GARCIA"/>
    <s v="YSQUIEL"/>
    <s v="ENRIQUE"/>
    <s v="ALEXANDER"/>
    <s v="GARCIA YSQUIEL ENRIQUE ALEXANDER"/>
    <s v="VENEZUELA "/>
    <s v="SITUACIÓN IRREGULAR"/>
    <d v="2015-10-23T00:00:00"/>
    <s v="23"/>
    <s v="10"/>
    <s v="2015"/>
    <x v="1"/>
    <s v="MASCULINO"/>
    <s v="ACTA/PARTIDA DE NACIMIENTO"/>
    <n v="2106"/>
    <s v="NIVEL INICIAL 5 AÑOS"/>
    <s v="SI"/>
    <s v="999YSACDIANV"/>
    <s v="YSQUIEL"/>
    <s v="ACOSTA"/>
    <s v="DILVIANA"/>
    <s v="ANTONIETA"/>
    <s v="VENEZUELA "/>
    <s v="SITUACIÓN IRREGULAR"/>
    <d v="1999-09-12T00:00:00"/>
    <n v="12"/>
    <n v="9"/>
    <n v="1999"/>
    <s v="FEMENINO"/>
    <s v="CÉDULA DE IDENTIDAD"/>
    <n v="28176633"/>
    <s v="RASTREO"/>
    <d v="2023-09-30T00:00:00"/>
    <s v="ONLINE/TELEFÓNICA"/>
    <d v="2023-12-01T00:00:00"/>
    <n v="1"/>
    <n v="1"/>
    <n v="1"/>
    <s v="SI"/>
    <s v="MARIANA"/>
    <s v="SI"/>
    <m/>
    <m/>
    <m/>
    <m/>
    <m/>
    <m/>
    <m/>
    <m/>
    <m/>
    <m/>
    <m/>
    <n v="6"/>
    <n v="8"/>
    <n v="2"/>
    <x v="3"/>
    <m/>
  </r>
  <r>
    <n v="597"/>
    <s v="DICIEMBRE "/>
    <s v="LIMA "/>
    <s v="LIMA "/>
    <s v="VILLA EL SALVADOR"/>
    <s v="916816649(WHATSAPP Y LLAMADAS)"/>
    <s v="1805MEZARÍO"/>
    <s v="MELGAREJO"/>
    <s v="ZAMORA"/>
    <s v="RÍAN"/>
    <s v="DILAN"/>
    <s v="MELGAREJO ZAMORA RÍAN DILAN"/>
    <s v="OTRO"/>
    <s v="SITUACIÓN IRREGULAR"/>
    <d v="2018-05-14T00:00:00"/>
    <s v="14"/>
    <s v="05"/>
    <s v="2018"/>
    <x v="4"/>
    <s v="MASCULINO"/>
    <s v="PASAPORTE"/>
    <s v="M348214"/>
    <s v="NINGUNO"/>
    <s v="SI"/>
    <s v="7511ZADILANIO"/>
    <s v="ZAMORA"/>
    <s v="DIAZ"/>
    <s v="LAURA"/>
    <s v="NINGUNO"/>
    <s v="OTRO"/>
    <s v="TURISTA"/>
    <d v="1975-11-23T00:00:00"/>
    <s v="23"/>
    <s v="11"/>
    <s v="1975"/>
    <s v="FEMENINO"/>
    <s v="PASAPORTE"/>
    <s v="381611"/>
    <s v="RASTREO"/>
    <d v="2023-11-28T12:43:46"/>
    <s v="ONLINE/TELEFÓNICA"/>
    <d v="2023-12-01T00:00:00"/>
    <n v="1"/>
    <n v="1"/>
    <n v="1"/>
    <s v="SI"/>
    <s v="YULY"/>
    <s v="SI"/>
    <m/>
    <m/>
    <m/>
    <m/>
    <m/>
    <m/>
    <m/>
    <m/>
    <m/>
    <m/>
    <m/>
    <n v="6"/>
    <n v="5"/>
    <n v="-1"/>
    <x v="0"/>
    <m/>
  </r>
  <r>
    <n v="598"/>
    <s v="DICIEMBRE "/>
    <s v="LIMA "/>
    <s v="LIMA "/>
    <s v="ATE"/>
    <n v="994879715"/>
    <s v="1312ZACEISV"/>
    <s v="ZAPATA "/>
    <s v="CELIS"/>
    <s v="ISAAC "/>
    <s v="JOSUE"/>
    <s v="ZAPATA  CELIS ISAAC  JOSUE"/>
    <s v="VENEZUELA "/>
    <s v="C.E. CALIDAD MIGRATORIA"/>
    <d v="2013-12-12T00:00:00"/>
    <s v="12"/>
    <s v="12"/>
    <s v="2013"/>
    <x v="7"/>
    <s v="MASCULINO"/>
    <s v="CARNET DE EXTRANJERÍA"/>
    <s v="S/D"/>
    <s v="PRIMARIA - 3ER GRADO"/>
    <s v="SI"/>
    <s v="9606ZACERUMAV"/>
    <s v="ZAPATA"/>
    <s v="CELIS"/>
    <s v="RUTH"/>
    <s v="MARY"/>
    <s v="VENEZUELA"/>
    <s v="C.E. CALIDAD MIGRATORIA"/>
    <d v="1996-06-28T00:00:00"/>
    <s v="28"/>
    <s v="06"/>
    <s v="1996"/>
    <s v="FEMENINO"/>
    <s v="CARNET DE EXTRANJERÍA"/>
    <s v="006118502"/>
    <s v="RASTREO"/>
    <d v="2023-11-03T21:00:38"/>
    <s v="ONLINE/TELEFÓNICA"/>
    <d v="2023-12-26T00:00:00"/>
    <n v="1"/>
    <n v="1"/>
    <n v="2"/>
    <s v="SI"/>
    <s v="CAROLINE"/>
    <s v="SI"/>
    <m/>
    <m/>
    <m/>
    <m/>
    <m/>
    <m/>
    <m/>
    <m/>
    <m/>
    <m/>
    <m/>
    <n v="8"/>
    <n v="10"/>
    <n v="2"/>
    <x v="3"/>
    <m/>
  </r>
  <r>
    <n v="599"/>
    <s v="NOVIEMBRE"/>
    <s v="LIMA "/>
    <s v="LIMA "/>
    <s v="LURIN"/>
    <n v="930851459"/>
    <s v="0904RAESJAV"/>
    <s v="RAMOS"/>
    <s v="ESCALONA"/>
    <s v="JAVIARLI"/>
    <s v="CAROLINA"/>
    <s v="RAMOS ESCALONA JAVIARLI CAROLINA"/>
    <s v="VENEZUELA "/>
    <s v="SITUACIÓN IRREGULAR"/>
    <d v="2009-04-17T00:00:00"/>
    <s v="17"/>
    <s v="04"/>
    <s v="2009"/>
    <x v="13"/>
    <s v="FEMENINO"/>
    <s v="ACTA/PARTIDA DE NACIMIENTO"/>
    <n v="6875"/>
    <s v="SECUNDARIA - 1ER GRADO"/>
    <s v="SI"/>
    <s v="9410ESSEVICAV"/>
    <s v="ESCALONA"/>
    <s v="SEGOVIA"/>
    <s v="VIVIANA"/>
    <s v="CAROLINA"/>
    <s v="VENEZUELA "/>
    <s v="SITUACIÓN IRREGULAR"/>
    <d v="1994-10-03T00:00:00"/>
    <s v="3"/>
    <s v="10"/>
    <s v="1994"/>
    <s v="FEMENINO"/>
    <s v="CÉDULA DE IDENTIDAD"/>
    <n v="21143956"/>
    <s v="RASTREO"/>
    <d v="2023-10-09T00:00:00"/>
    <s v="ONLINE/TELEFÓNICA"/>
    <d v="2023-11-19T00:00:00"/>
    <n v="2"/>
    <n v="2"/>
    <n v="1"/>
    <s v="SI"/>
    <s v="EIMARA"/>
    <s v="SI"/>
    <m/>
    <m/>
    <m/>
    <m/>
    <m/>
    <m/>
    <m/>
    <m/>
    <m/>
    <m/>
    <m/>
    <n v="12"/>
    <n v="14"/>
    <n v="2"/>
    <x v="3"/>
    <m/>
  </r>
  <r>
    <n v="600"/>
    <s v="NOVIEMBRE"/>
    <s v="LIMA "/>
    <s v="LIMA "/>
    <s v="LURIN"/>
    <n v="930851459"/>
    <s v="1107RAESMAV"/>
    <s v="RAMOS"/>
    <s v="ESCALONA"/>
    <s v="MAGREIDI"/>
    <s v="JAVIER"/>
    <s v="RAMOS ESCALONA MAGREIDI JAVIER"/>
    <s v="VENEZUELA "/>
    <s v="SITUACIÓN IRREGULAR"/>
    <d v="2011-07-06T00:00:00"/>
    <s v="06"/>
    <s v="07"/>
    <s v="2011"/>
    <x v="2"/>
    <s v="MASCULINO"/>
    <s v="ACTA/PARTIDA DE NACIMIENTO"/>
    <n v="955"/>
    <s v="PRIMARIA - 5TO GRADO"/>
    <s v="SI"/>
    <s v="9410ESSEVICAV"/>
    <s v="ESCALONA"/>
    <s v="SEGOVIA"/>
    <s v="VIVIANA"/>
    <s v="CAROLINA"/>
    <s v="VENEZUELA "/>
    <s v="SITUACIÓN IRREGULAR"/>
    <d v="1994-10-03T00:00:00"/>
    <s v="3"/>
    <s v="10"/>
    <s v="1994"/>
    <s v="FEMENINO"/>
    <s v="CÉDULA DE IDENTIDAD"/>
    <n v="21143956"/>
    <s v="RASTREO"/>
    <d v="2023-10-09T00:00:00"/>
    <m/>
    <m/>
    <m/>
    <m/>
    <m/>
    <s v="SI"/>
    <s v="EIMARA"/>
    <s v="SI"/>
    <m/>
    <m/>
    <m/>
    <m/>
    <m/>
    <m/>
    <m/>
    <m/>
    <m/>
    <m/>
    <m/>
    <n v="10"/>
    <n v="12"/>
    <n v="2"/>
    <x v="3"/>
    <m/>
  </r>
  <r>
    <n v="601"/>
    <s v="NOVIEMBRE"/>
    <s v="LIMA "/>
    <s v="LIMA "/>
    <s v="ATE"/>
    <n v="906986194"/>
    <s v="0902MOESGIV"/>
    <s v="MORILLO"/>
    <s v="ESCALONA"/>
    <s v="GIOVANNY"/>
    <s v="JOSE"/>
    <s v="MORILLO ESCALONA GIOVANNY JOSE"/>
    <s v="VENEZUELA "/>
    <s v="C.E. CALIDAD MIGRATORIA"/>
    <d v="2009-02-10T00:00:00"/>
    <s v="10"/>
    <s v="02"/>
    <s v="2009"/>
    <x v="13"/>
    <s v="MASCULINO"/>
    <s v="CARNET DE EXTRANJERÍA"/>
    <s v="005892360"/>
    <s v="SECUNDARIA - 2DO GRADO"/>
    <s v="SI"/>
    <s v="881ESDEASARV"/>
    <s v="ESCALONA"/>
    <s v="DE MORILLO"/>
    <s v="ASTRID"/>
    <s v="ARRIANNYS"/>
    <s v="VENEZUELA "/>
    <s v="C.E. CALIDAD MIGRATORIA"/>
    <d v="1988-01-18T00:00:00"/>
    <s v="18"/>
    <s v="1"/>
    <s v="1988"/>
    <s v="FEMENINO"/>
    <s v="CARNET DE EXTRANJERÍA"/>
    <s v="004942888"/>
    <s v="RASTREO"/>
    <d v="2023-10-27T15:45:07"/>
    <s v="ONLINE/TELEFÓNICA"/>
    <d v="2023-11-21T00:00:00"/>
    <n v="2"/>
    <n v="2"/>
    <n v="2"/>
    <s v="SI"/>
    <s v="CAROLINE"/>
    <s v="SI"/>
    <m/>
    <m/>
    <m/>
    <m/>
    <m/>
    <m/>
    <m/>
    <m/>
    <m/>
    <m/>
    <m/>
    <n v="13"/>
    <n v="15"/>
    <n v="2"/>
    <x v="3"/>
    <m/>
  </r>
  <r>
    <n v="602"/>
    <s v="NOVIEMBRE"/>
    <s v="LIMA "/>
    <s v="LIMA "/>
    <s v="ATE"/>
    <n v="906986194"/>
    <s v="1303MOESAXV"/>
    <s v="MORILLO"/>
    <s v="ESCALONA"/>
    <s v="AXEL"/>
    <s v="MAURICIO"/>
    <s v="MORILLO ESCALONA AXEL MAURICIO"/>
    <s v="VENEZUELA "/>
    <s v="C.E. CALIDAD MIGRATORIA"/>
    <d v="2013-03-18T00:00:00"/>
    <s v="18"/>
    <s v="03"/>
    <s v="2013"/>
    <x v="7"/>
    <s v="MASCULINO"/>
    <s v="CARNET DE EXTRANJERÍA"/>
    <s v="005892357"/>
    <s v="PRIMARIA - 4TO GRADO"/>
    <s v="SI"/>
    <s v="881ESDEASARV"/>
    <s v="ESCALONA"/>
    <s v="DE MORILLO"/>
    <s v="ASTRID"/>
    <s v="ARRIANNYS"/>
    <s v="VENEZUELA "/>
    <s v="C.E. CALIDAD MIGRATORIA"/>
    <d v="1988-01-18T00:00:00"/>
    <s v="18"/>
    <s v="1"/>
    <s v="1988"/>
    <s v="FEMENINO"/>
    <s v="CARNET DE EXTRANJERÍA"/>
    <s v="004942888"/>
    <s v="RASTREO"/>
    <d v="2023-10-27T15:45:07"/>
    <m/>
    <m/>
    <m/>
    <m/>
    <m/>
    <s v="SI"/>
    <s v="CAROLINE"/>
    <s v="SI"/>
    <m/>
    <m/>
    <m/>
    <m/>
    <m/>
    <m/>
    <m/>
    <m/>
    <m/>
    <m/>
    <m/>
    <n v="9"/>
    <n v="11"/>
    <n v="2"/>
    <x v="3"/>
    <m/>
  </r>
  <r>
    <n v="603"/>
    <s v="NOVIEMBRE"/>
    <s v="LIMA "/>
    <s v="LIMA "/>
    <s v="SANTA ANITA"/>
    <n v="910676799"/>
    <s v="1803HIESALV"/>
    <s v="HIDALGO"/>
    <s v="ESCOBAR"/>
    <s v="ALLISON"/>
    <s v="ISABELLA"/>
    <s v="HIDALGO ESCOBAR ALLISON ISABELLA"/>
    <s v="VENEZUELA "/>
    <s v="SITUACIÓN IRREGULAR"/>
    <d v="2018-03-19T00:00:00"/>
    <s v="19"/>
    <s v="03"/>
    <s v="2018"/>
    <x v="4"/>
    <s v="FEMENINO"/>
    <s v="ACTA/PARTIDA DE NACIMIENTO"/>
    <s v="588, FOLIO 88, TOMO 3."/>
    <s v="NINGUNO"/>
    <s v="SI"/>
    <s v="985ESCHISDAV"/>
    <s v="ESCOBAR"/>
    <s v="CHAVEZ"/>
    <s v="ISIBER"/>
    <s v="DAYANA"/>
    <s v="VENEZUELA "/>
    <s v="SITUACIÓN IRREGULAR"/>
    <d v="1998-05-15T00:00:00"/>
    <s v="15"/>
    <s v="5"/>
    <s v="1998"/>
    <s v="FEMENINO"/>
    <s v="CÉDULA DE IDENTIDAD"/>
    <s v="25513339"/>
    <s v="RASTREO"/>
    <d v="2023-09-15T00:00:00"/>
    <s v="ONLINE/TELEFÓNICA"/>
    <d v="2023-11-10T00:00:00"/>
    <n v="1"/>
    <n v="1"/>
    <n v="1"/>
    <s v="SI"/>
    <s v="MIGUEL HUAYNATE"/>
    <s v="SI"/>
    <m/>
    <m/>
    <m/>
    <m/>
    <m/>
    <m/>
    <m/>
    <m/>
    <m/>
    <m/>
    <m/>
    <n v="6"/>
    <n v="6"/>
    <n v="0"/>
    <x v="0"/>
    <m/>
  </r>
  <r>
    <n v="604"/>
    <s v="NOVIEMBRE"/>
    <s v="LIMA "/>
    <s v="LIMA "/>
    <s v="SAN JUAN DE MIRAFLORES"/>
    <n v="920522964"/>
    <s v="1909ESBERIV"/>
    <s v="ESLAVA "/>
    <s v="BELTRAN"/>
    <s v="RICARDO"/>
    <s v="JOSUE ALEXANDER"/>
    <s v="ESLAVA  BELTRAN RICARDO JOSUE ALEXANDER"/>
    <s v="VENEZUELA "/>
    <s v="PTP/CPP"/>
    <d v="2019-09-19T00:00:00"/>
    <s v="19"/>
    <s v="09"/>
    <s v="2019"/>
    <x v="12"/>
    <s v="MASCULINO"/>
    <s v="PTP/CPP"/>
    <s v="003023334"/>
    <s v="NINGUNO"/>
    <s v="SI"/>
    <s v="8410ESBEDEPAV"/>
    <s v="ESLAVA"/>
    <s v="BELTRAN"/>
    <s v="DEYSI"/>
    <s v="PAOLA"/>
    <s v="VENEZUELA "/>
    <s v="SITUACIÓN IRREGULAR"/>
    <d v="1984-10-12T00:00:00"/>
    <s v="12"/>
    <s v="10"/>
    <s v="1984"/>
    <s v="FEMENINO"/>
    <s v="CÉDULA DE IDENTIDAD"/>
    <n v="16690510"/>
    <s v="RASTREO"/>
    <d v="2023-11-28T07:08:46"/>
    <s v="ONLINE/TELEFÓNICA"/>
    <d v="2023-11-24T00:00:00"/>
    <n v="1"/>
    <n v="1"/>
    <n v="1"/>
    <s v="SI"/>
    <s v="MIRIAN"/>
    <s v="SI"/>
    <m/>
    <m/>
    <m/>
    <m/>
    <m/>
    <m/>
    <m/>
    <m/>
    <m/>
    <m/>
    <m/>
    <n v="6"/>
    <n v="4"/>
    <n v="-2"/>
    <x v="0"/>
    <m/>
  </r>
  <r>
    <n v="605"/>
    <s v="NOVIEMBRE"/>
    <s v="LIMA "/>
    <s v="LIMA "/>
    <s v="SANTA ANITA"/>
    <n v="947105224"/>
    <s v="1905PAESVIV"/>
    <s v="PAULI"/>
    <s v="ESPINOZA"/>
    <s v="VICTORIA"/>
    <s v="CAMILA"/>
    <s v="PAULI ESPINOZA VICTORIA CAMILA"/>
    <s v="VENEZUELA "/>
    <s v="PTP/CPP"/>
    <d v="2019-05-14T00:00:00"/>
    <s v="14"/>
    <s v="05"/>
    <s v="2019"/>
    <x v="12"/>
    <s v="FEMENINO"/>
    <s v="PTP/CPP"/>
    <s v="004060541"/>
    <s v="NINGUNO"/>
    <s v="SI"/>
    <s v="896ESROMAANV"/>
    <s v="ESPINOZA"/>
    <s v="ROA"/>
    <s v="MARISEL"/>
    <s v="ANDREINA"/>
    <s v="VENEZUELA "/>
    <s v="SITUACIÓN IRREGULAR"/>
    <d v="1989-06-09T00:00:00"/>
    <s v="9"/>
    <s v="6"/>
    <s v="1989"/>
    <s v="FEMENINO"/>
    <s v="CÉDULA DE IDENTIDAD"/>
    <s v="19287424"/>
    <s v="RASTREO"/>
    <s v="NO INFORMACIÓN"/>
    <s v="ONLINE/TELEFÓNICA"/>
    <d v="2023-11-14T00:00:00"/>
    <n v="1"/>
    <n v="1"/>
    <n v="2"/>
    <s v="SI"/>
    <s v="CAROLINE"/>
    <s v="SI"/>
    <m/>
    <m/>
    <m/>
    <m/>
    <m/>
    <m/>
    <m/>
    <m/>
    <m/>
    <m/>
    <m/>
    <n v="6"/>
    <n v="4"/>
    <n v="-2"/>
    <x v="0"/>
    <s v="CORREGIR FECHA DE IDENTIFICACIÓN  "/>
  </r>
  <r>
    <n v="606"/>
    <s v="NOVIEMBRE"/>
    <s v="LIMA "/>
    <s v="LIMA "/>
    <s v="SAN JUAN DE LURIGANCHO"/>
    <s v="910322314 / 992926063"/>
    <s v="1011GRGUDIV"/>
    <s v="GRANADIÑO"/>
    <s v="GUZMAN"/>
    <s v="DITCELIS"/>
    <s v="BRENDALIS DEL VALLE"/>
    <s v="GRANADIÑO GUZMAN DITCELIS BRENDALIS DEL VALLE"/>
    <s v="VENEZUELA "/>
    <s v="SITUACIÓN IRREGULAR"/>
    <d v="2010-11-14T00:00:00"/>
    <s v="14"/>
    <s v="11"/>
    <s v="2010"/>
    <x v="14"/>
    <s v="FEMENINO"/>
    <s v="CEDULA DE IDENTIDAD"/>
    <n v="34317174"/>
    <s v="SECUNDARIA - 1ER GRADO"/>
    <s v="SI"/>
    <s v="895FAGODIRAV"/>
    <s v="FAJARDO"/>
    <s v="GONZALEZ"/>
    <s v="DIONIS"/>
    <s v="RAFAEL"/>
    <s v="VENEZUELA "/>
    <s v="PTP/CPP"/>
    <d v="1989-05-08T00:00:00"/>
    <s v="8"/>
    <s v="5"/>
    <s v="1989"/>
    <s v="MASCULINO"/>
    <s v="PTP/CPP"/>
    <s v="000143130"/>
    <s v="RASTREO"/>
    <d v="2023-11-08T16:09:09"/>
    <s v="ONLINE/TELEFÓNICA"/>
    <d v="2023-11-20T00:00:00"/>
    <n v="1"/>
    <n v="1"/>
    <n v="1"/>
    <s v="SI"/>
    <s v="TAYRI"/>
    <s v="SI"/>
    <m/>
    <m/>
    <m/>
    <m/>
    <m/>
    <m/>
    <m/>
    <m/>
    <m/>
    <m/>
    <m/>
    <n v="12"/>
    <n v="13"/>
    <n v="1"/>
    <x v="0"/>
    <m/>
  </r>
  <r>
    <n v="607"/>
    <s v="NOVIEMBRE"/>
    <s v="LIMA "/>
    <s v="LIMA "/>
    <s v="LURIN"/>
    <n v="925155756"/>
    <s v="1601BOFAAAV"/>
    <s v="BONILLA "/>
    <s v="FARIA"/>
    <s v="AARON"/>
    <s v="SANTIAGO"/>
    <s v="BONILLA  FARIA AARON SANTIAGO"/>
    <s v="VENEZUELA "/>
    <s v="SITUACIÓN IRREGULAR"/>
    <d v="2016-01-04T00:00:00"/>
    <s v="04"/>
    <s v="01"/>
    <s v="2016"/>
    <x v="1"/>
    <s v="MASCULINO"/>
    <s v="ACTA/PARTIDA DE NACIMIENTO"/>
    <n v="165"/>
    <s v="PRIMARIA - 1ER GRADO"/>
    <s v="SI"/>
    <s v="893FAVAALDEV"/>
    <s v="FARIA"/>
    <s v="VALERO"/>
    <s v="ALIX"/>
    <s v="DERISMAY"/>
    <s v="VENEZUELA "/>
    <s v="SITUACIÓN IRREGULAR"/>
    <d v="1989-03-23T00:00:00"/>
    <s v="23"/>
    <s v="3"/>
    <s v="1989"/>
    <s v="FEMENINO"/>
    <s v="CÉDULA DE IDENTIDAD"/>
    <n v="20012764"/>
    <s v="RASTREO"/>
    <d v="2023-10-23T00:00:00"/>
    <s v="ONLINE/TELEFÓNICA"/>
    <d v="2023-11-15T00:00:00"/>
    <n v="2"/>
    <n v="2"/>
    <n v="1"/>
    <s v="SI"/>
    <s v="EIMARA"/>
    <s v="SI"/>
    <m/>
    <m/>
    <m/>
    <m/>
    <m/>
    <m/>
    <m/>
    <m/>
    <m/>
    <m/>
    <m/>
    <n v="6"/>
    <n v="8"/>
    <n v="2"/>
    <x v="3"/>
    <m/>
  </r>
  <r>
    <n v="608"/>
    <s v="NOVIEMBRE"/>
    <s v="LIMA "/>
    <s v="LIMA "/>
    <s v="LURIN"/>
    <n v="925155756"/>
    <s v="1804RIFADYV"/>
    <s v="RIVAS"/>
    <s v="FARIA"/>
    <s v="DYLAN"/>
    <s v="JHOAN"/>
    <s v="RIVAS FARIA DYLAN JHOAN"/>
    <s v="VENEZUELA "/>
    <s v="SITUACIÓN IRREGULAR"/>
    <d v="2018-04-24T00:00:00"/>
    <s v="24"/>
    <s v="04"/>
    <s v="2018"/>
    <x v="4"/>
    <s v="MASCULINO"/>
    <s v="ACTA/PARTIDA DE NACIMIENTO"/>
    <n v="236"/>
    <s v="NINGUNO"/>
    <s v="SI"/>
    <s v="893FAVAALDEV"/>
    <s v="FARIA"/>
    <s v="VALERO"/>
    <s v="ALIX"/>
    <s v="DERISMAY"/>
    <s v="VENEZUELA "/>
    <s v="SITUACIÓN IRREGULAR"/>
    <d v="1989-03-23T00:00:00"/>
    <s v="23"/>
    <s v="3"/>
    <s v="1989"/>
    <s v="FEMENINO"/>
    <s v="CÉDULA DE IDENTIDAD"/>
    <n v="20012764"/>
    <s v="RASTREO"/>
    <d v="2023-10-23T00:00:00"/>
    <m/>
    <m/>
    <m/>
    <m/>
    <m/>
    <s v="SI"/>
    <s v="EIMARA"/>
    <s v="SI"/>
    <m/>
    <m/>
    <m/>
    <m/>
    <m/>
    <m/>
    <m/>
    <m/>
    <m/>
    <m/>
    <m/>
    <n v="6"/>
    <n v="5"/>
    <n v="-1"/>
    <x v="0"/>
    <m/>
  </r>
  <r>
    <n v="609"/>
    <s v="NOVIEMBRE"/>
    <s v="LIMA "/>
    <s v="LIMA "/>
    <s v="SANTIAGO DE SURCO"/>
    <n v="920707818"/>
    <s v="1401GAFEENV"/>
    <s v="GALANDON"/>
    <s v="FERNANDEZ"/>
    <s v="ENMANUEL"/>
    <s v="AARON"/>
    <s v="GALANDON FERNANDEZ ENMANUEL AARON"/>
    <s v="VENEZUELA "/>
    <s v="PTP/CPP"/>
    <d v="2014-01-22T00:00:00"/>
    <s v="22"/>
    <s v="01"/>
    <s v="2014"/>
    <x v="7"/>
    <s v="MASCULINO"/>
    <s v="PTP/CPP"/>
    <s v="2452228"/>
    <s v="PRIMARIA - 2DO GRADO"/>
    <s v="SI"/>
    <s v="911FEVAAMNAV"/>
    <s v="FERNANDEZ"/>
    <s v="VASQUEZ"/>
    <s v="AMBAR "/>
    <s v="NATACHA"/>
    <s v="VENEZUELA "/>
    <s v="PTP/CPP"/>
    <d v="1991-01-18T00:00:00"/>
    <s v="18"/>
    <s v="1"/>
    <s v="1991"/>
    <s v="FEMENINO"/>
    <s v="PTP/CPP"/>
    <s v="2431903"/>
    <s v="RASTREO"/>
    <d v="2023-10-02T11:39:37"/>
    <s v="ONLINE/TELEFÓNICA"/>
    <d v="2023-11-14T00:00:00"/>
    <n v="2"/>
    <n v="2"/>
    <n v="1"/>
    <s v="SI"/>
    <s v="YULY"/>
    <s v="SI"/>
    <m/>
    <m/>
    <m/>
    <m/>
    <m/>
    <m/>
    <m/>
    <m/>
    <m/>
    <m/>
    <m/>
    <n v="7"/>
    <n v="10"/>
    <n v="3"/>
    <x v="4"/>
    <m/>
  </r>
  <r>
    <n v="610"/>
    <s v="NOVIEMBRE"/>
    <s v="LIMA "/>
    <s v="LIMA "/>
    <s v="PACHACAMAC"/>
    <s v="981270048/912168728"/>
    <s v="1512FECOFAV"/>
    <s v="FERNANDEZ"/>
    <s v="COLMENAREZ"/>
    <s v="FABRIZIO"/>
    <s v="ANDRES"/>
    <s v="FERNANDEZ COLMENAREZ FABRIZIO ANDRES"/>
    <s v="VENEZUELA "/>
    <s v="PTP/CPP"/>
    <d v="2015-12-28T00:00:00"/>
    <s v="28"/>
    <s v="12"/>
    <s v="2015"/>
    <x v="1"/>
    <s v="MASCULINO"/>
    <s v="PTP/CPP"/>
    <n v="2031874"/>
    <s v="NINGUNO"/>
    <s v="SI"/>
    <s v="869FECOKACOV"/>
    <s v="FERNANDEZ"/>
    <s v="COLMENAREZ"/>
    <s v="KARINA"/>
    <s v="COROMOTO"/>
    <s v="VENEZUELA "/>
    <s v="PTP/CPP"/>
    <d v="1986-09-11T00:00:00"/>
    <s v="11"/>
    <s v="9"/>
    <s v="1986"/>
    <s v="FEMENINO"/>
    <s v="PTP/CPP"/>
    <n v="2017793"/>
    <s v="RASTREO"/>
    <d v="2023-09-15T00:00:00"/>
    <s v="ONLINE/TELEFÓNICA"/>
    <d v="2023-11-04T00:00:00"/>
    <n v="4"/>
    <n v="4"/>
    <n v="2"/>
    <s v="SI"/>
    <s v="EIMARA"/>
    <s v="SI"/>
    <m/>
    <m/>
    <m/>
    <m/>
    <m/>
    <m/>
    <m/>
    <m/>
    <m/>
    <m/>
    <m/>
    <n v="6"/>
    <n v="8"/>
    <n v="2"/>
    <x v="3"/>
    <m/>
  </r>
  <r>
    <n v="253"/>
    <s v="DICIEMBRE "/>
    <s v="LA LIBERTAD"/>
    <s v="TRUJILLO "/>
    <s v="LA ESPERANZA"/>
    <n v="974558440"/>
    <s v="0801SUHEMIV"/>
    <s v="SUAREZ"/>
    <s v="HERRERA"/>
    <s v="MISAEL"/>
    <s v="JOSE"/>
    <s v="SUAREZ HERRERA MISAEL JOSE"/>
    <s v="VENEZUELA "/>
    <s v="SITUACIÓN IRREGULAR"/>
    <d v="2008-01-18T00:00:00"/>
    <s v="18"/>
    <s v="01"/>
    <s v="2008"/>
    <x v="11"/>
    <s v="MASCULINO"/>
    <s v="ACTA/PARTIDA DE NACIMIENTO"/>
    <n v="154"/>
    <s v="PRIMARIA - 4TO GRADO"/>
    <s v="SI"/>
    <s v="959HEHEGLANV"/>
    <s v="HERNANDEZ"/>
    <s v="HERRERA"/>
    <s v="GLEIDYS"/>
    <s v="ANAIS"/>
    <s v="VENEZUELA "/>
    <s v="SITUACIÓN IRREGULAR"/>
    <d v="1995-09-02T00:00:00"/>
    <n v="2"/>
    <n v="9"/>
    <n v="1995"/>
    <s v="FEMENINO"/>
    <s v="ACTA/PARTIDA DE NACIMIENTO"/>
    <n v="5222"/>
    <s v="RASTREO"/>
    <m/>
    <m/>
    <m/>
    <m/>
    <m/>
    <m/>
    <s v="SI"/>
    <s v="MARIANA"/>
    <s v="SI"/>
    <m/>
    <m/>
    <m/>
    <m/>
    <m/>
    <m/>
    <m/>
    <m/>
    <m/>
    <m/>
    <m/>
    <n v="9"/>
    <n v="16"/>
    <n v="7"/>
    <x v="1"/>
    <m/>
  </r>
  <r>
    <n v="289"/>
    <s v="OCTUBRE "/>
    <s v="TUMBES "/>
    <s v="ZARUMILLA"/>
    <s v="ZARUMILLA"/>
    <n v="984648271"/>
    <s v="1008RELIDIV"/>
    <s v="REYES"/>
    <s v="LISCANO"/>
    <s v="DIANNY"/>
    <s v="JOSEMITH"/>
    <s v="REYES LISCANO DIANNY JOSEMITH"/>
    <s v="VENEZUELA "/>
    <s v="PTP/CPP"/>
    <d v="2010-08-10T00:00:00"/>
    <s v="10"/>
    <s v="08"/>
    <s v="2010"/>
    <x v="14"/>
    <s v="FEMENINO"/>
    <s v="PTP/CPP"/>
    <n v="1241445"/>
    <s v="PRIMARIA - 4TO GRADO"/>
    <s v="SI"/>
    <s v="846LIBABEDEV"/>
    <s v="LISCANO"/>
    <s v="BARRETO"/>
    <s v="BEATRIZ"/>
    <s v="DEL CARMEN"/>
    <s v="VENEZUELA "/>
    <s v="PTP/CPP"/>
    <d v="1984-06-27T00:00:00"/>
    <n v="27"/>
    <n v="6"/>
    <n v="1984"/>
    <s v="FEMENINO"/>
    <s v="PTP/CPP"/>
    <n v="1394131"/>
    <s v="RASTREO"/>
    <d v="2023-10-03T00:00:00"/>
    <m/>
    <m/>
    <m/>
    <m/>
    <m/>
    <s v="SI"/>
    <s v="VANESSA"/>
    <s v="SI"/>
    <m/>
    <m/>
    <m/>
    <m/>
    <m/>
    <m/>
    <m/>
    <m/>
    <m/>
    <m/>
    <m/>
    <n v="9"/>
    <n v="13"/>
    <n v="4"/>
    <x v="1"/>
    <m/>
  </r>
  <r>
    <n v="613"/>
    <s v="NOVIEMBRE"/>
    <s v="LIMA "/>
    <s v="LIMA "/>
    <s v="LURIN"/>
    <n v="912168728"/>
    <s v="2103ROFEHAP"/>
    <s v="RODRIGUEZ"/>
    <s v="FERNANDEZ"/>
    <s v="HANNZEL"/>
    <s v="MATTEO"/>
    <s v="RODRIGUEZ FERNANDEZ HANNZEL MATTEO"/>
    <s v="PERÚ"/>
    <s v="NO APLICA (ES PERUANO/A)"/>
    <d v="2021-03-14T00:00:00"/>
    <s v="14"/>
    <s v="03"/>
    <s v="2021"/>
    <x v="16"/>
    <s v="MASCULINO"/>
    <s v="DNI "/>
    <n v="92270765"/>
    <s v="NINGUNO"/>
    <s v="SI"/>
    <s v="869FECOKACOV"/>
    <s v="FERNANDEZ"/>
    <s v="COLMENAREZ"/>
    <s v="KARINA"/>
    <s v="COROMOTO"/>
    <s v="VENEZUELA "/>
    <s v="PTP/CPP"/>
    <d v="1986-09-11T00:00:00"/>
    <s v="11"/>
    <s v="9"/>
    <s v="1986"/>
    <s v="FEMENINO"/>
    <s v="PTP/CPP"/>
    <s v="002017793"/>
    <s v="RASTREO"/>
    <d v="2023-10-03T00:00:00"/>
    <m/>
    <m/>
    <n v="1"/>
    <n v="1"/>
    <m/>
    <s v="SI"/>
    <s v="EIMARA"/>
    <s v="SI"/>
    <m/>
    <m/>
    <m/>
    <m/>
    <m/>
    <m/>
    <m/>
    <m/>
    <m/>
    <m/>
    <m/>
    <n v="6"/>
    <n v="3"/>
    <n v="-3"/>
    <x v="0"/>
    <m/>
  </r>
  <r>
    <n v="614"/>
    <s v="NOVIEMBRE"/>
    <s v="LIMA "/>
    <s v="LIMA "/>
    <s v="SANTIAGO DE SURCO"/>
    <n v="920707818"/>
    <s v="0907GAFENAV"/>
    <s v="GALANDON"/>
    <s v="FERNANDEZ"/>
    <s v="NATACHA"/>
    <s v="EIRUSKA"/>
    <s v="GALANDON FERNANDEZ NATACHA EIRUSKA"/>
    <s v="VENEZUELA "/>
    <s v="PTP/CPP"/>
    <d v="2009-07-31T00:00:00"/>
    <s v="31"/>
    <s v="07"/>
    <s v="2009"/>
    <x v="13"/>
    <s v="FEMENINO"/>
    <s v="PTP/CPP"/>
    <s v="2432637"/>
    <s v="PRIMARIA - 6TO GRADO"/>
    <s v="SI"/>
    <s v="911FEVAAMNAV"/>
    <s v="FERNANDEZ "/>
    <s v="VASQUEZ"/>
    <s v="AMBAR "/>
    <s v="NATACHA"/>
    <s v="VENEZUELA "/>
    <s v="PTP/CPP"/>
    <d v="1991-01-18T00:00:00"/>
    <s v="18"/>
    <s v="1"/>
    <s v="1991"/>
    <s v="FEMENINO"/>
    <s v="PTP/CPP"/>
    <s v="2431903"/>
    <s v="RASTREO"/>
    <d v="2023-10-02T11:19:47"/>
    <m/>
    <m/>
    <m/>
    <m/>
    <m/>
    <s v="SI"/>
    <s v="YULY"/>
    <s v="SI"/>
    <m/>
    <m/>
    <m/>
    <m/>
    <m/>
    <m/>
    <m/>
    <m/>
    <m/>
    <m/>
    <m/>
    <n v="11"/>
    <n v="14"/>
    <n v="3"/>
    <x v="4"/>
    <m/>
  </r>
  <r>
    <n v="615"/>
    <s v="NOVIEMBRE"/>
    <s v="LIMA "/>
    <s v="LIMA "/>
    <s v="PACHACAMAC"/>
    <n v="900119567"/>
    <s v="1501BLFEREV"/>
    <s v="BLANCO"/>
    <s v="FERRER"/>
    <s v="REIMILI"/>
    <s v="ANILET"/>
    <s v="BLANCO FERRER REIMILI ANILET"/>
    <s v="VENEZUELA "/>
    <s v="SITUACIÓN IRREGULAR"/>
    <d v="2015-01-02T00:00:00"/>
    <s v="02"/>
    <s v="01"/>
    <s v="2015"/>
    <x v="6"/>
    <s v="FEMENINO"/>
    <s v="ACTA/PARTIDA DE NACIMIENTO"/>
    <n v="136"/>
    <s v="PRIMARIA - 1ER GRADO"/>
    <s v="SI"/>
    <s v="942FELAYEBAV"/>
    <s v="FERRER"/>
    <s v="LANDER"/>
    <s v="YENNY"/>
    <s v="BATZABET"/>
    <s v="VENEZUELA "/>
    <s v="SITUACIÓN IRREGULAR"/>
    <d v="1994-02-22T00:00:00"/>
    <s v="22"/>
    <s v="2"/>
    <s v="1994"/>
    <s v="FEMENINO"/>
    <s v="CÉDULA DE IDENTIDAD"/>
    <n v="25527083"/>
    <s v="RASTREO"/>
    <d v="2023-09-15T00:00:00"/>
    <s v="ONLINE/TELEFÓNICA"/>
    <d v="2023-11-04T00:00:00"/>
    <n v="2"/>
    <n v="2"/>
    <n v="1"/>
    <s v="SI"/>
    <s v="EIMARA"/>
    <s v="SI"/>
    <m/>
    <m/>
    <m/>
    <m/>
    <m/>
    <m/>
    <m/>
    <m/>
    <m/>
    <m/>
    <m/>
    <n v="6"/>
    <n v="9"/>
    <n v="3"/>
    <x v="4"/>
    <m/>
  </r>
  <r>
    <n v="367"/>
    <s v="DICIEMBRE "/>
    <s v="LA LIBERTAD"/>
    <s v="TRUJILLO "/>
    <s v="TRUJILLO"/>
    <n v="938612371"/>
    <s v="1007COPAJUV"/>
    <s v="CORTEZ"/>
    <s v="PACHECO"/>
    <s v="JUAN"/>
    <s v="LEONARDO"/>
    <s v="CORTEZ PACHECO JUAN LEONARDO"/>
    <s v="VENEZUELA "/>
    <s v="SITUACIÓN IRREGULAR"/>
    <d v="2010-07-07T00:00:00"/>
    <s v="07"/>
    <s v="07"/>
    <s v="2010"/>
    <x v="14"/>
    <s v="MASCULINO"/>
    <s v="CEDULA DE IDENTIDAD"/>
    <n v="17625714"/>
    <s v="PRIMARIA - 4TO GRADO"/>
    <s v="SI"/>
    <s v="8511PANIYECOV"/>
    <s v="PACHECO"/>
    <s v="NINGUNO"/>
    <s v="YESENI"/>
    <s v="COROMOTO"/>
    <s v="VENEZUELA "/>
    <s v="C.E. CALIDAD MIGRATORIA"/>
    <d v="1985-11-24T00:00:00"/>
    <n v="24"/>
    <n v="11"/>
    <n v="1985"/>
    <s v="FEMENINO"/>
    <s v="CARNET DE EXTRANJERÍA"/>
    <s v="004405101"/>
    <s v="RASTREO"/>
    <d v="2023-09-30T00:00:00"/>
    <s v="ONLINE/TELEFÓNICA"/>
    <d v="2023-12-20T00:00:00"/>
    <n v="2"/>
    <n v="2"/>
    <n v="1"/>
    <s v="SI"/>
    <s v="MARIANA"/>
    <s v="SI"/>
    <m/>
    <m/>
    <m/>
    <m/>
    <m/>
    <m/>
    <m/>
    <m/>
    <m/>
    <m/>
    <m/>
    <n v="9"/>
    <n v="13"/>
    <n v="4"/>
    <x v="1"/>
    <m/>
  </r>
  <r>
    <n v="617"/>
    <s v="NOVIEMBRE"/>
    <s v="LIMA "/>
    <s v="LIMA "/>
    <s v="ATE"/>
    <n v="916620526"/>
    <s v="1111RAFIRUV"/>
    <s v="RAMOS"/>
    <s v="FIGUERA"/>
    <s v="RUTH"/>
    <s v="NOHEMI"/>
    <s v="RAMOS FIGUERA RUTH NOHEMI"/>
    <s v="VENEZUELA "/>
    <s v="C.E. CALIDAD MIGRATORIA"/>
    <d v="2011-11-09T00:00:00"/>
    <s v="09"/>
    <s v="11"/>
    <s v="2011"/>
    <x v="2"/>
    <s v="FEMENINO"/>
    <s v="CARNET DE EXTRANJERÍA"/>
    <s v="005886445"/>
    <s v="PRIMARIA - 6TO GRADO"/>
    <s v="SI"/>
    <s v="906FIPEZUARV"/>
    <s v="FIGUERA"/>
    <s v="PEREZ"/>
    <s v="ZURILY"/>
    <s v="ARELIS"/>
    <s v="VENEZUELA "/>
    <s v="C.E. CALIDAD MIGRATORIA"/>
    <d v="1990-06-05T00:00:00"/>
    <s v="5"/>
    <s v="6"/>
    <s v="1990"/>
    <s v="FEMENINO"/>
    <s v="CARNET DE EXTRANJERÍA"/>
    <s v="004921714"/>
    <s v="RASTREO"/>
    <s v="NO INFORMACIÓN"/>
    <s v="ONLINE/TELEFÓNICA"/>
    <d v="2023-11-14T00:00:00"/>
    <n v="1"/>
    <n v="1"/>
    <n v="2"/>
    <s v="SI"/>
    <s v="CAROLINE"/>
    <s v="SI"/>
    <m/>
    <m/>
    <m/>
    <m/>
    <m/>
    <m/>
    <m/>
    <m/>
    <m/>
    <m/>
    <m/>
    <n v="11"/>
    <n v="12"/>
    <n v="1"/>
    <x v="0"/>
    <s v="CORREGIR FECHA DE IDENTIFICACIÓN  "/>
  </r>
  <r>
    <n v="618"/>
    <s v="NOVIEMBRE"/>
    <s v="LIMA "/>
    <s v="LIMA "/>
    <s v="CHORRILLOS"/>
    <n v="921719062"/>
    <s v="1409ROFLALV"/>
    <s v="RODRIGUEZ"/>
    <s v="FLORES"/>
    <s v="ALBERTH"/>
    <s v="JOSUE"/>
    <s v="RODRIGUEZ FLORES ALBERTH JOSUE"/>
    <s v="VENEZUELA "/>
    <s v="SITUACIÓN IRREGULAR"/>
    <d v="2014-09-05T00:00:00"/>
    <s v="05"/>
    <s v="09"/>
    <s v="2014"/>
    <x v="6"/>
    <s v="MASCULINO"/>
    <s v="CEDULA DE IDENTIDAD"/>
    <s v="36178844"/>
    <s v="PRIMARIA - 3ER GRADO"/>
    <s v="SI"/>
    <s v="9712FLPEMANIV"/>
    <s v="FLORES"/>
    <s v="PEREZ"/>
    <s v="MARYCARMEN"/>
    <s v="NINGUNO"/>
    <s v="VENEZUELA "/>
    <s v="C.E. CALIDAD MIGRATORIA"/>
    <d v="1997-12-01T00:00:00"/>
    <s v="1"/>
    <s v="12"/>
    <s v="1997"/>
    <s v="FEMENINO"/>
    <s v="CARNET DE EXTRANJERÍA"/>
    <s v="26141279"/>
    <s v="RASTREO"/>
    <d v="2023-10-05T13:20:24"/>
    <s v="ONLINE/TELEFÓNICA"/>
    <d v="2023-11-17T00:00:00"/>
    <m/>
    <m/>
    <n v="1"/>
    <s v="SI"/>
    <s v="YULY"/>
    <s v="SI"/>
    <m/>
    <m/>
    <m/>
    <m/>
    <m/>
    <m/>
    <m/>
    <m/>
    <m/>
    <m/>
    <m/>
    <n v="8"/>
    <n v="9"/>
    <n v="1"/>
    <x v="0"/>
    <m/>
  </r>
  <r>
    <n v="619"/>
    <s v="NOVIEMBRE"/>
    <s v="LIMA "/>
    <s v="LIMA "/>
    <s v="LURIGANCHO"/>
    <n v="907975400"/>
    <s v="1703GUFLJOV"/>
    <s v="GUEVARA "/>
    <s v="FLORES"/>
    <s v="JORGENYS"/>
    <s v="JOSE"/>
    <s v="GUEVARA  FLORES JORGENYS JOSE"/>
    <s v="VENEZUELA "/>
    <s v="SITUACIÓN IRREGULAR"/>
    <d v="2017-03-10T00:00:00"/>
    <s v="10"/>
    <s v="03"/>
    <s v="2017"/>
    <x v="8"/>
    <s v="MASCULINO"/>
    <s v="ACTA/PARTIDA DE NACIMIENTO"/>
    <n v="176"/>
    <s v="NINGUNO"/>
    <s v="SI"/>
    <s v="8610FLLAEMANV"/>
    <s v="FLORES "/>
    <s v="LARA"/>
    <s v="EMELIZA"/>
    <s v="ANTONIA"/>
    <s v="VENEZUELA "/>
    <s v="SITUACIÓN IRREGULAR"/>
    <d v="1986-10-28T00:00:00"/>
    <s v="28"/>
    <s v="10"/>
    <s v="1986"/>
    <s v="FEMENINO"/>
    <s v="CÉDULA DE IDENTIDAD"/>
    <n v="17474739"/>
    <s v="RASTREO"/>
    <d v="2023-11-05T21:58:43"/>
    <s v="ONLINE/TELEFÓNICA"/>
    <d v="2023-11-20T00:00:00"/>
    <n v="2"/>
    <n v="2"/>
    <n v="1"/>
    <s v="SI"/>
    <s v="TAYRI"/>
    <s v="SI"/>
    <m/>
    <m/>
    <m/>
    <m/>
    <m/>
    <m/>
    <m/>
    <m/>
    <m/>
    <m/>
    <m/>
    <n v="6"/>
    <n v="7"/>
    <n v="1"/>
    <x v="0"/>
    <m/>
  </r>
  <r>
    <n v="620"/>
    <s v="NOVIEMBRE"/>
    <s v="LIMA "/>
    <s v="LIMA "/>
    <s v="LURIGANCHO"/>
    <n v="907975400"/>
    <s v="1908GUFLNAV"/>
    <s v="GUEVARA "/>
    <s v="FLORES "/>
    <s v="NAHOMY"/>
    <s v="SOFFHIA"/>
    <s v="GUEVARA  FLORES  NAHOMY SOFFHIA"/>
    <s v="VENEZUELA "/>
    <s v="SITUACIÓN IRREGULAR"/>
    <d v="2019-08-30T00:00:00"/>
    <s v="30"/>
    <s v="08"/>
    <s v="2019"/>
    <x v="12"/>
    <s v="FEMENINO"/>
    <s v="ACTA/PARTIDA DE NACIMIENTO"/>
    <n v="1472"/>
    <s v="NINGUNO"/>
    <s v="SI"/>
    <s v="8610FLLAEMANV"/>
    <s v="FLORES "/>
    <s v="LARA"/>
    <s v="EMELIZA"/>
    <s v="ANTONIA"/>
    <s v="VENEZUELA "/>
    <s v="SITUACIÓN IRREGULAR"/>
    <d v="1986-10-28T00:00:00"/>
    <s v="28"/>
    <s v="10"/>
    <s v="1986"/>
    <s v="FEMENINO"/>
    <s v="CÉDULA DE IDENTIDAD"/>
    <n v="17474739"/>
    <s v="RASTREO"/>
    <d v="2023-11-05T21:58:43"/>
    <m/>
    <m/>
    <m/>
    <m/>
    <m/>
    <s v="SI"/>
    <s v="TAYRI"/>
    <s v="SI"/>
    <m/>
    <m/>
    <m/>
    <m/>
    <m/>
    <m/>
    <m/>
    <m/>
    <m/>
    <m/>
    <m/>
    <n v="6"/>
    <n v="4"/>
    <n v="-2"/>
    <x v="0"/>
    <m/>
  </r>
  <r>
    <n v="376"/>
    <s v="OCTUBRE "/>
    <s v="LA LIBERTAD"/>
    <s v="TRUJILLO"/>
    <s v="EL PORVENIR"/>
    <n v="979127332"/>
    <s v="1103MAFLAYV"/>
    <s v="MACHADO"/>
    <s v="FLORES"/>
    <s v="AYBERSON"/>
    <s v="JOSUE"/>
    <s v="MACHADO FLORES AYBERSON JOSUE"/>
    <s v="VENEZUELA "/>
    <s v="SITUACIÓN IRREGULAR"/>
    <d v="2011-03-01T00:00:00"/>
    <s v="01"/>
    <s v="03"/>
    <s v="2011"/>
    <x v="2"/>
    <s v="MASCULINO"/>
    <s v="ACTA/PARTIDA DE NACIMIENTO"/>
    <n v="1441"/>
    <s v="PRIMARIA - 4TO GRADO"/>
    <s v="SI"/>
    <s v="848FLNIYACAV"/>
    <s v="FLORES"/>
    <s v="NIEVES"/>
    <s v="YANELIN"/>
    <s v="CARIDAD"/>
    <s v="VENEZUELA "/>
    <s v="SITUACIÓN IRREGULAR"/>
    <d v="1984-08-01T00:00:00"/>
    <n v="1"/>
    <n v="8"/>
    <n v="1984"/>
    <s v="FEMENINO"/>
    <s v="CÉDULA DE IDENTIDAD"/>
    <n v="18130923"/>
    <s v="RASTREO"/>
    <d v="2023-09-15T00:00:00"/>
    <m/>
    <m/>
    <m/>
    <m/>
    <m/>
    <s v="SI"/>
    <s v="DALILA"/>
    <s v="SI"/>
    <m/>
    <m/>
    <m/>
    <m/>
    <m/>
    <m/>
    <m/>
    <m/>
    <m/>
    <m/>
    <m/>
    <n v="9"/>
    <n v="13"/>
    <n v="4"/>
    <x v="1"/>
    <m/>
  </r>
  <r>
    <n v="436"/>
    <s v="NOVIEMBRE"/>
    <s v="LIMA "/>
    <s v="LIMA "/>
    <s v="LURIN"/>
    <n v="966845509"/>
    <s v="1008LIARLUV"/>
    <s v="LINARES"/>
    <s v="ARGUELLO"/>
    <s v="LUIS"/>
    <s v="ANGEL"/>
    <s v="LINARES ARGUELLO LUIS ANGEL"/>
    <s v="VENEZUELA "/>
    <s v="SITUACIÓN IRREGULAR"/>
    <d v="2010-08-07T00:00:00"/>
    <s v="07"/>
    <s v="08"/>
    <s v="2010"/>
    <x v="14"/>
    <s v="MASCULINO"/>
    <s v="CEDULA DE IDENTIDAD"/>
    <n v="33465473"/>
    <s v="PRIMARIA - 4TO GRADO"/>
    <s v="SI"/>
    <s v="6812ARPENOMAV"/>
    <s v="ARGUELLO"/>
    <s v="PERDOMO"/>
    <s v="NORIS"/>
    <s v="MARGARITA"/>
    <s v="VENEZUELA "/>
    <s v="SITUACIÓN IRREGULAR"/>
    <d v="1968-12-27T00:00:00"/>
    <s v="27"/>
    <s v="12"/>
    <s v="1968"/>
    <s v="FEMENINO"/>
    <s v="CÉDULA DE IDENTIDAD"/>
    <n v="10034565"/>
    <s v="RASTREO"/>
    <d v="2023-09-15T00:00:00"/>
    <s v="ONLINE/TELEFÓNICA"/>
    <d v="2023-11-04T00:00:00"/>
    <n v="1"/>
    <n v="1"/>
    <n v="1"/>
    <s v="SI"/>
    <s v="EIMARA"/>
    <s v="SI"/>
    <m/>
    <m/>
    <m/>
    <m/>
    <m/>
    <m/>
    <m/>
    <m/>
    <m/>
    <m/>
    <m/>
    <n v="9"/>
    <n v="13"/>
    <n v="4"/>
    <x v="1"/>
    <m/>
  </r>
  <r>
    <n v="623"/>
    <s v="NOVIEMBRE"/>
    <s v="LIMA "/>
    <s v="LIMA "/>
    <s v="SANTA ANITA"/>
    <s v="932933413 (LLAMADA) / 971336916 (CUÑADO)"/>
    <s v="1609LIFRANV"/>
    <s v="LINAREZ"/>
    <s v="FREITEZ"/>
    <s v="ANDRIX"/>
    <s v="JOEL"/>
    <s v="LINAREZ FREITEZ ANDRIX JOEL"/>
    <s v="VENEZUELA "/>
    <s v="SITUACIÓN IRREGULAR"/>
    <d v="2016-09-05T00:00:00"/>
    <s v="05"/>
    <s v="09"/>
    <s v="2016"/>
    <x v="0"/>
    <s v="MASCULINO"/>
    <s v="ACTA/PARTIDA DE NACIMIENTO"/>
    <n v="618"/>
    <s v="NIVEL INICIAL 5 AÑOS"/>
    <s v="SI"/>
    <s v="9312FRESARMIV"/>
    <s v="FREITEZ"/>
    <s v="ESCALONA"/>
    <s v="ARLIS"/>
    <s v="MILEXA"/>
    <s v="VENEZUELA "/>
    <s v="SITUACIÓN IRREGULAR"/>
    <d v="1993-12-06T00:00:00"/>
    <s v="6"/>
    <s v="12"/>
    <s v="1993"/>
    <s v="FEMENINO"/>
    <s v="CÉDULA DE IDENTIDAD"/>
    <n v="22190504"/>
    <s v="RASTREO"/>
    <d v="2023-09-30T12:20:29"/>
    <m/>
    <m/>
    <m/>
    <m/>
    <m/>
    <s v="SI"/>
    <s v="MIRIAN"/>
    <s v="SI"/>
    <m/>
    <m/>
    <m/>
    <m/>
    <m/>
    <m/>
    <m/>
    <m/>
    <m/>
    <m/>
    <m/>
    <n v="6"/>
    <n v="7"/>
    <n v="1"/>
    <x v="0"/>
    <m/>
  </r>
  <r>
    <n v="624"/>
    <s v="NOVIEMBRE"/>
    <s v="LIMA "/>
    <s v="LIMA "/>
    <s v="SANTA ANITA"/>
    <s v="932933413 (LLAMADA) / 971336916 (CUÑADO)"/>
    <s v="1904FRESABV"/>
    <s v="FREITEZ"/>
    <s v="ESCALONA"/>
    <s v="ABRAHAM"/>
    <s v="JESUS"/>
    <s v="FREITEZ ESCALONA ABRAHAM JESUS"/>
    <s v="VENEZUELA "/>
    <s v="SITUACIÓN IRREGULAR"/>
    <d v="2019-04-25T00:00:00"/>
    <s v="25"/>
    <s v="04"/>
    <s v="2019"/>
    <x v="12"/>
    <s v="MASCULINO"/>
    <s v="ACTA/PARTIDA DE NACIMIENTO"/>
    <n v="59"/>
    <s v="NINGUNO"/>
    <s v="SI"/>
    <s v="9311FRESARMIV"/>
    <s v="FREITEZ"/>
    <s v="ESCALONA"/>
    <s v="ARLIS"/>
    <s v="MILEXA"/>
    <s v="VENEZUELA "/>
    <s v="SITUACIÓN IRREGULAR"/>
    <d v="1993-11-06T00:00:00"/>
    <s v="6"/>
    <s v="11"/>
    <s v="1993"/>
    <s v="FEMENINO"/>
    <s v="CÉDULA DE IDENTIDAD"/>
    <n v="22190504"/>
    <s v="RASTREO"/>
    <d v="2023-09-30T12:24:48"/>
    <m/>
    <m/>
    <m/>
    <m/>
    <m/>
    <s v="SI"/>
    <s v="MIRIAN"/>
    <s v="SI"/>
    <m/>
    <m/>
    <m/>
    <m/>
    <m/>
    <m/>
    <m/>
    <m/>
    <m/>
    <m/>
    <m/>
    <n v="6"/>
    <n v="4"/>
    <n v="-2"/>
    <x v="0"/>
    <m/>
  </r>
  <r>
    <n v="625"/>
    <s v="NOVIEMBRE"/>
    <s v="LIMA "/>
    <s v="LIMA "/>
    <s v="ATE"/>
    <n v="961558756"/>
    <s v="1812FUBUJEV"/>
    <s v="FUENTES"/>
    <s v="BUSTAMANTE"/>
    <s v="JESUS"/>
    <s v="ALEJANDRO"/>
    <s v="FUENTES BUSTAMANTE JESUS ALEJANDRO"/>
    <s v="VENEZUELA "/>
    <s v="SITUACIÓN IRREGULAR"/>
    <d v="2018-12-05T00:00:00"/>
    <s v="05"/>
    <s v="12"/>
    <s v="2018"/>
    <x v="4"/>
    <s v="MASCULINO"/>
    <s v="ACTA/PARTIDA DE NACIMIENTO"/>
    <s v="2734"/>
    <s v="NINGUNO"/>
    <s v="SI"/>
    <s v="013FUBUMACOV"/>
    <s v="FUENTES"/>
    <s v="BUSTAMENTE"/>
    <s v="MARIELIS"/>
    <s v="COROMOTO"/>
    <s v="VENEZUELA "/>
    <s v="SITUACIÓN IRREGULAR"/>
    <d v="2001-03-05T00:00:00"/>
    <s v="5"/>
    <s v="3"/>
    <s v="2001"/>
    <s v="FEMENINO"/>
    <s v="CÉDULA DE IDENTIDAD"/>
    <s v="27888298"/>
    <s v="RASTREO"/>
    <d v="2023-10-26T15:49:47"/>
    <s v="ONLINE/TELEFÓNICA"/>
    <d v="2023-11-20T00:00:00"/>
    <n v="1"/>
    <n v="1"/>
    <n v="2"/>
    <s v="SI"/>
    <s v="CAROLINE"/>
    <s v="SI"/>
    <m/>
    <m/>
    <m/>
    <m/>
    <m/>
    <m/>
    <m/>
    <m/>
    <m/>
    <m/>
    <m/>
    <n v="6"/>
    <n v="5"/>
    <n v="-1"/>
    <x v="0"/>
    <m/>
  </r>
  <r>
    <n v="626"/>
    <s v="NOVIEMBRE"/>
    <s v="LIMA "/>
    <s v="LIMA "/>
    <s v="SAN JUAN DE LURIGANCHO"/>
    <n v="960976376"/>
    <s v="2010VAGACAP"/>
    <s v="VALLENILLA"/>
    <s v="GALEA"/>
    <s v="CALEB"/>
    <s v="ANTONIO"/>
    <s v="VALLENILLA GALEA CALEB ANTONIO"/>
    <s v="PERÚ"/>
    <s v="NO APLICA (ES PERUANO/A)"/>
    <d v="2020-10-30T00:00:00"/>
    <s v="30"/>
    <s v="10"/>
    <s v="2020"/>
    <x v="9"/>
    <s v="MASCULINO"/>
    <s v="DNI "/>
    <s v="92087202"/>
    <s v="NINGUNO"/>
    <s v="SI"/>
    <s v="914GAARLULIV"/>
    <s v="GALEA"/>
    <s v="ARAY"/>
    <s v="LUISANA"/>
    <s v="LIONE"/>
    <s v="VENEZUELA "/>
    <s v="C.E. CALIDAD MIGRATORIA"/>
    <d v="1991-04-17T00:00:00"/>
    <s v="17"/>
    <s v="4"/>
    <s v="1991"/>
    <s v="FEMENINO"/>
    <s v="CARNET DE EXTRANJERÍA"/>
    <s v="005372650"/>
    <s v="RASTREO"/>
    <d v="2023-10-13T11:57:47"/>
    <s v="ONLINE/TELEFÓNICA"/>
    <d v="2023-11-14T00:00:00"/>
    <n v="1"/>
    <n v="1"/>
    <n v="1"/>
    <s v="SI"/>
    <s v="TAYRI"/>
    <s v="SI"/>
    <m/>
    <m/>
    <m/>
    <m/>
    <m/>
    <m/>
    <m/>
    <m/>
    <m/>
    <m/>
    <m/>
    <n v="6"/>
    <n v="3"/>
    <n v="-3"/>
    <x v="0"/>
    <m/>
  </r>
  <r>
    <n v="627"/>
    <s v="NOVIEMBRE"/>
    <s v="LIMA "/>
    <s v="LIMA "/>
    <s v="VILLA EL SALVADOR"/>
    <n v="930823229"/>
    <s v="2012MOGASAP"/>
    <s v="MONTILLA"/>
    <s v="GAMBOA"/>
    <s v="SARA"/>
    <s v="YATSIBEL"/>
    <s v="MONTILLA GAMBOA SARA YATSIBEL"/>
    <s v="PERÚ"/>
    <s v="NO APLICA (ES PERUANO/A)"/>
    <d v="2020-12-09T00:00:00"/>
    <s v="09"/>
    <s v="12"/>
    <s v="2020"/>
    <x v="9"/>
    <s v="FEMENINO"/>
    <s v="DNI"/>
    <s v="9216442"/>
    <s v="NINGUNO"/>
    <s v="SI"/>
    <s v="984GABELOYOV"/>
    <s v="GAMBOA"/>
    <s v="BELTRAN"/>
    <s v="LOURĎES"/>
    <s v="YOLLIMA"/>
    <s v="VENEZUELA "/>
    <s v="SITUACIÓN IRREGULAR"/>
    <d v="1998-04-24T00:00:00"/>
    <s v="24"/>
    <s v="4"/>
    <s v="1998"/>
    <s v="FEMENINO"/>
    <s v="CÉDULA DE IDENTIDAD"/>
    <s v="005454425"/>
    <s v="RASTREO"/>
    <d v="2023-10-13T09:59:03"/>
    <s v="ONLINE/TELEFÓNICA"/>
    <d v="2023-11-28T00:00:00"/>
    <n v="1"/>
    <n v="1"/>
    <n v="1"/>
    <s v="SI"/>
    <s v="YULY"/>
    <s v="SI"/>
    <m/>
    <m/>
    <m/>
    <m/>
    <m/>
    <m/>
    <m/>
    <m/>
    <m/>
    <m/>
    <m/>
    <n v="6"/>
    <n v="3"/>
    <n v="-3"/>
    <x v="0"/>
    <m/>
  </r>
  <r>
    <n v="628"/>
    <s v="NOVIEMBRE"/>
    <s v="LIMA "/>
    <s v="LIMA "/>
    <s v="SANTA ANITA"/>
    <s v="975014481 \ 975014972"/>
    <s v="1711VAGAALV"/>
    <s v="VALERA"/>
    <s v="GARCIA"/>
    <s v="ALEXADRIELYSS"/>
    <s v="VICTORIA"/>
    <s v="VALERA GARCIA ALEXADRIELYSS VICTORIA"/>
    <s v="VENEZUELA "/>
    <s v="SOLICITANTE DE REFUGIO"/>
    <d v="2017-11-21T00:00:00"/>
    <s v="21"/>
    <s v="11"/>
    <s v="2017"/>
    <x v="8"/>
    <s v="FEMENINO"/>
    <s v="ACTA/PARTIDA DE NACIMIENTO"/>
    <s v=" 1593"/>
    <s v="NIVEL INICIAL 4 AÑOS"/>
    <s v="SI"/>
    <s v="9412GAVEANGAV"/>
    <s v="GARCIA"/>
    <s v="VERA"/>
    <s v="ANA"/>
    <s v="GABRIELA"/>
    <s v="VENEZUELA "/>
    <s v="PTP/CPP"/>
    <d v="1994-12-13T00:00:00"/>
    <s v="13"/>
    <s v="12"/>
    <s v="1994"/>
    <s v="FEMENINO"/>
    <s v="PTP/CPP"/>
    <s v="001391143"/>
    <s v="RASTREO"/>
    <d v="2023-10-23T10:00:30"/>
    <s v="ONLINE/TELEFÓNICA"/>
    <d v="2023-11-15T00:00:00"/>
    <n v="1"/>
    <n v="1"/>
    <n v="2"/>
    <s v="SI"/>
    <s v="CAROLINE"/>
    <s v="SI"/>
    <m/>
    <m/>
    <m/>
    <m/>
    <m/>
    <m/>
    <m/>
    <m/>
    <m/>
    <m/>
    <m/>
    <n v="6"/>
    <n v="6"/>
    <n v="0"/>
    <x v="0"/>
    <m/>
  </r>
  <r>
    <n v="629"/>
    <s v="NOVIEMBRE"/>
    <s v="LIMA "/>
    <s v="LIMA "/>
    <s v="SAN JUAN DE LURIGANCHO"/>
    <s v="906782848 / +593 98 026 5765 WSP"/>
    <s v="0911SAGAYOV"/>
    <s v="SAENZ"/>
    <s v="GARCIA"/>
    <s v="YOHANNIS"/>
    <s v="MARIBEL"/>
    <s v="SAENZ GARCIA YOHANNIS MARIBEL"/>
    <s v="VENEZUELA "/>
    <s v="PTP/CPP"/>
    <d v="2009-11-22T00:00:00"/>
    <s v="22"/>
    <s v="11"/>
    <s v="2009"/>
    <x v="13"/>
    <s v="FEMENINO"/>
    <s v="PTP/CPP"/>
    <s v="003919530"/>
    <s v="SECUNDARIA - 2DO GRADO"/>
    <s v="SI"/>
    <s v="8412GANIINMAV"/>
    <s v="GARCIA"/>
    <s v="NINGUNO"/>
    <s v="INGRID"/>
    <s v="MARIBEL"/>
    <s v="VENEZUELA "/>
    <s v="PTP/CPP"/>
    <d v="1984-12-30T00:00:00"/>
    <s v="30"/>
    <s v="12"/>
    <s v="1984"/>
    <s v="FEMENINO"/>
    <s v="PTP/CPP"/>
    <s v="004044623"/>
    <s v="RASTREO"/>
    <d v="2023-09-29T13:39:02"/>
    <s v="ONLINE/TELEFÓNICA"/>
    <d v="2023-11-26T00:00:00"/>
    <n v="1"/>
    <n v="1"/>
    <n v="1"/>
    <s v="SI"/>
    <s v="TAYRI"/>
    <s v="SI"/>
    <m/>
    <m/>
    <m/>
    <m/>
    <m/>
    <m/>
    <m/>
    <m/>
    <m/>
    <m/>
    <m/>
    <n v="13"/>
    <n v="14"/>
    <n v="1"/>
    <x v="0"/>
    <m/>
  </r>
  <r>
    <n v="630"/>
    <s v="NOVIEMBRE"/>
    <s v="LIMA "/>
    <s v="LIMA "/>
    <s v="LURIN"/>
    <n v="943344146"/>
    <s v="2006ALGAEVP"/>
    <s v="ALVARADO"/>
    <s v="GARCIA"/>
    <s v="EVERLYN"/>
    <s v="MONSERRAT"/>
    <s v="ALVARADO GARCIA EVERLYN MONSERRAT"/>
    <s v="PERÚ"/>
    <s v="NO APLICA (ES PERUANO/A)"/>
    <d v="2020-06-15T00:00:00"/>
    <s v="15"/>
    <s v="06"/>
    <s v="2020"/>
    <x v="9"/>
    <s v="FEMENINO"/>
    <s v="DNI "/>
    <n v="91892136"/>
    <s v="NINGUNO"/>
    <s v="SI"/>
    <s v="001GACAEIDEV"/>
    <s v="GARCIA"/>
    <s v="CASTELLANOS"/>
    <s v="EILIMAR"/>
    <s v="DEL CARMEN"/>
    <s v="VENEZUELA "/>
    <s v="C.E. CALIDAD MIGRATORIA"/>
    <d v="2000-01-13T00:00:00"/>
    <s v="13"/>
    <s v="1"/>
    <s v="2000"/>
    <s v="FEMENINO"/>
    <s v="CARNET DE EXTRANJERÍA"/>
    <s v="005155305"/>
    <s v="RASTREO"/>
    <d v="2023-10-03T00:00:00"/>
    <s v="ONLINE/TELEFÓNICA"/>
    <d v="2023-11-14T00:00:00"/>
    <n v="1"/>
    <n v="1"/>
    <n v="1"/>
    <s v="SI"/>
    <s v="EIMARA"/>
    <s v="SI"/>
    <m/>
    <m/>
    <m/>
    <m/>
    <m/>
    <m/>
    <m/>
    <m/>
    <m/>
    <m/>
    <m/>
    <n v="6"/>
    <n v="3"/>
    <n v="-3"/>
    <x v="0"/>
    <m/>
  </r>
  <r>
    <n v="449"/>
    <s v="DICIEMBRE "/>
    <s v="LA LIBERTAD"/>
    <s v="TRUJILLO "/>
    <s v="EL PORVENIR"/>
    <n v="910361794"/>
    <s v="0808AGROYEV"/>
    <s v="AGUIN"/>
    <s v="RODRIGUEZ"/>
    <s v="YEFERSON"/>
    <s v="JESUS"/>
    <s v="AGUIN RODRIGUEZ YEFERSON JESUS"/>
    <s v="VENEZUELA "/>
    <s v="PTP/CPP"/>
    <d v="2008-08-25T00:00:00"/>
    <s v="25"/>
    <s v="08"/>
    <s v="2008"/>
    <x v="10"/>
    <s v="MASCULINO"/>
    <s v="PTP/CPP"/>
    <n v="34303860"/>
    <s v="PRIMARIA - 4TO GRADO"/>
    <s v="SI"/>
    <s v="826ROCOCAALV"/>
    <s v="RODRIGUEZ"/>
    <s v="COLMENARES"/>
    <s v="CARLIRIS"/>
    <s v="ALBIROS"/>
    <s v="VENEZUELA "/>
    <s v="PTP/CPP"/>
    <d v="1982-06-18T00:00:00"/>
    <n v="18"/>
    <n v="6"/>
    <n v="1982"/>
    <s v="FEMENINO"/>
    <s v="PTP/CPP"/>
    <n v="16751121"/>
    <s v="RASTREO"/>
    <m/>
    <m/>
    <m/>
    <m/>
    <m/>
    <m/>
    <s v="SI"/>
    <s v="MARIANA"/>
    <s v="SI"/>
    <m/>
    <m/>
    <m/>
    <m/>
    <m/>
    <m/>
    <m/>
    <m/>
    <m/>
    <m/>
    <m/>
    <n v="9"/>
    <n v="15"/>
    <n v="6"/>
    <x v="1"/>
    <m/>
  </r>
  <r>
    <n v="632"/>
    <s v="NOVIEMBRE"/>
    <s v="LIMA "/>
    <s v="LIMA "/>
    <s v="SANTA ANITA"/>
    <n v="912760808"/>
    <s v="1912GOGANEV"/>
    <s v="GONZALEZ"/>
    <s v="GARCIA"/>
    <s v="NESTOR "/>
    <s v="DAVID"/>
    <s v="GONZALEZ GARCIA NESTOR  DAVID"/>
    <s v="VENEZUELA "/>
    <s v="PTP/CPP"/>
    <d v="2019-12-12T00:00:00"/>
    <s v="12"/>
    <s v="12"/>
    <s v="2019"/>
    <x v="12"/>
    <s v="MASCULINO"/>
    <s v="PTP/CPP"/>
    <s v="3015683"/>
    <s v="NINGUNO"/>
    <s v="SI"/>
    <s v="9412GANIEUNIV"/>
    <s v="GARCIA"/>
    <s v="NINGUNO"/>
    <s v="EURELINA"/>
    <s v="NINGUNO"/>
    <s v="VENEZUELA "/>
    <s v="PTP/CPP"/>
    <d v="1994-12-14T00:00:00"/>
    <s v="14"/>
    <s v="12"/>
    <s v="1994"/>
    <s v="FEMENINO"/>
    <s v="PTP/CPP"/>
    <s v="2914577"/>
    <s v="RASTREO"/>
    <d v="2023-09-30T00:00:00"/>
    <m/>
    <m/>
    <n v="3"/>
    <n v="3"/>
    <m/>
    <s v="SI"/>
    <s v="MIGUEL HUAYNATE"/>
    <s v="SI"/>
    <m/>
    <m/>
    <m/>
    <m/>
    <m/>
    <m/>
    <m/>
    <m/>
    <m/>
    <m/>
    <m/>
    <n v="6"/>
    <n v="4"/>
    <n v="-2"/>
    <x v="0"/>
    <m/>
  </r>
  <r>
    <n v="633"/>
    <s v="NOVIEMBRE"/>
    <s v="LIMA "/>
    <s v="LIMA "/>
    <s v="SAN JUAN DE LURIGANCHO"/>
    <n v="988875927"/>
    <s v="1811ROGALIP"/>
    <s v="RODRIGUEZ"/>
    <s v="GARRIDO"/>
    <s v="LIAM"/>
    <s v="ISAAC"/>
    <s v="RODRIGUEZ GARRIDO LIAM ISAAC"/>
    <s v="PERÚ"/>
    <s v="NO APLICA (ES PERUANO/A)"/>
    <d v="2018-11-04T00:00:00"/>
    <s v="04"/>
    <s v="11"/>
    <s v="2018"/>
    <x v="4"/>
    <s v="MASCULINO"/>
    <s v="DNI "/>
    <n v="91080068"/>
    <s v="NINGUNO"/>
    <s v="SI"/>
    <s v="982GAMAASALV"/>
    <s v="GARRIDO"/>
    <s v="MACHADO"/>
    <s v="ASHLY"/>
    <s v="ALEJANDRA"/>
    <s v="VENEZUELA "/>
    <s v="C.E. CALIDAD MIGRATORIA"/>
    <d v="1998-02-15T00:00:00"/>
    <s v="15"/>
    <s v="2"/>
    <s v="1998"/>
    <s v="FEMENINO"/>
    <s v="CARNET DE EXTRANJERÍA"/>
    <s v="003980618"/>
    <s v="RASTREO"/>
    <d v="2023-10-22T15:48:40"/>
    <s v="ONLINE/TELEFÓNICA"/>
    <d v="2023-11-26T00:00:00"/>
    <n v="1"/>
    <n v="1"/>
    <n v="1"/>
    <s v="SI"/>
    <s v="TAYRI"/>
    <s v="SI"/>
    <m/>
    <m/>
    <m/>
    <m/>
    <m/>
    <m/>
    <m/>
    <m/>
    <m/>
    <m/>
    <m/>
    <n v="6"/>
    <n v="5"/>
    <n v="-1"/>
    <x v="0"/>
    <m/>
  </r>
  <r>
    <n v="634"/>
    <s v="NOVIEMBRE"/>
    <s v="LIMA "/>
    <s v="LIMA "/>
    <s v="VILLA EL SALVADOR"/>
    <n v="973276939"/>
    <s v="1806GIDUGEV"/>
    <s v="GIL"/>
    <s v="DUQUE"/>
    <s v="GELEN"/>
    <s v="ESTPEFANIA"/>
    <s v="GIL DUQUE GELEN ESTPEFANIA"/>
    <s v="VENEZUELA "/>
    <s v="SITUACIÓN IRREGULAR"/>
    <d v="2018-06-04T00:00:00"/>
    <s v="04"/>
    <s v="06"/>
    <s v="2018"/>
    <x v="4"/>
    <s v="FEMENINO"/>
    <s v="ACTA/PARTIDA DE NACIMIENTO"/>
    <s v="4360"/>
    <s v="NIVEL INICIAL 4 AÑOS"/>
    <s v="SI"/>
    <s v="9111GIDUGEJOV"/>
    <s v="GIL"/>
    <s v="DUQUE"/>
    <s v="GENESIS"/>
    <s v="JOHANNA"/>
    <s v="VENEZUELA "/>
    <s v="SITUACIÓN IRREGULAR"/>
    <d v="1991-11-07T00:00:00"/>
    <s v="7"/>
    <s v="11"/>
    <s v="1991"/>
    <s v="FEMENINO"/>
    <s v="CÉDULA DE IDENTIDAD"/>
    <s v="23648796"/>
    <s v="RASTREO"/>
    <d v="2023-10-03T17:58:28"/>
    <s v="ONLINE/TELEFÓNICA"/>
    <d v="2023-11-14T00:00:00"/>
    <n v="1"/>
    <n v="1"/>
    <n v="1"/>
    <s v="SI"/>
    <s v="YULY"/>
    <s v="SI"/>
    <m/>
    <m/>
    <m/>
    <m/>
    <m/>
    <m/>
    <m/>
    <m/>
    <m/>
    <m/>
    <m/>
    <n v="6"/>
    <n v="5"/>
    <n v="-1"/>
    <x v="0"/>
    <m/>
  </r>
  <r>
    <n v="635"/>
    <s v="NOVIEMBRE"/>
    <s v="LIMA "/>
    <s v="LIMA "/>
    <s v="VILLA EL SALVADOR"/>
    <s v="973 276 939"/>
    <s v="0901LEGIYOV"/>
    <s v="LEON"/>
    <s v="GIL"/>
    <s v="YOHENNIZ"/>
    <s v="MICHELL"/>
    <s v="LEON GIL YOHENNIZ MICHELL"/>
    <s v="VENEZUELA "/>
    <s v="SITUACIÓN IRREGULAR"/>
    <d v="2009-01-03T00:00:00"/>
    <s v="03"/>
    <s v="01"/>
    <s v="2009"/>
    <x v="10"/>
    <s v="FEMENINO"/>
    <s v="ACTA/PARTIDA DE NACIMIENTO"/>
    <s v="52"/>
    <s v="SECUNDARIA - 1ER GRADO"/>
    <s v="SI"/>
    <s v="9111GIDUGEJOV"/>
    <s v="GIL"/>
    <s v="DUQUE"/>
    <s v="GENESIS"/>
    <s v="JOHANNA"/>
    <s v="VENEZUELA "/>
    <s v="C.E. CALIDAD MIGRATORIA"/>
    <d v="1991-11-07T00:00:00"/>
    <s v="7"/>
    <s v="11"/>
    <s v="1991"/>
    <s v="FEMENINO"/>
    <s v="CARNET DE EXTRANJERÍA"/>
    <s v="2364796"/>
    <s v="AUTOREGISTRO "/>
    <d v="2023-11-22T21:41:14"/>
    <m/>
    <m/>
    <m/>
    <m/>
    <m/>
    <s v="SI"/>
    <s v="YULY"/>
    <s v="SI"/>
    <m/>
    <m/>
    <m/>
    <m/>
    <m/>
    <m/>
    <m/>
    <m/>
    <m/>
    <m/>
    <m/>
    <n v="12"/>
    <n v="15"/>
    <n v="3"/>
    <x v="4"/>
    <m/>
  </r>
  <r>
    <n v="636"/>
    <s v="NOVIEMBRE"/>
    <s v="LIMA "/>
    <s v="LIMA "/>
    <s v="SAN JUAN DE MIRAFLORES"/>
    <n v="930726669"/>
    <s v="2006ROGIEDP"/>
    <s v="ROMERO"/>
    <s v="GIRARDO"/>
    <s v="EDUARDO"/>
    <s v="DAVID"/>
    <s v="ROMERO GIRARDO EDUARDO DAVID"/>
    <s v="PERÚ"/>
    <s v="NO APLICA (ES PERUANO/A)"/>
    <d v="2020-06-30T00:00:00"/>
    <s v="30"/>
    <s v="06"/>
    <s v="2020"/>
    <x v="9"/>
    <s v="MASCULINO"/>
    <s v="DNI"/>
    <s v="91911736"/>
    <s v="NINGUNO"/>
    <s v="SI"/>
    <s v="933GILAYODEV"/>
    <s v="GIRARDO"/>
    <s v="LANDAETA"/>
    <s v="YOLISBETH"/>
    <s v="DEL CARMEN"/>
    <s v="VENEZUELA "/>
    <s v="SITUACIÓN IRREGULAR"/>
    <d v="1993-03-18T00:00:00"/>
    <s v="18"/>
    <s v="3"/>
    <s v="1993"/>
    <s v="FEMENINO"/>
    <s v="CÉDULA DE IDENTIDAD"/>
    <s v="21269061"/>
    <s v="RASTREO"/>
    <d v="2023-10-04T11:05:16"/>
    <s v="ONLINE/TELEFÓNICA"/>
    <d v="2023-11-15T00:00:00"/>
    <n v="1"/>
    <n v="1"/>
    <n v="1"/>
    <s v="SI"/>
    <s v="YULY"/>
    <s v="SI"/>
    <m/>
    <m/>
    <m/>
    <m/>
    <m/>
    <m/>
    <m/>
    <m/>
    <m/>
    <m/>
    <m/>
    <n v="6"/>
    <n v="3"/>
    <n v="-3"/>
    <x v="0"/>
    <m/>
  </r>
  <r>
    <n v="637"/>
    <s v="NOVIEMBRE"/>
    <s v="LIMA "/>
    <s v="LIMA "/>
    <s v="SAN JUAN DE MIRAFLORES"/>
    <n v="929252826"/>
    <s v="1909AMGOFAP"/>
    <s v="AMARO"/>
    <s v="GOMEZ"/>
    <s v="FABRICIO"/>
    <s v="MARIANO"/>
    <s v="AMARO GOMEZ FABRICIO MARIANO"/>
    <s v="PERÚ"/>
    <s v="NO APLICA (ES PERUANO/A)"/>
    <d v="2019-09-20T00:00:00"/>
    <s v="20"/>
    <s v="09"/>
    <s v="2019"/>
    <x v="12"/>
    <s v="MASCULINO"/>
    <s v="DNI"/>
    <s v="91524708"/>
    <s v="NINGUNO"/>
    <s v="SI"/>
    <s v="983GOACMADEV"/>
    <s v="GOMEZ"/>
    <s v="ACOSTA"/>
    <s v="MARIANGEL"/>
    <s v="DEYANIRA"/>
    <s v="VENEZUELA "/>
    <s v="SITUACIÓN IRREGULAR"/>
    <d v="1998-03-04T00:00:00"/>
    <s v="4"/>
    <s v="3"/>
    <s v="1998"/>
    <s v="FEMENINO"/>
    <s v="CÉDULA DE IDENTIDAD"/>
    <s v="004626611"/>
    <s v="AUTOREGISTRO "/>
    <d v="2023-11-22T21:35:12"/>
    <s v="ONLINE/TELEFÓNICA"/>
    <d v="2023-11-24T00:00:00"/>
    <n v="1"/>
    <n v="1"/>
    <n v="1"/>
    <s v="SI"/>
    <s v="YULY"/>
    <s v="SI"/>
    <m/>
    <m/>
    <m/>
    <m/>
    <m/>
    <m/>
    <m/>
    <m/>
    <m/>
    <m/>
    <m/>
    <n v="6"/>
    <n v="4"/>
    <n v="-2"/>
    <x v="0"/>
    <m/>
  </r>
  <r>
    <n v="638"/>
    <s v="NOVIEMBRE"/>
    <s v="LIMA "/>
    <s v="LIMA "/>
    <s v="ATE"/>
    <n v="915952880"/>
    <s v="1805RIGOMIV"/>
    <s v="RIVERO"/>
    <s v="GOMEZ"/>
    <s v="MICHELLE"/>
    <s v="CRISTINA"/>
    <s v="RIVERO GOMEZ MICHELLE CRISTINA"/>
    <s v="VENEZUELA "/>
    <s v="PTP/CPP"/>
    <d v="2018-05-31T00:00:00"/>
    <s v="31"/>
    <s v="05"/>
    <s v="2018"/>
    <x v="4"/>
    <s v="FEMENINO"/>
    <s v="PTP/CPP"/>
    <s v="965284"/>
    <s v="NINGUNO"/>
    <s v="SI"/>
    <s v="8511GOLOCRCAV"/>
    <s v="GOMEZ"/>
    <s v="LOPEZ"/>
    <s v="CRISBEL"/>
    <s v="CAROLINA"/>
    <s v="VENEZUELA "/>
    <s v="C.E. CALIDAD MIGRATORIA"/>
    <d v="1985-11-26T00:00:00"/>
    <s v="26"/>
    <s v="11"/>
    <s v="1985"/>
    <s v="FEMENINO"/>
    <s v="CARNET DE EXTRANJERÍA"/>
    <s v="004460120"/>
    <s v="RASTREO"/>
    <d v="2023-09-15T00:00:00"/>
    <s v="ONLINE/TELEFÓNICA"/>
    <d v="2023-11-16T00:00:00"/>
    <n v="1"/>
    <n v="1"/>
    <n v="1"/>
    <s v="SI"/>
    <s v="MIGUEL HUAYNATE"/>
    <s v="SI"/>
    <m/>
    <m/>
    <m/>
    <m/>
    <m/>
    <m/>
    <m/>
    <m/>
    <m/>
    <m/>
    <m/>
    <n v="6"/>
    <n v="5"/>
    <n v="-1"/>
    <x v="0"/>
    <m/>
  </r>
  <r>
    <n v="521"/>
    <s v="DICIEMBRE "/>
    <s v="LIMA "/>
    <s v="LIMA "/>
    <s v="ATE"/>
    <n v="915968198"/>
    <s v="0804SOPOYOV"/>
    <s v="SOJO"/>
    <s v="PORTILLO"/>
    <s v="YONAIKER"/>
    <s v="JOSE"/>
    <s v="SOJO PORTILLO YONAIKER JOSE"/>
    <s v="VENEZUELA "/>
    <s v="PTP/CPP"/>
    <d v="2008-04-30T00:00:00"/>
    <s v="30"/>
    <s v="04"/>
    <s v="2008"/>
    <x v="10"/>
    <s v="MASCULINO"/>
    <s v="PTP/CPP"/>
    <s v="S/D"/>
    <s v="PRIMARIA - 4TO GRADO"/>
    <s v="SI"/>
    <s v="9009SOPOYSALV"/>
    <s v="SOJO"/>
    <s v="PORTILLO"/>
    <s v="YSBETH"/>
    <s v="ALEXANDRA"/>
    <s v="VENEZUELA"/>
    <s v="PTP/CPP"/>
    <d v="1990-09-15T00:00:00"/>
    <s v="15"/>
    <s v="09"/>
    <s v="1990"/>
    <s v="FEMENINO"/>
    <s v="PTP/CPP"/>
    <s v="002106740"/>
    <s v="RASTREO"/>
    <d v="2023-11-21T11:46:13"/>
    <s v="ONLINE/TELEFÓNICA"/>
    <d v="2023-12-26T00:00:00"/>
    <n v="2"/>
    <n v="2"/>
    <n v="2"/>
    <s v="SI"/>
    <s v="CAROLINE"/>
    <s v="SI"/>
    <m/>
    <m/>
    <m/>
    <m/>
    <m/>
    <m/>
    <m/>
    <m/>
    <m/>
    <m/>
    <m/>
    <n v="9"/>
    <n v="15"/>
    <n v="6"/>
    <x v="1"/>
    <m/>
  </r>
  <r>
    <n v="640"/>
    <s v="NOVIEMBRE"/>
    <s v="LIMA "/>
    <s v="LIMA "/>
    <s v="LURIGANCHO"/>
    <n v="918974016"/>
    <s v="1611BRGOABV"/>
    <s v="BRISEÑO"/>
    <s v="GONZALEZ"/>
    <s v="ABBY"/>
    <s v="MILENA"/>
    <s v="BRISEÑO GONZALEZ ABBY MILENA"/>
    <s v="VENEZUELA "/>
    <s v="SITUACIÓN IRREGULAR"/>
    <d v="2016-11-02T00:00:00"/>
    <s v="02"/>
    <s v="11"/>
    <s v="2016"/>
    <x v="0"/>
    <s v="FEMENINO"/>
    <s v="ACTA/PARTIDA DE NACIMIENTO"/>
    <n v="2879"/>
    <s v="NIVEL INICIAL 5 AÑOS"/>
    <s v="SI"/>
    <s v="966GOCAALCAV"/>
    <s v="GONZALEZ"/>
    <s v="CAMBAR"/>
    <s v="ALBADYS"/>
    <s v="CAROLINA"/>
    <s v="VENEZUELA "/>
    <s v="PTP/CPP"/>
    <d v="1996-06-05T00:00:00"/>
    <s v="5"/>
    <s v="6"/>
    <s v="1996"/>
    <s v="FEMENINO"/>
    <s v="PTP/CPP"/>
    <s v="003397874"/>
    <s v="RASTREO"/>
    <d v="2023-11-05T17:04:17"/>
    <s v="ONLINE/TELEFÓNICA"/>
    <d v="2023-11-20T00:00:00"/>
    <n v="1"/>
    <n v="1"/>
    <n v="1"/>
    <s v="SI"/>
    <s v="TAYRI"/>
    <s v="SI"/>
    <m/>
    <m/>
    <m/>
    <m/>
    <m/>
    <m/>
    <m/>
    <m/>
    <m/>
    <m/>
    <m/>
    <n v="6"/>
    <n v="7"/>
    <n v="1"/>
    <x v="0"/>
    <m/>
  </r>
  <r>
    <n v="641"/>
    <s v="NOVIEMBRE"/>
    <s v="LIMA "/>
    <s v="LIMA "/>
    <s v="SAN JUAN DE LURIGANCHO"/>
    <n v="975715312"/>
    <s v="1607LIPRLOV"/>
    <s v="LINAREZ"/>
    <s v="PRADO"/>
    <s v="LOANDER"/>
    <s v="DAVID "/>
    <s v="LINAREZ PRADO LOANDER DAVID "/>
    <s v="VENEZUELA "/>
    <s v="SITUACIÓN IRREGULAR"/>
    <d v="2016-07-31T00:00:00"/>
    <s v="31"/>
    <s v="07"/>
    <s v="2016"/>
    <x v="0"/>
    <s v="MASCULINO"/>
    <s v="ACTA/PARTIDA DE NACIMIENTO"/>
    <n v="6651"/>
    <s v="NIVEL INICIAL 5 AÑOS"/>
    <s v="SI"/>
    <s v="7712GOVAELMAV"/>
    <s v="GONZALEZ"/>
    <s v="VASQUEZ"/>
    <s v="ELIZABETH"/>
    <s v="MADELIN"/>
    <s v="VENEZUELA "/>
    <s v="PTP/CPP"/>
    <d v="1977-12-30T00:00:00"/>
    <s v="30"/>
    <s v="12"/>
    <s v="1977"/>
    <s v="FEMENINO"/>
    <s v="PTP/CPP"/>
    <s v="003630362"/>
    <s v="RASTREO"/>
    <d v="2023-11-01T15:13:44"/>
    <s v="ONLINE/TELEFÓNICA"/>
    <d v="2023-11-24T00:00:00"/>
    <n v="5"/>
    <n v="5"/>
    <n v="1"/>
    <s v="SI"/>
    <s v="TAYRI"/>
    <s v="SI"/>
    <m/>
    <m/>
    <m/>
    <m/>
    <m/>
    <m/>
    <m/>
    <m/>
    <m/>
    <m/>
    <m/>
    <n v="6"/>
    <n v="7"/>
    <n v="1"/>
    <x v="0"/>
    <m/>
  </r>
  <r>
    <n v="642"/>
    <s v="NOVIEMBRE"/>
    <s v="LIMA "/>
    <s v="LIMA "/>
    <s v="SAN JUAN DE MIRAFLORES"/>
    <n v="954691390"/>
    <s v="0909REGOANV"/>
    <s v="REBOLLEDO"/>
    <s v="GONZALEZ"/>
    <s v="ANDRES"/>
    <s v="JOSE"/>
    <s v="REBOLLEDO GONZALEZ ANDRES JOSE"/>
    <s v="VENEZUELA "/>
    <s v="PTP/CPP"/>
    <d v="2009-09-30T00:00:00"/>
    <s v="30"/>
    <s v="09"/>
    <s v="2009"/>
    <x v="13"/>
    <s v="MASCULINO"/>
    <s v="PTP/CPP"/>
    <s v="0043508305"/>
    <s v="SECUNDARIA - 2DO GRADO"/>
    <s v="SI"/>
    <s v="883GOHEDEKAV"/>
    <s v="GONZALEZ"/>
    <s v="HERRERA"/>
    <s v="DEISY"/>
    <s v="KARINA"/>
    <s v="VENEZUELA "/>
    <s v="SITUACIÓN IRREGULAR"/>
    <d v="1988-03-31T00:00:00"/>
    <s v="31"/>
    <s v="3"/>
    <s v="1988"/>
    <s v="FEMENINO"/>
    <s v="CÉDULA DE IDENTIDAD"/>
    <s v="0043549133"/>
    <s v="RASTREO"/>
    <d v="2023-11-01T10:04:10"/>
    <s v="ONLINE/TELEFÓNICA"/>
    <d v="2023-11-20T00:00:00"/>
    <n v="1"/>
    <n v="1"/>
    <n v="1"/>
    <s v="SI"/>
    <s v="TAYRI"/>
    <s v="SI"/>
    <m/>
    <m/>
    <m/>
    <m/>
    <m/>
    <m/>
    <m/>
    <m/>
    <m/>
    <m/>
    <m/>
    <n v="13"/>
    <n v="14"/>
    <n v="1"/>
    <x v="0"/>
    <m/>
  </r>
  <r>
    <n v="643"/>
    <s v="NOVIEMBRE"/>
    <s v="LIMA "/>
    <s v="LIMA "/>
    <s v="ATE"/>
    <n v="929727024"/>
    <s v="1807CAGOELO"/>
    <s v="CASTILLO"/>
    <s v="GONZALEZ"/>
    <s v="ELIANDRY"/>
    <s v="SOFIA"/>
    <s v="CASTILLO GONZALEZ ELIANDRY SOFIA"/>
    <s v="OTRO"/>
    <s v="SITUACIÓN IRREGULAR"/>
    <d v="2018-07-23T00:00:00"/>
    <s v="23"/>
    <s v="07"/>
    <s v="2018"/>
    <x v="4"/>
    <s v="FEMENINO"/>
    <s v="ACTA/PARTIDA DE NACIMIENTO"/>
    <s v="59"/>
    <s v="NIVEL INICIAL 5 AÑOS"/>
    <s v="SI"/>
    <s v="0010GOPIYOJAV"/>
    <s v="GONZALEZ"/>
    <s v="PINTO"/>
    <s v="YOHANDRY"/>
    <s v="JAILIMAR"/>
    <s v="VENEZUELA "/>
    <s v="SITUACIÓN IRREGULAR"/>
    <d v="2000-10-11T00:00:00"/>
    <s v="11"/>
    <s v="10"/>
    <s v="2000"/>
    <s v="FEMENINO"/>
    <s v="CÉDULA DE IDENTIDAD"/>
    <s v="27912077"/>
    <s v="RASTREO"/>
    <d v="2023-10-23T10:00:30"/>
    <s v="ONLINE/TELEFÓNICA"/>
    <d v="2023-11-19T00:00:00"/>
    <n v="1"/>
    <n v="1"/>
    <n v="2"/>
    <s v="SI"/>
    <s v="CAROLINE"/>
    <s v="SI"/>
    <m/>
    <m/>
    <m/>
    <m/>
    <m/>
    <m/>
    <m/>
    <m/>
    <m/>
    <m/>
    <m/>
    <n v="6"/>
    <n v="5"/>
    <n v="-1"/>
    <x v="0"/>
    <m/>
  </r>
  <r>
    <n v="644"/>
    <s v="NOVIEMBRE"/>
    <s v="LIMA "/>
    <s v="LIMA "/>
    <s v="SAN JUAN DE LURIGANCHO"/>
    <n v="975715312"/>
    <s v="1903LIPRLOO"/>
    <s v="LINAREZ"/>
    <s v="PRADO"/>
    <s v="LOREANNY"/>
    <s v="SOFIA"/>
    <s v="LINAREZ PRADO LOREANNY SOFIA"/>
    <s v="OTRO"/>
    <s v="SITUACIÓN IRREGULAR"/>
    <d v="2019-03-03T00:00:00"/>
    <s v="03"/>
    <s v="03"/>
    <s v="2019"/>
    <x v="12"/>
    <s v="FEMENINO"/>
    <s v="ACTA/PARTIDA DE NACIMIENTO"/>
    <n v="1115747527"/>
    <s v="NINGUNO"/>
    <s v="SI"/>
    <s v="7712GOVAELMAV"/>
    <s v="GONZALEZ"/>
    <s v="VASQUEZ"/>
    <s v="ELIZABETH"/>
    <s v="MADELIN"/>
    <s v="VENEZUELA "/>
    <s v="PTP/CPP"/>
    <d v="1977-12-30T00:00:00"/>
    <s v="30"/>
    <s v="12"/>
    <s v="1977"/>
    <s v="FEMENINO"/>
    <s v="PTP/CPP"/>
    <s v="003630362"/>
    <s v="RASTREO"/>
    <d v="2023-11-01T15:13:44"/>
    <m/>
    <m/>
    <m/>
    <m/>
    <m/>
    <s v="SI"/>
    <s v="TAYRI"/>
    <s v="SI"/>
    <m/>
    <m/>
    <m/>
    <m/>
    <m/>
    <m/>
    <m/>
    <m/>
    <m/>
    <m/>
    <m/>
    <n v="6"/>
    <n v="5"/>
    <n v="-1"/>
    <x v="0"/>
    <m/>
  </r>
  <r>
    <n v="688"/>
    <s v="NOVIEMBRE"/>
    <s v="LIMA "/>
    <s v="LIMA "/>
    <s v="ATE"/>
    <n v="917612814"/>
    <s v="0801JILOEDV"/>
    <s v="JIMENEZ"/>
    <s v="LOPEZ"/>
    <s v="EDWIN"/>
    <s v="ALONSO"/>
    <s v="JIMENEZ LOPEZ EDWIN ALONSO"/>
    <s v="VENEZUELA "/>
    <s v="SITUACIÓN IRREGULAR"/>
    <d v="2008-01-20T00:00:00"/>
    <s v="20"/>
    <s v="01"/>
    <s v="2008"/>
    <x v="11"/>
    <s v="MASCULINO"/>
    <s v="ACTA/PARTIDA DE NACIMIENTO"/>
    <s v="318"/>
    <s v="PRIMARIA - 4TO GRADO"/>
    <s v="SI"/>
    <s v="855JILORIESV"/>
    <s v="JIMENEZ"/>
    <s v="LOPEZ"/>
    <s v="RITA"/>
    <s v="ESTHER"/>
    <s v="VENEZUELA "/>
    <s v="SITUACIÓN IRREGULAR"/>
    <d v="1985-05-17T00:00:00"/>
    <s v="17"/>
    <s v="5"/>
    <s v="1985"/>
    <s v="FEMENINO"/>
    <s v="CÉDULA DE IDENTIDAD"/>
    <s v="17947535"/>
    <s v="RASTREO"/>
    <s v="NO INFORMACIÓN"/>
    <m/>
    <m/>
    <m/>
    <m/>
    <m/>
    <s v="SI"/>
    <s v="CAROLINE"/>
    <s v="SI"/>
    <m/>
    <m/>
    <m/>
    <m/>
    <m/>
    <m/>
    <m/>
    <m/>
    <m/>
    <m/>
    <m/>
    <n v="9"/>
    <n v="16"/>
    <n v="7"/>
    <x v="1"/>
    <s v="CORREGIR FECHA DE IDENTIFICACIÓN  "/>
  </r>
  <r>
    <n v="646"/>
    <s v="NOVIEMBRE"/>
    <s v="LIMA "/>
    <s v="LIMA "/>
    <s v="SAN JUAN DE LURIGANCHO"/>
    <n v="975715312"/>
    <s v="1608PEPRGIV"/>
    <s v="PERNALETE"/>
    <s v="PRADO"/>
    <s v="GILARI"/>
    <s v="MAGDIEL"/>
    <s v="PERNALETE PRADO GILARI MAGDIEL"/>
    <s v="VENEZUELA "/>
    <s v="SITUACIÓN IRREGULAR"/>
    <d v="2016-08-09T00:00:00"/>
    <s v="09"/>
    <s v="08"/>
    <s v="2016"/>
    <x v="0"/>
    <s v="FEMENINO"/>
    <s v="ACTA/PARTIDA DE NACIMIENTO"/>
    <n v="6917"/>
    <s v="NIVEL INICIAL 5 AÑOS"/>
    <s v="SI"/>
    <s v="7712GOVAELMAV"/>
    <s v="GONZALEZ"/>
    <s v="VASQUEZ"/>
    <s v="ELIZABETH"/>
    <s v="MADELIN"/>
    <s v="VENEZUELA "/>
    <s v="PTP/CPP"/>
    <d v="1977-12-30T00:00:00"/>
    <s v="30"/>
    <s v="12"/>
    <s v="1977"/>
    <s v="FEMENINO"/>
    <s v="PTP/CPP"/>
    <s v="003630362"/>
    <s v="RASTREO"/>
    <d v="2023-11-01T15:13:44"/>
    <m/>
    <m/>
    <m/>
    <m/>
    <m/>
    <s v="SI"/>
    <s v="TAYRI"/>
    <s v="SI"/>
    <m/>
    <m/>
    <m/>
    <m/>
    <m/>
    <m/>
    <m/>
    <m/>
    <m/>
    <m/>
    <m/>
    <n v="6"/>
    <n v="7"/>
    <n v="1"/>
    <x v="0"/>
    <m/>
  </r>
  <r>
    <n v="647"/>
    <s v="NOVIEMBRE"/>
    <s v="LIMA "/>
    <s v="LIMA "/>
    <s v="SAN JUAN DE LURIGANCHO"/>
    <n v="975715312"/>
    <s v="1507PEPRGRV"/>
    <s v="PERNALETE "/>
    <s v="PRADO"/>
    <s v="GREINER"/>
    <s v="SANTIAGO"/>
    <s v="PERNALETE  PRADO GREINER SANTIAGO"/>
    <s v="VENEZUELA "/>
    <s v="SITUACIÓN IRREGULAR"/>
    <d v="2015-07-05T00:00:00"/>
    <s v="05"/>
    <s v="07"/>
    <s v="2015"/>
    <x v="1"/>
    <s v="MASCULINO"/>
    <s v="ACTA/PARTIDA DE NACIMIENTO"/>
    <n v="4118"/>
    <s v="NIVEL INICIAL 5 AÑOS"/>
    <s v="SI"/>
    <s v="7712GOVAELMAV"/>
    <s v="GONZALEZ"/>
    <s v="VASQUEZ"/>
    <s v="ELIZABETH"/>
    <s v="MADELIN"/>
    <s v="VENEZUELA "/>
    <s v="PTP/CPP"/>
    <d v="1977-12-30T00:00:00"/>
    <s v="30"/>
    <s v="12"/>
    <s v="1977"/>
    <s v="FEMENINO"/>
    <s v="PTP/CPP"/>
    <s v="003630362"/>
    <s v="RASTREO"/>
    <d v="2023-11-01T15:13:44"/>
    <m/>
    <m/>
    <m/>
    <m/>
    <m/>
    <s v="SI"/>
    <s v="TAYRI"/>
    <s v="SI"/>
    <m/>
    <m/>
    <m/>
    <m/>
    <m/>
    <m/>
    <m/>
    <m/>
    <m/>
    <m/>
    <m/>
    <n v="6"/>
    <n v="8"/>
    <n v="2"/>
    <x v="3"/>
    <m/>
  </r>
  <r>
    <n v="648"/>
    <s v="NOVIEMBRE"/>
    <s v="LIMA "/>
    <s v="LIMA "/>
    <s v="VILLA EL SALVADOR"/>
    <n v="955193985"/>
    <s v="2011COGOLEP"/>
    <s v="COLMENAREZ"/>
    <s v="GONZALEZ"/>
    <s v="LEOSCARLY"/>
    <s v="ANAIZ"/>
    <s v="COLMENAREZ GONZALEZ LEOSCARLY ANAIZ"/>
    <s v="PERÚ"/>
    <s v="NO APLICA (ES PERUANO/A)"/>
    <d v="2020-11-07T00:00:00"/>
    <s v="07"/>
    <s v="11"/>
    <s v="2020"/>
    <x v="9"/>
    <s v="FEMENINO"/>
    <s v="DNI"/>
    <s v="92098435"/>
    <s v="NINGUNO"/>
    <s v="SI"/>
    <s v="0010GOGOSCANV"/>
    <s v="GONZALEZ "/>
    <s v="GOYO "/>
    <s v="SCARLE"/>
    <s v="ANAIZ "/>
    <s v="VENEZUELA "/>
    <s v="PTP/CPP"/>
    <d v="2000-10-24T00:00:00"/>
    <s v="24"/>
    <s v="10"/>
    <s v="2000"/>
    <s v="FEMENINO"/>
    <s v="PTP/CPP"/>
    <s v="1620160"/>
    <s v="RASTREO"/>
    <d v="2023-10-02T21:24:23"/>
    <s v="ONLINE/TELEFÓNICA"/>
    <d v="2023-11-14T00:00:00"/>
    <n v="1"/>
    <n v="1"/>
    <n v="1"/>
    <s v="SI"/>
    <s v="YULY"/>
    <s v="SI"/>
    <m/>
    <m/>
    <m/>
    <m/>
    <m/>
    <m/>
    <m/>
    <m/>
    <m/>
    <m/>
    <m/>
    <n v="6"/>
    <n v="3"/>
    <n v="-3"/>
    <x v="0"/>
    <m/>
  </r>
  <r>
    <n v="649"/>
    <s v="NOVIEMBRE"/>
    <s v="LIMA "/>
    <s v="LIMA "/>
    <s v="VILLA MARIA DEL TRIUNFO"/>
    <n v="930616936"/>
    <s v="1908BAGOHAV"/>
    <s v="BARRIOS"/>
    <s v="GONZALEZ"/>
    <s v="HARLY"/>
    <s v="RANCES"/>
    <s v="BARRIOS GONZALEZ HARLY RANCES"/>
    <s v="VENEZUELA "/>
    <s v="PTP/CPP"/>
    <d v="2019-08-11T00:00:00"/>
    <s v="11"/>
    <s v="08"/>
    <s v="2019"/>
    <x v="12"/>
    <s v="MASCULINO"/>
    <s v="PTP/CPP"/>
    <s v="1128893"/>
    <s v="NINGUNO"/>
    <s v="SI"/>
    <s v="889GOBLZOJOV"/>
    <s v="GONZALEZ "/>
    <s v="BLANCO "/>
    <s v="ZORELIS"/>
    <s v="JOSEFINA"/>
    <s v="VENEZUELA "/>
    <s v="PTP/CPP"/>
    <d v="1988-09-08T00:00:00"/>
    <s v="8"/>
    <s v="9"/>
    <s v="1988"/>
    <s v="FEMENINO"/>
    <s v="PTP/CPP"/>
    <s v="1964943"/>
    <s v="RASTREO"/>
    <d v="2023-10-05T11:12:02"/>
    <s v="ONLINE/TELEFÓNICA"/>
    <d v="2023-11-15T00:00:00"/>
    <n v="1"/>
    <n v="1"/>
    <n v="1"/>
    <s v="SI"/>
    <s v="YULY"/>
    <s v="SI"/>
    <m/>
    <m/>
    <m/>
    <m/>
    <m/>
    <m/>
    <m/>
    <m/>
    <m/>
    <m/>
    <m/>
    <n v="6"/>
    <n v="4"/>
    <n v="-2"/>
    <x v="0"/>
    <m/>
  </r>
  <r>
    <n v="650"/>
    <s v="NOVIEMBRE"/>
    <s v="LIMA "/>
    <s v="LIMA "/>
    <s v="LURIGANCHO"/>
    <n v="937264185"/>
    <s v="1808ARGODIV"/>
    <s v="ARAUJO"/>
    <s v="GONZALES "/>
    <s v="DILAN"/>
    <s v="JACO"/>
    <s v="ARAUJO GONZALES  DILAN JACO"/>
    <s v="VENEZUELA "/>
    <s v="SITUACIÓN IRREGULAR"/>
    <d v="2018-08-31T00:00:00"/>
    <s v="31"/>
    <s v="08"/>
    <s v="2018"/>
    <x v="4"/>
    <s v="MASCULINO"/>
    <s v="ACTA/PARTIDA DE NACIMIENTO"/>
    <s v="NO INFORMACIÓN"/>
    <s v="NINGUNO"/>
    <s v="SI"/>
    <s v="9712GOOLLEDEV"/>
    <s v="GONZALEZ "/>
    <s v="OLIVAR"/>
    <s v="LENISMAR"/>
    <s v="DEL VALLE"/>
    <s v="VENEZUELA "/>
    <s v="SITUACIÓN IRREGULAR"/>
    <d v="1997-12-01T00:00:00"/>
    <s v="1"/>
    <s v="12"/>
    <s v="1997"/>
    <s v="FEMENINO"/>
    <s v="CÉDULA DE IDENTIDAD"/>
    <n v="27070806"/>
    <s v="RASTREO"/>
    <d v="2023-11-07T23:24:10"/>
    <s v="ONLINE/TELEFÓNICA"/>
    <d v="2023-11-20T00:00:00"/>
    <n v="1"/>
    <n v="1"/>
    <n v="1"/>
    <s v="SI"/>
    <s v="TAYRI"/>
    <s v="SI"/>
    <m/>
    <m/>
    <m/>
    <m/>
    <m/>
    <m/>
    <m/>
    <m/>
    <m/>
    <m/>
    <m/>
    <n v="6"/>
    <n v="5"/>
    <n v="-1"/>
    <x v="0"/>
    <m/>
  </r>
  <r>
    <n v="651"/>
    <s v="NOVIEMBRE"/>
    <s v="LIMA "/>
    <s v="LIMA "/>
    <s v="LURIGANCHO"/>
    <n v="937264185"/>
    <s v="2001GOOLFAO"/>
    <s v="GONZALEZ "/>
    <s v="OLIVAR"/>
    <s v="FABIANA"/>
    <s v="PAULETH"/>
    <s v="GONZALEZ  OLIVAR FABIANA PAULETH"/>
    <s v="OTRO"/>
    <s v="SITUACIÓN IRREGULAR"/>
    <d v="2020-01-28T00:00:00"/>
    <s v="28"/>
    <s v="01"/>
    <s v="2020"/>
    <x v="12"/>
    <s v="FEMENINO"/>
    <s v="CEDULA DE IDENTIDAD"/>
    <n v="1353410051"/>
    <s v="NINGUNO"/>
    <s v="SI"/>
    <s v="012GOOLKADEV"/>
    <s v="GONZALEZ "/>
    <s v="OLIVAR"/>
    <s v="KATIMAR"/>
    <s v="DEL VALLE "/>
    <s v="VENEZUELA "/>
    <s v="PTP/CPP"/>
    <d v="2001-02-02T00:00:00"/>
    <s v="2"/>
    <s v="2"/>
    <s v="2001"/>
    <s v="FEMENINO"/>
    <s v="PTP/CPP"/>
    <s v="004070185"/>
    <s v="RASTREO"/>
    <d v="2023-11-07T23:13:03"/>
    <s v="ONLINE/TELEFÓNICA"/>
    <d v="2023-11-20T00:00:00"/>
    <n v="1"/>
    <n v="1"/>
    <n v="1"/>
    <s v="SI"/>
    <s v="TAYRI"/>
    <s v="SI"/>
    <m/>
    <m/>
    <m/>
    <m/>
    <m/>
    <m/>
    <m/>
    <m/>
    <m/>
    <m/>
    <m/>
    <n v="6"/>
    <n v="4"/>
    <n v="-2"/>
    <x v="0"/>
    <m/>
  </r>
  <r>
    <n v="652"/>
    <s v="NOVIEMBRE"/>
    <s v="LIMA "/>
    <s v="LIMA "/>
    <s v="VILLA EL SALVADOR"/>
    <n v="980392380"/>
    <s v="2012MOGOEIP"/>
    <s v="MONTILLA "/>
    <s v="GONZÁLEZ "/>
    <s v="EIMY"/>
    <s v="CECILIETH "/>
    <s v="MONTILLA  GONZÁLEZ  EIMY CECILIETH "/>
    <s v="PERÚ"/>
    <s v="NO APLICA (ES PERUANO/A)"/>
    <d v="2020-12-09T00:00:00"/>
    <s v="09"/>
    <s v="12"/>
    <s v="2020"/>
    <x v="9"/>
    <s v="FEMENINO"/>
    <s v="DNI "/>
    <n v="92147197"/>
    <s v="NINGUNO"/>
    <s v="SI"/>
    <s v="9911GOVÁANMIV"/>
    <s v="GONZÁLEZ "/>
    <s v="VÁSQUEZ "/>
    <s v="ANGÉLICA "/>
    <s v="MILAGROS"/>
    <s v="VENEZUELA "/>
    <s v="PTP/CPP"/>
    <d v="1999-11-02T00:00:00"/>
    <s v="2"/>
    <s v="11"/>
    <s v="1999"/>
    <s v="FEMENINO"/>
    <s v="PTP/CPP"/>
    <s v="003384675"/>
    <s v="RASTREO"/>
    <d v="2023-11-28T00:00:00"/>
    <s v="PRESENCIAL"/>
    <d v="2023-11-25T00:00:00"/>
    <n v="1"/>
    <n v="1"/>
    <n v="1"/>
    <s v="SI"/>
    <s v="EIMARA"/>
    <s v="SI"/>
    <m/>
    <m/>
    <m/>
    <m/>
    <m/>
    <m/>
    <m/>
    <m/>
    <m/>
    <m/>
    <m/>
    <n v="6"/>
    <n v="3"/>
    <n v="-3"/>
    <x v="0"/>
    <m/>
  </r>
  <r>
    <n v="653"/>
    <s v="NOVIEMBRE"/>
    <s v="LIMA "/>
    <s v="LIMA "/>
    <s v="VILLA EL SALVADOR"/>
    <n v="969568257"/>
    <s v="2103MAGOBRP"/>
    <s v="MARTÍNEZ "/>
    <s v="GONZÁLEZ "/>
    <s v="BRAYANNYS "/>
    <s v="ELINA "/>
    <s v="MARTÍNEZ  GONZÁLEZ  BRAYANNYS  ELINA "/>
    <s v="PERÚ"/>
    <s v="NO APLICA (ES PERUANO/A)"/>
    <d v="2021-03-04T00:00:00"/>
    <s v="04"/>
    <s v="03"/>
    <s v="2021"/>
    <x v="16"/>
    <s v="FEMENINO"/>
    <s v="DNI "/>
    <n v="92256309"/>
    <s v="NINGUNO"/>
    <s v="SI"/>
    <s v="9911GODÍDIELV"/>
    <s v="GONZÁLEZ "/>
    <s v="DÍAZ "/>
    <s v="DIANNI "/>
    <s v="ELINA "/>
    <s v="VENEZUELA "/>
    <s v="PTP/CPP"/>
    <d v="1999-11-11T00:00:00"/>
    <s v="11"/>
    <s v="11"/>
    <s v="1999"/>
    <s v="FEMENINO"/>
    <s v="PTP/CPP"/>
    <s v="003691732"/>
    <s v="RASTREO"/>
    <d v="2023-11-28T00:00:00"/>
    <s v="PRESENCIAL"/>
    <d v="2023-11-25T00:00:00"/>
    <n v="1"/>
    <n v="1"/>
    <n v="1"/>
    <s v="SI"/>
    <s v="EIMARA"/>
    <s v="SI"/>
    <m/>
    <m/>
    <m/>
    <m/>
    <m/>
    <m/>
    <m/>
    <m/>
    <m/>
    <m/>
    <m/>
    <n v="6"/>
    <n v="3"/>
    <n v="-3"/>
    <x v="0"/>
    <m/>
  </r>
  <r>
    <n v="654"/>
    <s v="NOVIEMBRE"/>
    <s v="LIMA "/>
    <s v="LIMA "/>
    <s v="LURIGANCHO"/>
    <n v="988445251"/>
    <s v="1507AMAMMAV"/>
    <s v="AMAN"/>
    <s v="AMAN"/>
    <s v="MAIKER"/>
    <s v="ANTONIO "/>
    <s v="AMAN AMAN MAIKER ANTONIO "/>
    <s v="VENEZUELA "/>
    <s v="SITUACIÓN IRREGULAR"/>
    <d v="2015-07-14T00:00:00"/>
    <s v="14"/>
    <s v="07"/>
    <s v="2015"/>
    <x v="1"/>
    <s v="MASCULINO"/>
    <s v="ACTA/PARTIDA DE NACIMIENTO"/>
    <n v="958"/>
    <s v="NIVEL INICIAL 5 AÑOS"/>
    <s v="SI"/>
    <s v="717GORIANLUV"/>
    <s v="GONZÁLEZ "/>
    <s v="RIVAS"/>
    <s v="ANA"/>
    <s v="LUISA"/>
    <s v="VENEZUELA "/>
    <s v="PTP/CPP"/>
    <d v="1971-07-19T00:00:00"/>
    <s v="19"/>
    <s v="7"/>
    <s v="1971"/>
    <s v="FEMENINO"/>
    <s v="PTP/CPP"/>
    <s v="003143552"/>
    <s v="RASTREO"/>
    <d v="2023-11-07T16:04:35"/>
    <s v="ONLINE/TELEFÓNICA"/>
    <d v="2023-11-21T00:00:00"/>
    <n v="1"/>
    <n v="1"/>
    <n v="1"/>
    <s v="SI"/>
    <s v="TAYRI"/>
    <s v="SI"/>
    <m/>
    <m/>
    <m/>
    <m/>
    <m/>
    <m/>
    <m/>
    <m/>
    <m/>
    <m/>
    <m/>
    <n v="6"/>
    <n v="8"/>
    <n v="2"/>
    <x v="3"/>
    <m/>
  </r>
  <r>
    <n v="655"/>
    <s v="NOVIEMBRE"/>
    <s v="LIMA "/>
    <s v="LIMA "/>
    <s v="SAN JUAN DE LURIGANCHO"/>
    <n v="957404017"/>
    <s v="1910GOMISAV"/>
    <s v="GOUVEIA"/>
    <s v="MILLAN"/>
    <s v="SANTHIAGO"/>
    <s v="HALUDID"/>
    <s v="GOUVEIA MILLAN SANTHIAGO HALUDID"/>
    <s v="VENEZUELA "/>
    <s v="PTP/CPP"/>
    <d v="2019-10-01T00:00:00"/>
    <s v="01"/>
    <s v="10"/>
    <s v="2019"/>
    <x v="12"/>
    <s v="MASCULINO"/>
    <s v="PTP/CPP"/>
    <s v="003835327"/>
    <s v="NINGUNO"/>
    <s v="SI"/>
    <s v="939GOMICECEV"/>
    <s v="GOUVEIA"/>
    <s v="MILLAN"/>
    <s v="CELESTE"/>
    <s v="CELLIS"/>
    <s v="VENEZUELA "/>
    <s v="SITUACIÓN IRREGULAR"/>
    <d v="1993-09-12T00:00:00"/>
    <s v="12"/>
    <s v="9"/>
    <s v="1993"/>
    <s v="FEMENINO"/>
    <s v="CÉDULA DE IDENTIDAD"/>
    <n v="155808603"/>
    <s v="RASTREO"/>
    <d v="2023-11-19T12:37:12"/>
    <s v="ONLINE/TELEFÓNICA"/>
    <d v="2023-11-28T00:00:00"/>
    <n v="1"/>
    <n v="1"/>
    <n v="1"/>
    <s v="SI"/>
    <s v="TAYRI"/>
    <s v="SI"/>
    <m/>
    <m/>
    <m/>
    <m/>
    <m/>
    <m/>
    <m/>
    <m/>
    <m/>
    <m/>
    <m/>
    <n v="6"/>
    <n v="4"/>
    <n v="-2"/>
    <x v="0"/>
    <m/>
  </r>
  <r>
    <n v="656"/>
    <s v="NOVIEMBRE"/>
    <s v="LIMA "/>
    <s v="LIMA "/>
    <s v="LURIN"/>
    <s v="939179911- 939972213"/>
    <s v="1708MEGUFRV"/>
    <s v="MEDINA"/>
    <s v="GUEDEZ"/>
    <s v="FRANCESPO"/>
    <s v="ALEJANDRO"/>
    <s v="MEDINA GUEDEZ FRANCESPO ALEJANDRO"/>
    <s v="VENEZUELA "/>
    <s v="SITUACIÓN IRREGULAR"/>
    <d v="2017-08-08T00:00:00"/>
    <s v="08"/>
    <s v="08"/>
    <s v="2017"/>
    <x v="8"/>
    <s v="MASCULINO"/>
    <s v="CEDULA DE IDENTIDAD"/>
    <n v="2648443"/>
    <s v="NINGUNO"/>
    <s v="SI"/>
    <s v="004GUSAMIALV"/>
    <s v="GUEDEZ"/>
    <s v="SALAS"/>
    <s v="MICHELLY"/>
    <s v="ALEJANDRA"/>
    <s v="VENEZUELA "/>
    <s v="PTP/CPP"/>
    <d v="2000-04-29T00:00:00"/>
    <s v="29"/>
    <s v="4"/>
    <s v="2000"/>
    <s v="FEMENINO"/>
    <s v="PTP/CPP"/>
    <n v="2658521"/>
    <s v="RASTREO"/>
    <d v="2023-09-15T00:00:00"/>
    <s v="ONLINE/TELEFÓNICA"/>
    <d v="2023-11-02T00:00:00"/>
    <n v="1"/>
    <n v="1"/>
    <n v="1"/>
    <s v="SI"/>
    <s v="EIMARA"/>
    <s v="SI"/>
    <m/>
    <m/>
    <m/>
    <m/>
    <m/>
    <m/>
    <m/>
    <m/>
    <m/>
    <m/>
    <m/>
    <n v="6"/>
    <n v="6"/>
    <n v="0"/>
    <x v="0"/>
    <m/>
  </r>
  <r>
    <n v="657"/>
    <s v="NOVIEMBRE"/>
    <s v="LIMA "/>
    <s v="LIMA "/>
    <s v="SANTA ANITA"/>
    <n v="901439941"/>
    <s v="0903ROGUVIV"/>
    <s v="ROJAS"/>
    <s v="GUEDEZ"/>
    <s v="VICTORIA"/>
    <s v="DANILETZIS"/>
    <s v="ROJAS GUEDEZ VICTORIA DANILETZIS"/>
    <s v="VENEZUELA "/>
    <s v="SITUACIÓN IRREGULAR"/>
    <d v="2009-03-22T00:00:00"/>
    <s v="22"/>
    <s v="03"/>
    <s v="2009"/>
    <x v="13"/>
    <s v="FEMENINO"/>
    <s v="CEDULA DE IDENTIDAD"/>
    <s v="34859007"/>
    <s v="SECUNDARIA - 1ER GRADO"/>
    <s v="SI"/>
    <s v="889GUPICRROV"/>
    <s v="GUEDEZ"/>
    <s v="PINEDA"/>
    <s v="CRISMI"/>
    <s v="ROSCAR"/>
    <s v="VENEZUELA "/>
    <s v="SITUACIÓN IRREGULAR"/>
    <d v="1988-09-01T00:00:00"/>
    <s v="1"/>
    <s v="9"/>
    <s v="1988"/>
    <s v="FEMENINO"/>
    <s v="CÉDULA DE IDENTIDAD"/>
    <s v="18859957"/>
    <s v="RASTREO"/>
    <s v="NO INFORMACIÓN"/>
    <s v="ONLINE/TELEFÓNICA"/>
    <d v="2023-11-24T00:00:00"/>
    <n v="2"/>
    <n v="2"/>
    <n v="2"/>
    <s v="SI"/>
    <s v="CAROLINE"/>
    <s v="SI"/>
    <m/>
    <m/>
    <m/>
    <m/>
    <m/>
    <m/>
    <m/>
    <m/>
    <m/>
    <m/>
    <m/>
    <n v="12"/>
    <n v="15"/>
    <n v="3"/>
    <x v="4"/>
    <s v="CORREGIR FECHA DE IDENTIFICACIÓN  "/>
  </r>
  <r>
    <n v="658"/>
    <s v="NOVIEMBRE"/>
    <s v="LIMA "/>
    <s v="LIMA "/>
    <s v="SANTA ANITA"/>
    <n v="901439941"/>
    <s v="1204GAGUVIV"/>
    <s v="GAVIDIA"/>
    <s v="GUEDEZ"/>
    <s v="VISKARLY"/>
    <s v="CAMILA"/>
    <s v="GAVIDIA GUEDEZ VISKARLY CAMILA"/>
    <s v="VENEZUELA "/>
    <s v="SITUACIÓN IRREGULAR"/>
    <d v="2012-04-23T00:00:00"/>
    <s v="23"/>
    <s v="04"/>
    <s v="2012"/>
    <x v="3"/>
    <s v="FEMENINO"/>
    <s v="CEDULA DE IDENTIDAD"/>
    <s v="33739971"/>
    <s v="PRIMARIA - 4TO GRADO"/>
    <s v="SI"/>
    <s v="889GUPICRROV"/>
    <s v="GUEDEZ"/>
    <s v="PINEDA"/>
    <s v="CRISMI"/>
    <s v="ROSCAR"/>
    <s v="VENEZUELA "/>
    <s v="SITUACIÓN IRREGULAR"/>
    <d v="1988-09-01T00:00:00"/>
    <s v="1"/>
    <s v="9"/>
    <s v="1988"/>
    <s v="FEMENINO"/>
    <s v="CÉDULA DE IDENTIDAD"/>
    <s v="18859957"/>
    <s v="RASTREO"/>
    <s v="NO INFORMACIÓN"/>
    <m/>
    <m/>
    <m/>
    <m/>
    <m/>
    <s v="SI"/>
    <s v="CAROLINE"/>
    <s v="SI"/>
    <m/>
    <m/>
    <m/>
    <m/>
    <m/>
    <m/>
    <m/>
    <m/>
    <m/>
    <m/>
    <m/>
    <n v="9"/>
    <n v="11"/>
    <n v="2"/>
    <x v="3"/>
    <s v="CORREGIR FECHA DE IDENTIFICACIÓN  "/>
  </r>
  <r>
    <n v="659"/>
    <s v="NOVIEMBRE"/>
    <s v="LIMA "/>
    <s v="LIMA "/>
    <s v="ATE"/>
    <s v="900772004 LLAMADA"/>
    <s v="1509JIGUSHV"/>
    <s v="JIMENEZ"/>
    <s v="GUERRA"/>
    <s v="SHAYLA"/>
    <s v="SOPHIA"/>
    <s v="JIMENEZ GUERRA SHAYLA SOPHIA"/>
    <s v="VENEZUELA "/>
    <s v="SITUACIÓN IRREGULAR"/>
    <d v="2015-09-10T00:00:00"/>
    <s v="10"/>
    <s v="09"/>
    <s v="2015"/>
    <x v="1"/>
    <s v="FEMENINO"/>
    <s v="ACTA/PARTIDA DE NACIMIENTO"/>
    <s v="4512"/>
    <s v="PRIMARIA - 2DO GRADO"/>
    <s v="SI"/>
    <s v="981GUROYAYOV"/>
    <s v="GUERRA"/>
    <s v="RODRIGUEZ"/>
    <s v="YALITZA"/>
    <s v="YOSEANY"/>
    <s v="VENEZUELA "/>
    <s v="SITUACIÓN IRREGULAR"/>
    <d v="1998-01-04T00:00:00"/>
    <s v="4"/>
    <s v="1"/>
    <s v="1998"/>
    <s v="FEMENINO"/>
    <s v="CÉDULA DE IDENTIDAD"/>
    <s v="26491714"/>
    <s v="RASTREO"/>
    <d v="2023-10-23T10:00:30"/>
    <s v="ONLINE/TELEFÓNICA"/>
    <d v="2023-11-19T00:00:00"/>
    <n v="1"/>
    <n v="1"/>
    <n v="2"/>
    <s v="SI"/>
    <s v="CAROLINE"/>
    <s v="SI"/>
    <m/>
    <m/>
    <m/>
    <m/>
    <m/>
    <m/>
    <m/>
    <m/>
    <m/>
    <m/>
    <m/>
    <n v="7"/>
    <n v="8"/>
    <n v="1"/>
    <x v="0"/>
    <m/>
  </r>
  <r>
    <n v="660"/>
    <s v="NOVIEMBRE"/>
    <s v="LIMA "/>
    <s v="LIMA "/>
    <s v="PACHACAMAC"/>
    <s v="927467106-980315420"/>
    <s v="1604ALCAALV"/>
    <s v="ALVAREZ"/>
    <s v="CASTILLO"/>
    <s v="ALAN"/>
    <s v="JOSUE"/>
    <s v="ALVAREZ CASTILLO ALAN JOSUE"/>
    <s v="VENEZUELA "/>
    <s v="SITUACIÓN IRREGULAR"/>
    <d v="2016-04-03T00:00:00"/>
    <s v="03"/>
    <s v="04"/>
    <s v="2016"/>
    <x v="0"/>
    <s v="MASCULINO"/>
    <s v="ACTA/PARTIDA DE NACIMIENTO"/>
    <n v="2793"/>
    <s v="PRIMARIA - 1ER GRADO"/>
    <s v="SI"/>
    <s v="942GUGUELCOV"/>
    <s v="GUERRERO"/>
    <s v="GUERRERO"/>
    <s v="ELOISA"/>
    <s v="COROMOTO"/>
    <s v="VENEZUELA "/>
    <s v="SITUACIÓN IRREGULAR"/>
    <d v="1994-02-22T00:00:00"/>
    <s v="22"/>
    <s v="2"/>
    <s v="1994"/>
    <s v="FEMENINO"/>
    <s v="CÉDULA DE IDENTIDAD"/>
    <n v="26945996"/>
    <s v="RASTREO"/>
    <d v="2023-09-15T00:00:00"/>
    <s v="ONLINE/TELEFÓNICA"/>
    <d v="2023-11-06T00:00:00"/>
    <n v="3"/>
    <n v="3"/>
    <n v="1"/>
    <s v="SI"/>
    <s v="EIMARA"/>
    <s v="SI"/>
    <m/>
    <m/>
    <m/>
    <m/>
    <m/>
    <m/>
    <m/>
    <m/>
    <m/>
    <m/>
    <m/>
    <n v="6"/>
    <n v="7"/>
    <n v="1"/>
    <x v="0"/>
    <m/>
  </r>
  <r>
    <n v="661"/>
    <s v="NOVIEMBRE"/>
    <s v="LIMA "/>
    <s v="LIMA "/>
    <s v="PACHACAMAC"/>
    <s v="927467106- 980315420"/>
    <s v="1210PEGUFRV"/>
    <s v="PEREZ"/>
    <s v="GUERRERO"/>
    <s v="FRANDELYS"/>
    <s v="PAOLA"/>
    <s v="PEREZ GUERRERO FRANDELYS PAOLA"/>
    <s v="VENEZUELA "/>
    <s v="SITUACIÓN IRREGULAR"/>
    <d v="2012-10-13T00:00:00"/>
    <s v="13"/>
    <s v="10"/>
    <s v="2012"/>
    <x v="3"/>
    <s v="FEMENINO"/>
    <s v="ACTA/PARTIDA DE NACIMIENTO"/>
    <n v="4992"/>
    <s v="PRIMARIA - 4TO GRADO"/>
    <s v="SI"/>
    <s v="942GUGUELCOV"/>
    <s v="GUERRERO"/>
    <s v="GUERRERO"/>
    <s v="ELOISA"/>
    <s v="COROMOTO"/>
    <s v="VENEZUELA "/>
    <s v="SITUACIÓN IRREGULAR"/>
    <d v="1994-02-22T00:00:00"/>
    <s v="22"/>
    <s v="2"/>
    <s v="1994"/>
    <s v="FEMENINO"/>
    <s v="CÉDULA DE IDENTIDAD"/>
    <n v="26945994"/>
    <s v="RASTREO"/>
    <d v="2023-09-15T00:00:00"/>
    <m/>
    <m/>
    <m/>
    <m/>
    <m/>
    <s v="SI"/>
    <s v="EIMARA"/>
    <s v="SI"/>
    <m/>
    <m/>
    <m/>
    <m/>
    <m/>
    <m/>
    <m/>
    <m/>
    <m/>
    <m/>
    <m/>
    <n v="9"/>
    <n v="11"/>
    <n v="2"/>
    <x v="3"/>
    <m/>
  </r>
  <r>
    <n v="662"/>
    <s v="NOVIEMBRE"/>
    <s v="LIMA "/>
    <s v="LIMA "/>
    <s v="PACHACAMAC"/>
    <s v="927467106- 980315420"/>
    <s v="0802PEGUEIV"/>
    <s v="PEREZ"/>
    <s v="GUERRERO"/>
    <s v="EIDIMAR"/>
    <s v="PATRICIA"/>
    <s v="PEREZ GUERRERO EIDIMAR PATRICIA"/>
    <s v="VENEZUELA "/>
    <s v="SITUACIÓN IRREGULAR"/>
    <d v="2008-02-04T00:00:00"/>
    <s v="04"/>
    <s v="02"/>
    <s v="2008"/>
    <x v="11"/>
    <s v="FEMENINO"/>
    <s v="CEDULA DE IDENTIDAD"/>
    <n v="33006975"/>
    <s v="SECUNDARIA - 2DO GRADO"/>
    <s v="SI"/>
    <s v="942GUGUELCOV"/>
    <s v="GUERRERO"/>
    <s v="GUERRERO"/>
    <s v="ELOISA"/>
    <s v="COROMOTO"/>
    <s v="VENEZUELA "/>
    <s v="SITUACIÓN IRREGULAR"/>
    <d v="1994-02-22T00:00:00"/>
    <s v="22"/>
    <s v="2"/>
    <s v="1994"/>
    <s v="FEMENINO"/>
    <s v="CÉDULA DE IDENTIDAD"/>
    <n v="26945996"/>
    <s v="RASTREO"/>
    <d v="2023-09-15T00:00:00"/>
    <m/>
    <m/>
    <m/>
    <m/>
    <m/>
    <s v="SI"/>
    <s v="EIMARA"/>
    <s v="SI"/>
    <m/>
    <m/>
    <m/>
    <m/>
    <m/>
    <m/>
    <m/>
    <m/>
    <m/>
    <m/>
    <m/>
    <n v="13"/>
    <n v="16"/>
    <n v="3"/>
    <x v="4"/>
    <m/>
  </r>
  <r>
    <n v="663"/>
    <s v="NOVIEMBRE"/>
    <s v="LIMA "/>
    <s v="LIMA "/>
    <s v="PACHACAMAC"/>
    <n v="931253796"/>
    <s v="2006PEGUKAV"/>
    <s v="PEREZ"/>
    <s v="GUERRERO"/>
    <s v="KARLIBET"/>
    <s v="ARIADNA"/>
    <s v="PEREZ GUERRERO KARLIBET ARIADNA"/>
    <s v="VENEZUELA "/>
    <s v="PTP/CPP"/>
    <d v="2020-06-13T00:00:00"/>
    <s v="13"/>
    <s v="06"/>
    <s v="2020"/>
    <x v="9"/>
    <s v="FEMENINO"/>
    <s v="PTP/CPP"/>
    <s v="730/ 003964071"/>
    <s v="NINGUNO"/>
    <s v="SI"/>
    <s v="962GUARKABEV"/>
    <s v="GUERRERO"/>
    <s v="ARRIECHE"/>
    <s v="KARLA"/>
    <s v="BEATRIZ"/>
    <s v="VENEZUELA "/>
    <s v="PTP/CPP"/>
    <d v="1996-02-15T00:00:00"/>
    <s v="15"/>
    <s v="2"/>
    <s v="1996"/>
    <s v="FEMENINO"/>
    <s v="PTP/CPP"/>
    <s v="003318921"/>
    <s v="RASTREO"/>
    <d v="2023-10-02T00:00:00"/>
    <s v="ONLINE/TELEFÓNICA"/>
    <d v="2023-11-17T00:00:00"/>
    <n v="1"/>
    <n v="1"/>
    <n v="1"/>
    <s v="SI"/>
    <s v="EIMARA"/>
    <s v="SI"/>
    <m/>
    <m/>
    <m/>
    <m/>
    <m/>
    <m/>
    <m/>
    <m/>
    <m/>
    <m/>
    <m/>
    <n v="6"/>
    <n v="3"/>
    <n v="-3"/>
    <x v="0"/>
    <m/>
  </r>
  <r>
    <n v="664"/>
    <s v="NOVIEMBRE"/>
    <s v="LIMA "/>
    <s v="LIMA "/>
    <s v="PACHACAMAC"/>
    <s v="994 845 998"/>
    <s v="1809VIGUKEV"/>
    <s v="VIVAS"/>
    <s v="GUERRERO"/>
    <s v="KENM"/>
    <s v="ARGENIS"/>
    <s v="VIVAS GUERRERO KENM ARGENIS"/>
    <s v="VENEZUELA "/>
    <s v="C.E. CALIDAD MIGRATORIA"/>
    <d v="2018-09-19T00:00:00"/>
    <s v="19"/>
    <s v="09"/>
    <s v="2018"/>
    <x v="4"/>
    <s v="MASCULINO"/>
    <s v="CARNET DE EXTRANJERÍA "/>
    <s v="006138350"/>
    <s v="NINGUNO"/>
    <s v="SI"/>
    <s v="874GUPUDIMIV"/>
    <s v="GUERRERO"/>
    <s v="PUENTES"/>
    <s v="DIGLEYSA"/>
    <s v="MIREYVA"/>
    <s v="VENEZUELA "/>
    <s v="PTP/CPP"/>
    <d v="1987-04-06T00:00:00"/>
    <s v="6"/>
    <s v="4"/>
    <s v="1987"/>
    <s v="FEMENINO"/>
    <s v="PTP/CPP"/>
    <s v="001785667"/>
    <s v="RASTREO"/>
    <d v="2023-10-09T00:00:00"/>
    <s v="ONLINE/TELEFÓNICA"/>
    <d v="2023-11-17T00:00:00"/>
    <n v="1"/>
    <n v="1"/>
    <n v="1"/>
    <s v="SI"/>
    <s v="EIMARA"/>
    <s v="SI"/>
    <m/>
    <m/>
    <m/>
    <m/>
    <m/>
    <m/>
    <m/>
    <m/>
    <m/>
    <m/>
    <m/>
    <n v="6"/>
    <n v="5"/>
    <n v="-1"/>
    <x v="0"/>
    <m/>
  </r>
  <r>
    <n v="665"/>
    <s v="NOVIEMBRE"/>
    <s v="LIMA "/>
    <s v="LIMA "/>
    <s v="LURIN"/>
    <n v="927417735"/>
    <s v="1804RAGUDAV"/>
    <s v="RAMIREZ  "/>
    <s v="GUERRERO "/>
    <s v="DAVIANNYERLYS "/>
    <s v="MICHELLE "/>
    <s v="RAMIREZ   GUERRERO  DAVIANNYERLYS  MICHELLE "/>
    <s v="VENEZUELA "/>
    <s v="PTP/CPP"/>
    <d v="2018-04-05T00:00:00"/>
    <s v="05"/>
    <s v="04"/>
    <s v="2018"/>
    <x v="4"/>
    <s v="FEMENINO"/>
    <s v="PTP/CPP"/>
    <n v="4264441"/>
    <s v="NINGUNO"/>
    <s v="SI"/>
    <s v="003GUGUMIESV"/>
    <s v="GUERRERO "/>
    <s v="GUERRERO"/>
    <s v="MILEYDI "/>
    <s v="ESCARLETH "/>
    <s v="VENEZUELA "/>
    <s v="PTP/CPP"/>
    <d v="2000-03-21T00:00:00"/>
    <s v="21"/>
    <s v="3"/>
    <s v="2000"/>
    <s v="FEMENINO"/>
    <s v="PTP/CPP"/>
    <n v="4294944"/>
    <s v="RASTREO"/>
    <d v="2023-10-04T00:00:00"/>
    <s v="ONLINE/TELEFÓNICA"/>
    <d v="2023-11-17T00:00:00"/>
    <n v="1"/>
    <n v="1"/>
    <n v="1"/>
    <s v="SI"/>
    <s v="EIMARA"/>
    <s v="SI"/>
    <m/>
    <m/>
    <m/>
    <m/>
    <m/>
    <m/>
    <m/>
    <m/>
    <m/>
    <m/>
    <m/>
    <n v="6"/>
    <n v="5"/>
    <n v="-1"/>
    <x v="0"/>
    <m/>
  </r>
  <r>
    <n v="666"/>
    <s v="NOVIEMBRE"/>
    <s v="LA LIBERTAD"/>
    <s v="TRUJILLO"/>
    <s v="TRUJILLO"/>
    <s v="943128765 LLAMADA 906600349 WHATSAPP"/>
    <s v="1707BLGUJOV"/>
    <s v="BLANCO "/>
    <s v="GUILLEN"/>
    <s v="JOHANDRI"/>
    <s v="ISAAC"/>
    <s v="BLANCO  GUILLEN JOHANDRI ISAAC"/>
    <s v="VENEZUELA "/>
    <s v="SITUACIÓN IRREGULAR"/>
    <d v="2017-07-20T00:00:00"/>
    <s v="20"/>
    <s v="07"/>
    <s v="2017"/>
    <x v="8"/>
    <s v="MASCULINO"/>
    <s v="ACTA/PARTIDA DE NACIMIENTO"/>
    <s v="081"/>
    <s v="NINGUNO"/>
    <s v="SI"/>
    <s v="863GULEMAJOV"/>
    <s v="GUILLEN "/>
    <s v="LEGON"/>
    <s v="MARIA "/>
    <s v="JOSE "/>
    <s v="VENEZUELA "/>
    <s v="SITUACIÓN IRREGULAR"/>
    <d v="1986-03-13T00:00:00"/>
    <s v="13"/>
    <s v="3"/>
    <s v="1986"/>
    <s v="FEMENINO"/>
    <s v="CÉDULA DE IDENTIDAD"/>
    <n v="17165793"/>
    <s v="AUTOREGISTRO "/>
    <d v="2023-11-25T00:00:00"/>
    <s v="ONLINE/TELEFÓNICA"/>
    <d v="2023-11-27T00:00:00"/>
    <n v="2"/>
    <n v="2"/>
    <n v="1"/>
    <s v="SI"/>
    <s v="MIRIAN"/>
    <s v="SI"/>
    <m/>
    <m/>
    <m/>
    <m/>
    <m/>
    <m/>
    <m/>
    <m/>
    <m/>
    <m/>
    <m/>
    <n v="6"/>
    <n v="6"/>
    <n v="0"/>
    <x v="0"/>
    <m/>
  </r>
  <r>
    <n v="769"/>
    <s v="NOVIEMBRE"/>
    <s v="LIMA "/>
    <s v="LIMA "/>
    <s v="PACHACAMAC"/>
    <n v="973041000"/>
    <s v="0907CAMUKEV"/>
    <s v="CARDENAS"/>
    <s v="MUÑOZ"/>
    <s v="KEIDERLING"/>
    <s v="ORIANA"/>
    <s v="CARDENAS MUÑOZ KEIDERLING ORIANA"/>
    <s v="VENEZUELA "/>
    <s v="PTP/CPP"/>
    <d v="2009-07-17T00:00:00"/>
    <s v="17"/>
    <s v="07"/>
    <s v="2009"/>
    <x v="13"/>
    <s v="FEMENINO"/>
    <s v="PTP/CPP"/>
    <n v="3114156"/>
    <s v="PRIMARIA - 4TO GRADO"/>
    <s v="SI"/>
    <s v="895MUMIKLLIV"/>
    <s v="MUÑOZ"/>
    <s v="MILANO"/>
    <s v="KLIVEN"/>
    <s v="LISAIME"/>
    <s v="VENEZUELA "/>
    <s v="PTP/CPP"/>
    <d v="1989-05-21T00:00:00"/>
    <s v="21"/>
    <s v="5"/>
    <s v="1989"/>
    <s v="FEMENINO"/>
    <s v="PTP/CPP"/>
    <n v="3443578"/>
    <s v="RASTREO"/>
    <d v="2023-09-15T00:00:00"/>
    <m/>
    <m/>
    <m/>
    <m/>
    <m/>
    <s v="SI"/>
    <s v="EIMARA"/>
    <s v="SI"/>
    <m/>
    <m/>
    <m/>
    <m/>
    <m/>
    <m/>
    <m/>
    <m/>
    <m/>
    <m/>
    <m/>
    <n v="9"/>
    <n v="14"/>
    <n v="5"/>
    <x v="1"/>
    <m/>
  </r>
  <r>
    <n v="668"/>
    <s v="NOVIEMBRE"/>
    <s v="LIMA "/>
    <s v="LIMA "/>
    <s v="ATE"/>
    <n v="947185623"/>
    <s v="1906DIGURAP"/>
    <s v="DIAZ"/>
    <s v="GUTIERREZ"/>
    <s v="RAINER"/>
    <s v="DABIANYER"/>
    <s v="DIAZ GUTIERREZ RAINER DABIANYER"/>
    <s v="PERÚ"/>
    <s v="NO APLICA (ES PERUANO/A)"/>
    <d v="2019-06-26T00:00:00"/>
    <s v="26"/>
    <s v="06"/>
    <s v="2019"/>
    <x v="12"/>
    <s v="MASCULINO"/>
    <s v="DNI"/>
    <s v="91403814"/>
    <s v="NINGUNO"/>
    <s v="SI"/>
    <s v="001GUGUYUANV"/>
    <s v="GUTIERRES"/>
    <s v="GUTIERRES"/>
    <s v="YUNEISYS"/>
    <s v="ANDREINA"/>
    <s v="VENEZUELA "/>
    <s v="PTP/CPP"/>
    <d v="2000-01-16T00:00:00"/>
    <s v="16"/>
    <s v="1"/>
    <s v="2000"/>
    <s v="FEMENINO"/>
    <s v="PTP/CPP"/>
    <s v="003562101"/>
    <s v="RASTREO"/>
    <s v="NO INFORMACIÓN"/>
    <s v="ONLINE/TELEFÓNICA"/>
    <d v="2023-11-24T00:00:00"/>
    <n v="1"/>
    <n v="1"/>
    <n v="2"/>
    <s v="SI"/>
    <s v="CAROLINE"/>
    <s v="SI"/>
    <m/>
    <m/>
    <m/>
    <m/>
    <m/>
    <m/>
    <m/>
    <m/>
    <m/>
    <m/>
    <m/>
    <n v="6"/>
    <n v="4"/>
    <n v="-2"/>
    <x v="0"/>
    <s v="CORREGIR FECHA DE IDENTIFICACIÓN  "/>
  </r>
  <r>
    <n v="669"/>
    <s v="NOVIEMBRE"/>
    <s v="LIMA "/>
    <s v="LIMA "/>
    <s v="ATE"/>
    <s v="919058198 cuñada número 917349493"/>
    <s v="2003RIGULUV"/>
    <s v="RIVERO"/>
    <s v="GUTIERREZ"/>
    <s v="LUISANYELIZ"/>
    <s v="GABRIELA"/>
    <s v="RIVERO GUTIERREZ LUISANYELIZ GABRIELA"/>
    <s v="VENEZUELA "/>
    <s v="SITUACIÓN IRREGULAR"/>
    <d v="2020-03-28T00:00:00"/>
    <s v="28"/>
    <s v="03"/>
    <s v="2020"/>
    <x v="9"/>
    <s v="FEMENINO"/>
    <s v="ACTA/PARTIDA DE NACIMIENTO"/>
    <s v=" 80"/>
    <s v="NINGUNO"/>
    <s v="SI"/>
    <s v="039GUVALUCHV"/>
    <s v="GUTIERREZ"/>
    <s v="VALERO"/>
    <s v="LUISANA"/>
    <s v="CHIQUINQUIRA"/>
    <s v="VENEZUELA "/>
    <s v="SITUACIÓN IRREGULAR"/>
    <d v="2003-09-01T00:00:00"/>
    <s v="1"/>
    <s v="9"/>
    <s v="2003"/>
    <s v="FEMENINO"/>
    <s v="CÉDULA DE IDENTIDAD"/>
    <s v="31320127"/>
    <s v="RASTREO"/>
    <d v="2023-10-21T13:21:00"/>
    <s v="ONLINE/TELEFÓNICA"/>
    <d v="2023-11-11T00:00:00"/>
    <n v="1"/>
    <n v="1"/>
    <n v="2"/>
    <s v="SI"/>
    <s v="CAROLINE"/>
    <s v="SI"/>
    <m/>
    <m/>
    <m/>
    <m/>
    <m/>
    <m/>
    <m/>
    <m/>
    <m/>
    <m/>
    <m/>
    <n v="6"/>
    <n v="4"/>
    <n v="-2"/>
    <x v="0"/>
    <m/>
  </r>
  <r>
    <n v="670"/>
    <s v="NOVIEMBRE"/>
    <s v="LIMA "/>
    <s v="LIMA "/>
    <s v="VILLA MARIA DEL TRIUNFO"/>
    <n v="979851919"/>
    <s v="2010NAGUEMP"/>
    <s v="NAVA"/>
    <s v="GUTIERREZ"/>
    <s v="EMMA"/>
    <s v="CHARLOTTE"/>
    <s v="NAVA GUTIERREZ EMMA CHARLOTTE"/>
    <s v="PERÚ"/>
    <s v="NO APLICA (ES PERUANO/A)"/>
    <d v="2020-10-27T00:00:00"/>
    <s v="27"/>
    <s v="10"/>
    <s v="2020"/>
    <x v="9"/>
    <s v="FEMENINO"/>
    <s v="DNI"/>
    <s v="92082060"/>
    <s v="NINGUNO"/>
    <s v="SI"/>
    <s v="019GUSASTISV"/>
    <s v="GUTIERREZ "/>
    <s v="SALAZAR"/>
    <s v="STEFANY "/>
    <s v="ISABEL "/>
    <s v="VENEZUELA "/>
    <s v="C.E. CALIDAD MIGRATORIA"/>
    <d v="2001-09-19T00:00:00"/>
    <s v="19"/>
    <s v="9"/>
    <s v="2001"/>
    <s v="FEMENINO"/>
    <s v="CARNET DE EXTRANJERÍA"/>
    <s v="5151270"/>
    <s v="RASTREO"/>
    <d v="2023-10-13T19:05:54"/>
    <s v="ONLINE/TELEFÓNICA"/>
    <d v="2023-11-15T00:00:00"/>
    <n v="1"/>
    <n v="1"/>
    <n v="1"/>
    <s v="SI"/>
    <s v="YULY"/>
    <s v="SI"/>
    <m/>
    <m/>
    <m/>
    <m/>
    <m/>
    <m/>
    <m/>
    <m/>
    <m/>
    <m/>
    <m/>
    <n v="6"/>
    <n v="3"/>
    <n v="-3"/>
    <x v="0"/>
    <m/>
  </r>
  <r>
    <n v="671"/>
    <s v="NOVIEMBRE"/>
    <s v="LIMA "/>
    <s v="LIMA "/>
    <s v="SAN JUAN DE LURIGANCHO"/>
    <n v="901966875"/>
    <s v="1910AMGUANP"/>
    <s v="AMOROS"/>
    <s v="GUZMAN "/>
    <s v="ANGELICA"/>
    <s v="SOPHIA"/>
    <s v="AMOROS GUZMAN  ANGELICA SOPHIA"/>
    <s v="PERÚ"/>
    <s v="NO APLICA (ES PERUANO/A)"/>
    <d v="2019-10-01T00:00:00"/>
    <s v="01"/>
    <s v="10"/>
    <s v="2019"/>
    <x v="12"/>
    <s v="FEMENINO"/>
    <s v="DNI "/>
    <n v="91696065"/>
    <s v="NINGUNO"/>
    <s v="SI"/>
    <s v="9912GUBRALLEV"/>
    <s v="GUZMAN"/>
    <s v="BRONT"/>
    <s v="ALBA"/>
    <s v="LEONOR"/>
    <s v="VENEZUELA "/>
    <s v="PTP/CPP"/>
    <d v="1999-12-08T00:00:00"/>
    <s v="8"/>
    <s v="12"/>
    <s v="1999"/>
    <s v="FEMENINO"/>
    <s v="PTP/CPP"/>
    <s v="001621638"/>
    <s v="RASTREO"/>
    <d v="2023-10-13T11:09:42"/>
    <s v="ONLINE/TELEFÓNICA"/>
    <d v="2023-11-15T00:00:00"/>
    <n v="1"/>
    <n v="1"/>
    <n v="1"/>
    <s v="SI"/>
    <s v="TAYRI"/>
    <s v="SI"/>
    <m/>
    <m/>
    <m/>
    <m/>
    <m/>
    <m/>
    <m/>
    <m/>
    <m/>
    <m/>
    <m/>
    <n v="6"/>
    <n v="4"/>
    <n v="-2"/>
    <x v="0"/>
    <m/>
  </r>
  <r>
    <n v="672"/>
    <s v="NOVIEMBRE"/>
    <s v="LIMA "/>
    <s v="LIMA "/>
    <s v="LURIN"/>
    <s v="923975907-904825846"/>
    <s v="1505ALHEARV"/>
    <s v="ALDANA"/>
    <s v="HERNANDEZ"/>
    <s v="ARANZA"/>
    <s v="SARAI"/>
    <s v="ALDANA HERNANDEZ ARANZA SARAI"/>
    <s v="VENEZUELA "/>
    <s v="SITUACIÓN IRREGULAR"/>
    <d v="2015-05-22T00:00:00"/>
    <s v="22"/>
    <s v="05"/>
    <s v="2015"/>
    <x v="1"/>
    <s v="FEMENINO"/>
    <s v="ACTA/PARTIDA DE NACIMIENTO"/>
    <n v="2230"/>
    <s v="PRIMARIA - 1ER GRADO"/>
    <s v="SI"/>
    <s v="8612HESUESDEV"/>
    <s v="HERNANDEZ"/>
    <s v="SUAREZ"/>
    <s v="ESQUIBELIN"/>
    <s v="DEL CARMEN"/>
    <s v="VENEZUELA "/>
    <s v="PTP/CPP"/>
    <d v="1986-12-11T00:00:00"/>
    <s v="11"/>
    <s v="12"/>
    <s v="1986"/>
    <s v="FEMENINO"/>
    <s v="PTP/CPP"/>
    <n v="2931434"/>
    <s v="RASTREO"/>
    <d v="2023-09-15T00:00:00"/>
    <s v="ONLINE/TELEFÓNICA"/>
    <d v="2023-11-06T00:00:00"/>
    <n v="1"/>
    <n v="1"/>
    <n v="1"/>
    <s v="SI"/>
    <s v="EIMARA"/>
    <s v="SI"/>
    <m/>
    <m/>
    <m/>
    <m/>
    <m/>
    <m/>
    <m/>
    <m/>
    <m/>
    <m/>
    <m/>
    <n v="6"/>
    <n v="8"/>
    <n v="2"/>
    <x v="3"/>
    <m/>
  </r>
  <r>
    <n v="673"/>
    <s v="NOVIEMBRE"/>
    <s v="LIMA "/>
    <s v="LIMA "/>
    <s v="PACHACAMAC"/>
    <n v="969265570"/>
    <s v="1909GUHEKEV"/>
    <s v="GUTIERREZ"/>
    <s v="HERNANDEZ"/>
    <s v="KENDRY"/>
    <s v="DAVIAN"/>
    <s v="GUTIERREZ HERNANDEZ KENDRY DAVIAN"/>
    <s v="VENEZUELA "/>
    <s v="SITUACIÓN IRREGULAR"/>
    <d v="2019-09-03T00:00:00"/>
    <s v="03"/>
    <s v="09"/>
    <s v="2019"/>
    <x v="12"/>
    <s v="MASCULINO"/>
    <s v="ACTA/PARTIDA DE NACIMIENTO"/>
    <n v="8607"/>
    <s v="NINGUNO"/>
    <s v="SI"/>
    <s v="9711HEFUKAMAV"/>
    <s v="HERNANDEZ"/>
    <s v="FUENTES"/>
    <s v="KATHERINE"/>
    <s v="MARIAN"/>
    <s v="VENEZUELA "/>
    <s v="SITUACIÓN IRREGULAR"/>
    <d v="1997-11-05T00:00:00"/>
    <s v="5"/>
    <s v="11"/>
    <s v="1997"/>
    <s v="FEMENINO"/>
    <s v="CÉDULA DE IDENTIDAD"/>
    <n v="25927276"/>
    <s v="RASTREO"/>
    <d v="2023-10-03T00:00:00"/>
    <s v="ONLINE/TELEFÓNICA"/>
    <d v="2023-11-16T00:00:00"/>
    <n v="1"/>
    <n v="1"/>
    <n v="1"/>
    <s v="SI"/>
    <s v="EIMARA"/>
    <s v="SI"/>
    <m/>
    <m/>
    <m/>
    <m/>
    <m/>
    <m/>
    <m/>
    <m/>
    <m/>
    <m/>
    <m/>
    <n v="6"/>
    <n v="4"/>
    <n v="-2"/>
    <x v="0"/>
    <m/>
  </r>
  <r>
    <n v="674"/>
    <s v="NOVIEMBRE"/>
    <s v="LIMA "/>
    <s v="LIMA "/>
    <s v="SAN JUAN DE LURIGANCHO"/>
    <n v="981359537"/>
    <s v="1401FEHEGAV"/>
    <s v="FERNANDEZ"/>
    <s v="HERNANDEZ"/>
    <s v="GABRIELA "/>
    <s v="VALENTINA "/>
    <s v="FERNANDEZ HERNANDEZ GABRIELA  VALENTINA "/>
    <s v="VENEZUELA "/>
    <s v="SITUACIÓN IRREGULAR"/>
    <d v="2014-01-09T00:00:00"/>
    <s v="09"/>
    <s v="01"/>
    <s v="2014"/>
    <x v="7"/>
    <s v="FEMENINO"/>
    <s v="ACTA/PARTIDA DE NACIMIENTO"/>
    <s v="034"/>
    <s v="PRIMARIA - 3ER GRADO"/>
    <s v="SI"/>
    <s v="8711HEPEKECOV"/>
    <s v="HERNANDEZ"/>
    <s v="PEREZ"/>
    <s v="KEILIMAR"/>
    <s v="COROMOTO"/>
    <s v="VENEZUELA "/>
    <s v="PTP/CPP"/>
    <d v="1987-11-09T00:00:00"/>
    <s v="9"/>
    <s v="11"/>
    <s v="1987"/>
    <s v="FEMENINO"/>
    <s v="PTP/CPP"/>
    <s v="001104703"/>
    <s v="RASTREO"/>
    <d v="2023-10-26T19:24:27"/>
    <s v="ONLINE/TELEFÓNICA"/>
    <d v="2023-11-17T00:00:00"/>
    <n v="2"/>
    <n v="2"/>
    <n v="1"/>
    <s v="SI"/>
    <s v="TAYRI"/>
    <s v="SI"/>
    <m/>
    <m/>
    <m/>
    <m/>
    <m/>
    <m/>
    <m/>
    <m/>
    <m/>
    <m/>
    <m/>
    <n v="8"/>
    <n v="10"/>
    <n v="2"/>
    <x v="3"/>
    <m/>
  </r>
  <r>
    <n v="675"/>
    <s v="NOVIEMBRE"/>
    <s v="LIMA "/>
    <s v="LIMA "/>
    <s v="PUENTE PIEDRA"/>
    <n v="952565584"/>
    <s v="2003MAHEMAV"/>
    <s v="MALAVE"/>
    <s v="HERNANDEZ"/>
    <s v="MATEO"/>
    <s v="DAMIAN"/>
    <s v="MALAVE HERNANDEZ MATEO DAMIAN"/>
    <s v="VENEZUELA "/>
    <s v="PTP/CPP"/>
    <d v="2020-03-29T00:00:00"/>
    <s v="29"/>
    <s v="03"/>
    <s v="2020"/>
    <x v="9"/>
    <s v="FEMENINO"/>
    <s v="PTP/CPP"/>
    <n v="3968211"/>
    <s v="NINGUNO"/>
    <s v="SI"/>
    <s v="941HEMEROANV"/>
    <s v="HERNANDEZ"/>
    <s v="MENDOZA"/>
    <s v="ROXIL "/>
    <s v="ANNERIS"/>
    <s v="VENEZUELA "/>
    <s v="SITUACIÓN IRREGULAR"/>
    <d v="1994-01-03T00:00:00"/>
    <s v="3"/>
    <s v="1"/>
    <s v="1994"/>
    <s v="FEMENINO"/>
    <s v="CÉDULA DE IDENTIDAD"/>
    <n v="25362066"/>
    <s v="RASTREO"/>
    <d v="2023-09-15T00:00:00"/>
    <s v="ONLINE/TELEFÓNICA"/>
    <d v="2023-11-25T00:00:00"/>
    <n v="2"/>
    <n v="2"/>
    <n v="1"/>
    <s v="SI"/>
    <s v="MIRIAN"/>
    <s v="SI"/>
    <m/>
    <m/>
    <m/>
    <m/>
    <m/>
    <m/>
    <m/>
    <m/>
    <m/>
    <m/>
    <m/>
    <n v="6"/>
    <n v="4"/>
    <n v="-2"/>
    <x v="0"/>
    <m/>
  </r>
  <r>
    <n v="676"/>
    <s v="NOVIEMBRE"/>
    <s v="LIMA "/>
    <s v="LIMA "/>
    <s v="SAN JUAN DE LURIGANCHO"/>
    <n v="981359537"/>
    <s v="0909TOHECRV"/>
    <s v="TOVAR"/>
    <s v="HERNANDEZ"/>
    <s v="CRISTIAN"/>
    <s v="JAVIER"/>
    <s v="TOVAR HERNANDEZ CRISTIAN JAVIER"/>
    <s v="VENEZUELA "/>
    <s v="SITUACIÓN IRREGULAR"/>
    <d v="2009-09-30T00:00:00"/>
    <s v="30"/>
    <s v="09"/>
    <s v="2009"/>
    <x v="13"/>
    <s v="MASCULINO"/>
    <s v="CEDULA DE IDENTIDAD"/>
    <n v="33002055"/>
    <s v="PRIMARIA - 6TO GRADO"/>
    <s v="SI"/>
    <s v="8711HEPEKECOV"/>
    <s v="HERNANDEZ"/>
    <s v="PEREZ"/>
    <s v="KEILIMAR"/>
    <s v="COROMOTO"/>
    <s v="VENEZUELA "/>
    <s v="PTP/CPP"/>
    <d v="1987-11-09T00:00:00"/>
    <s v="9"/>
    <s v="11"/>
    <s v="1987"/>
    <s v="FEMENINO"/>
    <s v="PTP/CPP"/>
    <s v="001104703"/>
    <s v="RASTREO"/>
    <d v="2023-10-26T19:24:27"/>
    <m/>
    <m/>
    <m/>
    <m/>
    <m/>
    <s v="SI"/>
    <s v="TAYRI"/>
    <s v="SI"/>
    <m/>
    <m/>
    <m/>
    <m/>
    <m/>
    <m/>
    <m/>
    <m/>
    <m/>
    <m/>
    <m/>
    <n v="11"/>
    <n v="14"/>
    <n v="3"/>
    <x v="4"/>
    <m/>
  </r>
  <r>
    <n v="677"/>
    <s v="NOVIEMBRE"/>
    <s v="LIMA "/>
    <s v="LIMA "/>
    <s v="PUENTE PIEDRA"/>
    <n v="952565584"/>
    <s v="1802MAHETHV"/>
    <s v="MALAVE"/>
    <s v="HERNANDEZ"/>
    <s v="THIAGO"/>
    <s v="ANDRES"/>
    <s v="MALAVE HERNANDEZ THIAGO ANDRES"/>
    <s v="VENEZUELA "/>
    <s v="PTP/CPP"/>
    <d v="2018-02-08T00:00:00"/>
    <s v="08"/>
    <s v="02"/>
    <s v="2018"/>
    <x v="4"/>
    <s v="MASCULINO"/>
    <s v="PTP/CPP"/>
    <n v="3968205"/>
    <s v="NIVEL INICIAL 5 AÑOS"/>
    <s v="SI"/>
    <s v="941HEMEROANV"/>
    <s v="HERNANDEZ"/>
    <s v="MENDOZA"/>
    <s v="ROXIL"/>
    <s v="ANNERIS"/>
    <s v="VENEZUELA "/>
    <s v="SITUACIÓN IRREGULAR"/>
    <d v="1994-01-03T00:00:00"/>
    <s v="3"/>
    <s v="1"/>
    <s v="1994"/>
    <s v="FEMENINO"/>
    <s v="CÉDULA DE IDENTIDAD"/>
    <n v="25362066"/>
    <s v="RASTREO"/>
    <d v="2023-09-15T00:00:00"/>
    <m/>
    <m/>
    <m/>
    <m/>
    <m/>
    <s v="SI"/>
    <s v="MIRIAN"/>
    <s v="SI"/>
    <m/>
    <m/>
    <m/>
    <m/>
    <m/>
    <m/>
    <m/>
    <m/>
    <m/>
    <m/>
    <m/>
    <n v="6"/>
    <n v="6"/>
    <n v="0"/>
    <x v="0"/>
    <m/>
  </r>
  <r>
    <n v="678"/>
    <s v="NOVIEMBRE"/>
    <s v="LIMA "/>
    <s v="LIMA "/>
    <s v="SAN JUAN DE LURIGANCHO"/>
    <n v="920544733"/>
    <s v="2008QUHEELP"/>
    <s v="QUINTOS "/>
    <s v="HERRERA"/>
    <s v="ELIAM"/>
    <s v="EFRAIN"/>
    <s v="QUINTOS  HERRERA ELIAM EFRAIN"/>
    <s v="PERÚ"/>
    <s v="NO APLICA (ES PERUANO/A)"/>
    <d v="2020-08-17T00:00:00"/>
    <s v="17"/>
    <s v="08"/>
    <s v="2020"/>
    <x v="9"/>
    <s v="MASCULINO"/>
    <s v="DNI"/>
    <n v="91975915"/>
    <s v="NINGUNO"/>
    <s v="SI"/>
    <s v="997HEARESDEV"/>
    <s v="HERRERA"/>
    <s v="ARANGUREN "/>
    <s v="ESTEFANY "/>
    <s v="DEL CARMEN "/>
    <s v="VENEZUELA "/>
    <s v="C.E. CALIDAD MIGRATORIA"/>
    <d v="1999-07-28T00:00:00"/>
    <s v="28"/>
    <s v="7"/>
    <s v="1999"/>
    <s v="FEMENINO"/>
    <s v="CARNET DE EXTRANJERÍA"/>
    <s v="005913930"/>
    <s v="RASTREO"/>
    <d v="2023-10-31T12:21:46"/>
    <s v="ONLINE/TELEFÓNICA"/>
    <d v="2023-11-21T00:00:00"/>
    <n v="1"/>
    <n v="1"/>
    <n v="1"/>
    <s v="SI"/>
    <s v="TAYRI"/>
    <s v="SI"/>
    <m/>
    <m/>
    <m/>
    <m/>
    <m/>
    <m/>
    <m/>
    <m/>
    <m/>
    <m/>
    <m/>
    <n v="6"/>
    <n v="3"/>
    <n v="-3"/>
    <x v="0"/>
    <m/>
  </r>
  <r>
    <n v="679"/>
    <s v="NOVIEMBRE"/>
    <s v="LIMA "/>
    <s v="LIMA "/>
    <s v="LOS OLIVOS"/>
    <n v="993216859"/>
    <s v="2011ESHEDUP"/>
    <s v="ESPINOZA"/>
    <s v="HERRERA"/>
    <s v="DUGLENE"/>
    <s v="GAEL"/>
    <s v="ESPINOZA HERRERA DUGLENE GAEL"/>
    <s v="PERÚ"/>
    <s v="NO APLICA (ES PERUANO/A)"/>
    <d v="2020-11-11T00:00:00"/>
    <s v="11"/>
    <s v="11"/>
    <s v="2020"/>
    <x v="9"/>
    <s v="MASCULINO"/>
    <s v="DNI "/>
    <n v="92104680"/>
    <s v="NINGUNO"/>
    <s v="SI"/>
    <s v="004HEMOLEDEV"/>
    <s v="HERRERA"/>
    <s v="MOYA"/>
    <s v="LEONELA"/>
    <s v="DEL VALLE"/>
    <s v="VENEZUELA "/>
    <s v="PTP/CPP"/>
    <d v="2000-04-30T00:00:00"/>
    <s v="30"/>
    <s v="4"/>
    <s v="2000"/>
    <s v="FEMENINO"/>
    <s v="PTP/CPP"/>
    <s v="002842260"/>
    <s v="RASTREO"/>
    <d v="2023-10-23T21:06:48"/>
    <s v="ONLINE/TELEFÓNICA"/>
    <d v="2023-11-25T00:00:00"/>
    <n v="1"/>
    <n v="1"/>
    <n v="1"/>
    <s v="SI"/>
    <s v="MIRIAN"/>
    <s v="SI"/>
    <m/>
    <m/>
    <m/>
    <m/>
    <m/>
    <m/>
    <m/>
    <m/>
    <m/>
    <m/>
    <m/>
    <n v="6"/>
    <n v="3"/>
    <n v="-3"/>
    <x v="0"/>
    <m/>
  </r>
  <r>
    <n v="680"/>
    <s v="NOVIEMBRE"/>
    <s v="LIMA "/>
    <s v="LIMA "/>
    <s v="SAN JUAN DE MIRAFLORES"/>
    <n v="902327222"/>
    <s v="2006HIROMEP"/>
    <s v="HIDALGO"/>
    <s v="RODRIGUEZ"/>
    <s v="MEREDY"/>
    <s v="ANACIEL"/>
    <s v="HIDALGO RODRIGUEZ MEREDY ANACIEL"/>
    <s v="PERÚ"/>
    <s v="NO APLICA (ES PERUANO/A)"/>
    <d v="2020-06-16T00:00:00"/>
    <s v="16"/>
    <s v="06"/>
    <s v="2020"/>
    <x v="9"/>
    <s v="FEMENINO"/>
    <s v="DNI "/>
    <s v="92403538"/>
    <s v="NINGUNO"/>
    <s v="SI"/>
    <s v="029HIROJODAV"/>
    <s v="HIDALGO"/>
    <s v="RODRIGUEZ"/>
    <s v="JORGELIS"/>
    <s v="DANIELA"/>
    <s v="VENEZUELA "/>
    <s v="SITUACIÓN IRREGULAR"/>
    <d v="2002-09-15T00:00:00"/>
    <s v="15"/>
    <s v="9"/>
    <s v="2002"/>
    <s v="FEMENINO"/>
    <s v="CÉDULA DE IDENTIDAD"/>
    <s v="30607487"/>
    <s v="RASTREO"/>
    <d v="2023-10-03T00:00:00"/>
    <s v="ONLINE/TELEFÓNICA"/>
    <d v="2023-11-14T00:00:00"/>
    <n v="1"/>
    <n v="1"/>
    <n v="1"/>
    <s v="SI"/>
    <s v="MIRIAN"/>
    <s v="SI"/>
    <m/>
    <m/>
    <m/>
    <m/>
    <m/>
    <m/>
    <m/>
    <m/>
    <m/>
    <m/>
    <m/>
    <n v="6"/>
    <n v="3"/>
    <n v="-3"/>
    <x v="0"/>
    <m/>
  </r>
  <r>
    <n v="681"/>
    <s v="NOVIEMBRE"/>
    <s v="LIMA "/>
    <s v="LIMA "/>
    <s v="ATE"/>
    <n v="900789030"/>
    <s v="0901GAHIENV"/>
    <s v="GARCIA"/>
    <s v="HIDALGO"/>
    <s v="ENYER"/>
    <s v="ALFREDO"/>
    <s v="GARCIA HIDALGO ENYER ALFREDO"/>
    <s v="VENEZUELA "/>
    <s v="C.E. CALIDAD MIGRATORIA"/>
    <d v="2009-01-05T00:00:00"/>
    <s v="05"/>
    <s v="01"/>
    <s v="2009"/>
    <x v="10"/>
    <s v="MASCULINO"/>
    <s v="CARNET DE EXTRANJERÍA"/>
    <s v="006068378"/>
    <s v="SECUNDARIA - 2DO GRADO"/>
    <s v="SI"/>
    <s v="8811HIPEAUMIV"/>
    <s v="HIDALGO"/>
    <s v="PEREZ"/>
    <s v="AUDY"/>
    <s v="MICHELL"/>
    <s v="VENEZUELA "/>
    <s v="C.E. CALIDAD MIGRATORIA"/>
    <d v="1988-11-11T00:00:00"/>
    <s v="11"/>
    <s v="11"/>
    <s v="1988"/>
    <s v="FEMENINO"/>
    <s v="CARNET DE EXTRANJERÍA"/>
    <s v="004991306"/>
    <s v="RASTREO"/>
    <s v="NO INFORMACIÓN"/>
    <s v="ONLINE/TELEFÓNICA"/>
    <d v="2023-11-24T00:00:00"/>
    <n v="2"/>
    <n v="2"/>
    <n v="2"/>
    <s v="SI"/>
    <s v="CAROLINE"/>
    <s v="SI"/>
    <m/>
    <m/>
    <m/>
    <m/>
    <m/>
    <m/>
    <m/>
    <m/>
    <m/>
    <m/>
    <m/>
    <n v="13"/>
    <n v="15"/>
    <n v="2"/>
    <x v="3"/>
    <s v="CORREGIR FECHA DE IDENTIFICACIÓN  "/>
  </r>
  <r>
    <n v="682"/>
    <s v="NOVIEMBRE"/>
    <s v="LIMA "/>
    <s v="LIMA "/>
    <s v="ATE"/>
    <n v="900789030"/>
    <s v="1005GAHIGAV"/>
    <s v="GARCIA"/>
    <s v="HIDALGO"/>
    <s v="GABRIELA"/>
    <s v="MICHELL"/>
    <s v="GARCIA HIDALGO GABRIELA MICHELL"/>
    <s v="VENEZUELA "/>
    <s v="C.E. CALIDAD MIGRATORIA"/>
    <d v="2010-05-14T00:00:00"/>
    <s v="14"/>
    <s v="05"/>
    <s v="2010"/>
    <x v="14"/>
    <s v="FEMENINO"/>
    <s v="CARNET DE EXTRANJERÍA"/>
    <s v="006066385"/>
    <s v="PRIMARIA - 6TO GRADO"/>
    <s v="SI"/>
    <s v="8811HIPEAUMIV"/>
    <s v="HIDALGO"/>
    <s v="PEREZ"/>
    <s v="AUDI"/>
    <s v="MICHELL"/>
    <s v="VENEZUELA "/>
    <s v="C.E. CALIDAD MIGRATORIA"/>
    <d v="1988-11-11T00:00:00"/>
    <s v="11"/>
    <s v="11"/>
    <s v="1988"/>
    <s v="FEMENINO"/>
    <s v="CARNET DE EXTRANJERÍA"/>
    <s v="004991306"/>
    <s v="RASTREO"/>
    <s v="NO INFORMACIÓN"/>
    <m/>
    <m/>
    <m/>
    <m/>
    <m/>
    <s v="SI"/>
    <s v="CAROLINE"/>
    <s v="SI"/>
    <m/>
    <m/>
    <m/>
    <m/>
    <m/>
    <m/>
    <m/>
    <m/>
    <m/>
    <m/>
    <m/>
    <n v="11"/>
    <n v="13"/>
    <n v="2"/>
    <x v="3"/>
    <s v="CORREGIR FECHA DE IDENTIFICACIÓN  "/>
  </r>
  <r>
    <n v="683"/>
    <s v="NOVIEMBRE"/>
    <s v="LIMA "/>
    <s v="LIMA "/>
    <s v="VILLA EL SALVADOR"/>
    <n v="981337834"/>
    <s v="2003MOHULUP"/>
    <s v="MOLLEGAS"/>
    <s v="HUAPAYA"/>
    <s v="LUCIANA"/>
    <s v="PAULA"/>
    <s v="MOLLEGAS HUAPAYA LUCIANA PAULA"/>
    <s v="PERÚ"/>
    <s v="NO APLICA (ES PERUANO/A)"/>
    <d v="2020-03-03T00:00:00"/>
    <s v="03"/>
    <s v="03"/>
    <s v="2020"/>
    <x v="9"/>
    <s v="FEMENINO"/>
    <s v="DNI "/>
    <s v="91755785"/>
    <s v="NINGUNO"/>
    <s v="SI"/>
    <s v="953HUSUXIYUV"/>
    <s v="HUAPAYA"/>
    <s v="SULVARAN"/>
    <s v="XIORAIMA"/>
    <s v="YULEYSI"/>
    <s v="VENEZUELA "/>
    <s v="SITUACIÓN IRREGULAR"/>
    <d v="1995-03-28T00:00:00"/>
    <s v="28"/>
    <s v="3"/>
    <s v="1995"/>
    <s v="FEMENINO"/>
    <s v="CÉDULA DE IDENTIDAD"/>
    <s v="25716521"/>
    <s v="RASTREO"/>
    <d v="2023-10-13T00:00:00"/>
    <s v="ONLINE/TELEFÓNICA"/>
    <d v="2023-11-14T00:00:00"/>
    <n v="1"/>
    <n v="1"/>
    <n v="1"/>
    <s v="SI"/>
    <s v="MIRIAN"/>
    <s v="SI"/>
    <m/>
    <m/>
    <m/>
    <m/>
    <m/>
    <m/>
    <m/>
    <m/>
    <m/>
    <m/>
    <m/>
    <n v="6"/>
    <n v="4"/>
    <n v="-2"/>
    <x v="0"/>
    <m/>
  </r>
  <r>
    <n v="684"/>
    <s v="NOVIEMBRE"/>
    <s v="LIMA "/>
    <s v="LIMA "/>
    <s v="ATE"/>
    <n v="917612814"/>
    <s v="1211VIJIHIV"/>
    <s v="VILLEGAS"/>
    <s v="JIMENEZ"/>
    <s v="HISBEINY"/>
    <s v="ROSANA"/>
    <s v="VILLEGAS JIMENEZ HISBEINY ROSANA"/>
    <s v="VENEZUELA "/>
    <s v="SITUACIÓN IRREGULAR"/>
    <d v="2012-11-29T00:00:00"/>
    <s v="29"/>
    <s v="11"/>
    <s v="2012"/>
    <x v="3"/>
    <s v="FEMENINO"/>
    <s v="ACTA/PARTIDA DE NACIMIENTO"/>
    <s v="112"/>
    <s v="PRIMARIA - 3ER GRADO"/>
    <s v="SI"/>
    <s v="855JILORIESV"/>
    <s v="JIMENES"/>
    <s v="LOPEZ"/>
    <s v="RITA"/>
    <s v="ESTHER"/>
    <s v="VENEZUELA "/>
    <s v="SITUACIÓN IRREGULAR"/>
    <d v="1985-05-17T00:00:00"/>
    <s v="17"/>
    <s v="5"/>
    <s v="1985"/>
    <s v="FEMENINO"/>
    <s v="CÉDULA DE IDENTIDAD"/>
    <s v="17947535"/>
    <s v="RASTREO"/>
    <s v="NO INFORMACIÓN"/>
    <m/>
    <m/>
    <m/>
    <m/>
    <m/>
    <s v="SI"/>
    <s v="CAROLINE"/>
    <s v="SI"/>
    <m/>
    <m/>
    <m/>
    <m/>
    <m/>
    <m/>
    <m/>
    <m/>
    <m/>
    <m/>
    <m/>
    <n v="8"/>
    <n v="11"/>
    <n v="3"/>
    <x v="4"/>
    <s v="CORREGIR FECHA DE IDENTIFICACIÓN  "/>
  </r>
  <r>
    <n v="685"/>
    <s v="NOVIEMBRE"/>
    <s v="LIMA "/>
    <s v="LIMA "/>
    <s v="ATE"/>
    <n v="917612814"/>
    <s v="1809VIJIRAV"/>
    <s v="VILLEGAS"/>
    <s v="JIMENEZ"/>
    <s v="RAUL"/>
    <s v="DAVID"/>
    <s v="VILLEGAS JIMENEZ RAUL DAVID"/>
    <s v="VENEZUELA "/>
    <s v="SITUACIÓN IRREGULAR"/>
    <d v="2018-09-08T00:00:00"/>
    <s v="08"/>
    <s v="09"/>
    <s v="2018"/>
    <x v="4"/>
    <s v="MASCULINO"/>
    <s v="ACTA/PARTIDA DE NACIMIENTO"/>
    <s v="63"/>
    <s v="NINGUNO"/>
    <s v="SI"/>
    <s v="855JILORIESV"/>
    <s v="JIMENEZ"/>
    <s v="LOPEZ"/>
    <s v="RITA"/>
    <s v="ESTHER"/>
    <s v="VENEZUELA "/>
    <s v="SITUACIÓN IRREGULAR"/>
    <d v="1985-05-17T00:00:00"/>
    <s v="17"/>
    <s v="5"/>
    <s v="1985"/>
    <s v="FEMENINO"/>
    <s v="CÉDULA DE IDENTIDAD"/>
    <s v="17947535"/>
    <s v="RASTREO"/>
    <s v="NO INFORMACIÓN"/>
    <s v="ONLINE/TELEFÓNICA"/>
    <d v="2023-11-14T00:00:00"/>
    <n v="5"/>
    <n v="5"/>
    <n v="2"/>
    <s v="SI"/>
    <s v="CAROLINE"/>
    <s v="SI"/>
    <m/>
    <m/>
    <m/>
    <m/>
    <m/>
    <m/>
    <m/>
    <m/>
    <m/>
    <m/>
    <m/>
    <n v="6"/>
    <n v="5"/>
    <n v="-1"/>
    <x v="0"/>
    <s v="CORREGIR FECHA DE IDENTIFICACIÓN  "/>
  </r>
  <r>
    <n v="686"/>
    <s v="NOVIEMBRE"/>
    <s v="LIMA "/>
    <s v="LIMA "/>
    <s v="ATE"/>
    <n v="917612814"/>
    <s v="1711VIJIISV"/>
    <s v="VILLEGAS"/>
    <s v="JIMENEZ"/>
    <s v="ISAI"/>
    <s v="JOSE"/>
    <s v="VILLEGAS JIMENEZ ISAI JOSE"/>
    <s v="VENEZUELA "/>
    <s v="SITUACIÓN IRREGULAR"/>
    <d v="2017-11-27T00:00:00"/>
    <s v="27"/>
    <s v="11"/>
    <s v="2017"/>
    <x v="8"/>
    <s v="MASCULINO"/>
    <s v="ACTA/PARTIDA DE NACIMIENTO"/>
    <s v="95"/>
    <s v="NINGUNO"/>
    <s v="SI"/>
    <s v="855JILORIESV"/>
    <s v="JIMENEZ"/>
    <s v="LOPEZ"/>
    <s v="RITA"/>
    <s v="ESTHER"/>
    <s v="VENEZUELA "/>
    <s v="SITUACIÓN IRREGULAR"/>
    <d v="1985-05-17T00:00:00"/>
    <s v="17"/>
    <s v="5"/>
    <s v="1985"/>
    <s v="FEMENINO"/>
    <s v="CÉDULA DE IDENTIDAD"/>
    <s v="17947535"/>
    <s v="RASTREO"/>
    <s v="NO INFORMACIÓN"/>
    <m/>
    <m/>
    <m/>
    <m/>
    <m/>
    <s v="SI"/>
    <s v="CAROLINE"/>
    <s v="SI"/>
    <m/>
    <m/>
    <m/>
    <m/>
    <m/>
    <m/>
    <m/>
    <m/>
    <m/>
    <m/>
    <m/>
    <n v="6"/>
    <n v="6"/>
    <n v="0"/>
    <x v="0"/>
    <s v="CORREGIR FECHA DE IDENTIFICACIÓN  "/>
  </r>
  <r>
    <n v="687"/>
    <s v="NOVIEMBRE"/>
    <s v="LIMA "/>
    <s v="LIMA "/>
    <s v="ATE"/>
    <n v="917612814"/>
    <s v="1409VIJIMAV"/>
    <s v="VILLEGAS"/>
    <s v="JIMENEZ"/>
    <s v="MAYERBIN"/>
    <s v="SARAIS"/>
    <s v="VILLEGAS JIMENEZ MAYERBIN SARAIS"/>
    <s v="VENEZUELA "/>
    <s v="SITUACIÓN IRREGULAR"/>
    <d v="2014-09-11T00:00:00"/>
    <s v="11"/>
    <s v="09"/>
    <s v="2014"/>
    <x v="6"/>
    <s v="FEMENINO"/>
    <s v="ACTA/PARTIDA DE NACIMIENTO"/>
    <s v="NO INFORMACIÓN"/>
    <s v="NIVEL INICIAL 5 AÑOS"/>
    <s v="SI"/>
    <s v="855JILORIESV"/>
    <s v="JIMENEZ"/>
    <s v="LOPEZ"/>
    <s v="RITA"/>
    <s v="ESTHER"/>
    <s v="VENEZUELA "/>
    <s v="SITUACIÓN IRREGULAR"/>
    <d v="1985-05-07T00:00:00"/>
    <s v="7"/>
    <s v="5"/>
    <s v="1985"/>
    <s v="FEMENINO"/>
    <s v="CÉDULA DE IDENTIDAD"/>
    <s v="17947535"/>
    <s v="RASTREO"/>
    <s v="NO INFORMACIÓN"/>
    <m/>
    <m/>
    <m/>
    <m/>
    <m/>
    <s v="SI"/>
    <s v="CAROLINE"/>
    <s v="SI"/>
    <m/>
    <m/>
    <m/>
    <m/>
    <m/>
    <m/>
    <m/>
    <m/>
    <m/>
    <m/>
    <m/>
    <n v="6"/>
    <n v="9"/>
    <n v="3"/>
    <x v="4"/>
    <s v="CORREGIR FECHA DE IDENTIFICACIÓN  "/>
  </r>
  <r>
    <n v="925"/>
    <s v="NOVIEMBRE"/>
    <s v="LIMA "/>
    <s v="LIMA "/>
    <s v="SAN JUAN DE LURIGANCHO"/>
    <n v="935330036"/>
    <s v="0908ORSIKEV"/>
    <s v="ORTEGA"/>
    <s v="SIERRA"/>
    <s v="KEISSY"/>
    <s v="MILAGROS"/>
    <s v="ORTEGA SIERRA KEISSY MILAGROS"/>
    <s v="VENEZUELA "/>
    <s v="PTP/CPP"/>
    <d v="2009-08-10T00:00:00"/>
    <s v="10"/>
    <s v="08"/>
    <s v="2009"/>
    <x v="13"/>
    <s v="FEMENINO"/>
    <s v="PTP/CPP"/>
    <s v="001288310"/>
    <s v="PRIMARIA - 4TO GRADO"/>
    <s v="SI"/>
    <s v="8710SIPAJELIV"/>
    <s v="SIERRA"/>
    <s v="PARRA"/>
    <s v="JESSIKA"/>
    <s v="LISBETH"/>
    <s v="VENEZUELA "/>
    <s v="PTP/CPP"/>
    <d v="1987-10-10T00:00:00"/>
    <s v="10"/>
    <s v="10"/>
    <s v="1987"/>
    <s v="FEMENINO"/>
    <s v="PTP/CPP"/>
    <s v="001294136"/>
    <s v="RASTREO"/>
    <d v="2023-10-23T19:47:04"/>
    <m/>
    <m/>
    <m/>
    <m/>
    <m/>
    <s v="SI"/>
    <s v="TAYRI"/>
    <s v="SI"/>
    <m/>
    <m/>
    <m/>
    <m/>
    <m/>
    <m/>
    <m/>
    <m/>
    <m/>
    <m/>
    <m/>
    <n v="9"/>
    <n v="14"/>
    <n v="5"/>
    <x v="1"/>
    <m/>
  </r>
  <r>
    <n v="689"/>
    <s v="NOVIEMBRE"/>
    <s v="LA LIBERTAD"/>
    <s v="TRUJILLO"/>
    <s v="TRUJILLO"/>
    <n v="984657266"/>
    <s v="1108VILACRV"/>
    <s v="VILLARROEL"/>
    <s v="LA ROSA"/>
    <s v="CRISDELIS AMISADAY"/>
    <s v="DEL VALLE"/>
    <s v="VILLARROEL LA ROSA CRISDELIS AMISADAY DEL VALLE"/>
    <s v="VENEZUELA "/>
    <s v="SITUACIÓN IRREGULAR"/>
    <d v="2011-08-21T00:00:00"/>
    <s v="21"/>
    <s v="08"/>
    <s v="2011"/>
    <x v="2"/>
    <s v="FEMENINO"/>
    <s v="ACTA/PARTIDA DE NACIMIENTO"/>
    <n v="149"/>
    <s v="PRIMARIA - 6TO GRADO"/>
    <s v="SI"/>
    <s v="924LAROYUDEV"/>
    <s v="LA ROSA"/>
    <s v="ROJAS"/>
    <s v="YURFRI"/>
    <s v="DEL VALLE"/>
    <s v="VENEZUELA "/>
    <s v="SITUACIÓN IRREGULAR"/>
    <d v="1992-04-08T00:00:00"/>
    <s v="8"/>
    <s v="4"/>
    <s v="1992"/>
    <s v="FEMENINO"/>
    <s v="CÉDULA DE IDENTIDAD"/>
    <n v="25156745"/>
    <s v="AUTOREGISTRO "/>
    <d v="2023-11-23T11:46:27"/>
    <s v="ONLINE/TELEFÓNICA"/>
    <d v="2023-11-25T00:00:00"/>
    <n v="2"/>
    <n v="2"/>
    <n v="1"/>
    <s v="SI"/>
    <s v="MIRIAN"/>
    <s v="SI"/>
    <m/>
    <m/>
    <m/>
    <m/>
    <m/>
    <m/>
    <m/>
    <m/>
    <m/>
    <m/>
    <m/>
    <n v="11"/>
    <n v="12"/>
    <n v="1"/>
    <x v="0"/>
    <m/>
  </r>
  <r>
    <n v="690"/>
    <s v="NOVIEMBRE"/>
    <s v="LA LIBERTAD"/>
    <s v="TRUJILLO"/>
    <s v="TRUJILLO"/>
    <n v="984657266"/>
    <s v="1705RALAXAV"/>
    <s v="RAMOS"/>
    <s v="LA ROSA"/>
    <s v="XAVIER"/>
    <s v="MATHIAS"/>
    <s v="RAMOS LA ROSA XAVIER MATHIAS"/>
    <s v="VENEZUELA "/>
    <s v="SITUACIÓN IRREGULAR"/>
    <d v="2017-05-08T00:00:00"/>
    <s v="08"/>
    <s v="05"/>
    <s v="2017"/>
    <x v="8"/>
    <s v="MASCULINO"/>
    <s v="ACTA/PARTIDA DE NACIMIENTO"/>
    <n v="216"/>
    <s v="NIVEL INICIAL 5 AÑOS"/>
    <s v="SI"/>
    <s v="924LAROYUDEV"/>
    <s v="LA ROSA"/>
    <s v="ROJAS"/>
    <s v="YURFRI"/>
    <s v="DEL VALLE"/>
    <s v="VENEZUELA "/>
    <s v="SITUACIÓN IRREGULAR"/>
    <d v="1992-04-08T00:00:00"/>
    <s v="8"/>
    <s v="4"/>
    <s v="1992"/>
    <s v="FEMENINO"/>
    <s v="CÉDULA DE IDENTIDAD"/>
    <n v="25156745"/>
    <s v="AUTOREGISTRO "/>
    <d v="2023-11-23T11:51:54"/>
    <m/>
    <m/>
    <m/>
    <m/>
    <m/>
    <s v="SI"/>
    <s v="MIRIAN"/>
    <s v="SI"/>
    <m/>
    <m/>
    <m/>
    <m/>
    <m/>
    <m/>
    <m/>
    <m/>
    <m/>
    <m/>
    <m/>
    <n v="6"/>
    <n v="6"/>
    <n v="0"/>
    <x v="0"/>
    <m/>
  </r>
  <r>
    <n v="691"/>
    <s v="NOVIEMBRE"/>
    <s v="LIMA "/>
    <s v="LIMA "/>
    <s v="VILLA EL SALVADOR"/>
    <n v="926637916"/>
    <s v="2005ZALANIP"/>
    <s v="ZAVALA"/>
    <s v="LAJASTE"/>
    <s v="NIOSMAR"/>
    <s v="DE LOS ANGELES"/>
    <s v="ZAVALA LAJASTE NIOSMAR DE LOS ANGELES"/>
    <s v="PERÚ"/>
    <s v="NO APLICA (ES PERUANO/A)"/>
    <d v="2020-05-12T00:00:00"/>
    <s v="12"/>
    <s v="05"/>
    <s v="2020"/>
    <x v="9"/>
    <s v="FEMENINO"/>
    <s v="DNI "/>
    <n v="92020268"/>
    <s v="NINGUNO"/>
    <s v="SI"/>
    <s v="008LAOCWIALV"/>
    <s v="LAJASTE"/>
    <s v="OCHOA"/>
    <s v="WILNIUSKA"/>
    <s v="ALEXANDRA"/>
    <s v="VENEZUELA "/>
    <s v="C.E. CALIDAD MIGRATORIA"/>
    <d v="2000-08-06T00:00:00"/>
    <s v="6"/>
    <s v="8"/>
    <s v="2000"/>
    <s v="FEMENINO"/>
    <s v="CARNET DE EXTRANJERÍA"/>
    <s v="005277928"/>
    <s v="RASTREO"/>
    <d v="2023-11-24T21:00:15"/>
    <s v="ONLINE/TELEFÓNICA"/>
    <d v="2023-11-25T00:00:00"/>
    <n v="1"/>
    <n v="1"/>
    <n v="1"/>
    <s v="SI"/>
    <s v="MIRIAN"/>
    <s v="SI"/>
    <m/>
    <m/>
    <m/>
    <m/>
    <m/>
    <m/>
    <m/>
    <m/>
    <m/>
    <m/>
    <m/>
    <n v="6"/>
    <n v="3"/>
    <n v="-3"/>
    <x v="0"/>
    <m/>
  </r>
  <r>
    <n v="692"/>
    <s v="NOVIEMBRE"/>
    <s v="LIMA "/>
    <s v="LIMA "/>
    <s v="ATE"/>
    <n v="958629789"/>
    <s v="1007LAPEISV"/>
    <s v="LAMEDA"/>
    <s v="PEREZ"/>
    <s v="ISAAC"/>
    <s v="DAVID"/>
    <s v="LAMEDA PEREZ ISAAC DAVID"/>
    <s v="VENEZUELA "/>
    <s v="SITUACIÓN IRREGULAR"/>
    <d v="2010-07-05T00:00:00"/>
    <s v="05"/>
    <s v="07"/>
    <s v="2010"/>
    <x v="14"/>
    <s v="MASCULINO"/>
    <s v="ACTA/PARTIDA DE NACIMIENTO"/>
    <s v="899"/>
    <s v="PRIMARIA - 5TO GRADO"/>
    <s v="SI"/>
    <s v="935LAPEIMANV"/>
    <s v="LAMEDA"/>
    <s v="PEREZ"/>
    <s v="IMALAY"/>
    <s v="ANDREINA"/>
    <s v="VENEZUELA "/>
    <s v="PTP/CPP"/>
    <d v="1993-05-01T00:00:00"/>
    <s v="1"/>
    <s v="5"/>
    <s v="1993"/>
    <s v="FEMENINO"/>
    <s v="PTP/CPP"/>
    <s v="3490221"/>
    <s v="RASTREO"/>
    <d v="2023-11-10T19:38:00"/>
    <s v="ONLINE/TELEFÓNICA"/>
    <d v="2023-11-27T00:00:00"/>
    <n v="3"/>
    <n v="3"/>
    <n v="1"/>
    <s v="SI"/>
    <s v="CAROLINE"/>
    <s v="SI"/>
    <m/>
    <m/>
    <m/>
    <m/>
    <m/>
    <m/>
    <m/>
    <m/>
    <m/>
    <m/>
    <m/>
    <n v="10"/>
    <n v="13"/>
    <n v="3"/>
    <x v="4"/>
    <m/>
  </r>
  <r>
    <n v="693"/>
    <s v="NOVIEMBRE"/>
    <s v="LIMA "/>
    <s v="LIMA "/>
    <s v="ATE"/>
    <n v="958629789"/>
    <s v="1410LAPEANV"/>
    <s v="LAMEDA"/>
    <s v="PEREZ"/>
    <s v="ANDREINA"/>
    <s v="JULIETH"/>
    <s v="LAMEDA PEREZ ANDREINA JULIETH"/>
    <s v="VENEZUELA "/>
    <s v="SITUACIÓN IRREGULAR"/>
    <d v="2014-10-01T00:00:00"/>
    <s v="01"/>
    <s v="10"/>
    <s v="2014"/>
    <x v="6"/>
    <s v="FEMENINO"/>
    <s v="ACTA/PARTIDA DE NACIMIENTO"/>
    <s v="1372"/>
    <s v="PRIMARIA - 2DO GRADO"/>
    <s v="SI"/>
    <s v="935LAPEIMANV"/>
    <s v="LAMEDA"/>
    <s v="PEREZ"/>
    <s v="IMALAY"/>
    <s v="ANDREINA"/>
    <s v="VENEZUELA "/>
    <s v="PTP/CPP"/>
    <d v="1993-05-01T00:00:00"/>
    <s v="1"/>
    <s v="5"/>
    <s v="1993"/>
    <s v="FEMENINO"/>
    <s v="PTP/CPP"/>
    <s v="3490221"/>
    <s v="RASTREO"/>
    <d v="2023-11-10T19:46:00"/>
    <m/>
    <m/>
    <m/>
    <m/>
    <m/>
    <s v="SI"/>
    <s v="CAROLINE"/>
    <s v="SI"/>
    <m/>
    <m/>
    <m/>
    <m/>
    <m/>
    <m/>
    <m/>
    <m/>
    <m/>
    <m/>
    <m/>
    <n v="7"/>
    <n v="9"/>
    <n v="2"/>
    <x v="3"/>
    <m/>
  </r>
  <r>
    <n v="694"/>
    <s v="NOVIEMBRE"/>
    <s v="LIMA "/>
    <s v="LIMA "/>
    <s v="ATE"/>
    <n v="958629789"/>
    <s v="1905QULAJEV"/>
    <s v="QUINTERO"/>
    <s v="LAMEDA"/>
    <s v="JEIMAR"/>
    <s v="SARAHI"/>
    <s v="QUINTERO LAMEDA JEIMAR SARAHI"/>
    <s v="VENEZUELA "/>
    <s v="SITUACIÓN IRREGULAR"/>
    <d v="2019-05-01T00:00:00"/>
    <s v="01"/>
    <s v="05"/>
    <s v="2019"/>
    <x v="12"/>
    <s v="FEMENINO"/>
    <s v="ACTA/PARTIDA DE NACIMIENTO"/>
    <s v="4197"/>
    <s v="NINGUNO"/>
    <s v="SI"/>
    <s v="935LAPEIMANV"/>
    <s v="LAMEDA"/>
    <s v="PEREZ"/>
    <s v="IMALAY"/>
    <s v="ANDREINA"/>
    <s v="VENEZUELA "/>
    <s v="PTP/CPP"/>
    <d v="1993-05-01T00:00:00"/>
    <s v="1"/>
    <s v="5"/>
    <s v="1993"/>
    <s v="FEMENINO"/>
    <s v="PTP/CPP"/>
    <s v="3490221"/>
    <s v="RASTREO"/>
    <d v="2023-11-10T19:51:00"/>
    <m/>
    <m/>
    <m/>
    <m/>
    <m/>
    <s v="SI"/>
    <s v="CAROLINE"/>
    <s v="SI"/>
    <m/>
    <m/>
    <m/>
    <m/>
    <m/>
    <m/>
    <m/>
    <m/>
    <m/>
    <m/>
    <m/>
    <n v="6"/>
    <n v="4"/>
    <n v="-2"/>
    <x v="0"/>
    <m/>
  </r>
  <r>
    <n v="695"/>
    <s v="NOVIEMBRE"/>
    <s v="LIMA "/>
    <s v="LIMA "/>
    <s v="LURIN"/>
    <s v="988616905- 935714791"/>
    <s v="1704EPLANEV"/>
    <s v="EPIAYUU"/>
    <s v="LANDINO"/>
    <s v="NEHEMIAS"/>
    <s v="DAVID"/>
    <s v="EPIAYUU LANDINO NEHEMIAS DAVID"/>
    <s v="VENEZUELA "/>
    <s v="SITUACIÓN IRREGULAR"/>
    <d v="2017-04-17T00:00:00"/>
    <s v="17"/>
    <s v="04"/>
    <s v="2017"/>
    <x v="8"/>
    <s v="MASCULINO"/>
    <s v="ACTA/PARTIDA DE NACIMIENTO"/>
    <n v="1161"/>
    <s v="NINGUNO"/>
    <s v="SI"/>
    <s v="948LARIGEYOV"/>
    <s v="LANDINO"/>
    <s v="RIOS"/>
    <s v="GENISIS"/>
    <s v="YOUSSETH"/>
    <s v="VENEZUELA "/>
    <s v="PTP/CPP"/>
    <d v="1994-08-18T00:00:00"/>
    <s v="18"/>
    <s v="8"/>
    <s v="1994"/>
    <s v="FEMENINO"/>
    <s v="PTP/CPP"/>
    <n v="2885783"/>
    <s v="RASTREO"/>
    <d v="2023-09-15T00:00:00"/>
    <s v="ONLINE/TELEFÓNICA"/>
    <d v="2023-11-03T00:00:00"/>
    <n v="1"/>
    <n v="1"/>
    <n v="1"/>
    <s v="SI"/>
    <s v="EIMARA"/>
    <s v="SI"/>
    <m/>
    <m/>
    <m/>
    <m/>
    <m/>
    <m/>
    <m/>
    <m/>
    <m/>
    <m/>
    <m/>
    <n v="6"/>
    <n v="6"/>
    <n v="0"/>
    <x v="0"/>
    <m/>
  </r>
  <r>
    <n v="696"/>
    <s v="NOVIEMBRE"/>
    <s v="LIMA "/>
    <s v="LIMA "/>
    <s v="SAN JUAN DE LURIGANCHO"/>
    <n v="935388765"/>
    <s v="1011LAARENV"/>
    <s v="LANZA"/>
    <s v="ARIAS"/>
    <s v="ENMANUEL"/>
    <s v="ISAAC"/>
    <s v="LANZA ARIAS ENMANUEL ISAAC"/>
    <s v="VENEZUELA "/>
    <s v="PTP/CPP"/>
    <d v="2010-11-03T00:00:00"/>
    <s v="03"/>
    <s v="11"/>
    <s v="2010"/>
    <x v="14"/>
    <s v="MASCULINO"/>
    <s v="PTP/CPP"/>
    <s v="004479225"/>
    <s v="PRIMARIA - 6TO GRADO"/>
    <s v="SI"/>
    <s v="813LAPAENENV"/>
    <s v="LANZA"/>
    <s v="PARABABIDES"/>
    <s v="ENDER"/>
    <s v="ENRIQUE"/>
    <s v="VENEZUELA "/>
    <s v="PTP/CPP"/>
    <d v="1981-03-18T00:00:00"/>
    <s v="18"/>
    <s v="3"/>
    <s v="1981"/>
    <s v="MASCULINO"/>
    <s v="PTP/CPP"/>
    <s v="000581357"/>
    <s v="RASTREO"/>
    <d v="2023-11-23T13:49:48"/>
    <s v="ONLINE/TELEFÓNICA"/>
    <d v="2023-11-28T00:00:00"/>
    <n v="2"/>
    <n v="2"/>
    <n v="1"/>
    <s v="SI"/>
    <s v="TAYRI"/>
    <s v="SI"/>
    <m/>
    <m/>
    <m/>
    <m/>
    <m/>
    <m/>
    <m/>
    <m/>
    <m/>
    <m/>
    <m/>
    <n v="11"/>
    <n v="13"/>
    <n v="2"/>
    <x v="3"/>
    <m/>
  </r>
  <r>
    <n v="697"/>
    <s v="NOVIEMBRE"/>
    <s v="LIMA "/>
    <s v="LIMA "/>
    <s v="SAN JUAN DE LURIGANCHO"/>
    <n v="935388765"/>
    <s v="1707LAARSEV"/>
    <s v="LANZA"/>
    <s v="ARIAS"/>
    <s v="SEHEISSET"/>
    <s v="GABRIELA"/>
    <s v="LANZA ARIAS SEHEISSET GABRIELA"/>
    <s v="VENEZUELA "/>
    <s v="PTP/CPP"/>
    <d v="2017-07-17T00:00:00"/>
    <s v="17"/>
    <s v="07"/>
    <s v="2017"/>
    <x v="8"/>
    <s v="FEMENINO"/>
    <s v="PTP/CPP"/>
    <s v="004435780"/>
    <s v="NIVEL INICIAL 5 AÑOS"/>
    <s v="SI"/>
    <s v="813LAPAENENV"/>
    <s v="LANZA"/>
    <s v="PARABABIDES"/>
    <s v="ENDER"/>
    <s v="ENRIQUE"/>
    <s v="VENEZUELA "/>
    <s v="PTP/CPP"/>
    <d v="1981-03-18T00:00:00"/>
    <s v="18"/>
    <s v="3"/>
    <s v="1981"/>
    <s v="MASCULINO"/>
    <s v="PTP/CPP"/>
    <s v="000581357"/>
    <s v="RASTREO"/>
    <d v="2023-11-23T13:55:22"/>
    <m/>
    <m/>
    <m/>
    <m/>
    <m/>
    <s v="SI"/>
    <s v="TAYRI"/>
    <s v="SI"/>
    <m/>
    <m/>
    <m/>
    <m/>
    <m/>
    <m/>
    <m/>
    <m/>
    <m/>
    <m/>
    <m/>
    <n v="6"/>
    <n v="6"/>
    <n v="0"/>
    <x v="0"/>
    <m/>
  </r>
  <r>
    <n v="698"/>
    <s v="NOVIEMBRE"/>
    <s v="LIMA "/>
    <s v="LIMA "/>
    <s v="SAN JUAN DE MIRAFLORES"/>
    <n v="925412210"/>
    <s v="2005LAAYLUP"/>
    <s v="LAVASTIDA"/>
    <s v="AYAUCAN"/>
    <s v="LUCAS"/>
    <s v="EMILIANO"/>
    <s v="LAVASTIDA AYAUCAN LUCAS EMILIANO"/>
    <s v="PERÚ"/>
    <s v="NO APLICA (ES PERUANO/A)"/>
    <d v="2020-05-25T00:00:00"/>
    <s v="25"/>
    <s v="05"/>
    <s v="2020"/>
    <x v="9"/>
    <s v="MASCULINO"/>
    <s v="DNI"/>
    <s v="91866132"/>
    <s v="NINGUNO"/>
    <s v="SI"/>
    <s v="951LAROJEALV"/>
    <s v="LAVASTIDA "/>
    <s v="RONDON "/>
    <s v="JESUS "/>
    <s v="ALBERTO "/>
    <s v="VENEZUELA "/>
    <s v="C.E. CALIDAD MIGRATORIA"/>
    <d v="1995-01-28T00:00:00"/>
    <s v="28"/>
    <s v="1"/>
    <s v="1995"/>
    <s v="MASCULINO"/>
    <s v="CARNET DE EXTRANJERÍA"/>
    <s v="5099104"/>
    <s v="RASTREO"/>
    <d v="2023-10-13T18:19:57"/>
    <s v="ONLINE/TELEFÓNICA"/>
    <d v="2023-11-15T00:00:00"/>
    <n v="1"/>
    <n v="1"/>
    <n v="1"/>
    <s v="SI"/>
    <s v="YULY"/>
    <s v="SI"/>
    <m/>
    <m/>
    <m/>
    <m/>
    <m/>
    <m/>
    <m/>
    <m/>
    <m/>
    <m/>
    <m/>
    <n v="6"/>
    <n v="3"/>
    <n v="-3"/>
    <x v="0"/>
    <m/>
  </r>
  <r>
    <n v="699"/>
    <s v="NOVIEMBRE"/>
    <s v="LIMA "/>
    <s v="LIMA "/>
    <s v="SAN JUAN DE LURIGANCHO"/>
    <n v="934328462"/>
    <s v="0806CALEKAV"/>
    <s v="CANACHE"/>
    <s v="LEAL"/>
    <s v="KATHERYN"/>
    <s v="GABRIELA"/>
    <s v="CANACHE LEAL KATHERYN GABRIELA"/>
    <s v="VENEZUELA "/>
    <s v="PTP/CPP"/>
    <d v="2008-06-12T00:00:00"/>
    <s v="12"/>
    <s v="06"/>
    <s v="2008"/>
    <x v="10"/>
    <s v="FEMENINO"/>
    <s v="PTP/CPP"/>
    <s v="004064586"/>
    <s v="SECUNDARIA - 2DO GRADO"/>
    <s v="SI"/>
    <s v="865LECADACOV"/>
    <s v="LEAL"/>
    <s v="CABEZAS"/>
    <s v="DAILYN"/>
    <s v="COROMOTO"/>
    <s v="VENEZUELA "/>
    <s v="C.E. CALIDAD MIGRATORIA"/>
    <d v="1986-05-14T00:00:00"/>
    <s v="14"/>
    <s v="5"/>
    <s v="1986"/>
    <s v="FEMENINO"/>
    <s v="CARNET DE EXTRANJERÍA"/>
    <s v="005745630"/>
    <s v="RASTREO"/>
    <d v="2023-11-20T14:59:33"/>
    <m/>
    <m/>
    <m/>
    <m/>
    <m/>
    <s v="SI"/>
    <s v="TAYRI"/>
    <s v="SI"/>
    <m/>
    <m/>
    <m/>
    <m/>
    <m/>
    <m/>
    <m/>
    <m/>
    <m/>
    <m/>
    <m/>
    <n v="13"/>
    <n v="15"/>
    <n v="2"/>
    <x v="3"/>
    <m/>
  </r>
  <r>
    <n v="700"/>
    <s v="NOVIEMBRE"/>
    <s v="LIMA "/>
    <s v="LIMA "/>
    <s v="SAN JUAN DE LURIGANCHO"/>
    <n v="934328462"/>
    <s v="0610CALEDAV"/>
    <s v="CANACHE"/>
    <s v="LEAL"/>
    <s v="DAIKERLYN"/>
    <s v="DANIELA"/>
    <s v="CANACHE LEAL DAIKERLYN DANIELA"/>
    <s v="VENEZUELA "/>
    <s v="PTP/CPP"/>
    <d v="2006-10-14T00:00:00"/>
    <s v="14"/>
    <s v="10"/>
    <s v="2006"/>
    <x v="5"/>
    <s v="FEMENINO"/>
    <s v="PTP/CPP"/>
    <s v="004064592"/>
    <s v="SECUNDARIA - 4TO GRADO"/>
    <s v="SI"/>
    <s v="865LECADACOV"/>
    <s v="LEAL "/>
    <s v="CABEZAS"/>
    <s v="DAILYN"/>
    <s v="COROMOTO"/>
    <s v="VENEZUELA "/>
    <s v="C.E. CALIDAD MIGRATORIA"/>
    <d v="1986-05-14T00:00:00"/>
    <s v="14"/>
    <s v="5"/>
    <s v="1986"/>
    <s v="FEMENINO"/>
    <s v="CARNET DE EXTRANJERÍA"/>
    <s v="005745630"/>
    <s v="RASTREO"/>
    <d v="2023-11-20T14:57:08"/>
    <s v="ONLINE/TELEFÓNICA"/>
    <d v="2023-11-28T00:00:00"/>
    <n v="2"/>
    <n v="2"/>
    <n v="1"/>
    <s v="SI"/>
    <s v="TAYRI"/>
    <s v="SI"/>
    <m/>
    <m/>
    <m/>
    <m/>
    <m/>
    <m/>
    <m/>
    <m/>
    <m/>
    <m/>
    <m/>
    <n v="15"/>
    <n v="17"/>
    <n v="2"/>
    <x v="3"/>
    <m/>
  </r>
  <r>
    <n v="701"/>
    <s v="NOVIEMBRE"/>
    <s v="LIMA "/>
    <s v="LIMA "/>
    <s v="CHORRILLOS"/>
    <n v="927934810"/>
    <s v="2011BALEENP"/>
    <s v="BALBIN"/>
    <s v="LEON"/>
    <s v="ENDRI"/>
    <s v="MATEO"/>
    <s v="BALBIN LEON ENDRI MATEO"/>
    <s v="PERÚ"/>
    <s v="NO APLICA (ES PERUANO/A)"/>
    <d v="2020-11-10T00:00:00"/>
    <s v="10"/>
    <s v="11"/>
    <s v="2020"/>
    <x v="9"/>
    <s v="MASCULINO"/>
    <s v="DNI"/>
    <s v="92312409"/>
    <s v="NINGUNO"/>
    <s v="SI"/>
    <s v="931LEGAENROV"/>
    <s v="LEON"/>
    <s v="GARCIA"/>
    <s v="ENNA"/>
    <s v="ROSENNY"/>
    <s v="VENEZUELA "/>
    <s v="PTP/CPP"/>
    <d v="1993-01-18T00:00:00"/>
    <s v="18"/>
    <s v="1"/>
    <s v="1993"/>
    <s v="FEMENINO"/>
    <s v="PTP/CPP"/>
    <s v="004444305"/>
    <s v="RASTREO"/>
    <d v="2023-10-03T19:41:58"/>
    <s v="ONLINE/TELEFÓNICA"/>
    <d v="2023-11-17T00:00:00"/>
    <n v="1"/>
    <n v="1"/>
    <n v="1"/>
    <s v="SI"/>
    <s v="YULY"/>
    <s v="SI"/>
    <m/>
    <m/>
    <m/>
    <m/>
    <m/>
    <m/>
    <m/>
    <m/>
    <m/>
    <m/>
    <m/>
    <n v="6"/>
    <n v="3"/>
    <n v="-3"/>
    <x v="0"/>
    <m/>
  </r>
  <r>
    <n v="702"/>
    <s v="NOVIEMBRE"/>
    <s v="LIMA "/>
    <s v="LIMA "/>
    <s v="SANTA ANITA"/>
    <n v="901897128"/>
    <s v="2010DALEALV"/>
    <s v="DAZA"/>
    <s v="LEON"/>
    <s v="ALEXA"/>
    <s v="MONSERRAT"/>
    <s v="DAZA LEON ALEXA MONSERRAT"/>
    <s v="VENEZUELA "/>
    <s v="PTP/CPP"/>
    <d v="2020-10-06T00:00:00"/>
    <s v="06"/>
    <s v="10"/>
    <s v="2020"/>
    <x v="9"/>
    <s v="FEMENINO"/>
    <s v="PTP/CPP"/>
    <s v="001921533"/>
    <s v="NINGUNO"/>
    <s v="SI"/>
    <s v="934LENIGAEUV"/>
    <s v="LEON"/>
    <s v="NIETO"/>
    <s v="GABRIELA"/>
    <s v="EURIMAR"/>
    <s v="VENEZUELA "/>
    <s v="PTP/CPP"/>
    <d v="1993-04-12T00:00:00"/>
    <s v="12"/>
    <s v="4"/>
    <s v="1993"/>
    <s v="FEMENINO"/>
    <s v="PTP/CPP"/>
    <s v="001414924"/>
    <s v="RASTREO"/>
    <d v="2023-10-29T12:43:07"/>
    <s v="ONLINE/TELEFÓNICA"/>
    <d v="2023-11-24T00:00:00"/>
    <n v="1"/>
    <n v="1"/>
    <n v="2"/>
    <s v="SI"/>
    <s v="CAROLINE"/>
    <s v="SI"/>
    <m/>
    <m/>
    <m/>
    <m/>
    <m/>
    <m/>
    <m/>
    <m/>
    <m/>
    <m/>
    <m/>
    <n v="6"/>
    <n v="3"/>
    <n v="-3"/>
    <x v="0"/>
    <m/>
  </r>
  <r>
    <n v="703"/>
    <s v="NOVIEMBRE"/>
    <s v="LIMA "/>
    <s v="LIMA "/>
    <s v="SANTA ANITA"/>
    <n v="914173487"/>
    <s v="1402LULESAV"/>
    <s v="LUGO"/>
    <s v="LEON"/>
    <s v="SANDRA"/>
    <s v="VALERIA"/>
    <s v="LUGO LEON SANDRA VALERIA"/>
    <s v="VENEZUELA "/>
    <s v="PTP/CPP"/>
    <d v="2014-02-11T00:00:00"/>
    <s v="11"/>
    <s v="02"/>
    <s v="2014"/>
    <x v="6"/>
    <s v="FEMENINO"/>
    <s v="PTP/CPP"/>
    <s v="2435704"/>
    <s v="PRIMARIA - 2DO GRADO"/>
    <s v="SI"/>
    <s v="908LEMEGECAV"/>
    <s v="LEON"/>
    <s v="MEJIAS"/>
    <s v="GENESIS"/>
    <s v="CAROLINA"/>
    <s v="VENEZUELA "/>
    <s v="PTP/CPP"/>
    <d v="1990-08-02T00:00:00"/>
    <s v="2"/>
    <s v="8"/>
    <s v="1990"/>
    <s v="FEMENINO"/>
    <s v="PTP/CPP"/>
    <s v="2365245"/>
    <s v="RASTREO"/>
    <d v="2023-11-18T14:12:00"/>
    <s v="ONLINE/TELEFÓNICA"/>
    <d v="2023-11-27T00:00:00"/>
    <n v="1"/>
    <n v="1"/>
    <n v="1"/>
    <s v="SI"/>
    <s v="CAROLINE"/>
    <s v="SI"/>
    <m/>
    <m/>
    <m/>
    <m/>
    <m/>
    <m/>
    <m/>
    <m/>
    <m/>
    <m/>
    <m/>
    <n v="7"/>
    <n v="10"/>
    <n v="3"/>
    <x v="4"/>
    <m/>
  </r>
  <r>
    <n v="704"/>
    <s v="NOVIEMBRE"/>
    <s v="LIMA "/>
    <s v="LIMA "/>
    <s v="LURIN"/>
    <s v="923975907-904825846"/>
    <s v="0608PILECRV"/>
    <s v="PIÑANGO "/>
    <s v="LEZAMA "/>
    <s v="CRISBELLYS "/>
    <s v="DEL CARMEN "/>
    <s v="PIÑANGO  LEZAMA  CRISBELLYS  DEL CARMEN "/>
    <s v="VENEZUELA "/>
    <s v="SITUACIÓN IRREGULAR"/>
    <d v="2006-08-23T00:00:00"/>
    <s v="23"/>
    <s v="08"/>
    <s v="2006"/>
    <x v="5"/>
    <s v="FEMENINO"/>
    <s v="CEDULA DE IDENTIDAD"/>
    <n v="32293479"/>
    <s v="S/D"/>
    <s v="SI"/>
    <s v="882LEROGRGEV"/>
    <s v="LEZAMA "/>
    <s v="RODRIGUEZ "/>
    <s v="GRISELLYS "/>
    <s v="GERALDINE "/>
    <s v="VENEZUELA "/>
    <s v="PTP/CPP"/>
    <d v="1988-02-17T00:00:00"/>
    <s v="17"/>
    <s v="2"/>
    <s v="1988"/>
    <s v="FEMENINO"/>
    <s v="PTP/CPP"/>
    <s v="001104703"/>
    <s v="RASTREO"/>
    <d v="2023-11-28T00:00:00"/>
    <s v="ONLINE/TELEFÓNICA"/>
    <d v="2023-11-06T00:00:00"/>
    <n v="1"/>
    <n v="1"/>
    <n v="1"/>
    <s v="SI"/>
    <s v="EIMARA"/>
    <s v="SI"/>
    <m/>
    <m/>
    <m/>
    <m/>
    <m/>
    <m/>
    <m/>
    <m/>
    <m/>
    <m/>
    <m/>
    <s v="S/D"/>
    <s v="S/D"/>
    <s v="S/D"/>
    <x v="2"/>
    <m/>
  </r>
  <r>
    <n v="705"/>
    <s v="NOVIEMBRE"/>
    <s v="LIMA "/>
    <s v="LIMA "/>
    <s v="ATE"/>
    <n v="944621851"/>
    <s v="0804BALIASV"/>
    <s v="BARRETO "/>
    <s v="LINAREZ"/>
    <s v="ASHLEY"/>
    <s v="NICOLE "/>
    <s v="BARRETO  LINAREZ ASHLEY NICOLE "/>
    <s v="VENEZUELA "/>
    <s v="SITUACIÓN IRREGULAR"/>
    <d v="2008-04-19T00:00:00"/>
    <s v="19"/>
    <s v="04"/>
    <s v="2008"/>
    <x v="10"/>
    <s v="FEMENINO"/>
    <s v="ACTA/PARTIDA DE NACIMIENTO"/>
    <s v="392"/>
    <s v="SECUNDARIA - 3ER GRADO"/>
    <s v="SI"/>
    <s v="895LIBUZUANV"/>
    <s v="LINAREZ"/>
    <s v="BUSTAMANTE "/>
    <s v="ZURY"/>
    <s v="ANABEL"/>
    <s v="VENEZUELA "/>
    <s v="C.E. CALIDAD MIGRATORIA"/>
    <d v="1989-05-21T00:00:00"/>
    <s v="21"/>
    <s v="5"/>
    <s v="1989"/>
    <s v="FEMENINO"/>
    <s v="CARNET DE EXTRANJERÍA"/>
    <s v="2805873"/>
    <s v="RASTREO"/>
    <d v="2023-09-15T00:00:00"/>
    <s v="ONLINE/TELEFÓNICA"/>
    <d v="2023-11-10T00:00:00"/>
    <n v="2"/>
    <n v="2"/>
    <n v="1"/>
    <s v="SI"/>
    <s v="MIGUEL HUAYNATE"/>
    <s v="SI"/>
    <m/>
    <m/>
    <m/>
    <m/>
    <m/>
    <m/>
    <m/>
    <m/>
    <m/>
    <m/>
    <m/>
    <n v="14"/>
    <n v="15"/>
    <n v="1"/>
    <x v="0"/>
    <m/>
  </r>
  <r>
    <n v="706"/>
    <s v="NOVIEMBRE"/>
    <s v="LIMA "/>
    <s v="LIMA "/>
    <s v="ATE"/>
    <n v="944621851"/>
    <s v="1007BALIVEV"/>
    <s v="BARRETO "/>
    <s v="LINAREZ"/>
    <s v="VERONICA "/>
    <s v="NICOLE "/>
    <s v="BARRETO  LINAREZ VERONICA  NICOLE "/>
    <s v="VENEZUELA "/>
    <s v="SITUACIÓN IRREGULAR"/>
    <d v="2010-07-22T00:00:00"/>
    <s v="22"/>
    <s v="07"/>
    <s v="2010"/>
    <x v="14"/>
    <s v="FEMENINO"/>
    <s v="ACTA/PARTIDA DE NACIMIENTO"/>
    <s v="824"/>
    <s v="SECUNDARIA - 1ER GRADO"/>
    <s v="SI"/>
    <s v="895LIBUZUANV"/>
    <s v="LINAREZ "/>
    <s v="BUSTAMANTE "/>
    <s v="ZURY"/>
    <s v="ANABEL "/>
    <s v="VENEZUELA "/>
    <s v="C.E. CALIDAD MIGRATORIA"/>
    <d v="1989-05-21T00:00:00"/>
    <s v="21"/>
    <s v="5"/>
    <s v="1989"/>
    <s v="FEMENINO"/>
    <s v="CARNET DE EXTRANJERÍA"/>
    <s v="2805873"/>
    <s v="RASTREO"/>
    <d v="2023-09-15T00:00:00"/>
    <m/>
    <m/>
    <m/>
    <m/>
    <m/>
    <s v="SI"/>
    <s v="MIGUEL HUAYNATE"/>
    <s v="SI"/>
    <m/>
    <m/>
    <m/>
    <m/>
    <m/>
    <m/>
    <m/>
    <m/>
    <m/>
    <m/>
    <m/>
    <n v="12"/>
    <n v="13"/>
    <n v="1"/>
    <x v="0"/>
    <m/>
  </r>
  <r>
    <n v="707"/>
    <s v="NOVIEMBRE"/>
    <s v="LIMA "/>
    <s v="LIMA "/>
    <s v="ATE"/>
    <n v="984937544"/>
    <s v="1907LISIDAV"/>
    <s v="LISCANO"/>
    <s v="SIBRIAN"/>
    <s v="DAVID"/>
    <s v="JESUS"/>
    <s v="LISCANO SIBRIAN DAVID JESUS"/>
    <s v="VENEZUELA "/>
    <s v="PTP/CPP"/>
    <d v="2019-07-05T00:00:00"/>
    <s v="05"/>
    <s v="07"/>
    <s v="2019"/>
    <x v="12"/>
    <s v="MASCULINO"/>
    <s v="PTP/CPP"/>
    <s v="004113951"/>
    <s v="NINGUNO"/>
    <s v="SI"/>
    <s v="846LISISOYAV"/>
    <s v="LISCANO"/>
    <s v="SIBRIAN"/>
    <s v="SORAGEL"/>
    <s v="YANETH"/>
    <s v="VENEZUELA "/>
    <s v="SITUACIÓN IRREGULAR"/>
    <d v="1984-06-28T00:00:00"/>
    <s v="28"/>
    <s v="6"/>
    <s v="1984"/>
    <s v="FEMENINO"/>
    <s v="CÉDULA DE IDENTIDAD"/>
    <s v="17858932"/>
    <s v="RASTREO"/>
    <s v="NO INFORMACIÓN"/>
    <s v="ONLINE/TELEFÓNICA"/>
    <d v="2023-11-14T00:00:00"/>
    <n v="1"/>
    <n v="1"/>
    <n v="2"/>
    <s v="SI"/>
    <s v="CAROLINE"/>
    <s v="SI"/>
    <m/>
    <m/>
    <m/>
    <m/>
    <m/>
    <m/>
    <m/>
    <m/>
    <m/>
    <m/>
    <m/>
    <n v="6"/>
    <n v="4"/>
    <n v="-2"/>
    <x v="0"/>
    <s v="CORREGIR FECHA DE IDENTIFICACIÓN  "/>
  </r>
  <r>
    <n v="708"/>
    <s v="NOVIEMBRE"/>
    <s v="LIMA "/>
    <s v="LIMA "/>
    <s v="SAN JUAN DE LURIGANCHO"/>
    <n v="918760831"/>
    <s v="1812LOLIDAO"/>
    <s v="LOPEZ"/>
    <s v="LIZARDO"/>
    <s v="DANI"/>
    <s v="JESUS"/>
    <s v="LOPEZ LIZARDO DANI JESUS"/>
    <s v="OTRO"/>
    <s v="SITUACIÓN IRREGULAR"/>
    <d v="2018-12-31T00:00:00"/>
    <s v="31"/>
    <s v="12"/>
    <s v="2018"/>
    <x v="4"/>
    <s v="MASCULINO"/>
    <s v="ACTA/PARTIDA DE NACIMIENTO"/>
    <n v="4895351"/>
    <s v="NINGUNO"/>
    <s v="SI"/>
    <s v="9311LIMOELCHV"/>
    <s v="LIZARDO"/>
    <s v="MORALES"/>
    <s v="ELIAMAR"/>
    <s v="CHIQUINQUIRA"/>
    <s v="VENEZUELA "/>
    <s v="PTP/CPP"/>
    <d v="1993-11-24T00:00:00"/>
    <s v="24"/>
    <s v="11"/>
    <s v="1993"/>
    <s v="FEMENINO"/>
    <s v="PTP/CPP"/>
    <s v="000656240"/>
    <s v="RASTREO"/>
    <d v="2023-10-23T19:20:52"/>
    <s v="ONLINE/TELEFÓNICA"/>
    <d v="2023-11-21T00:00:00"/>
    <n v="1"/>
    <n v="1"/>
    <n v="1"/>
    <s v="SI"/>
    <s v="TAYRI"/>
    <s v="SI"/>
    <m/>
    <m/>
    <m/>
    <m/>
    <m/>
    <m/>
    <m/>
    <m/>
    <m/>
    <m/>
    <m/>
    <n v="6"/>
    <n v="5"/>
    <n v="-1"/>
    <x v="0"/>
    <m/>
  </r>
  <r>
    <n v="709"/>
    <s v="NOVIEMBRE"/>
    <s v="LIMA "/>
    <s v="LIMA "/>
    <s v="ATE"/>
    <n v="917785359"/>
    <s v="1512TOLOLUV"/>
    <s v="TOVAR"/>
    <s v="LOPEZ"/>
    <s v="LUISBEL"/>
    <s v="ALEJANDRO"/>
    <s v="TOVAR LOPEZ LUISBEL ALEJANDRO"/>
    <s v="VENEZUELA "/>
    <s v="SITUACIÓN IRREGULAR"/>
    <d v="2015-12-18T00:00:00"/>
    <s v="18"/>
    <s v="12"/>
    <s v="2015"/>
    <x v="1"/>
    <s v="MASCULINO"/>
    <s v="ACTA/PARTIDA DE NACIMIENTO"/>
    <s v="09"/>
    <s v="NINGUNO"/>
    <s v="SI"/>
    <s v="971LOALEUBEV"/>
    <s v="LOPEZ"/>
    <s v="ALBARRAN"/>
    <s v="EUCLINAR"/>
    <s v="BELEANNY"/>
    <s v="VENEZUELA "/>
    <s v="SITUACIÓN IRREGULAR"/>
    <d v="1997-01-08T00:00:00"/>
    <s v="8"/>
    <s v="1"/>
    <s v="1997"/>
    <s v="FEMENINO"/>
    <s v="CÉDULA DE IDENTIDAD"/>
    <s v="25976547"/>
    <s v="RASTREO"/>
    <d v="2023-10-22T14:28:39"/>
    <s v="ONLINE/TELEFÓNICA"/>
    <d v="2023-11-11T00:00:00"/>
    <n v="2"/>
    <n v="2"/>
    <n v="2"/>
    <s v="SI"/>
    <s v="CAROLINE"/>
    <s v="SI"/>
    <m/>
    <m/>
    <m/>
    <m/>
    <m/>
    <m/>
    <m/>
    <m/>
    <m/>
    <m/>
    <m/>
    <n v="6"/>
    <n v="8"/>
    <n v="2"/>
    <x v="3"/>
    <m/>
  </r>
  <r>
    <n v="710"/>
    <s v="NOVIEMBRE"/>
    <s v="LIMA "/>
    <s v="LIMA "/>
    <s v="ATE"/>
    <n v="917785359"/>
    <s v="1910CALOEMO"/>
    <s v="CASTILLO"/>
    <s v="LOPEZ"/>
    <s v="EMMANUEL"/>
    <s v="ALEXANDER"/>
    <s v="CASTILLO LOPEZ EMMANUEL ALEXANDER"/>
    <s v="OTRO"/>
    <s v="SITUACIÓN IRREGULAR"/>
    <d v="2019-10-16T00:00:00"/>
    <s v="16"/>
    <s v="10"/>
    <s v="2019"/>
    <x v="12"/>
    <s v="MASCULINO"/>
    <s v="ACTA/PARTIDA DE NACIMIENTO"/>
    <s v=" 1115919977"/>
    <s v="NINGUNO"/>
    <s v="SI"/>
    <s v="971LOALEUBEV"/>
    <s v="LOPEZ"/>
    <s v="ALBARRAN"/>
    <s v="EUCLINAR"/>
    <s v="BELEANNY"/>
    <s v="VENEZUELA "/>
    <s v="SITUACIÓN IRREGULAR"/>
    <d v="1997-01-08T00:00:00"/>
    <s v="8"/>
    <s v="1"/>
    <s v="1997"/>
    <s v="FEMENINO"/>
    <s v="CÉDULA DE IDENTIDAD"/>
    <s v="25976547"/>
    <s v="RASTREO"/>
    <d v="2023-10-22T14:28:39"/>
    <m/>
    <m/>
    <m/>
    <m/>
    <m/>
    <s v="SI"/>
    <s v="CAROLINE"/>
    <s v="SI"/>
    <m/>
    <m/>
    <m/>
    <m/>
    <m/>
    <m/>
    <m/>
    <m/>
    <m/>
    <m/>
    <m/>
    <n v="6"/>
    <n v="4"/>
    <n v="-2"/>
    <x v="0"/>
    <m/>
  </r>
  <r>
    <n v="711"/>
    <s v="NOVIEMBRE"/>
    <s v="LIMA "/>
    <s v="LIMA "/>
    <s v="ATE"/>
    <n v="903372262"/>
    <s v="1012GOLOEDV"/>
    <s v="GONZALEZ"/>
    <s v="LOPEZ"/>
    <s v="EDGARDO"/>
    <s v="ABRAHAM"/>
    <s v="GONZALEZ LOPEZ EDGARDO ABRAHAM"/>
    <s v="VENEZUELA "/>
    <s v="SITUACIÓN IRREGULAR"/>
    <d v="2010-12-25T00:00:00"/>
    <s v="25"/>
    <s v="12"/>
    <s v="2010"/>
    <x v="14"/>
    <s v="MASCULINO"/>
    <s v="CEDULA DE IDENTIDAD"/>
    <s v="34745093"/>
    <s v="SECUNDARIA - 1ER GRADO"/>
    <s v="SI"/>
    <s v="921LOPEANYEV"/>
    <s v="LOPEZ"/>
    <s v="PEREZ"/>
    <s v="ANFHERITH"/>
    <s v="YELISBETH"/>
    <s v="VENEZUELA "/>
    <s v="C.E. CALIDAD MIGRATORIA"/>
    <d v="1992-01-18T00:00:00"/>
    <s v="18"/>
    <s v="1"/>
    <s v="1992"/>
    <s v="FEMENINO"/>
    <s v="CARNET DE EXTRANJERÍA"/>
    <s v="007112110"/>
    <s v="RASTREO"/>
    <d v="2023-10-23T10:00:30"/>
    <s v="ONLINE/TELEFÓNICA"/>
    <d v="2023-11-19T00:00:00"/>
    <n v="1"/>
    <n v="1"/>
    <n v="2"/>
    <s v="SI"/>
    <s v="CAROLINE"/>
    <s v="SI"/>
    <m/>
    <m/>
    <m/>
    <m/>
    <m/>
    <m/>
    <m/>
    <m/>
    <m/>
    <m/>
    <m/>
    <n v="12"/>
    <n v="13"/>
    <n v="1"/>
    <x v="0"/>
    <m/>
  </r>
  <r>
    <n v="712"/>
    <s v="NOVIEMBRE"/>
    <s v="LIMA "/>
    <s v="LIMA "/>
    <s v="CHORRILLOS"/>
    <n v="924221078"/>
    <s v="1103GILOJEV"/>
    <s v="GIL"/>
    <s v="LOPEZ"/>
    <s v="JETSUA"/>
    <s v="DAVID"/>
    <s v="GIL LOPEZ JETSUA DAVID"/>
    <s v="VENEZUELA "/>
    <s v="SITUACIÓN IRREGULAR"/>
    <d v="2011-03-11T00:00:00"/>
    <s v="11"/>
    <s v="03"/>
    <s v="2011"/>
    <x v="2"/>
    <s v="MASCULINO"/>
    <s v="CEDULA DE IDENTIDAD"/>
    <s v="34324612"/>
    <s v="PRIMARIA - 5TO GRADO"/>
    <s v="SI"/>
    <s v="9010LOLEYEIRV"/>
    <s v="LOPEZ"/>
    <s v="LEON"/>
    <s v="YENSI"/>
    <s v="IRIYI"/>
    <s v="VENEZUELA "/>
    <s v="C.E. CALIDAD MIGRATORIA"/>
    <d v="1990-10-10T00:00:00"/>
    <s v="10"/>
    <s v="10"/>
    <s v="1990"/>
    <s v="FEMENINO"/>
    <s v="CARNET DE EXTRANJERÍA"/>
    <s v="001173736"/>
    <s v="RASTREO"/>
    <d v="2023-10-03T14:14:31"/>
    <s v="ONLINE/TELEFÓNICA"/>
    <d v="2023-11-21T00:00:00"/>
    <n v="1"/>
    <n v="1"/>
    <n v="1"/>
    <s v="SI"/>
    <s v="YULY"/>
    <s v="SI"/>
    <m/>
    <m/>
    <m/>
    <m/>
    <m/>
    <m/>
    <m/>
    <m/>
    <m/>
    <m/>
    <m/>
    <n v="10"/>
    <n v="13"/>
    <n v="3"/>
    <x v="4"/>
    <m/>
  </r>
  <r>
    <n v="713"/>
    <s v="NOVIEMBRE"/>
    <s v="LIMA "/>
    <s v="LIMA "/>
    <s v="LURIGANCHO"/>
    <n v="917739120"/>
    <s v="1410CAMAMAV"/>
    <s v="CALDERA "/>
    <s v="MAICABARE"/>
    <s v="MARIANA"/>
    <s v="DE LOS ANGELES "/>
    <s v="CALDERA  MAICABARE MARIANA DE LOS ANGELES "/>
    <s v="VENEZUELA "/>
    <s v="SITUACIÓN IRREGULAR"/>
    <d v="2014-10-22T00:00:00"/>
    <s v="22"/>
    <s v="10"/>
    <s v="2014"/>
    <x v="6"/>
    <s v="FEMENINO"/>
    <s v="ACTA/PARTIDA DE NACIMIENTO"/>
    <s v="1444"/>
    <s v="PRIMARIA - 3ER GRADO"/>
    <s v="SI"/>
    <s v="949MAROMADEV"/>
    <s v="MAICABARE"/>
    <s v="RONDON"/>
    <s v="MARY CARMEN"/>
    <s v="DE LOS ANGELES "/>
    <s v="VENEZUELA "/>
    <s v="SITUACIÓN IRREGULAR"/>
    <d v="1994-09-01T00:00:00"/>
    <s v="1"/>
    <s v="9"/>
    <s v="1994"/>
    <s v="FEMENINO"/>
    <s v="CÉDULA DE IDENTIDAD"/>
    <n v="25453884"/>
    <s v="RASTREO"/>
    <d v="2023-11-16T17:03:43"/>
    <s v="ONLINE/TELEFÓNICA"/>
    <d v="2023-11-28T00:00:00"/>
    <n v="1"/>
    <n v="1"/>
    <n v="1"/>
    <s v="SI"/>
    <s v="TAYRI"/>
    <s v="SI"/>
    <m/>
    <m/>
    <m/>
    <m/>
    <m/>
    <m/>
    <m/>
    <m/>
    <m/>
    <m/>
    <m/>
    <n v="8"/>
    <n v="9"/>
    <n v="1"/>
    <x v="0"/>
    <m/>
  </r>
  <r>
    <n v="714"/>
    <s v="NOVIEMBRE"/>
    <s v="LIMA "/>
    <s v="LIMA "/>
    <s v="VILLA MARIA DEL TRIUNFO"/>
    <n v="999254025"/>
    <s v="2005MOMAEIO"/>
    <s v="MOLINA"/>
    <s v="MAJANO"/>
    <s v="EIVER"/>
    <s v="JESUS"/>
    <s v="MOLINA MAJANO EIVER JESUS"/>
    <s v="OTRO"/>
    <s v="SITUACIÓN IRREGULAR"/>
    <d v="2020-05-10T00:00:00"/>
    <s v="10"/>
    <s v="05"/>
    <s v="2020"/>
    <x v="9"/>
    <s v="MASCULINO"/>
    <s v="CEDULA DE IDENTIDAD"/>
    <s v="1065924315"/>
    <s v="NINGUNO"/>
    <s v="SI"/>
    <s v="8911MAPECAELV"/>
    <s v="MAJANO"/>
    <s v="PEREZ "/>
    <s v="CARMEN"/>
    <s v="ELENA "/>
    <s v="VENEZUELA "/>
    <s v="SITUACIÓN IRREGULAR"/>
    <d v="1989-11-27T00:00:00"/>
    <s v="27"/>
    <s v="11"/>
    <s v="1989"/>
    <s v="FEMENINO"/>
    <s v="CÉDULA DE IDENTIDAD"/>
    <s v="20016730"/>
    <s v="RASTREO"/>
    <d v="2023-10-13T19:17:13"/>
    <s v="ONLINE/TELEFÓNICA"/>
    <d v="2023-11-16T00:00:00"/>
    <n v="2"/>
    <n v="2"/>
    <n v="1"/>
    <s v="SI"/>
    <s v="YULY"/>
    <s v="SI"/>
    <m/>
    <m/>
    <m/>
    <m/>
    <m/>
    <m/>
    <m/>
    <m/>
    <m/>
    <m/>
    <m/>
    <n v="6"/>
    <n v="3"/>
    <n v="-3"/>
    <x v="0"/>
    <m/>
  </r>
  <r>
    <n v="715"/>
    <s v="NOVIEMBRE"/>
    <s v="LIMA "/>
    <s v="LIMA "/>
    <s v="VILLA MARIA DEL TRIUNFO"/>
    <n v="999254025"/>
    <s v="1110RIMAJUV"/>
    <s v="RIVAS"/>
    <s v="MAJANO"/>
    <s v="JUSTIN"/>
    <s v="ANTHONIO"/>
    <s v="RIVAS MAJANO JUSTIN ANTHONIO"/>
    <s v="VENEZUELA "/>
    <s v="SITUACIÓN IRREGULAR"/>
    <d v="2011-10-21T00:00:00"/>
    <s v="21"/>
    <s v="10"/>
    <s v="2011"/>
    <x v="2"/>
    <s v="MASCULINO"/>
    <s v="CEDULA DE IDENTIDAD"/>
    <s v="34388000"/>
    <s v="PRIMARIA - 6TO GRADO"/>
    <s v="SI"/>
    <s v="8911MAPECAELV"/>
    <s v="MAJANO"/>
    <s v="PEREZ "/>
    <s v="CARMEN "/>
    <s v="ELENA "/>
    <s v="VENEZUELA "/>
    <s v="SITUACIÓN IRREGULAR"/>
    <d v="1989-11-27T00:00:00"/>
    <s v="27"/>
    <s v="11"/>
    <s v="1989"/>
    <s v="FEMENINO"/>
    <s v="CÉDULA DE IDENTIDAD"/>
    <s v="20016730"/>
    <s v="RASTREO"/>
    <d v="2023-10-13T18:31:39"/>
    <m/>
    <m/>
    <m/>
    <m/>
    <m/>
    <s v="SI"/>
    <s v="YULY"/>
    <s v="SI"/>
    <m/>
    <m/>
    <m/>
    <m/>
    <m/>
    <m/>
    <m/>
    <m/>
    <m/>
    <m/>
    <m/>
    <n v="11"/>
    <n v="12"/>
    <n v="1"/>
    <x v="0"/>
    <m/>
  </r>
  <r>
    <n v="716"/>
    <s v="NOVIEMBRE"/>
    <s v="LIMA "/>
    <s v="LIMA "/>
    <s v="SAN JUAN DE LURIGANCHO"/>
    <n v="934205847"/>
    <s v="2003CAMAESP"/>
    <s v="CARDOZA"/>
    <s v="MAMBEL"/>
    <s v="ESDRIMAR"/>
    <s v="ADAILUZ"/>
    <s v="CARDOZA MAMBEL ESDRIMAR ADAILUZ"/>
    <s v="PERÚ"/>
    <s v="NO APLICA (ES PERUANO/A)"/>
    <d v="2020-03-04T00:00:00"/>
    <s v="04"/>
    <s v="03"/>
    <s v="2020"/>
    <x v="9"/>
    <s v="FEMENINO"/>
    <s v="DNI"/>
    <n v="91758951"/>
    <s v="NINGUNO"/>
    <s v="SI"/>
    <s v="975MAVEDACAV"/>
    <s v="MAMBEL"/>
    <s v="VERGARA"/>
    <s v="DAILUZ"/>
    <s v="CAROLINA"/>
    <s v="VENEZUELA "/>
    <s v="C.E. CALIDAD MIGRATORIA"/>
    <d v="1997-05-10T00:00:00"/>
    <s v="10"/>
    <s v="5"/>
    <s v="1997"/>
    <s v="FEMENINO"/>
    <s v="CARNET DE EXTRANJERÍA"/>
    <s v="005840386"/>
    <s v="RASTREO"/>
    <d v="2023-11-18T19:39:55"/>
    <s v="ONLINE/TELEFÓNICA"/>
    <d v="2023-11-28T00:00:00"/>
    <n v="1"/>
    <n v="1"/>
    <n v="1"/>
    <s v="SI"/>
    <s v="TAYRI"/>
    <s v="SI"/>
    <m/>
    <m/>
    <m/>
    <m/>
    <m/>
    <m/>
    <m/>
    <m/>
    <m/>
    <m/>
    <m/>
    <n v="6"/>
    <n v="4"/>
    <n v="-2"/>
    <x v="0"/>
    <m/>
  </r>
  <r>
    <n v="717"/>
    <s v="NOVIEMBRE"/>
    <s v="LIMA "/>
    <s v="LIMA "/>
    <s v="ATE"/>
    <n v="955432285"/>
    <s v="1701MAGOJEV"/>
    <s v="MARAÑON"/>
    <s v="GONZALEZ"/>
    <s v="JEREMY"/>
    <s v="SEBASTIAN"/>
    <s v="MARAÑON GONZALEZ JEREMY SEBASTIAN"/>
    <s v="VENEZUELA "/>
    <s v="PTP/CPP"/>
    <d v="2017-01-25T00:00:00"/>
    <s v="25"/>
    <s v="01"/>
    <s v="2017"/>
    <x v="0"/>
    <s v="MASCULINO"/>
    <s v="PTP/CPP"/>
    <s v="4116630"/>
    <s v="PRIMARIA - 1ER GRADO"/>
    <s v="SI"/>
    <s v="999MAGOYEKAV"/>
    <s v="MARAÑON"/>
    <s v="GONZALEZ"/>
    <s v="YENIFER"/>
    <s v="KATIUSKA"/>
    <s v="VENEZUELA "/>
    <s v="PTP/CPP"/>
    <d v="1999-09-15T00:00:00"/>
    <s v="15"/>
    <s v="9"/>
    <s v="1999"/>
    <s v="FEMENINO"/>
    <s v="PTP/CPP"/>
    <s v="3262066"/>
    <s v="RASTREO"/>
    <d v="2023-11-08T18:09:00"/>
    <s v="ONLINE/TELEFÓNICA"/>
    <d v="2023-11-27T00:00:00"/>
    <n v="2"/>
    <n v="2"/>
    <n v="1"/>
    <s v="SI"/>
    <s v="CAROLINE"/>
    <s v="SI"/>
    <m/>
    <m/>
    <m/>
    <m/>
    <m/>
    <m/>
    <m/>
    <m/>
    <m/>
    <m/>
    <m/>
    <n v="6"/>
    <n v="7"/>
    <n v="1"/>
    <x v="0"/>
    <m/>
  </r>
  <r>
    <n v="718"/>
    <s v="NOVIEMBRE"/>
    <s v="LIMA "/>
    <s v="LIMA "/>
    <s v="ATE"/>
    <n v="955432285"/>
    <s v="1903MAGODAV"/>
    <s v="MARAÑON"/>
    <s v="GONZALEZ"/>
    <s v="DANNA"/>
    <s v="NOHEMI"/>
    <s v="MARAÑON GONZALEZ DANNA NOHEMI"/>
    <s v="VENEZUELA "/>
    <s v="PTP/CPP"/>
    <d v="2019-03-29T00:00:00"/>
    <s v="29"/>
    <s v="03"/>
    <s v="2019"/>
    <x v="12"/>
    <s v="FEMENINO"/>
    <s v="PTP/CPP"/>
    <s v="4076395"/>
    <s v="NIVEL INICIAL 3 AÑOS"/>
    <s v="SI"/>
    <s v="999MAGOYEKAV"/>
    <s v="MARAÑON"/>
    <s v="GONZALEZ"/>
    <s v="YENIFER"/>
    <s v="KATIUSKA"/>
    <s v="VENEZUELA "/>
    <s v="PTP/CPP"/>
    <d v="1999-09-15T00:00:00"/>
    <s v="15"/>
    <s v="9"/>
    <s v="1999"/>
    <s v="FEMENINO"/>
    <s v="PTP/CPP"/>
    <s v="3262066"/>
    <s v="RASTREO"/>
    <d v="2023-11-08T18:21:00"/>
    <m/>
    <m/>
    <m/>
    <m/>
    <m/>
    <s v="SI"/>
    <s v="CAROLINE"/>
    <s v="SI"/>
    <m/>
    <m/>
    <m/>
    <m/>
    <m/>
    <m/>
    <m/>
    <m/>
    <m/>
    <m/>
    <m/>
    <n v="6"/>
    <n v="5"/>
    <n v="-1"/>
    <x v="0"/>
    <m/>
  </r>
  <r>
    <n v="719"/>
    <s v="NOVIEMBRE"/>
    <s v="LIMA "/>
    <s v="LIMA "/>
    <s v="ATE"/>
    <n v="935910758"/>
    <s v="1704MEALDOV"/>
    <s v="MEJIAS "/>
    <s v="ALVAREZ"/>
    <s v="DORIANNYS"/>
    <s v="DE LOS ANGELES"/>
    <s v="MEJIAS  ALVAREZ DORIANNYS DE LOS ANGELES"/>
    <s v="VENEZUELA "/>
    <s v="PTP/CPP"/>
    <d v="2017-04-27T00:00:00"/>
    <s v="27"/>
    <s v="04"/>
    <s v="2017"/>
    <x v="8"/>
    <s v="FEMENINO"/>
    <s v="PTP/CPP"/>
    <s v="2851537"/>
    <s v="NINGUNO"/>
    <s v="SI"/>
    <s v="945MAPADEELV"/>
    <s v="MARCANO"/>
    <s v="PANTOJA"/>
    <s v="DEYBERTH"/>
    <s v="ELADIO"/>
    <s v="VENEZUELA "/>
    <s v="PTP/CPP"/>
    <d v="1994-05-27T00:00:00"/>
    <s v="27"/>
    <s v="5"/>
    <s v="1994"/>
    <s v="MASCULINO"/>
    <s v="PTP/CPP"/>
    <s v="3523697"/>
    <s v="RASTREO"/>
    <d v="2023-09-30T00:00:00"/>
    <s v="ONLINE/TELEFÓNICA"/>
    <d v="2023-11-16T00:00:00"/>
    <n v="1"/>
    <n v="1"/>
    <n v="1"/>
    <s v="SI"/>
    <s v="MIGUEL HUAYNATE"/>
    <s v="SI"/>
    <m/>
    <m/>
    <m/>
    <m/>
    <m/>
    <m/>
    <m/>
    <m/>
    <m/>
    <m/>
    <m/>
    <n v="6"/>
    <n v="6"/>
    <n v="0"/>
    <x v="0"/>
    <m/>
  </r>
  <r>
    <n v="720"/>
    <s v="NOVIEMBRE"/>
    <s v="LIMA "/>
    <s v="LIMA "/>
    <s v="SANTA ANITA"/>
    <n v="916185494"/>
    <s v="2003MAMALIP"/>
    <s v="MARTINEZ"/>
    <s v="MARMOL"/>
    <s v="LIAN"/>
    <s v="GAEL"/>
    <s v="MARTINEZ MARMOL LIAN GAEL"/>
    <s v="PERÚ"/>
    <s v="NO APLICA (ES PERUANO/A)"/>
    <d v="2020-03-07T00:00:00"/>
    <s v="07"/>
    <s v="03"/>
    <s v="2020"/>
    <x v="9"/>
    <s v="MASCULINO"/>
    <s v="DNI"/>
    <s v="9176378"/>
    <s v="NINGUNO"/>
    <s v="SI"/>
    <s v="978MAPAANLUV"/>
    <s v="MARMOL"/>
    <s v="PALMAR"/>
    <s v="ANA"/>
    <s v="LUZ"/>
    <s v="VENEZUELA "/>
    <s v="PTP/CPP"/>
    <d v="1997-08-03T00:00:00"/>
    <s v="3"/>
    <s v="8"/>
    <s v="1997"/>
    <s v="FEMENINO"/>
    <s v="PTP/CPP"/>
    <s v="003524535"/>
    <s v="RASTREO"/>
    <s v="NO INFORMACIÓN"/>
    <s v="ONLINE/TELEFÓNICA"/>
    <d v="2023-11-24T00:00:00"/>
    <n v="1"/>
    <n v="1"/>
    <n v="2"/>
    <s v="SI"/>
    <s v="CAROLINE"/>
    <s v="SI"/>
    <m/>
    <m/>
    <m/>
    <m/>
    <m/>
    <m/>
    <m/>
    <m/>
    <m/>
    <m/>
    <m/>
    <n v="6"/>
    <n v="4"/>
    <n v="-2"/>
    <x v="0"/>
    <s v="CORREGIR FECHA DE IDENTIFICACIÓN  "/>
  </r>
  <r>
    <n v="721"/>
    <s v="NOVIEMBRE"/>
    <s v="LIMA "/>
    <s v="LIMA "/>
    <s v="VILLA EL SALVADOR"/>
    <n v="987513746"/>
    <s v="1104GOMAMIV"/>
    <s v="GONZALEZ"/>
    <s v="MARQUEZ"/>
    <s v="MIGUEL"/>
    <s v="EDUARDO"/>
    <s v="GONZALEZ MARQUEZ MIGUEL EDUARDO"/>
    <s v="VENEZUELA "/>
    <s v="SITUACIÓN IRREGULAR"/>
    <d v="2011-04-14T00:00:00"/>
    <s v="14"/>
    <s v="04"/>
    <s v="2011"/>
    <x v="2"/>
    <s v="MASCULINO"/>
    <s v="ACTA/PARTIDA DE NACIMIENTO"/>
    <s v="1630"/>
    <s v="PRIMARIA - 6TO GRADO"/>
    <s v="SI"/>
    <s v="874MAVIMACAV"/>
    <s v="MARQUEZ"/>
    <s v="VISTURI"/>
    <s v="MARELBIS"/>
    <s v="CAROLA"/>
    <s v="VENEZUELA "/>
    <s v="SITUACIÓN IRREGULAR"/>
    <d v="1987-04-08T00:00:00"/>
    <s v="8"/>
    <s v="4"/>
    <s v="1987"/>
    <s v="FEMENINO"/>
    <s v="CÉDULA DE IDENTIDAD"/>
    <s v="18954823"/>
    <s v="RASTREO"/>
    <d v="2023-10-12T20:38:56"/>
    <s v="ONLINE/TELEFÓNICA"/>
    <d v="2023-11-14T00:00:00"/>
    <m/>
    <m/>
    <n v="1"/>
    <s v="SI"/>
    <s v="YULY"/>
    <s v="SI"/>
    <m/>
    <m/>
    <m/>
    <m/>
    <m/>
    <m/>
    <m/>
    <m/>
    <m/>
    <m/>
    <m/>
    <n v="11"/>
    <n v="12"/>
    <n v="1"/>
    <x v="0"/>
    <m/>
  </r>
  <r>
    <n v="722"/>
    <s v="NOVIEMBRE"/>
    <s v="LIMA "/>
    <s v="LIMA "/>
    <s v="VILLA EL SALVADOR"/>
    <n v="987513746"/>
    <s v="0801HEMAVAV"/>
    <s v="HERNANDEZ"/>
    <s v="MARQUEZ"/>
    <s v="VALERIA"/>
    <s v="ANDREINA"/>
    <s v="HERNANDEZ MARQUEZ VALERIA ANDREINA"/>
    <s v="VENEZUELA "/>
    <s v="SITUACIÓN IRREGULAR"/>
    <d v="2008-01-05T00:00:00"/>
    <s v="05"/>
    <s v="01"/>
    <s v="2008"/>
    <x v="11"/>
    <s v="FEMENINO"/>
    <s v="ACTA/PARTIDA DE NACIMIENTO"/>
    <s v="73"/>
    <s v="SECUNDARIA - 3ER GRADO"/>
    <s v="SI"/>
    <s v="874MAVIMACAV"/>
    <s v="MARQUEZ"/>
    <s v="VISTURI"/>
    <s v="MARELBIS"/>
    <s v="CAROLA"/>
    <s v="VENEZUELA "/>
    <s v="SITUACIÓN IRREGULAR"/>
    <d v="1987-04-08T00:00:00"/>
    <s v="8"/>
    <s v="4"/>
    <s v="1987"/>
    <s v="FEMENINO"/>
    <s v="CÉDULA DE IDENTIDAD"/>
    <s v="18954823"/>
    <s v="RASTREO"/>
    <d v="2023-10-12T20:48:15"/>
    <m/>
    <m/>
    <m/>
    <m/>
    <m/>
    <s v="SI"/>
    <s v="YULY"/>
    <s v="SI"/>
    <m/>
    <m/>
    <m/>
    <m/>
    <m/>
    <m/>
    <m/>
    <m/>
    <m/>
    <m/>
    <m/>
    <n v="14"/>
    <n v="16"/>
    <n v="2"/>
    <x v="3"/>
    <m/>
  </r>
  <r>
    <n v="723"/>
    <s v="NOVIEMBRE"/>
    <s v="LIMA "/>
    <s v="LIMA "/>
    <s v="PACHACAMAC"/>
    <s v="928916524/ 997186699 SOLO LLAMADAS"/>
    <s v="1612DIMASEV"/>
    <s v="DIAZ "/>
    <s v="MARTINEZ "/>
    <s v="SEBASTHIAN "/>
    <s v="GAEL "/>
    <s v="DIAZ  MARTINEZ  SEBASTHIAN  GAEL "/>
    <s v="VENEZUELA "/>
    <s v="SITUACIÓN IRREGULAR"/>
    <d v="2016-12-30T00:00:00"/>
    <s v="30"/>
    <s v="12"/>
    <s v="2016"/>
    <x v="0"/>
    <s v="MASCULINO"/>
    <s v="ACTA/PARTIDA DE NACIMIENTO"/>
    <s v="06"/>
    <s v="NINGUNO"/>
    <s v="SI"/>
    <s v="877MAPAZUANV"/>
    <s v="MARTINEZ"/>
    <s v="PAREDES "/>
    <s v="ZULAY"/>
    <s v="ANTONIETA "/>
    <s v="VENEZUELA "/>
    <s v="C.E. CALIDAD MIGRATORIA"/>
    <d v="1987-07-25T00:00:00"/>
    <s v="25"/>
    <s v="7"/>
    <s v="1987"/>
    <s v="FEMENINO"/>
    <s v="CARNET DE EXTRANJERÍA"/>
    <s v="005911900"/>
    <s v="RASTREO"/>
    <d v="2023-10-03T00:00:00"/>
    <s v="ONLINE/TELEFÓNICA"/>
    <d v="2023-11-16T00:00:00"/>
    <n v="2"/>
    <n v="2"/>
    <n v="1"/>
    <s v="SI"/>
    <s v="EIMARA"/>
    <s v="SI"/>
    <m/>
    <m/>
    <m/>
    <m/>
    <m/>
    <m/>
    <m/>
    <m/>
    <m/>
    <m/>
    <m/>
    <n v="6"/>
    <n v="7"/>
    <n v="1"/>
    <x v="0"/>
    <m/>
  </r>
  <r>
    <n v="988"/>
    <s v="NOVIEMBRE"/>
    <s v="LA LIBERTAD"/>
    <s v="TRUJILLO"/>
    <s v="HUANCHACO"/>
    <n v="914906125"/>
    <s v="1001BEOCYUV"/>
    <s v="BELLO"/>
    <s v="OCUMARES"/>
    <s v="YUNIOR"/>
    <s v="EDUARDO"/>
    <s v="BELLO OCUMARES YUNIOR EDUARDO"/>
    <s v="VENEZUELA "/>
    <s v="SITUACIÓN IRREGULAR"/>
    <d v="2010-01-09T00:00:00"/>
    <s v="09"/>
    <s v="01"/>
    <s v="2010"/>
    <x v="13"/>
    <s v="MASCULINO"/>
    <s v="CEDULA DE IDENTIDAD"/>
    <n v="34633369"/>
    <s v="PRIMARIA - 4TO GRADO"/>
    <s v="SI"/>
    <s v="911NIOCYEDEV"/>
    <s v="NINGUNO "/>
    <s v="OCUMARES"/>
    <s v="YETSUS"/>
    <s v="DEL CAMEN"/>
    <s v="VENEZUELA "/>
    <s v="C.E. CALIDAD MIGRATORIA"/>
    <d v="1991-01-22T00:00:00"/>
    <s v="22"/>
    <s v="1"/>
    <s v="1991"/>
    <s v="FEMENINO"/>
    <s v="CARNET DE EXTRANJERÍA"/>
    <n v="5826467"/>
    <s v="RASTREO"/>
    <d v="2023-10-19T00:00:00"/>
    <m/>
    <m/>
    <m/>
    <m/>
    <m/>
    <s v="SI"/>
    <s v="MARIANA"/>
    <s v="SI"/>
    <m/>
    <m/>
    <m/>
    <m/>
    <m/>
    <m/>
    <m/>
    <m/>
    <m/>
    <m/>
    <m/>
    <n v="9"/>
    <n v="14"/>
    <n v="5"/>
    <x v="1"/>
    <m/>
  </r>
  <r>
    <n v="725"/>
    <s v="NOVIEMBRE"/>
    <s v="LIMA "/>
    <s v="LIMA "/>
    <s v="SANTA ANITA"/>
    <n v="935484135"/>
    <s v="1708SAMAYOV"/>
    <s v="SALAS"/>
    <s v="MARTINEZ"/>
    <s v="YOELISMAR"/>
    <s v="ESTEFANIA"/>
    <s v="SALAS MARTINEZ YOELISMAR ESTEFANIA"/>
    <s v="VENEZUELA "/>
    <s v="PTP/CPP"/>
    <d v="2017-08-01T00:00:00"/>
    <s v="01"/>
    <s v="08"/>
    <s v="2017"/>
    <x v="8"/>
    <s v="FEMENINO"/>
    <s v="PTP/CPP"/>
    <s v="004317048"/>
    <s v="NIVEL INICIAL 4 AÑOS"/>
    <s v="SI"/>
    <s v="974MAMAYONIV"/>
    <s v="MARTINEZ"/>
    <s v="MARTINEZ"/>
    <s v="YOSMALEIBY"/>
    <s v="NINGUNO"/>
    <s v="VENEZUELA "/>
    <s v="PTP/CPP"/>
    <d v="1997-04-10T00:00:00"/>
    <s v="10"/>
    <s v="4"/>
    <s v="1997"/>
    <s v="FEMENINO"/>
    <s v="PTP/CPP"/>
    <s v="004282685"/>
    <s v="RASTREO"/>
    <s v="NO INFORMACIÓN"/>
    <s v="ONLINE/TELEFÓNICA"/>
    <d v="2023-11-24T00:00:00"/>
    <n v="2"/>
    <n v="2"/>
    <n v="2"/>
    <s v="SI"/>
    <s v="CAROLINE"/>
    <s v="SI"/>
    <m/>
    <m/>
    <m/>
    <m/>
    <m/>
    <m/>
    <m/>
    <m/>
    <m/>
    <m/>
    <m/>
    <n v="6"/>
    <n v="6"/>
    <n v="0"/>
    <x v="0"/>
    <s v="CORREGIR FECHA DE IDENTIFICACIÓN  "/>
  </r>
  <r>
    <n v="726"/>
    <s v="NOVIEMBRE"/>
    <s v="LIMA "/>
    <s v="LIMA "/>
    <s v="SANTA ANITA"/>
    <n v="935484135"/>
    <s v="1910SAMAYOV"/>
    <s v="SALAS"/>
    <s v="MARTINEZ"/>
    <s v="YOSBERLY"/>
    <s v="VALENTINA"/>
    <s v="SALAS MARTINEZ YOSBERLY VALENTINA"/>
    <s v="VENEZUELA "/>
    <s v="SITUACIÓN IRREGULAR"/>
    <d v="2019-10-16T00:00:00"/>
    <s v="16"/>
    <s v="10"/>
    <s v="2019"/>
    <x v="12"/>
    <s v="FEMENINO"/>
    <s v="ACTA/PARTIDA DE NACIMIENTO"/>
    <s v="961 76 84"/>
    <s v="NINGUNO"/>
    <s v="SI"/>
    <s v="974MAMAYONIV"/>
    <s v="MARTINEZ"/>
    <s v="MARTINEZ"/>
    <s v="YOSMALEIBY"/>
    <s v="NINGUNO"/>
    <s v="VENEZUELA "/>
    <s v="PTP/CPP"/>
    <d v="1997-04-10T00:00:00"/>
    <s v="10"/>
    <s v="4"/>
    <s v="1997"/>
    <s v="FEMENINO"/>
    <s v="PTP/CPP"/>
    <s v="004282685"/>
    <s v="RASTREO"/>
    <s v="NO INFORMACIÓN"/>
    <m/>
    <m/>
    <m/>
    <m/>
    <m/>
    <s v="SI"/>
    <s v="CAROLINE"/>
    <s v="SI"/>
    <m/>
    <m/>
    <m/>
    <m/>
    <m/>
    <m/>
    <m/>
    <m/>
    <m/>
    <m/>
    <m/>
    <n v="6"/>
    <n v="4"/>
    <n v="-2"/>
    <x v="0"/>
    <s v="CORREGIR FECHA DE IDENTIFICACIÓN  "/>
  </r>
  <r>
    <n v="727"/>
    <s v="NOVIEMBRE"/>
    <s v="LIMA "/>
    <s v="LIMA "/>
    <s v="ATE"/>
    <n v="902040926"/>
    <s v="2001ROMAMAV"/>
    <s v="RODRIGUEZ"/>
    <s v="MATOS"/>
    <s v="MACKENZIE"/>
    <s v="JIRET"/>
    <s v="RODRIGUEZ MATOS MACKENZIE JIRET"/>
    <s v="VENEZUELA "/>
    <s v="SITUACIÓN IRREGULAR"/>
    <d v="2020-01-06T00:00:00"/>
    <s v="06"/>
    <s v="01"/>
    <s v="2020"/>
    <x v="12"/>
    <s v="FEMENINO"/>
    <s v="ACTA/PARTIDA DE NACIMIENTO"/>
    <s v="156528877"/>
    <s v="NINGUNO"/>
    <s v="SI"/>
    <s v="9711MAPEFRMIV"/>
    <s v="MATOS"/>
    <s v="PERDOMO"/>
    <s v="FRANCIS"/>
    <s v="MICHELL"/>
    <s v="VENEZUELA "/>
    <s v="PTP/CPP"/>
    <d v="1997-11-03T00:00:00"/>
    <s v="3"/>
    <s v="11"/>
    <s v="1997"/>
    <s v="FEMENINO"/>
    <s v="PTP/CPP"/>
    <s v="2735135"/>
    <s v="RASTREO"/>
    <d v="2023-11-08T17:58:00"/>
    <s v="ONLINE/TELEFÓNICA"/>
    <d v="2023-11-27T00:00:00"/>
    <n v="1"/>
    <n v="1"/>
    <n v="1"/>
    <s v="SI"/>
    <s v="CAROLINE"/>
    <s v="SI"/>
    <m/>
    <m/>
    <m/>
    <m/>
    <m/>
    <m/>
    <m/>
    <m/>
    <m/>
    <m/>
    <m/>
    <n v="6"/>
    <n v="4"/>
    <n v="-2"/>
    <x v="0"/>
    <m/>
  </r>
  <r>
    <n v="728"/>
    <s v="NOVIEMBRE"/>
    <s v="LIMA "/>
    <s v="LIMA "/>
    <s v="LURIGANCHO"/>
    <n v="953178867"/>
    <s v="1211GUMEJEV"/>
    <s v="GUTIERREZ"/>
    <s v="MEDINA"/>
    <s v="JEREMY"/>
    <s v="JESUS"/>
    <s v="GUTIERREZ MEDINA JEREMY JESUS"/>
    <s v="VENEZUELA "/>
    <s v="SITUACIÓN IRREGULAR"/>
    <d v="2012-11-22T00:00:00"/>
    <s v="22"/>
    <s v="11"/>
    <s v="2012"/>
    <x v="3"/>
    <s v="MASCULINO"/>
    <s v="ACTA/PARTIDA DE NACIMIENTO"/>
    <n v="158"/>
    <s v="PRIMARIA - 4TO GRADO"/>
    <s v="SI"/>
    <s v="846MEMEANRAV"/>
    <s v="MEDINA"/>
    <s v="MEDINA"/>
    <s v="ANGELA"/>
    <s v="RAMONA"/>
    <s v="VENEZUELA "/>
    <s v="SITUACIÓN IRREGULAR"/>
    <d v="1984-06-11T00:00:00"/>
    <s v="11"/>
    <s v="6"/>
    <s v="1984"/>
    <s v="FEMENINO"/>
    <s v="CÉDULA DE IDENTIDAD"/>
    <n v="17684648"/>
    <s v="RASTREO"/>
    <d v="2023-11-14T09:13:30"/>
    <s v="ONLINE/TELEFÓNICA"/>
    <d v="2023-11-28T00:00:00"/>
    <n v="1"/>
    <n v="1"/>
    <n v="1"/>
    <s v="SI"/>
    <s v="TAYRI"/>
    <s v="SI"/>
    <m/>
    <m/>
    <m/>
    <m/>
    <m/>
    <m/>
    <m/>
    <m/>
    <m/>
    <m/>
    <m/>
    <n v="9"/>
    <n v="11"/>
    <n v="2"/>
    <x v="3"/>
    <m/>
  </r>
  <r>
    <n v="729"/>
    <s v="NOVIEMBRE"/>
    <s v="LIMA "/>
    <s v="LIMA "/>
    <s v="VILLA EL SALVADOR"/>
    <n v="931403272"/>
    <s v="1212LOMEORV"/>
    <s v="LOPEZ"/>
    <s v="MEJIAS"/>
    <s v="ORIANA"/>
    <s v="FRANYELIS"/>
    <s v="LOPEZ MEJIAS ORIANA FRANYELIS"/>
    <s v="VENEZUELA "/>
    <s v="SITUACIÓN IRREGULAR"/>
    <d v="2012-12-28T00:00:00"/>
    <s v="28"/>
    <s v="12"/>
    <s v="2012"/>
    <x v="3"/>
    <s v="FEMENINO"/>
    <s v="ACTA/PARTIDA DE NACIMIENTO"/>
    <s v="1522"/>
    <s v="PRIMARIA - 5TO GRADO"/>
    <s v="SI"/>
    <s v="926MEURNEROV"/>
    <s v="MEJIAS"/>
    <s v="URBAEZ"/>
    <s v="NEIBYS"/>
    <s v="ROSANA"/>
    <s v="VENEZUELA "/>
    <s v="PTP/CPP"/>
    <d v="1992-06-30T00:00:00"/>
    <s v="30"/>
    <s v="6"/>
    <s v="1992"/>
    <s v="FEMENINO"/>
    <s v="PTP/CPP"/>
    <s v="3689634"/>
    <s v="RASTREO"/>
    <d v="2023-10-13T15:23:23"/>
    <s v="ONLINE/TELEFÓNICA"/>
    <d v="2023-11-14T00:00:00"/>
    <n v="2"/>
    <n v="2"/>
    <n v="1"/>
    <s v="SI"/>
    <s v="YULY"/>
    <s v="SI"/>
    <m/>
    <m/>
    <m/>
    <m/>
    <m/>
    <m/>
    <m/>
    <m/>
    <m/>
    <m/>
    <m/>
    <n v="10"/>
    <n v="11"/>
    <n v="1"/>
    <x v="0"/>
    <m/>
  </r>
  <r>
    <n v="730"/>
    <s v="NOVIEMBRE"/>
    <s v="LIMA "/>
    <s v="LIMA "/>
    <s v="VILLA EL SALVADOR"/>
    <n v="931403272"/>
    <s v="0806LOMENEV"/>
    <s v="LOPEZ"/>
    <s v="MEJIAS"/>
    <s v="NEIBELYS"/>
    <s v="FRANCIS"/>
    <s v="LOPEZ MEJIAS NEIBELYS FRANCIS"/>
    <s v="VENEZUELA "/>
    <s v="SITUACIÓN IRREGULAR"/>
    <d v="2008-06-13T00:00:00"/>
    <s v="13"/>
    <s v="06"/>
    <s v="2008"/>
    <x v="10"/>
    <s v="FEMENINO"/>
    <s v="CEDULA DE IDENTIDAD"/>
    <s v="32508229"/>
    <s v="SECUNDARIA - 1ER GRADO"/>
    <s v="SI"/>
    <s v="926MEURNEROV"/>
    <s v="MEJIAS"/>
    <s v="URBAEZ"/>
    <s v="NEIBYS"/>
    <s v="ROSANA"/>
    <s v="VENEZUELA "/>
    <s v="PTP/CPP"/>
    <d v="1992-06-30T00:00:00"/>
    <s v="30"/>
    <s v="6"/>
    <s v="1992"/>
    <s v="FEMENINO"/>
    <s v="PTP/CPP"/>
    <s v="3689634"/>
    <s v="RASTREO"/>
    <d v="2023-10-13T15:18:16"/>
    <m/>
    <m/>
    <m/>
    <m/>
    <m/>
    <s v="SI"/>
    <s v="YULY"/>
    <s v="SI"/>
    <m/>
    <m/>
    <m/>
    <m/>
    <m/>
    <m/>
    <m/>
    <m/>
    <m/>
    <m/>
    <m/>
    <n v="12"/>
    <n v="15"/>
    <n v="3"/>
    <x v="4"/>
    <m/>
  </r>
  <r>
    <n v="731"/>
    <s v="NOVIEMBRE"/>
    <s v="LIMA "/>
    <s v="LIMA "/>
    <s v="SANTA ANITA"/>
    <s v="959888633/OTRO NUMERO PARA JUAN CARLOS"/>
    <s v="1611MERIJUV"/>
    <s v="MENDEZ"/>
    <s v="RIVEROZ"/>
    <s v="JUAN"/>
    <s v="CARLOS"/>
    <s v="MENDEZ RIVEROZ JUAN CARLOS"/>
    <s v="VENEZUELA "/>
    <s v="SITUACIÓN IRREGULAR"/>
    <d v="2016-11-24T00:00:00"/>
    <s v="24"/>
    <s v="11"/>
    <s v="2016"/>
    <x v="0"/>
    <s v="MASCULINO"/>
    <s v="ACTA/PARTIDA DE NACIMIENTO"/>
    <s v="NO INFORMACIÓN"/>
    <s v="PRIMARIA - 1ER GRADO"/>
    <s v="SI"/>
    <s v="7912MEMEJUCAV"/>
    <s v="MENDEZ"/>
    <s v="MEJIA"/>
    <s v="JUAN"/>
    <s v="CARLOS"/>
    <s v="VENEZUELA "/>
    <s v="PTP/CPP"/>
    <d v="1979-12-03T00:00:00"/>
    <s v="3"/>
    <s v="12"/>
    <s v="1979"/>
    <s v="MASCULINO"/>
    <s v="PTP/CPP"/>
    <s v="001615904"/>
    <s v="RASTREO"/>
    <d v="2023-10-27T15:45:07"/>
    <s v="ONLINE/TELEFÓNICA"/>
    <d v="2023-11-22T00:00:00"/>
    <n v="1"/>
    <n v="1"/>
    <n v="2"/>
    <s v="SI"/>
    <s v="CAROLINE"/>
    <s v="SI"/>
    <m/>
    <m/>
    <m/>
    <m/>
    <m/>
    <m/>
    <m/>
    <m/>
    <m/>
    <m/>
    <m/>
    <n v="6"/>
    <n v="7"/>
    <n v="1"/>
    <x v="0"/>
    <m/>
  </r>
  <r>
    <n v="732"/>
    <s v="NOVIEMBRE"/>
    <s v="LIMA "/>
    <s v="LIMA "/>
    <s v="SAN JUAN DE LURIGANCHO"/>
    <n v="916598689"/>
    <s v="1302PIMECAV"/>
    <s v="PINTO"/>
    <s v="MENDEZ"/>
    <s v="CAMILA"/>
    <s v="SOFIA"/>
    <s v="PINTO MENDEZ CAMILA SOFIA"/>
    <s v="VENEZUELA "/>
    <s v="C.E. CALIDAD MIGRATORIA"/>
    <d v="2013-02-15T00:00:00"/>
    <s v="15"/>
    <s v="02"/>
    <s v="2013"/>
    <x v="7"/>
    <s v="FEMENINO"/>
    <s v="CARNET DE EXTRANJERÍA"/>
    <s v="005716224"/>
    <s v="PRIMARIA - 5TO GRADO"/>
    <s v="SI"/>
    <s v="9310MEALMAFEV"/>
    <s v="MENDEZ"/>
    <s v="ALVARADO"/>
    <s v="MARIA "/>
    <s v="FERNANDA"/>
    <s v="VENEZUELA "/>
    <s v="C.E. CALIDAD MIGRATORIA"/>
    <d v="1993-10-15T00:00:00"/>
    <s v="15"/>
    <s v="10"/>
    <s v="1993"/>
    <s v="FEMENINO"/>
    <s v="CARNET DE EXTRANJERÍA"/>
    <s v="005677642"/>
    <s v="RASTREO"/>
    <d v="2023-11-18T19:04:20"/>
    <s v="ONLINE/TELEFÓNICA"/>
    <d v="2023-11-28T00:00:00"/>
    <n v="1"/>
    <n v="1"/>
    <n v="1"/>
    <s v="SI"/>
    <s v="TAYRI"/>
    <s v="SI"/>
    <m/>
    <m/>
    <m/>
    <m/>
    <m/>
    <m/>
    <m/>
    <m/>
    <m/>
    <m/>
    <m/>
    <n v="10"/>
    <n v="11"/>
    <n v="1"/>
    <x v="0"/>
    <m/>
  </r>
  <r>
    <n v="733"/>
    <s v="NOVIEMBRE"/>
    <s v="LIMA "/>
    <s v="LIMA "/>
    <s v="LURIGANCHO"/>
    <n v="942555951"/>
    <s v="1003MOMEESV"/>
    <s v="MORILLO"/>
    <s v="MENDEZ"/>
    <s v="ESTHEBAN"/>
    <s v="DAVID"/>
    <s v="MORILLO MENDEZ ESTHEBAN DAVID"/>
    <s v="VENEZUELA "/>
    <s v="SITUACIÓN IRREGULAR"/>
    <d v="2010-03-18T00:00:00"/>
    <s v="18"/>
    <s v="03"/>
    <s v="2010"/>
    <x v="14"/>
    <s v="MASCULINO"/>
    <s v="CEDULA DE IDENTIDAD"/>
    <n v="33025239"/>
    <s v="PRIMARIA - 6TO GRADO"/>
    <s v="SI"/>
    <s v="902MEMAKEIRV"/>
    <s v="MENDEZ"/>
    <s v="MARTINEZ"/>
    <s v="KELLY"/>
    <s v="IRAIS"/>
    <s v="VENEZUELA "/>
    <s v="SITUACIÓN IRREGULAR"/>
    <d v="1990-02-07T00:00:00"/>
    <s v="7"/>
    <s v="2"/>
    <s v="1990"/>
    <s v="FEMENINO"/>
    <s v="CÉDULA DE IDENTIDAD"/>
    <n v="20872372"/>
    <s v="RASTREO"/>
    <d v="2023-11-20T15:19:47"/>
    <s v="ONLINE/TELEFÓNICA"/>
    <d v="2023-11-28T00:00:00"/>
    <n v="3"/>
    <n v="3"/>
    <n v="1"/>
    <s v="SI"/>
    <s v="TAYRI"/>
    <s v="SI"/>
    <m/>
    <m/>
    <m/>
    <m/>
    <m/>
    <m/>
    <m/>
    <m/>
    <m/>
    <m/>
    <m/>
    <n v="11"/>
    <n v="14"/>
    <n v="3"/>
    <x v="4"/>
    <m/>
  </r>
  <r>
    <n v="734"/>
    <s v="NOVIEMBRE"/>
    <s v="LIMA "/>
    <s v="LIMA "/>
    <s v="LURIGANCHO"/>
    <n v="942555951"/>
    <s v="1311MOMEDAV"/>
    <s v="MORILLO"/>
    <s v="MENDEZ"/>
    <s v="DAVIDYER"/>
    <s v="ABRAHAM"/>
    <s v="MORILLO MENDEZ DAVIDYER ABRAHAM"/>
    <s v="VENEZUELA "/>
    <s v="SITUACIÓN IRREGULAR"/>
    <d v="2013-11-21T00:00:00"/>
    <s v="21"/>
    <s v="11"/>
    <s v="2013"/>
    <x v="7"/>
    <s v="MASCULINO"/>
    <s v="ACTA/PARTIDA DE NACIMIENTO"/>
    <n v="9273"/>
    <s v="PRIMARIA - 3ER GRADO"/>
    <s v="SI"/>
    <s v="902MEMAKEIRV"/>
    <s v="MENDEZ"/>
    <s v="MARTINEZ"/>
    <s v="KELLY"/>
    <s v="IRAIS"/>
    <s v="VENEZUELA "/>
    <s v="SITUACIÓN IRREGULAR"/>
    <d v="1990-02-07T00:00:00"/>
    <s v="7"/>
    <s v="2"/>
    <s v="1990"/>
    <s v="FEMENINO"/>
    <s v="CÉDULA DE IDENTIDAD"/>
    <n v="20872372"/>
    <s v="RASTREO"/>
    <d v="2023-11-20T15:22:22"/>
    <m/>
    <m/>
    <m/>
    <m/>
    <m/>
    <s v="SI"/>
    <s v="TAYRI"/>
    <s v="SI"/>
    <m/>
    <m/>
    <m/>
    <m/>
    <m/>
    <m/>
    <m/>
    <m/>
    <m/>
    <m/>
    <m/>
    <n v="8"/>
    <n v="10"/>
    <n v="2"/>
    <x v="3"/>
    <m/>
  </r>
  <r>
    <n v="735"/>
    <s v="NOVIEMBRE"/>
    <s v="LIMA "/>
    <s v="LIMA "/>
    <s v="LURIGANCHO"/>
    <n v="942555951"/>
    <s v="2009RAMETHV"/>
    <s v="RAMIREZ"/>
    <s v="MENDEZ"/>
    <s v="THIAGO"/>
    <s v="ISAAC"/>
    <s v="RAMIREZ MENDEZ THIAGO ISAAC"/>
    <s v="VENEZUELA "/>
    <s v="SITUACIÓN IRREGULAR"/>
    <d v="2020-09-03T00:00:00"/>
    <s v="03"/>
    <s v="09"/>
    <s v="2020"/>
    <x v="9"/>
    <s v="MASCULINO"/>
    <s v="ACTA/PARTIDA DE NACIMIENTO"/>
    <n v="114"/>
    <s v="NINGUNO"/>
    <s v="SI"/>
    <s v="902MEMAKEIRV"/>
    <s v="MENDEZ"/>
    <s v="MARTINEZ"/>
    <s v="KELLY "/>
    <s v="IRAIS "/>
    <s v="VENEZUELA "/>
    <s v="SITUACIÓN IRREGULAR"/>
    <d v="1990-02-07T00:00:00"/>
    <s v="7"/>
    <s v="2"/>
    <s v="1990"/>
    <s v="FEMENINO"/>
    <s v="CÉDULA DE IDENTIDAD"/>
    <n v="20872372"/>
    <s v="RASTREO"/>
    <d v="2023-11-20T15:24:51"/>
    <m/>
    <m/>
    <m/>
    <m/>
    <m/>
    <s v="SI"/>
    <s v="TAYRI"/>
    <s v="SI"/>
    <m/>
    <m/>
    <m/>
    <m/>
    <m/>
    <m/>
    <m/>
    <m/>
    <m/>
    <m/>
    <m/>
    <n v="6"/>
    <n v="3"/>
    <n v="-3"/>
    <x v="0"/>
    <m/>
  </r>
  <r>
    <n v="736"/>
    <s v="NOVIEMBRE"/>
    <s v="LIMA "/>
    <s v="LIMA "/>
    <s v="ATE"/>
    <n v="923352782"/>
    <s v="1205SUMECAV"/>
    <s v="SUAREZ"/>
    <s v="MENDOZA"/>
    <s v="CAROLAY"/>
    <s v="NAZARETH"/>
    <s v="SUAREZ MENDOZA CAROLAY NAZARETH"/>
    <s v="VENEZUELA "/>
    <s v="SITUACIÓN IRREGULAR"/>
    <d v="2012-05-16T00:00:00"/>
    <s v="16"/>
    <s v="05"/>
    <s v="2012"/>
    <x v="3"/>
    <s v="FEMENINO"/>
    <s v="ACTA/PARTIDA DE NACIMIENTO"/>
    <s v="009"/>
    <s v="PRIMARIA - 3ER GRADO"/>
    <s v="SI"/>
    <s v="949MEROANCAV"/>
    <s v="MENDOZA"/>
    <s v="RONDON"/>
    <s v="ANDRY"/>
    <s v="CAROLINA"/>
    <s v="VENEZUELA "/>
    <s v="SITUACIÓN IRREGULAR"/>
    <d v="1994-09-22T00:00:00"/>
    <s v="22"/>
    <s v="9"/>
    <s v="1994"/>
    <s v="FEMENINO"/>
    <s v="CÉDULA DE IDENTIDAD"/>
    <s v="21469362"/>
    <s v="RASTREO"/>
    <d v="2023-10-26T15:49:47"/>
    <s v="ONLINE/TELEFÓNICA"/>
    <d v="2023-11-20T00:00:00"/>
    <n v="2"/>
    <n v="2"/>
    <n v="2"/>
    <s v="SI"/>
    <s v="CAROLINE"/>
    <s v="SI"/>
    <m/>
    <m/>
    <m/>
    <m/>
    <m/>
    <m/>
    <m/>
    <m/>
    <m/>
    <m/>
    <m/>
    <n v="8"/>
    <n v="11"/>
    <n v="3"/>
    <x v="4"/>
    <m/>
  </r>
  <r>
    <n v="1104"/>
    <s v="ENERO "/>
    <s v="LIMA "/>
    <s v="LIMA "/>
    <s v="LURIN"/>
    <n v="910696200"/>
    <s v="109BEPECAV"/>
    <s v="BENITEZ"/>
    <s v="PEREZ"/>
    <s v="CARLOS"/>
    <s v="MARLUIS"/>
    <s v="BENITEZ PEREZ CARLOS MARLUIS"/>
    <s v="VENEZUELA "/>
    <s v="SITUACIÓN IRREGULAR"/>
    <d v="2010-09-22T00:00:00"/>
    <n v="22"/>
    <n v="9"/>
    <n v="2010"/>
    <x v="14"/>
    <s v="MASCULINO"/>
    <s v="ACTA/PARTIDA DE NACIMIENTO"/>
    <n v="941"/>
    <s v="PRIMARIA - 4TO GRADO"/>
    <s v="SI"/>
    <s v="798PECOLIYRV"/>
    <s v="PEREZ "/>
    <s v="CORONADO"/>
    <s v="LIBIA"/>
    <s v="YRALY"/>
    <s v="VENEZUELA "/>
    <s v="SITUACIÓN IRREGULAR"/>
    <d v="1979-08-03T00:00:00"/>
    <n v="3"/>
    <n v="8"/>
    <n v="1979"/>
    <s v="FEMENINO"/>
    <s v="CÉDULA DE IDENTIDAD "/>
    <n v="13195796"/>
    <s v="RASTREO"/>
    <d v="2023-11-27T00:00:00"/>
    <m/>
    <m/>
    <m/>
    <m/>
    <m/>
    <s v="SI"/>
    <s v="EIMARA "/>
    <m/>
    <m/>
    <m/>
    <m/>
    <m/>
    <m/>
    <m/>
    <m/>
    <m/>
    <m/>
    <m/>
    <m/>
    <n v="9"/>
    <n v="13"/>
    <n v="4"/>
    <x v="1"/>
    <m/>
  </r>
  <r>
    <n v="738"/>
    <s v="NOVIEMBRE"/>
    <s v="LIMA "/>
    <s v="LIMA "/>
    <s v="VILLA MARIA DEL TRIUNFO"/>
    <s v="955960610 - 904193515"/>
    <s v="1508PRMEGAV"/>
    <s v="PRIETO"/>
    <s v="MENDOZA"/>
    <s v="GABRIEL"/>
    <s v="ALEJANDRO"/>
    <s v="PRIETO MENDOZA GABRIEL ALEJANDRO"/>
    <s v="VENEZUELA "/>
    <s v="SITUACIÓN IRREGULAR"/>
    <d v="2015-08-01T00:00:00"/>
    <s v="01"/>
    <s v="08"/>
    <s v="2015"/>
    <x v="1"/>
    <s v="MASCULINO"/>
    <s v="ACTA/PARTIDA DE NACIMIENTO"/>
    <n v="297"/>
    <s v="PRIMARIA - 1ER GRADO"/>
    <s v="SI"/>
    <s v="992MESIMAELV"/>
    <s v="MENDOZA"/>
    <s v="SIRA"/>
    <s v="MARIA"/>
    <s v="ELENA"/>
    <s v="VENEZUELA "/>
    <s v="SITUACIÓN IRREGULAR"/>
    <d v="1999-02-22T00:00:00"/>
    <s v="22"/>
    <s v="2"/>
    <s v="1999"/>
    <s v="FEMENINO"/>
    <s v="CÉDULA DE IDENTIDAD"/>
    <n v="27166531"/>
    <s v="RASTREO"/>
    <d v="2023-09-15T00:00:00"/>
    <s v="ONLINE/TELEFÓNICA"/>
    <d v="2023-11-25T00:00:00"/>
    <n v="1"/>
    <n v="1"/>
    <n v="1"/>
    <s v="SI"/>
    <s v="MIRIAN"/>
    <s v="SI"/>
    <m/>
    <m/>
    <m/>
    <m/>
    <m/>
    <m/>
    <m/>
    <m/>
    <m/>
    <m/>
    <m/>
    <n v="6"/>
    <n v="8"/>
    <n v="2"/>
    <x v="3"/>
    <m/>
  </r>
  <r>
    <n v="739"/>
    <s v="NOVIEMBRE"/>
    <s v="LIMA "/>
    <s v="LIMA "/>
    <s v="VILLA MARIA DEL TRIUNFO"/>
    <n v="918791356"/>
    <s v="2011RIMEMEP"/>
    <s v="RIOS"/>
    <s v="MERCADO"/>
    <s v="MELANIE"/>
    <s v="SOPHIA"/>
    <s v="RIOS MERCADO MELANIE SOPHIA"/>
    <s v="PERÚ"/>
    <s v="NO APLICA (ES PERUANO/A)"/>
    <d v="2020-11-15T00:00:00"/>
    <s v="15"/>
    <s v="11"/>
    <s v="2020"/>
    <x v="9"/>
    <s v="FEMENINO"/>
    <s v="DNI"/>
    <s v="20114490"/>
    <s v="NINGUNO"/>
    <s v="SI"/>
    <s v="9310MEALALCRV"/>
    <s v="MERCADO "/>
    <s v="ALMEIDA "/>
    <s v="ALBA"/>
    <s v="CRISTINA "/>
    <s v="VENEZUELA "/>
    <s v="C.E. CALIDAD MIGRATORIA"/>
    <d v="1993-10-29T00:00:00"/>
    <s v="29"/>
    <s v="10"/>
    <s v="1993"/>
    <s v="FEMENINO"/>
    <s v="CARNET DE EXTRANJERÍA"/>
    <s v="5896155"/>
    <s v="RASTREO"/>
    <d v="2023-10-04T19:41:57"/>
    <s v="ONLINE/TELEFÓNICA"/>
    <d v="2023-11-15T00:00:00"/>
    <n v="1"/>
    <n v="1"/>
    <n v="1"/>
    <s v="SI"/>
    <s v="YULY"/>
    <s v="SI"/>
    <m/>
    <m/>
    <m/>
    <m/>
    <m/>
    <m/>
    <m/>
    <m/>
    <m/>
    <m/>
    <m/>
    <n v="6"/>
    <n v="3"/>
    <n v="-3"/>
    <x v="0"/>
    <m/>
  </r>
  <r>
    <n v="740"/>
    <s v="NOVIEMBRE"/>
    <s v="LIMA "/>
    <s v="LIMA "/>
    <s v="LURIGANCHO"/>
    <s v="948588752 / 996810190"/>
    <s v="1409MOMONAV"/>
    <s v="MOGOLLON"/>
    <s v="MORA"/>
    <s v="NAHOMY"/>
    <s v="MARLEY"/>
    <s v="MOGOLLON MORA NAHOMY MARLEY"/>
    <s v="VENEZUELA "/>
    <s v="SITUACIÓN IRREGULAR"/>
    <d v="2014-09-21T00:00:00"/>
    <s v="21"/>
    <s v="09"/>
    <s v="2014"/>
    <x v="6"/>
    <s v="FEMENINO"/>
    <s v="ACTA/PARTIDA DE NACIMIENTO"/>
    <s v="1511/2014"/>
    <s v="PRIMARIA - 3ER GRADO"/>
    <s v="SI"/>
    <s v="928MOBAJOMAV"/>
    <s v="MOGOLLON"/>
    <s v="BAUTISTA"/>
    <s v="JONATHAN"/>
    <s v="MANRIQUE"/>
    <s v="VENEZUELA "/>
    <s v="PTP/CPP"/>
    <d v="1992-08-12T00:00:00"/>
    <s v="12"/>
    <s v="8"/>
    <s v="1992"/>
    <s v="MASCULINO"/>
    <s v="PTP/CPP"/>
    <s v="002699022"/>
    <s v="RASTREO"/>
    <d v="2023-11-05T10:05:18"/>
    <s v="ONLINE/TELEFÓNICA"/>
    <d v="2023-11-21T00:00:00"/>
    <n v="1"/>
    <n v="1"/>
    <n v="1"/>
    <s v="SI"/>
    <s v="TAYRI"/>
    <s v="SI"/>
    <m/>
    <m/>
    <m/>
    <m/>
    <m/>
    <m/>
    <m/>
    <m/>
    <m/>
    <m/>
    <m/>
    <n v="8"/>
    <n v="9"/>
    <n v="1"/>
    <x v="0"/>
    <m/>
  </r>
  <r>
    <n v="741"/>
    <s v="NOVIEMBRE"/>
    <s v="LIMA "/>
    <s v="LIMA "/>
    <s v="ATE"/>
    <n v="946678110"/>
    <s v="1608MAMONAV"/>
    <s v="MARCANO"/>
    <s v="MOLINA"/>
    <s v="NATHALIA"/>
    <s v="VALENTINA"/>
    <s v="MARCANO MOLINA NATHALIA VALENTINA"/>
    <s v="VENEZUELA "/>
    <s v="PTP/CPP"/>
    <d v="2016-08-19T00:00:00"/>
    <s v="19"/>
    <s v="08"/>
    <s v="2016"/>
    <x v="0"/>
    <s v="FEMENINO"/>
    <s v="PTP/CPP"/>
    <s v="001157422"/>
    <s v="NIVEL INICIAL 5 AÑOS"/>
    <s v="SI"/>
    <s v="882MOBAJECAV"/>
    <s v="MOLINA"/>
    <s v="BARRIOS"/>
    <s v="JESSIKA"/>
    <s v="CAROLINA"/>
    <s v="VENEZUELA "/>
    <s v="C.E. CALIDAD MIGRATORIA"/>
    <d v="1988-02-06T00:00:00"/>
    <s v="6"/>
    <s v="2"/>
    <s v="1988"/>
    <s v="FEMENINO"/>
    <s v="CARNET DE EXTRANJERÍA"/>
    <s v="004409446"/>
    <s v="RASTREO"/>
    <s v="NO INFORMACIÓN"/>
    <s v="ONLINE/TELEFÓNICA"/>
    <d v="2023-11-24T00:00:00"/>
    <n v="1"/>
    <n v="1"/>
    <n v="2"/>
    <s v="SI"/>
    <s v="CAROLINE"/>
    <s v="SI"/>
    <m/>
    <m/>
    <m/>
    <m/>
    <m/>
    <m/>
    <m/>
    <m/>
    <m/>
    <m/>
    <m/>
    <n v="6"/>
    <n v="7"/>
    <n v="1"/>
    <x v="0"/>
    <s v="CORREGIR FECHA DE IDENTIFICACIÓN  "/>
  </r>
  <r>
    <n v="742"/>
    <s v="NOVIEMBRE"/>
    <s v="LIMA "/>
    <s v="LIMA "/>
    <s v="VILLA MARIA DEL TRIUNFO"/>
    <n v="901560787"/>
    <s v="2009VAMOVIP"/>
    <s v="VALIENTE"/>
    <s v="MOLINA"/>
    <s v="VICTORIA"/>
    <s v="ALEJANDRA"/>
    <s v="VALIENTE MOLINA VICTORIA ALEJANDRA"/>
    <s v="PERÚ"/>
    <s v="NO APLICA (ES PERUANO/A)"/>
    <d v="2020-09-29T00:00:00"/>
    <s v="29"/>
    <s v="09"/>
    <s v="2020"/>
    <x v="9"/>
    <s v="FEMENINO"/>
    <s v="DNI"/>
    <s v="92037809"/>
    <s v="NINGUNO"/>
    <s v="SI"/>
    <s v="9612MOMOJONIV"/>
    <s v="MOLINA "/>
    <s v="MOLINA "/>
    <s v="JOHANIBELL "/>
    <s v="NINGUNO"/>
    <s v="VENEZUELA "/>
    <s v="C.E. CALIDAD MIGRATORIA"/>
    <d v="1996-12-15T00:00:00"/>
    <s v="15"/>
    <s v="12"/>
    <s v="1996"/>
    <s v="FEMENINO"/>
    <s v="CARNET DE EXTRANJERÍA"/>
    <s v="5570536"/>
    <s v="RASTREO"/>
    <d v="2023-09-30T20:31:11"/>
    <s v="ONLINE/TELEFÓNICA"/>
    <d v="2023-11-15T00:00:00"/>
    <n v="1"/>
    <n v="1"/>
    <n v="1"/>
    <s v="SI"/>
    <s v="YULY"/>
    <s v="SI"/>
    <m/>
    <m/>
    <m/>
    <m/>
    <m/>
    <m/>
    <m/>
    <m/>
    <m/>
    <m/>
    <m/>
    <n v="6"/>
    <n v="3"/>
    <n v="-3"/>
    <x v="0"/>
    <m/>
  </r>
  <r>
    <n v="743"/>
    <s v="NOVIEMBRE"/>
    <s v="LIMA "/>
    <s v="LIMA "/>
    <s v="SANTA ANITA"/>
    <n v="987784839"/>
    <s v="1904BRMOSAV"/>
    <s v="BRACHO"/>
    <s v="MONTEZUMA"/>
    <s v="SAMUEL "/>
    <s v="DAVID"/>
    <s v="BRACHO MONTEZUMA SAMUEL  DAVID"/>
    <s v="VENEZUELA "/>
    <s v="SITUACIÓN IRREGULAR"/>
    <d v="2019-04-12T00:00:00"/>
    <s v="12"/>
    <s v="04"/>
    <s v="2019"/>
    <x v="12"/>
    <s v="MASCULINO"/>
    <s v="ACTA/PARTIDA DE NACIMIENTO"/>
    <s v="467"/>
    <s v="NINGUNO"/>
    <s v="SI"/>
    <s v="752MOMOYUEVV"/>
    <s v="MONTEZUMA"/>
    <s v="MORENO"/>
    <s v="YUSEPP"/>
    <s v="EVELYN"/>
    <s v="VENEZUELA "/>
    <s v="SITUACIÓN IRREGULAR"/>
    <d v="1975-02-09T00:00:00"/>
    <s v="9"/>
    <s v="2"/>
    <s v="1975"/>
    <s v="FEMENINO"/>
    <s v="CÉDULA DE IDENTIDAD"/>
    <s v="16012166"/>
    <s v="RASTREO"/>
    <d v="2023-09-30T00:00:00"/>
    <s v="ONLINE/TELEFÓNICA"/>
    <d v="2023-11-16T00:00:00"/>
    <n v="1"/>
    <n v="1"/>
    <n v="1"/>
    <s v="SI"/>
    <s v="MIGUEL HUAYNATE"/>
    <s v="SI"/>
    <m/>
    <m/>
    <m/>
    <m/>
    <m/>
    <m/>
    <m/>
    <m/>
    <m/>
    <m/>
    <m/>
    <n v="6"/>
    <n v="4"/>
    <n v="-2"/>
    <x v="0"/>
    <m/>
  </r>
  <r>
    <n v="744"/>
    <s v="NOVIEMBRE"/>
    <s v="LIMA "/>
    <s v="LIMA "/>
    <s v="LURIGANCHO"/>
    <n v="948894180"/>
    <s v="1212COMOMIV"/>
    <s v="CORNIELES"/>
    <s v="MONTILLA"/>
    <s v="MIRANDA"/>
    <s v="CAMILA"/>
    <s v="CORNIELES MONTILLA MIRANDA CAMILA"/>
    <s v="VENEZUELA "/>
    <s v="PTP/CPP"/>
    <d v="2012-12-06T00:00:00"/>
    <s v="06"/>
    <s v="12"/>
    <s v="2012"/>
    <x v="3"/>
    <s v="FEMENINO"/>
    <s v="PTP/CPP"/>
    <s v="002429423"/>
    <s v="PRIMARIA - 4TO GRADO"/>
    <s v="SI"/>
    <s v="8210MOLAYEMIV"/>
    <s v="MONTILLA"/>
    <s v="LAMOS"/>
    <s v="YENIFER"/>
    <s v="MILENA"/>
    <s v="VENEZUELA "/>
    <s v="C.E. CALIDAD MIGRATORIA"/>
    <d v="1982-10-07T00:00:00"/>
    <s v="7"/>
    <s v="10"/>
    <s v="1982"/>
    <s v="FEMENINO"/>
    <s v="CARNET DE EXTRANJERÍA"/>
    <s v="005391343"/>
    <s v="RASTREO"/>
    <d v="2023-11-01T11:20:15"/>
    <s v="ONLINE/TELEFÓNICA"/>
    <d v="2023-11-21T00:00:00"/>
    <n v="2"/>
    <n v="2"/>
    <n v="1"/>
    <s v="SI"/>
    <s v="TAYRI"/>
    <s v="SI"/>
    <m/>
    <m/>
    <m/>
    <m/>
    <m/>
    <m/>
    <m/>
    <m/>
    <m/>
    <m/>
    <m/>
    <n v="9"/>
    <n v="11"/>
    <n v="2"/>
    <x v="3"/>
    <m/>
  </r>
  <r>
    <n v="745"/>
    <s v="NOVIEMBRE"/>
    <s v="LIMA "/>
    <s v="LIMA "/>
    <s v="LURIGANCHO"/>
    <n v="948894180"/>
    <s v="0809MOMOYOV"/>
    <s v="MORALES"/>
    <s v="MONTILLA"/>
    <s v="YORGINA"/>
    <s v="VALERIA "/>
    <s v="MORALES MONTILLA YORGINA VALERIA "/>
    <s v="VENEZUELA "/>
    <s v="PTP/CPP"/>
    <d v="2008-09-02T00:00:00"/>
    <s v="02"/>
    <s v="09"/>
    <s v="2008"/>
    <x v="10"/>
    <s v="FEMENINO"/>
    <s v="PTP/CPP"/>
    <s v="002438054"/>
    <s v="SECUNDARIA - 2DO GRADO"/>
    <s v="SI"/>
    <s v="8210MOLAYEMIV"/>
    <s v="MONTILLA"/>
    <s v="LAMOS"/>
    <s v="YENIFER"/>
    <s v="MILENA"/>
    <s v="VENEZUELA "/>
    <s v="C.E. CALIDAD MIGRATORIA"/>
    <d v="1982-10-07T00:00:00"/>
    <s v="7"/>
    <s v="10"/>
    <s v="1982"/>
    <s v="FEMENINO"/>
    <s v="CARNET DE EXTRANJERÍA"/>
    <s v="005391343"/>
    <s v="RASTREO"/>
    <d v="2023-11-01T11:20:15"/>
    <m/>
    <m/>
    <m/>
    <m/>
    <m/>
    <s v="SI"/>
    <s v="TAYRI"/>
    <s v="SI"/>
    <m/>
    <m/>
    <m/>
    <m/>
    <m/>
    <m/>
    <m/>
    <m/>
    <m/>
    <m/>
    <m/>
    <n v="13"/>
    <n v="15"/>
    <n v="2"/>
    <x v="3"/>
    <m/>
  </r>
  <r>
    <n v="746"/>
    <s v="NOVIEMBRE"/>
    <s v="LIMA "/>
    <s v="LIMA "/>
    <s v="CHORRILLOS"/>
    <s v="918558493 y 901041254"/>
    <s v="1607LEMOKEV"/>
    <s v="LEAL"/>
    <s v="MONTILLA"/>
    <s v="KEYMAR"/>
    <s v="SARAY"/>
    <s v="LEAL MONTILLA KEYMAR SARAY"/>
    <s v="VENEZUELA "/>
    <s v="SITUACIÓN IRREGULAR"/>
    <d v="2016-07-26T00:00:00"/>
    <s v="26"/>
    <s v="07"/>
    <s v="2016"/>
    <x v="0"/>
    <s v="FEMENINO"/>
    <s v="ACTA/PARTIDA DE NACIMIENTO"/>
    <s v="NO INFORMACIÓN"/>
    <s v="PRIMARIA - 1ER GRADO"/>
    <s v="SI"/>
    <s v="909MOCHANANV"/>
    <s v="MONTILLA "/>
    <s v="CHIRINOS "/>
    <s v="ANYELY"/>
    <s v="ANDREINA "/>
    <s v="VENEZUELA "/>
    <s v="PTP/CPP"/>
    <d v="1990-09-02T00:00:00"/>
    <s v="2"/>
    <s v="9"/>
    <s v="1990"/>
    <s v="FEMENINO"/>
    <s v="PTP/CPP"/>
    <s v="2846496"/>
    <s v="RASTREO"/>
    <d v="2023-10-12T18:33:52"/>
    <s v="ONLINE/TELEFÓNICA"/>
    <d v="2023-11-14T00:00:00"/>
    <n v="3"/>
    <n v="3"/>
    <n v="1"/>
    <s v="SI"/>
    <s v="YULY"/>
    <s v="SI"/>
    <m/>
    <m/>
    <m/>
    <m/>
    <m/>
    <m/>
    <m/>
    <m/>
    <m/>
    <m/>
    <m/>
    <n v="6"/>
    <n v="7"/>
    <n v="1"/>
    <x v="0"/>
    <m/>
  </r>
  <r>
    <n v="747"/>
    <s v="NOVIEMBRE"/>
    <s v="LIMA "/>
    <s v="LIMA "/>
    <s v="CHORRILLOS"/>
    <s v="918558493 y 901041254"/>
    <s v="1407LEMOKEV"/>
    <s v="LEAL"/>
    <s v="MONTILLA"/>
    <s v="KEVIN"/>
    <s v="SANTIAGO"/>
    <s v="LEAL MONTILLA KEVIN SANTIAGO"/>
    <s v="VENEZUELA "/>
    <s v="SITUACIÓN IRREGULAR"/>
    <d v="2014-07-20T00:00:00"/>
    <s v="20"/>
    <s v="07"/>
    <s v="2014"/>
    <x v="6"/>
    <s v="MASCULINO"/>
    <s v="CEDULA DE IDENTIDAD"/>
    <s v="NO INFORMACIÓN"/>
    <s v="PRIMARIA - 3ER GRADO"/>
    <s v="SI"/>
    <s v="909MOCHANANV"/>
    <s v="MONTILLA "/>
    <s v="CHIRINOS "/>
    <s v="ANYELY"/>
    <s v="ANDREINA "/>
    <s v="VENEZUELA "/>
    <s v="PTP/CPP"/>
    <d v="1990-09-02T00:00:00"/>
    <s v="2"/>
    <s v="9"/>
    <s v="1990"/>
    <s v="FEMENINO"/>
    <s v="PTP/CPP"/>
    <s v="2846496"/>
    <s v="RASTREO"/>
    <d v="2023-10-10T18:00:10"/>
    <m/>
    <m/>
    <m/>
    <m/>
    <m/>
    <s v="SI"/>
    <s v="YULY"/>
    <s v="SI"/>
    <m/>
    <m/>
    <m/>
    <m/>
    <m/>
    <m/>
    <m/>
    <m/>
    <m/>
    <m/>
    <m/>
    <n v="8"/>
    <n v="9"/>
    <n v="1"/>
    <x v="0"/>
    <m/>
  </r>
  <r>
    <n v="748"/>
    <s v="NOVIEMBRE"/>
    <s v="LIMA "/>
    <s v="LIMA "/>
    <s v="CHORRILLOS"/>
    <s v="918558493 y 901041254"/>
    <s v="1207LEMOKEV"/>
    <s v="LEAL"/>
    <s v="MONTILLA"/>
    <s v="KELANYELY"/>
    <s v="DANIELA"/>
    <s v="LEAL MONTILLA KELANYELY DANIELA"/>
    <s v="VENEZUELA "/>
    <s v="SITUACIÓN IRREGULAR"/>
    <d v="2012-07-25T00:00:00"/>
    <s v="25"/>
    <s v="07"/>
    <s v="2012"/>
    <x v="3"/>
    <s v="FEMENINO"/>
    <s v="ACTA/PARTIDA DE NACIMIENTO"/>
    <s v="NO INFORMACIÓN"/>
    <s v="PRIMARIA - 5TO GRADO"/>
    <s v="SI"/>
    <s v="909MOCHANANV"/>
    <s v="MONTILLA "/>
    <s v="CHIRINOS "/>
    <s v="ANYELY "/>
    <s v="ANDREINA "/>
    <s v="VENEZUELA "/>
    <s v="PTP/CPP"/>
    <d v="1990-09-02T00:00:00"/>
    <s v="2"/>
    <s v="9"/>
    <s v="1990"/>
    <s v="FEMENINO"/>
    <s v="PTP/CPP"/>
    <s v="2846496"/>
    <s v="RASTREO"/>
    <d v="2023-10-12T18:44:15"/>
    <m/>
    <m/>
    <m/>
    <m/>
    <m/>
    <s v="SI"/>
    <s v="YULY"/>
    <s v="SI"/>
    <m/>
    <m/>
    <m/>
    <m/>
    <m/>
    <m/>
    <m/>
    <m/>
    <m/>
    <m/>
    <m/>
    <n v="10"/>
    <n v="11"/>
    <n v="1"/>
    <x v="0"/>
    <m/>
  </r>
  <r>
    <n v="749"/>
    <s v="NOVIEMBRE"/>
    <s v="LIMA "/>
    <s v="LIMA "/>
    <s v="VILLA MARIA DEL TRIUNFO"/>
    <n v="945712419"/>
    <s v="1912ALMOEDV"/>
    <s v="ALVAREZ"/>
    <s v="MORA"/>
    <s v="EDDIVIANNY"/>
    <s v="DANIELA"/>
    <s v="ALVAREZ MORA EDDIVIANNY DANIELA"/>
    <s v="VENEZUELA "/>
    <s v="PTP/CPP"/>
    <d v="2019-12-08T00:00:00"/>
    <s v="08"/>
    <s v="12"/>
    <s v="2019"/>
    <x v="12"/>
    <s v="FEMENINO"/>
    <s v="PTP/CPP"/>
    <s v="2797426"/>
    <s v="NINGUNO"/>
    <s v="SI"/>
    <s v="011MOAPJAGAV"/>
    <s v="MORA"/>
    <s v="APOSTOL"/>
    <s v="JAVIANNI"/>
    <s v="GABRIELA"/>
    <s v="VENEZUELA "/>
    <s v="PTP/CPP"/>
    <d v="2001-01-23T00:00:00"/>
    <s v="23"/>
    <s v="1"/>
    <s v="2001"/>
    <s v="FEMENINO"/>
    <s v="PTP/CPP"/>
    <s v="2798947"/>
    <s v="RASTREO"/>
    <d v="2023-10-09T14:31:02"/>
    <s v="ONLINE/TELEFÓNICA"/>
    <d v="2023-11-15T00:00:00"/>
    <n v="1"/>
    <n v="1"/>
    <n v="1"/>
    <s v="SI"/>
    <s v="YULY"/>
    <s v="SI"/>
    <m/>
    <m/>
    <m/>
    <m/>
    <m/>
    <m/>
    <m/>
    <m/>
    <m/>
    <m/>
    <m/>
    <n v="6"/>
    <n v="4"/>
    <n v="-2"/>
    <x v="0"/>
    <m/>
  </r>
  <r>
    <n v="750"/>
    <s v="NOVIEMBRE"/>
    <s v="LIMA "/>
    <s v="LIMA "/>
    <s v="VILLA MARIA DEL TRIUNFO"/>
    <n v="943822342"/>
    <s v="1709VAMOMAO"/>
    <s v="VARELA"/>
    <s v="MORA"/>
    <s v="MARIA"/>
    <s v="BETZABETH"/>
    <s v="VARELA MORA MARIA BETZABETH"/>
    <s v="OTRO"/>
    <s v="C.E. CALIDAD MIGRATORIA"/>
    <d v="2017-09-06T00:00:00"/>
    <s v="06"/>
    <s v="09"/>
    <s v="2017"/>
    <x v="8"/>
    <s v="FEMENINO"/>
    <s v="CARNET DE EXTRANJERÍA "/>
    <n v="5696082"/>
    <s v="NIVEL INICIAL 5 AÑOS"/>
    <s v="SI"/>
    <s v="783MOALSACEV"/>
    <s v="MORA"/>
    <s v="ALVAREZ"/>
    <s v="SANDRA"/>
    <s v="CELINA"/>
    <s v="VENEZUELA "/>
    <s v="C.E. CALIDAD MIGRATORIA"/>
    <d v="1978-03-29T00:00:00"/>
    <s v="29"/>
    <s v="3"/>
    <s v="1978"/>
    <s v="FEMENINO"/>
    <s v="CARNET DE EXTRANJERÍA"/>
    <n v="3948831"/>
    <s v="RASTREO"/>
    <d v="2023-09-15T00:00:00"/>
    <s v="ONLINE/TELEFÓNICA"/>
    <d v="2023-11-27T00:00:00"/>
    <n v="2"/>
    <n v="2"/>
    <n v="1"/>
    <s v="SI"/>
    <s v="MIRIAN"/>
    <s v="SI"/>
    <m/>
    <m/>
    <m/>
    <m/>
    <m/>
    <m/>
    <m/>
    <m/>
    <m/>
    <m/>
    <m/>
    <n v="6"/>
    <n v="6"/>
    <n v="0"/>
    <x v="0"/>
    <m/>
  </r>
  <r>
    <n v="751"/>
    <s v="NOVIEMBRE"/>
    <s v="LIMA "/>
    <s v="LIMA "/>
    <s v="VILLA MARIA DEL TRIUNFO"/>
    <n v="943822342"/>
    <s v="1308VAMOALO"/>
    <s v="VARELA"/>
    <s v="MORA"/>
    <s v="ALEJANDRA"/>
    <s v="SARAHI"/>
    <s v="VARELA MORA ALEJANDRA SARAHI"/>
    <s v="OTRO"/>
    <s v="C.E. CALIDAD MIGRATORIA"/>
    <d v="2013-08-15T00:00:00"/>
    <s v="15"/>
    <s v="08"/>
    <s v="2013"/>
    <x v="7"/>
    <s v="FEMENINO"/>
    <s v="CARNET DE EXTRANJERÍA "/>
    <n v="5696121"/>
    <s v="PRIMARIA - 4TO GRADO"/>
    <s v="SI"/>
    <s v="783MOALSACEV"/>
    <s v="MORA"/>
    <s v="ALVAREZ"/>
    <s v="SANDRA"/>
    <s v="CELINA"/>
    <s v="VENEZUELA "/>
    <s v="C.E. CALIDAD MIGRATORIA"/>
    <d v="1978-03-29T00:00:00"/>
    <s v="29"/>
    <s v="3"/>
    <s v="1978"/>
    <s v="FEMENINO"/>
    <s v="CARNET DE EXTRANJERÍA"/>
    <n v="3948831"/>
    <s v="RASTREO"/>
    <d v="2023-09-15T00:00:00"/>
    <m/>
    <m/>
    <m/>
    <m/>
    <m/>
    <s v="SI"/>
    <s v="MIRIAN"/>
    <s v="SI"/>
    <m/>
    <m/>
    <m/>
    <m/>
    <m/>
    <m/>
    <m/>
    <m/>
    <m/>
    <m/>
    <m/>
    <n v="9"/>
    <n v="10"/>
    <n v="1"/>
    <x v="0"/>
    <m/>
  </r>
  <r>
    <n v="1371"/>
    <s v="ENERO "/>
    <s v="TUMBES "/>
    <s v="TUMBES "/>
    <s v="TUMBES"/>
    <n v="956905751"/>
    <s v="1003FIMOJOV"/>
    <s v="FIGUEROA"/>
    <s v="MONTERO"/>
    <s v="JOSE"/>
    <s v="LUIS"/>
    <s v="FIGUEROA MONTERO JOSE LUIS"/>
    <s v="VENEZUELA "/>
    <s v="SITUACIÓN IRREGULAR"/>
    <d v="2010-03-04T00:00:00"/>
    <s v="04"/>
    <s v="03"/>
    <s v="2010"/>
    <x v="14"/>
    <s v="MASCULINO"/>
    <s v="ACTA/PARTIDA DE NACIMIENTO"/>
    <n v="7134"/>
    <s v="PRIMARIA - 4TO GRADO"/>
    <s v="SI"/>
    <s v="8407MOAVYUYUV"/>
    <s v="MONTERO "/>
    <s v="AVILA"/>
    <s v="YURANIS"/>
    <s v="YUDITH"/>
    <s v="VENEZUELA "/>
    <s v="SITUACIÓN IRREGULAR"/>
    <d v="1984-07-29T00:00:00"/>
    <s v="29"/>
    <s v="07"/>
    <s v="1984"/>
    <s v="FEMENINO"/>
    <s v="CÉDULA DE IDENTIDAD"/>
    <n v="24101272"/>
    <s v="RASTREO"/>
    <d v="2023-12-15T00:00:00"/>
    <m/>
    <m/>
    <m/>
    <m/>
    <m/>
    <s v="SI"/>
    <s v="ANTON "/>
    <m/>
    <s v="SI"/>
    <s v="014 MIGUEL GRAU"/>
    <d v="2024-01-03T00:00:00"/>
    <s v="SI"/>
    <s v="SI"/>
    <m/>
    <m/>
    <m/>
    <m/>
    <m/>
    <m/>
    <n v="9"/>
    <n v="14"/>
    <n v="5"/>
    <x v="1"/>
    <m/>
  </r>
  <r>
    <n v="753"/>
    <s v="NOVIEMBRE"/>
    <s v="LIMA "/>
    <s v="LIMA "/>
    <s v="ATE"/>
    <n v="999203447"/>
    <s v="2102QUMOABP"/>
    <s v="QUILCA"/>
    <s v="MORENO"/>
    <s v="ABDIEL"/>
    <s v="ALAIN ISRRAEL"/>
    <s v="QUILCA MORENO ABDIEL ALAIN ISRRAEL"/>
    <s v="PERÚ"/>
    <s v="NO APLICA (ES PERUANO/A)"/>
    <d v="2021-02-04T00:00:00"/>
    <s v="04"/>
    <s v="02"/>
    <s v="2021"/>
    <x v="9"/>
    <s v="MASCULINO"/>
    <s v="DNI"/>
    <s v="92220823"/>
    <s v="NINGUNO"/>
    <s v="SI"/>
    <s v="894MOMUDISOV"/>
    <s v="MORENO"/>
    <s v="MUSSETT"/>
    <s v="DIOSILET"/>
    <s v="SOLIANNY"/>
    <s v="VENEZUELA "/>
    <s v="C.E. CALIDAD MIGRATORIA"/>
    <d v="1989-04-05T00:00:00"/>
    <s v="5"/>
    <s v="4"/>
    <s v="1989"/>
    <s v="FEMENINO"/>
    <s v="CARNET DE EXTRANJERÍA"/>
    <s v="006128001"/>
    <s v="RASTREO"/>
    <d v="2023-10-23T10:00:30"/>
    <s v="ONLINE/TELEFÓNICA"/>
    <d v="2023-11-19T00:00:00"/>
    <n v="1"/>
    <n v="1"/>
    <n v="2"/>
    <s v="SI"/>
    <s v="CAROLINE"/>
    <s v="SI"/>
    <m/>
    <m/>
    <m/>
    <m/>
    <m/>
    <m/>
    <m/>
    <m/>
    <m/>
    <m/>
    <m/>
    <n v="6"/>
    <n v="3"/>
    <n v="-3"/>
    <x v="0"/>
    <m/>
  </r>
  <r>
    <n v="754"/>
    <s v="NOVIEMBRE"/>
    <s v="LIMA "/>
    <s v="LIMA "/>
    <s v="LURIGANCHO"/>
    <n v="964585476"/>
    <s v="1102MOCOISV"/>
    <s v="MORENO"/>
    <s v="COLMENAREZ"/>
    <s v="ISMARIEV"/>
    <s v="ALEXANDRA"/>
    <s v="MORENO COLMENAREZ ISMARIEV ALEXANDRA"/>
    <s v="VENEZUELA "/>
    <s v="PTP/CPP"/>
    <d v="2011-02-05T00:00:00"/>
    <s v="05"/>
    <s v="02"/>
    <s v="2011"/>
    <x v="14"/>
    <s v="FEMENINO"/>
    <s v="PTP/CPP"/>
    <s v="004060431"/>
    <s v="PRIMARIA - 6TO GRADO"/>
    <s v="SI"/>
    <s v="829MOVAALJUV"/>
    <s v="MORENO"/>
    <s v="VALLADARES"/>
    <s v="ALEXANDER"/>
    <s v="JULIO"/>
    <s v="VENEZUELA "/>
    <s v="PTP/CPP"/>
    <d v="1982-09-13T00:00:00"/>
    <s v="13"/>
    <s v="9"/>
    <s v="1982"/>
    <s v="MASCULINO"/>
    <s v="PTP/CPP"/>
    <s v="003284784"/>
    <s v="RASTREO"/>
    <d v="2023-11-01T12:25:43"/>
    <s v="ONLINE/TELEFÓNICA"/>
    <d v="2023-11-21T00:00:00"/>
    <n v="1"/>
    <n v="1"/>
    <n v="1"/>
    <s v="SI"/>
    <s v="TAYRI"/>
    <s v="SI"/>
    <m/>
    <m/>
    <m/>
    <m/>
    <m/>
    <m/>
    <m/>
    <m/>
    <m/>
    <m/>
    <m/>
    <n v="11"/>
    <n v="13"/>
    <n v="2"/>
    <x v="3"/>
    <m/>
  </r>
  <r>
    <n v="755"/>
    <s v="NOVIEMBRE"/>
    <s v="LIMA "/>
    <s v="LIMA "/>
    <s v="SANTA ANITA"/>
    <n v="953988318"/>
    <s v="2001MOHIMAO"/>
    <s v="MORENO"/>
    <s v="HIDALGO"/>
    <s v="MAGGIE"/>
    <s v="SARAHY"/>
    <s v="MORENO HIDALGO MAGGIE SARAHY"/>
    <s v="OTRO"/>
    <s v="SITUACIÓN IRREGULAR"/>
    <d v="2020-01-28T00:00:00"/>
    <s v="28"/>
    <s v="01"/>
    <s v="2020"/>
    <x v="12"/>
    <s v="FEMENINO"/>
    <s v="ACTA/PARTIDA DE NACIMIENTO"/>
    <s v="1013373774"/>
    <s v="NINGUNO"/>
    <s v="SI"/>
    <s v="956MOHIVICEV"/>
    <s v="MORENO"/>
    <s v="HIDALGO"/>
    <s v="VICTORIA"/>
    <s v="CELINA"/>
    <s v="VENEZUELA "/>
    <s v="SITUACIÓN IRREGULAR"/>
    <d v="1995-06-29T00:00:00"/>
    <s v="29"/>
    <s v="6"/>
    <s v="1995"/>
    <s v="FEMENINO"/>
    <s v="CÉDULA DE IDENTIDAD"/>
    <s v="24939005"/>
    <s v="RASTREO"/>
    <s v="NO INFORMACIÓN"/>
    <s v="ONLINE/TELEFÓNICA"/>
    <d v="2023-11-23T00:00:00"/>
    <n v="1"/>
    <n v="1"/>
    <n v="2"/>
    <s v="SI"/>
    <s v="CAROLINE"/>
    <s v="SI"/>
    <m/>
    <m/>
    <m/>
    <m/>
    <m/>
    <m/>
    <m/>
    <m/>
    <m/>
    <m/>
    <m/>
    <n v="6"/>
    <n v="4"/>
    <n v="-2"/>
    <x v="0"/>
    <s v="CORREGIR FECHA DE IDENTIFICACIÓN  "/>
  </r>
  <r>
    <n v="756"/>
    <s v="NOVIEMBRE"/>
    <s v="LIMA "/>
    <s v="LIMA "/>
    <s v="VILLA MARIA DEL TRIUNFO"/>
    <n v="983725454"/>
    <s v="1012MOLOJHV"/>
    <s v="MORENO"/>
    <s v="LOPEZ"/>
    <s v="JHOSBER"/>
    <s v="SANTIAGO"/>
    <s v="MORENO LOPEZ JHOSBER SANTIAGO"/>
    <s v="VENEZUELA "/>
    <s v="PTP/CPP"/>
    <d v="2010-12-15T00:00:00"/>
    <s v="15"/>
    <s v="12"/>
    <s v="2010"/>
    <x v="14"/>
    <s v="MASCULINO"/>
    <s v="PTP/CPP"/>
    <s v="2958943"/>
    <s v="PRIMARIA - 6TO GRADO"/>
    <s v="SI"/>
    <s v="9012MOLOANCAV"/>
    <s v="MORENO"/>
    <s v="LOPEZ"/>
    <s v="ANDREINA"/>
    <s v="CAROLINA"/>
    <s v="VENEZUELA "/>
    <s v="SITUACIÓN IRREGULAR"/>
    <d v="1990-12-31T00:00:00"/>
    <s v="31"/>
    <s v="12"/>
    <s v="1990"/>
    <s v="FEMENINO"/>
    <s v="CÉDULA DE IDENTIDAD"/>
    <s v="20591554"/>
    <s v="RASTREO"/>
    <d v="2023-09-15T00:00:00"/>
    <s v="ONLINE/TELEFÓNICA"/>
    <d v="2023-11-14T00:00:00"/>
    <n v="1"/>
    <n v="1"/>
    <n v="1"/>
    <s v="SI"/>
    <s v="MIRIAN"/>
    <s v="SI"/>
    <m/>
    <m/>
    <m/>
    <m/>
    <m/>
    <m/>
    <m/>
    <m/>
    <m/>
    <m/>
    <m/>
    <n v="11"/>
    <n v="13"/>
    <n v="2"/>
    <x v="3"/>
    <m/>
  </r>
  <r>
    <n v="757"/>
    <s v="NOVIEMBRE"/>
    <s v="LIMA "/>
    <s v="LIMA "/>
    <s v="VILLA MARIA DEL TRIUNFO"/>
    <n v="957174531"/>
    <s v="2007PEMOANO"/>
    <s v="PEREIRA"/>
    <s v="MORILLO"/>
    <s v="ANDREA"/>
    <s v="VICTTORIA"/>
    <s v="PEREIRA MORILLO ANDREA VICTTORIA"/>
    <s v="OTRO"/>
    <s v="SITUACIÓN IRREGULAR"/>
    <d v="2020-07-04T00:00:00"/>
    <s v="04"/>
    <s v="07"/>
    <s v="2020"/>
    <x v="9"/>
    <s v="FEMENINO"/>
    <s v="CEDULA DE IDENTIDAD"/>
    <s v="1760612679"/>
    <s v="NINGUNO"/>
    <s v="SI"/>
    <s v="9910MODOEMYEV"/>
    <s v="MORILLO"/>
    <s v="DORANTE"/>
    <s v="EMILIETH"/>
    <s v="YENIREE"/>
    <s v="VENEZUELA "/>
    <s v="PTP/CPP"/>
    <d v="1999-10-20T00:00:00"/>
    <s v="20"/>
    <s v="10"/>
    <s v="1999"/>
    <s v="FEMENINO"/>
    <s v="PTP/CPP"/>
    <s v="672311"/>
    <s v="RASTREO"/>
    <d v="2023-10-09T11:15:58"/>
    <s v="ONLINE/TELEFÓNICA"/>
    <d v="2023-11-15T00:00:00"/>
    <n v="1"/>
    <n v="1"/>
    <n v="1"/>
    <s v="SI"/>
    <s v="YULY"/>
    <s v="SI"/>
    <m/>
    <m/>
    <m/>
    <m/>
    <m/>
    <m/>
    <m/>
    <m/>
    <m/>
    <m/>
    <m/>
    <n v="6"/>
    <n v="3"/>
    <n v="-3"/>
    <x v="0"/>
    <m/>
  </r>
  <r>
    <n v="758"/>
    <s v="NOVIEMBRE"/>
    <s v="LIMA "/>
    <s v="LIMA "/>
    <s v="LURIGANCHO"/>
    <n v="993155496"/>
    <s v="1606MAMOELV"/>
    <s v="MATA"/>
    <s v="MORILLO"/>
    <s v="ELEAZAR"/>
    <s v="MATHEO"/>
    <s v="MATA MORILLO ELEAZAR MATHEO"/>
    <s v="VENEZUELA "/>
    <s v="SITUACIÓN IRREGULAR"/>
    <d v="2016-06-28T00:00:00"/>
    <s v="28"/>
    <s v="06"/>
    <s v="2016"/>
    <x v="0"/>
    <s v="MASCULINO"/>
    <s v="ACTA/PARTIDA DE NACIMIENTO"/>
    <s v="1112"/>
    <s v="PRIMARIA - 1ER GRADO"/>
    <s v="SI"/>
    <s v="8911MOGANANIV"/>
    <s v="MORILLO"/>
    <s v="GARCIA"/>
    <s v="NARBELIS"/>
    <s v="NINGUNO"/>
    <s v="VENEZUELA "/>
    <s v="SITUACIÓN IRREGULAR"/>
    <d v="1989-11-23T00:00:00"/>
    <s v="23"/>
    <s v="11"/>
    <s v="1989"/>
    <s v="FEMENINO"/>
    <s v="CÉDULA DE IDENTIDAD"/>
    <n v="21414552"/>
    <s v="RASTREO"/>
    <d v="2023-11-23T14:48:46"/>
    <s v="ONLINE/TELEFÓNICA"/>
    <d v="2023-11-28T00:00:00"/>
    <n v="2"/>
    <n v="2"/>
    <n v="1"/>
    <s v="SI"/>
    <s v="TAYRI"/>
    <s v="SI"/>
    <m/>
    <m/>
    <m/>
    <m/>
    <m/>
    <m/>
    <m/>
    <m/>
    <m/>
    <m/>
    <m/>
    <n v="6"/>
    <n v="7"/>
    <n v="1"/>
    <x v="0"/>
    <m/>
  </r>
  <r>
    <n v="759"/>
    <s v="NOVIEMBRE"/>
    <s v="LIMA "/>
    <s v="LIMA "/>
    <s v="LURIN"/>
    <n v="902553065"/>
    <s v="2004COMOROP"/>
    <s v="COLMENAREZ"/>
    <s v="MORLES"/>
    <s v="ROSIMAR "/>
    <s v="MICHEL"/>
    <s v="COLMENAREZ MORLES ROSIMAR  MICHEL"/>
    <s v="PERÚ"/>
    <s v="NO APLICA (ES PERUANO/A)"/>
    <d v="2020-04-27T00:00:00"/>
    <s v="27"/>
    <s v="04"/>
    <s v="2020"/>
    <x v="9"/>
    <s v="FEMENINO"/>
    <s v="DNI "/>
    <n v="91831266"/>
    <s v="NINGUNO"/>
    <s v="SI"/>
    <s v="878MOANFRJOV"/>
    <s v="MORLES"/>
    <s v="ANGULO"/>
    <s v="FREIDY"/>
    <s v="JOSE"/>
    <s v="VENEZUELA "/>
    <s v="C.E. CALIDAD MIGRATORIA"/>
    <d v="1987-08-03T00:00:00"/>
    <s v="3"/>
    <s v="8"/>
    <s v="1987"/>
    <s v="FEMENINO"/>
    <s v="CARNET DE EXTRANJERÍA"/>
    <s v="005375596"/>
    <s v="RASTREO"/>
    <d v="2023-10-03T00:00:00"/>
    <s v="ONLINE/TELEFÓNICA"/>
    <d v="2023-11-15T00:00:00"/>
    <n v="1"/>
    <n v="1"/>
    <n v="1"/>
    <s v="SI"/>
    <s v="EIMARA"/>
    <s v="SI"/>
    <m/>
    <m/>
    <m/>
    <m/>
    <m/>
    <m/>
    <m/>
    <m/>
    <m/>
    <m/>
    <m/>
    <n v="6"/>
    <n v="3"/>
    <n v="-3"/>
    <x v="0"/>
    <m/>
  </r>
  <r>
    <n v="760"/>
    <s v="NOVIEMBRE"/>
    <s v="LIMA "/>
    <s v="LIMA "/>
    <s v="PUNTA HERMOSA"/>
    <n v="952190026"/>
    <s v="1106BEMONIV"/>
    <s v="BERNAL"/>
    <s v="MOSCARITOLO"/>
    <s v="NIKERLI"/>
    <s v="LEONELA"/>
    <s v="BERNAL MOSCARITOLO NIKERLI LEONELA"/>
    <s v="VENEZUELA "/>
    <s v="SITUACIÓN IRREGULAR"/>
    <d v="2011-06-05T00:00:00"/>
    <s v="05"/>
    <s v="06"/>
    <s v="2011"/>
    <x v="2"/>
    <s v="FEMENINO"/>
    <s v="CEDULA DE IDENTIDAD"/>
    <n v="34935574"/>
    <s v="PRIMARIA - 6TO GRADO"/>
    <s v="SI"/>
    <s v="906MOLOMALOV"/>
    <s v="MOSCARITOLO"/>
    <s v="LOPEZ"/>
    <s v="MARIANA"/>
    <s v="LORELLA"/>
    <s v="VENEZUELA "/>
    <s v="PTP/CPP"/>
    <d v="1990-06-15T00:00:00"/>
    <s v="15"/>
    <s v="6"/>
    <s v="1990"/>
    <s v="FEMENINO"/>
    <s v="PTP/CPP"/>
    <s v="003262242"/>
    <s v="RASTREO"/>
    <d v="2023-10-05T00:00:00"/>
    <s v="ONLINE/TELEFÓNICA"/>
    <d v="2023-11-15T00:00:00"/>
    <n v="2"/>
    <n v="2"/>
    <n v="1"/>
    <s v="SI"/>
    <s v="EIMARA"/>
    <s v="SI"/>
    <m/>
    <m/>
    <m/>
    <m/>
    <m/>
    <m/>
    <m/>
    <m/>
    <m/>
    <m/>
    <m/>
    <n v="11"/>
    <n v="12"/>
    <n v="1"/>
    <x v="0"/>
    <m/>
  </r>
  <r>
    <n v="761"/>
    <s v="NOVIEMBRE"/>
    <s v="LIMA "/>
    <s v="LIMA "/>
    <s v="PUNTA HERMOSA"/>
    <n v="952190026"/>
    <s v="1612BEMONIV"/>
    <s v="BERNAL"/>
    <s v="MOSCARITOLO"/>
    <s v="NIKER"/>
    <s v="LEONCIO"/>
    <s v="BERNAL MOSCARITOLO NIKER LEONCIO"/>
    <s v="VENEZUELA "/>
    <s v="SITUACIÓN IRREGULAR"/>
    <d v="2016-12-30T00:00:00"/>
    <s v="30"/>
    <s v="12"/>
    <s v="2016"/>
    <x v="0"/>
    <s v="MASCULINO"/>
    <s v="ACTA/PARTIDA DE NACIMIENTO"/>
    <n v="33"/>
    <s v="PRIMARIA - 1ER GRADO"/>
    <s v="SI"/>
    <s v="906MOLOMALOV"/>
    <s v="MOSCARITOLO"/>
    <s v="LOPEZ"/>
    <s v="MARIANA"/>
    <s v="LORELLA"/>
    <s v="VENEZUELA "/>
    <s v="PTP/CPP"/>
    <d v="1990-06-15T00:00:00"/>
    <s v="15"/>
    <s v="6"/>
    <s v="1990"/>
    <s v="FEMENINO"/>
    <s v="PTP/CPP"/>
    <s v="003262242"/>
    <s v="RASTREO"/>
    <d v="2023-10-05T00:00:00"/>
    <m/>
    <m/>
    <m/>
    <m/>
    <m/>
    <s v="SI"/>
    <s v="EIMARA"/>
    <s v="SI"/>
    <m/>
    <m/>
    <m/>
    <m/>
    <m/>
    <m/>
    <m/>
    <m/>
    <m/>
    <m/>
    <m/>
    <n v="6"/>
    <n v="7"/>
    <n v="1"/>
    <x v="0"/>
    <m/>
  </r>
  <r>
    <n v="762"/>
    <s v="NOVIEMBRE"/>
    <s v="LIMA "/>
    <s v="LIMA "/>
    <s v="SURQUILLO"/>
    <n v="957664409"/>
    <s v="1705LEMOYUV"/>
    <s v="LEAL"/>
    <s v="MOTA"/>
    <s v="YUNIOR "/>
    <s v="YHENNIEL"/>
    <s v="LEAL MOTA YUNIOR  YHENNIEL"/>
    <s v="VENEZUELA "/>
    <s v="SITUACIÓN IRREGULAR"/>
    <d v="2017-05-09T00:00:00"/>
    <s v="09"/>
    <s v="05"/>
    <s v="2017"/>
    <x v="8"/>
    <s v="MASCULINO"/>
    <s v="ACTA/PARTIDA DE NACIMIENTO"/>
    <s v="075"/>
    <s v="NIVEL INICIAL 5 AÑOS"/>
    <s v="SI"/>
    <s v="761MOLATAALV"/>
    <s v="MOTA"/>
    <s v="LANDAES"/>
    <s v="TAIQUIRIE"/>
    <s v="ALEJANDRINA"/>
    <s v="VENEZUELA "/>
    <s v="SITUACIÓN IRREGULAR"/>
    <d v="1976-01-10T00:00:00"/>
    <s v="10"/>
    <s v="1"/>
    <s v="1976"/>
    <s v="FEMENINO"/>
    <s v="CÉDULA DE IDENTIDAD"/>
    <n v="12928265"/>
    <s v="RASTREO"/>
    <d v="2023-11-28T10:36:47"/>
    <s v="ONLINE/TELEFÓNICA"/>
    <d v="2023-11-27T00:00:00"/>
    <n v="2"/>
    <n v="2"/>
    <n v="1"/>
    <s v="SI"/>
    <s v="MIRIAN"/>
    <s v="SI"/>
    <m/>
    <m/>
    <m/>
    <m/>
    <m/>
    <m/>
    <m/>
    <m/>
    <m/>
    <m/>
    <m/>
    <n v="6"/>
    <n v="6"/>
    <n v="0"/>
    <x v="0"/>
    <m/>
  </r>
  <r>
    <n v="763"/>
    <s v="NOVIEMBRE"/>
    <s v="LIMA "/>
    <s v="LIMA "/>
    <s v="SURQUILLO"/>
    <n v="957664409"/>
    <s v="0707PAMOKLV"/>
    <s v="PABON "/>
    <s v="MOTA"/>
    <s v="KLEIDAIRI"/>
    <s v="YAIKIRE"/>
    <s v="PABON  MOTA KLEIDAIRI YAIKIRE"/>
    <s v="VENEZUELA "/>
    <s v="SITUACIÓN IRREGULAR"/>
    <d v="2007-07-07T00:00:00"/>
    <s v="07"/>
    <s v="07"/>
    <s v="2007"/>
    <x v="11"/>
    <s v="FEMENINO"/>
    <s v="CEDULA DE IDENTIDAD"/>
    <n v="32447911"/>
    <s v="SECUNDARIA - 3ER GRADO"/>
    <s v="SI"/>
    <s v="761MOLATAALV"/>
    <s v="MOTA"/>
    <s v="LANDAES"/>
    <s v="TAIQUIRIE"/>
    <s v="ALEJANDRINA"/>
    <s v="VENEZUELA "/>
    <s v="SITUACIÓN IRREGULAR"/>
    <d v="1976-01-10T00:00:00"/>
    <s v="10"/>
    <s v="1"/>
    <s v="1976"/>
    <s v="FEMENINO"/>
    <s v="CÉDULA DE IDENTIDAD"/>
    <n v="12928265"/>
    <s v="RASTREO"/>
    <d v="2023-11-28T10:42:44"/>
    <m/>
    <m/>
    <m/>
    <m/>
    <m/>
    <s v="SI"/>
    <s v="MIRIAN"/>
    <s v="SI"/>
    <m/>
    <m/>
    <m/>
    <m/>
    <m/>
    <m/>
    <m/>
    <m/>
    <m/>
    <m/>
    <m/>
    <n v="14"/>
    <n v="16"/>
    <n v="2"/>
    <x v="3"/>
    <m/>
  </r>
  <r>
    <n v="764"/>
    <s v="NOVIEMBRE"/>
    <s v="LIMA "/>
    <s v="LIMA "/>
    <s v="ATE"/>
    <n v="966851846"/>
    <s v="1411FEMOJEV"/>
    <s v="FERNANDEZ"/>
    <s v="MOYA"/>
    <s v="JESUANNY"/>
    <s v="CAROLINA"/>
    <s v="FERNANDEZ MOYA JESUANNY CAROLINA"/>
    <s v="VENEZUELA "/>
    <s v="SITUACIÓN IRREGULAR"/>
    <d v="2014-11-14T00:00:00"/>
    <s v="14"/>
    <s v="11"/>
    <s v="2014"/>
    <x v="6"/>
    <s v="FEMENINO"/>
    <s v="ACTA/PARTIDA DE NACIMIENTO"/>
    <s v="5489"/>
    <s v="PRIMARIA - 3ER GRADO"/>
    <s v="SI"/>
    <s v="975MOMOYOJOV"/>
    <s v="MOYA"/>
    <s v="MOYA"/>
    <s v="YOELYN"/>
    <s v="JOSEFINA"/>
    <s v="VENEZUELA "/>
    <s v="SITUACIÓN IRREGULAR"/>
    <d v="1997-05-14T00:00:00"/>
    <s v="14"/>
    <s v="5"/>
    <s v="1997"/>
    <s v="FEMENINO"/>
    <s v="CÉDULA DE IDENTIDAD"/>
    <s v="26646609"/>
    <s v="RASTREO"/>
    <d v="2023-09-30T10:26:00"/>
    <s v="ONLINE/TELEFÓNICA"/>
    <d v="2023-11-27T00:00:00"/>
    <n v="3"/>
    <n v="3"/>
    <n v="1"/>
    <s v="SI"/>
    <s v="CAROLINE"/>
    <s v="SI"/>
    <m/>
    <m/>
    <m/>
    <m/>
    <m/>
    <m/>
    <m/>
    <m/>
    <m/>
    <m/>
    <m/>
    <n v="8"/>
    <n v="9"/>
    <n v="1"/>
    <x v="0"/>
    <m/>
  </r>
  <r>
    <n v="765"/>
    <s v="NOVIEMBRE"/>
    <s v="LIMA "/>
    <s v="LIMA "/>
    <s v="ATE"/>
    <n v="966851846"/>
    <s v="1703FEMOJEV"/>
    <s v="FERNANDEZ"/>
    <s v="MOYA"/>
    <s v="JESUS"/>
    <s v="MANUEL"/>
    <s v="FERNANDEZ MOYA JESUS MANUEL"/>
    <s v="VENEZUELA "/>
    <s v="SITUACIÓN IRREGULAR"/>
    <d v="2017-03-16T00:00:00"/>
    <s v="16"/>
    <s v="03"/>
    <s v="2017"/>
    <x v="8"/>
    <s v="MASCULINO"/>
    <s v="ACTA/PARTIDA DE NACIMIENTO"/>
    <s v="3394"/>
    <s v="PRIMARIA - 1ER GRADO"/>
    <s v="SI"/>
    <s v="975MOMOYOJOV"/>
    <s v="MOYA"/>
    <s v="MOYA"/>
    <s v="YOELYN"/>
    <s v="JOSEFINA"/>
    <s v="VENEZUELA "/>
    <s v="SITUACIÓN IRREGULAR"/>
    <d v="1997-05-14T00:00:00"/>
    <s v="14"/>
    <s v="5"/>
    <s v="1997"/>
    <s v="FEMENINO"/>
    <s v="CÉDULA DE IDENTIDAD"/>
    <s v="26646609"/>
    <s v="RASTREO"/>
    <d v="2023-09-30T10:31:00"/>
    <m/>
    <m/>
    <m/>
    <m/>
    <m/>
    <s v="SI"/>
    <s v="CAROLINE"/>
    <s v="SI"/>
    <m/>
    <m/>
    <m/>
    <m/>
    <m/>
    <m/>
    <m/>
    <m/>
    <m/>
    <m/>
    <m/>
    <n v="6"/>
    <n v="7"/>
    <n v="1"/>
    <x v="0"/>
    <m/>
  </r>
  <r>
    <n v="766"/>
    <s v="NOVIEMBRE"/>
    <s v="LIMA "/>
    <s v="LIMA "/>
    <s v="ATE"/>
    <n v="966851846"/>
    <s v="1911FEMOROV"/>
    <s v="FERNANDEZ"/>
    <s v="MOYA"/>
    <s v="ROSSIMAR"/>
    <s v="NAZARETH"/>
    <s v="FERNANDEZ MOYA ROSSIMAR NAZARETH"/>
    <s v="VENEZUELA "/>
    <s v="SITUACIÓN IRREGULAR"/>
    <d v="2019-11-21T00:00:00"/>
    <s v="21"/>
    <s v="11"/>
    <s v="2019"/>
    <x v="12"/>
    <s v="FEMENINO"/>
    <s v="ACTA/PARTIDA DE NACIMIENTO"/>
    <s v="6368"/>
    <s v="NIVEL INICIAL 3 AÑOS"/>
    <s v="SI"/>
    <s v="975MOMOYOJOV"/>
    <s v="MOYA"/>
    <s v="MOYA"/>
    <s v="YOELYN"/>
    <s v="JOSEFINA"/>
    <s v="VENEZUELA "/>
    <s v="SITUACIÓN IRREGULAR"/>
    <d v="1997-05-14T00:00:00"/>
    <s v="14"/>
    <s v="5"/>
    <s v="1997"/>
    <s v="FEMENINO"/>
    <s v="CÉDULA DE IDENTIDAD"/>
    <s v="26646609"/>
    <s v="RASTREO"/>
    <d v="2023-09-30T10:36:00"/>
    <m/>
    <m/>
    <m/>
    <m/>
    <m/>
    <s v="SI"/>
    <s v="CAROLINE"/>
    <s v="SI"/>
    <m/>
    <m/>
    <m/>
    <m/>
    <m/>
    <m/>
    <m/>
    <m/>
    <m/>
    <m/>
    <m/>
    <n v="6"/>
    <n v="4"/>
    <n v="-2"/>
    <x v="0"/>
    <m/>
  </r>
  <r>
    <n v="767"/>
    <s v="NOVIEMBRE"/>
    <s v="LIMA "/>
    <s v="LIMA "/>
    <s v="SANTA ANITA"/>
    <n v="953337053"/>
    <s v="1609MOMUNAV"/>
    <s v="MONTILLA"/>
    <s v="MUCHACHO"/>
    <s v="NATHALIA"/>
    <s v="ISABELLA"/>
    <s v="MONTILLA MUCHACHO NATHALIA ISABELLA"/>
    <s v="VENEZUELA "/>
    <s v="PTP/CPP"/>
    <d v="2016-09-13T00:00:00"/>
    <s v="13"/>
    <s v="09"/>
    <s v="2016"/>
    <x v="0"/>
    <s v="FEMENINO"/>
    <s v="PTP/CPP"/>
    <s v="004060390"/>
    <s v="NINGUNO"/>
    <s v="SI"/>
    <s v="9012MUVAMACLV"/>
    <s v="MUCHACHO"/>
    <s v="VARGAS"/>
    <s v="MARLEX"/>
    <s v="CLARET"/>
    <s v="VENEZUELA "/>
    <s v="C.E. CALIDAD MIGRATORIA"/>
    <d v="1990-12-17T00:00:00"/>
    <s v="17"/>
    <s v="12"/>
    <s v="1990"/>
    <s v="FEMENINO"/>
    <s v="CARNET DE EXTRANJERÍA"/>
    <s v="005630483"/>
    <s v="RASTREO"/>
    <s v="NO INFORMACIÓN"/>
    <s v="ONLINE/TELEFÓNICA"/>
    <d v="2023-11-24T00:00:00"/>
    <n v="1"/>
    <n v="1"/>
    <n v="2"/>
    <s v="SI"/>
    <s v="CAROLINE"/>
    <s v="SI"/>
    <m/>
    <m/>
    <m/>
    <m/>
    <m/>
    <m/>
    <m/>
    <m/>
    <m/>
    <m/>
    <m/>
    <n v="6"/>
    <n v="7"/>
    <n v="1"/>
    <x v="0"/>
    <s v="CORREGIR FECHA DE IDENTIFICACIÓN  "/>
  </r>
  <r>
    <n v="1460"/>
    <s v="ENERO "/>
    <s v="LA LIBERTAD "/>
    <s v="TRUJILLO"/>
    <s v="TRUJILLO"/>
    <n v="970927961"/>
    <s v="077DEALDAV"/>
    <s v="DELGADO"/>
    <s v="ALVAREZ"/>
    <s v="DANIEL"/>
    <s v="DAVID"/>
    <s v="DELGADO ALVAREZ DANIEL DAVID"/>
    <s v="VENEZUELA "/>
    <s v="SITUACIÓN IRREGULAR"/>
    <d v="2007-07-31T00:00:00"/>
    <n v="31"/>
    <n v="7"/>
    <n v="2007"/>
    <x v="11"/>
    <s v="MASCULINO"/>
    <s v="ACTA/PARTIDA DE NACIMIENTO"/>
    <n v="3058"/>
    <s v="PRIMARIA - 4TO GRADO"/>
    <s v="SI"/>
    <s v="901DEALERDEV"/>
    <s v="DELGADO"/>
    <s v="ALVAREZ"/>
    <s v="ERITZA"/>
    <s v="DELCARMEN"/>
    <s v="VENEZUELA "/>
    <s v="SITUACIÓN IRREGULAR"/>
    <d v="1990-01-14T00:00:00"/>
    <n v="14"/>
    <n v="1"/>
    <n v="1990"/>
    <s v="FEMENINO"/>
    <s v="CEDULA DE IDENTIDAD "/>
    <n v="20656594"/>
    <s v="RASTREO"/>
    <d v="2023-10-03T00:00:00"/>
    <s v="ONLINE/TELEFÓNICA"/>
    <d v="2024-01-04T00:00:00"/>
    <n v="2"/>
    <n v="2"/>
    <n v="2"/>
    <s v="SI"/>
    <s v="EVELYN"/>
    <m/>
    <s v="SI"/>
    <s v="JOSE FAUSTINO SANCHEZ CARRION"/>
    <m/>
    <m/>
    <m/>
    <m/>
    <m/>
    <m/>
    <m/>
    <m/>
    <m/>
    <n v="9"/>
    <n v="16"/>
    <n v="7"/>
    <x v="1"/>
    <m/>
  </r>
  <r>
    <n v="4"/>
    <s v="OCTUBRE "/>
    <s v="LIMA "/>
    <s v="LIMA "/>
    <s v="SAN JUAN DE LURIGANCHO"/>
    <n v="943252076"/>
    <s v="0808ROCOFRV"/>
    <s v="RODRÍGUEZ"/>
    <s v="COLMENAREZ"/>
    <s v="FRAYNYER"/>
    <s v="ABRAHAM"/>
    <s v="RODRÍGUEZ COLMENAREZ FRAYNYER ABRAHAM"/>
    <s v="VENEZUELA "/>
    <s v="SITUACIÓN IRREGULAR"/>
    <d v="2008-08-26T00:00:00"/>
    <s v="26"/>
    <s v="08"/>
    <s v="2008"/>
    <x v="10"/>
    <s v="MASCULINO"/>
    <s v="CEDULA DE IDENTIDAD"/>
    <n v="34168256"/>
    <s v="PRIMARIA - 5TO GRADO"/>
    <s v="SI"/>
    <s v="8908COCAMINOV"/>
    <s v="COLMENAREZ"/>
    <s v="CASTRO"/>
    <s v="MICHELL"/>
    <s v="NOELMI"/>
    <s v="VENEZUELA "/>
    <s v="PTP/CPP"/>
    <d v="1989-08-26T00:00:00"/>
    <s v="26"/>
    <s v="08"/>
    <s v="1989"/>
    <s v="FEMENINO"/>
    <s v="PTP/CPP"/>
    <n v="319295"/>
    <s v="RASTREO"/>
    <d v="2023-09-15T00:00:00"/>
    <s v="ONLINE/TELEFÓNICA"/>
    <d v="2023-10-12T00:00:00"/>
    <n v="1"/>
    <n v="1"/>
    <n v="1"/>
    <s v="SI"/>
    <s v="MIRIAN"/>
    <s v="SI"/>
    <m/>
    <m/>
    <m/>
    <m/>
    <m/>
    <m/>
    <m/>
    <m/>
    <m/>
    <m/>
    <m/>
    <n v="10"/>
    <n v="15"/>
    <n v="5"/>
    <x v="1"/>
    <m/>
  </r>
  <r>
    <n v="770"/>
    <s v="NOVIEMBRE"/>
    <s v="LIMA "/>
    <s v="LIMA "/>
    <s v="VILLA EL SALVADOR"/>
    <n v="900402579"/>
    <s v="1608RINAANV"/>
    <s v="RIOS"/>
    <s v="NAL"/>
    <s v="ANGEL"/>
    <s v="EDUARDO"/>
    <s v="RIOS NAL ANGEL EDUARDO"/>
    <s v="VENEZUELA "/>
    <s v="PTP/CPP"/>
    <d v="2016-08-18T00:00:00"/>
    <s v="18"/>
    <s v="08"/>
    <s v="2016"/>
    <x v="0"/>
    <s v="MASCULINO"/>
    <s v="PTP/CPP"/>
    <s v="004183740"/>
    <s v="NIVEL INICIAL 5 AÑOS"/>
    <s v="SI"/>
    <s v="979NAVIMAYEV"/>
    <s v="NAL"/>
    <s v="VILLANUEVA"/>
    <s v="MARIANGEL"/>
    <s v="YELIMAR"/>
    <s v="VENEZUELA "/>
    <s v="SITUACIÓN IRREGULAR"/>
    <d v="1997-09-22T00:00:00"/>
    <s v="22"/>
    <s v="9"/>
    <s v="1997"/>
    <s v="FEMENINO"/>
    <s v="CÉDULA DE IDENTIDAD"/>
    <n v="25686942"/>
    <s v="RASTREO"/>
    <d v="2023-11-28T09:00:47"/>
    <s v="ONLINE/TELEFÓNICA"/>
    <d v="2023-11-27T00:00:00"/>
    <n v="2"/>
    <n v="2"/>
    <n v="1"/>
    <s v="SI"/>
    <s v="MIRIAN"/>
    <s v="SI"/>
    <m/>
    <m/>
    <m/>
    <m/>
    <m/>
    <m/>
    <m/>
    <m/>
    <m/>
    <m/>
    <m/>
    <n v="6"/>
    <n v="7"/>
    <n v="1"/>
    <x v="0"/>
    <m/>
  </r>
  <r>
    <n v="771"/>
    <s v="NOVIEMBRE"/>
    <s v="LIMA "/>
    <s v="LIMA "/>
    <s v="VILLA EL SALVADOR"/>
    <n v="900402579"/>
    <s v="1410ORNACHV"/>
    <s v="ORTEGA"/>
    <s v="NAL"/>
    <s v="CHRISTOPH"/>
    <s v="JOSELVIS"/>
    <s v="ORTEGA NAL CHRISTOPH JOSELVIS"/>
    <s v="VENEZUELA "/>
    <s v="PTP/CPP"/>
    <d v="2014-10-29T00:00:00"/>
    <s v="29"/>
    <s v="10"/>
    <s v="2014"/>
    <x v="6"/>
    <s v="MASCULINO"/>
    <s v="PTP/CPP"/>
    <s v="004057504"/>
    <s v="PRIMARIA - 1ER GRADO"/>
    <s v="SI"/>
    <s v="979NAVIMAYEV"/>
    <s v="NAL"/>
    <s v="VILLANUEVA"/>
    <s v="MARIANGEL"/>
    <s v="YELIMAR"/>
    <s v="VENEZUELA "/>
    <s v="SITUACIÓN IRREGULAR"/>
    <d v="1997-09-22T00:00:00"/>
    <s v="22"/>
    <s v="9"/>
    <s v="1997"/>
    <s v="FEMENINO"/>
    <s v="CÉDULA DE IDENTIDAD"/>
    <n v="25686942"/>
    <s v="RASTREO"/>
    <d v="2023-11-28T09:05:21"/>
    <m/>
    <m/>
    <m/>
    <m/>
    <m/>
    <s v="SI"/>
    <s v="MIRIAN"/>
    <s v="SI"/>
    <m/>
    <m/>
    <m/>
    <m/>
    <m/>
    <m/>
    <m/>
    <m/>
    <m/>
    <m/>
    <m/>
    <n v="6"/>
    <n v="9"/>
    <n v="3"/>
    <x v="4"/>
    <m/>
  </r>
  <r>
    <n v="772"/>
    <s v="NOVIEMBRE"/>
    <s v="LIMA "/>
    <s v="LIMA "/>
    <s v="VILLA MARIA DEL TRIUNFO"/>
    <n v="906255050"/>
    <s v="1709NASIRAV"/>
    <s v="NAMIA"/>
    <s v="SILVA"/>
    <s v="RAQUEO"/>
    <s v="SOFIA"/>
    <s v="NAMIA SILVA RAQUEO SOFIA"/>
    <s v="VENEZUELA "/>
    <s v="SITUACIÓN IRREGULAR"/>
    <d v="2017-09-09T00:00:00"/>
    <s v="09"/>
    <s v="09"/>
    <s v="2017"/>
    <x v="8"/>
    <s v="FEMENINO"/>
    <s v="ACTA/PARTIDA DE NACIMIENTO"/>
    <s v="6115"/>
    <s v="NIVEL INICIAL 5 AÑOS"/>
    <s v="SI"/>
    <s v="9210NAPUROJAV"/>
    <s v="NAMIA"/>
    <s v="PUERTA"/>
    <s v="ROBERT"/>
    <s v="JAVIER"/>
    <s v="VENEZUELA "/>
    <s v="SITUACIÓN IRREGULAR"/>
    <d v="1992-10-06T00:00:00"/>
    <s v="6"/>
    <s v="10"/>
    <s v="1992"/>
    <s v="MASCULINO"/>
    <s v="CÉDULA DE IDENTIDAD"/>
    <s v="25474002"/>
    <s v="RASTREO"/>
    <d v="2023-10-26T15:50:59"/>
    <s v="ONLINE/TELEFÓNICA"/>
    <d v="2023-11-15T00:00:00"/>
    <n v="1"/>
    <n v="1"/>
    <n v="1"/>
    <s v="SI"/>
    <s v="YULY"/>
    <s v="SI"/>
    <m/>
    <m/>
    <m/>
    <m/>
    <m/>
    <m/>
    <m/>
    <m/>
    <m/>
    <m/>
    <m/>
    <n v="6"/>
    <n v="6"/>
    <n v="0"/>
    <x v="0"/>
    <m/>
  </r>
  <r>
    <n v="773"/>
    <s v="NOVIEMBRE"/>
    <s v="LIMA "/>
    <s v="LIMA "/>
    <s v="VILLA MARIA DEL TRIUNFO"/>
    <n v="925805054"/>
    <s v="2009BLNATHP"/>
    <s v="BLANCO"/>
    <s v="NAMIAS"/>
    <s v="THOMAS"/>
    <s v="ELIAS"/>
    <s v="BLANCO NAMIAS THOMAS ELIAS"/>
    <s v="PERÚ"/>
    <s v="NO APLICA (ES PERUANO/A)"/>
    <d v="2020-09-23T00:00:00"/>
    <s v="23"/>
    <s v="09"/>
    <s v="2020"/>
    <x v="9"/>
    <s v="MASCULINO"/>
    <s v="DNI"/>
    <s v="92029531"/>
    <s v="NINGUNO"/>
    <s v="SI"/>
    <s v="7911NAMEELCHV"/>
    <s v="NAMIAS"/>
    <s v="MEZA"/>
    <s v="ELIAZKA"/>
    <s v="CHIRANYAIN"/>
    <s v="VENEZUELA "/>
    <s v="C.E. CALIDAD MIGRATORIA"/>
    <d v="1979-11-19T00:00:00"/>
    <s v="19"/>
    <s v="11"/>
    <s v="1979"/>
    <s v="FEMENINO"/>
    <s v="CARNET DE EXTRANJERÍA"/>
    <s v="5219005"/>
    <s v="RASTREO"/>
    <d v="2023-10-02T22:36:41"/>
    <s v="ONLINE/TELEFÓNICA"/>
    <d v="2023-11-16T00:00:00"/>
    <n v="1"/>
    <n v="1"/>
    <n v="1"/>
    <s v="SI"/>
    <s v="YULY"/>
    <s v="SI"/>
    <m/>
    <m/>
    <m/>
    <m/>
    <m/>
    <m/>
    <m/>
    <m/>
    <m/>
    <m/>
    <m/>
    <n v="6"/>
    <n v="3"/>
    <n v="-3"/>
    <x v="0"/>
    <m/>
  </r>
  <r>
    <n v="774"/>
    <s v="NOVIEMBRE"/>
    <s v="LIMA "/>
    <s v="LIMA "/>
    <s v="SANTA ANITA"/>
    <n v="921066761"/>
    <s v="1709SENAYOV"/>
    <s v="SERRANO"/>
    <s v="NARVAEZ"/>
    <s v="YOSERLYS"/>
    <s v="GABRIELA"/>
    <s v="SERRANO NARVAEZ YOSERLYS GABRIELA"/>
    <s v="VENEZUELA "/>
    <s v="SITUACIÓN IRREGULAR"/>
    <d v="2017-09-16T00:00:00"/>
    <s v="16"/>
    <s v="09"/>
    <s v="2017"/>
    <x v="8"/>
    <s v="FEMENINO"/>
    <s v="ACTA/PARTIDA DE NACIMIENTO"/>
    <s v=" 599525"/>
    <s v="NINGUNO"/>
    <s v="SI"/>
    <s v="971NABAYOCAV"/>
    <s v="NARVAEZ"/>
    <s v="BASTIDAS"/>
    <s v="YOSELIN"/>
    <s v="CAROLINA"/>
    <s v="VENEZUELA "/>
    <s v="SITUACIÓN IRREGULAR"/>
    <d v="1997-01-05T00:00:00"/>
    <s v="5"/>
    <s v="1"/>
    <s v="1997"/>
    <s v="FEMENINO"/>
    <s v="CÉDULA DE IDENTIDAD"/>
    <s v="26700587"/>
    <s v="RASTREO"/>
    <d v="2023-10-23T10:00:30"/>
    <s v="ONLINE/TELEFÓNICA"/>
    <d v="2023-11-15T00:00:00"/>
    <n v="1"/>
    <n v="1"/>
    <n v="2"/>
    <s v="SI"/>
    <s v="CAROLINE"/>
    <s v="SI"/>
    <m/>
    <m/>
    <m/>
    <m/>
    <m/>
    <m/>
    <m/>
    <m/>
    <m/>
    <m/>
    <m/>
    <n v="6"/>
    <n v="6"/>
    <n v="0"/>
    <x v="0"/>
    <m/>
  </r>
  <r>
    <n v="775"/>
    <s v="NOVIEMBRE"/>
    <s v="LIMA "/>
    <s v="LIMA "/>
    <s v="VILLA MARIA DEL TRIUNFO"/>
    <s v="968 198 034"/>
    <s v="2007TONACAO"/>
    <s v="TORRES"/>
    <s v="NAVA"/>
    <s v="CAMILL"/>
    <s v="VALENTINA"/>
    <s v="TORRES NAVA CAMILL VALENTINA"/>
    <s v="OTRO"/>
    <s v="SITUACIÓN IRREGULAR"/>
    <d v="2020-07-17T00:00:00"/>
    <s v="17"/>
    <s v="07"/>
    <s v="2020"/>
    <x v="9"/>
    <s v="FEMENINO"/>
    <s v="ACTA/PARTIDA DE NACIMIENTO"/>
    <s v="1043196544"/>
    <s v="NINGUNO"/>
    <s v="SI"/>
    <s v="004NACAHINAV"/>
    <s v="NAVA"/>
    <s v="CASTELLANO"/>
    <s v="HILARY"/>
    <s v="NATHASHA"/>
    <s v="VENEZUELA "/>
    <s v="C.E. CALIDAD MIGRATORIA"/>
    <d v="2000-04-19T00:00:00"/>
    <s v="19"/>
    <s v="4"/>
    <s v="2000"/>
    <s v="FEMENINO"/>
    <s v="CARNET DE EXTRANJERÍA"/>
    <s v="000455310"/>
    <s v="RASTREO"/>
    <d v="2023-10-14T14:06:15"/>
    <s v="ONLINE/TELEFÓNICA"/>
    <d v="2023-11-25T00:00:00"/>
    <n v="1"/>
    <n v="1"/>
    <n v="1"/>
    <s v="SI"/>
    <s v="YULY"/>
    <s v="SI"/>
    <m/>
    <m/>
    <m/>
    <m/>
    <m/>
    <m/>
    <m/>
    <m/>
    <m/>
    <m/>
    <m/>
    <n v="6"/>
    <n v="3"/>
    <n v="-3"/>
    <x v="0"/>
    <m/>
  </r>
  <r>
    <n v="776"/>
    <s v="NOVIEMBRE"/>
    <s v="LIMA "/>
    <s v="LIMA "/>
    <s v="ATE"/>
    <n v="900564271"/>
    <s v="1505MUCAJOV"/>
    <s v="MUJICA"/>
    <s v="CASTILLO"/>
    <s v="JOSE"/>
    <s v="JULIAN"/>
    <s v="MUJICA CASTILLO JOSE JULIAN"/>
    <s v="VENEZUELA "/>
    <s v="SITUACIÓN IRREGULAR"/>
    <d v="2015-05-18T00:00:00"/>
    <s v="18"/>
    <s v="05"/>
    <s v="2015"/>
    <x v="1"/>
    <s v="MASCULINO"/>
    <s v="ACTA/PARTIDA DE NACIMIENTO"/>
    <s v="921"/>
    <s v="PRIMARIA - 1ER GRADO"/>
    <s v="SI"/>
    <s v="8411NICACLALV"/>
    <s v="NINGUNO "/>
    <s v="CASTILLO"/>
    <s v="CLAIRET"/>
    <s v="ALEJANDRA"/>
    <s v="VENEZUELA "/>
    <s v="PTP/CPP"/>
    <d v="1984-11-16T00:00:00"/>
    <s v="16"/>
    <s v="11"/>
    <s v="1984"/>
    <s v="FEMENINO"/>
    <s v="PTP/CPP"/>
    <s v="003163484"/>
    <s v="RASTREO"/>
    <d v="2023-10-20T17:31:57"/>
    <s v="ONLINE/TELEFÓNICA"/>
    <d v="2023-11-11T00:00:00"/>
    <n v="2"/>
    <n v="2"/>
    <n v="2"/>
    <s v="SI"/>
    <s v="CAROLINE"/>
    <s v="SI"/>
    <m/>
    <m/>
    <m/>
    <m/>
    <m/>
    <m/>
    <m/>
    <m/>
    <m/>
    <m/>
    <m/>
    <n v="6"/>
    <n v="8"/>
    <n v="2"/>
    <x v="3"/>
    <m/>
  </r>
  <r>
    <n v="777"/>
    <s v="NOVIEMBRE"/>
    <s v="LIMA "/>
    <s v="LIMA "/>
    <s v="ATE"/>
    <n v="900564271"/>
    <s v="1703MUCABAV"/>
    <s v="MUJICA"/>
    <s v="CASTILLO"/>
    <s v="BARBARA"/>
    <s v="MARIA"/>
    <s v="MUJICA CASTILLO BARBARA MARIA"/>
    <s v="VENEZUELA "/>
    <s v="SITUACIÓN IRREGULAR"/>
    <d v="2017-03-19T00:00:00"/>
    <s v="19"/>
    <s v="03"/>
    <s v="2017"/>
    <x v="8"/>
    <s v="FEMENINO"/>
    <s v="ACTA/PARTIDA DE NACIMIENTO"/>
    <s v="624"/>
    <s v="NIVEL INICIAL 5 AÑOS"/>
    <s v="SI"/>
    <s v="8411NICACLALV"/>
    <s v="NINGUNO "/>
    <s v="CASTILLO"/>
    <s v="CLAIRET"/>
    <s v="ALEJANDRA"/>
    <s v="VENEZUELA "/>
    <s v="PTP/CPP"/>
    <d v="1984-11-16T00:00:00"/>
    <s v="16"/>
    <s v="11"/>
    <s v="1984"/>
    <s v="FEMENINO"/>
    <s v="PTP/CPP"/>
    <s v="003163484"/>
    <s v="RASTREO"/>
    <d v="2023-10-20T17:31:57"/>
    <m/>
    <m/>
    <m/>
    <m/>
    <m/>
    <s v="SI"/>
    <s v="CAROLINE"/>
    <s v="SI"/>
    <m/>
    <m/>
    <m/>
    <m/>
    <m/>
    <m/>
    <m/>
    <m/>
    <m/>
    <m/>
    <m/>
    <n v="6"/>
    <n v="7"/>
    <n v="1"/>
    <x v="0"/>
    <m/>
  </r>
  <r>
    <n v="778"/>
    <s v="NOVIEMBRE"/>
    <s v="LIMA "/>
    <s v="LIMA "/>
    <s v="PACHACAMAC"/>
    <n v="953979369"/>
    <s v="1702BACEDAV"/>
    <s v="BARROSO "/>
    <s v="CEDEÑO "/>
    <s v="DANIEL"/>
    <s v="ENRIQUE "/>
    <s v="BARROSO  CEDEÑO  DANIEL ENRIQUE "/>
    <s v="VENEZUELA "/>
    <s v="PTP/CPP"/>
    <d v="2017-02-08T00:00:00"/>
    <s v="08"/>
    <s v="02"/>
    <s v="2017"/>
    <x v="8"/>
    <s v="MASCULINO"/>
    <s v="PTP/CPP"/>
    <s v="002029232"/>
    <s v="NIVEL INICIAL 4 AÑOS"/>
    <s v="SI"/>
    <s v="898NICEREROV"/>
    <s v="NINGUNO "/>
    <s v="CEDEÑO"/>
    <s v="REYNELLIS "/>
    <s v="ROSARIO"/>
    <s v="VENEZUELA "/>
    <s v="PTP/CPP"/>
    <d v="1989-08-21T00:00:00"/>
    <s v="21"/>
    <s v="8"/>
    <s v="1989"/>
    <s v="FEMENINO"/>
    <s v="PTP/CPP"/>
    <s v="001892078"/>
    <s v="RASTREO"/>
    <d v="2023-10-04T00:00:00"/>
    <s v="ONLINE/TELEFÓNICA"/>
    <d v="2023-11-15T00:00:00"/>
    <n v="1"/>
    <n v="1"/>
    <n v="1"/>
    <s v="SI"/>
    <s v="EIMARA"/>
    <s v="SI"/>
    <m/>
    <m/>
    <m/>
    <m/>
    <m/>
    <m/>
    <m/>
    <m/>
    <m/>
    <m/>
    <m/>
    <n v="6"/>
    <n v="7"/>
    <n v="1"/>
    <x v="0"/>
    <m/>
  </r>
  <r>
    <n v="779"/>
    <s v="NOVIEMBRE"/>
    <s v="LIMA "/>
    <s v="LIMA "/>
    <s v="LURIGANCHO"/>
    <n v="918974016"/>
    <s v="1604ANGOYOV"/>
    <s v="ANDRADES"/>
    <s v="GONZALEZ"/>
    <s v="YOMAR"/>
    <s v="ABRAHAM"/>
    <s v="ANDRADES GONZALEZ YOMAR ABRAHAM"/>
    <s v="VENEZUELA "/>
    <s v="SITUACIÓN IRREGULAR"/>
    <d v="2016-04-18T00:00:00"/>
    <s v="18"/>
    <s v="04"/>
    <s v="2016"/>
    <x v="0"/>
    <s v="MASCULINO"/>
    <s v="ACTA/PARTIDA DE NACIMIENTO"/>
    <n v="1223"/>
    <s v="NIVEL INICIAL 5 AÑOS"/>
    <s v="SI"/>
    <s v="757NICAGLMAV"/>
    <s v="NINGUNO "/>
    <s v="CAMBAR"/>
    <s v="GLADYS"/>
    <s v="MARIA"/>
    <s v="VENEZUELA "/>
    <s v="SITUACIÓN IRREGULAR"/>
    <d v="1975-07-18T00:00:00"/>
    <s v="18"/>
    <s v="7"/>
    <s v="1975"/>
    <s v="FEMENINO"/>
    <s v="CÉDULA DE IDENTIDAD"/>
    <n v="13007769"/>
    <s v="RASTREO"/>
    <d v="2023-11-05T16:51:23"/>
    <s v="ONLINE/TELEFÓNICA"/>
    <d v="2023-11-20T00:00:00"/>
    <n v="2"/>
    <n v="2"/>
    <n v="1"/>
    <s v="SI"/>
    <s v="TAYRI"/>
    <s v="SI"/>
    <m/>
    <m/>
    <m/>
    <m/>
    <m/>
    <m/>
    <m/>
    <m/>
    <m/>
    <m/>
    <m/>
    <n v="6"/>
    <n v="7"/>
    <n v="1"/>
    <x v="0"/>
    <m/>
  </r>
  <r>
    <n v="780"/>
    <s v="NOVIEMBRE"/>
    <s v="LIMA "/>
    <s v="LIMA "/>
    <s v="LURIGANCHO"/>
    <n v="918974016"/>
    <s v="1208LECAALV"/>
    <s v="LEAL"/>
    <s v="CAMBAR"/>
    <s v="ALIANNYS"/>
    <s v="VALENTINA"/>
    <s v="LEAL CAMBAR ALIANNYS VALENTINA"/>
    <s v="VENEZUELA "/>
    <s v="SITUACIÓN IRREGULAR"/>
    <d v="2012-08-19T00:00:00"/>
    <s v="19"/>
    <s v="08"/>
    <s v="2012"/>
    <x v="3"/>
    <s v="FEMENINO"/>
    <s v="ACTA/PARTIDA DE NACIMIENTO"/>
    <n v="3005"/>
    <s v="PRIMARIA - 4TO GRADO"/>
    <s v="SI"/>
    <s v="757NICAGLMAV"/>
    <s v="NINGUNO "/>
    <s v="CAMBAR"/>
    <s v="GLADYS"/>
    <s v="MARIA"/>
    <s v="VENEZUELA "/>
    <s v="SITUACIÓN IRREGULAR"/>
    <d v="1975-07-18T00:00:00"/>
    <s v="18"/>
    <s v="7"/>
    <s v="1975"/>
    <s v="FEMENINO"/>
    <s v="CÉDULA DE IDENTIDAD"/>
    <n v="13007769"/>
    <s v="RASTREO"/>
    <d v="2023-11-05T16:51:23"/>
    <m/>
    <m/>
    <m/>
    <m/>
    <m/>
    <s v="SI"/>
    <s v="TAYRI"/>
    <s v="SI"/>
    <m/>
    <m/>
    <m/>
    <m/>
    <m/>
    <m/>
    <m/>
    <m/>
    <m/>
    <m/>
    <m/>
    <n v="9"/>
    <n v="11"/>
    <n v="2"/>
    <x v="3"/>
    <m/>
  </r>
  <r>
    <n v="781"/>
    <s v="NOVIEMBRE"/>
    <s v="LIMA "/>
    <s v="LIMA "/>
    <s v="VILLA EL SALVADOR"/>
    <n v="990290648"/>
    <s v="2009NINADAV"/>
    <s v="NINGUNO"/>
    <s v="NATERA "/>
    <s v="DANNIYER "/>
    <s v="JESÚS "/>
    <s v="NINGUNO NATERA  DANNIYER  JESÚS "/>
    <s v="VENEZUELA "/>
    <s v="SITUACIÓN IRREGULAR"/>
    <d v="2020-09-17T00:00:00"/>
    <s v="17"/>
    <s v="09"/>
    <s v="2020"/>
    <x v="9"/>
    <s v="MASCULINO"/>
    <s v="ACTA/PARTIDA DE NACIMIENTO"/>
    <s v="082"/>
    <s v="NINGUNO"/>
    <s v="SI"/>
    <s v="039NINANANAV"/>
    <s v="NINGUNO "/>
    <s v="NATERA "/>
    <s v="NAHOMY "/>
    <s v="NATERA "/>
    <s v="VENEZUELA "/>
    <s v="SITUACIÓN IRREGULAR"/>
    <d v="2003-09-11T00:00:00"/>
    <s v="11"/>
    <s v="9"/>
    <s v="2003"/>
    <s v="FEMENINO"/>
    <s v="CÉDULA DE IDENTIDAD"/>
    <n v="30071146"/>
    <s v="RASTREO"/>
    <d v="2023-11-28T00:00:00"/>
    <s v="ONLINE/TELEFÓNICA"/>
    <d v="2023-11-28T00:00:00"/>
    <n v="1"/>
    <n v="1"/>
    <n v="1"/>
    <s v="SI"/>
    <s v="EIMARA"/>
    <s v="SI"/>
    <m/>
    <m/>
    <m/>
    <m/>
    <m/>
    <m/>
    <m/>
    <m/>
    <m/>
    <m/>
    <m/>
    <n v="6"/>
    <n v="3"/>
    <n v="-3"/>
    <x v="0"/>
    <m/>
  </r>
  <r>
    <n v="782"/>
    <s v="NOVIEMBRE"/>
    <s v="LIMA "/>
    <s v="LIMA "/>
    <s v="SANTA ANITA"/>
    <n v="928947167"/>
    <s v="1504NISAJEV"/>
    <s v="NINGUNO"/>
    <s v="SALAZAR"/>
    <s v="JEAN"/>
    <s v="CARLOS"/>
    <s v="NINGUNO SALAZAR JEAN CARLOS"/>
    <s v="VENEZUELA "/>
    <s v="SITUACIÓN IRREGULAR"/>
    <d v="2015-04-25T00:00:00"/>
    <s v="25"/>
    <s v="04"/>
    <s v="2015"/>
    <x v="1"/>
    <s v="MASCULINO"/>
    <s v="ACTA/PARTIDA DE NACIMIENTO"/>
    <s v="1077"/>
    <s v="PRIMARIA - 1ER GRADO"/>
    <s v="SI"/>
    <s v="7511NISAYEDEV"/>
    <s v="NINGUNO "/>
    <s v="SALAZAR"/>
    <s v="YENNY"/>
    <s v="DEL VALLE"/>
    <s v="VENEZUELA "/>
    <s v="SITUACIÓN IRREGULAR"/>
    <d v="1975-11-01T00:00:00"/>
    <s v="1"/>
    <s v="11"/>
    <s v="1975"/>
    <s v="FEMENINO"/>
    <s v="CÉDULA DE IDENTIDAD"/>
    <s v="12791237"/>
    <s v="RASTREO"/>
    <d v="2023-10-26T15:49:47"/>
    <s v="ONLINE/TELEFÓNICA"/>
    <d v="2023-11-21T00:00:00"/>
    <n v="2"/>
    <n v="2"/>
    <n v="2"/>
    <s v="SI"/>
    <s v="CAROLINE"/>
    <s v="SI"/>
    <m/>
    <m/>
    <m/>
    <m/>
    <m/>
    <m/>
    <m/>
    <m/>
    <m/>
    <m/>
    <m/>
    <n v="6"/>
    <n v="8"/>
    <n v="2"/>
    <x v="3"/>
    <m/>
  </r>
  <r>
    <n v="783"/>
    <s v="NOVIEMBRE"/>
    <s v="LIMA "/>
    <s v="LIMA "/>
    <s v="SANTA ANITA"/>
    <n v="928947167"/>
    <s v="1205PESAJOV"/>
    <s v="PEREIRA"/>
    <s v="SALAZAR"/>
    <s v="JONATHAN"/>
    <s v="ALFONSO"/>
    <s v="PEREIRA SALAZAR JONATHAN ALFONSO"/>
    <s v="VENEZUELA "/>
    <s v="SITUACIÓN IRREGULAR"/>
    <d v="2012-05-20T00:00:00"/>
    <s v="20"/>
    <s v="05"/>
    <s v="2012"/>
    <x v="3"/>
    <s v="MASCULINO"/>
    <s v="ACTA/PARTIDA DE NACIMIENTO"/>
    <s v="1314"/>
    <s v="PRIMARIA - 4TO GRADO"/>
    <s v="SI"/>
    <s v="751NISAYEDEV"/>
    <s v="NINGUNO "/>
    <s v="SALAZAR"/>
    <s v="YENNY"/>
    <s v="DEL VALLE"/>
    <s v="VENEZUELA "/>
    <s v="SITUACIÓN IRREGULAR"/>
    <d v="1975-01-01T00:00:00"/>
    <s v="1"/>
    <s v="1"/>
    <s v="1975"/>
    <s v="FEMENINO"/>
    <s v="CÉDULA DE IDENTIDAD"/>
    <s v="12791237"/>
    <s v="RASTREO"/>
    <d v="2023-10-26T15:49:47"/>
    <m/>
    <m/>
    <m/>
    <m/>
    <m/>
    <s v="SI"/>
    <s v="CAROLINE"/>
    <s v="SI"/>
    <m/>
    <m/>
    <m/>
    <m/>
    <m/>
    <m/>
    <m/>
    <m/>
    <m/>
    <m/>
    <m/>
    <n v="9"/>
    <n v="11"/>
    <n v="2"/>
    <x v="3"/>
    <m/>
  </r>
  <r>
    <n v="784"/>
    <s v="NOVIEMBRE"/>
    <s v="LIMA "/>
    <s v="LIMA "/>
    <s v="SANTA ANITA"/>
    <n v="973514425"/>
    <s v="1110URBEGLV"/>
    <s v="URIAN"/>
    <s v="BELLO"/>
    <s v="GLAYMER"/>
    <s v="KALENA"/>
    <s v="URIAN BELLO GLAYMER KALENA"/>
    <s v="VENEZUELA "/>
    <s v="SITUACIÓN IRREGULAR"/>
    <d v="2011-10-15T00:00:00"/>
    <s v="15"/>
    <s v="10"/>
    <s v="2011"/>
    <x v="2"/>
    <s v="FEMENINO"/>
    <s v="CEDULA DE IDENTIDAD"/>
    <s v="33935005"/>
    <s v="PRIMARIA - 6TO GRADO"/>
    <s v="SI"/>
    <s v="883NIBEMAXAV"/>
    <s v="NINGUNO "/>
    <s v="BELLO"/>
    <s v="MARIEL"/>
    <s v="XAVIER"/>
    <s v="VENEZUELA "/>
    <s v="C.E. CALIDAD MIGRATORIA"/>
    <d v="1988-03-03T00:00:00"/>
    <s v="3"/>
    <s v="3"/>
    <s v="1988"/>
    <s v="FEMENINO"/>
    <s v="CARNET DE EXTRANJERÍA"/>
    <s v="005239221"/>
    <s v="RASTREO"/>
    <d v="2023-10-27T15:45:07"/>
    <s v="ONLINE/TELEFÓNICA"/>
    <d v="2023-11-21T00:00:00"/>
    <n v="1"/>
    <n v="1"/>
    <n v="2"/>
    <s v="SI"/>
    <s v="CAROLINE"/>
    <s v="SI"/>
    <m/>
    <m/>
    <m/>
    <m/>
    <m/>
    <m/>
    <m/>
    <m/>
    <m/>
    <m/>
    <m/>
    <n v="11"/>
    <n v="12"/>
    <n v="1"/>
    <x v="0"/>
    <m/>
  </r>
  <r>
    <n v="785"/>
    <s v="NOVIEMBRE"/>
    <s v="LIMA "/>
    <s v="LIMA "/>
    <s v="SAN JUAN DE LURIGANCHO"/>
    <n v="900847646"/>
    <s v="1809MAVEJOV"/>
    <s v="MAGALLANES "/>
    <s v="VELASQUEZ"/>
    <s v="JOHANGEL"/>
    <s v="JOSE "/>
    <s v="MAGALLANES  VELASQUEZ JOHANGEL JOSE "/>
    <s v="VENEZUELA "/>
    <s v="PTP/CPP"/>
    <d v="2018-09-12T00:00:00"/>
    <s v="12"/>
    <s v="09"/>
    <s v="2018"/>
    <x v="4"/>
    <s v="MASCULINO"/>
    <s v="PTP/CPP"/>
    <s v="004336358"/>
    <s v="NIVEL INICIAL 3 AÑOS"/>
    <s v="SI"/>
    <s v="868NIVETADEV"/>
    <s v="NINGUNO "/>
    <s v="VELASQUEZ"/>
    <s v="TAMARA"/>
    <s v="DEL VALLE "/>
    <s v="VENEZUELA "/>
    <s v="PTP/CPP"/>
    <d v="1986-08-22T00:00:00"/>
    <s v="22"/>
    <s v="8"/>
    <s v="1986"/>
    <s v="FEMENINO"/>
    <s v="PTP/CPP"/>
    <s v="004273561"/>
    <s v="RASTREO"/>
    <d v="2023-11-18T15:54:10"/>
    <s v="ONLINE/TELEFÓNICA"/>
    <d v="2023-11-28T00:00:00"/>
    <n v="3"/>
    <n v="3"/>
    <n v="1"/>
    <s v="SI"/>
    <s v="TAYRI"/>
    <s v="SI"/>
    <m/>
    <m/>
    <m/>
    <m/>
    <m/>
    <m/>
    <m/>
    <m/>
    <m/>
    <m/>
    <m/>
    <n v="6"/>
    <n v="5"/>
    <n v="-1"/>
    <x v="0"/>
    <m/>
  </r>
  <r>
    <n v="786"/>
    <s v="NOVIEMBRE"/>
    <s v="LIMA "/>
    <s v="LIMA "/>
    <s v="SAN JUAN DE LURIGANCHO"/>
    <n v="930814479"/>
    <s v="2012VACAMAV"/>
    <s v="VARGAS"/>
    <s v="CARRASQUERO "/>
    <s v="MATHIAS "/>
    <s v="LUCIANO "/>
    <s v="VARGAS CARRASQUERO  MATHIAS  LUCIANO "/>
    <s v="VENEZUELA "/>
    <s v="SITUACIÓN IRREGULAR"/>
    <d v="2020-12-02T00:00:00"/>
    <s v="02"/>
    <s v="12"/>
    <s v="2020"/>
    <x v="9"/>
    <s v="MASCULINO"/>
    <s v="ACTA/PARTIDA DE NACIMIENTO"/>
    <n v="9700"/>
    <s v="NINGUNO"/>
    <s v="SI"/>
    <s v="964NICAFRANV"/>
    <s v="NINGUNO "/>
    <s v="CARRASQUERO "/>
    <s v="FRANCIS"/>
    <s v="ANTHONELLA"/>
    <s v="VENEZUELA "/>
    <s v="PTP/CPP"/>
    <d v="1996-04-20T00:00:00"/>
    <s v="20"/>
    <s v="4"/>
    <s v="1996"/>
    <s v="FEMENINO"/>
    <s v="PTP/CPP"/>
    <s v="0035332016"/>
    <s v="RASTREO"/>
    <d v="2023-11-18T16:26:37"/>
    <s v="ONLINE/TELEFÓNICA"/>
    <d v="2023-11-28T00:00:00"/>
    <n v="1"/>
    <n v="1"/>
    <n v="1"/>
    <s v="SI"/>
    <s v="TAYRI"/>
    <s v="SI"/>
    <m/>
    <m/>
    <m/>
    <m/>
    <m/>
    <m/>
    <m/>
    <m/>
    <m/>
    <m/>
    <m/>
    <n v="6"/>
    <n v="3"/>
    <n v="-3"/>
    <x v="0"/>
    <m/>
  </r>
  <r>
    <n v="787"/>
    <s v="NOVIEMBRE"/>
    <s v="LIMA "/>
    <s v="LIMA "/>
    <s v="SAN JUAN DE LURIGANCHO"/>
    <n v="900847646"/>
    <s v="0811ABVEAZV"/>
    <s v="ABREU"/>
    <s v="VELASQUEZ"/>
    <s v="AZAEL"/>
    <s v="ALFONSO"/>
    <s v="ABREU VELASQUEZ AZAEL ALFONSO"/>
    <s v="VENEZUELA "/>
    <s v="SITUACIÓN IRREGULAR"/>
    <d v="2008-11-11T00:00:00"/>
    <s v="11"/>
    <s v="11"/>
    <s v="2008"/>
    <x v="10"/>
    <s v="MASCULINO"/>
    <s v="CEDULA DE IDENTIDAD"/>
    <n v="33974111"/>
    <s v="SECUNDARIA - 2DO GRADO"/>
    <s v="SI"/>
    <s v="868NIVETADEV"/>
    <s v="NINGUNO "/>
    <s v="VELASQUEZ"/>
    <s v="TAMARA"/>
    <s v="DEL VALLE "/>
    <s v="VENEZUELA "/>
    <s v="PTP/CPP"/>
    <d v="1986-08-22T00:00:00"/>
    <s v="22"/>
    <s v="8"/>
    <s v="1986"/>
    <s v="FEMENINO"/>
    <s v="PTP/CPP"/>
    <s v="004273561"/>
    <s v="RASTREO"/>
    <d v="2023-11-18T15:56:56"/>
    <m/>
    <m/>
    <m/>
    <m/>
    <m/>
    <s v="SI"/>
    <s v="TAYRI"/>
    <s v="SI"/>
    <m/>
    <m/>
    <m/>
    <m/>
    <m/>
    <m/>
    <m/>
    <m/>
    <m/>
    <m/>
    <m/>
    <n v="13"/>
    <n v="15"/>
    <n v="2"/>
    <x v="3"/>
    <m/>
  </r>
  <r>
    <n v="54"/>
    <s v="OCTUBRE "/>
    <s v="LIMA "/>
    <s v="LIMA "/>
    <s v="SAN JUAN DE LURIGANCHO"/>
    <s v="910971449/920070936"/>
    <s v="0901ASHEANV"/>
    <s v="ASTUDILLO"/>
    <s v="HERNANDEZ"/>
    <s v="ANGEL"/>
    <s v="ERNESTO"/>
    <s v="ASTUDILLO HERNANDEZ ANGEL ERNESTO"/>
    <s v="VENEZUELA "/>
    <s v="SITUACIÓN IRREGULAR"/>
    <d v="2009-01-18T00:00:00"/>
    <s v="18"/>
    <s v="01"/>
    <s v="2009"/>
    <x v="10"/>
    <s v="MASCULINO"/>
    <s v="CEDULA DE IDENTIDAD"/>
    <n v="33240086"/>
    <s v="PRIMARIA - 5TO GRADO"/>
    <s v="SI"/>
    <s v="7712NIHEROMAV"/>
    <s v="NINGUNO "/>
    <s v="HERNÁNDEZ"/>
    <s v="ROSSANNY"/>
    <s v="MARGARITA"/>
    <s v="VENEZUELA "/>
    <s v="SITUACIÓN IRREGULAR"/>
    <d v="1977-12-12T00:00:00"/>
    <s v="12"/>
    <s v="12"/>
    <s v="1977"/>
    <s v="FEMENINO"/>
    <s v="CÉDULA DE IDENTIDAD"/>
    <n v="12913359"/>
    <s v="RASTREO"/>
    <d v="2023-09-15T00:00:00"/>
    <m/>
    <m/>
    <m/>
    <m/>
    <m/>
    <s v="SI"/>
    <s v="MIRIAN"/>
    <s v="SI"/>
    <m/>
    <m/>
    <m/>
    <m/>
    <m/>
    <m/>
    <m/>
    <m/>
    <m/>
    <m/>
    <m/>
    <n v="10"/>
    <n v="15"/>
    <n v="5"/>
    <x v="1"/>
    <m/>
  </r>
  <r>
    <n v="789"/>
    <s v="NOVIEMBRE"/>
    <s v="LIMA "/>
    <s v="LIMA "/>
    <s v="SAN JUAN DE LURIGANCHO"/>
    <n v="900847646"/>
    <s v="2001MAVEZAV"/>
    <s v="MAGALLANES"/>
    <s v="VELASQUEZ"/>
    <s v="ZAIR "/>
    <s v="ALEJANDRO "/>
    <s v="MAGALLANES VELASQUEZ ZAIR  ALEJANDRO "/>
    <s v="VENEZUELA "/>
    <s v="PTP/CPP"/>
    <d v="2020-01-05T00:00:00"/>
    <s v="05"/>
    <s v="01"/>
    <s v="2020"/>
    <x v="12"/>
    <s v="MASCULINO"/>
    <s v="PTP/CPP"/>
    <s v="004336345"/>
    <s v="NINGUNO"/>
    <s v="SI"/>
    <s v="868NIVETADEV"/>
    <s v="NINGUNO "/>
    <s v="VELASQUEZ"/>
    <s v="TAMARA"/>
    <s v="DEL VALLE "/>
    <s v="VENEZUELA "/>
    <s v="PTP/CPP"/>
    <d v="1986-08-22T00:00:00"/>
    <s v="22"/>
    <s v="8"/>
    <s v="1986"/>
    <s v="FEMENINO"/>
    <s v="PTP/CPP"/>
    <s v="004273561"/>
    <s v="RASTREO"/>
    <d v="2023-11-18T15:59:56"/>
    <m/>
    <m/>
    <m/>
    <m/>
    <m/>
    <s v="SI"/>
    <s v="TAYRI"/>
    <s v="SI"/>
    <m/>
    <m/>
    <m/>
    <m/>
    <m/>
    <m/>
    <m/>
    <m/>
    <m/>
    <m/>
    <m/>
    <n v="6"/>
    <n v="4"/>
    <n v="-2"/>
    <x v="0"/>
    <m/>
  </r>
  <r>
    <n v="790"/>
    <s v="NOVIEMBRE"/>
    <s v="LIMA "/>
    <s v="LIMA "/>
    <s v="VILLA EL SALVADOR"/>
    <n v="961830435"/>
    <s v="2010NOMEJAP"/>
    <s v="NOGUERA"/>
    <s v="MEDINA"/>
    <s v="JACOB"/>
    <s v="JOSUE"/>
    <s v="NOGUERA MEDINA JACOB JOSUE"/>
    <s v="PERÚ"/>
    <s v="NO APLICA (ES PERUANO/A)"/>
    <d v="2020-10-16T00:00:00"/>
    <s v="16"/>
    <s v="10"/>
    <s v="2020"/>
    <x v="9"/>
    <s v="MASCULINO"/>
    <s v="DNI "/>
    <n v="92064203"/>
    <s v="NINGUNO"/>
    <s v="SI"/>
    <s v="016NOMEVIBEV"/>
    <s v="NOGUERA "/>
    <s v="MEDINA "/>
    <s v="VICMAR "/>
    <s v="BETZABETH"/>
    <s v="VENEZUELA "/>
    <s v="C.E. CALIDAD MIGRATORIA"/>
    <d v="2001-06-23T00:00:00"/>
    <s v="23"/>
    <s v="6"/>
    <s v="2001"/>
    <s v="FEMENINO"/>
    <s v="CARNET DE EXTRANJERÍA"/>
    <s v="005472698"/>
    <s v="RASTREO"/>
    <d v="2023-11-25T00:00:00"/>
    <s v="ONLINE/TELEFÓNICA"/>
    <d v="2023-11-27T00:00:00"/>
    <n v="1"/>
    <n v="1"/>
    <n v="1"/>
    <s v="SI"/>
    <s v="MIRIAN"/>
    <s v="SI"/>
    <m/>
    <m/>
    <m/>
    <m/>
    <m/>
    <m/>
    <m/>
    <m/>
    <m/>
    <m/>
    <m/>
    <n v="6"/>
    <n v="3"/>
    <n v="-3"/>
    <x v="0"/>
    <m/>
  </r>
  <r>
    <n v="791"/>
    <s v="NOVIEMBRE"/>
    <s v="LIMA "/>
    <s v="LIMA "/>
    <s v="VILLA MARIA DEL TRIUNFO"/>
    <s v="927725377 - 928482996"/>
    <s v="0910VANUYAV"/>
    <s v="VASQUEZ"/>
    <s v="NUÑEZ"/>
    <s v="YANGEL"/>
    <s v="ALEJANDRO"/>
    <s v="VASQUEZ NUÑEZ YANGEL ALEJANDRO"/>
    <s v="VENEZUELA "/>
    <s v="SITUACIÓN IRREGULAR"/>
    <d v="2009-10-11T00:00:00"/>
    <s v="11"/>
    <s v="10"/>
    <s v="2009"/>
    <x v="13"/>
    <s v="MASCULINO"/>
    <s v="CEDULA DE IDENTIDAD"/>
    <n v="34449696"/>
    <s v="PRIMARIA - 6TO GRADO"/>
    <s v="SI"/>
    <s v="923NUSUJHGRV"/>
    <s v="NUÑEZ"/>
    <s v="SUBERO"/>
    <s v="JHAIMY"/>
    <s v="GREGORIA"/>
    <s v="VENEZUELA "/>
    <s v="SITUACIÓN IRREGULAR"/>
    <d v="1992-03-28T00:00:00"/>
    <s v="28"/>
    <s v="3"/>
    <s v="1992"/>
    <s v="FEMENINO"/>
    <s v="CÉDULA DE IDENTIDAD"/>
    <n v="20190666"/>
    <s v="RASTREO"/>
    <d v="2023-09-15T00:00:00"/>
    <s v="ONLINE/TELEFÓNICA"/>
    <d v="2023-11-27T00:00:00"/>
    <n v="1"/>
    <n v="1"/>
    <n v="1"/>
    <s v="SI"/>
    <s v="MIRIAN"/>
    <s v="SI"/>
    <m/>
    <m/>
    <m/>
    <m/>
    <m/>
    <m/>
    <m/>
    <m/>
    <m/>
    <m/>
    <m/>
    <n v="11"/>
    <n v="14"/>
    <n v="3"/>
    <x v="4"/>
    <m/>
  </r>
  <r>
    <n v="792"/>
    <s v="NOVIEMBRE"/>
    <s v="LIMA "/>
    <s v="LIMA "/>
    <s v="ATE"/>
    <n v="976456231"/>
    <s v="1709NUBOMEV"/>
    <s v="NUÑEZ "/>
    <s v="BOSCAN"/>
    <s v="MERIANNYS"/>
    <s v="ALEXANDRA"/>
    <s v="NUÑEZ  BOSCAN MERIANNYS ALEXANDRA"/>
    <s v="VENEZUELA "/>
    <s v="SITUACIÓN IRREGULAR"/>
    <d v="2017-09-06T00:00:00"/>
    <s v="06"/>
    <s v="09"/>
    <s v="2017"/>
    <x v="8"/>
    <s v="FEMENINO"/>
    <s v="ACTA/PARTIDA DE NACIMIENTO"/>
    <s v="1149"/>
    <s v="NINGUNO"/>
    <s v="SI"/>
    <s v="9010NUBERUDAV"/>
    <s v="NUÑEZ "/>
    <s v="BERNAL"/>
    <s v="RUBEN"/>
    <s v="DARIO"/>
    <s v="VENEZUELA "/>
    <s v="PTP/CPP"/>
    <d v="1990-10-22T00:00:00"/>
    <s v="22"/>
    <s v="10"/>
    <s v="1990"/>
    <s v="MASCULINO"/>
    <s v="PTP/CPP"/>
    <s v="1523844"/>
    <s v="RASTREO"/>
    <d v="2023-09-30T00:00:00"/>
    <s v="ONLINE/TELEFÓNICA"/>
    <d v="2023-11-16T00:00:00"/>
    <n v="1"/>
    <n v="1"/>
    <n v="1"/>
    <s v="SI"/>
    <s v="MIGUEL HUAYNATE"/>
    <s v="SI"/>
    <m/>
    <m/>
    <m/>
    <m/>
    <m/>
    <m/>
    <m/>
    <m/>
    <m/>
    <m/>
    <m/>
    <n v="6"/>
    <n v="6"/>
    <n v="0"/>
    <x v="0"/>
    <m/>
  </r>
  <r>
    <n v="793"/>
    <s v="NOVIEMBRE"/>
    <s v="LIMA "/>
    <s v="LIMA "/>
    <s v="SANTA ANITA"/>
    <s v="973817613/+584241948644"/>
    <s v="0803UROCDRV"/>
    <s v="URBANO"/>
    <s v="OCHOA"/>
    <s v="DREIBERLING"/>
    <s v="ALEXARY"/>
    <s v="URBANO OCHOA DREIBERLING ALEXARY"/>
    <s v="VENEZUELA "/>
    <s v="PTP/CPP"/>
    <d v="2008-03-15T00:00:00"/>
    <s v="15"/>
    <s v="03"/>
    <s v="2008"/>
    <x v="10"/>
    <s v="FEMENINO"/>
    <s v="PTP/CPP"/>
    <s v="004060990"/>
    <s v="SECUNDARIA - 3ER GRADO"/>
    <s v="SI"/>
    <s v="937OCCHDRASV"/>
    <s v="OCHOA"/>
    <s v="CHIRINOS"/>
    <s v="DRESLY"/>
    <s v="ASLLEN"/>
    <s v="VENEZUELA "/>
    <s v="PTP/CPP"/>
    <d v="1993-07-09T00:00:00"/>
    <s v="9"/>
    <s v="7"/>
    <s v="1993"/>
    <s v="FEMENINO"/>
    <s v="PTP/CPP"/>
    <s v="003481515"/>
    <s v="RASTREO"/>
    <s v="NO INFORMACIÓN"/>
    <s v="ONLINE/TELEFÓNICA"/>
    <d v="2023-11-23T00:00:00"/>
    <n v="1"/>
    <n v="1"/>
    <n v="2"/>
    <s v="SI"/>
    <s v="CAROLINE"/>
    <s v="SI"/>
    <m/>
    <m/>
    <m/>
    <m/>
    <m/>
    <m/>
    <m/>
    <m/>
    <m/>
    <m/>
    <m/>
    <n v="14"/>
    <n v="16"/>
    <n v="2"/>
    <x v="3"/>
    <s v="CORREGIR FECHA DE IDENTIFICACIÓN  "/>
  </r>
  <r>
    <n v="794"/>
    <s v="NOVIEMBRE"/>
    <s v="LIMA "/>
    <s v="LIMA "/>
    <s v="VILLA EL SALVADOR"/>
    <s v="948192998-"/>
    <s v="1710PIODROV"/>
    <s v="PIETRANTONI"/>
    <s v="ODREMAN"/>
    <s v="ROUSSET"/>
    <s v="NATHALY"/>
    <s v="PIETRANTONI ODREMAN ROUSSET NATHALY"/>
    <s v="VENEZUELA "/>
    <s v="SITUACIÓN IRREGULAR"/>
    <d v="2017-10-12T00:00:00"/>
    <s v="12"/>
    <s v="10"/>
    <s v="2017"/>
    <x v="8"/>
    <s v="FEMENINO"/>
    <s v="ACTA/PARTIDA DE NACIMIENTO"/>
    <n v="2585"/>
    <s v="NIVEL INICIAL 5 AÑOS"/>
    <s v="SI"/>
    <s v="9211ODROKANAV"/>
    <s v="ODREDON"/>
    <s v="RONDON"/>
    <s v="KATERIN"/>
    <s v="NATHALY"/>
    <s v="VENEZUELA "/>
    <s v="SITUACIÓN IRREGULAR"/>
    <d v="1992-11-21T00:00:00"/>
    <s v="21"/>
    <s v="11"/>
    <s v="1992"/>
    <s v="FEMENINO"/>
    <s v="CÉDULA DE IDENTIDAD"/>
    <n v="25036445"/>
    <s v="RASTREO"/>
    <d v="2023-09-15T00:00:00"/>
    <s v="ONLINE/TELEFÓNICA"/>
    <d v="2023-11-27T00:00:00"/>
    <n v="2"/>
    <n v="2"/>
    <n v="1"/>
    <s v="SI"/>
    <s v="MIRIAN"/>
    <s v="SI"/>
    <m/>
    <m/>
    <m/>
    <m/>
    <m/>
    <m/>
    <m/>
    <m/>
    <m/>
    <m/>
    <m/>
    <n v="6"/>
    <n v="6"/>
    <n v="0"/>
    <x v="0"/>
    <m/>
  </r>
  <r>
    <n v="795"/>
    <s v="NOVIEMBRE"/>
    <s v="LIMA "/>
    <s v="LIMA "/>
    <s v="VILLA EL SALVADOR"/>
    <s v="948192998-"/>
    <s v="1906PIODMIV"/>
    <s v="PIETRANTONI"/>
    <s v="ODREMAN"/>
    <s v="MILAN"/>
    <s v="LEONARDO"/>
    <s v="PIETRANTONI ODREMAN MILAN LEONARDO"/>
    <s v="VENEZUELA "/>
    <s v="SITUACIÓN IRREGULAR"/>
    <d v="2019-06-21T00:00:00"/>
    <s v="21"/>
    <s v="06"/>
    <s v="2019"/>
    <x v="12"/>
    <s v="MASCULINO"/>
    <s v="ACTA/PARTIDA DE NACIMIENTO"/>
    <n v="347"/>
    <s v="NINGUNO"/>
    <s v="SI"/>
    <s v="9211ODROKANAV"/>
    <s v="ODREDON"/>
    <s v="RONDON"/>
    <s v="KATERIN"/>
    <s v="NATHALY"/>
    <s v="VENEZUELA "/>
    <s v="SITUACIÓN IRREGULAR"/>
    <d v="1992-11-21T00:00:00"/>
    <s v="21"/>
    <s v="11"/>
    <s v="1992"/>
    <s v="FEMENINO"/>
    <s v="CÉDULA DE IDENTIDAD"/>
    <n v="25036445"/>
    <s v="RASTREO"/>
    <d v="2023-09-15T00:00:00"/>
    <m/>
    <m/>
    <m/>
    <m/>
    <m/>
    <s v="SI"/>
    <s v="MIRIAN"/>
    <s v="SI"/>
    <m/>
    <m/>
    <m/>
    <m/>
    <m/>
    <m/>
    <m/>
    <m/>
    <m/>
    <m/>
    <m/>
    <n v="6"/>
    <n v="4"/>
    <n v="-2"/>
    <x v="0"/>
    <m/>
  </r>
  <r>
    <n v="796"/>
    <s v="NOVIEMBRE"/>
    <s v="LIMA "/>
    <s v="LIMA "/>
    <s v="SAN JUAN DE LURIGANCHO"/>
    <n v="937161200"/>
    <s v="1812AROJMIV"/>
    <s v="ARRIECHE"/>
    <s v="OJEDA"/>
    <s v="MIAC"/>
    <s v="SHANTALL"/>
    <s v="ARRIECHE OJEDA MIAC SHANTALL"/>
    <s v="VENEZUELA "/>
    <s v="PTP/CPP"/>
    <d v="2018-12-24T00:00:00"/>
    <s v="24"/>
    <s v="12"/>
    <s v="2018"/>
    <x v="4"/>
    <s v="FEMENINO"/>
    <s v="PTP/CPP"/>
    <s v="001110427"/>
    <s v="NINGUNO"/>
    <s v="SI"/>
    <s v="8912OJORKEKAV"/>
    <s v="OJEDA"/>
    <s v="OROPEZA"/>
    <s v="KENIFER"/>
    <s v="KARINA "/>
    <s v="VENEZUELA "/>
    <s v="PTP/CPP"/>
    <d v="1989-12-17T00:00:00"/>
    <s v="17"/>
    <s v="12"/>
    <s v="1989"/>
    <s v="FEMENINO"/>
    <s v="PTP/CPP"/>
    <s v="001037194"/>
    <s v="RASTREO"/>
    <d v="2023-10-26T16:04:45"/>
    <s v="ONLINE/TELEFÓNICA"/>
    <d v="2023-11-28T00:00:00"/>
    <n v="2"/>
    <n v="2"/>
    <n v="1"/>
    <s v="SI"/>
    <s v="TAYRI"/>
    <s v="SI"/>
    <m/>
    <m/>
    <m/>
    <m/>
    <m/>
    <m/>
    <m/>
    <m/>
    <m/>
    <m/>
    <m/>
    <n v="6"/>
    <n v="5"/>
    <n v="-1"/>
    <x v="0"/>
    <m/>
  </r>
  <r>
    <n v="797"/>
    <s v="NOVIEMBRE"/>
    <s v="LIMA "/>
    <s v="LIMA "/>
    <s v="SAN MARTIN DE PORRES"/>
    <s v="990926530 / 965645263 (PAREJA)"/>
    <s v="1410ROOJDIV"/>
    <s v="RODRIGUEZ "/>
    <s v="OJEDA"/>
    <s v="DIANA"/>
    <s v="PATRICIA"/>
    <s v="RODRIGUEZ  OJEDA DIANA PATRICIA"/>
    <s v="VENEZUELA "/>
    <s v="SITUACIÓN IRREGULAR"/>
    <d v="2014-10-27T00:00:00"/>
    <s v="27"/>
    <s v="10"/>
    <s v="2014"/>
    <x v="6"/>
    <s v="FEMENINO"/>
    <s v="ACTA/PARTIDA DE NACIMIENTO"/>
    <n v="230"/>
    <s v="PRIMARIA - 3ER GRADO"/>
    <s v="SI"/>
    <s v="867OJASROELV"/>
    <s v="OJEDA"/>
    <s v="ASCANIO"/>
    <s v="ROSA "/>
    <s v="ELENA"/>
    <s v="VENEZUELA "/>
    <s v="C.E. CALIDAD MIGRATORIA"/>
    <d v="1986-07-19T00:00:00"/>
    <s v="19"/>
    <s v="7"/>
    <s v="1986"/>
    <s v="FEMENINO"/>
    <s v="CARNET DE EXTRANJERÍA"/>
    <s v="004504222"/>
    <s v="RASTREO"/>
    <d v="2023-10-06T09:59:44"/>
    <s v="ONLINE/TELEFÓNICA"/>
    <d v="2023-11-27T00:00:00"/>
    <m/>
    <m/>
    <n v="1"/>
    <s v="SI"/>
    <s v="MIRIAN"/>
    <s v="SI"/>
    <m/>
    <m/>
    <m/>
    <m/>
    <m/>
    <m/>
    <m/>
    <m/>
    <m/>
    <m/>
    <m/>
    <n v="8"/>
    <n v="9"/>
    <n v="1"/>
    <x v="0"/>
    <m/>
  </r>
  <r>
    <n v="798"/>
    <s v="NOVIEMBRE"/>
    <s v="LIMA "/>
    <s v="LIMA "/>
    <s v="SAN JUAN DE LURIGANCHO"/>
    <n v="937161200"/>
    <s v="1602GIOJKRV"/>
    <s v="GIL"/>
    <s v="OJEDA"/>
    <s v="KRICHEL"/>
    <s v="NAZARETH"/>
    <s v="GIL OJEDA KRICHEL NAZARETH"/>
    <s v="VENEZUELA "/>
    <s v="PTP/CPP"/>
    <d v="2016-02-12T00:00:00"/>
    <s v="12"/>
    <s v="02"/>
    <s v="2016"/>
    <x v="0"/>
    <s v="FEMENINO"/>
    <s v="PTP/CPP"/>
    <s v="001111861"/>
    <s v="NIVEL INICIAL 5 AÑOS"/>
    <s v="SI"/>
    <s v="8912OJORKEKAV"/>
    <s v="OJEDA"/>
    <s v="OROPEZA"/>
    <s v="KENIFER"/>
    <s v="KARINA "/>
    <s v="VENEZUELA "/>
    <s v="PTP/CPP"/>
    <d v="1989-12-17T00:00:00"/>
    <s v="17"/>
    <s v="12"/>
    <s v="1989"/>
    <s v="FEMENINO"/>
    <s v="PTP/CPP"/>
    <s v="001037194"/>
    <s v="RASTREO"/>
    <d v="2023-10-26T16:04:45"/>
    <m/>
    <m/>
    <m/>
    <m/>
    <m/>
    <s v="SI"/>
    <s v="TAYRI"/>
    <s v="SI"/>
    <m/>
    <m/>
    <m/>
    <m/>
    <m/>
    <m/>
    <m/>
    <m/>
    <m/>
    <m/>
    <m/>
    <n v="6"/>
    <n v="8"/>
    <n v="2"/>
    <x v="3"/>
    <m/>
  </r>
  <r>
    <n v="799"/>
    <s v="NOVIEMBRE"/>
    <s v="LIMA "/>
    <s v="LIMA "/>
    <s v="SAN MARTIN DE PORRES"/>
    <s v="990926530 / 965645263 (PAREJA)"/>
    <s v="1104ROOJGUV"/>
    <s v="RODRÍGUEZ "/>
    <s v="OJEDA"/>
    <s v="GUSTAVO"/>
    <s v="JAVIER"/>
    <s v="RODRÍGUEZ  OJEDA GUSTAVO JAVIER"/>
    <s v="VENEZUELA "/>
    <s v="SITUACIÓN IRREGULAR"/>
    <d v="2011-04-09T00:00:00"/>
    <s v="09"/>
    <s v="04"/>
    <s v="2011"/>
    <x v="2"/>
    <s v="MASCULINO"/>
    <s v="CEDULA DE IDENTIDAD"/>
    <n v="34831017"/>
    <s v="PRIMARIA - 6TO GRADO"/>
    <s v="SI"/>
    <s v="867OJASROELV"/>
    <s v="OJEDA"/>
    <s v="ASCANIO"/>
    <s v="ROSA"/>
    <s v="ELENA"/>
    <s v="VENEZUELA "/>
    <s v="C.E. CALIDAD MIGRATORIA"/>
    <d v="1986-07-19T00:00:00"/>
    <s v="19"/>
    <s v="7"/>
    <s v="1986"/>
    <s v="FEMENINO"/>
    <s v="CARNET DE EXTRANJERÍA"/>
    <s v="0045042222"/>
    <s v="RASTREO"/>
    <d v="2023-10-06T10:09:27"/>
    <m/>
    <m/>
    <m/>
    <m/>
    <m/>
    <s v="SI"/>
    <s v="MIRIAN"/>
    <s v="SI"/>
    <m/>
    <m/>
    <m/>
    <m/>
    <m/>
    <m/>
    <m/>
    <m/>
    <m/>
    <m/>
    <m/>
    <n v="11"/>
    <n v="12"/>
    <n v="1"/>
    <x v="0"/>
    <m/>
  </r>
  <r>
    <n v="800"/>
    <s v="NOVIEMBRE"/>
    <s v="LIMA "/>
    <s v="LIMA "/>
    <s v="SAN MARTIN DE PORRES"/>
    <s v="990926530 / 965645263 (PAREJA)"/>
    <s v="1204ROOJGEV"/>
    <s v="RODRÍGUEZ "/>
    <s v="OJEDA "/>
    <s v="GENESIS "/>
    <s v="VALERIA"/>
    <s v="RODRÍGUEZ  OJEDA  GENESIS  VALERIA"/>
    <s v="VENEZUELA "/>
    <s v="SITUACIÓN IRREGULAR"/>
    <d v="2012-04-11T00:00:00"/>
    <s v="11"/>
    <s v="04"/>
    <s v="2012"/>
    <x v="3"/>
    <s v="FEMENINO"/>
    <s v="CEDULA DE IDENTIDAD"/>
    <n v="34831013"/>
    <s v="PRIMARIA - 5TO GRADO"/>
    <s v="SI"/>
    <s v="867OJASROELV"/>
    <s v="OJEDA "/>
    <s v="ASCANIO"/>
    <s v="ROSA"/>
    <s v="ELENA"/>
    <s v="VENEZUELA "/>
    <s v="C.E. CALIDAD MIGRATORIA"/>
    <d v="1986-07-19T00:00:00"/>
    <s v="19"/>
    <s v="7"/>
    <s v="1986"/>
    <s v="FEMENINO"/>
    <s v="CARNET DE EXTRANJERÍA"/>
    <s v="004504222"/>
    <s v="RASTREO"/>
    <d v="2023-10-06T10:05:42"/>
    <m/>
    <m/>
    <m/>
    <m/>
    <m/>
    <s v="SI"/>
    <s v="MIRIAN"/>
    <s v="SI"/>
    <m/>
    <m/>
    <m/>
    <m/>
    <m/>
    <m/>
    <m/>
    <m/>
    <m/>
    <m/>
    <m/>
    <n v="10"/>
    <n v="11"/>
    <n v="1"/>
    <x v="0"/>
    <m/>
  </r>
  <r>
    <n v="118"/>
    <s v="OCTUBRE "/>
    <s v="LIMA "/>
    <s v="LIMA "/>
    <s v="VILLA MARIA DEL TRIUNFO"/>
    <s v="970112176/900751879"/>
    <s v="0908ZAIBDAV"/>
    <s v="ZAPATA"/>
    <s v="IBARRA"/>
    <s v="DANIEL"/>
    <s v="ENRIQUE"/>
    <s v="ZAPATA IBARRA DANIEL ENRIQUE"/>
    <s v="VENEZUELA "/>
    <s v="SITUACIÓN IRREGULAR"/>
    <d v="2009-08-17T00:00:00"/>
    <s v="17"/>
    <s v="08"/>
    <s v="2009"/>
    <x v="13"/>
    <s v="MASCULINO"/>
    <s v="CEDULA DE IDENTIDAD"/>
    <n v="33119621"/>
    <s v="PRIMARIA - 5TO GRADO"/>
    <s v="SI"/>
    <s v="9207IBGABEMAV"/>
    <s v="IBARRA"/>
    <s v="GALVEZ"/>
    <s v="BETTY"/>
    <s v="MARIA"/>
    <s v="VENEZUELA "/>
    <s v="PTP/CPP"/>
    <d v="1992-07-15T00:00:00"/>
    <s v="15"/>
    <s v="07"/>
    <s v="1992"/>
    <s v="FEMENINO"/>
    <s v="PTP/CPP"/>
    <n v="1616132"/>
    <s v="RASTREO"/>
    <d v="2023-09-15T00:00:00"/>
    <m/>
    <m/>
    <m/>
    <m/>
    <m/>
    <s v="SI"/>
    <s v="MIRIAN"/>
    <s v="SI"/>
    <m/>
    <m/>
    <m/>
    <m/>
    <m/>
    <m/>
    <m/>
    <m/>
    <m/>
    <m/>
    <m/>
    <n v="10"/>
    <n v="14"/>
    <n v="4"/>
    <x v="1"/>
    <m/>
  </r>
  <r>
    <n v="125"/>
    <s v="DICIEMBRE "/>
    <s v="LIMA "/>
    <s v="LIMA "/>
    <s v="ATE"/>
    <n v="962150591"/>
    <s v="1002MOCEJOV"/>
    <s v="MOLINA "/>
    <s v="CENTENO"/>
    <s v="JOSE"/>
    <s v="GREGORIO"/>
    <s v="MOLINA  CENTENO JOSE GREGORIO"/>
    <s v="VENEZUELA "/>
    <s v="SITUACIÓN IRREGULAR"/>
    <d v="2010-02-28T00:00:00"/>
    <s v="28"/>
    <s v="02"/>
    <s v="2010"/>
    <x v="14"/>
    <s v="MASCULINO"/>
    <s v="ACTA/PARTIDA DE NACIMIENTO"/>
    <s v="S/D"/>
    <s v="PRIMARIA - 5TO GRADO"/>
    <s v="SI"/>
    <s v="8906CEURYUDEV"/>
    <s v="CENTENO"/>
    <s v="URBANO"/>
    <s v="YUNNERBIS"/>
    <s v="DEL CARMEN"/>
    <s v="VENEZUELA"/>
    <s v="SITUACIÓN IRREGULAR"/>
    <d v="1989-06-01T00:00:00"/>
    <s v="01"/>
    <s v="06"/>
    <s v="1989"/>
    <s v="FEMENINO"/>
    <s v="CÉDULA DE IDENTIDAD"/>
    <n v="19940565"/>
    <s v="RASTREO"/>
    <d v="2023-11-21T15:49:09"/>
    <m/>
    <m/>
    <m/>
    <m/>
    <m/>
    <s v="SI"/>
    <s v="CAROLINE"/>
    <s v="SI"/>
    <m/>
    <m/>
    <m/>
    <m/>
    <m/>
    <m/>
    <m/>
    <m/>
    <m/>
    <m/>
    <m/>
    <n v="10"/>
    <n v="14"/>
    <n v="4"/>
    <x v="1"/>
    <m/>
  </r>
  <r>
    <n v="157"/>
    <s v="DICIEMBRE "/>
    <s v="LIMA "/>
    <s v="LIMA "/>
    <s v="SANTA ANITA"/>
    <n v="959125183"/>
    <s v="0708MADUALV"/>
    <s v="MARQUEZ"/>
    <s v="DURAN"/>
    <s v="ALEXON"/>
    <s v="ALEJANDRO"/>
    <s v="MARQUEZ DURAN ALEXON ALEJANDRO"/>
    <s v="VENEZUELA "/>
    <s v="C.E. CALIDAD MIGRATORIA"/>
    <d v="2007-08-21T00:00:00"/>
    <s v="21"/>
    <s v="08"/>
    <s v="2007"/>
    <x v="11"/>
    <s v="MASCULINO"/>
    <s v="CARNET DE EXTRANJERÍA"/>
    <s v="005926367"/>
    <s v="PRIMARIA - 5TO GRADO"/>
    <s v="SI"/>
    <s v="7109DUMACAJUV"/>
    <s v="DURAN"/>
    <s v="MARTINEZ"/>
    <s v="CARMEN"/>
    <s v="JULIA"/>
    <s v="VENEZUELA"/>
    <s v="PTP/CPP"/>
    <d v="1971-09-03T00:00:00"/>
    <s v="03"/>
    <s v="09"/>
    <s v="1971"/>
    <s v="FEMENINO"/>
    <s v="PTP/CPP"/>
    <s v="65538"/>
    <s v="RASTREO"/>
    <d v="2023-11-20T15:09:00"/>
    <s v="ONLINE/TELEFÓNICA"/>
    <d v="2023-11-28T00:00:00"/>
    <n v="1"/>
    <n v="1"/>
    <n v="1"/>
    <s v="SI"/>
    <s v="CAROLINE"/>
    <s v="SI"/>
    <m/>
    <m/>
    <m/>
    <m/>
    <m/>
    <m/>
    <m/>
    <m/>
    <m/>
    <m/>
    <m/>
    <n v="10"/>
    <n v="16"/>
    <n v="6"/>
    <x v="1"/>
    <s v="REPORTADO EL MES DE NOVIEMBRE "/>
  </r>
  <r>
    <n v="804"/>
    <s v="NOVIEMBRE"/>
    <s v="LIMA "/>
    <s v="LIMA "/>
    <s v="SAN JUAN DE LURIGANCHO"/>
    <n v="990578091"/>
    <s v="1812ORLOGAV"/>
    <s v="ORTEGA "/>
    <s v="LOPEZ"/>
    <s v="GABRIEL"/>
    <s v="JOHANDRY"/>
    <s v="ORTEGA  LOPEZ GABRIEL JOHANDRY"/>
    <s v="VENEZUELA "/>
    <s v="PTP/CPP"/>
    <d v="2018-12-13T00:00:00"/>
    <s v="13"/>
    <s v="12"/>
    <s v="2018"/>
    <x v="4"/>
    <s v="MASCULINO"/>
    <s v="PTP/CPP"/>
    <s v="004233140"/>
    <s v="NINGUNO"/>
    <s v="SI"/>
    <s v="936ORLORUNAV"/>
    <s v="ORTEGA "/>
    <s v="LOPEZ"/>
    <s v="RUSBELY "/>
    <s v="NAZARETH"/>
    <s v="VENEZUELA "/>
    <s v="PTP/CPP"/>
    <d v="1993-06-11T00:00:00"/>
    <s v="11"/>
    <s v="6"/>
    <s v="1993"/>
    <s v="FEMENINO"/>
    <s v="PTP/CPP"/>
    <s v="001006045"/>
    <s v="RASTREO"/>
    <d v="2023-10-31T15:26:35"/>
    <s v="ONLINE/TELEFÓNICA"/>
    <d v="2023-11-24T00:00:00"/>
    <n v="1"/>
    <n v="1"/>
    <n v="1"/>
    <s v="SI"/>
    <s v="TAYRI"/>
    <s v="SI"/>
    <m/>
    <m/>
    <m/>
    <m/>
    <m/>
    <m/>
    <m/>
    <m/>
    <m/>
    <m/>
    <m/>
    <n v="6"/>
    <n v="5"/>
    <n v="-1"/>
    <x v="0"/>
    <m/>
  </r>
  <r>
    <n v="805"/>
    <s v="NOVIEMBRE"/>
    <s v="LIMA "/>
    <s v="LIMA "/>
    <s v="ATE"/>
    <n v="928325463"/>
    <s v="1006ARPAADV"/>
    <s v="ARAUJO"/>
    <s v="PACHECO"/>
    <s v="ADRIANA"/>
    <s v="CAMILA"/>
    <s v="ARAUJO PACHECO ADRIANA CAMILA"/>
    <s v="VENEZUELA "/>
    <s v="C.E. CALIDAD MIGRATORIA"/>
    <d v="2010-06-08T00:00:00"/>
    <s v="08"/>
    <s v="06"/>
    <s v="2010"/>
    <x v="14"/>
    <s v="FEMENINO"/>
    <s v="CARNET DE EXTRANJERÍA"/>
    <s v="0056999223"/>
    <s v="PRIMARIA - 6TO GRADO"/>
    <s v="SI"/>
    <s v="927PASUADMAV"/>
    <s v="PACHECO"/>
    <s v="SUAREZ"/>
    <s v="ADRIANA"/>
    <s v="MARIA"/>
    <s v="VENEZUELA "/>
    <s v="PTP/CPP"/>
    <d v="1992-07-18T00:00:00"/>
    <s v="18"/>
    <s v="7"/>
    <s v="1992"/>
    <s v="FEMENINO"/>
    <s v="PTP/CPP"/>
    <s v="000631801"/>
    <s v="RASTREO"/>
    <d v="2023-10-23T10:00:30"/>
    <s v="ONLINE/TELEFÓNICA"/>
    <d v="2023-11-19T00:00:00"/>
    <n v="2"/>
    <n v="2"/>
    <n v="2"/>
    <s v="SI"/>
    <s v="CAROLINE"/>
    <s v="SI"/>
    <m/>
    <m/>
    <m/>
    <m/>
    <m/>
    <m/>
    <m/>
    <m/>
    <m/>
    <m/>
    <m/>
    <n v="11"/>
    <n v="13"/>
    <n v="2"/>
    <x v="3"/>
    <m/>
  </r>
  <r>
    <n v="806"/>
    <s v="NOVIEMBRE"/>
    <s v="LIMA "/>
    <s v="LIMA "/>
    <s v="ATE"/>
    <n v="928325463"/>
    <s v="1710PAPAALV"/>
    <s v="PAREDES"/>
    <s v="PACHECO"/>
    <s v="ALBANY"/>
    <s v="SIMONED"/>
    <s v="PAREDES PACHECO ALBANY SIMONED"/>
    <s v="VENEZUELA "/>
    <s v="C.E. CALIDAD MIGRATORIA"/>
    <d v="2017-10-03T00:00:00"/>
    <s v="03"/>
    <s v="10"/>
    <s v="2017"/>
    <x v="8"/>
    <s v="FEMENINO"/>
    <s v="CARNET DE EXTRANJERÍA"/>
    <s v="005699916"/>
    <s v="NIVEL INICIAL 5 AÑOS"/>
    <s v="SI"/>
    <s v="927PASUADMAV"/>
    <s v="PACHECO"/>
    <s v="SUAREZ"/>
    <s v="ADRIANA"/>
    <s v="MARIA"/>
    <s v="VENEZUELA "/>
    <s v="PTP/CPP"/>
    <d v="1992-07-18T00:00:00"/>
    <s v="18"/>
    <s v="7"/>
    <s v="1992"/>
    <s v="FEMENINO"/>
    <s v="PTP/CPP"/>
    <s v="000631801"/>
    <s v="RASTREO"/>
    <d v="2023-10-23T10:00:30"/>
    <m/>
    <m/>
    <m/>
    <m/>
    <m/>
    <s v="SI"/>
    <s v="CAROLINE"/>
    <s v="SI"/>
    <m/>
    <m/>
    <m/>
    <m/>
    <m/>
    <m/>
    <m/>
    <m/>
    <m/>
    <m/>
    <m/>
    <n v="6"/>
    <n v="6"/>
    <n v="0"/>
    <x v="0"/>
    <m/>
  </r>
  <r>
    <n v="158"/>
    <s v="OCTUBRE "/>
    <s v="LIMA "/>
    <s v="LIMA "/>
    <s v="SANTA ANITA"/>
    <n v="921327160"/>
    <s v="1001ROBEJEV"/>
    <s v="ROSAL"/>
    <s v="BERMUDEZ"/>
    <s v="JERIANYELIS"/>
    <s v="ALBELIS"/>
    <s v="ROSAL BERMUDEZ JERIANYELIS ALBELIS"/>
    <s v="VENEZUELA "/>
    <s v="SITUACIÓN IRREGULAR"/>
    <d v="2010-01-28T00:00:00"/>
    <s v="28"/>
    <s v="01"/>
    <s v="2010"/>
    <x v="13"/>
    <s v="FEMENINO"/>
    <s v="CEDULA DE IDENTIDAD"/>
    <n v="33193380"/>
    <s v="PRIMARIA - 5TO GRADO"/>
    <s v="SI"/>
    <s v="8910BERIELJOV"/>
    <s v="BERMUDEZ"/>
    <s v="RIBERO"/>
    <s v="ELENNYS"/>
    <s v="JOSE"/>
    <s v="VENEZUELA "/>
    <s v="PTP/CPP"/>
    <d v="1989-10-24T00:00:00"/>
    <s v="24"/>
    <s v="10"/>
    <s v="1989"/>
    <s v="FEMENINO"/>
    <s v="PTP/CPP"/>
    <n v="493640"/>
    <s v="RASTREO"/>
    <d v="2023-09-15T00:00:00"/>
    <s v="ONLINE/TELEFÓNICA"/>
    <d v="2023-10-20T00:00:00"/>
    <n v="2"/>
    <n v="2"/>
    <n v="1"/>
    <s v="SI"/>
    <s v="MIGUEL HUAYNATE"/>
    <s v="SI"/>
    <m/>
    <m/>
    <m/>
    <m/>
    <m/>
    <m/>
    <m/>
    <m/>
    <m/>
    <m/>
    <m/>
    <n v="10"/>
    <n v="14"/>
    <n v="4"/>
    <x v="1"/>
    <m/>
  </r>
  <r>
    <n v="808"/>
    <s v="NOVIEMBRE"/>
    <s v="LIMA "/>
    <s v="LIMA "/>
    <s v="VILLA EL SALVADOR"/>
    <s v="907289385(MAMA LLAMADAS/906785976(MAMA WHATSAPP)/923133178(HIJO)"/>
    <s v="1302OCPAROV"/>
    <s v="OCA"/>
    <s v="PARRA"/>
    <s v="ROY"/>
    <s v="DUBRIEL"/>
    <s v="OCA PARRA ROY DUBRIEL"/>
    <s v="VENEZUELA "/>
    <s v="SITUACIÓN IRREGULAR"/>
    <d v="2013-02-26T00:00:00"/>
    <s v="26"/>
    <s v="02"/>
    <s v="2013"/>
    <x v="7"/>
    <s v="MASCULINO"/>
    <s v="CEDULA DE IDENTIDAD"/>
    <n v="35013222"/>
    <s v="PRIMARIA - 4TO GRADO"/>
    <s v="SI"/>
    <s v="7512PAPAYUCAV"/>
    <s v="PARRA"/>
    <s v="PARRA"/>
    <s v="YUDETSI"/>
    <s v="CAROLINA"/>
    <s v="VENEZUELA "/>
    <s v="SITUACIÓN IRREGULAR"/>
    <d v="1975-12-03T00:00:00"/>
    <s v="3"/>
    <s v="12"/>
    <s v="1975"/>
    <s v="FEMENINO"/>
    <s v="CÉDULA DE IDENTIDAD"/>
    <n v="13452608"/>
    <s v="RASTREO"/>
    <d v="2023-09-15T00:00:00"/>
    <s v="ONLINE/TELEFÓNICA"/>
    <d v="2023-11-27T00:00:00"/>
    <n v="1"/>
    <n v="1"/>
    <n v="1"/>
    <s v="SI"/>
    <s v="MIRIAN"/>
    <s v="SI"/>
    <m/>
    <m/>
    <m/>
    <m/>
    <m/>
    <m/>
    <m/>
    <m/>
    <m/>
    <m/>
    <m/>
    <n v="9"/>
    <n v="11"/>
    <n v="2"/>
    <x v="3"/>
    <m/>
  </r>
  <r>
    <n v="809"/>
    <s v="NOVIEMBRE"/>
    <s v="LIMA "/>
    <s v="LIMA "/>
    <s v="ATE"/>
    <n v="910352480"/>
    <s v="1307VIPASEV"/>
    <s v="VIVAS"/>
    <s v="PARTIDAS"/>
    <s v="SEBASTIAN"/>
    <s v="EDUARDO"/>
    <s v="VIVAS PARTIDAS SEBASTIAN EDUARDO"/>
    <s v="VENEZUELA "/>
    <s v="SITUACIÓN IRREGULAR"/>
    <d v="2013-07-02T00:00:00"/>
    <s v="02"/>
    <s v="07"/>
    <s v="2013"/>
    <x v="7"/>
    <s v="MASCULINO"/>
    <s v="CEDULA DE IDENTIDAD"/>
    <s v="36055686"/>
    <s v="PRIMARIA - 4TO GRADO"/>
    <s v="SI"/>
    <s v="806PACOYHCAV"/>
    <s v="PARTIDAS"/>
    <s v="COLMENAREZ"/>
    <s v="YHOSSI"/>
    <s v="CAROLINA"/>
    <s v="VENEZUELA "/>
    <s v="PTP/CPP"/>
    <d v="1980-06-25T00:00:00"/>
    <s v="25"/>
    <s v="6"/>
    <s v="1980"/>
    <s v="FEMENINO"/>
    <s v="PTP/CPP"/>
    <s v="003410831"/>
    <s v="RASTREO"/>
    <d v="2023-10-26T15:49:47"/>
    <s v="ONLINE/TELEFÓNICA"/>
    <d v="2023-11-20T00:00:00"/>
    <n v="1"/>
    <n v="1"/>
    <n v="2"/>
    <s v="SI"/>
    <s v="CAROLINE"/>
    <s v="SI"/>
    <m/>
    <m/>
    <m/>
    <m/>
    <m/>
    <m/>
    <m/>
    <m/>
    <m/>
    <m/>
    <m/>
    <n v="9"/>
    <n v="10"/>
    <n v="1"/>
    <x v="0"/>
    <m/>
  </r>
  <r>
    <n v="810"/>
    <s v="NOVIEMBRE"/>
    <s v="LIMA "/>
    <s v="LIMA "/>
    <s v="SANTA ANITA"/>
    <n v="930171761"/>
    <s v="1004OCPAPEV"/>
    <s v="OCHOA"/>
    <s v="PATIÑO"/>
    <s v="PEDRISMAR"/>
    <s v="ELIZABETH"/>
    <s v="OCHOA PATIÑO PEDRISMAR ELIZABETH"/>
    <s v="VENEZUELA "/>
    <s v="SITUACIÓN IRREGULAR"/>
    <d v="2010-04-26T00:00:00"/>
    <s v="26"/>
    <s v="04"/>
    <s v="2010"/>
    <x v="14"/>
    <s v="FEMENINO"/>
    <s v="CEDULA DE IDENTIDAD"/>
    <s v="34029563"/>
    <s v="PRIMARIA - 5TO GRADO"/>
    <s v="SI"/>
    <s v="833PADIMAELV"/>
    <s v="PATIÑO"/>
    <s v="DIAZ"/>
    <s v="MARY"/>
    <s v="ELIZABETH"/>
    <s v="VENEZUELA "/>
    <s v="SITUACIÓN IRREGULAR"/>
    <d v="1983-03-01T00:00:00"/>
    <s v="1"/>
    <s v="3"/>
    <s v="1983"/>
    <s v="FEMENINO"/>
    <s v="CÉDULA DE IDENTIDAD"/>
    <s v="17043777"/>
    <s v="RASTREO"/>
    <d v="2023-10-23T10:00:30"/>
    <s v="ONLINE/TELEFÓNICA"/>
    <d v="2023-11-19T00:00:00"/>
    <n v="1"/>
    <n v="1"/>
    <n v="2"/>
    <s v="SI"/>
    <s v="CAROLINE"/>
    <s v="SI"/>
    <m/>
    <m/>
    <m/>
    <m/>
    <m/>
    <m/>
    <m/>
    <m/>
    <m/>
    <m/>
    <m/>
    <n v="10"/>
    <n v="13"/>
    <n v="3"/>
    <x v="4"/>
    <m/>
  </r>
  <r>
    <n v="811"/>
    <s v="NOVIEMBRE"/>
    <s v="LIMA "/>
    <s v="LIMA "/>
    <s v="SAN JUAN DE LURIGANCHO"/>
    <n v="981517427"/>
    <s v="2102SUPAALP"/>
    <s v="SUAREZ"/>
    <s v="PAZ"/>
    <s v="ALVARO"/>
    <s v="ZAID"/>
    <s v="SUAREZ PAZ ALVARO ZAID"/>
    <s v="PERÚ"/>
    <s v="NO APLICA (ES PERUANO/A)"/>
    <d v="2021-02-18T00:00:00"/>
    <s v="18"/>
    <s v="02"/>
    <s v="2021"/>
    <x v="16"/>
    <s v="MASCULINO"/>
    <s v="DNI"/>
    <n v="92237195"/>
    <s v="NINGUNO"/>
    <s v="SI"/>
    <s v="9612PAVEROMAV"/>
    <s v="PAZ"/>
    <s v="VERA"/>
    <s v="ROXANA"/>
    <s v="MAGDALENA"/>
    <s v="VENEZUELA "/>
    <s v="C.E. CALIDAD MIGRATORIA"/>
    <d v="1996-12-18T00:00:00"/>
    <s v="18"/>
    <s v="12"/>
    <s v="1996"/>
    <s v="FEMENINO"/>
    <s v="CARNET DE EXTRANJERÍA"/>
    <s v="005595067"/>
    <s v="RASTREO"/>
    <d v="2023-11-01T11:05:09"/>
    <s v="ONLINE/TELEFÓNICA"/>
    <d v="2023-11-27T00:00:00"/>
    <n v="1"/>
    <n v="1"/>
    <n v="1"/>
    <s v="SI"/>
    <s v="TAYRI"/>
    <s v="SI"/>
    <m/>
    <m/>
    <m/>
    <m/>
    <m/>
    <m/>
    <m/>
    <m/>
    <m/>
    <m/>
    <m/>
    <n v="6"/>
    <n v="3"/>
    <n v="-3"/>
    <x v="0"/>
    <m/>
  </r>
  <r>
    <n v="812"/>
    <s v="NOVIEMBRE"/>
    <s v="LIMA "/>
    <s v="LIMA "/>
    <s v="SAN JUAN DE LURIGANCHO"/>
    <s v="910397595 / 918852849"/>
    <s v="1903PEPEYAO"/>
    <s v="PERDOMO"/>
    <s v="PEÑA"/>
    <s v="YARIANNYS"/>
    <s v="ANTONELLA"/>
    <s v="PERDOMO PEÑA YARIANNYS ANTONELLA"/>
    <s v="OTRO"/>
    <s v="SITUACIÓN IRREGULAR"/>
    <d v="2019-03-15T00:00:00"/>
    <s v="15"/>
    <s v="03"/>
    <s v="2019"/>
    <x v="12"/>
    <s v="FEMENINO"/>
    <s v="ACTA/PARTIDA DE NACIMIENTO"/>
    <n v="1107535256"/>
    <s v="NINGUNO"/>
    <s v="SI"/>
    <s v="995PECAYACAV"/>
    <s v="PEÑA"/>
    <s v="CATARI"/>
    <s v="YANITSY"/>
    <s v="CAROLINA"/>
    <s v="VENEZUELA "/>
    <s v="SITUACIÓN IRREGULAR"/>
    <d v="1999-05-31T00:00:00"/>
    <s v="31"/>
    <s v="5"/>
    <s v="1999"/>
    <s v="FEMENINO"/>
    <s v="CÉDULA DE IDENTIDAD"/>
    <s v="26831713"/>
    <s v="RASTREO"/>
    <d v="2023-10-05T11:51:54"/>
    <s v="ONLINE/TELEFÓNICA"/>
    <d v="2023-11-16T00:00:00"/>
    <n v="1"/>
    <n v="1"/>
    <n v="1"/>
    <s v="SI"/>
    <s v="TAYRI"/>
    <s v="SI"/>
    <m/>
    <m/>
    <m/>
    <m/>
    <m/>
    <m/>
    <m/>
    <m/>
    <m/>
    <m/>
    <m/>
    <n v="6"/>
    <n v="5"/>
    <n v="-1"/>
    <x v="0"/>
    <m/>
  </r>
  <r>
    <n v="813"/>
    <s v="NOVIEMBRE"/>
    <s v="LIMA "/>
    <s v="LIMA "/>
    <s v="SANTA ANITA"/>
    <n v="929392239"/>
    <s v="2001PEARTHP"/>
    <s v="PENA"/>
    <s v="ARROYO"/>
    <s v="THIAGO"/>
    <s v="ALESSANDRO"/>
    <s v="PENA ARROYO THIAGO ALESSANDRO"/>
    <s v="PERÚ"/>
    <s v="NO APLICA (ES PERUANO/A)"/>
    <d v="2020-01-04T00:00:00"/>
    <s v="04"/>
    <s v="01"/>
    <s v="2020"/>
    <x v="12"/>
    <s v="MASCULINO"/>
    <s v="DNI "/>
    <s v="91665310"/>
    <s v="NINGUNO"/>
    <s v="SI"/>
    <s v="9012PEARLAVIV"/>
    <s v="PEÑA"/>
    <s v="ARROYO"/>
    <s v="LAURA"/>
    <s v="VIRGINIA"/>
    <s v="VENEZUELA "/>
    <s v="SITUACIÓN IRREGULAR"/>
    <d v="1990-12-07T00:00:00"/>
    <s v="7"/>
    <s v="12"/>
    <s v="1990"/>
    <s v="FEMENINO"/>
    <s v="CÉDULA DE IDENTIDAD"/>
    <s v="20926941"/>
    <s v="RASTREO"/>
    <d v="2023-09-15T00:00:00"/>
    <s v="ONLINE/TELEFÓNICA"/>
    <d v="2023-12-10T00:00:00"/>
    <n v="1"/>
    <n v="1"/>
    <n v="1"/>
    <s v="SI"/>
    <s v="MIGUEL HUAYNATE"/>
    <s v="SI"/>
    <m/>
    <m/>
    <m/>
    <m/>
    <m/>
    <m/>
    <m/>
    <m/>
    <m/>
    <m/>
    <m/>
    <n v="6"/>
    <n v="4"/>
    <n v="-2"/>
    <x v="0"/>
    <s v="CORREGIR FECHA ASESORÍA "/>
  </r>
  <r>
    <n v="814"/>
    <s v="NOVIEMBRE"/>
    <s v="LIMA "/>
    <s v="LIMA "/>
    <s v="ATE"/>
    <n v="971286760"/>
    <s v="1906DEPEFAO"/>
    <s v="DELGADO"/>
    <s v="PERALES"/>
    <s v="FABIHAN"/>
    <s v="ALEXANDER"/>
    <s v="DELGADO PERALES FABIHAN ALEXANDER"/>
    <s v="OTRO"/>
    <s v="SITUACIÓN IRREGULAR"/>
    <d v="2019-06-10T00:00:00"/>
    <s v="10"/>
    <s v="06"/>
    <s v="2019"/>
    <x v="12"/>
    <s v="MASCULINO"/>
    <s v="CEDULA DE IDENTIDAD"/>
    <s v="2351758400"/>
    <s v="NINGUNO"/>
    <s v="SI"/>
    <s v="989PEGOFEDAV"/>
    <s v="PERALEZ"/>
    <s v="GOMEZ"/>
    <s v="FERYOLIS"/>
    <s v="DANIELA"/>
    <s v="VENEZUELA "/>
    <s v="SITUACIÓN IRREGULAR"/>
    <d v="1998-09-30T00:00:00"/>
    <s v="30"/>
    <s v="9"/>
    <s v="1998"/>
    <s v="FEMENINO"/>
    <s v="CÉDULA DE IDENTIDAD"/>
    <s v="26283668"/>
    <s v="RASTREO"/>
    <s v="NO INFORMACIÓN"/>
    <s v="ONLINE/TELEFÓNICA"/>
    <d v="2023-11-14T00:00:00"/>
    <n v="1"/>
    <n v="1"/>
    <n v="2"/>
    <s v="SI"/>
    <s v="CAROLINE"/>
    <s v="SI"/>
    <m/>
    <m/>
    <m/>
    <m/>
    <m/>
    <m/>
    <m/>
    <m/>
    <m/>
    <m/>
    <m/>
    <n v="6"/>
    <n v="4"/>
    <n v="-2"/>
    <x v="0"/>
    <s v="CORREGIR FECHA DE IDENTIFICACIÓN  "/>
  </r>
  <r>
    <n v="165"/>
    <s v="OCTUBRE "/>
    <s v="LIMA "/>
    <s v="LIMA "/>
    <s v="ATE"/>
    <n v="968940137"/>
    <s v="0810COBRRAV"/>
    <s v="COCHO"/>
    <s v="BRASTEGUIZ"/>
    <s v="RAICHER"/>
    <s v="KERIANNYS"/>
    <s v="COCHO BRASTEGUIZ RAICHER KERIANNYS"/>
    <s v="VENEZUELA "/>
    <s v="PTP/CPP"/>
    <d v="2008-10-30T00:00:00"/>
    <s v="30"/>
    <s v="10"/>
    <s v="2008"/>
    <x v="10"/>
    <s v="FEMENINO"/>
    <s v="PTP/CPP"/>
    <n v="1512672"/>
    <s v="PRIMARIA - 5TO GRADO"/>
    <s v="SI"/>
    <s v="9404BRPERAGAV"/>
    <s v="BRASTEGUIZ"/>
    <s v="PEREZ"/>
    <s v="RAIZYS"/>
    <s v="GABRIELA"/>
    <s v="VENEZUELA "/>
    <s v="PTP/CPP"/>
    <d v="1994-04-21T00:00:00"/>
    <s v="21"/>
    <s v="04"/>
    <s v="1994"/>
    <s v="FEMENINO"/>
    <s v="PTP/CPP"/>
    <n v="487591"/>
    <s v="RASTREO"/>
    <d v="2023-09-15T00:00:00"/>
    <s v="ONLINE/TELEFÓNICA"/>
    <d v="2023-10-20T00:00:00"/>
    <n v="1"/>
    <n v="1"/>
    <n v="1"/>
    <s v="SI"/>
    <s v="MIGUEL HUAYNATE"/>
    <s v="SI"/>
    <m/>
    <m/>
    <m/>
    <m/>
    <m/>
    <m/>
    <m/>
    <m/>
    <m/>
    <m/>
    <m/>
    <n v="10"/>
    <n v="15"/>
    <n v="5"/>
    <x v="1"/>
    <m/>
  </r>
  <r>
    <n v="816"/>
    <s v="NOVIEMBRE"/>
    <s v="LIMA "/>
    <s v="LIMA "/>
    <s v="SAN JUAN DE LURIGANCHO"/>
    <n v="901010559"/>
    <s v="2007SAPELIP"/>
    <s v="SALAZAR"/>
    <s v="PEREZ"/>
    <s v="LIAM"/>
    <s v="ELIEZER"/>
    <s v="SALAZAR PEREZ LIAM ELIEZER"/>
    <s v="PERÚ"/>
    <s v="NO APLICA (ES PERUANO/A)"/>
    <d v="2020-07-07T00:00:00"/>
    <s v="07"/>
    <s v="07"/>
    <s v="2020"/>
    <x v="9"/>
    <s v="MASCULINO"/>
    <s v="DNI"/>
    <n v="91919946"/>
    <s v="NINGUNO"/>
    <s v="SI"/>
    <s v="9011PEHEHEDAV"/>
    <s v="PEREZ"/>
    <s v="HERNANDEZ"/>
    <s v="HEYMELL"/>
    <s v="DAYANA"/>
    <s v="VENEZUELA "/>
    <s v="PTP/CPP"/>
    <d v="1990-11-07T00:00:00"/>
    <s v="7"/>
    <s v="11"/>
    <s v="1990"/>
    <s v="FEMENINO"/>
    <s v="PTP/CPP"/>
    <s v="001984883"/>
    <s v="RASTREO"/>
    <d v="2023-10-04T16:54:58"/>
    <s v="ONLINE/TELEFÓNICA"/>
    <d v="2023-11-24T00:00:00"/>
    <n v="1"/>
    <n v="1"/>
    <n v="1"/>
    <s v="SI"/>
    <s v="TAYRI"/>
    <s v="SI"/>
    <m/>
    <m/>
    <m/>
    <m/>
    <m/>
    <m/>
    <m/>
    <m/>
    <m/>
    <m/>
    <m/>
    <n v="6"/>
    <n v="3"/>
    <n v="-3"/>
    <x v="0"/>
    <m/>
  </r>
  <r>
    <n v="817"/>
    <s v="NOVIEMBRE"/>
    <s v="LIMA "/>
    <s v="LIMA "/>
    <s v="CHORRILLOS"/>
    <s v="926 494 066"/>
    <s v="1710PEPEDOV"/>
    <s v="PEREZ"/>
    <s v="PEREZ"/>
    <s v="DOMINIC"/>
    <s v="MATHIAS"/>
    <s v="PEREZ PEREZ DOMINIC MATHIAS"/>
    <s v="VENEZUELA "/>
    <s v="C.E. CALIDAD MIGRATORIA"/>
    <d v="2017-10-04T00:00:00"/>
    <s v="04"/>
    <s v="10"/>
    <s v="2017"/>
    <x v="8"/>
    <s v="MASCULINO"/>
    <s v="CARNET DE EXTRANJERÍA"/>
    <s v="005821512"/>
    <s v="NIVEL INICIAL 5 AÑOS"/>
    <s v="SI"/>
    <s v="895PENIRODEV"/>
    <s v="PEREZ"/>
    <s v="NINGUNO"/>
    <s v="ROSANA"/>
    <s v="DEL CARMEN"/>
    <s v="VENEZUELA "/>
    <s v="PTP/CPP"/>
    <d v="1989-05-12T00:00:00"/>
    <s v="12"/>
    <s v="5"/>
    <s v="1989"/>
    <s v="FEMENINO"/>
    <s v="PTP/CPP"/>
    <s v="006087910"/>
    <s v="AUTOREGISTRO "/>
    <d v="2023-11-24T16:36:36"/>
    <s v="ONLINE/TELEFÓNICA"/>
    <d v="2023-11-24T00:00:00"/>
    <n v="1"/>
    <n v="1"/>
    <n v="1"/>
    <s v="SI"/>
    <s v="YULY"/>
    <s v="SI"/>
    <m/>
    <m/>
    <m/>
    <m/>
    <m/>
    <m/>
    <m/>
    <m/>
    <m/>
    <m/>
    <m/>
    <n v="6"/>
    <n v="6"/>
    <n v="0"/>
    <x v="0"/>
    <m/>
  </r>
  <r>
    <n v="818"/>
    <s v="NOVIEMBRE"/>
    <s v="LIMA "/>
    <s v="LIMA "/>
    <s v="CHORRILLOS"/>
    <n v="910671822"/>
    <s v="0908PEPEANV"/>
    <s v="PEREZ"/>
    <s v="PEREZ"/>
    <s v="ANGEL"/>
    <s v="DAVID"/>
    <s v="PEREZ PEREZ ANGEL DAVID"/>
    <s v="VENEZUELA "/>
    <s v="SITUACIÓN IRREGULAR"/>
    <d v="2009-08-19T00:00:00"/>
    <s v="19"/>
    <s v="08"/>
    <s v="2009"/>
    <x v="13"/>
    <s v="MASCULINO"/>
    <s v="CEDULA DE IDENTIDAD"/>
    <s v="33390233"/>
    <s v="SECUNDARIA - 2DO GRADO"/>
    <s v="SI"/>
    <s v="8211PENINARAV"/>
    <s v="PEREZ"/>
    <s v="NINGUNO"/>
    <s v="NAUDY"/>
    <s v="RAFAEL"/>
    <s v="VENEZUELA "/>
    <s v="PTP/CPP"/>
    <d v="1982-11-08T00:00:00"/>
    <s v="8"/>
    <s v="11"/>
    <s v="1982"/>
    <s v="MASCULINO"/>
    <s v="PTP/CPP"/>
    <s v="002148156"/>
    <s v="RASTREO"/>
    <d v="2023-10-09T15:53:05"/>
    <s v="ONLINE/TELEFÓNICA"/>
    <d v="2023-11-21T00:00:00"/>
    <n v="1"/>
    <n v="1"/>
    <n v="1"/>
    <s v="SI"/>
    <s v="YULY"/>
    <s v="SI"/>
    <m/>
    <m/>
    <m/>
    <m/>
    <m/>
    <m/>
    <m/>
    <m/>
    <m/>
    <m/>
    <m/>
    <n v="13"/>
    <n v="14"/>
    <n v="1"/>
    <x v="0"/>
    <m/>
  </r>
  <r>
    <n v="819"/>
    <s v="NOVIEMBRE"/>
    <s v="LIMA "/>
    <s v="LIMA "/>
    <s v="VILLA MARIA DEL TRIUNFO"/>
    <n v="923886713"/>
    <s v="1904PIPEWIP"/>
    <s v="PINEDA"/>
    <s v="PEREZ"/>
    <s v="WILLIAHYDER"/>
    <s v="CALEB"/>
    <s v="PINEDA PEREZ WILLIAHYDER CALEB"/>
    <s v="PERÚ"/>
    <s v="NO APLICA (ES PERUANO/A)"/>
    <d v="2019-04-15T00:00:00"/>
    <s v="15"/>
    <s v="04"/>
    <s v="2019"/>
    <x v="12"/>
    <s v="MASCULINO"/>
    <s v="DNI "/>
    <s v="91300298"/>
    <s v="NINGUNO"/>
    <s v="SI"/>
    <s v="8911PEAQBLNOV"/>
    <s v="PEREZ"/>
    <s v="AQUINO"/>
    <s v="BLACMY"/>
    <s v="NORELSY"/>
    <s v="VENEZUELA "/>
    <s v="SITUACIÓN IRREGULAR"/>
    <d v="1989-11-28T00:00:00"/>
    <s v="28"/>
    <s v="11"/>
    <s v="1989"/>
    <s v="FEMENINO"/>
    <s v="CÉDULA DE IDENTIDAD"/>
    <s v="215084439"/>
    <s v="RASTREO"/>
    <d v="2023-09-15T00:00:00"/>
    <s v="ONLINE/TELEFÓNICA"/>
    <d v="2023-11-14T00:00:00"/>
    <n v="2"/>
    <n v="2"/>
    <n v="1"/>
    <s v="SI"/>
    <s v="MIRIAN"/>
    <s v="SI"/>
    <m/>
    <m/>
    <m/>
    <m/>
    <m/>
    <m/>
    <m/>
    <m/>
    <m/>
    <m/>
    <m/>
    <n v="6"/>
    <n v="4"/>
    <n v="-2"/>
    <x v="0"/>
    <m/>
  </r>
  <r>
    <n v="276"/>
    <s v="OCTUBRE "/>
    <s v="TUMBES "/>
    <s v="TUMBES "/>
    <s v="TUMBES"/>
    <s v="99555 6212"/>
    <s v="0908GACAANV"/>
    <s v="GARCIA"/>
    <s v="CASTILLO"/>
    <s v="ANGEL"/>
    <s v="SALVADOR"/>
    <s v="GARCIA CASTILLO ANGEL SALVADOR"/>
    <s v="VENEZUELA "/>
    <s v="SITUACIÓN IRREGULAR"/>
    <d v="2009-08-12T00:00:00"/>
    <s v="12"/>
    <s v="08"/>
    <s v="2009"/>
    <x v="13"/>
    <s v="MASCULINO"/>
    <s v="CEDULA DE IDENTIDAD"/>
    <n v="36135894"/>
    <s v="PRIMARIA - 5TO GRADO"/>
    <s v="SI"/>
    <s v="864GACAANCAV"/>
    <s v="GARCIA"/>
    <s v="CASTILLO"/>
    <s v="ANGI"/>
    <s v="CAROLINA"/>
    <s v="VENEZUELA "/>
    <s v="SITUACIÓN IRREGULAR"/>
    <d v="1986-04-09T00:00:00"/>
    <n v="9"/>
    <n v="4"/>
    <n v="1986"/>
    <s v="FEMENINO"/>
    <s v="CÉDULA DE IDENTIDAD"/>
    <n v="23488901"/>
    <s v="RASTREO"/>
    <d v="2023-10-04T00:00:00"/>
    <m/>
    <m/>
    <m/>
    <m/>
    <m/>
    <s v="SI"/>
    <s v="VANESSA"/>
    <s v="SI"/>
    <m/>
    <m/>
    <m/>
    <m/>
    <m/>
    <m/>
    <m/>
    <m/>
    <m/>
    <m/>
    <m/>
    <n v="10"/>
    <n v="14"/>
    <n v="4"/>
    <x v="1"/>
    <m/>
  </r>
  <r>
    <n v="821"/>
    <s v="NOVIEMBRE"/>
    <s v="LIMA "/>
    <s v="LIMA "/>
    <s v="VILLA MARIA DEL TRIUNFO"/>
    <n v="923886713"/>
    <s v="1602PIPEWIV"/>
    <s v="PINEDA"/>
    <s v="PEREZ"/>
    <s v="WILLIEBER"/>
    <s v="BLADIMIR"/>
    <s v="PINEDA PEREZ WILLIEBER BLADIMIR"/>
    <s v="VENEZUELA "/>
    <s v="SITUACIÓN IRREGULAR"/>
    <d v="2016-02-17T00:00:00"/>
    <s v="17"/>
    <s v="02"/>
    <s v="2016"/>
    <x v="0"/>
    <s v="MASCULINO"/>
    <s v="ACTA/PARTIDA DE NACIMIENTO"/>
    <s v="729"/>
    <s v="NINGUNO"/>
    <s v="SI"/>
    <s v="8911PEAQBLNOV"/>
    <s v="PEREZ"/>
    <s v="AQUINO"/>
    <s v="BLACMY"/>
    <s v="NORELSY"/>
    <s v="VENEZUELA "/>
    <s v="SITUACIÓN IRREGULAR"/>
    <d v="1989-11-28T00:00:00"/>
    <s v="28"/>
    <s v="11"/>
    <s v="1989"/>
    <s v="FEMENINO"/>
    <s v="CÉDULA DE IDENTIDAD"/>
    <s v="21584439"/>
    <s v="RASTREO"/>
    <d v="2023-09-15T00:00:00"/>
    <m/>
    <m/>
    <m/>
    <m/>
    <m/>
    <s v="SI"/>
    <s v="MIRIAN"/>
    <s v="SI"/>
    <m/>
    <m/>
    <m/>
    <m/>
    <m/>
    <m/>
    <m/>
    <m/>
    <m/>
    <m/>
    <m/>
    <n v="6"/>
    <n v="8"/>
    <n v="2"/>
    <x v="3"/>
    <m/>
  </r>
  <r>
    <n v="822"/>
    <s v="NOVIEMBRE"/>
    <s v="LIMA "/>
    <s v="LIMA "/>
    <s v="VILLA EL SALVADOR"/>
    <n v="952898531"/>
    <s v="1110LOPEHEV"/>
    <s v="LOZADA"/>
    <s v="PEREZ"/>
    <s v="HENYERLIN"/>
    <s v="ILDEMARY"/>
    <s v="LOZADA PEREZ HENYERLIN ILDEMARY"/>
    <s v="VENEZUELA "/>
    <s v="PTP/CPP"/>
    <d v="2011-10-29T00:00:00"/>
    <s v="29"/>
    <s v="10"/>
    <s v="2011"/>
    <x v="2"/>
    <s v="FEMENINO"/>
    <s v="PTP/CPP"/>
    <s v="004005712"/>
    <s v="PRIMARIA - 4TO GRADO"/>
    <s v="SI"/>
    <s v="788PEAGYEYEV"/>
    <s v="PEREZ"/>
    <s v="AGUILERA"/>
    <s v="YENDRYS"/>
    <s v="YESLIN"/>
    <s v="VENEZUELA "/>
    <s v="C.E. CALIDAD MIGRATORIA"/>
    <d v="1978-08-23T00:00:00"/>
    <s v="23"/>
    <s v="8"/>
    <s v="1978"/>
    <s v="FEMENINO"/>
    <s v="CARNET DE EXTRANJERÍA"/>
    <s v="005892707"/>
    <s v="RASTREO"/>
    <d v="2023-11-27T21:23:52"/>
    <m/>
    <m/>
    <m/>
    <m/>
    <m/>
    <s v="SI"/>
    <s v="MIRIAN"/>
    <s v="SI"/>
    <m/>
    <m/>
    <m/>
    <m/>
    <m/>
    <m/>
    <m/>
    <m/>
    <m/>
    <m/>
    <m/>
    <n v="9"/>
    <n v="12"/>
    <n v="3"/>
    <x v="4"/>
    <m/>
  </r>
  <r>
    <n v="823"/>
    <s v="NOVIEMBRE"/>
    <s v="LIMA "/>
    <s v="LIMA "/>
    <s v="VILLA EL SALVADOR"/>
    <n v="952898531"/>
    <s v="1408PEAGLUV"/>
    <s v="PEREZ"/>
    <s v="AGUILERA"/>
    <s v="LUISANGELI"/>
    <s v="HENYIMAR"/>
    <s v="PEREZ AGUILERA LUISANGELI HENYIMAR"/>
    <s v="VENEZUELA "/>
    <s v="PTP/CPP"/>
    <d v="2014-08-05T00:00:00"/>
    <s v="05"/>
    <s v="08"/>
    <s v="2014"/>
    <x v="6"/>
    <s v="FEMENINO"/>
    <s v="PTP/CPP"/>
    <s v="004013523"/>
    <s v="PRIMARIA - 1ER GRADO"/>
    <s v="SI"/>
    <s v="788PEAGYEYEV"/>
    <s v="PEREZ"/>
    <s v="AGUILERA"/>
    <s v="YENDRYS"/>
    <s v="YESLIN"/>
    <s v="VENEZUELA "/>
    <s v="C.E. CALIDAD MIGRATORIA"/>
    <d v="1978-08-23T00:00:00"/>
    <s v="23"/>
    <s v="8"/>
    <s v="1978"/>
    <s v="FEMENINO"/>
    <s v="CARNET DE EXTRANJERÍA"/>
    <s v="005892707"/>
    <s v="RASTREO"/>
    <d v="2023-11-27T21:29:18"/>
    <m/>
    <m/>
    <m/>
    <m/>
    <m/>
    <s v="SI"/>
    <s v="MIRIAN"/>
    <s v="SI"/>
    <m/>
    <m/>
    <m/>
    <m/>
    <m/>
    <m/>
    <m/>
    <m/>
    <m/>
    <m/>
    <m/>
    <n v="6"/>
    <n v="9"/>
    <n v="3"/>
    <x v="4"/>
    <m/>
  </r>
  <r>
    <n v="824"/>
    <s v="NOVIEMBRE"/>
    <s v="LIMA "/>
    <s v="LIMA "/>
    <s v="VILLA EL SALVADOR"/>
    <n v="952898531"/>
    <s v="1909JIPEDEP"/>
    <s v="JIMENEZ"/>
    <s v="PEREZ"/>
    <s v="DENYER"/>
    <s v="GHADIEL"/>
    <s v="JIMENEZ PEREZ DENYER GHADIEL"/>
    <s v="PERÚ"/>
    <s v="NO APLICA (ES PERUANO/A)"/>
    <d v="2019-09-17T00:00:00"/>
    <s v="17"/>
    <s v="09"/>
    <s v="2019"/>
    <x v="12"/>
    <s v="MASCULINO"/>
    <s v="DNI "/>
    <n v="914101714"/>
    <s v="NINGUNO"/>
    <s v="SI"/>
    <s v="788PEAGYEYEV"/>
    <s v="PEREZ"/>
    <s v="AGUILERA"/>
    <s v="YENDRYS"/>
    <s v="YESLIN"/>
    <s v="VENEZUELA "/>
    <s v="C.E. CALIDAD MIGRATORIA"/>
    <d v="1978-08-23T00:00:00"/>
    <s v="23"/>
    <s v="8"/>
    <s v="1978"/>
    <s v="FEMENINO"/>
    <s v="CARNET DE EXTRANJERÍA"/>
    <s v="005892707"/>
    <s v="RASTREO"/>
    <d v="2023-11-27T21:35:34"/>
    <m/>
    <m/>
    <m/>
    <m/>
    <m/>
    <s v="SI"/>
    <s v="MIRIAN"/>
    <s v="SI"/>
    <m/>
    <m/>
    <m/>
    <m/>
    <m/>
    <m/>
    <m/>
    <m/>
    <m/>
    <m/>
    <m/>
    <n v="6"/>
    <n v="4"/>
    <n v="-2"/>
    <x v="0"/>
    <m/>
  </r>
  <r>
    <n v="825"/>
    <s v="NOVIEMBRE"/>
    <s v="LIMA "/>
    <s v="LIMA "/>
    <s v="PACHACAMAC"/>
    <n v="949646970"/>
    <s v="0902MOPEWUV"/>
    <s v="MORALES "/>
    <s v="PEREZ "/>
    <s v="WUILMERLYS "/>
    <s v="GRACIELA"/>
    <s v="MORALES  PEREZ  WUILMERLYS  GRACIELA"/>
    <s v="VENEZUELA "/>
    <s v="SITUACIÓN IRREGULAR"/>
    <d v="2009-02-01T00:00:00"/>
    <s v="01"/>
    <s v="02"/>
    <s v="2009"/>
    <x v="10"/>
    <s v="FEMENINO"/>
    <s v="CEDULA DE IDENTIDAD"/>
    <n v="33615078"/>
    <s v="SECUNDARIA - 2DO GRADO"/>
    <s v="SI"/>
    <s v="835PETORONIV"/>
    <s v="PEREZ "/>
    <s v="TORRES"/>
    <s v="ROSALINDA"/>
    <s v="NINGUNO"/>
    <s v="VENEZUELA "/>
    <s v="SITUACIÓN IRREGULAR"/>
    <d v="1983-05-20T00:00:00"/>
    <s v="20"/>
    <s v="5"/>
    <s v="1983"/>
    <s v="FEMENINO"/>
    <s v="CÉDULA DE IDENTIDAD"/>
    <n v="16860627"/>
    <s v="RASTREO"/>
    <d v="2023-10-06T00:00:00"/>
    <s v="ONLINE/TELEFÓNICA"/>
    <d v="2023-11-16T00:00:00"/>
    <n v="1"/>
    <n v="1"/>
    <n v="1"/>
    <s v="SI"/>
    <s v="EIMARA"/>
    <s v="SI"/>
    <m/>
    <m/>
    <m/>
    <m/>
    <m/>
    <m/>
    <m/>
    <m/>
    <m/>
    <m/>
    <m/>
    <n v="13"/>
    <n v="15"/>
    <n v="2"/>
    <x v="3"/>
    <m/>
  </r>
  <r>
    <n v="826"/>
    <s v="NOVIEMBRE"/>
    <s v="LIMA "/>
    <s v="LIMA "/>
    <s v="LURIN"/>
    <n v="964672941"/>
    <s v="1912SEMILUP"/>
    <s v="SEGUERA "/>
    <s v="MIRANDA "/>
    <s v="LUCIA "/>
    <s v="ANTONELLA "/>
    <s v="SEGUERA  MIRANDA  LUCIA  ANTONELLA "/>
    <s v="PERÚ"/>
    <s v="NO APLICA (ES PERUANO/A)"/>
    <d v="2019-12-14T00:00:00"/>
    <s v="14"/>
    <s v="12"/>
    <s v="2019"/>
    <x v="12"/>
    <s v="FEMENINO"/>
    <s v="DNI "/>
    <n v="916377471"/>
    <s v="NINGUNO"/>
    <s v="SI"/>
    <s v="664PÉGIMIYAV"/>
    <s v="PÉREZ "/>
    <s v="GIMÉNEZ "/>
    <s v="MIRLA "/>
    <s v="YAMILETH "/>
    <s v="VENEZUELA "/>
    <s v="SITUACIÓN IRREGULAR"/>
    <d v="1966-04-02T00:00:00"/>
    <s v="2"/>
    <s v="4"/>
    <s v="1966"/>
    <s v="FEMENINO"/>
    <s v="CÉDULA DE IDENTIDAD"/>
    <n v="9571688"/>
    <s v="RASTREO"/>
    <d v="2023-11-28T00:00:00"/>
    <s v="ONLINE/TELEFÓNICA"/>
    <d v="2023-11-07T00:00:00"/>
    <n v="1"/>
    <n v="1"/>
    <n v="1"/>
    <s v="SI"/>
    <s v="EIMARA"/>
    <s v="SI"/>
    <m/>
    <m/>
    <m/>
    <m/>
    <m/>
    <m/>
    <m/>
    <m/>
    <m/>
    <m/>
    <m/>
    <n v="6"/>
    <n v="4"/>
    <n v="-2"/>
    <x v="0"/>
    <m/>
  </r>
  <r>
    <n v="827"/>
    <s v="NOVIEMBRE"/>
    <s v="LIMA "/>
    <s v="LIMA "/>
    <s v="LURIGANCHO"/>
    <n v="952739514"/>
    <s v="1909NIPEREV"/>
    <s v="NIEVES"/>
    <s v="PERNALETE "/>
    <s v="RENATA"/>
    <s v="SARAHI"/>
    <s v="NIEVES PERNALETE  RENATA SARAHI"/>
    <s v="VENEZUELA "/>
    <s v="SITUACIÓN IRREGULAR"/>
    <d v="2019-09-16T00:00:00"/>
    <s v="16"/>
    <s v="09"/>
    <s v="2019"/>
    <x v="12"/>
    <s v="FEMENINO"/>
    <s v="ACTA/PARTIDA DE NACIMIENTO"/>
    <n v="786"/>
    <s v="NINGUNO"/>
    <s v="SI"/>
    <s v="998PEPESIJOV"/>
    <s v="PERNALETE"/>
    <s v="PERNALETE "/>
    <s v="SIULMARY"/>
    <s v="JOSE"/>
    <s v="VENEZUELA "/>
    <s v="SITUACIÓN IRREGULAR"/>
    <d v="1999-08-05T00:00:00"/>
    <s v="5"/>
    <s v="8"/>
    <s v="1999"/>
    <s v="FEMENINO"/>
    <s v="CÉDULA DE IDENTIDAD"/>
    <n v="27355884"/>
    <s v="RASTREO"/>
    <d v="2023-11-01T15:48:49"/>
    <s v="ONLINE/TELEFÓNICA"/>
    <d v="2023-11-24T00:00:00"/>
    <n v="1"/>
    <n v="1"/>
    <n v="1"/>
    <s v="SI"/>
    <s v="TAYRI"/>
    <s v="SI"/>
    <m/>
    <m/>
    <m/>
    <m/>
    <m/>
    <m/>
    <m/>
    <m/>
    <m/>
    <m/>
    <m/>
    <n v="6"/>
    <n v="4"/>
    <n v="-2"/>
    <x v="0"/>
    <m/>
  </r>
  <r>
    <n v="828"/>
    <s v="NOVIEMBRE"/>
    <s v="LIMA "/>
    <s v="LIMA "/>
    <s v="EL AGUSTINO"/>
    <n v="900131428"/>
    <s v="1811HEPECLV"/>
    <s v="HERNANDEZ"/>
    <s v="PERNALETE "/>
    <s v="CLARA "/>
    <s v="SOFIA"/>
    <s v="HERNANDEZ PERNALETE  CLARA  SOFIA"/>
    <s v="VENEZUELA "/>
    <s v="SITUACIÓN IRREGULAR"/>
    <d v="2018-11-14T00:00:00"/>
    <s v="14"/>
    <s v="11"/>
    <s v="2018"/>
    <x v="4"/>
    <s v="FEMENINO"/>
    <s v="ACTA/PARTIDA DE NACIMIENTO"/>
    <n v="10462"/>
    <s v="NINGUNO"/>
    <s v="SI"/>
    <s v="0211PEPIMA EV"/>
    <s v="PERNALETE"/>
    <s v="PINEDA"/>
    <s v="MARIAN"/>
    <s v=" ESTEFANY"/>
    <s v="VENEZUELA "/>
    <s v="SITUACIÓN IRREGULAR"/>
    <d v="2002-11-06T00:00:00"/>
    <s v="6"/>
    <s v="11"/>
    <s v="2002"/>
    <s v="FEMENINO"/>
    <s v="CÉDULA DE IDENTIDAD"/>
    <n v="30128280"/>
    <s v="RASTREO"/>
    <d v="2023-11-08T16:24:39"/>
    <s v="ONLINE/TELEFÓNICA"/>
    <d v="2023-11-27T00:00:00"/>
    <n v="1"/>
    <n v="1"/>
    <n v="1"/>
    <s v="SI"/>
    <s v="MIRIAN"/>
    <s v="SI"/>
    <m/>
    <m/>
    <m/>
    <m/>
    <m/>
    <m/>
    <m/>
    <m/>
    <m/>
    <m/>
    <m/>
    <n v="6"/>
    <n v="5"/>
    <n v="-1"/>
    <x v="0"/>
    <m/>
  </r>
  <r>
    <n v="829"/>
    <s v="NOVIEMBRE"/>
    <s v="LIMA "/>
    <s v="LIMA "/>
    <s v="EL AGUSTINO"/>
    <n v="927864071"/>
    <s v="1906PEPELIV"/>
    <s v="PEREZ"/>
    <s v="PERNALETE"/>
    <s v="LIAN"/>
    <s v="MATEO"/>
    <s v="PEREZ PERNALETE LIAN MATEO"/>
    <s v="VENEZUELA "/>
    <s v="PTP/CPP"/>
    <d v="2019-06-09T00:00:00"/>
    <s v="09"/>
    <s v="06"/>
    <s v="2019"/>
    <x v="12"/>
    <s v="MASCULINO"/>
    <s v="PTP/CPP"/>
    <n v="4326500"/>
    <s v="NINGUNO"/>
    <s v="SI"/>
    <s v="932PEPIMIYOV"/>
    <s v="PERNALETE"/>
    <s v="PINEDA"/>
    <s v="MIRKA"/>
    <s v="YOSELIN"/>
    <s v="VENEZUELA "/>
    <s v="SITUACIÓN IRREGULAR"/>
    <d v="1993-02-04T00:00:00"/>
    <s v="4"/>
    <s v="2"/>
    <s v="1993"/>
    <s v="FEMENINO"/>
    <s v="CÉDULA DE IDENTIDAD"/>
    <n v="24159499"/>
    <s v="RASTREO"/>
    <d v="2023-11-08T21:57:11"/>
    <s v="ONLINE/TELEFÓNICA"/>
    <d v="2023-11-27T00:00:00"/>
    <n v="1"/>
    <n v="1"/>
    <n v="1"/>
    <s v="SI"/>
    <s v="MIRIAN"/>
    <s v="SI"/>
    <m/>
    <m/>
    <m/>
    <m/>
    <m/>
    <m/>
    <m/>
    <m/>
    <m/>
    <m/>
    <m/>
    <n v="6"/>
    <n v="4"/>
    <n v="-2"/>
    <x v="0"/>
    <m/>
  </r>
  <r>
    <n v="830"/>
    <s v="NOVIEMBRE"/>
    <s v="LIMA "/>
    <s v="LIMA "/>
    <s v="VILLA MARIA DEL TRIUNFO"/>
    <n v="974450173"/>
    <s v="1903LAPEJOP"/>
    <s v="LATINEZ"/>
    <s v="PEROZO"/>
    <s v="JOSELYN"/>
    <s v="ESTEFANIA"/>
    <s v="LATINEZ PEROZO JOSELYN ESTEFANIA"/>
    <s v="PERÚ"/>
    <s v="NO APLICA (ES PERUANO/A)"/>
    <d v="2019-03-19T00:00:00"/>
    <s v="19"/>
    <s v="03"/>
    <s v="2019"/>
    <x v="12"/>
    <s v="FEMENINO"/>
    <s v="DNI"/>
    <s v="91412154"/>
    <s v="NINGUNO"/>
    <s v="SI"/>
    <s v="9811PEROMIMAV"/>
    <s v="PEROZO"/>
    <s v="RODRIGUEZ"/>
    <s v="MIGLEIDYS"/>
    <s v="MARIA"/>
    <s v="VENEZUELA "/>
    <s v="SITUACIÓN IRREGULAR"/>
    <d v="1998-11-16T00:00:00"/>
    <s v="16"/>
    <s v="11"/>
    <s v="1998"/>
    <s v="FEMENINO"/>
    <s v="CÉDULA DE IDENTIDAD"/>
    <s v="27337298"/>
    <s v="RASTREO"/>
    <d v="2023-10-09T13:04:51"/>
    <s v="ONLINE/TELEFÓNICA"/>
    <d v="2023-11-15T00:00:00"/>
    <n v="1"/>
    <n v="1"/>
    <n v="1"/>
    <s v="SI"/>
    <s v="YULY"/>
    <s v="SI"/>
    <m/>
    <m/>
    <m/>
    <m/>
    <m/>
    <m/>
    <m/>
    <m/>
    <m/>
    <m/>
    <m/>
    <n v="6"/>
    <n v="5"/>
    <n v="-1"/>
    <x v="0"/>
    <m/>
  </r>
  <r>
    <n v="831"/>
    <s v="NOVIEMBRE"/>
    <s v="LIMA "/>
    <s v="LIMA "/>
    <s v="LURIN"/>
    <n v="907145909"/>
    <s v="1804GUPIDAV"/>
    <s v="GUERRERO"/>
    <s v="PINEDA"/>
    <s v="DANNGHER"/>
    <s v="JOSEFER"/>
    <s v="GUERRERO PINEDA DANNGHER JOSEFER"/>
    <s v="VENEZUELA "/>
    <s v="SITUACIÓN IRREGULAR"/>
    <d v="2018-04-09T00:00:00"/>
    <s v="09"/>
    <s v="04"/>
    <s v="2018"/>
    <x v="4"/>
    <s v="MASCULINO"/>
    <s v="ACTA/PARTIDA DE NACIMIENTO"/>
    <n v="180"/>
    <s v="NINGUNO"/>
    <s v="SI"/>
    <s v="9010PICAANMAV"/>
    <s v="PINEDA"/>
    <s v="CASTILLO"/>
    <s v="ANGELICA "/>
    <s v="MARIA"/>
    <s v="VENEZUELA "/>
    <s v="SITUACIÓN IRREGULAR"/>
    <d v="1990-10-19T00:00:00"/>
    <s v="19"/>
    <s v="10"/>
    <s v="1990"/>
    <s v="FEMENINO"/>
    <s v="CÉDULA DE IDENTIDAD"/>
    <n v="20356035"/>
    <s v="RASTREO"/>
    <d v="2023-10-02T00:00:00"/>
    <m/>
    <m/>
    <m/>
    <m/>
    <m/>
    <s v="SI"/>
    <s v="EIMARA"/>
    <s v="SI"/>
    <m/>
    <m/>
    <m/>
    <m/>
    <m/>
    <m/>
    <m/>
    <m/>
    <m/>
    <m/>
    <m/>
    <n v="6"/>
    <n v="5"/>
    <n v="-1"/>
    <x v="0"/>
    <m/>
  </r>
  <r>
    <n v="832"/>
    <s v="NOVIEMBRE"/>
    <s v="LIMA "/>
    <s v="LIMA "/>
    <s v="LURIN"/>
    <n v="907145909"/>
    <s v="1312CHPIANV"/>
    <s v="CHACON"/>
    <s v="PINEDA"/>
    <s v="ANGELYS"/>
    <s v="ALEJANDRA"/>
    <s v="CHACON PINEDA ANGELYS ALEJANDRA"/>
    <s v="VENEZUELA "/>
    <s v="SITUACIÓN IRREGULAR"/>
    <d v="2013-12-16T00:00:00"/>
    <s v="16"/>
    <s v="12"/>
    <s v="2013"/>
    <x v="7"/>
    <s v="FEMENINO"/>
    <s v="CEDULA DE IDENTIDAD"/>
    <n v="36068589"/>
    <s v="PRIMARIA - 4TO GRADO"/>
    <s v="SI"/>
    <s v="9010PICAANMAV"/>
    <s v="PINEDA "/>
    <s v="CASTILLO"/>
    <s v="ANGELICA "/>
    <s v="MARIA"/>
    <s v="VENEZUELA "/>
    <s v="SITUACIÓN IRREGULAR"/>
    <d v="1990-10-19T00:00:00"/>
    <s v="19"/>
    <s v="10"/>
    <s v="1990"/>
    <s v="FEMENINO"/>
    <s v="CÉDULA DE IDENTIDAD"/>
    <n v="20356305"/>
    <s v="RASTREO"/>
    <d v="2023-10-02T00:00:00"/>
    <s v="ONLINE/TELEFÓNICA"/>
    <d v="2023-11-16T00:00:00"/>
    <n v="2"/>
    <n v="2"/>
    <n v="1"/>
    <s v="SI"/>
    <s v="EIMARA"/>
    <s v="SI"/>
    <m/>
    <m/>
    <m/>
    <m/>
    <m/>
    <m/>
    <m/>
    <m/>
    <m/>
    <m/>
    <m/>
    <n v="9"/>
    <n v="10"/>
    <n v="1"/>
    <x v="0"/>
    <m/>
  </r>
  <r>
    <n v="833"/>
    <s v="NOVIEMBRE"/>
    <s v="LIMA "/>
    <s v="LIMA "/>
    <s v="ATE"/>
    <n v="978949559"/>
    <s v="1910DUPIADP"/>
    <s v="DUNO"/>
    <s v="PINO"/>
    <s v="ADRIAN"/>
    <s v="ELIAS"/>
    <s v="DUNO PINO ADRIAN ELIAS"/>
    <s v="PERÚ"/>
    <s v="NO APLICA (ES PERUANO/A)"/>
    <d v="2019-10-10T00:00:00"/>
    <s v="10"/>
    <s v="10"/>
    <s v="2019"/>
    <x v="12"/>
    <s v="MASCULINO"/>
    <s v="DNI"/>
    <s v="91580850"/>
    <s v="NIVEL INICIAL 4 AÑOS"/>
    <s v="SI"/>
    <s v="8711PIVIEUINV"/>
    <s v="PINO"/>
    <s v="VILLARROEL"/>
    <s v="EURIDIS"/>
    <s v="INES"/>
    <s v="VENEZUELA "/>
    <s v="PTP/CPP"/>
    <d v="1987-11-16T00:00:00"/>
    <s v="16"/>
    <s v="11"/>
    <s v="1987"/>
    <s v="FEMENINO"/>
    <s v="PTP/CPP"/>
    <s v="003269104"/>
    <s v="RASTREO"/>
    <d v="2023-10-20T17:31:57"/>
    <s v="ONLINE/TELEFÓNICA"/>
    <d v="2023-11-10T00:00:00"/>
    <n v="1"/>
    <n v="1"/>
    <n v="2"/>
    <s v="SI"/>
    <s v="CAROLINE"/>
    <s v="SI"/>
    <m/>
    <m/>
    <m/>
    <m/>
    <m/>
    <m/>
    <m/>
    <m/>
    <m/>
    <m/>
    <m/>
    <n v="6"/>
    <n v="4"/>
    <n v="-2"/>
    <x v="0"/>
    <m/>
  </r>
  <r>
    <n v="332"/>
    <s v="OCTUBRE "/>
    <s v="LA LIBERTAD"/>
    <s v="TRUJILLO"/>
    <s v="HUANCHACO"/>
    <n v="948756996"/>
    <s v="0907ZEBADIV"/>
    <s v="ZERPA"/>
    <s v="BARBOSA"/>
    <s v="DIANA"/>
    <s v="MILAGRO"/>
    <s v="ZERPA BARBOSA DIANA MILAGRO"/>
    <s v="VENEZUELA "/>
    <s v="SITUACIÓN IRREGULAR"/>
    <d v="2009-07-16T00:00:00"/>
    <s v="16"/>
    <s v="07"/>
    <s v="2009"/>
    <x v="13"/>
    <s v="FEMENINO"/>
    <s v="ACTA/PARTIDA DE NACIMIENTO"/>
    <n v="165"/>
    <s v="PRIMARIA - 5TO GRADO"/>
    <s v="SI"/>
    <s v="858BAVEMADIV"/>
    <s v="BARBOSA"/>
    <s v="VERGEL"/>
    <s v="MARIA"/>
    <s v="DIANEY"/>
    <s v="VENEZUELA "/>
    <s v="SITUACIÓN IRREGULAR"/>
    <d v="1985-08-12T00:00:00"/>
    <n v="12"/>
    <n v="8"/>
    <n v="1985"/>
    <s v="FEMENINO"/>
    <s v="CÉDULA DE IDENTIDAD"/>
    <n v="18055473"/>
    <s v="RASTREO"/>
    <d v="2023-10-06T00:00:00"/>
    <m/>
    <m/>
    <m/>
    <m/>
    <m/>
    <s v="SI"/>
    <s v="DALILA"/>
    <s v="SI"/>
    <m/>
    <m/>
    <m/>
    <m/>
    <m/>
    <m/>
    <m/>
    <m/>
    <m/>
    <m/>
    <m/>
    <n v="10"/>
    <n v="14"/>
    <n v="4"/>
    <x v="1"/>
    <m/>
  </r>
  <r>
    <n v="835"/>
    <s v="NOVIEMBRE"/>
    <s v="LIMA "/>
    <s v="LIMA "/>
    <s v="ATE"/>
    <n v="972213209"/>
    <s v="1908AGRAVIP"/>
    <s v="AGUILERA"/>
    <s v="RANGEL"/>
    <s v="VICTORIA"/>
    <s v="SOFIA"/>
    <s v="AGUILERA RANGEL VICTORIA SOFIA"/>
    <s v="PERÚ"/>
    <s v="NO APLICA (ES PERUANO/A)"/>
    <d v="2019-08-03T00:00:00"/>
    <s v="03"/>
    <s v="08"/>
    <s v="2019"/>
    <x v="12"/>
    <s v="FEMENINO"/>
    <s v="DNI"/>
    <s v="91468896"/>
    <s v="NINGUNO"/>
    <s v="SI"/>
    <s v="0212PIRAYUSTV"/>
    <s v="PIÑANGO"/>
    <s v="RANGEL"/>
    <s v="YULIANNI"/>
    <s v="STEFANY"/>
    <s v="VENEZUELA "/>
    <s v="C.E. CALIDAD MIGRATORIA"/>
    <d v="2002-12-26T00:00:00"/>
    <s v="26"/>
    <s v="12"/>
    <s v="2002"/>
    <s v="FEMENINO"/>
    <s v="CARNET DE EXTRANJERÍA"/>
    <s v="2868965"/>
    <s v="RASTREO"/>
    <d v="2023-10-27T15:45:07"/>
    <s v="ONLINE/TELEFÓNICA"/>
    <d v="2023-11-21T00:00:00"/>
    <n v="2"/>
    <n v="2"/>
    <n v="2"/>
    <s v="SI"/>
    <s v="CAROLINE"/>
    <s v="SI"/>
    <m/>
    <m/>
    <m/>
    <m/>
    <m/>
    <m/>
    <m/>
    <m/>
    <m/>
    <m/>
    <m/>
    <n v="6"/>
    <n v="4"/>
    <n v="-2"/>
    <x v="0"/>
    <m/>
  </r>
  <r>
    <n v="836"/>
    <s v="NOVIEMBRE"/>
    <s v="LIMA "/>
    <s v="LIMA "/>
    <s v="SANTA ANITA"/>
    <s v="998114418 \ 981659813"/>
    <s v="2005ROPOJEP"/>
    <s v="ROMERO"/>
    <s v="POLANCO"/>
    <s v="JESUS"/>
    <s v="FERNANDO"/>
    <s v="ROMERO POLANCO JESUS FERNANDO"/>
    <s v="PERÚ"/>
    <s v="NO APLICA (ES PERUANO/A)"/>
    <d v="2020-05-15T00:00:00"/>
    <s v="15"/>
    <s v="05"/>
    <s v="2020"/>
    <x v="9"/>
    <s v="MASCULINO"/>
    <s v="DNI"/>
    <s v="91854068"/>
    <s v="NINGUNO"/>
    <s v="SI"/>
    <s v="906POCOMIYRV"/>
    <s v="POLANCO"/>
    <s v="COLMENARES"/>
    <s v="MICHELL"/>
    <s v="YRINA"/>
    <s v="VENEZUELA "/>
    <s v="SITUACIÓN IRREGULAR"/>
    <d v="1990-06-11T00:00:00"/>
    <s v="11"/>
    <s v="6"/>
    <s v="1990"/>
    <s v="FEMENINO"/>
    <s v="CÉDULA DE IDENTIDAD"/>
    <s v="18780471"/>
    <s v="RASTREO"/>
    <d v="2023-10-23T10:00:30"/>
    <s v="ONLINE/TELEFÓNICA"/>
    <d v="2023-11-15T00:00:00"/>
    <n v="1"/>
    <n v="1"/>
    <n v="2"/>
    <s v="SI"/>
    <s v="CAROLINE"/>
    <s v="SI"/>
    <m/>
    <m/>
    <m/>
    <m/>
    <m/>
    <m/>
    <m/>
    <m/>
    <m/>
    <m/>
    <m/>
    <n v="6"/>
    <n v="3"/>
    <n v="-3"/>
    <x v="0"/>
    <m/>
  </r>
  <r>
    <n v="837"/>
    <s v="NOVIEMBRE"/>
    <s v="LIMA "/>
    <s v="LIMA "/>
    <s v="PACHACAMAC"/>
    <n v="928117644"/>
    <s v="1812LUQUBAV"/>
    <s v="LUGO"/>
    <s v="QUERO"/>
    <s v="BARBARA"/>
    <s v="ALEJANDRA"/>
    <s v="LUGO QUERO BARBARA ALEJANDRA"/>
    <s v="VENEZUELA "/>
    <s v="SITUACIÓN IRREGULAR"/>
    <d v="2018-12-26T00:00:00"/>
    <s v="26"/>
    <s v="12"/>
    <s v="2018"/>
    <x v="4"/>
    <s v="FEMENINO"/>
    <s v="ACTA/PARTIDA DE NACIMIENTO"/>
    <n v="120"/>
    <s v="NINGUNO"/>
    <s v="SI"/>
    <s v="874QUAGMANIV"/>
    <s v="QUERO"/>
    <s v="AGUILAR"/>
    <s v="MAIGUALIDA"/>
    <s v="NINGUNO"/>
    <s v="VENEZUELA "/>
    <s v="SITUACIÓN IRREGULAR"/>
    <d v="1987-04-04T00:00:00"/>
    <s v="4"/>
    <s v="4"/>
    <s v="1987"/>
    <s v="FEMENINO"/>
    <s v="CÉDULA DE IDENTIDAD"/>
    <n v="19282439"/>
    <s v="RASTREO"/>
    <d v="2023-09-15T00:00:00"/>
    <s v="ONLINE/TELEFÓNICA"/>
    <d v="2023-11-06T00:00:00"/>
    <n v="1"/>
    <n v="1"/>
    <n v="1"/>
    <s v="SI"/>
    <s v="EIMARA"/>
    <s v="SI"/>
    <m/>
    <m/>
    <m/>
    <m/>
    <m/>
    <m/>
    <m/>
    <m/>
    <m/>
    <m/>
    <m/>
    <n v="6"/>
    <n v="5"/>
    <n v="-1"/>
    <x v="0"/>
    <m/>
  </r>
  <r>
    <n v="838"/>
    <s v="NOVIEMBRE"/>
    <s v="LIMA "/>
    <s v="LIMA "/>
    <s v="PACHACAMAC"/>
    <n v="956438544"/>
    <s v="1505DUQUYOV"/>
    <s v="DUDAMEL"/>
    <s v="QUERO"/>
    <s v="YONATHAN"/>
    <s v="JOSE"/>
    <s v="DUDAMEL QUERO YONATHAN JOSE"/>
    <s v="VENEZUELA "/>
    <s v="SITUACIÓN IRREGULAR"/>
    <d v="2015-05-01T00:00:00"/>
    <s v="01"/>
    <s v="05"/>
    <s v="2015"/>
    <x v="1"/>
    <s v="MASCULINO"/>
    <s v="ACTA/PARTIDA DE NACIMIENTO"/>
    <n v="894"/>
    <s v="NIVEL INICIAL 5 AÑOS"/>
    <s v="SI"/>
    <s v="828QUAGYONIV"/>
    <s v="QUERO"/>
    <s v="AGUILAR"/>
    <s v="YOLIMAR"/>
    <s v="NINGUNO"/>
    <s v="VENEZUELA "/>
    <s v="SITUACIÓN IRREGULAR"/>
    <d v="1982-08-18T00:00:00"/>
    <s v="18"/>
    <s v="8"/>
    <s v="1982"/>
    <s v="FEMENINO"/>
    <s v="CÉDULA DE IDENTIDAD"/>
    <n v="15493121"/>
    <s v="RASTREO"/>
    <d v="2023-09-15T00:00:00"/>
    <s v="ONLINE/TELEFÓNICA"/>
    <d v="2023-11-07T00:00:00"/>
    <n v="1"/>
    <n v="1"/>
    <n v="1"/>
    <s v="SI"/>
    <s v="EIMARA"/>
    <s v="SI"/>
    <m/>
    <m/>
    <m/>
    <m/>
    <m/>
    <m/>
    <m/>
    <m/>
    <m/>
    <m/>
    <m/>
    <n v="6"/>
    <n v="8"/>
    <n v="2"/>
    <x v="3"/>
    <m/>
  </r>
  <r>
    <n v="839"/>
    <s v="NOVIEMBRE"/>
    <s v="LIMA "/>
    <s v="LIMA "/>
    <s v="SAN JUAN DE MIRAFLORES"/>
    <n v="907464494"/>
    <s v="1901RASAVIV"/>
    <s v="RAMIREZ"/>
    <s v="SANCHEZ"/>
    <s v="VICTOR"/>
    <s v="JESUS"/>
    <s v="RAMIREZ SANCHEZ VICTOR JESUS"/>
    <s v="VENEZUELA "/>
    <s v="SITUACIÓN IRREGULAR"/>
    <d v="2019-01-29T00:00:00"/>
    <s v="29"/>
    <s v="01"/>
    <s v="2019"/>
    <x v="4"/>
    <s v="MASCULINO"/>
    <s v="ACTA/PARTIDA DE NACIMIENTO"/>
    <s v="287"/>
    <s v="NINGUNO"/>
    <s v="SI"/>
    <s v="998RASASAADV"/>
    <s v="RAMIREZ"/>
    <s v="SANCHEZ"/>
    <s v="SANNACHEL"/>
    <s v="ADONAY"/>
    <s v="VENEZUELA "/>
    <s v="SITUACIÓN IRREGULAR"/>
    <d v="1999-08-14T00:00:00"/>
    <s v="14"/>
    <s v="8"/>
    <s v="1999"/>
    <s v="FEMENINO"/>
    <s v="CÉDULA DE IDENTIDAD"/>
    <s v="28494037"/>
    <s v="RASTREO"/>
    <d v="2023-10-10T12:34:27"/>
    <s v="ONLINE/TELEFÓNICA"/>
    <d v="2023-11-16T00:00:00"/>
    <n v="1"/>
    <n v="1"/>
    <n v="1"/>
    <s v="SI"/>
    <s v="YULY"/>
    <s v="SI"/>
    <m/>
    <m/>
    <m/>
    <m/>
    <m/>
    <m/>
    <m/>
    <m/>
    <m/>
    <m/>
    <m/>
    <n v="6"/>
    <n v="5"/>
    <n v="-1"/>
    <x v="0"/>
    <m/>
  </r>
  <r>
    <n v="840"/>
    <s v="NOVIEMBRE"/>
    <s v="LIMA "/>
    <s v="LIMA "/>
    <s v="ATE"/>
    <n v="958617397"/>
    <s v="0803DIRAVAV"/>
    <s v="DIAZ"/>
    <s v="RAMOS"/>
    <s v="VALERIA"/>
    <s v="ALEJANDRA"/>
    <s v="DIAZ RAMOS VALERIA ALEJANDRA"/>
    <s v="VENEZUELA "/>
    <s v="SITUACIÓN IRREGULAR"/>
    <d v="2008-03-25T00:00:00"/>
    <s v="25"/>
    <s v="03"/>
    <s v="2008"/>
    <x v="10"/>
    <s v="FEMENINO"/>
    <s v="CEDULA DE IDENTIDAD"/>
    <s v="32432858"/>
    <s v="SECUNDARIA - 3ER GRADO"/>
    <s v="SI"/>
    <s v="8411RATOCLDUV"/>
    <s v="RAMOS"/>
    <s v="TOVAR"/>
    <s v="CLAUDIA"/>
    <s v="DUBRASKA"/>
    <s v="VENEZUELA "/>
    <s v="C.E. CALIDAD MIGRATORIA"/>
    <d v="1984-11-07T00:00:00"/>
    <s v="7"/>
    <s v="11"/>
    <s v="1984"/>
    <s v="FEMENINO"/>
    <s v="CARNET DE EXTRANJERÍA"/>
    <s v="005505547"/>
    <s v="RASTREO"/>
    <d v="2023-10-20T17:31:57"/>
    <s v="ONLINE/TELEFÓNICA"/>
    <d v="2023-11-10T00:00:00"/>
    <n v="3"/>
    <n v="3"/>
    <n v="2"/>
    <s v="SI"/>
    <s v="CAROLINE"/>
    <s v="SI"/>
    <m/>
    <m/>
    <m/>
    <m/>
    <m/>
    <m/>
    <m/>
    <m/>
    <m/>
    <m/>
    <m/>
    <n v="14"/>
    <n v="16"/>
    <n v="2"/>
    <x v="3"/>
    <m/>
  </r>
  <r>
    <n v="841"/>
    <s v="NOVIEMBRE"/>
    <s v="LIMA "/>
    <s v="LIMA "/>
    <s v="ATE"/>
    <n v="958617397"/>
    <s v="1008DIRAALV"/>
    <s v="DIAZ"/>
    <s v="RAMOS"/>
    <s v="ALEJANDRA"/>
    <s v="VALENTINA"/>
    <s v="DIAZ RAMOS ALEJANDRA VALENTINA"/>
    <s v="VENEZUELA "/>
    <s v="SITUACIÓN IRREGULAR"/>
    <d v="2010-08-31T00:00:00"/>
    <s v="31"/>
    <s v="08"/>
    <s v="2010"/>
    <x v="14"/>
    <s v="FEMENINO"/>
    <s v="CEDULA DE IDENTIDAD"/>
    <s v="34315947"/>
    <s v="SECUNDARIA - 1ER GRADO"/>
    <s v="SI"/>
    <s v="8411RATOCLDUV"/>
    <s v="RAMOS"/>
    <s v="TOVAR"/>
    <s v="CLAUDIA"/>
    <s v="DUBRASKA"/>
    <s v="VENEZUELA "/>
    <s v="C.E. CALIDAD MIGRATORIA"/>
    <d v="1984-11-07T00:00:00"/>
    <s v="7"/>
    <s v="11"/>
    <s v="1984"/>
    <s v="FEMENINO"/>
    <s v="CARNET DE EXTRANJERÍA"/>
    <s v="005505547"/>
    <s v="RASTREO"/>
    <d v="2023-10-20T17:31:57"/>
    <m/>
    <m/>
    <m/>
    <m/>
    <m/>
    <s v="SI"/>
    <s v="CAROLINE"/>
    <s v="SI"/>
    <m/>
    <m/>
    <m/>
    <m/>
    <m/>
    <m/>
    <m/>
    <m/>
    <m/>
    <m/>
    <m/>
    <n v="12"/>
    <n v="13"/>
    <n v="1"/>
    <x v="0"/>
    <m/>
  </r>
  <r>
    <n v="842"/>
    <s v="NOVIEMBRE"/>
    <s v="LIMA "/>
    <s v="LIMA "/>
    <s v="ATE"/>
    <n v="958617397"/>
    <s v="0909DIRACAV"/>
    <s v="DIAZ"/>
    <s v="RAMOS"/>
    <s v="CAMILA"/>
    <s v="ALEJANDRA"/>
    <s v="DIAZ RAMOS CAMILA ALEJANDRA"/>
    <s v="VENEZUELA "/>
    <s v="SITUACIÓN IRREGULAR"/>
    <d v="2009-09-04T00:00:00"/>
    <s v="04"/>
    <s v="09"/>
    <s v="2009"/>
    <x v="13"/>
    <s v="FEMENINO"/>
    <s v="CEDULA DE IDENTIDAD"/>
    <s v="33223473"/>
    <s v="SECUNDARIA - 2DO GRADO"/>
    <s v="SI"/>
    <s v="8411RATOCLDUV"/>
    <s v="RAMOS"/>
    <s v="TOVAR"/>
    <s v="CLAUDIA"/>
    <s v="DUBRASKA"/>
    <s v="VENEZUELA "/>
    <s v="C.E. CALIDAD MIGRATORIA"/>
    <d v="1984-11-07T00:00:00"/>
    <s v="7"/>
    <s v="11"/>
    <s v="1984"/>
    <s v="FEMENINO"/>
    <s v="CARNET DE EXTRANJERÍA"/>
    <s v="005505547"/>
    <s v="RASTREO"/>
    <d v="2023-10-20T17:31:57"/>
    <m/>
    <m/>
    <m/>
    <m/>
    <m/>
    <s v="SI"/>
    <s v="CAROLINE"/>
    <s v="SI"/>
    <m/>
    <m/>
    <m/>
    <m/>
    <m/>
    <m/>
    <m/>
    <m/>
    <m/>
    <m/>
    <m/>
    <n v="13"/>
    <n v="14"/>
    <n v="1"/>
    <x v="0"/>
    <m/>
  </r>
  <r>
    <n v="843"/>
    <s v="NOVIEMBRE"/>
    <s v="LIMA "/>
    <s v="LIMA "/>
    <s v="VILLA EL SALVADOR"/>
    <n v="978066916"/>
    <s v="1912GORABRP"/>
    <s v="GONZALEZ"/>
    <s v="RAMOS"/>
    <s v="BRAHIN"/>
    <s v="SEBASTIN"/>
    <s v="GONZALEZ RAMOS BRAHIN SEBASTIN"/>
    <s v="PERÚ"/>
    <s v="NO APLICA (ES PERUANO/A)"/>
    <d v="2019-12-20T00:00:00"/>
    <s v="20"/>
    <s v="12"/>
    <s v="2019"/>
    <x v="12"/>
    <s v="MASCULINO"/>
    <s v="DNI "/>
    <s v="91644762"/>
    <s v="NINGUNO"/>
    <s v="SI"/>
    <s v="928RAFEYAMIV"/>
    <s v="RAMOS"/>
    <s v="FERNANDEZ"/>
    <s v="YASMELY"/>
    <s v="MILAGROS"/>
    <s v="VENEZUELA "/>
    <s v="PTP/CPP"/>
    <d v="1992-08-08T00:00:00"/>
    <s v="8"/>
    <s v="8"/>
    <s v="1992"/>
    <s v="FEMENINO"/>
    <s v="PTP/CPP"/>
    <s v="1355277"/>
    <s v="RASTREO"/>
    <d v="2023-09-15T00:00:00"/>
    <s v="ONLINE/TELEFÓNICA"/>
    <d v="2023-11-14T00:00:00"/>
    <n v="1"/>
    <n v="1"/>
    <n v="1"/>
    <s v="SI"/>
    <s v="MIRIAN"/>
    <s v="SI"/>
    <m/>
    <m/>
    <m/>
    <m/>
    <m/>
    <m/>
    <m/>
    <m/>
    <m/>
    <m/>
    <m/>
    <n v="6"/>
    <n v="4"/>
    <n v="-2"/>
    <x v="0"/>
    <m/>
  </r>
  <r>
    <n v="844"/>
    <s v="NOVIEMBRE"/>
    <s v="LIMA "/>
    <s v="LIMA "/>
    <s v="ATE"/>
    <s v="910049429 / 951052835 (ABUELA)"/>
    <s v="1805RAGAHEV"/>
    <s v="RAMOS"/>
    <s v="GARCIA"/>
    <s v="HELLEM"/>
    <s v="FIORELLA"/>
    <s v="RAMOS GARCIA HELLEM FIORELLA"/>
    <s v="VENEZUELA "/>
    <s v="SITUACIÓN IRREGULAR"/>
    <d v="2018-05-25T00:00:00"/>
    <s v="25"/>
    <s v="05"/>
    <s v="2018"/>
    <x v="4"/>
    <s v="FEMENINO"/>
    <s v="ACTA/PARTIDA DE NACIMIENTO"/>
    <s v="2654"/>
    <s v="NINGUNO"/>
    <s v="SI"/>
    <s v="011RAGAYOALV"/>
    <s v="RAMOS"/>
    <s v="GARCIA"/>
    <s v="YOHENDRY"/>
    <s v="ALEJANDRA"/>
    <s v="VENEZUELA "/>
    <s v="SITUACIÓN IRREGULAR"/>
    <d v="2001-01-26T00:00:00"/>
    <s v="26"/>
    <s v="1"/>
    <s v="2001"/>
    <s v="FEMENINO"/>
    <s v="CÉDULA DE IDENTIDAD"/>
    <s v="29552171"/>
    <s v="RASTREO"/>
    <d v="2023-09-15T00:00:00"/>
    <s v="ONLINE/TELEFÓNICA"/>
    <d v="2023-11-27T00:00:00"/>
    <n v="1"/>
    <n v="1"/>
    <n v="1"/>
    <s v="SI"/>
    <s v="CAROLINE"/>
    <s v="SI"/>
    <m/>
    <m/>
    <m/>
    <m/>
    <m/>
    <m/>
    <m/>
    <m/>
    <m/>
    <m/>
    <m/>
    <n v="6"/>
    <n v="5"/>
    <n v="-1"/>
    <x v="0"/>
    <m/>
  </r>
  <r>
    <n v="845"/>
    <s v="NOVIEMBRE"/>
    <s v="LIMA "/>
    <s v="LIMA "/>
    <s v="SANTA ANITA"/>
    <n v="971863324"/>
    <s v="1107GURAWIV"/>
    <s v="GUEVARA"/>
    <s v="RANGEL"/>
    <s v="WINDERLYS"/>
    <s v="ALEJANDRA"/>
    <s v="GUEVARA RANGEL WINDERLYS ALEJANDRA"/>
    <s v="VENEZUELA "/>
    <s v="PTP/CPP"/>
    <d v="2011-07-08T00:00:00"/>
    <s v="08"/>
    <s v="07"/>
    <s v="2011"/>
    <x v="2"/>
    <s v="FEMENINO"/>
    <s v="PTP/CPP"/>
    <s v="/003938515"/>
    <s v="PRIMARIA - 5TO GRADO"/>
    <s v="SI"/>
    <s v="881RARAGECOV"/>
    <s v="RANGEL"/>
    <s v="RAMIREZ"/>
    <s v="GERALDIN"/>
    <s v="CONSUELO"/>
    <s v="VENEZUELA "/>
    <s v="PTP/CPP"/>
    <d v="1988-01-13T00:00:00"/>
    <s v="13"/>
    <s v="1"/>
    <s v="1988"/>
    <s v="FEMENINO"/>
    <s v="PTP/CPP"/>
    <s v="001976446"/>
    <s v="RASTREO"/>
    <d v="2023-10-26T15:49:47"/>
    <s v="ONLINE/TELEFÓNICA"/>
    <d v="2023-11-19T00:00:00"/>
    <n v="2"/>
    <n v="2"/>
    <n v="2"/>
    <s v="SI"/>
    <s v="CAROLINE"/>
    <s v="SI"/>
    <m/>
    <m/>
    <m/>
    <m/>
    <m/>
    <m/>
    <m/>
    <m/>
    <m/>
    <m/>
    <m/>
    <n v="10"/>
    <n v="12"/>
    <n v="2"/>
    <x v="3"/>
    <m/>
  </r>
  <r>
    <n v="846"/>
    <s v="NOVIEMBRE"/>
    <s v="LIMA "/>
    <s v="LIMA "/>
    <s v="SANTA ANITA"/>
    <n v="971863324"/>
    <s v="1311LARAADV"/>
    <s v="LA CRUZ"/>
    <s v="RANGEL"/>
    <s v="ADRIANIT"/>
    <s v="VERONICA"/>
    <s v="LA CRUZ RANGEL ADRIANIT VERONICA"/>
    <s v="VENEZUELA "/>
    <s v="PTP/CPP"/>
    <d v="2013-11-12T00:00:00"/>
    <s v="12"/>
    <s v="11"/>
    <s v="2013"/>
    <x v="7"/>
    <s v="FEMENINO"/>
    <s v="PTP/CPP"/>
    <s v="003938532"/>
    <s v="PRIMARIA - 2DO GRADO"/>
    <s v="SI"/>
    <s v="881RARAGECOV"/>
    <s v="RANGEL"/>
    <s v="RAMIREZ"/>
    <s v="GERALDIN"/>
    <s v="CONSUELO"/>
    <s v="VENEZUELA "/>
    <s v="PTP/CPP"/>
    <d v="1988-01-13T00:00:00"/>
    <s v="13"/>
    <s v="1"/>
    <s v="1988"/>
    <s v="FEMENINO"/>
    <s v="PTP/CPP"/>
    <s v="001976446"/>
    <s v="RASTREO"/>
    <d v="2023-10-26T15:49:47"/>
    <m/>
    <m/>
    <m/>
    <m/>
    <m/>
    <s v="SI"/>
    <s v="CAROLINE"/>
    <s v="SI"/>
    <m/>
    <m/>
    <m/>
    <m/>
    <m/>
    <m/>
    <m/>
    <m/>
    <m/>
    <m/>
    <m/>
    <n v="7"/>
    <n v="10"/>
    <n v="3"/>
    <x v="4"/>
    <m/>
  </r>
  <r>
    <n v="847"/>
    <s v="NOVIEMBRE"/>
    <s v="LIMA "/>
    <s v="LIMA "/>
    <s v="VILLA EL SALVADOR"/>
    <n v="921991963"/>
    <s v="2008SARASAP"/>
    <s v="SANTELIZ"/>
    <s v="RANGEL"/>
    <s v="SANTIAGO"/>
    <s v="JAVIER"/>
    <s v="SANTELIZ RANGEL SANTIAGO JAVIER"/>
    <s v="PERÚ"/>
    <s v="NO APLICA (ES PERUANO/A)"/>
    <d v="2020-08-13T00:00:00"/>
    <s v="13"/>
    <s v="08"/>
    <s v="2020"/>
    <x v="9"/>
    <s v="MASCULINO"/>
    <s v="DNI"/>
    <s v="92914557"/>
    <s v="NINGUNO"/>
    <s v="SI"/>
    <s v="8312RARODADEV"/>
    <s v="RANGEL"/>
    <s v="RODRIGUEZ"/>
    <s v="DARMELY"/>
    <s v="DEL CARMEN"/>
    <s v="VENEZUELA "/>
    <s v="PTP/CPP"/>
    <d v="1983-12-18T00:00:00"/>
    <s v="18"/>
    <s v="12"/>
    <s v="1983"/>
    <s v="FEMENINO"/>
    <s v="PTP/CPP"/>
    <s v="2229233"/>
    <s v="RASTREO"/>
    <d v="2023-10-02T09:51:24"/>
    <s v="ONLINE/TELEFÓNICA"/>
    <d v="2023-11-15T00:00:00"/>
    <n v="1"/>
    <n v="1"/>
    <n v="1"/>
    <s v="SI"/>
    <s v="YULY"/>
    <s v="SI"/>
    <m/>
    <m/>
    <m/>
    <m/>
    <m/>
    <m/>
    <m/>
    <m/>
    <m/>
    <m/>
    <m/>
    <n v="6"/>
    <n v="3"/>
    <n v="-3"/>
    <x v="0"/>
    <m/>
  </r>
  <r>
    <n v="848"/>
    <s v="NOVIEMBRE"/>
    <s v="LIMA "/>
    <s v="LIMA "/>
    <s v="VILLA EL SALVADOR"/>
    <s v="921991963_x000a_/901234098"/>
    <s v="1706ZARADAV"/>
    <s v="ZAMBRANO"/>
    <s v="RANGEL"/>
    <s v="DANIANNY"/>
    <s v="ALEXANDRA"/>
    <s v="ZAMBRANO RANGEL DANIANNY ALEXANDRA"/>
    <s v="VENEZUELA "/>
    <s v="SITUACIÓN IRREGULAR"/>
    <d v="2017-06-10T00:00:00"/>
    <s v="10"/>
    <s v="06"/>
    <s v="2017"/>
    <x v="8"/>
    <s v="FEMENINO"/>
    <s v="ACTA/PARTIDA DE NACIMIENTO"/>
    <s v="743"/>
    <s v="NINGUNO"/>
    <s v="SI"/>
    <s v="8312RARODADEV"/>
    <s v="RANGEL"/>
    <s v="RODRIGUEZ"/>
    <s v="DARMELYS"/>
    <s v="DEL CARMEN"/>
    <s v="VENEZUELA "/>
    <s v="SITUACIÓN IRREGULAR"/>
    <d v="1983-12-18T00:00:00"/>
    <s v="18"/>
    <s v="12"/>
    <s v="1983"/>
    <s v="FEMENINO"/>
    <s v="CÉDULA DE IDENTIDAD"/>
    <s v="19346848"/>
    <s v="RASTREO"/>
    <d v="2023-09-15T00:00:00"/>
    <s v="ONLINE/TELEFÓNICA"/>
    <d v="2023-11-14T00:00:00"/>
    <n v="1"/>
    <n v="1"/>
    <n v="1"/>
    <s v="SI"/>
    <s v="MIRIAN"/>
    <s v="SI"/>
    <m/>
    <m/>
    <m/>
    <m/>
    <m/>
    <m/>
    <m/>
    <m/>
    <m/>
    <m/>
    <m/>
    <n v="6"/>
    <n v="6"/>
    <n v="0"/>
    <x v="0"/>
    <m/>
  </r>
  <r>
    <n v="374"/>
    <s v="OCTUBRE "/>
    <s v="LA LIBERTAD"/>
    <s v="TRUJILLO"/>
    <s v="EL PORVENIR"/>
    <n v="979127332"/>
    <s v="0911MAFLKEV"/>
    <s v="MACHADO"/>
    <s v="FLORES"/>
    <s v="KEIBERLIN"/>
    <s v="ALEJANDRA"/>
    <s v="MACHADO FLORES KEIBERLIN ALEJANDRA"/>
    <s v="VENEZUELA "/>
    <s v="SITUACIÓN IRREGULAR"/>
    <d v="2009-11-30T00:00:00"/>
    <s v="30"/>
    <s v="11"/>
    <s v="2009"/>
    <x v="13"/>
    <s v="FEMENINO"/>
    <s v="ACTA/PARTIDA DE NACIMIENTO"/>
    <n v="4645"/>
    <s v="PRIMARIA - 5TO GRADO"/>
    <s v="SI"/>
    <s v="848FLNIYACAV"/>
    <s v="FLORES"/>
    <s v="NIEVES"/>
    <s v="YANELIN"/>
    <s v="CARIDAD"/>
    <s v="VENEZUELA "/>
    <s v="SITUACIÓN IRREGULAR"/>
    <d v="1984-08-01T00:00:00"/>
    <n v="1"/>
    <n v="8"/>
    <n v="1984"/>
    <s v="FEMENINO"/>
    <s v="CÉDULA DE IDENTIDAD"/>
    <n v="18130923"/>
    <s v="RASTREO"/>
    <d v="2023-09-15T00:00:00"/>
    <m/>
    <m/>
    <m/>
    <m/>
    <m/>
    <s v="SI"/>
    <s v="DALILA"/>
    <s v="SI"/>
    <m/>
    <m/>
    <m/>
    <m/>
    <m/>
    <m/>
    <m/>
    <m/>
    <m/>
    <m/>
    <m/>
    <n v="10"/>
    <n v="14"/>
    <n v="4"/>
    <x v="1"/>
    <m/>
  </r>
  <r>
    <n v="850"/>
    <s v="NOVIEMBRE"/>
    <s v="LIMA "/>
    <s v="LIMA "/>
    <s v="VILLA MARIA DEL TRIUNFO"/>
    <n v="921032706"/>
    <s v="1001PERADAV"/>
    <s v="PEREZ"/>
    <s v="RATTIA"/>
    <s v="DANIEL"/>
    <s v="JOSUE"/>
    <s v="PEREZ RATTIA DANIEL JOSUE"/>
    <s v="VENEZUELA "/>
    <s v="SITUACIÓN IRREGULAR"/>
    <d v="2010-01-12T00:00:00"/>
    <s v="12"/>
    <s v="01"/>
    <s v="2010"/>
    <x v="13"/>
    <s v="MASCULINO"/>
    <s v="CEDULA DE IDENTIDAD"/>
    <n v="33661559"/>
    <s v="PRIMARIA - 6TO GRADO"/>
    <s v="SI"/>
    <s v="9210RANADEALV"/>
    <s v="RATTIA"/>
    <s v="NAVARRO"/>
    <s v="DEOKAR"/>
    <s v="ALEIRA"/>
    <s v="VENEZUELA "/>
    <s v="PTP/CPP"/>
    <d v="1992-10-04T00:00:00"/>
    <s v="4"/>
    <s v="10"/>
    <s v="1992"/>
    <s v="FEMENINO"/>
    <s v="PTP/CPP"/>
    <s v="003683830"/>
    <s v="RASTREO"/>
    <d v="2023-11-28T09:20:13"/>
    <s v="ONLINE/TELEFÓNICA"/>
    <d v="2023-11-27T00:00:00"/>
    <n v="3"/>
    <n v="3"/>
    <n v="1"/>
    <s v="SI"/>
    <s v="MIRIAN"/>
    <s v="SI"/>
    <m/>
    <m/>
    <m/>
    <m/>
    <m/>
    <m/>
    <m/>
    <m/>
    <m/>
    <m/>
    <m/>
    <n v="11"/>
    <n v="14"/>
    <n v="3"/>
    <x v="4"/>
    <m/>
  </r>
  <r>
    <n v="851"/>
    <s v="NOVIEMBRE"/>
    <s v="LIMA "/>
    <s v="LIMA "/>
    <s v="VILLA MARIA DEL TRIUNFO"/>
    <n v="921032706"/>
    <s v="1412PERADAV"/>
    <s v="PEREZ"/>
    <s v="RATTIA"/>
    <s v="DANIEL"/>
    <s v="ISAIAS"/>
    <s v="PEREZ RATTIA DANIEL ISAIAS"/>
    <s v="VENEZUELA "/>
    <s v="SITUACIÓN IRREGULAR"/>
    <d v="2014-12-05T00:00:00"/>
    <s v="05"/>
    <s v="12"/>
    <s v="2014"/>
    <x v="6"/>
    <s v="MASCULINO"/>
    <s v="ACTA/PARTIDA DE NACIMIENTO"/>
    <n v="1896"/>
    <s v="PRIMARIA - 1ER GRADO"/>
    <s v="SI"/>
    <s v="9210RANADEALV"/>
    <s v="RATTIA"/>
    <s v="NAVARRO"/>
    <s v="DEOKAR"/>
    <s v="ALEIRA"/>
    <s v="VENEZUELA "/>
    <s v="PTP/CPP"/>
    <d v="1992-10-04T00:00:00"/>
    <s v="4"/>
    <s v="10"/>
    <s v="1992"/>
    <s v="FEMENINO"/>
    <s v="PTP/CPP"/>
    <s v="003683830"/>
    <s v="RASTREO"/>
    <d v="2023-11-28T09:24:13"/>
    <m/>
    <m/>
    <m/>
    <m/>
    <m/>
    <s v="SI"/>
    <s v="MIRIAN"/>
    <s v="SI"/>
    <m/>
    <m/>
    <m/>
    <m/>
    <m/>
    <m/>
    <m/>
    <m/>
    <m/>
    <m/>
    <m/>
    <n v="6"/>
    <n v="9"/>
    <n v="3"/>
    <x v="4"/>
    <m/>
  </r>
  <r>
    <n v="852"/>
    <s v="NOVIEMBRE"/>
    <s v="LIMA "/>
    <s v="LIMA "/>
    <s v="VILLA MARIA DEL TRIUNFO"/>
    <n v="921032706"/>
    <s v="1706PERAJEV"/>
    <s v="PEREZ"/>
    <s v="RATTIA"/>
    <s v="JESUS"/>
    <s v="DANIEL"/>
    <s v="PEREZ RATTIA JESUS DANIEL"/>
    <s v="VENEZUELA "/>
    <s v="SITUACIÓN IRREGULAR"/>
    <d v="2017-06-10T00:00:00"/>
    <s v="10"/>
    <s v="06"/>
    <s v="2017"/>
    <x v="8"/>
    <s v="MASCULINO"/>
    <s v="ACTA/PARTIDA DE NACIMIENTO"/>
    <n v="1897"/>
    <s v="NINGUNO"/>
    <s v="SI"/>
    <s v="9210RANADEALV"/>
    <s v="RATTIA"/>
    <s v="NAVARRO"/>
    <s v="DEOKAR"/>
    <s v="ALEIRA"/>
    <s v="VENEZUELA "/>
    <s v="PTP/CPP"/>
    <d v="1992-10-04T00:00:00"/>
    <s v="4"/>
    <s v="10"/>
    <s v="1992"/>
    <s v="FEMENINO"/>
    <s v="PTP/CPP"/>
    <s v="003683830"/>
    <s v="RASTREO"/>
    <d v="2023-11-28T09:28:19"/>
    <m/>
    <m/>
    <m/>
    <m/>
    <m/>
    <s v="SI"/>
    <s v="MIRIAN"/>
    <s v="SI"/>
    <m/>
    <m/>
    <m/>
    <m/>
    <m/>
    <m/>
    <m/>
    <m/>
    <m/>
    <m/>
    <m/>
    <n v="6"/>
    <n v="6"/>
    <n v="0"/>
    <x v="0"/>
    <m/>
  </r>
  <r>
    <n v="853"/>
    <s v="NOVIEMBRE"/>
    <s v="LIMA "/>
    <s v="LIMA "/>
    <s v="ATE"/>
    <n v="944552912"/>
    <s v="1709RAREISV"/>
    <s v="RAMIREZ"/>
    <s v="REYES"/>
    <s v="ISAAC"/>
    <s v="JOSUE"/>
    <s v="RAMIREZ REYES ISAAC JOSUE"/>
    <s v="VENEZUELA "/>
    <s v="PTP/CPP"/>
    <d v="2017-09-22T00:00:00"/>
    <s v="22"/>
    <s v="09"/>
    <s v="2017"/>
    <x v="8"/>
    <s v="MASCULINO"/>
    <s v="PTP/CPP"/>
    <s v="003047565"/>
    <s v="NINGUNO"/>
    <s v="SI"/>
    <s v="9611REMOKIKIV"/>
    <s v="REYES"/>
    <s v="MONTILLA"/>
    <s v="KIMBERLY"/>
    <s v="KISBEL"/>
    <s v="VENEZUELA "/>
    <s v="PTP/CPP"/>
    <d v="1996-11-11T00:00:00"/>
    <s v="11"/>
    <s v="11"/>
    <s v="1996"/>
    <s v="FEMENINO"/>
    <s v="PTP/CPP"/>
    <s v="002082750"/>
    <s v="RASTREO"/>
    <d v="2023-10-27T15:45:07"/>
    <s v="ONLINE/TELEFÓNICA"/>
    <d v="2023-11-21T00:00:00"/>
    <n v="1"/>
    <n v="1"/>
    <n v="2"/>
    <s v="SI"/>
    <s v="CAROLINE"/>
    <s v="SI"/>
    <m/>
    <m/>
    <m/>
    <m/>
    <m/>
    <m/>
    <m/>
    <m/>
    <m/>
    <m/>
    <m/>
    <n v="6"/>
    <n v="6"/>
    <n v="0"/>
    <x v="0"/>
    <m/>
  </r>
  <r>
    <n v="854"/>
    <s v="NOVIEMBRE"/>
    <s v="LIMA "/>
    <s v="LIMA "/>
    <s v="SANTA ANITA"/>
    <n v="900435266"/>
    <s v="1004UGREYAV"/>
    <s v="UGAS"/>
    <s v="REYES"/>
    <s v="YANISQUEY"/>
    <s v="AMALIE"/>
    <s v="UGAS REYES YANISQUEY AMALIE"/>
    <s v="VENEZUELA "/>
    <s v="SITUACIÓN IRREGULAR"/>
    <d v="2010-04-13T00:00:00"/>
    <s v="13"/>
    <s v="04"/>
    <s v="2010"/>
    <x v="14"/>
    <s v="FEMENINO"/>
    <s v="CEDULA DE IDENTIDAD"/>
    <s v="33375772"/>
    <s v="SECUNDARIA - 1ER GRADO"/>
    <s v="SI"/>
    <s v="913REOFFLDEV"/>
    <s v="REYES"/>
    <s v="OFFERMAN"/>
    <s v="FLORENIS"/>
    <s v="DEL VALLE"/>
    <s v="VENEZUELA "/>
    <s v="SITUACIÓN IRREGULAR"/>
    <d v="1991-03-04T00:00:00"/>
    <s v="4"/>
    <s v="3"/>
    <s v="1991"/>
    <s v="FEMENINO"/>
    <s v="CÉDULA DE IDENTIDAD"/>
    <s v="24907261"/>
    <s v="RASTREO"/>
    <s v="NO INFORMACIÓN"/>
    <s v="ONLINE/TELEFÓNICA"/>
    <d v="2023-11-24T00:00:00"/>
    <n v="3"/>
    <n v="3"/>
    <n v="2"/>
    <s v="SI"/>
    <s v="CAROLINE"/>
    <s v="SI"/>
    <m/>
    <m/>
    <m/>
    <m/>
    <m/>
    <m/>
    <m/>
    <m/>
    <m/>
    <m/>
    <m/>
    <n v="12"/>
    <n v="13"/>
    <n v="1"/>
    <x v="0"/>
    <s v="CORREGIR FECHA DE IDENTIFICACIÓN  "/>
  </r>
  <r>
    <n v="855"/>
    <s v="NOVIEMBRE"/>
    <s v="LIMA "/>
    <s v="LIMA "/>
    <s v="SANTA ANITA"/>
    <s v="900435266/931072293 MAMA"/>
    <s v="1503UGREYAV"/>
    <s v="UGAS"/>
    <s v="REYES"/>
    <s v="YADIER"/>
    <s v="ALEJANDRO"/>
    <s v="UGAS REYES YADIER ALEJANDRO"/>
    <s v="VENEZUELA "/>
    <s v="SITUACIÓN IRREGULAR"/>
    <d v="2015-03-12T00:00:00"/>
    <s v="12"/>
    <s v="03"/>
    <s v="2015"/>
    <x v="1"/>
    <s v="MASCULINO"/>
    <s v="ACTA/PARTIDA DE NACIMIENTO"/>
    <s v="198"/>
    <s v="PRIMARIA - 2DO GRADO"/>
    <s v="SI"/>
    <s v="913REOFFLDEV"/>
    <s v="REYES"/>
    <s v="OFFERMAN"/>
    <s v="FLORENIS"/>
    <s v="DEL VALLE"/>
    <s v="VENEZUELA "/>
    <s v="SITUACIÓN IRREGULAR"/>
    <d v="1991-03-04T00:00:00"/>
    <s v="4"/>
    <s v="3"/>
    <s v="1991"/>
    <s v="FEMENINO"/>
    <s v="CÉDULA DE IDENTIDAD"/>
    <s v="24907261"/>
    <s v="RASTREO"/>
    <s v="NO INFORMACIÓN"/>
    <m/>
    <m/>
    <m/>
    <m/>
    <m/>
    <s v="SI"/>
    <s v="CAROLINE"/>
    <s v="SI"/>
    <m/>
    <m/>
    <m/>
    <m/>
    <m/>
    <m/>
    <m/>
    <m/>
    <m/>
    <m/>
    <m/>
    <n v="7"/>
    <n v="9"/>
    <n v="2"/>
    <x v="3"/>
    <s v="CORREGIR FECHA DE IDENTIFICACIÓN  "/>
  </r>
  <r>
    <n v="856"/>
    <s v="NOVIEMBRE"/>
    <s v="LIMA "/>
    <s v="LIMA "/>
    <s v="SANTA ANITA"/>
    <n v="900435266"/>
    <s v="1905UGREISV"/>
    <s v="UGAS"/>
    <s v="REYES"/>
    <s v="ISABELLA"/>
    <s v="SOPHIA"/>
    <s v="UGAS REYES ISABELLA SOPHIA"/>
    <s v="VENEZUELA "/>
    <s v="SITUACIÓN IRREGULAR"/>
    <d v="2019-05-21T00:00:00"/>
    <s v="21"/>
    <s v="05"/>
    <s v="2019"/>
    <x v="12"/>
    <s v="FEMENINO"/>
    <s v="ACTA/PARTIDA DE NACIMIENTO"/>
    <s v="024"/>
    <s v="NIVEL INICIAL 3 AÑOS"/>
    <s v="SI"/>
    <s v="913REOFFLDEV"/>
    <s v="REYES"/>
    <s v="OFFERMAN"/>
    <s v="FLORENIS"/>
    <s v="DEL VALLE"/>
    <s v="VENEZUELA "/>
    <s v="SITUACIÓN IRREGULAR"/>
    <d v="1991-03-04T00:00:00"/>
    <s v="4"/>
    <s v="3"/>
    <s v="1991"/>
    <s v="FEMENINO"/>
    <s v="CÉDULA DE IDENTIDAD"/>
    <s v="24907261"/>
    <s v="RASTREO"/>
    <s v="NO INFORMACIÓN"/>
    <m/>
    <m/>
    <m/>
    <m/>
    <m/>
    <s v="SI"/>
    <s v="CAROLINE"/>
    <s v="SI"/>
    <m/>
    <m/>
    <m/>
    <m/>
    <m/>
    <m/>
    <m/>
    <m/>
    <m/>
    <m/>
    <m/>
    <n v="6"/>
    <n v="4"/>
    <n v="-2"/>
    <x v="0"/>
    <s v="CORREGIR FECHA DE IDENTIFICACIÓN  "/>
  </r>
  <r>
    <n v="857"/>
    <s v="NOVIEMBRE"/>
    <s v="LIMA "/>
    <s v="LIMA "/>
    <s v="VILLA EL SALVADOR"/>
    <n v="928253060"/>
    <s v="2011SORISHP"/>
    <s v="SOJO"/>
    <s v="RINCON"/>
    <s v="SHARON"/>
    <s v="ALEXA"/>
    <s v="SOJO RINCON SHARON ALEXA"/>
    <s v="PERÚ"/>
    <s v="NO APLICA (ES PERUANO/A)"/>
    <d v="2020-11-03T00:00:00"/>
    <s v="03"/>
    <s v="11"/>
    <s v="2020"/>
    <x v="9"/>
    <s v="FEMENINO"/>
    <s v="DNI"/>
    <s v="92092872"/>
    <s v="NINGUNO"/>
    <s v="SI"/>
    <s v="9810RIBANIWIV"/>
    <s v="RINCON"/>
    <s v="BARRERA"/>
    <s v="NIURKA"/>
    <s v="WILMARY"/>
    <s v="VENEZUELA "/>
    <s v="C.E. CALIDAD MIGRATORIA"/>
    <d v="1998-10-04T00:00:00"/>
    <s v="4"/>
    <s v="10"/>
    <s v="1998"/>
    <s v="FEMENINO"/>
    <s v="CARNET DE EXTRANJERÍA"/>
    <s v="5198751"/>
    <s v="RASTREO"/>
    <d v="2023-10-03T15:21:20"/>
    <s v="ONLINE/TELEFÓNICA"/>
    <d v="2023-11-15T00:00:00"/>
    <n v="1"/>
    <n v="1"/>
    <n v="1"/>
    <s v="SI"/>
    <s v="YULY"/>
    <s v="SI"/>
    <m/>
    <m/>
    <m/>
    <m/>
    <m/>
    <m/>
    <m/>
    <m/>
    <m/>
    <m/>
    <m/>
    <n v="6"/>
    <n v="3"/>
    <n v="-3"/>
    <x v="0"/>
    <m/>
  </r>
  <r>
    <n v="858"/>
    <s v="NOVIEMBRE"/>
    <s v="LIMA "/>
    <s v="LIMA "/>
    <s v="LURIGANCHO"/>
    <n v="916912049"/>
    <s v="1411RERIJOV"/>
    <s v="REYES"/>
    <s v="RINCON"/>
    <s v="JOANFER"/>
    <s v="ALEXANDER"/>
    <s v="REYES RINCON JOANFER ALEXANDER"/>
    <s v="VENEZUELA "/>
    <s v="SITUACIÓN IRREGULAR"/>
    <d v="2014-11-04T00:00:00"/>
    <s v="04"/>
    <s v="11"/>
    <s v="2014"/>
    <x v="6"/>
    <s v="MASCULINO"/>
    <s v="ACTA/PARTIDA DE NACIMIENTO"/>
    <n v="7526"/>
    <s v="PRIMARIA - 2DO GRADO"/>
    <s v="SI"/>
    <s v="967RIRODONIV"/>
    <s v="RINCON"/>
    <s v="ROSALES"/>
    <s v="DORISMAR"/>
    <s v="NINGUNO"/>
    <s v="VENEZUELA "/>
    <s v="SITUACIÓN IRREGULAR"/>
    <d v="1996-07-10T00:00:00"/>
    <s v="10"/>
    <s v="7"/>
    <s v="1996"/>
    <s v="FEMENINO"/>
    <s v="CÉDULA DE IDENTIDAD"/>
    <n v="25215920"/>
    <s v="RASTREO"/>
    <d v="2023-11-16T14:16:05"/>
    <s v="ONLINE/TELEFÓNICA"/>
    <d v="2023-11-28T00:00:00"/>
    <n v="1"/>
    <n v="1"/>
    <n v="1"/>
    <s v="SI"/>
    <s v="TAYRI"/>
    <s v="SI"/>
    <m/>
    <m/>
    <m/>
    <m/>
    <m/>
    <m/>
    <m/>
    <m/>
    <m/>
    <m/>
    <m/>
    <n v="7"/>
    <n v="9"/>
    <n v="2"/>
    <x v="3"/>
    <m/>
  </r>
  <r>
    <n v="859"/>
    <s v="NOVIEMBRE"/>
    <s v="LIMA "/>
    <s v="LIMA "/>
    <s v="SAN JUAN DE LURIGANCHO"/>
    <n v="935714035"/>
    <s v="1511GRRIDEV"/>
    <s v="GRATEROL"/>
    <s v="RIVAS"/>
    <s v="DERWIN"/>
    <s v="SAVIER"/>
    <s v="GRATEROL RIVAS DERWIN SAVIER"/>
    <s v="VENEZUELA "/>
    <s v="SITUACIÓN IRREGULAR"/>
    <d v="2015-11-18T00:00:00"/>
    <s v="18"/>
    <s v="11"/>
    <s v="2015"/>
    <x v="1"/>
    <s v="MASCULINO"/>
    <s v="ACTA/PARTIDA DE NACIMIENTO"/>
    <n v="1445"/>
    <s v="NIVEL INICIAL 5 AÑOS"/>
    <s v="SI"/>
    <s v="9610RIGAYAYUV"/>
    <s v="RIVAS"/>
    <s v="GARCIA"/>
    <s v="YAINNALLY"/>
    <s v="YULIETH"/>
    <s v="VENEZUELA "/>
    <s v="SITUACIÓN IRREGULAR"/>
    <d v="1996-10-01T00:00:00"/>
    <s v="1"/>
    <s v="10"/>
    <s v="1996"/>
    <s v="FEMENINO"/>
    <s v="CÉDULA DE IDENTIDAD"/>
    <n v="27092761"/>
    <s v="RASTREO"/>
    <d v="2023-10-04T22:10:52"/>
    <s v="ONLINE/TELEFÓNICA"/>
    <d v="2023-11-14T00:00:00"/>
    <n v="3"/>
    <n v="3"/>
    <n v="1"/>
    <s v="SI"/>
    <s v="TAYRI"/>
    <s v="SI"/>
    <m/>
    <m/>
    <m/>
    <m/>
    <m/>
    <m/>
    <m/>
    <m/>
    <m/>
    <m/>
    <m/>
    <n v="6"/>
    <n v="8"/>
    <n v="2"/>
    <x v="3"/>
    <m/>
  </r>
  <r>
    <n v="860"/>
    <s v="NOVIEMBRE"/>
    <s v="LIMA "/>
    <s v="LIMA "/>
    <s v="SANTA ANITA"/>
    <n v="926509229"/>
    <s v="1804RIORJOV"/>
    <s v="RIVAS"/>
    <s v="ORTEGA"/>
    <s v="JOSUELIANNY"/>
    <s v="NAZARET"/>
    <s v="RIVAS ORTEGA JOSUELIANNY NAZARET"/>
    <s v="VENEZUELA "/>
    <s v="PTP/CPP"/>
    <d v="2018-04-16T00:00:00"/>
    <s v="16"/>
    <s v="04"/>
    <s v="2018"/>
    <x v="4"/>
    <s v="FEMENINO"/>
    <s v="PTP/CPP"/>
    <s v="3878072"/>
    <s v="NINGUNO"/>
    <s v="SI"/>
    <s v="7811RIDUJOJOV"/>
    <s v="RIVAS"/>
    <s v="DURAN"/>
    <s v="JORGE"/>
    <s v="JORHANNES"/>
    <s v="VENEZUELA "/>
    <s v="PTP/CPP"/>
    <d v="1978-11-30T00:00:00"/>
    <s v="30"/>
    <s v="11"/>
    <s v="1978"/>
    <s v="MASCULINO"/>
    <s v="PTP/CPP"/>
    <s v="1383666"/>
    <s v="RASTREO"/>
    <d v="2023-09-15T00:00:00"/>
    <s v="ONLINE/TELEFÓNICA"/>
    <d v="2023-11-16T00:00:00"/>
    <n v="1"/>
    <n v="1"/>
    <n v="1"/>
    <s v="SI"/>
    <s v="MIGUEL HUAYNATE"/>
    <s v="SI"/>
    <m/>
    <m/>
    <m/>
    <m/>
    <m/>
    <m/>
    <m/>
    <m/>
    <m/>
    <m/>
    <m/>
    <n v="6"/>
    <n v="5"/>
    <n v="-1"/>
    <x v="0"/>
    <m/>
  </r>
  <r>
    <n v="861"/>
    <s v="NOVIEMBRE"/>
    <s v="LIMA "/>
    <s v="LIMA "/>
    <s v="SAN JUAN DE LURIGANCHO"/>
    <n v="935714035"/>
    <s v="2003GRRIWUO"/>
    <s v="GRATEROL"/>
    <s v="RIVAS"/>
    <s v="WUALTHER"/>
    <s v="JEREMIAS"/>
    <s v="GRATEROL RIVAS WUALTHER JEREMIAS"/>
    <s v="OTRO"/>
    <s v="SITUACIÓN IRREGULAR"/>
    <d v="2020-03-21T00:00:00"/>
    <s v="21"/>
    <s v="03"/>
    <s v="2020"/>
    <x v="9"/>
    <s v="MASCULINO"/>
    <s v="ACTA/PARTIDA DE NACIMIENTO"/>
    <n v="1092466624"/>
    <s v="NINGUNO"/>
    <s v="SI"/>
    <s v="9610RIGAYAYUV"/>
    <s v="RIVAS"/>
    <s v="GARCIA"/>
    <s v="YAINNALLY"/>
    <s v="YULIETH"/>
    <s v="VENEZUELA "/>
    <s v="SITUACIÓN IRREGULAR"/>
    <d v="1996-10-01T00:00:00"/>
    <s v="1"/>
    <s v="10"/>
    <s v="1996"/>
    <s v="FEMENINO"/>
    <s v="CÉDULA DE IDENTIDAD"/>
    <n v="27092761"/>
    <s v="RASTREO"/>
    <d v="2023-10-04T22:21:02"/>
    <m/>
    <m/>
    <m/>
    <m/>
    <m/>
    <s v="SI"/>
    <s v="TAYRI"/>
    <s v="SI"/>
    <m/>
    <m/>
    <m/>
    <m/>
    <m/>
    <m/>
    <m/>
    <m/>
    <m/>
    <m/>
    <m/>
    <n v="6"/>
    <n v="4"/>
    <n v="-2"/>
    <x v="0"/>
    <m/>
  </r>
  <r>
    <n v="862"/>
    <s v="NOVIEMBRE"/>
    <s v="LIMA "/>
    <s v="LIMA "/>
    <s v="SAN JUAN DE LURIGANCHO"/>
    <n v="935714035"/>
    <s v="1807RIGADIV"/>
    <s v="RIVAS"/>
    <s v="GARCIA"/>
    <s v="DILAN"/>
    <s v="ISAID"/>
    <s v="RIVAS GARCIA DILAN ISAID"/>
    <s v="VENEZUELA "/>
    <s v="SITUACIÓN IRREGULAR"/>
    <d v="2018-07-03T00:00:00"/>
    <s v="03"/>
    <s v="07"/>
    <s v="2018"/>
    <x v="4"/>
    <s v="MASCULINO"/>
    <s v="ACTA/PARTIDA DE NACIMIENTO"/>
    <n v="735"/>
    <s v="NINGUNO"/>
    <s v="SI"/>
    <s v="9610RIGAYAYUV"/>
    <s v="RIVAS"/>
    <s v="GARCIA"/>
    <s v="YAINNALLY"/>
    <s v="YULIETH"/>
    <s v="VENEZUELA "/>
    <s v="SITUACIÓN IRREGULAR"/>
    <d v="1996-10-01T00:00:00"/>
    <s v="1"/>
    <s v="10"/>
    <s v="1996"/>
    <s v="FEMENINO"/>
    <s v="CÉDULA DE IDENTIDAD"/>
    <n v="27092761"/>
    <s v="RASTREO"/>
    <d v="2023-10-04T22:29:38"/>
    <m/>
    <m/>
    <m/>
    <m/>
    <m/>
    <s v="SI"/>
    <s v="TAYRI"/>
    <s v="SI"/>
    <m/>
    <m/>
    <m/>
    <m/>
    <m/>
    <m/>
    <m/>
    <m/>
    <m/>
    <m/>
    <m/>
    <n v="6"/>
    <n v="5"/>
    <n v="-1"/>
    <x v="0"/>
    <m/>
  </r>
  <r>
    <n v="863"/>
    <s v="NOVIEMBRE"/>
    <s v="LIMA "/>
    <s v="LIMA "/>
    <s v="PACHACAMAC"/>
    <n v="947676437"/>
    <s v="1904PAROCEP"/>
    <s v="PALMA"/>
    <s v="RODRIGUEZ"/>
    <s v="CESAR"/>
    <s v="DAVID"/>
    <s v="PALMA RODRIGUEZ CESAR DAVID"/>
    <s v="PERÚ"/>
    <s v="NO APLICA (ES PERUANO/A)"/>
    <d v="2019-04-21T00:00:00"/>
    <s v="21"/>
    <s v="04"/>
    <s v="2019"/>
    <x v="12"/>
    <s v="MASCULINO"/>
    <s v="DNI "/>
    <n v="91308311"/>
    <s v="NINGUNO"/>
    <s v="SI"/>
    <s v="976ROROMAANV"/>
    <s v="RODRIGUEZ"/>
    <s v="RODRIGUEZ"/>
    <s v="MARIAN"/>
    <s v="ANGELA"/>
    <s v="VENEZUELA "/>
    <s v="C.E. CALIDAD MIGRATORIA"/>
    <d v="1997-06-17T00:00:00"/>
    <s v="17"/>
    <s v="6"/>
    <s v="1997"/>
    <s v="FEMENINO"/>
    <s v="CARNET DE EXTRANJERÍA"/>
    <n v="5296906"/>
    <s v="RASTREO"/>
    <d v="2023-09-15T00:00:00"/>
    <s v="ONLINE/TELEFÓNICA"/>
    <d v="2023-11-02T00:00:00"/>
    <n v="1"/>
    <n v="1"/>
    <n v="1"/>
    <s v="SI"/>
    <s v="EIMARA"/>
    <s v="SI"/>
    <m/>
    <m/>
    <m/>
    <m/>
    <m/>
    <m/>
    <m/>
    <m/>
    <m/>
    <m/>
    <m/>
    <n v="6"/>
    <n v="4"/>
    <n v="-2"/>
    <x v="0"/>
    <m/>
  </r>
  <r>
    <n v="864"/>
    <s v="NOVIEMBRE"/>
    <s v="LIMA "/>
    <s v="LIMA "/>
    <s v="ATE"/>
    <n v="584145057644"/>
    <s v="1207DIROANV"/>
    <s v="DIAZ"/>
    <s v="RODRIGUEZ"/>
    <s v="ANALIZ"/>
    <s v="VALENTINA"/>
    <s v="DIAZ RODRIGUEZ ANALIZ VALENTINA"/>
    <s v="VENEZUELA "/>
    <s v="SITUACIÓN IRREGULAR"/>
    <d v="2012-07-07T00:00:00"/>
    <s v="07"/>
    <s v="07"/>
    <s v="2012"/>
    <x v="3"/>
    <s v="FEMENINO"/>
    <s v="CEDULA DE IDENTIDAD"/>
    <s v="34582419"/>
    <s v="PRIMARIA - 5TO GRADO"/>
    <s v="SI"/>
    <s v="824ROGOROALV"/>
    <s v="RODRIGUEZ"/>
    <s v="GOYO"/>
    <s v="ROSAMAR"/>
    <s v="ALEJANDRA"/>
    <s v="VENEZUELA "/>
    <s v="SITUACIÓN IRREGULAR"/>
    <d v="1982-04-16T00:00:00"/>
    <s v="16"/>
    <s v="4"/>
    <s v="1982"/>
    <s v="FEMENINO"/>
    <s v="CÉDULA DE IDENTIDAD"/>
    <s v="19414022"/>
    <s v="RASTREO"/>
    <d v="2023-10-22T14:28:39"/>
    <s v="ONLINE/TELEFÓNICA"/>
    <d v="2023-11-11T00:00:00"/>
    <n v="3"/>
    <n v="3"/>
    <n v="2"/>
    <s v="SI"/>
    <s v="CAROLINE"/>
    <s v="SI"/>
    <m/>
    <m/>
    <m/>
    <m/>
    <m/>
    <m/>
    <m/>
    <m/>
    <m/>
    <m/>
    <m/>
    <n v="10"/>
    <n v="11"/>
    <n v="1"/>
    <x v="0"/>
    <m/>
  </r>
  <r>
    <n v="865"/>
    <s v="NOVIEMBRE"/>
    <s v="LIMA "/>
    <s v="LIMA "/>
    <s v="LURIN"/>
    <n v="952073740"/>
    <s v="1907COROSHV"/>
    <s v="COLMENAREZ"/>
    <s v="RODRIGUEZ"/>
    <s v="SHANTAL"/>
    <s v="ANTONELLA"/>
    <s v="COLMENAREZ RODRIGUEZ SHANTAL ANTONELLA"/>
    <s v="VENEZUELA "/>
    <s v="PTP/CPP"/>
    <d v="2019-07-30T00:00:00"/>
    <s v="30"/>
    <s v="07"/>
    <s v="2019"/>
    <x v="12"/>
    <s v="FEMENINO"/>
    <s v="PTP/CPP"/>
    <n v="3071451"/>
    <s v="NIVEL INICIAL 3 AÑOS"/>
    <s v="SI"/>
    <s v="884ROZUEVANV"/>
    <s v="RODRIGUEZ"/>
    <s v="ZURITA"/>
    <s v="EVEMAR"/>
    <s v="ANAYLU"/>
    <s v="VENEZUELA "/>
    <s v="PTP/CPP"/>
    <d v="1988-04-06T00:00:00"/>
    <s v="6"/>
    <s v="4"/>
    <s v="1988"/>
    <s v="FEMENINO"/>
    <s v="PTP/CPP"/>
    <n v="3082097"/>
    <s v="RASTREO"/>
    <d v="2023-09-15T00:00:00"/>
    <s v="ONLINE/TELEFÓNICA"/>
    <d v="2023-11-04T00:00:00"/>
    <n v="1"/>
    <n v="1"/>
    <n v="1"/>
    <s v="SI"/>
    <s v="EIMARA"/>
    <s v="SI"/>
    <m/>
    <m/>
    <m/>
    <m/>
    <m/>
    <m/>
    <m/>
    <m/>
    <m/>
    <m/>
    <m/>
    <n v="6"/>
    <n v="4"/>
    <n v="-2"/>
    <x v="0"/>
    <m/>
  </r>
  <r>
    <n v="866"/>
    <s v="NOVIEMBRE"/>
    <s v="LIMA "/>
    <s v="LIMA "/>
    <s v="ATE"/>
    <n v="584145057644"/>
    <s v="1903DIROISV"/>
    <s v="DIAZ"/>
    <s v="RODRIGUEZ"/>
    <s v="ISAAC"/>
    <s v="JOSE"/>
    <s v="DIAZ RODRIGUEZ ISAAC JOSE"/>
    <s v="VENEZUELA "/>
    <s v="SITUACIÓN IRREGULAR"/>
    <d v="2019-03-31T00:00:00"/>
    <s v="31"/>
    <s v="03"/>
    <s v="2019"/>
    <x v="12"/>
    <s v="MASCULINO"/>
    <s v="ACTA/PARTIDA DE NACIMIENTO"/>
    <s v=" 123"/>
    <s v="NIVEL INICIAL 4 AÑOS"/>
    <s v="SI"/>
    <s v="824ROGOROALV"/>
    <s v="RODRIGUEZ"/>
    <s v="GOYO"/>
    <s v="ROSAMAR"/>
    <s v="ALEJANDRA"/>
    <s v="VENEZUELA "/>
    <s v="SITUACIÓN IRREGULAR"/>
    <d v="1982-04-16T00:00:00"/>
    <s v="16"/>
    <s v="4"/>
    <s v="1982"/>
    <s v="FEMENINO"/>
    <s v="CÉDULA DE IDENTIDAD"/>
    <s v="19414022"/>
    <s v="RASTREO"/>
    <d v="2023-10-22T14:28:39"/>
    <m/>
    <m/>
    <m/>
    <m/>
    <m/>
    <s v="SI"/>
    <s v="CAROLINE"/>
    <s v="SI"/>
    <m/>
    <m/>
    <m/>
    <m/>
    <m/>
    <m/>
    <m/>
    <m/>
    <m/>
    <m/>
    <m/>
    <n v="6"/>
    <n v="5"/>
    <n v="-1"/>
    <x v="0"/>
    <m/>
  </r>
  <r>
    <n v="867"/>
    <s v="NOVIEMBRE"/>
    <s v="LIMA "/>
    <s v="LIMA "/>
    <s v="LURIN"/>
    <s v="929939387/961728847"/>
    <s v="1807BLRODIV"/>
    <s v="BLANCO"/>
    <s v="RODRIGUEZ"/>
    <s v="DILAAN"/>
    <s v="DAVID"/>
    <s v="BLANCO RODRIGUEZ DILAAN DAVID"/>
    <s v="VENEZUELA "/>
    <s v="SITUACIÓN IRREGULAR"/>
    <d v="2018-07-26T00:00:00"/>
    <s v="26"/>
    <s v="07"/>
    <s v="2018"/>
    <x v="4"/>
    <s v="MASCULINO"/>
    <s v="ACTA/PARTIDA DE NACIMIENTO"/>
    <n v="19"/>
    <s v="NINGUNO"/>
    <s v="SI"/>
    <s v="912ROBEHEKAV"/>
    <s v="RODRIGUEZ"/>
    <s v="BERROTERAN"/>
    <s v="HEBLIN"/>
    <s v="KATHERINE"/>
    <s v="VENEZUELA "/>
    <s v="SITUACIÓN IRREGULAR"/>
    <d v="1991-02-27T00:00:00"/>
    <s v="27"/>
    <s v="2"/>
    <s v="1991"/>
    <s v="FEMENINO"/>
    <s v="CÉDULA DE IDENTIDAD"/>
    <n v="25068092"/>
    <s v="RASTREO"/>
    <d v="2023-09-15T00:00:00"/>
    <s v="ONLINE/TELEFÓNICA"/>
    <d v="2023-11-04T00:00:00"/>
    <n v="2"/>
    <n v="2"/>
    <n v="1"/>
    <s v="SI"/>
    <s v="EIMARA"/>
    <s v="SI"/>
    <m/>
    <m/>
    <m/>
    <m/>
    <m/>
    <m/>
    <m/>
    <m/>
    <m/>
    <m/>
    <m/>
    <n v="6"/>
    <n v="5"/>
    <n v="-1"/>
    <x v="0"/>
    <m/>
  </r>
  <r>
    <n v="868"/>
    <s v="NOVIEMBRE"/>
    <s v="LIMA "/>
    <s v="LIMA "/>
    <s v="ATE"/>
    <n v="5841450577644"/>
    <s v="1903DIROMAV"/>
    <s v="DIAZ"/>
    <s v="RODRIGUEZ"/>
    <s v="MATHIAS"/>
    <s v="DAVID"/>
    <s v="DIAZ RODRIGUEZ MATHIAS DAVID"/>
    <s v="VENEZUELA "/>
    <s v="SITUACIÓN IRREGULAR"/>
    <d v="2019-03-31T00:00:00"/>
    <s v="31"/>
    <s v="03"/>
    <s v="2019"/>
    <x v="12"/>
    <s v="MASCULINO"/>
    <s v="ACTA/PARTIDA DE NACIMIENTO"/>
    <s v=" 122"/>
    <s v="NIVEL INICIAL 4 AÑOS"/>
    <s v="SI"/>
    <s v="824ROGOROALV"/>
    <s v="RODRIGUEZ"/>
    <s v="GOYO"/>
    <s v="ROSAMAR"/>
    <s v="ALEJANDRA"/>
    <s v="VENEZUELA "/>
    <s v="SITUACIÓN IRREGULAR"/>
    <d v="1982-04-16T00:00:00"/>
    <s v="16"/>
    <s v="4"/>
    <s v="1982"/>
    <s v="FEMENINO"/>
    <s v="CÉDULA DE IDENTIDAD"/>
    <s v="19414022"/>
    <s v="RASTREO"/>
    <d v="2023-10-22T14:28:39"/>
    <m/>
    <m/>
    <m/>
    <m/>
    <m/>
    <s v="SI"/>
    <s v="CAROLINE"/>
    <s v="SI"/>
    <m/>
    <m/>
    <m/>
    <m/>
    <m/>
    <m/>
    <m/>
    <m/>
    <m/>
    <m/>
    <m/>
    <n v="6"/>
    <n v="5"/>
    <n v="-1"/>
    <x v="0"/>
    <m/>
  </r>
  <r>
    <n v="869"/>
    <s v="NOVIEMBRE"/>
    <s v="LIMA "/>
    <s v="LIMA "/>
    <s v="LURIN"/>
    <s v="929939387/961728847"/>
    <s v="1708BLROFAV"/>
    <s v="BLANCO"/>
    <s v="RODRIGUEZ"/>
    <s v="FABIANYELIS"/>
    <s v="SOFIA"/>
    <s v="BLANCO RODRIGUEZ FABIANYELIS SOFIA"/>
    <s v="VENEZUELA "/>
    <s v="SITUACIÓN IRREGULAR"/>
    <d v="2017-08-10T00:00:00"/>
    <s v="10"/>
    <s v="08"/>
    <s v="2017"/>
    <x v="8"/>
    <s v="FEMENINO"/>
    <s v="ACTA/PARTIDA DE NACIMIENTO"/>
    <n v="25"/>
    <s v="NINGUNO"/>
    <s v="SI"/>
    <s v="912ROBEHEKAV"/>
    <s v="RODRIGUEZ"/>
    <s v="BERROTERAN"/>
    <s v="HEBLIN"/>
    <s v="KATHERINE"/>
    <s v="VENEZUELA "/>
    <s v="SITUACIÓN IRREGULAR"/>
    <d v="1991-02-27T00:00:00"/>
    <s v="27"/>
    <s v="2"/>
    <s v="1991"/>
    <s v="FEMENINO"/>
    <s v="CÉDULA DE IDENTIDAD"/>
    <n v="25068092"/>
    <s v="RASTREO"/>
    <d v="2023-09-15T00:00:00"/>
    <m/>
    <m/>
    <m/>
    <m/>
    <m/>
    <s v="SI"/>
    <s v="EIMARA"/>
    <s v="SI"/>
    <m/>
    <m/>
    <m/>
    <m/>
    <m/>
    <m/>
    <m/>
    <m/>
    <m/>
    <m/>
    <m/>
    <n v="6"/>
    <n v="6"/>
    <n v="0"/>
    <x v="0"/>
    <m/>
  </r>
  <r>
    <n v="870"/>
    <s v="NOVIEMBRE"/>
    <s v="LIMA "/>
    <s v="LIMA "/>
    <s v="CHORRILLOS"/>
    <n v="918626921"/>
    <s v="1910COROGAP"/>
    <s v="CORDERO"/>
    <s v="RODRIGUEZ"/>
    <s v="GABRIEL"/>
    <s v="ENRIQUE"/>
    <s v="CORDERO RODRIGUEZ GABRIEL ENRIQUE"/>
    <s v="PERÚ"/>
    <s v="NO APLICA (ES PERUANO/A)"/>
    <d v="2019-10-09T00:00:00"/>
    <s v="09"/>
    <s v="10"/>
    <s v="2019"/>
    <x v="12"/>
    <s v="MASCULINO"/>
    <s v="DNI"/>
    <s v="915547860"/>
    <s v="NINGUNO"/>
    <s v="SI"/>
    <s v="955ROSIJAMAV"/>
    <s v="RODRIGUEZ"/>
    <s v="SINGER"/>
    <s v="JAIMERLYN"/>
    <s v="MAYELA"/>
    <s v="VENEZUELA "/>
    <s v="SITUACIÓN IRREGULAR"/>
    <d v="1995-05-22T00:00:00"/>
    <s v="22"/>
    <s v="5"/>
    <s v="1995"/>
    <s v="FEMENINO"/>
    <s v="CÉDULA DE IDENTIDAD"/>
    <s v="23482339"/>
    <s v="RASTREO"/>
    <d v="2023-10-09T12:50:35"/>
    <s v="ONLINE/TELEFÓNICA"/>
    <d v="2023-11-15T00:00:00"/>
    <n v="1"/>
    <n v="1"/>
    <n v="1"/>
    <s v="SI"/>
    <s v="YULY"/>
    <s v="SI"/>
    <m/>
    <m/>
    <m/>
    <m/>
    <m/>
    <m/>
    <m/>
    <m/>
    <m/>
    <m/>
    <m/>
    <n v="6"/>
    <n v="4"/>
    <n v="-2"/>
    <x v="0"/>
    <m/>
  </r>
  <r>
    <n v="871"/>
    <s v="NOVIEMBRE"/>
    <s v="LIMA "/>
    <s v="LIMA "/>
    <s v="SANTA ANITA"/>
    <n v="922697049"/>
    <s v="1709SAROARV"/>
    <s v="SANTELIZ"/>
    <s v="RODRIGUEZ"/>
    <s v="ARTHURTH"/>
    <s v="XAVIER"/>
    <s v="SANTELIZ RODRIGUEZ ARTHURTH XAVIER"/>
    <s v="VENEZUELA "/>
    <s v="C.E. CALIDAD MIGRATORIA"/>
    <d v="2017-09-11T00:00:00"/>
    <s v="11"/>
    <s v="09"/>
    <s v="2017"/>
    <x v="8"/>
    <s v="MASCULINO"/>
    <s v="CARNET DE EXTRANJERÍA"/>
    <s v="003937137"/>
    <s v="NIVEL INICIAL 5 AÑOS"/>
    <s v="SI"/>
    <s v="8810ROORALMAV"/>
    <s v="RODRIGUEZ"/>
    <s v="OROZCO"/>
    <s v="ALBA"/>
    <s v="MARINA"/>
    <s v="VENEZUELA "/>
    <s v="C.E. CALIDAD MIGRATORIA"/>
    <d v="1988-10-28T00:00:00"/>
    <s v="28"/>
    <s v="10"/>
    <s v="1988"/>
    <s v="FEMENINO"/>
    <s v="CARNET DE EXTRANJERÍA"/>
    <s v="003818017"/>
    <s v="RASTREO"/>
    <s v="NO INFORMACIÓN"/>
    <s v="ONLINE/TELEFÓNICA"/>
    <d v="2023-11-24T00:00:00"/>
    <n v="1"/>
    <n v="1"/>
    <n v="2"/>
    <s v="SI"/>
    <s v="CAROLINE"/>
    <s v="SI"/>
    <m/>
    <m/>
    <m/>
    <m/>
    <m/>
    <m/>
    <m/>
    <m/>
    <m/>
    <m/>
    <m/>
    <n v="6"/>
    <n v="6"/>
    <n v="0"/>
    <x v="0"/>
    <s v="CORREGIR FECHA DE IDENTIFICACIÓN  "/>
  </r>
  <r>
    <n v="387"/>
    <s v="OCTUBRE "/>
    <s v="LA LIBERTAD"/>
    <s v="TRUJILLO"/>
    <s v="HUANCHACO"/>
    <n v="945220188"/>
    <s v="0907HEGOFRV"/>
    <s v="HERNANDEZ"/>
    <s v="GONZALEZ"/>
    <s v="FRELIANNYS"/>
    <s v="ALEXANDRA"/>
    <s v="HERNANDEZ GONZALEZ FRELIANNYS ALEXANDRA"/>
    <s v="VENEZUELA "/>
    <s v="PTP/CPP"/>
    <d v="2009-07-26T00:00:00"/>
    <s v="26"/>
    <s v="07"/>
    <s v="2009"/>
    <x v="13"/>
    <s v="FEMENINO"/>
    <s v="PTP/CPP"/>
    <n v="495213"/>
    <s v="PRIMARIA - 5TO GRADO"/>
    <s v="SI"/>
    <s v="845GOGIRUNOV"/>
    <s v="GONZALEZ"/>
    <s v="GIMENEZ"/>
    <s v="RUTH"/>
    <s v="NOHEMI"/>
    <s v="VENEZUELA "/>
    <s v="PTP/CPP"/>
    <d v="1984-05-26T00:00:00"/>
    <n v="26"/>
    <n v="5"/>
    <n v="1984"/>
    <s v="FEMENINO"/>
    <s v="PTP/CPP"/>
    <n v="9289900"/>
    <s v="RASTREO"/>
    <d v="2023-09-15T00:00:00"/>
    <s v="ONLINE/TELEFÓNICA"/>
    <d v="2023-10-08T00:00:00"/>
    <n v="1"/>
    <n v="1"/>
    <n v="1"/>
    <s v="SI"/>
    <s v="DALILA"/>
    <s v="SI"/>
    <m/>
    <m/>
    <m/>
    <m/>
    <m/>
    <m/>
    <m/>
    <m/>
    <m/>
    <m/>
    <m/>
    <n v="10"/>
    <n v="14"/>
    <n v="4"/>
    <x v="1"/>
    <m/>
  </r>
  <r>
    <n v="401"/>
    <s v="DICIEMBRE "/>
    <s v="LA LIBERTAD"/>
    <s v="TRUJILLO "/>
    <s v="SALAVERRY"/>
    <n v="945460737"/>
    <s v="0809SAPIDIV"/>
    <s v="SANCHEZ"/>
    <s v="PINEDA"/>
    <s v="DIOSNEIBY"/>
    <s v="LOREANNY"/>
    <s v="SANCHEZ PINEDA DIOSNEIBY LOREANNY"/>
    <s v="VENEZUELA "/>
    <s v="SITUACIÓN IRREGULAR"/>
    <d v="2008-09-23T00:00:00"/>
    <s v="23"/>
    <s v="09"/>
    <s v="2008"/>
    <x v="10"/>
    <s v="FEMENINO"/>
    <s v="ACTA/PARTIDA DE NACIMIENTO"/>
    <n v="10"/>
    <s v="PRIMARIA - 5TO GRADO"/>
    <s v="SI"/>
    <s v="8110PINIXIMAV"/>
    <s v="PINEDA"/>
    <s v="NINGUNO"/>
    <s v="XIOMARA"/>
    <s v="MARIA"/>
    <s v="VENEZUELA "/>
    <s v="SITUACIÓN IRREGULAR"/>
    <d v="1981-10-06T00:00:00"/>
    <n v="6"/>
    <n v="10"/>
    <n v="1981"/>
    <s v="FEMENINO"/>
    <s v="CÉDULA DE IDENTIDAD"/>
    <n v="16592577"/>
    <s v="RASTREO"/>
    <d v="2023-10-09T00:00:00"/>
    <s v="ONLINE/TELEFÓNICA"/>
    <d v="2023-12-21T00:00:00"/>
    <n v="1"/>
    <n v="1"/>
    <n v="1"/>
    <s v="SI"/>
    <s v="MARIANA"/>
    <s v="SI"/>
    <m/>
    <m/>
    <m/>
    <m/>
    <m/>
    <m/>
    <m/>
    <m/>
    <m/>
    <m/>
    <m/>
    <n v="10"/>
    <n v="15"/>
    <n v="5"/>
    <x v="1"/>
    <m/>
  </r>
  <r>
    <n v="874"/>
    <s v="NOVIEMBRE"/>
    <s v="LIMA "/>
    <s v="LIMA "/>
    <s v="ATE"/>
    <n v="918806235"/>
    <s v="1306ARROJUV"/>
    <s v="ARIAS"/>
    <s v="RODRIGUEZ"/>
    <s v="JUNIOR"/>
    <s v="DE JESUS"/>
    <s v="ARIAS RODRIGUEZ JUNIOR DE JESUS"/>
    <s v="VENEZUELA "/>
    <s v="PTP/CPP"/>
    <d v="2013-06-13T00:00:00"/>
    <s v="13"/>
    <s v="06"/>
    <s v="2013"/>
    <x v="7"/>
    <s v="MASCULINO"/>
    <s v="PTP/CPP"/>
    <s v="4192384"/>
    <s v="PRIMARIA - 2DO GRADO"/>
    <s v="SI"/>
    <s v="905ROGUANYSV"/>
    <s v="RODRIGUEZ"/>
    <s v="GUIPE"/>
    <s v="ANDREINA"/>
    <s v="YSABEL"/>
    <s v="VENEZUELA "/>
    <s v="PTP/CPP"/>
    <d v="1990-05-17T00:00:00"/>
    <s v="17"/>
    <s v="5"/>
    <s v="1990"/>
    <s v="FEMENINO"/>
    <s v="PTP/CPP"/>
    <s v="4153806"/>
    <s v="RASTREO"/>
    <d v="2023-09-30T00:00:00"/>
    <m/>
    <m/>
    <m/>
    <m/>
    <m/>
    <s v="SI"/>
    <s v="MIGUEL HUAYNATE"/>
    <s v="SI"/>
    <m/>
    <m/>
    <m/>
    <m/>
    <m/>
    <m/>
    <m/>
    <m/>
    <m/>
    <m/>
    <m/>
    <n v="7"/>
    <n v="10"/>
    <n v="3"/>
    <x v="4"/>
    <m/>
  </r>
  <r>
    <n v="875"/>
    <s v="NOVIEMBRE"/>
    <s v="LIMA "/>
    <s v="LIMA "/>
    <s v="LURIN"/>
    <s v="917531611/953318841"/>
    <s v="1902MOROJHV"/>
    <s v="MONEGUI"/>
    <s v="ROJAS"/>
    <s v="JHON"/>
    <s v="DANNY"/>
    <s v="MONEGUI ROJAS JHON DANNY"/>
    <s v="VENEZUELA "/>
    <s v="SITUACIÓN IRREGULAR"/>
    <d v="2019-02-20T00:00:00"/>
    <s v="20"/>
    <s v="02"/>
    <s v="2019"/>
    <x v="12"/>
    <s v="MASCULINO"/>
    <s v="ACTA/PARTIDA DE NACIMIENTO"/>
    <s v="0209"/>
    <s v="NINGUNO"/>
    <s v="SI"/>
    <s v="899ROCOMANIV"/>
    <s v="ROJAS"/>
    <s v="COLINA"/>
    <s v="MARISABEL"/>
    <s v="NINGUNO"/>
    <s v="VENEZUELA "/>
    <s v="SITUACIÓN IRREGULAR"/>
    <d v="1989-09-18T00:00:00"/>
    <s v="18"/>
    <s v="9"/>
    <s v="1989"/>
    <s v="FEMENINO"/>
    <s v="CÉDULA DE IDENTIDAD"/>
    <n v="18632362"/>
    <s v="RASTREO"/>
    <d v="2023-10-03T00:00:00"/>
    <s v="ONLINE/TELEFÓNICA"/>
    <d v="2023-11-16T00:00:00"/>
    <n v="2"/>
    <n v="2"/>
    <n v="1"/>
    <s v="SI"/>
    <s v="EIMARA"/>
    <s v="SI"/>
    <m/>
    <m/>
    <m/>
    <m/>
    <m/>
    <m/>
    <m/>
    <m/>
    <m/>
    <m/>
    <m/>
    <n v="6"/>
    <n v="5"/>
    <n v="-1"/>
    <x v="0"/>
    <m/>
  </r>
  <r>
    <n v="876"/>
    <s v="NOVIEMBRE"/>
    <s v="LIMA "/>
    <s v="LIMA "/>
    <s v="LURIN"/>
    <s v="917531611/953318841"/>
    <s v="0906SAROMAV"/>
    <s v="SANCHEZ"/>
    <s v="ROJAS"/>
    <s v="MARIOSKAR"/>
    <s v="ISABEL"/>
    <s v="SANCHEZ ROJAS MARIOSKAR ISABEL"/>
    <s v="VENEZUELA "/>
    <s v="SITUACIÓN IRREGULAR"/>
    <d v="2009-06-30T00:00:00"/>
    <s v="30"/>
    <s v="06"/>
    <s v="2009"/>
    <x v="13"/>
    <s v="FEMENINO"/>
    <s v="CEDULA DE IDENTIDAD"/>
    <n v="34929267"/>
    <s v="PRIMARIA - 6TO GRADO"/>
    <s v="SI"/>
    <s v="899ROCOMANIV"/>
    <s v="ROJAS"/>
    <s v="COLINA"/>
    <s v="MARISABEL"/>
    <s v="NINGUNO"/>
    <s v="VENEZUELA "/>
    <s v="SITUACIÓN IRREGULAR"/>
    <d v="1989-09-18T00:00:00"/>
    <s v="18"/>
    <s v="9"/>
    <s v="1989"/>
    <s v="FEMENINO"/>
    <s v="CÉDULA DE IDENTIDAD"/>
    <n v="18632362"/>
    <s v="RASTREO"/>
    <d v="2023-10-03T00:00:00"/>
    <m/>
    <m/>
    <m/>
    <m/>
    <m/>
    <s v="SI"/>
    <s v="EIMARA"/>
    <s v="SI"/>
    <m/>
    <m/>
    <m/>
    <m/>
    <m/>
    <m/>
    <m/>
    <m/>
    <m/>
    <m/>
    <m/>
    <n v="11"/>
    <n v="14"/>
    <n v="3"/>
    <x v="4"/>
    <m/>
  </r>
  <r>
    <n v="877"/>
    <s v="NOVIEMBRE"/>
    <s v="LIMA "/>
    <s v="LIMA "/>
    <s v="SAN JUAN DE LURIGANCHO"/>
    <n v="923936985"/>
    <s v="1208BEROYUV"/>
    <s v="BELLO"/>
    <s v="ROJAS "/>
    <s v="YUSSEINIS"/>
    <s v="ANDREINA "/>
    <s v="BELLO ROJAS  YUSSEINIS ANDREINA "/>
    <s v="VENEZUELA "/>
    <s v="PTP/CPP"/>
    <d v="2012-08-07T00:00:00"/>
    <s v="07"/>
    <s v="08"/>
    <s v="2012"/>
    <x v="3"/>
    <s v="FEMENINO"/>
    <s v="PTP/CPP"/>
    <s v="003931585"/>
    <s v="PRIMARIA - 3ER GRADO"/>
    <s v="SI"/>
    <s v="9310ROROKADEV"/>
    <s v="ROJAS"/>
    <s v="RODRIGUEZ"/>
    <s v="KATERIN"/>
    <s v="DEL VALLE "/>
    <s v="VENEZUELA "/>
    <s v="SITUACIÓN IRREGULAR"/>
    <d v="1993-10-31T00:00:00"/>
    <s v="31"/>
    <s v="10"/>
    <s v="1993"/>
    <s v="FEMENINO"/>
    <s v="CÉDULA DE IDENTIDAD"/>
    <n v="22621708"/>
    <s v="RASTREO"/>
    <d v="2023-10-27T16:40:01"/>
    <s v="ONLINE/TELEFÓNICA"/>
    <d v="2023-11-16T00:00:00"/>
    <n v="1"/>
    <n v="1"/>
    <n v="1"/>
    <s v="SI"/>
    <s v="TAYRI"/>
    <s v="SI"/>
    <m/>
    <m/>
    <m/>
    <m/>
    <m/>
    <m/>
    <m/>
    <m/>
    <m/>
    <m/>
    <m/>
    <n v="8"/>
    <n v="11"/>
    <n v="3"/>
    <x v="4"/>
    <m/>
  </r>
  <r>
    <n v="878"/>
    <s v="NOVIEMBRE"/>
    <s v="LIMA "/>
    <s v="LIMA "/>
    <s v="SANTA ANITA"/>
    <n v="995538763"/>
    <s v="1503CHROAHV"/>
    <s v="CHAVEZ"/>
    <s v="ROJAS"/>
    <s v="AHIEZER"/>
    <s v="JOSUE"/>
    <s v="CHAVEZ ROJAS AHIEZER JOSUE"/>
    <s v="VENEZUELA "/>
    <s v="SITUACIÓN IRREGULAR"/>
    <d v="2015-03-25T00:00:00"/>
    <s v="25"/>
    <s v="03"/>
    <s v="2015"/>
    <x v="1"/>
    <s v="MASCULINO"/>
    <s v="ACTA/PARTIDA DE NACIMIENTO"/>
    <s v="119"/>
    <s v="NINGUNO"/>
    <s v="SI"/>
    <s v="972ROALGRARV"/>
    <s v="ROJAS"/>
    <s v="ALVARADO"/>
    <s v="GREISIS"/>
    <s v="ARIANNA"/>
    <s v="VENEZUELA "/>
    <s v="SITUACIÓN IRREGULAR"/>
    <d v="1997-02-08T00:00:00"/>
    <s v="8"/>
    <s v="2"/>
    <s v="1997"/>
    <s v="FEMENINO"/>
    <s v="CÉDULA DE IDENTIDAD"/>
    <s v="25697408"/>
    <s v="RASTREO"/>
    <d v="2023-09-15T00:00:00"/>
    <s v="ONLINE/TELEFÓNICA"/>
    <d v="2023-11-08T00:00:00"/>
    <n v="2"/>
    <n v="2"/>
    <n v="1"/>
    <s v="SI"/>
    <s v="MIGUEL HUAYNATE"/>
    <s v="SI"/>
    <m/>
    <m/>
    <m/>
    <m/>
    <m/>
    <m/>
    <m/>
    <m/>
    <m/>
    <m/>
    <m/>
    <n v="6"/>
    <n v="9"/>
    <n v="3"/>
    <x v="4"/>
    <m/>
  </r>
  <r>
    <n v="879"/>
    <s v="NOVIEMBRE"/>
    <s v="LIMA "/>
    <s v="LIMA "/>
    <s v="SANTA ANITA"/>
    <n v="995538763"/>
    <s v="1711TOROALV"/>
    <s v="TORREALBA"/>
    <s v="ROJAS"/>
    <s v="ALISSON"/>
    <s v="FIORELLA"/>
    <s v="TORREALBA ROJAS ALISSON FIORELLA"/>
    <s v="VENEZUELA "/>
    <s v="SITUACIÓN IRREGULAR"/>
    <d v="2017-11-22T00:00:00"/>
    <s v="22"/>
    <s v="11"/>
    <s v="2017"/>
    <x v="8"/>
    <s v="FEMENINO"/>
    <s v="ACTA/PARTIDA DE NACIMIENTO"/>
    <s v="83"/>
    <s v="NINGUNO"/>
    <s v="SI"/>
    <s v="972ROALGRARV"/>
    <s v="ROJAS"/>
    <s v="ALVARADO"/>
    <s v="GREISIS"/>
    <s v="ARIANNA"/>
    <s v="VENEZUELA "/>
    <s v="SITUACIÓN IRREGULAR"/>
    <d v="1997-02-08T00:00:00"/>
    <s v="8"/>
    <s v="2"/>
    <s v="1997"/>
    <s v="FEMENINO"/>
    <s v="CÉDULA DE IDENTIDAD"/>
    <s v="25697408"/>
    <s v="RASTREO"/>
    <d v="2023-09-15T00:00:00"/>
    <m/>
    <m/>
    <m/>
    <m/>
    <m/>
    <s v="SI"/>
    <s v="MIGUEL HUAYNATE"/>
    <s v="SI"/>
    <m/>
    <m/>
    <m/>
    <m/>
    <m/>
    <m/>
    <m/>
    <m/>
    <m/>
    <m/>
    <m/>
    <n v="6"/>
    <n v="6"/>
    <n v="0"/>
    <x v="0"/>
    <m/>
  </r>
  <r>
    <n v="880"/>
    <s v="NOVIEMBRE"/>
    <s v="LA LIBERTAD"/>
    <s v="TRUJILLO"/>
    <s v="SALAVERRY"/>
    <n v="982259060"/>
    <s v="0809ROGAJAV"/>
    <s v="ROJAS "/>
    <s v="GALINDO"/>
    <s v="JAMDIER "/>
    <s v="VICTORIA "/>
    <s v="ROJAS  GALINDO JAMDIER  VICTORIA "/>
    <s v="VENEZUELA "/>
    <s v="SITUACIÓN IRREGULAR"/>
    <d v="2008-09-30T00:00:00"/>
    <s v="30"/>
    <s v="09"/>
    <s v="2008"/>
    <x v="10"/>
    <s v="FEMENINO"/>
    <s v="ACTA/PARTIDA DE NACIMIENTO"/>
    <n v="1941"/>
    <s v="SECUNDARIA - 2DO GRADO"/>
    <s v="SI"/>
    <s v="913ROHEVIBAV"/>
    <s v="ROJAS "/>
    <s v="HERNANDEZ"/>
    <s v="VICTOR"/>
    <s v="BAUDILIO"/>
    <s v="VENEZUELA "/>
    <s v="PTP/CPP"/>
    <d v="1991-03-07T00:00:00"/>
    <s v="7"/>
    <s v="3"/>
    <s v="1991"/>
    <s v="MASCULINO"/>
    <s v="PTP/CPP"/>
    <s v="003425053"/>
    <s v="AUTOREGISTRO "/>
    <d v="2023-11-23T21:01:14"/>
    <s v="ONLINE/TELEFÓNICA"/>
    <d v="2023-11-27T00:00:00"/>
    <n v="1"/>
    <n v="1"/>
    <n v="1"/>
    <s v="SI"/>
    <s v="MIRIAN"/>
    <s v="SI"/>
    <m/>
    <m/>
    <m/>
    <m/>
    <m/>
    <m/>
    <m/>
    <m/>
    <m/>
    <m/>
    <m/>
    <n v="13"/>
    <n v="15"/>
    <n v="2"/>
    <x v="3"/>
    <m/>
  </r>
  <r>
    <n v="881"/>
    <s v="NOVIEMBRE"/>
    <s v="LIMA "/>
    <s v="LIMA "/>
    <s v="SAN JUAN DE MIRAFLORES"/>
    <s v="WUASAP 900744186 LLAMADAS 962458297"/>
    <s v="1906RORECAV"/>
    <s v="ROMERO "/>
    <s v="REVERON"/>
    <s v="CARLIANNYS"/>
    <s v="SARAI"/>
    <s v="ROMERO  REVERON CARLIANNYS SARAI"/>
    <s v="VENEZUELA "/>
    <s v="PTP/CPP"/>
    <d v="2019-06-08T00:00:00"/>
    <s v="08"/>
    <s v="06"/>
    <s v="2019"/>
    <x v="12"/>
    <s v="FEMENINO"/>
    <s v="PTP/CPP"/>
    <s v="002237682"/>
    <s v="NINGUNO"/>
    <s v="SI"/>
    <s v="0212ROREANALV"/>
    <s v="ROMERO"/>
    <s v="REVERON"/>
    <s v="ANDREILIS"/>
    <s v="ALEJANDRA"/>
    <s v="VENEZUELA "/>
    <s v="C.E. CALIDAD MIGRATORIA"/>
    <d v="2002-12-31T00:00:00"/>
    <s v="31"/>
    <s v="12"/>
    <s v="2002"/>
    <s v="FEMENINO"/>
    <s v="CARNET DE EXTRANJERÍA"/>
    <s v="000278465"/>
    <s v="RASTREO"/>
    <d v="2023-10-02T19:44:15"/>
    <s v="ONLINE/TELEFÓNICA"/>
    <d v="2023-11-21T00:00:00"/>
    <n v="1"/>
    <n v="1"/>
    <n v="1"/>
    <s v="SI"/>
    <s v="YULY"/>
    <s v="SI"/>
    <m/>
    <m/>
    <m/>
    <m/>
    <m/>
    <m/>
    <m/>
    <m/>
    <m/>
    <m/>
    <m/>
    <n v="6"/>
    <n v="4"/>
    <n v="-2"/>
    <x v="0"/>
    <m/>
  </r>
  <r>
    <n v="882"/>
    <s v="NOVIEMBRE"/>
    <s v="LIMA "/>
    <s v="LIMA "/>
    <s v="LURIGANCHO"/>
    <s v=" 937 395 770"/>
    <s v="1909VAROEMV"/>
    <s v="VALBUENA"/>
    <s v="ROMERO"/>
    <s v="EMY"/>
    <s v="ALESSANDRA "/>
    <s v="VALBUENA ROMERO EMY ALESSANDRA "/>
    <s v="VENEZUELA "/>
    <s v="PTP/CPP"/>
    <d v="2019-09-05T00:00:00"/>
    <s v="05"/>
    <s v="09"/>
    <s v="2019"/>
    <x v="12"/>
    <s v="FEMENINO"/>
    <s v="PTP/CPP"/>
    <s v="003956636"/>
    <s v="NINGUNO"/>
    <s v="SI"/>
    <s v="9511ROVEMAAYV"/>
    <s v="ROMERO"/>
    <s v="VERA"/>
    <s v="MARLYN "/>
    <s v="AYMEE"/>
    <s v="VENEZUELA "/>
    <s v="SITUACIÓN IRREGULAR"/>
    <d v="1995-11-20T00:00:00"/>
    <s v="20"/>
    <s v="11"/>
    <s v="1995"/>
    <s v="FEMENINO"/>
    <s v="CÉDULA DE IDENTIDAD"/>
    <n v="24738715"/>
    <s v="RASTREO"/>
    <d v="2023-11-11T08:04:34"/>
    <s v="ONLINE/TELEFÓNICA"/>
    <d v="2023-11-28T00:00:00"/>
    <n v="1"/>
    <n v="1"/>
    <n v="1"/>
    <s v="SI"/>
    <s v="TAYRI"/>
    <s v="SI"/>
    <m/>
    <m/>
    <m/>
    <m/>
    <m/>
    <m/>
    <m/>
    <m/>
    <m/>
    <m/>
    <m/>
    <n v="6"/>
    <n v="4"/>
    <n v="-2"/>
    <x v="0"/>
    <m/>
  </r>
  <r>
    <n v="883"/>
    <s v="NOVIEMBRE"/>
    <s v="LIMA "/>
    <s v="LIMA "/>
    <s v="SAN JUAN DE MIRAFLORES"/>
    <s v="920013305 / 955821908 (HERMANA)"/>
    <s v="1910MAROJAO"/>
    <s v="MARTINEZ"/>
    <s v="ROMERO"/>
    <s v="JAMILTHON"/>
    <s v="JOSE"/>
    <s v="MARTINEZ ROMERO JAMILTHON JOSE"/>
    <s v="OTRO"/>
    <s v="SITUACIÓN IRREGULAR"/>
    <d v="2019-10-06T00:00:00"/>
    <s v="06"/>
    <s v="10"/>
    <s v="2019"/>
    <x v="12"/>
    <s v="MASCULINO"/>
    <s v="CEDULA DE IDENTIDAD"/>
    <s v="1759873886"/>
    <s v="NINGUNO"/>
    <s v="SI"/>
    <s v="896ROALMEDEV"/>
    <s v="ROMERO"/>
    <s v="ALVAREZ"/>
    <s v="MEIBA"/>
    <s v="DEL CARMEN"/>
    <s v="VENEZUELA "/>
    <s v="SITUACIÓN IRREGULAR"/>
    <d v="1989-06-03T00:00:00"/>
    <s v="3"/>
    <s v="6"/>
    <s v="1989"/>
    <s v="FEMENINO"/>
    <s v="CÉDULA DE IDENTIDAD"/>
    <s v="20118905"/>
    <s v="RASTREO"/>
    <d v="2023-09-15T00:00:00"/>
    <s v="ONLINE/TELEFÓNICA"/>
    <d v="2023-11-14T00:00:00"/>
    <n v="2"/>
    <n v="2"/>
    <n v="1"/>
    <s v="SI"/>
    <s v="MIRIAN"/>
    <s v="SI"/>
    <m/>
    <m/>
    <m/>
    <m/>
    <m/>
    <m/>
    <m/>
    <m/>
    <m/>
    <m/>
    <m/>
    <n v="6"/>
    <n v="4"/>
    <n v="-2"/>
    <x v="0"/>
    <m/>
  </r>
  <r>
    <n v="402"/>
    <s v="OCTUBRE "/>
    <s v="LA LIBERTAD"/>
    <s v="TRUJILLO"/>
    <s v="VICTOR LARCO HERRERA"/>
    <s v="951383153 / 922016085"/>
    <s v="0805PABLYOV"/>
    <s v="PADILLA"/>
    <s v="BLANCO"/>
    <s v="YOIKER"/>
    <s v="ALEXANDER"/>
    <s v="PADILLA BLANCO YOIKER ALEXANDER"/>
    <s v="VENEZUELA "/>
    <s v="PTP/CPP"/>
    <d v="2008-05-12T00:00:00"/>
    <s v="12"/>
    <s v="05"/>
    <s v="2008"/>
    <x v="10"/>
    <s v="MASCULINO"/>
    <s v="PTP/CPP"/>
    <n v="1090361"/>
    <s v="PRIMARIA - 5TO GRADO"/>
    <s v="SI"/>
    <s v="927PABLMAYOV"/>
    <s v="PADILLA"/>
    <s v="BLANCO"/>
    <s v="MARIANA"/>
    <s v="YOXIDETH"/>
    <s v="VENEZUELA "/>
    <s v="PTP/CPP"/>
    <d v="1992-07-30T00:00:00"/>
    <n v="30"/>
    <n v="7"/>
    <n v="1992"/>
    <s v="FEMENINO"/>
    <s v="PTP/CPP"/>
    <n v="8970"/>
    <s v="RASTREO"/>
    <d v="2023-09-15T00:00:00"/>
    <m/>
    <m/>
    <m/>
    <m/>
    <m/>
    <s v="SI"/>
    <s v="DALILA"/>
    <s v="SI"/>
    <m/>
    <m/>
    <m/>
    <m/>
    <m/>
    <m/>
    <m/>
    <m/>
    <m/>
    <m/>
    <m/>
    <n v="10"/>
    <n v="15"/>
    <n v="5"/>
    <x v="1"/>
    <m/>
  </r>
  <r>
    <n v="885"/>
    <s v="NOVIEMBRE"/>
    <s v="LIMA "/>
    <s v="LIMA "/>
    <s v="SAN JUAN DE MIRAFLORES"/>
    <s v="920013305 / 955821908(HERMANA)"/>
    <s v="1910MAROJOO"/>
    <s v="MARTINEZ"/>
    <s v="ROMERO"/>
    <s v="JOXIMAR"/>
    <s v="DEL CARMEN"/>
    <s v="MARTINEZ ROMERO JOXIMAR DEL CARMEN"/>
    <s v="OTRO"/>
    <s v="SITUACIÓN IRREGULAR"/>
    <d v="2019-10-06T00:00:00"/>
    <s v="06"/>
    <s v="10"/>
    <s v="2019"/>
    <x v="12"/>
    <s v="FEMENINO"/>
    <s v="CEDULA DE IDENTIDAD"/>
    <s v="1759873878"/>
    <s v="NINGUNO"/>
    <s v="SI"/>
    <s v="896ROALMEDEV"/>
    <s v="ROMERO"/>
    <s v="ALVAREZ"/>
    <s v="MEIBA"/>
    <s v="DEL CARMEN"/>
    <s v="VENEZUELA "/>
    <s v="SITUACIÓN IRREGULAR"/>
    <d v="1989-06-03T00:00:00"/>
    <s v="3"/>
    <s v="6"/>
    <s v="1989"/>
    <s v="FEMENINO"/>
    <s v="CÉDULA DE IDENTIDAD"/>
    <s v="20118905"/>
    <s v="RASTREO"/>
    <d v="2023-09-15T00:00:00"/>
    <m/>
    <m/>
    <m/>
    <m/>
    <m/>
    <s v="SI"/>
    <s v="MIRIAN"/>
    <s v="SI"/>
    <m/>
    <m/>
    <m/>
    <m/>
    <m/>
    <m/>
    <m/>
    <m/>
    <m/>
    <m/>
    <m/>
    <n v="6"/>
    <n v="4"/>
    <n v="-2"/>
    <x v="0"/>
    <m/>
  </r>
  <r>
    <n v="886"/>
    <s v="NOVIEMBRE"/>
    <s v="LIMA "/>
    <s v="LIMA "/>
    <s v="LURIGANCHO"/>
    <n v="906789314"/>
    <s v="1701COROBIV"/>
    <s v="CORDERO "/>
    <s v="RON"/>
    <s v="BIANKA"/>
    <s v="LUCIANA "/>
    <s v="CORDERO  RON BIANKA LUCIANA "/>
    <s v="VENEZUELA "/>
    <s v="SITUACIÓN IRREGULAR"/>
    <d v="2017-01-27T00:00:00"/>
    <s v="27"/>
    <s v="01"/>
    <s v="2017"/>
    <x v="0"/>
    <s v="FEMENINO"/>
    <s v="ACTA/PARTIDA DE NACIMIENTO"/>
    <n v="444"/>
    <s v="PRIMARIA - 1ER GRADO"/>
    <s v="SI"/>
    <s v="956ROMONODAV"/>
    <s v="RON"/>
    <s v="MORENO"/>
    <s v="NOHELY"/>
    <s v="DANIELA "/>
    <s v="VENEZUELA "/>
    <s v="C.E. CALIDAD MIGRATORIA"/>
    <d v="1995-06-27T00:00:00"/>
    <s v="27"/>
    <s v="6"/>
    <s v="1995"/>
    <s v="FEMENINO"/>
    <s v="CARNET DE EXTRANJERÍA"/>
    <s v="005308728"/>
    <s v="RASTREO"/>
    <d v="2023-11-07T13:33:13"/>
    <s v="ONLINE/TELEFÓNICA"/>
    <d v="2023-11-24T00:00:00"/>
    <n v="2"/>
    <n v="2"/>
    <n v="1"/>
    <s v="SI"/>
    <s v="TAYRI"/>
    <s v="SI"/>
    <m/>
    <m/>
    <m/>
    <m/>
    <m/>
    <m/>
    <m/>
    <m/>
    <m/>
    <m/>
    <m/>
    <n v="6"/>
    <n v="7"/>
    <n v="1"/>
    <x v="0"/>
    <m/>
  </r>
  <r>
    <n v="887"/>
    <s v="NOVIEMBRE"/>
    <s v="LIMA "/>
    <s v="LIMA "/>
    <s v="LURIGANCHO"/>
    <n v="906789314"/>
    <s v="1908ROMONOP"/>
    <s v="RON"/>
    <s v="MORENO"/>
    <s v="NOAH"/>
    <s v="THAISA"/>
    <s v="RON MORENO NOAH THAISA"/>
    <s v="PERÚ"/>
    <s v="NO APLICA (ES PERUANO/A)"/>
    <d v="2019-08-31T00:00:00"/>
    <s v="31"/>
    <s v="08"/>
    <s v="2019"/>
    <x v="12"/>
    <s v="FEMENINO"/>
    <s v="DNI"/>
    <n v="91515176"/>
    <s v="NINGUNO"/>
    <s v="SI"/>
    <s v="946ROMONODAV"/>
    <s v="RON"/>
    <s v="MORENO"/>
    <s v="NOHELY"/>
    <s v="DANIELA "/>
    <s v="VENEZUELA "/>
    <s v="C.E. CALIDAD MIGRATORIA"/>
    <d v="1994-06-27T00:00:00"/>
    <s v="27"/>
    <s v="6"/>
    <s v="1994"/>
    <s v="FEMENINO"/>
    <s v="CARNET DE EXTRANJERÍA"/>
    <s v="005308728"/>
    <s v="RASTREO"/>
    <d v="2023-11-07T13:43:44"/>
    <m/>
    <m/>
    <m/>
    <m/>
    <m/>
    <s v="SI"/>
    <s v="TAYRI"/>
    <s v="SI"/>
    <m/>
    <m/>
    <m/>
    <m/>
    <m/>
    <m/>
    <m/>
    <m/>
    <m/>
    <m/>
    <m/>
    <n v="6"/>
    <n v="4"/>
    <n v="-2"/>
    <x v="0"/>
    <m/>
  </r>
  <r>
    <n v="888"/>
    <s v="NOVIEMBRE"/>
    <s v="LIMA "/>
    <s v="LIMA "/>
    <s v="SAN JUAN DE LURIGANCHO"/>
    <s v="990874815 / 939116482"/>
    <s v="1109MARODIV"/>
    <s v="MAZA"/>
    <s v="RONDON"/>
    <s v="DIANA"/>
    <s v="VALENTINA"/>
    <s v="MAZA RONDON DIANA VALENTINA"/>
    <s v="VENEZUELA "/>
    <s v="SITUACIÓN IRREGULAR"/>
    <d v="2011-09-25T00:00:00"/>
    <s v="25"/>
    <s v="09"/>
    <s v="2011"/>
    <x v="2"/>
    <s v="FEMENINO"/>
    <s v="CEDULA DE IDENTIDAD"/>
    <s v="004292058"/>
    <s v="PRIMARIA - 5TO GRADO"/>
    <s v="SI"/>
    <s v="893ROMEAUNAV"/>
    <s v="RONDON"/>
    <s v="MEJIAZ"/>
    <s v="AURELMILES"/>
    <s v="NAZARET"/>
    <s v="VENEZUELA "/>
    <s v="PTP/CPP"/>
    <d v="1989-03-15T00:00:00"/>
    <s v="15"/>
    <s v="3"/>
    <s v="1989"/>
    <s v="FEMENINO"/>
    <s v="PTP/CPP"/>
    <s v="001912356"/>
    <s v="RASTREO"/>
    <d v="2023-10-03T13:53:22"/>
    <s v="ONLINE/TELEFÓNICA"/>
    <d v="2023-11-14T00:00:00"/>
    <n v="1"/>
    <n v="1"/>
    <n v="1"/>
    <s v="SI"/>
    <s v="TAYRI"/>
    <s v="SI"/>
    <m/>
    <m/>
    <m/>
    <m/>
    <m/>
    <m/>
    <m/>
    <m/>
    <m/>
    <m/>
    <m/>
    <n v="10"/>
    <n v="12"/>
    <n v="2"/>
    <x v="3"/>
    <m/>
  </r>
  <r>
    <n v="889"/>
    <s v="NOVIEMBRE"/>
    <s v="LIMA "/>
    <s v="LIMA "/>
    <s v="ATE"/>
    <n v="993586655"/>
    <s v="1008ROMAVAV"/>
    <s v="ROSAS"/>
    <s v="MARQUEZ"/>
    <s v="VALERIA"/>
    <s v="GERALDINE"/>
    <s v="ROSAS MARQUEZ VALERIA GERALDINE"/>
    <s v="VENEZUELA "/>
    <s v="PTP/CPP"/>
    <d v="2010-08-11T00:00:00"/>
    <s v="11"/>
    <s v="08"/>
    <s v="2010"/>
    <x v="14"/>
    <s v="FEMENINO"/>
    <s v="PTP/CPP"/>
    <s v="3876621"/>
    <s v="PRIMARIA - 6TO GRADO"/>
    <s v="SI"/>
    <s v="859ROMAJEGEV"/>
    <s v="ROSAS"/>
    <s v="MARQUEZ"/>
    <s v="JENIFER"/>
    <s v="GERALDINE"/>
    <s v="VENEZUELA "/>
    <s v="PTP/CPP"/>
    <d v="1985-09-22T00:00:00"/>
    <s v="22"/>
    <s v="9"/>
    <s v="1985"/>
    <s v="FEMENINO"/>
    <s v="PTP/CPP"/>
    <s v="436831"/>
    <s v="RASTREO"/>
    <d v="2023-11-08T19:28:00"/>
    <s v="ONLINE/TELEFÓNICA"/>
    <d v="2023-11-27T00:00:00"/>
    <n v="2"/>
    <n v="2"/>
    <n v="1"/>
    <s v="SI"/>
    <s v="CAROLINE"/>
    <s v="SI"/>
    <m/>
    <m/>
    <m/>
    <m/>
    <m/>
    <m/>
    <m/>
    <m/>
    <m/>
    <m/>
    <m/>
    <n v="11"/>
    <n v="13"/>
    <n v="2"/>
    <x v="3"/>
    <m/>
  </r>
  <r>
    <n v="890"/>
    <s v="NOVIEMBRE"/>
    <s v="LIMA "/>
    <s v="LIMA "/>
    <s v="ATE"/>
    <n v="993586655"/>
    <s v="1403ROMACRV"/>
    <s v="ROSAS"/>
    <s v="MARQUEZ"/>
    <s v="CRISTHIAN"/>
    <s v="HANNIEL"/>
    <s v="ROSAS MARQUEZ CRISTHIAN HANNIEL"/>
    <s v="VENEZUELA "/>
    <s v="PTP/CPP"/>
    <d v="2014-03-12T00:00:00"/>
    <s v="12"/>
    <s v="03"/>
    <s v="2014"/>
    <x v="6"/>
    <s v="MASCULINO"/>
    <s v="PTP/CPP"/>
    <s v="2885523"/>
    <s v="PRIMARIA - 3ER GRADO"/>
    <s v="SI"/>
    <s v="859ROMAJEGEV"/>
    <s v="ROSAS"/>
    <s v="MARQUEZ"/>
    <s v="JENIFER"/>
    <s v="GERALDINE"/>
    <s v="VENEZUELA "/>
    <s v="PTP/CPP"/>
    <d v="1985-09-22T00:00:00"/>
    <s v="22"/>
    <s v="9"/>
    <s v="1985"/>
    <s v="FEMENINO"/>
    <s v="PTP/CPP"/>
    <s v="436831"/>
    <s v="RASTREO"/>
    <d v="2023-11-08T19:31:00"/>
    <m/>
    <m/>
    <m/>
    <m/>
    <m/>
    <s v="SI"/>
    <s v="CAROLINE"/>
    <s v="SI"/>
    <m/>
    <m/>
    <m/>
    <m/>
    <m/>
    <m/>
    <m/>
    <m/>
    <m/>
    <m/>
    <m/>
    <n v="8"/>
    <n v="10"/>
    <n v="2"/>
    <x v="3"/>
    <m/>
  </r>
  <r>
    <n v="891"/>
    <s v="NOVIEMBRE"/>
    <s v="LIMA "/>
    <s v="LIMA "/>
    <s v="SANTA ANITA"/>
    <n v="956443072"/>
    <s v="2012MESABAV"/>
    <s v="MEDINA"/>
    <s v="SABALA"/>
    <s v="BARBARA"/>
    <s v="ALEJANDRA"/>
    <s v="MEDINA SABALA BARBARA ALEJANDRA"/>
    <s v="VENEZUELA "/>
    <s v="SITUACIÓN IRREGULAR"/>
    <d v="2020-12-23T00:00:00"/>
    <s v="23"/>
    <s v="12"/>
    <s v="2020"/>
    <x v="9"/>
    <s v="FEMENINO"/>
    <s v="ACTA/PARTIDA DE NACIMIENTO"/>
    <s v="86"/>
    <s v="NINGUNO"/>
    <s v="SI"/>
    <s v="933SADELIADV"/>
    <s v="SABALA"/>
    <s v="DE MEDINA"/>
    <s v="LIZ"/>
    <s v="ADRIANA"/>
    <s v="VENEZUELA "/>
    <s v="SITUACIÓN IRREGULAR"/>
    <d v="1993-03-23T00:00:00"/>
    <s v="23"/>
    <s v="3"/>
    <s v="1993"/>
    <s v="FEMENINO"/>
    <s v="CÉDULA DE IDENTIDAD"/>
    <s v="21057631"/>
    <s v="RASTREO"/>
    <d v="2023-09-30T00:00:00"/>
    <s v="ONLINE/TELEFÓNICA"/>
    <d v="2023-11-16T00:00:00"/>
    <n v="1"/>
    <n v="1"/>
    <n v="1"/>
    <s v="SI"/>
    <s v="MIGUEL HUAYNATE"/>
    <s v="SI"/>
    <m/>
    <m/>
    <m/>
    <m/>
    <m/>
    <m/>
    <m/>
    <m/>
    <m/>
    <m/>
    <m/>
    <n v="6"/>
    <n v="3"/>
    <n v="-3"/>
    <x v="0"/>
    <m/>
  </r>
  <r>
    <n v="892"/>
    <s v="NOVIEMBRE"/>
    <s v="LIMA "/>
    <s v="LIMA "/>
    <s v="SAN JUAN DE LURIGANCHO"/>
    <n v="914096039"/>
    <s v="1808ALSAIAP"/>
    <s v="ALONSO"/>
    <s v="SALAZAR"/>
    <s v="IAN"/>
    <s v="JESUS"/>
    <s v="ALONSO SALAZAR IAN JESUS"/>
    <s v="PERÚ"/>
    <s v="NO APLICA (ES PERUANO/A)"/>
    <d v="2018-08-09T00:00:00"/>
    <s v="09"/>
    <s v="08"/>
    <s v="2018"/>
    <x v="4"/>
    <s v="MASCULINO"/>
    <s v="DNI "/>
    <s v="90949267"/>
    <s v="NINGUNO"/>
    <s v="SI"/>
    <s v="9510SAHEADPAV"/>
    <s v="SALAZAR"/>
    <s v="HERRERA"/>
    <s v="ADELEIN"/>
    <s v="PAOLA"/>
    <s v="VENEZUELA "/>
    <s v="C.E. CALIDAD MIGRATORIA"/>
    <d v="1995-10-24T00:00:00"/>
    <s v="24"/>
    <s v="10"/>
    <s v="1995"/>
    <s v="FEMENINO"/>
    <s v="CARNET DE EXTRANJERÍA"/>
    <s v="005502044"/>
    <s v="RASTREO"/>
    <d v="2023-10-13T12:04:25"/>
    <s v="ONLINE/TELEFÓNICA"/>
    <d v="2023-11-14T00:00:00"/>
    <n v="1"/>
    <n v="1"/>
    <n v="1"/>
    <s v="SI"/>
    <s v="TAYRI"/>
    <s v="SI"/>
    <m/>
    <m/>
    <m/>
    <m/>
    <m/>
    <m/>
    <m/>
    <m/>
    <m/>
    <m/>
    <m/>
    <n v="6"/>
    <n v="5"/>
    <n v="-1"/>
    <x v="0"/>
    <m/>
  </r>
  <r>
    <n v="893"/>
    <s v="NOVIEMBRE"/>
    <s v="LIMA "/>
    <s v="LIMA "/>
    <s v="VILLA MARIA DEL TRIUNFO"/>
    <n v="992564212"/>
    <s v="2003CASAYOP"/>
    <s v="CALDERON"/>
    <s v="SALAZAR"/>
    <s v="YOELITH"/>
    <s v="NAXIMAR"/>
    <s v="CALDERON SALAZAR YOELITH NAXIMAR"/>
    <s v="PERÚ"/>
    <s v="NO APLICA (ES PERUANO/A)"/>
    <d v="2020-03-17T00:00:00"/>
    <s v="17"/>
    <s v="03"/>
    <s v="2020"/>
    <x v="9"/>
    <s v="FEMENINO"/>
    <s v="DNI"/>
    <s v="91777667"/>
    <s v="NINGUNO"/>
    <s v="SI"/>
    <s v="994SASUONNAV"/>
    <s v="SALAZAR"/>
    <s v="SUAREZ"/>
    <s v="ONELITZE"/>
    <s v="NAZARETH"/>
    <s v="VENEZUELA "/>
    <s v="PTP/CPP"/>
    <d v="1999-04-23T00:00:00"/>
    <s v="23"/>
    <s v="4"/>
    <s v="1999"/>
    <s v="FEMENINO"/>
    <s v="PTP/CPP"/>
    <s v="005971158"/>
    <s v="RASTREO"/>
    <d v="2023-10-04T10:58:48"/>
    <s v="ONLINE/TELEFÓNICA"/>
    <d v="2023-11-25T00:00:00"/>
    <n v="1"/>
    <n v="1"/>
    <n v="1"/>
    <s v="SI"/>
    <s v="YULY"/>
    <s v="SI"/>
    <m/>
    <m/>
    <m/>
    <m/>
    <m/>
    <m/>
    <m/>
    <m/>
    <m/>
    <m/>
    <m/>
    <n v="6"/>
    <n v="4"/>
    <n v="-2"/>
    <x v="0"/>
    <m/>
  </r>
  <r>
    <n v="415"/>
    <s v="NOVIEMBRE"/>
    <s v="LIMA "/>
    <s v="LIMA "/>
    <s v="LURIN"/>
    <s v="935230049/972292845"/>
    <s v="1001PIAGANV"/>
    <s v="PIÑERO"/>
    <s v="AGUDELO"/>
    <s v="ANYELINA"/>
    <s v="GLADISMAR"/>
    <s v="PIÑERO AGUDELO ANYELINA GLADISMAR"/>
    <s v="VENEZUELA "/>
    <s v="SITUACIÓN IRREGULAR"/>
    <d v="2010-01-11T00:00:00"/>
    <s v="11"/>
    <s v="01"/>
    <s v="2010"/>
    <x v="13"/>
    <s v="FEMENINO"/>
    <s v="ACTA/PARTIDA DE NACIMIENTO"/>
    <s v="198"/>
    <s v="PRIMARIA - 5TO GRADO"/>
    <s v="SI"/>
    <s v="868AGOSYAROV"/>
    <s v="AGUDELO"/>
    <s v="OSUNA"/>
    <s v="YAJAIRA"/>
    <s v="ROCIO"/>
    <s v="VENEZUELA "/>
    <s v="SITUACIÓN IRREGULAR"/>
    <d v="1986-08-08T00:00:00"/>
    <s v="8"/>
    <s v="8"/>
    <s v="1986"/>
    <s v="FEMENINO"/>
    <s v="CÉDULA DE IDENTIDAD"/>
    <s v="20962444"/>
    <s v="RASTREO"/>
    <d v="2023-09-15T00:00:00"/>
    <s v="ONLINE/TELEFÓNICA"/>
    <d v="2023-11-14T00:00:00"/>
    <n v="1"/>
    <n v="1"/>
    <n v="1"/>
    <s v="SI"/>
    <s v="MIRIAN"/>
    <s v="SI"/>
    <m/>
    <m/>
    <m/>
    <m/>
    <m/>
    <m/>
    <m/>
    <m/>
    <m/>
    <m/>
    <m/>
    <n v="10"/>
    <n v="14"/>
    <n v="4"/>
    <x v="1"/>
    <m/>
  </r>
  <r>
    <n v="724"/>
    <s v="NOVIEMBRE"/>
    <s v="LIMA "/>
    <s v="LIMA "/>
    <s v="PACHACAMAC"/>
    <s v="928916524/ 997186699 SOLO LLAMADAS"/>
    <s v="0906NIMADIV"/>
    <s v="NINGUNO"/>
    <s v="MARTINEZ"/>
    <s v="DIEGO "/>
    <s v="ANTONIO"/>
    <s v="NINGUNO MARTINEZ DIEGO  ANTONIO"/>
    <s v="VENEZUELA "/>
    <s v="SITUACIÓN IRREGULAR"/>
    <d v="2009-06-23T00:00:00"/>
    <s v="23"/>
    <s v="06"/>
    <s v="2009"/>
    <x v="13"/>
    <s v="MASCULINO"/>
    <s v="ACTA/PARTIDA DE NACIMIENTO"/>
    <n v="4401"/>
    <s v="PRIMARIA - 5TO GRADO"/>
    <s v="SI"/>
    <s v="877MAPAZUANV"/>
    <s v="MARTINEZ"/>
    <s v="PAREDES "/>
    <s v="ZULAY"/>
    <s v="ANTONIETA "/>
    <s v="VENEZUELA "/>
    <s v="C.E. CALIDAD MIGRATORIA"/>
    <d v="1987-07-25T00:00:00"/>
    <s v="25"/>
    <s v="7"/>
    <s v="1987"/>
    <s v="FEMENINO"/>
    <s v="CARNET DE EXTRANJERÍA"/>
    <s v="005911900"/>
    <s v="RASTREO"/>
    <d v="2023-10-03T00:00:00"/>
    <m/>
    <m/>
    <m/>
    <m/>
    <m/>
    <s v="SI"/>
    <s v="EIMARA"/>
    <s v="SI"/>
    <m/>
    <m/>
    <m/>
    <m/>
    <m/>
    <m/>
    <m/>
    <m/>
    <m/>
    <m/>
    <m/>
    <n v="10"/>
    <n v="14"/>
    <n v="4"/>
    <x v="1"/>
    <m/>
  </r>
  <r>
    <n v="849"/>
    <s v="NOVIEMBRE"/>
    <s v="LIMA "/>
    <s v="LIMA "/>
    <s v="VILLA EL SALVADOR"/>
    <n v="950011670"/>
    <s v="0908CHRAYOV"/>
    <s v="CHIRINOS"/>
    <s v="RANGEL"/>
    <s v="YORMAN"/>
    <s v="JOSE"/>
    <s v="CHIRINOS RANGEL YORMAN JOSE"/>
    <s v="VENEZUELA "/>
    <s v="SITUACIÓN IRREGULAR"/>
    <d v="2009-08-28T00:00:00"/>
    <s v="28"/>
    <s v="08"/>
    <s v="2009"/>
    <x v="13"/>
    <s v="MASCULINO"/>
    <s v="CEDULA DE IDENTIDAD"/>
    <s v="33591855"/>
    <s v="PRIMARIA - 5TO GRADO"/>
    <s v="SI"/>
    <s v="898RAALROJOV"/>
    <s v="RANGEL"/>
    <s v="ALVARADO"/>
    <s v="ROSCARIC"/>
    <s v="JOSEHENIC"/>
    <s v="VENEZUELA "/>
    <s v="SITUACIÓN IRREGULAR"/>
    <d v="1989-08-30T00:00:00"/>
    <s v="30"/>
    <s v="8"/>
    <s v="1989"/>
    <s v="FEMENINO"/>
    <s v="CÉDULA DE IDENTIDAD"/>
    <s v="20774871"/>
    <s v="RASTREO"/>
    <d v="2023-09-15T00:00:00"/>
    <s v="ONLINE/TELEFÓNICA"/>
    <d v="2023-11-14T00:00:00"/>
    <n v="1"/>
    <n v="1"/>
    <n v="1"/>
    <s v="SI"/>
    <s v="MIRIAN"/>
    <s v="SI"/>
    <m/>
    <m/>
    <m/>
    <m/>
    <m/>
    <m/>
    <m/>
    <m/>
    <m/>
    <m/>
    <m/>
    <n v="10"/>
    <n v="14"/>
    <n v="4"/>
    <x v="1"/>
    <m/>
  </r>
  <r>
    <n v="897"/>
    <s v="NOVIEMBRE"/>
    <s v="LIMA "/>
    <s v="LIMA "/>
    <s v="ATE"/>
    <n v="949916568"/>
    <s v="1006CASABRV"/>
    <s v="CASTILLO"/>
    <s v="SALCEDO"/>
    <s v="BRAYAN"/>
    <s v="D´ JESUS"/>
    <s v="CASTILLO SALCEDO BRAYAN D´ JESUS"/>
    <s v="VENEZUELA "/>
    <s v="PTP/CPP"/>
    <d v="2010-06-10T00:00:00"/>
    <s v="10"/>
    <s v="06"/>
    <s v="2010"/>
    <x v="14"/>
    <s v="MASCULINO"/>
    <s v="PTP/CPP"/>
    <s v="003855470"/>
    <s v="SECUNDARIA - 1ER GRADO"/>
    <s v="SI"/>
    <s v="887SASUROCAV"/>
    <s v="SALCEDO"/>
    <s v="SUAREZ"/>
    <s v="ROSELIN"/>
    <s v="CAROLINA"/>
    <s v="VENEZUELA "/>
    <s v="PTP/CPP"/>
    <d v="1988-07-07T00:00:00"/>
    <s v="7"/>
    <s v="7"/>
    <s v="1988"/>
    <s v="FEMENINO"/>
    <s v="PTP/CPP"/>
    <s v="002103323"/>
    <s v="RASTREO"/>
    <d v="2023-08-11T16:33:15"/>
    <m/>
    <m/>
    <m/>
    <m/>
    <m/>
    <s v="SI"/>
    <s v="CAROLINE"/>
    <s v="SI"/>
    <m/>
    <m/>
    <m/>
    <m/>
    <m/>
    <m/>
    <m/>
    <m/>
    <m/>
    <m/>
    <m/>
    <n v="12"/>
    <n v="13"/>
    <n v="1"/>
    <x v="0"/>
    <s v="CORREGIR FECHA DE IDENTIFICACIÓN  "/>
  </r>
  <r>
    <n v="898"/>
    <s v="NOVIEMBRE"/>
    <s v="LIMA "/>
    <s v="LIMA "/>
    <s v="SANTA ANITA"/>
    <s v="927274261/9926126632 PAPÁ"/>
    <s v="1605PECADAV"/>
    <s v="PEÑA"/>
    <s v="CASTILLO"/>
    <s v="DAVID"/>
    <s v="JOSUE"/>
    <s v="PEÑA CASTILLO DAVID JOSUE"/>
    <s v="VENEZUELA "/>
    <s v="SITUACIÓN IRREGULAR"/>
    <d v="2016-05-21T00:00:00"/>
    <s v="21"/>
    <s v="05"/>
    <s v="2016"/>
    <x v="0"/>
    <s v="MASCULINO"/>
    <s v="ACTA/PARTIDA DE NACIMIENTO"/>
    <s v="4652017"/>
    <s v="NINGUNO"/>
    <s v="SI"/>
    <s v="7510SASAGRCAV"/>
    <s v="SALCEDO"/>
    <s v="SALCEDO"/>
    <s v="GRACE"/>
    <s v="CAROLINA"/>
    <s v="VENEZUELA "/>
    <s v="PTP/CPP"/>
    <d v="1975-10-27T00:00:00"/>
    <s v="27"/>
    <s v="10"/>
    <s v="1975"/>
    <s v="FEMENINO"/>
    <s v="PTP/CPP"/>
    <s v="1186976"/>
    <s v="RASTREO"/>
    <d v="2023-09-15T00:00:00"/>
    <s v="ONLINE/TELEFÓNICA"/>
    <d v="2023-11-27T00:00:00"/>
    <n v="1"/>
    <n v="1"/>
    <n v="1"/>
    <s v="SI"/>
    <s v="CAROLINE"/>
    <s v="SI"/>
    <m/>
    <m/>
    <m/>
    <m/>
    <m/>
    <m/>
    <m/>
    <m/>
    <m/>
    <m/>
    <m/>
    <n v="6"/>
    <n v="7"/>
    <n v="1"/>
    <x v="0"/>
    <m/>
  </r>
  <r>
    <n v="899"/>
    <s v="NOVIEMBRE"/>
    <s v="LIMA "/>
    <s v="LIMA "/>
    <s v="SAN JUAN DE LURIGANCHO"/>
    <n v="989640056"/>
    <s v="1209SAGURAV"/>
    <s v="SALGADO"/>
    <s v="GUARDIN "/>
    <s v="RAFAEL "/>
    <s v="EDUARDO"/>
    <s v="SALGADO GUARDIN  RAFAEL  EDUARDO"/>
    <s v="VENEZUELA "/>
    <s v="PTP/CPP"/>
    <d v="2012-09-30T00:00:00"/>
    <s v="30"/>
    <s v="09"/>
    <s v="2012"/>
    <x v="3"/>
    <s v="MASCULINO"/>
    <s v="PTP/CPP"/>
    <s v="002253578"/>
    <s v="PRIMARIA - 3ER GRADO"/>
    <s v="SI"/>
    <s v="797SAPADORAV"/>
    <s v="SALGADO"/>
    <s v="PARRA"/>
    <s v="DOMINGO"/>
    <s v="RAFAEL "/>
    <s v="VENEZUELA "/>
    <s v="PTP/CPP"/>
    <d v="1979-07-13T00:00:00"/>
    <s v="13"/>
    <s v="7"/>
    <s v="1979"/>
    <s v="MASCULINO"/>
    <s v="PTP/CPP"/>
    <s v="001361864"/>
    <s v="RASTREO"/>
    <d v="2023-11-18T16:38:28"/>
    <s v="ONLINE/TELEFÓNICA"/>
    <d v="2023-11-28T00:00:00"/>
    <n v="2"/>
    <n v="2"/>
    <n v="1"/>
    <s v="SI"/>
    <s v="TAYRI"/>
    <s v="SI"/>
    <m/>
    <m/>
    <m/>
    <m/>
    <m/>
    <m/>
    <m/>
    <m/>
    <m/>
    <m/>
    <m/>
    <n v="8"/>
    <n v="11"/>
    <n v="3"/>
    <x v="4"/>
    <m/>
  </r>
  <r>
    <n v="900"/>
    <s v="NOVIEMBRE"/>
    <s v="LIMA "/>
    <s v="LIMA "/>
    <s v="SAN JUAN DE LURIGANCHO"/>
    <n v="989640056"/>
    <s v="1503SAGULEV"/>
    <s v="SALGADO"/>
    <s v="GUARDIN"/>
    <s v="LEONARDO"/>
    <s v="RAFAEL"/>
    <s v="SALGADO GUARDIN LEONARDO RAFAEL"/>
    <s v="VENEZUELA "/>
    <s v="PTP/CPP"/>
    <d v="2015-03-08T00:00:00"/>
    <s v="08"/>
    <s v="03"/>
    <s v="2015"/>
    <x v="1"/>
    <s v="MASCULINO"/>
    <s v="PTP/CPP"/>
    <s v="002264434"/>
    <s v="NIVEL INICIAL 5 AÑOS"/>
    <s v="SI"/>
    <s v="797SAPADORAV"/>
    <s v="SALGADO"/>
    <s v="PARRA"/>
    <s v="DOMINGO"/>
    <s v="RAFAEL "/>
    <s v="VENEZUELA "/>
    <s v="PTP/CPP"/>
    <d v="1979-07-13T00:00:00"/>
    <s v="13"/>
    <s v="7"/>
    <s v="1979"/>
    <s v="MASCULINO"/>
    <s v="PTP/CPP"/>
    <s v="001361864"/>
    <s v="RASTREO"/>
    <d v="2023-11-18T16:41:14"/>
    <m/>
    <m/>
    <m/>
    <m/>
    <m/>
    <s v="SI"/>
    <s v="TAYRI"/>
    <s v="SI"/>
    <m/>
    <m/>
    <m/>
    <m/>
    <m/>
    <m/>
    <m/>
    <m/>
    <m/>
    <m/>
    <m/>
    <n v="6"/>
    <n v="9"/>
    <n v="3"/>
    <x v="4"/>
    <m/>
  </r>
  <r>
    <n v="901"/>
    <s v="NOVIEMBRE"/>
    <s v="LIMA "/>
    <s v="LIMA "/>
    <s v="ATE"/>
    <n v="971956848"/>
    <s v="1102MASASAV"/>
    <s v="MARRIAGA"/>
    <s v="SANCHEZ"/>
    <s v="SANTIAGO"/>
    <s v="JOSE"/>
    <s v="MARRIAGA SANCHEZ SANTIAGO JOSE"/>
    <s v="VENEZUELA "/>
    <s v="PTP/CPP"/>
    <d v="2011-02-10T00:00:00"/>
    <s v="10"/>
    <s v="02"/>
    <s v="2011"/>
    <x v="2"/>
    <s v="MASCULINO"/>
    <s v="PTP/CPP"/>
    <s v="000951276"/>
    <s v="SECUNDARIA - 1ER GRADO"/>
    <s v="SI"/>
    <s v="877SAROLIMAV"/>
    <s v="SANCHEZ"/>
    <s v="RODRIGUEZ"/>
    <s v="LIONELIS"/>
    <s v="MARIA"/>
    <s v="VENEZUELA "/>
    <s v="PTP/CPP"/>
    <d v="1987-07-19T00:00:00"/>
    <s v="19"/>
    <s v="7"/>
    <s v="1987"/>
    <s v="FEMENINO"/>
    <s v="PTP/CPP"/>
    <s v="001568657"/>
    <s v="RASTREO"/>
    <d v="2023-10-20T17:31:57"/>
    <s v="ONLINE/TELEFÓNICA"/>
    <d v="2023-11-11T00:00:00"/>
    <n v="2"/>
    <n v="2"/>
    <n v="2"/>
    <s v="SI"/>
    <s v="CAROLINE"/>
    <s v="SI"/>
    <m/>
    <m/>
    <m/>
    <m/>
    <m/>
    <m/>
    <m/>
    <m/>
    <m/>
    <m/>
    <m/>
    <n v="12"/>
    <n v="13"/>
    <n v="1"/>
    <x v="0"/>
    <m/>
  </r>
  <r>
    <n v="902"/>
    <s v="NOVIEMBRE"/>
    <s v="LIMA "/>
    <s v="LIMA "/>
    <s v="ATE"/>
    <n v="971956848"/>
    <s v="1901ROSAMEV"/>
    <s v="ROSALES"/>
    <s v="SANCHEZ"/>
    <s v="MEGHAN"/>
    <s v="ISABELLA"/>
    <s v="ROSALES SANCHEZ MEGHAN ISABELLA"/>
    <s v="VENEZUELA "/>
    <s v="PTP/CPP"/>
    <d v="2019-01-17T00:00:00"/>
    <s v="17"/>
    <s v="01"/>
    <s v="2019"/>
    <x v="4"/>
    <s v="FEMENINO"/>
    <s v="PTP/CPP"/>
    <s v="000948572"/>
    <s v="NIVEL INICIAL 3 AÑOS"/>
    <s v="SI"/>
    <s v="877SAROLIMAV"/>
    <s v="SANCHEZ"/>
    <s v="RODRIGUEZ"/>
    <s v="LIONELIS"/>
    <s v="MARIA"/>
    <s v="VENEZUELA "/>
    <s v="PTP/CPP"/>
    <d v="1987-07-19T00:00:00"/>
    <s v="19"/>
    <s v="7"/>
    <s v="1987"/>
    <s v="FEMENINO"/>
    <s v="PTP/CPP"/>
    <s v="001568657"/>
    <s v="RASTREO"/>
    <d v="2023-10-20T17:31:57"/>
    <m/>
    <m/>
    <m/>
    <m/>
    <m/>
    <s v="SI"/>
    <s v="CAROLINE"/>
    <s v="SI"/>
    <m/>
    <m/>
    <m/>
    <m/>
    <m/>
    <m/>
    <m/>
    <m/>
    <m/>
    <m/>
    <m/>
    <n v="6"/>
    <n v="5"/>
    <n v="-1"/>
    <x v="0"/>
    <m/>
  </r>
  <r>
    <n v="903"/>
    <s v="NOVIEMBRE"/>
    <s v="LIMA "/>
    <s v="LIMA "/>
    <s v="SANTA ANITA"/>
    <n v="906996084"/>
    <s v="1610ZESAFRV"/>
    <s v="ZERPA"/>
    <s v="SANCHEZ"/>
    <s v="FRANDGER"/>
    <s v="DE JESUS"/>
    <s v="ZERPA SANCHEZ FRANDGER DE JESUS"/>
    <s v="VENEZUELA "/>
    <s v="SITUACIÓN IRREGULAR"/>
    <d v="2016-10-10T00:00:00"/>
    <s v="10"/>
    <s v="10"/>
    <s v="2016"/>
    <x v="0"/>
    <s v="MASCULINO"/>
    <s v="ACTA/PARTIDA DE NACIMIENTO"/>
    <s v="5797"/>
    <s v="NIVEL INICIAL 5 AÑOS"/>
    <s v="SI"/>
    <s v="966SASAELANV"/>
    <s v="SANCHEZ"/>
    <s v="SANCHEZ"/>
    <s v="ELVIMAR"/>
    <s v="ANES"/>
    <s v="VENEZUELA "/>
    <s v="SITUACIÓN IRREGULAR"/>
    <d v="1996-06-28T00:00:00"/>
    <s v="28"/>
    <s v="6"/>
    <s v="1996"/>
    <s v="FEMENINO"/>
    <s v="CÉDULA DE IDENTIDAD"/>
    <s v="23390645"/>
    <s v="RASTREO"/>
    <d v="2023-10-23T10:00:30"/>
    <s v="ONLINE/TELEFÓNICA"/>
    <d v="2023-11-15T00:00:00"/>
    <n v="2"/>
    <n v="2"/>
    <n v="2"/>
    <s v="SI"/>
    <s v="CAROLINE"/>
    <s v="SI"/>
    <m/>
    <m/>
    <m/>
    <m/>
    <m/>
    <m/>
    <m/>
    <m/>
    <m/>
    <m/>
    <m/>
    <n v="6"/>
    <n v="7"/>
    <n v="1"/>
    <x v="0"/>
    <m/>
  </r>
  <r>
    <n v="904"/>
    <s v="NOVIEMBRE"/>
    <s v="LIMA "/>
    <s v="LIMA "/>
    <s v="SANTA ANITA"/>
    <n v="906996084"/>
    <s v="1905ZESAKEP"/>
    <s v="ZERPA"/>
    <s v="SANCHEZ"/>
    <s v="KEIFRANK"/>
    <s v="MATHIAS"/>
    <s v="ZERPA SANCHEZ KEIFRANK MATHIAS"/>
    <s v="PERÚ"/>
    <s v="NO APLICA (ES PERUANO/A)"/>
    <d v="2019-05-12T00:00:00"/>
    <s v="12"/>
    <s v="05"/>
    <s v="2019"/>
    <x v="12"/>
    <s v="MASCULINO"/>
    <s v="DNI"/>
    <s v="91392798"/>
    <s v="NINGUNO"/>
    <s v="SI"/>
    <s v="966SASAELANV"/>
    <s v="SANCHEZ"/>
    <s v="SANCHEZ"/>
    <s v="ELVIMAR"/>
    <s v="ANES"/>
    <s v="VENEZUELA "/>
    <s v="SITUACIÓN IRREGULAR"/>
    <d v="1996-06-28T00:00:00"/>
    <s v="28"/>
    <s v="6"/>
    <s v="1996"/>
    <s v="FEMENINO"/>
    <s v="CÉDULA DE IDENTIDAD"/>
    <s v="23390645"/>
    <s v="RASTREO"/>
    <d v="2023-10-23T10:00:30"/>
    <m/>
    <m/>
    <m/>
    <m/>
    <m/>
    <s v="SI"/>
    <s v="CAROLINE"/>
    <s v="SI"/>
    <m/>
    <m/>
    <m/>
    <m/>
    <m/>
    <m/>
    <m/>
    <m/>
    <m/>
    <m/>
    <m/>
    <n v="6"/>
    <n v="4"/>
    <n v="-2"/>
    <x v="0"/>
    <m/>
  </r>
  <r>
    <n v="905"/>
    <s v="NOVIEMBRE"/>
    <s v="LIMA "/>
    <s v="LIMA "/>
    <s v="VILLA MARIA DEL TRIUNFO"/>
    <n v="925330928"/>
    <s v="1710DISAANV"/>
    <s v="DIAZ"/>
    <s v="SANCHEZ"/>
    <s v="ANTONEL"/>
    <s v="JESUS"/>
    <s v="DIAZ SANCHEZ ANTONEL JESUS"/>
    <s v="VENEZUELA "/>
    <s v="PTP/CPP"/>
    <d v="2017-10-06T00:00:00"/>
    <s v="06"/>
    <s v="10"/>
    <s v="2017"/>
    <x v="8"/>
    <s v="MASCULINO"/>
    <s v="PTP/CPP"/>
    <s v="2132840"/>
    <s v="NINGUNO"/>
    <s v="SI"/>
    <s v="8712SANILEJOV"/>
    <s v="SANCHEZ"/>
    <s v="NINGUNO"/>
    <s v="LEOMARY"/>
    <s v="JOSEFINA "/>
    <s v="VENEZUELA "/>
    <s v="PTP/CPP"/>
    <d v="1987-12-14T00:00:00"/>
    <s v="14"/>
    <s v="12"/>
    <s v="1987"/>
    <s v="FEMENINO"/>
    <s v="PTP/CPP"/>
    <s v="2103910"/>
    <s v="RASTREO"/>
    <d v="2023-09-30T13:16:53"/>
    <s v="ONLINE/TELEFÓNICA"/>
    <d v="2023-11-14T00:00:00"/>
    <n v="3"/>
    <n v="3"/>
    <n v="1"/>
    <s v="SI"/>
    <s v="YULY"/>
    <s v="SI"/>
    <m/>
    <m/>
    <m/>
    <m/>
    <m/>
    <m/>
    <m/>
    <m/>
    <m/>
    <m/>
    <m/>
    <n v="6"/>
    <n v="6"/>
    <n v="0"/>
    <x v="0"/>
    <m/>
  </r>
  <r>
    <n v="906"/>
    <s v="NOVIEMBRE"/>
    <s v="LIMA "/>
    <s v="LIMA "/>
    <s v="VILLA EL SALVADOR"/>
    <n v="904988747"/>
    <s v="2011VASABRP"/>
    <s v="VARGAS"/>
    <s v="SANCHEZ"/>
    <s v="BRITANY"/>
    <s v="SOFIA"/>
    <s v="VARGAS SANCHEZ BRITANY SOFIA"/>
    <s v="PERÚ"/>
    <s v="NO APLICA (ES PERUANO/A)"/>
    <d v="2020-11-07T00:00:00"/>
    <s v="07"/>
    <s v="11"/>
    <s v="2020"/>
    <x v="9"/>
    <s v="FEMENINO"/>
    <s v="DNI"/>
    <s v="92099540"/>
    <s v="NINGUNO"/>
    <s v="SI"/>
    <s v="016SAVIWLISV"/>
    <s v="SANCHEZ"/>
    <s v="VILLANUEVA"/>
    <s v="WLAYLIN"/>
    <s v="ISMAR"/>
    <s v="VENEZUELA "/>
    <s v="SITUACIÓN IRREGULAR"/>
    <d v="2001-06-05T00:00:00"/>
    <s v="5"/>
    <s v="6"/>
    <s v="2001"/>
    <s v="FEMENINO"/>
    <s v="CÉDULA DE IDENTIDAD"/>
    <s v="28604041"/>
    <s v="RASTREO"/>
    <d v="2023-10-06T12:48:48"/>
    <s v="ONLINE/TELEFÓNICA"/>
    <d v="2023-11-16T00:00:00"/>
    <n v="1"/>
    <n v="1"/>
    <n v="1"/>
    <s v="SI"/>
    <s v="YULY"/>
    <s v="SI"/>
    <m/>
    <m/>
    <m/>
    <m/>
    <m/>
    <m/>
    <m/>
    <m/>
    <m/>
    <m/>
    <m/>
    <n v="6"/>
    <n v="3"/>
    <n v="-3"/>
    <x v="0"/>
    <m/>
  </r>
  <r>
    <n v="907"/>
    <s v="NOVIEMBRE"/>
    <s v="LIMA "/>
    <s v="LIMA "/>
    <s v="SAN JUAN DE LURIGANCHO"/>
    <n v="925223239"/>
    <s v="2003CASATHV"/>
    <s v="CANO"/>
    <s v="SANCHEZ"/>
    <s v="THAYLOR"/>
    <s v="YONKEIBER"/>
    <s v="CANO SANCHEZ THAYLOR YONKEIBER"/>
    <s v="VENEZUELA "/>
    <s v="SITUACIÓN IRREGULAR"/>
    <d v="2020-03-12T00:00:00"/>
    <s v="12"/>
    <s v="03"/>
    <s v="2020"/>
    <x v="9"/>
    <s v="MASCULINO"/>
    <s v="ACTA/PARTIDA DE NACIMIENTO"/>
    <n v="325"/>
    <s v="NINGUNO"/>
    <s v="SI"/>
    <s v="953SAZADAEIV"/>
    <s v="SANCHEZ"/>
    <s v="ZAMBRANO"/>
    <s v="DARLENI"/>
    <s v="EIDIN "/>
    <s v="VENEZUELA "/>
    <s v="PTP/CPP"/>
    <d v="1995-03-20T00:00:00"/>
    <s v="20"/>
    <s v="3"/>
    <s v="1995"/>
    <s v="FEMENINO"/>
    <s v="PTP/CPP"/>
    <s v="003722437"/>
    <s v="RASTREO"/>
    <d v="2023-10-26T18:20:44"/>
    <s v="ONLINE/TELEFÓNICA"/>
    <d v="2023-11-28T00:00:00"/>
    <n v="3"/>
    <n v="3"/>
    <n v="1"/>
    <s v="SI"/>
    <s v="TAYRI"/>
    <s v="SI"/>
    <m/>
    <m/>
    <m/>
    <m/>
    <m/>
    <m/>
    <m/>
    <m/>
    <m/>
    <m/>
    <m/>
    <n v="6"/>
    <n v="4"/>
    <n v="-2"/>
    <x v="0"/>
    <m/>
  </r>
  <r>
    <n v="908"/>
    <s v="NOVIEMBRE"/>
    <s v="LIMA "/>
    <s v="LIMA "/>
    <s v="CHORRILLOS"/>
    <n v="971358314"/>
    <s v="1210TOSAANV"/>
    <s v="TORRES"/>
    <s v="SANCHEZ"/>
    <s v="ANGEL"/>
    <s v="DAVID"/>
    <s v="TORRES SANCHEZ ANGEL DAVID"/>
    <s v="VENEZUELA "/>
    <s v="SITUACIÓN IRREGULAR"/>
    <d v="2012-10-11T00:00:00"/>
    <s v="11"/>
    <s v="10"/>
    <s v="2012"/>
    <x v="3"/>
    <s v="MASCULINO"/>
    <s v="CEDULA DE IDENTIDAD"/>
    <s v="NO INFORMACIÓN"/>
    <s v="PRIMARIA - 5TO GRADO"/>
    <s v="SI"/>
    <s v="924SALIGEALV"/>
    <s v="SANCHEZ"/>
    <s v="LIZARAS"/>
    <s v="GENESIS"/>
    <s v="ALEXANDRA"/>
    <s v="VENEZUELA "/>
    <s v="SITUACIÓN IRREGULAR"/>
    <d v="1992-04-08T00:00:00"/>
    <s v="8"/>
    <s v="4"/>
    <s v="1992"/>
    <s v="FEMENINO"/>
    <s v="CÉDULA DE IDENTIDAD"/>
    <s v="002225594"/>
    <s v="RASTREO"/>
    <d v="2023-10-04T23:16:43"/>
    <s v="ONLINE/TELEFÓNICA"/>
    <d v="2023-11-21T00:00:00"/>
    <n v="1"/>
    <n v="1"/>
    <n v="1"/>
    <s v="SI"/>
    <s v="YULY"/>
    <s v="SI"/>
    <m/>
    <m/>
    <m/>
    <m/>
    <m/>
    <m/>
    <m/>
    <m/>
    <m/>
    <m/>
    <m/>
    <n v="10"/>
    <n v="11"/>
    <n v="1"/>
    <x v="0"/>
    <m/>
  </r>
  <r>
    <n v="909"/>
    <s v="NOVIEMBRE"/>
    <s v="LIMA "/>
    <s v="LIMA "/>
    <s v="VILLA MARIA DEL TRIUNFO"/>
    <n v="925330928"/>
    <s v="1206DISACAV"/>
    <s v="DIAZ"/>
    <s v="SANCHEZ"/>
    <s v="CAMILA"/>
    <s v="DREILYSMAR"/>
    <s v="DIAZ SANCHEZ CAMILA DREILYSMAR"/>
    <s v="VENEZUELA "/>
    <s v="PTP/CPP"/>
    <d v="2012-06-19T00:00:00"/>
    <s v="19"/>
    <s v="06"/>
    <s v="2012"/>
    <x v="3"/>
    <s v="FEMENINO"/>
    <s v="PTP/CPP"/>
    <s v="002035875"/>
    <s v="PRIMARIA - 5TO GRADO"/>
    <s v="SI"/>
    <s v="8712SANILEJOV"/>
    <s v="SANCHEZ"/>
    <s v="NINGUNO"/>
    <s v="LEOMARY"/>
    <s v="JOSEFINA"/>
    <s v="VENEZUELA "/>
    <s v="SITUACIÓN IRREGULAR"/>
    <d v="1987-12-14T00:00:00"/>
    <s v="14"/>
    <s v="12"/>
    <s v="1987"/>
    <s v="FEMENINO"/>
    <s v="CÉDULA DE IDENTIDAD"/>
    <s v="002103910"/>
    <s v="AUTOREGISTRO "/>
    <d v="2023-11-21T17:01:42"/>
    <m/>
    <m/>
    <m/>
    <m/>
    <m/>
    <s v="SI"/>
    <s v="YULY"/>
    <s v="SI"/>
    <m/>
    <m/>
    <m/>
    <m/>
    <m/>
    <m/>
    <m/>
    <m/>
    <m/>
    <m/>
    <m/>
    <n v="10"/>
    <n v="11"/>
    <n v="1"/>
    <x v="0"/>
    <m/>
  </r>
  <r>
    <n v="910"/>
    <s v="NOVIEMBRE"/>
    <s v="LIMA "/>
    <s v="LIMA "/>
    <s v="SAN JUAN DE LURIGANCHO"/>
    <n v="925223239"/>
    <s v="1607MESAANV"/>
    <s v="MEJIAS"/>
    <s v="SANCHEZ"/>
    <s v="ANGELBERT"/>
    <s v="JOSUE"/>
    <s v="MEJIAS SANCHEZ ANGELBERT JOSUE"/>
    <s v="VENEZUELA "/>
    <s v="SITUACIÓN IRREGULAR"/>
    <d v="2016-07-17T00:00:00"/>
    <s v="17"/>
    <s v="07"/>
    <s v="2016"/>
    <x v="0"/>
    <s v="MASCULINO"/>
    <s v="ACTA/PARTIDA DE NACIMIENTO"/>
    <n v="383"/>
    <s v="NINGUNO"/>
    <s v="SI"/>
    <s v="953SAZADAEIV"/>
    <s v="SANCHEZ"/>
    <s v="ZAMBRANO"/>
    <s v="DARLENI"/>
    <s v="EIDIN"/>
    <s v="VENEZUELA "/>
    <s v="PTP/CPP"/>
    <d v="1995-03-20T00:00:00"/>
    <s v="20"/>
    <s v="3"/>
    <s v="1995"/>
    <s v="FEMENINO"/>
    <s v="PTP/CPP"/>
    <s v="003722437"/>
    <s v="RASTREO"/>
    <d v="2023-10-26T18:23:42"/>
    <m/>
    <m/>
    <m/>
    <m/>
    <m/>
    <s v="SI"/>
    <s v="TAYRI"/>
    <s v="SI"/>
    <m/>
    <m/>
    <m/>
    <m/>
    <m/>
    <m/>
    <m/>
    <m/>
    <m/>
    <m/>
    <m/>
    <n v="6"/>
    <n v="7"/>
    <n v="1"/>
    <x v="0"/>
    <m/>
  </r>
  <r>
    <n v="911"/>
    <s v="NOVIEMBRE"/>
    <s v="LIMA "/>
    <s v="LIMA "/>
    <s v="SAN JUAN DE LURIGANCHO"/>
    <n v="925223239"/>
    <s v="1402SASAFRV"/>
    <s v="SALVATIERRA"/>
    <s v="SANCHEZ"/>
    <s v="FREINYERBETH"/>
    <s v="DANIEL"/>
    <s v="SALVATIERRA SANCHEZ FREINYERBETH DANIEL"/>
    <s v="VENEZUELA "/>
    <s v="SITUACIÓN IRREGULAR"/>
    <d v="2014-02-03T00:00:00"/>
    <s v="03"/>
    <s v="02"/>
    <s v="2014"/>
    <x v="7"/>
    <s v="MASCULINO"/>
    <s v="ACTA/PARTIDA DE NACIMIENTO"/>
    <n v="604"/>
    <s v="PRIMARIA - 2DO GRADO"/>
    <s v="SI"/>
    <s v="953SAZADAEIV"/>
    <s v="SANCHEZ"/>
    <s v="ZAMBRANO"/>
    <s v="DARLENI"/>
    <s v="EIDIN"/>
    <s v="VENEZUELA "/>
    <s v="PTP/CPP"/>
    <d v="1995-03-20T00:00:00"/>
    <s v="20"/>
    <s v="3"/>
    <s v="1995"/>
    <s v="FEMENINO"/>
    <s v="PTP/CPP"/>
    <s v="003722437"/>
    <s v="RASTREO"/>
    <d v="2023-10-26T18:26:46"/>
    <m/>
    <m/>
    <m/>
    <m/>
    <m/>
    <s v="SI"/>
    <s v="TAYRI"/>
    <s v="SI"/>
    <m/>
    <m/>
    <m/>
    <m/>
    <m/>
    <m/>
    <m/>
    <m/>
    <m/>
    <m/>
    <m/>
    <n v="7"/>
    <n v="10"/>
    <n v="3"/>
    <x v="4"/>
    <m/>
  </r>
  <r>
    <n v="912"/>
    <s v="NOVIEMBRE"/>
    <s v="LIMA "/>
    <s v="LIMA "/>
    <s v="VILLA MARIA DEL TRIUNFO"/>
    <n v="925330928"/>
    <s v="0606CASADRV"/>
    <s v="CAMACHO"/>
    <s v="SANCHEZ"/>
    <s v="DREIVER"/>
    <s v="ALFONZO"/>
    <s v="CAMACHO SANCHEZ DREIVER ALFONZO"/>
    <s v="VENEZUELA "/>
    <s v="SITUACIÓN IRREGULAR"/>
    <d v="2006-06-09T00:00:00"/>
    <s v="09"/>
    <s v="06"/>
    <s v="2006"/>
    <x v="5"/>
    <s v="MASCULINO"/>
    <s v="CEDULA DE IDENTIDAD"/>
    <s v="32388980"/>
    <s v="SECUNDARIA - 3ER GRADO"/>
    <s v="SI"/>
    <s v="8712SANILEJOV"/>
    <s v="SANCHEZ "/>
    <s v="NINGUNO"/>
    <s v="LEOMARY"/>
    <s v="JOSEFINA"/>
    <s v="VENEZUELA "/>
    <s v="PTP/CPP"/>
    <d v="1987-12-14T00:00:00"/>
    <s v="14"/>
    <s v="12"/>
    <s v="1987"/>
    <s v="FEMENINO"/>
    <s v="PTP/CPP"/>
    <s v="2103910"/>
    <s v="RASTREO"/>
    <d v="2023-09-30T13:32:18"/>
    <m/>
    <m/>
    <m/>
    <m/>
    <m/>
    <s v="SI"/>
    <s v="YULY"/>
    <s v="SI"/>
    <m/>
    <m/>
    <m/>
    <m/>
    <m/>
    <m/>
    <m/>
    <m/>
    <m/>
    <m/>
    <m/>
    <n v="14"/>
    <n v="17"/>
    <n v="3"/>
    <x v="4"/>
    <m/>
  </r>
  <r>
    <n v="913"/>
    <s v="NOVIEMBRE"/>
    <s v="LIMA "/>
    <s v="LIMA "/>
    <s v="VILLA MARIA DEL TRIUNFO"/>
    <n v="925330928"/>
    <s v="1912DISALEV"/>
    <s v="DIAZ"/>
    <s v="SANCHEZ"/>
    <s v="LEONELL"/>
    <s v="NAHUM"/>
    <s v="DIAZ SANCHEZ LEONELL NAHUM"/>
    <s v="VENEZUELA "/>
    <s v="SITUACIÓN IRREGULAR"/>
    <d v="2019-12-03T00:00:00"/>
    <s v="03"/>
    <s v="12"/>
    <s v="2019"/>
    <x v="12"/>
    <s v="MASCULINO"/>
    <s v="ACTA/PARTIDA DE NACIMIENTO"/>
    <s v="394"/>
    <s v="NINGUNO"/>
    <s v="SI"/>
    <s v="9712SANILEJOV"/>
    <s v="SANCHEZ "/>
    <s v="NINGUNO"/>
    <s v="LEOMARY "/>
    <s v="JOSEFINA "/>
    <s v="VENEZUELA "/>
    <s v="PTP/CPP"/>
    <d v="1997-12-14T00:00:00"/>
    <s v="14"/>
    <s v="12"/>
    <s v="1997"/>
    <s v="FEMENINO"/>
    <s v="PTP/CPP"/>
    <s v="2103910"/>
    <s v="RASTREO"/>
    <d v="2023-09-30T13:05:58"/>
    <m/>
    <m/>
    <m/>
    <m/>
    <m/>
    <s v="SI"/>
    <s v="YULY"/>
    <s v="SI"/>
    <m/>
    <m/>
    <m/>
    <m/>
    <m/>
    <m/>
    <m/>
    <m/>
    <m/>
    <m/>
    <m/>
    <n v="6"/>
    <n v="4"/>
    <n v="-2"/>
    <x v="0"/>
    <m/>
  </r>
  <r>
    <n v="914"/>
    <s v="NOVIEMBRE"/>
    <s v="LIMA "/>
    <s v="LIMA "/>
    <s v="VILLA EL SALVADOR"/>
    <n v="921978569"/>
    <s v="1005DUSAANV"/>
    <s v="DUARTE"/>
    <s v="SANDOVAL"/>
    <s v="ANGEL"/>
    <s v="DAVID"/>
    <s v="DUARTE SANDOVAL ANGEL DAVID"/>
    <s v="VENEZUELA "/>
    <s v="SITUACIÓN IRREGULAR"/>
    <d v="2010-05-28T00:00:00"/>
    <s v="28"/>
    <s v="05"/>
    <s v="2010"/>
    <x v="14"/>
    <s v="MASCULINO"/>
    <s v="CEDULA DE IDENTIDAD"/>
    <s v="34051186"/>
    <s v="SECUNDARIA - 1ER GRADO"/>
    <s v="SI"/>
    <s v="8210SALEVIROV"/>
    <s v="SANDOVAL"/>
    <s v="LEAL"/>
    <s v="VILMA"/>
    <s v="ROSA"/>
    <s v="VENEZUELA "/>
    <s v="SITUACIÓN IRREGULAR"/>
    <d v="1982-10-25T00:00:00"/>
    <s v="25"/>
    <s v="10"/>
    <s v="1982"/>
    <s v="FEMENINO"/>
    <s v="CÉDULA DE IDENTIDAD"/>
    <s v="17469570"/>
    <s v="RASTREO"/>
    <d v="2023-10-04T12:50:12"/>
    <s v="ONLINE/TELEFÓNICA"/>
    <d v="2023-11-24T00:00:00"/>
    <n v="1"/>
    <n v="1"/>
    <n v="1"/>
    <s v="SI"/>
    <s v="YULY"/>
    <s v="SI"/>
    <m/>
    <m/>
    <m/>
    <m/>
    <m/>
    <m/>
    <m/>
    <m/>
    <m/>
    <m/>
    <m/>
    <n v="12"/>
    <n v="13"/>
    <n v="1"/>
    <x v="0"/>
    <m/>
  </r>
  <r>
    <n v="894"/>
    <s v="NOVIEMBRE"/>
    <s v="LIMA "/>
    <s v="LIMA "/>
    <s v="SAN JUAN DE LURIGANCHO"/>
    <n v="904706892"/>
    <s v="0911CASAJOV"/>
    <s v="CARMONA"/>
    <s v="SALAZAR"/>
    <s v="JOSE"/>
    <s v="ANGEL"/>
    <s v="CARMONA SALAZAR JOSE ANGEL"/>
    <s v="VENEZUELA "/>
    <s v="PTP/CPP"/>
    <d v="2009-11-17T00:00:00"/>
    <s v="17"/>
    <s v="11"/>
    <s v="2009"/>
    <x v="13"/>
    <s v="MASCULINO"/>
    <s v="PTP/CPP"/>
    <s v="002756638"/>
    <s v="PRIMARIA - 5TO GRADO"/>
    <s v="SI"/>
    <s v="8212SAVAANDEV"/>
    <s v="SALAZAR"/>
    <s v="VAZQUEZ"/>
    <s v="ANGELICA "/>
    <s v="DEL CARMEN "/>
    <s v="VENEZUELA "/>
    <s v="PTP/CPP"/>
    <d v="1982-12-17T00:00:00"/>
    <s v="17"/>
    <s v="12"/>
    <s v="1982"/>
    <s v="FEMENINO"/>
    <s v="PTP/CPP"/>
    <s v="001113746"/>
    <s v="RASTREO"/>
    <d v="2023-10-26T17:09:02"/>
    <s v="ONLINE/TELEFÓNICA"/>
    <d v="2023-11-24T00:00:00"/>
    <n v="2"/>
    <n v="2"/>
    <n v="1"/>
    <s v="SI"/>
    <s v="TAYRI"/>
    <s v="SI"/>
    <m/>
    <m/>
    <m/>
    <m/>
    <m/>
    <m/>
    <m/>
    <m/>
    <m/>
    <m/>
    <m/>
    <n v="10"/>
    <n v="14"/>
    <n v="4"/>
    <x v="1"/>
    <m/>
  </r>
  <r>
    <n v="916"/>
    <s v="NOVIEMBRE"/>
    <s v="LIMA "/>
    <s v="LIMA "/>
    <s v="SAN JUAN DE LURIGANCHO"/>
    <n v="904526178"/>
    <s v="1803GOSACOV"/>
    <s v="GONZALEZ"/>
    <s v="SANTANA"/>
    <s v="CORINA"/>
    <s v="MICHELL"/>
    <s v="GONZALEZ SANTANA CORINA MICHELL"/>
    <s v="VENEZUELA "/>
    <s v="PTP/CPP"/>
    <d v="2018-03-20T00:00:00"/>
    <s v="20"/>
    <s v="03"/>
    <s v="2018"/>
    <x v="4"/>
    <s v="FEMENINO"/>
    <s v="PTP/CPP"/>
    <s v="00513511903"/>
    <s v="NIVEL INICIAL 5 AÑOS"/>
    <s v="SI"/>
    <s v="003SAGAYOVIV"/>
    <s v="SANTANA"/>
    <s v="GARCIA"/>
    <s v="YOBEISY"/>
    <s v="VICTORIA"/>
    <s v="VENEZUELA "/>
    <s v="SITUACIÓN IRREGULAR"/>
    <d v="2000-03-31T00:00:00"/>
    <s v="31"/>
    <s v="3"/>
    <s v="2000"/>
    <s v="FEMENINO"/>
    <s v="CÉDULA DE IDENTIDAD"/>
    <n v="29518087"/>
    <s v="RASTREO"/>
    <d v="2023-11-18T20:00:10"/>
    <s v="ONLINE/TELEFÓNICA"/>
    <d v="2023-11-28T00:00:00"/>
    <n v="1"/>
    <n v="1"/>
    <n v="1"/>
    <s v="SI"/>
    <s v="TAYRI"/>
    <s v="SI"/>
    <m/>
    <m/>
    <m/>
    <m/>
    <m/>
    <m/>
    <m/>
    <m/>
    <m/>
    <m/>
    <m/>
    <n v="6"/>
    <n v="6"/>
    <n v="0"/>
    <x v="0"/>
    <m/>
  </r>
  <r>
    <n v="917"/>
    <s v="NOVIEMBRE"/>
    <s v="LIMA "/>
    <s v="LIMA "/>
    <s v="PACHACAMAC"/>
    <n v="916084909"/>
    <s v="1904CHSAKRV"/>
    <s v="CHIRINO"/>
    <s v="SANZ"/>
    <s v="KRISMARY"/>
    <s v="ONANYERLIS"/>
    <s v="CHIRINO SANZ KRISMARY ONANYERLIS"/>
    <s v="VENEZUELA "/>
    <s v="SITUACIÓN IRREGULAR"/>
    <d v="2019-04-23T00:00:00"/>
    <s v="23"/>
    <s v="04"/>
    <s v="2019"/>
    <x v="12"/>
    <s v="FEMENINO"/>
    <s v="ACTA/PARTIDA DE NACIMIENTO"/>
    <n v="1235"/>
    <s v="NIVEL INICIAL 3 AÑOS"/>
    <s v="SI"/>
    <s v="978SACOMAJOV"/>
    <s v="SANZ"/>
    <s v="CORDERO"/>
    <s v="MARIA"/>
    <s v="JOSE"/>
    <s v="VENEZUELA "/>
    <s v="SITUACIÓN IRREGULAR"/>
    <d v="1997-08-19T00:00:00"/>
    <s v="19"/>
    <s v="8"/>
    <s v="1997"/>
    <s v="FEMENINO"/>
    <s v="CÉDULA DE IDENTIDAD"/>
    <n v="26460683"/>
    <s v="RASTREO"/>
    <d v="2023-09-15T00:00:00"/>
    <s v="ONLINE/TELEFÓNICA"/>
    <d v="2023-11-02T00:00:00"/>
    <n v="1"/>
    <n v="1"/>
    <n v="1"/>
    <s v="SI"/>
    <s v="EIMARA"/>
    <s v="SI"/>
    <m/>
    <m/>
    <m/>
    <m/>
    <m/>
    <m/>
    <m/>
    <m/>
    <m/>
    <m/>
    <m/>
    <n v="6"/>
    <n v="4"/>
    <n v="-2"/>
    <x v="0"/>
    <m/>
  </r>
  <r>
    <n v="918"/>
    <s v="NOVIEMBRE"/>
    <s v="LIMA "/>
    <s v="LIMA "/>
    <s v="LURIGANCHO"/>
    <n v="933637560"/>
    <s v="1101MESELUV"/>
    <s v="MENDOZA"/>
    <s v="SEQUERA"/>
    <s v="LUISANNA"/>
    <s v="VALENTINA"/>
    <s v="MENDOZA SEQUERA LUISANNA VALENTINA"/>
    <s v="VENEZUELA "/>
    <s v="SITUACIÓN IRREGULAR"/>
    <d v="2011-01-02T00:00:00"/>
    <s v="02"/>
    <s v="01"/>
    <s v="2011"/>
    <x v="14"/>
    <s v="FEMENINO"/>
    <s v="CEDULA DE IDENTIDAD"/>
    <n v="33940363"/>
    <s v="PRIMARIA - 6TO GRADO"/>
    <s v="SI"/>
    <s v="903SEROYODAV"/>
    <s v="SEQUERA"/>
    <s v="RODRIGUEZ"/>
    <s v="YOHANNA"/>
    <s v="DANIELA"/>
    <s v="VENEZUELA "/>
    <s v="PTP/CPP"/>
    <d v="1990-03-10T00:00:00"/>
    <s v="10"/>
    <s v="3"/>
    <s v="1990"/>
    <s v="FEMENINO"/>
    <s v="PTP/CPP"/>
    <s v="002852316"/>
    <s v="RASTREO"/>
    <d v="2023-11-05T10:30:44"/>
    <s v="ONLINE/TELEFÓNICA"/>
    <d v="2023-11-24T00:00:00"/>
    <n v="2"/>
    <n v="2"/>
    <n v="1"/>
    <s v="SI"/>
    <s v="TAYRI"/>
    <s v="SI"/>
    <m/>
    <m/>
    <m/>
    <m/>
    <m/>
    <m/>
    <m/>
    <m/>
    <m/>
    <m/>
    <m/>
    <n v="11"/>
    <n v="13"/>
    <n v="2"/>
    <x v="3"/>
    <m/>
  </r>
  <r>
    <n v="919"/>
    <s v="NOVIEMBRE"/>
    <s v="LIMA "/>
    <s v="LIMA "/>
    <s v="LURIGANCHO"/>
    <n v="933637560"/>
    <s v="1609MESEISV"/>
    <s v="MENDOZA "/>
    <s v="SEQUERA"/>
    <s v="ISABEL"/>
    <s v="VICTORIA "/>
    <s v="MENDOZA  SEQUERA ISABEL VICTORIA "/>
    <s v="VENEZUELA "/>
    <s v="SITUACIÓN IRREGULAR"/>
    <d v="2016-09-20T00:00:00"/>
    <s v="20"/>
    <s v="09"/>
    <s v="2016"/>
    <x v="0"/>
    <s v="FEMENINO"/>
    <s v="ACTA/PARTIDA DE NACIMIENTO"/>
    <n v="667"/>
    <s v="PRIMARIA - 1ER GRADO"/>
    <s v="SI"/>
    <s v="903SEROYODAV"/>
    <s v="SEQUERA"/>
    <s v="RODRIGUEZ "/>
    <s v="YOHANNA"/>
    <s v="DANIELA"/>
    <s v="VENEZUELA "/>
    <s v="PTP/CPP"/>
    <d v="1990-03-10T00:00:00"/>
    <s v="10"/>
    <s v="3"/>
    <s v="1990"/>
    <s v="FEMENINO"/>
    <s v="PTP/CPP"/>
    <s v="002852316"/>
    <s v="RASTREO"/>
    <d v="2023-11-05T10:39:04"/>
    <m/>
    <m/>
    <m/>
    <m/>
    <m/>
    <s v="SI"/>
    <s v="TAYRI"/>
    <s v="SI"/>
    <m/>
    <m/>
    <m/>
    <m/>
    <m/>
    <m/>
    <m/>
    <m/>
    <m/>
    <m/>
    <m/>
    <n v="6"/>
    <n v="7"/>
    <n v="1"/>
    <x v="0"/>
    <m/>
  </r>
  <r>
    <n v="920"/>
    <s v="NOVIEMBRE"/>
    <s v="LIMA "/>
    <s v="LIMA "/>
    <s v="SANTA ANITA"/>
    <n v="958179976"/>
    <s v="1506PRSEJUV"/>
    <s v="PRADO"/>
    <s v="SERRANO"/>
    <s v="JUAN"/>
    <s v="ANDRES"/>
    <s v="PRADO SERRANO JUAN ANDRES"/>
    <s v="VENEZUELA "/>
    <s v="SITUACIÓN IRREGULAR"/>
    <d v="2015-06-28T00:00:00"/>
    <s v="28"/>
    <s v="06"/>
    <s v="2015"/>
    <x v="1"/>
    <s v="MASCULINO"/>
    <s v="ACTA/PARTIDA DE NACIMIENTO"/>
    <s v="1437"/>
    <s v="NINGUNO"/>
    <s v="SI"/>
    <s v="9012SEPIKECAV"/>
    <s v="SERRANO"/>
    <s v="PINEDA"/>
    <s v="KEMBERLY"/>
    <s v="CAROLINA"/>
    <s v="VENEZUELA "/>
    <s v="SITUACIÓN IRREGULAR"/>
    <d v="1990-12-21T00:00:00"/>
    <s v="21"/>
    <s v="12"/>
    <s v="1990"/>
    <s v="FEMENINO"/>
    <s v="CÉDULA DE IDENTIDAD"/>
    <s v="23649685"/>
    <s v="RASTREO"/>
    <d v="2023-10-23T10:00:30"/>
    <s v="ONLINE/TELEFÓNICA"/>
    <d v="2023-11-19T00:00:00"/>
    <n v="1"/>
    <n v="1"/>
    <n v="2"/>
    <s v="SI"/>
    <s v="CAROLINE"/>
    <s v="SI"/>
    <m/>
    <m/>
    <m/>
    <m/>
    <m/>
    <m/>
    <m/>
    <m/>
    <m/>
    <m/>
    <m/>
    <n v="6"/>
    <n v="8"/>
    <n v="2"/>
    <x v="3"/>
    <m/>
  </r>
  <r>
    <n v="921"/>
    <s v="NOVIEMBRE"/>
    <s v="LIMA "/>
    <s v="LIMA "/>
    <s v="SANTA ANITA"/>
    <s v="930873053 LLAMADA \ 943582473"/>
    <s v="1510OBSESAV"/>
    <s v="OBISPO"/>
    <s v="SERRANO"/>
    <s v="SAMANTHA"/>
    <s v="SOFIA"/>
    <s v="OBISPO SERRANO SAMANTHA SOFIA"/>
    <s v="VENEZUELA "/>
    <s v="SITUACIÓN IRREGULAR"/>
    <d v="2015-10-03T00:00:00"/>
    <s v="03"/>
    <s v="10"/>
    <s v="2015"/>
    <x v="1"/>
    <s v="FEMENINO"/>
    <s v="ACTA/PARTIDA DE NACIMIENTO"/>
    <s v="2279"/>
    <s v="PRIMARIA - 2DO GRADO"/>
    <s v="SI"/>
    <s v="938SEPISYDAV"/>
    <s v="SERRANO"/>
    <s v="PINEDA"/>
    <s v="SYNDI"/>
    <s v="DANIELA"/>
    <s v="VENEZUELA "/>
    <s v="SITUACIÓN IRREGULAR"/>
    <d v="1993-08-15T00:00:00"/>
    <s v="15"/>
    <s v="8"/>
    <s v="1993"/>
    <s v="FEMENINO"/>
    <s v="CÉDULA DE IDENTIDAD"/>
    <s v="25535084"/>
    <s v="RASTREO"/>
    <d v="2023-10-23T10:00:30"/>
    <s v="ONLINE/TELEFÓNICA"/>
    <d v="2023-11-19T00:00:00"/>
    <n v="1"/>
    <n v="1"/>
    <n v="2"/>
    <s v="SI"/>
    <s v="CAROLINE"/>
    <s v="SI"/>
    <m/>
    <m/>
    <m/>
    <m/>
    <m/>
    <m/>
    <m/>
    <m/>
    <m/>
    <m/>
    <m/>
    <n v="7"/>
    <n v="8"/>
    <n v="1"/>
    <x v="0"/>
    <m/>
  </r>
  <r>
    <n v="922"/>
    <s v="NOVIEMBRE"/>
    <s v="LIMA "/>
    <s v="LIMA "/>
    <s v="ATE"/>
    <n v="927784201"/>
    <s v="2010QUSIJHP"/>
    <s v="QUISPE"/>
    <s v="SIERRA"/>
    <s v="JHON"/>
    <s v="ALEJANDRO"/>
    <s v="QUISPE SIERRA JHON ALEJANDRO"/>
    <s v="PERÚ"/>
    <s v="NO APLICA (ES PERUANO/A)"/>
    <d v="2020-10-07T00:00:00"/>
    <s v="07"/>
    <s v="10"/>
    <s v="2020"/>
    <x v="9"/>
    <s v="MASCULINO"/>
    <s v="DNI"/>
    <s v="92307966"/>
    <s v="NINGUNO"/>
    <s v="SI"/>
    <s v="0010SIROBEANV"/>
    <s v="SIERRA"/>
    <s v="ROJAS"/>
    <s v="BETANIA"/>
    <s v="ANSORIELIS"/>
    <s v="VENEZUELA "/>
    <s v="SITUACIÓN IRREGULAR"/>
    <d v="2000-10-12T00:00:00"/>
    <s v="12"/>
    <s v="10"/>
    <s v="2000"/>
    <s v="FEMENINO"/>
    <s v="CÉDULA DE IDENTIDAD"/>
    <s v="28454823"/>
    <s v="RASTREO"/>
    <d v="2023-10-23T10:00:30"/>
    <s v="ONLINE/TELEFÓNICA"/>
    <d v="2023-11-19T00:00:00"/>
    <n v="1"/>
    <n v="1"/>
    <n v="2"/>
    <s v="SI"/>
    <s v="CAROLINE"/>
    <s v="SI"/>
    <m/>
    <m/>
    <m/>
    <m/>
    <m/>
    <m/>
    <m/>
    <m/>
    <m/>
    <m/>
    <m/>
    <n v="6"/>
    <n v="3"/>
    <n v="-3"/>
    <x v="0"/>
    <m/>
  </r>
  <r>
    <n v="923"/>
    <s v="NOVIEMBRE"/>
    <s v="LIMA "/>
    <s v="LIMA "/>
    <s v="SAN JUAN DE LURIGANCHO"/>
    <n v="935330036"/>
    <s v="1506ORSIKEV"/>
    <s v="ORTEGA"/>
    <s v="SIERRA"/>
    <s v="KEILYN"/>
    <s v="GISELLE"/>
    <s v="ORTEGA SIERRA KEILYN GISELLE"/>
    <s v="VENEZUELA "/>
    <s v="PTP/CPP"/>
    <d v="2015-06-11T00:00:00"/>
    <s v="11"/>
    <s v="06"/>
    <s v="2015"/>
    <x v="1"/>
    <s v="FEMENINO"/>
    <s v="PTP/CPP"/>
    <s v="001288302"/>
    <s v="NIVEL INICIAL 5 AÑOS"/>
    <s v="SI"/>
    <s v="8710SIPAJELIV"/>
    <s v="SIERRA"/>
    <s v="PARRA"/>
    <s v="JESSIKA"/>
    <s v="LISBETH"/>
    <s v="VENEZUELA "/>
    <s v="PTP/CPP"/>
    <d v="1987-10-10T00:00:00"/>
    <s v="10"/>
    <s v="10"/>
    <s v="1987"/>
    <s v="FEMENINO"/>
    <s v="PTP/CPP"/>
    <s v="001294136"/>
    <s v="RASTREO"/>
    <d v="2023-10-23T19:43:27"/>
    <s v="ONLINE/TELEFÓNICA"/>
    <d v="2023-11-16T00:00:00"/>
    <n v="2"/>
    <n v="2"/>
    <n v="1"/>
    <s v="SI"/>
    <s v="TAYRI"/>
    <s v="SI"/>
    <m/>
    <m/>
    <m/>
    <m/>
    <m/>
    <m/>
    <m/>
    <m/>
    <m/>
    <m/>
    <m/>
    <n v="6"/>
    <n v="8"/>
    <n v="2"/>
    <x v="3"/>
    <m/>
  </r>
  <r>
    <n v="924"/>
    <s v="NOVIEMBRE"/>
    <s v="LIMA "/>
    <s v="LIMA "/>
    <s v="SAN JUAN DE LURIGANCHO"/>
    <n v="973482963"/>
    <s v="2009ROSIALP"/>
    <s v="RODRIGUEZ"/>
    <s v="SIERRA"/>
    <s v="ALANNYS"/>
    <s v="SARABETH"/>
    <s v="RODRIGUEZ SIERRA ALANNYS SARABETH"/>
    <s v="PERÚ"/>
    <s v="NO APLICA (ES PERUANO/A)"/>
    <d v="2020-09-06T00:00:00"/>
    <s v="06"/>
    <s v="09"/>
    <s v="2020"/>
    <x v="9"/>
    <s v="FEMENINO"/>
    <s v="DNI "/>
    <n v="92003821"/>
    <s v="NINGUNO"/>
    <s v="SI"/>
    <s v="9612SIJOSABEV"/>
    <s v="SIERRA"/>
    <s v="JOROPA"/>
    <s v="SARA"/>
    <s v="BETSAITS"/>
    <s v="VENEZUELA "/>
    <s v="C.E. CALIDAD MIGRATORIA"/>
    <d v="1996-12-05T00:00:00"/>
    <s v="5"/>
    <s v="12"/>
    <s v="1996"/>
    <s v="FEMENINO"/>
    <s v="CARNET DE EXTRANJERÍA"/>
    <s v="005978655"/>
    <s v="RASTREO"/>
    <d v="2023-10-27T15:52:01"/>
    <s v="ONLINE/TELEFÓNICA"/>
    <d v="2023-11-16T00:00:00"/>
    <n v="1"/>
    <n v="1"/>
    <n v="1"/>
    <s v="SI"/>
    <s v="TAYRI"/>
    <s v="SI"/>
    <m/>
    <m/>
    <m/>
    <m/>
    <m/>
    <m/>
    <m/>
    <m/>
    <m/>
    <m/>
    <m/>
    <n v="6"/>
    <n v="3"/>
    <n v="-3"/>
    <x v="0"/>
    <m/>
  </r>
  <r>
    <n v="971"/>
    <s v="NOVIEMBRE"/>
    <s v="LIMA "/>
    <s v="LIMA "/>
    <s v="SAN MARTIN DE PORRES"/>
    <s v="914595711 LLAMADAS /976598759 WHATSAPP"/>
    <s v="0910ROVIROV"/>
    <s v="ROJAS "/>
    <s v="VILLA"/>
    <s v="ROSNER"/>
    <s v="EVELIO"/>
    <s v="ROJAS  VILLA ROSNER EVELIO"/>
    <s v="VENEZUELA "/>
    <s v="SITUACIÓN IRREGULAR"/>
    <d v="2009-10-05T00:00:00"/>
    <s v="05"/>
    <s v="10"/>
    <s v="2009"/>
    <x v="13"/>
    <s v="MASCULINO"/>
    <s v="CEDULA DE IDENTIDAD"/>
    <n v="35138326"/>
    <s v="PRIMARIA - 5TO GRADO"/>
    <s v="SI"/>
    <s v="9210VISOYUYEV"/>
    <s v="VILLA "/>
    <s v="SOLANO"/>
    <s v="YUSBELY"/>
    <s v="YENIRETH"/>
    <s v="VENEZUELA "/>
    <s v="PTP/CPP"/>
    <d v="1992-10-23T00:00:00"/>
    <s v="23"/>
    <s v="10"/>
    <s v="1992"/>
    <s v="FEMENINO"/>
    <s v="PTP/CPP"/>
    <s v="003305357"/>
    <s v="RASTREO"/>
    <d v="2023-10-31T16:20:03"/>
    <m/>
    <m/>
    <m/>
    <m/>
    <m/>
    <s v="SI"/>
    <s v="MIRIAN"/>
    <s v="SI"/>
    <m/>
    <m/>
    <m/>
    <m/>
    <m/>
    <m/>
    <m/>
    <m/>
    <m/>
    <m/>
    <m/>
    <n v="10"/>
    <n v="14"/>
    <n v="4"/>
    <x v="1"/>
    <m/>
  </r>
  <r>
    <n v="926"/>
    <s v="NOVIEMBRE"/>
    <s v="LIMA "/>
    <s v="LIMA "/>
    <s v="ATE"/>
    <n v="926529237"/>
    <s v="1908SIMADUV"/>
    <s v="SILVA"/>
    <s v="MARTINEZ"/>
    <s v="DULCE"/>
    <s v="MARIA"/>
    <s v="SILVA MARTINEZ DULCE MARIA"/>
    <s v="VENEZUELA "/>
    <s v="PTP/CPP"/>
    <d v="2019-08-20T00:00:00"/>
    <s v="20"/>
    <s v="08"/>
    <s v="2019"/>
    <x v="12"/>
    <s v="FEMENINO"/>
    <s v="PTP/CPP"/>
    <s v="003922370"/>
    <s v="NINGUNO"/>
    <s v="SI"/>
    <s v="997SIMACAELV"/>
    <s v="SILVA"/>
    <s v="MARTINEZ"/>
    <s v="CARMEN"/>
    <s v="ELENA"/>
    <s v="VENEZUELA "/>
    <s v="SITUACIÓN IRREGULAR"/>
    <d v="1999-07-16T00:00:00"/>
    <s v="16"/>
    <s v="7"/>
    <s v="1999"/>
    <s v="FEMENINO"/>
    <s v="CÉDULA DE IDENTIDAD"/>
    <s v="27283949"/>
    <s v="RASTREO"/>
    <s v="NO INFORMACIÓN"/>
    <s v="ONLINE/TELEFÓNICA"/>
    <d v="2023-11-24T00:00:00"/>
    <n v="1"/>
    <n v="1"/>
    <n v="2"/>
    <s v="SI"/>
    <s v="CAROLINE"/>
    <s v="SI"/>
    <m/>
    <m/>
    <m/>
    <m/>
    <m/>
    <m/>
    <m/>
    <m/>
    <m/>
    <m/>
    <m/>
    <n v="6"/>
    <n v="4"/>
    <n v="-2"/>
    <x v="0"/>
    <s v="CORREGIR FECHA DE IDENTIFICACIÓN  "/>
  </r>
  <r>
    <n v="927"/>
    <s v="NOVIEMBRE"/>
    <s v="LIMA "/>
    <s v="LIMA "/>
    <s v="SAN JUAN DE LURIGANCHO"/>
    <n v="917586945"/>
    <s v="2005SIFLJEP"/>
    <s v="SILVEIRA"/>
    <s v="FLORES"/>
    <s v="JEISER"/>
    <s v="DANIEL"/>
    <s v="SILVEIRA FLORES JEISER DANIEL"/>
    <s v="PERÚ"/>
    <s v="NO APLICA (ES PERUANO/A)"/>
    <d v="2020-05-06T00:00:00"/>
    <s v="06"/>
    <s v="05"/>
    <s v="2020"/>
    <x v="9"/>
    <s v="MASCULINO"/>
    <s v="DNI"/>
    <n v="91842598"/>
    <s v="NINGUNO"/>
    <s v="SI"/>
    <s v="019SIFLESPAV"/>
    <s v="SILVEIRA"/>
    <s v="FLORES"/>
    <s v="ESCARLETT"/>
    <s v="PAOLA"/>
    <s v="VENEZUELA "/>
    <s v="PTP/CPP"/>
    <d v="2001-09-19T00:00:00"/>
    <s v="19"/>
    <s v="9"/>
    <s v="2001"/>
    <s v="FEMENINO"/>
    <s v="PTP/CPP"/>
    <s v="003515024"/>
    <s v="RASTREO"/>
    <d v="2023-11-08T16:17:53"/>
    <s v="ONLINE/TELEFÓNICA"/>
    <d v="2023-11-24T00:00:00"/>
    <n v="1"/>
    <n v="1"/>
    <n v="1"/>
    <s v="SI"/>
    <s v="TAYRI"/>
    <s v="SI"/>
    <m/>
    <m/>
    <m/>
    <m/>
    <m/>
    <m/>
    <m/>
    <m/>
    <m/>
    <m/>
    <m/>
    <n v="6"/>
    <n v="3"/>
    <n v="-3"/>
    <x v="0"/>
    <m/>
  </r>
  <r>
    <n v="928"/>
    <s v="NOVIEMBRE"/>
    <s v="LIMA "/>
    <s v="LIMA "/>
    <s v="LOS OLIVOS"/>
    <s v="960214249 WHATSAPP 929413732 LLAMADAS."/>
    <s v="2009GISOMOP"/>
    <s v="GIRALDO"/>
    <s v="SOCORRO "/>
    <s v="MONSERRAT "/>
    <s v="YANAI"/>
    <s v="GIRALDO SOCORRO  MONSERRAT  YANAI"/>
    <s v="PERÚ"/>
    <s v="NO APLICA (ES PERUANO/A)"/>
    <d v="2020-09-24T00:00:00"/>
    <s v="24"/>
    <s v="09"/>
    <s v="2020"/>
    <x v="9"/>
    <s v="FEMENINO"/>
    <s v="DNI "/>
    <n v="92031629"/>
    <s v="NINGUNO"/>
    <s v="SI"/>
    <s v="9110SOURHEAUV"/>
    <s v="SOCORRO "/>
    <s v="URBAEZ"/>
    <s v="HENDRINA"/>
    <s v="AURORA"/>
    <s v="VENEZUELA "/>
    <s v="C.E. CALIDAD MIGRATORIA"/>
    <d v="1991-10-31T00:00:00"/>
    <s v="31"/>
    <s v="10"/>
    <s v="1991"/>
    <s v="FEMENINO"/>
    <s v="CARNET DE EXTRANJERÍA"/>
    <s v="005633822"/>
    <s v="RASTREO"/>
    <d v="2023-10-05T18:06:00"/>
    <s v="ONLINE/TELEFÓNICA"/>
    <d v="2023-11-27T00:00:00"/>
    <n v="1"/>
    <n v="1"/>
    <n v="1"/>
    <s v="SI"/>
    <s v="MIRIAN"/>
    <s v="SI"/>
    <m/>
    <m/>
    <m/>
    <m/>
    <m/>
    <m/>
    <m/>
    <m/>
    <m/>
    <m/>
    <m/>
    <n v="6"/>
    <n v="3"/>
    <n v="-3"/>
    <x v="0"/>
    <m/>
  </r>
  <r>
    <n v="929"/>
    <s v="NOVIEMBRE"/>
    <s v="LIMA "/>
    <s v="LIMA "/>
    <s v="SAN JUAN DE MIRAFLORES"/>
    <n v="913808178"/>
    <s v="1809SOTRSEO"/>
    <s v="SOLANO"/>
    <s v="TROYA"/>
    <s v="SEBASTIAN "/>
    <s v="ALEJANDRO"/>
    <s v="SOLANO TROYA SEBASTIAN  ALEJANDRO"/>
    <s v="OTRO"/>
    <s v="SITUACIÓN IRREGULAR"/>
    <d v="2018-09-09T00:00:00"/>
    <s v="09"/>
    <s v="09"/>
    <s v="2018"/>
    <x v="4"/>
    <s v="MASCULINO"/>
    <s v="ACTA/PARTIDA DE NACIMIENTO"/>
    <s v="1022448401"/>
    <s v="NINGUNO"/>
    <s v="SI"/>
    <s v="978SOTRALYAV"/>
    <s v="SOLANO"/>
    <s v="TROYA"/>
    <s v="ALBANI"/>
    <s v="YAKELINE"/>
    <s v="VENEZUELA "/>
    <s v="SITUACIÓN IRREGULAR"/>
    <d v="1997-08-07T00:00:00"/>
    <s v="7"/>
    <s v="8"/>
    <s v="1997"/>
    <s v="FEMENINO"/>
    <s v="CÉDULA DE IDENTIDAD"/>
    <s v="25870634"/>
    <s v="RASTREO"/>
    <d v="2023-10-13T00:00:00"/>
    <s v="ONLINE/TELEFÓNICA"/>
    <d v="2023-11-14T00:00:00"/>
    <n v="1"/>
    <n v="1"/>
    <n v="1"/>
    <s v="SI"/>
    <s v="MIRIAN"/>
    <s v="SI"/>
    <m/>
    <m/>
    <m/>
    <m/>
    <m/>
    <m/>
    <m/>
    <m/>
    <m/>
    <m/>
    <m/>
    <n v="6"/>
    <n v="5"/>
    <n v="-1"/>
    <x v="0"/>
    <m/>
  </r>
  <r>
    <n v="930"/>
    <s v="NOVIEMBRE"/>
    <s v="LIMA "/>
    <s v="LIMA "/>
    <s v="SAN JUAN DE MIRAFLORES"/>
    <n v="902074926"/>
    <s v="2011FOSUALP"/>
    <s v="FONCE"/>
    <s v="SUAREZ"/>
    <s v="ALEXANDRO"/>
    <s v="SEBASTIAN"/>
    <s v="FONCE SUAREZ ALEXANDRO SEBASTIAN"/>
    <s v="PERÚ"/>
    <s v="NO APLICA (ES PERUANO/A)"/>
    <d v="2020-11-30T00:00:00"/>
    <s v="30"/>
    <s v="11"/>
    <s v="2020"/>
    <x v="9"/>
    <s v="MASCULINO"/>
    <s v="DNI "/>
    <s v="92134546"/>
    <s v="NINGUNO"/>
    <s v="SI"/>
    <s v="008SUSEYEISV"/>
    <s v="SUAREZ"/>
    <s v="SERRANO"/>
    <s v="YESSICA"/>
    <s v="ISABEL"/>
    <s v="VENEZUELA "/>
    <s v="PTP/CPP"/>
    <d v="2000-08-10T00:00:00"/>
    <s v="10"/>
    <s v="8"/>
    <s v="2000"/>
    <s v="FEMENINO"/>
    <s v="PTP/CPP"/>
    <s v="001257582"/>
    <s v="RASTREO"/>
    <d v="2023-10-06T00:00:00"/>
    <s v="ONLINE/TELEFÓNICA"/>
    <d v="2023-11-14T00:00:00"/>
    <n v="1"/>
    <n v="1"/>
    <n v="1"/>
    <s v="SI"/>
    <s v="MIRIAN"/>
    <s v="SI"/>
    <m/>
    <m/>
    <m/>
    <m/>
    <m/>
    <m/>
    <m/>
    <m/>
    <m/>
    <m/>
    <m/>
    <n v="6"/>
    <n v="3"/>
    <n v="-3"/>
    <x v="0"/>
    <m/>
  </r>
  <r>
    <n v="931"/>
    <s v="NOVIEMBRE"/>
    <s v="LIMA "/>
    <s v="LIMA "/>
    <s v="VILLA MARIA DEL TRIUNFO"/>
    <n v="972969889"/>
    <s v="1512SUMOLUV"/>
    <s v="SUAREZ"/>
    <s v="MONA"/>
    <s v="LUIS"/>
    <s v="YUNEIQUER"/>
    <s v="SUAREZ MONA LUIS YUNEIQUER"/>
    <s v="VENEZUELA "/>
    <s v="SITUACIÓN IRREGULAR"/>
    <d v="2015-12-14T00:00:00"/>
    <s v="14"/>
    <s v="12"/>
    <s v="2015"/>
    <x v="1"/>
    <s v="MASCULINO"/>
    <s v="ACTA/PARTIDA DE NACIMIENTO"/>
    <n v="404"/>
    <s v="PRIMARIA - 3ER GRADO"/>
    <s v="SI"/>
    <s v="878SUMOANLUV"/>
    <s v="SUAREZ"/>
    <s v="MONA"/>
    <s v="ANA"/>
    <s v="LUISA"/>
    <s v="VENEZUELA "/>
    <s v="SITUACIÓN IRREGULAR"/>
    <d v="1987-08-03T00:00:00"/>
    <s v="3"/>
    <s v="8"/>
    <s v="1987"/>
    <s v="FEMENINO"/>
    <s v="CÉDULA DE IDENTIDAD"/>
    <n v="20241045"/>
    <s v="RASTREO"/>
    <d v="2023-10-14T09:50:36"/>
    <s v="ONLINE/TELEFÓNICA"/>
    <d v="2023-11-27T00:00:00"/>
    <n v="2"/>
    <n v="2"/>
    <n v="1"/>
    <s v="SI"/>
    <s v="MIRIAN"/>
    <s v="SI"/>
    <m/>
    <m/>
    <m/>
    <m/>
    <m/>
    <m/>
    <m/>
    <m/>
    <m/>
    <m/>
    <m/>
    <n v="8"/>
    <n v="8"/>
    <n v="0"/>
    <x v="0"/>
    <m/>
  </r>
  <r>
    <n v="932"/>
    <s v="NOVIEMBRE"/>
    <s v="LIMA "/>
    <s v="LIMA "/>
    <s v="VILLA MARIA DEL TRIUNFO"/>
    <n v="972969889"/>
    <s v="1908SUMOYEV"/>
    <s v="SUAREZ"/>
    <s v="MONA"/>
    <s v="YEISON"/>
    <s v="ALFREDO"/>
    <s v="SUAREZ MONA YEISON ALFREDO"/>
    <s v="VENEZUELA "/>
    <s v="SITUACIÓN IRREGULAR"/>
    <d v="2019-08-02T00:00:00"/>
    <s v="02"/>
    <s v="08"/>
    <s v="2019"/>
    <x v="12"/>
    <s v="MASCULINO"/>
    <s v="ACTA/PARTIDA DE NACIMIENTO"/>
    <n v="482"/>
    <s v="NIVEL INICIAL 3 AÑOS"/>
    <s v="SI"/>
    <s v="878SUMOANLUV"/>
    <s v="SUAREZ"/>
    <s v="MONA"/>
    <s v="ANA"/>
    <s v="LUISA"/>
    <s v="VENEZUELA "/>
    <s v="SITUACIÓN IRREGULAR"/>
    <d v="1987-08-03T00:00:00"/>
    <s v="3"/>
    <s v="8"/>
    <s v="1987"/>
    <s v="FEMENINO"/>
    <s v="CÉDULA DE IDENTIDAD"/>
    <n v="20241045"/>
    <s v="RASTREO"/>
    <d v="2023-10-14T09:55:04"/>
    <m/>
    <m/>
    <m/>
    <m/>
    <m/>
    <s v="SI"/>
    <s v="MIRIAN"/>
    <s v="SI"/>
    <m/>
    <m/>
    <m/>
    <m/>
    <m/>
    <m/>
    <m/>
    <m/>
    <m/>
    <m/>
    <m/>
    <n v="6"/>
    <n v="4"/>
    <n v="-2"/>
    <x v="0"/>
    <m/>
  </r>
  <r>
    <n v="933"/>
    <s v="NOVIEMBRE"/>
    <s v="LIMA "/>
    <s v="LIMA "/>
    <s v="LURIGANCHO"/>
    <n v="944999192"/>
    <s v="1311COTAMAV"/>
    <s v="CONTRERAS"/>
    <s v="TANDIOY"/>
    <s v="MARIANGEL"/>
    <s v="SOFIA"/>
    <s v="CONTRERAS TANDIOY MARIANGEL SOFIA"/>
    <s v="VENEZUELA "/>
    <s v="SITUACIÓN IRREGULAR"/>
    <d v="2013-11-28T00:00:00"/>
    <s v="28"/>
    <s v="11"/>
    <s v="2013"/>
    <x v="7"/>
    <s v="FEMENINO"/>
    <s v="ACTA/PARTIDA DE NACIMIENTO"/>
    <s v="4223"/>
    <s v="PRIMARIA - 3ER GRADO"/>
    <s v="SI"/>
    <s v="783TACHMAJEV"/>
    <s v="TANDIOY"/>
    <s v="CHASOY"/>
    <s v="MARIA"/>
    <s v="JESUSA "/>
    <s v="VENEZUELA "/>
    <s v="C.E. CALIDAD MIGRATORIA"/>
    <d v="1978-03-21T00:00:00"/>
    <s v="21"/>
    <s v="3"/>
    <s v="1978"/>
    <s v="FEMENINO"/>
    <s v="CARNET DE EXTRANJERÍA"/>
    <s v="004553837"/>
    <s v="RASTREO"/>
    <d v="2023-09-30T11:56:24"/>
    <s v="ONLINE/TELEFÓNICA"/>
    <d v="2023-11-13T00:00:00"/>
    <n v="1"/>
    <n v="1"/>
    <n v="1"/>
    <s v="SI"/>
    <s v="TAYRI"/>
    <s v="SI"/>
    <m/>
    <m/>
    <m/>
    <m/>
    <m/>
    <m/>
    <m/>
    <m/>
    <m/>
    <m/>
    <m/>
    <n v="8"/>
    <n v="10"/>
    <n v="2"/>
    <x v="3"/>
    <m/>
  </r>
  <r>
    <n v="934"/>
    <s v="NOVIEMBRE"/>
    <s v="LIMA "/>
    <s v="LIMA "/>
    <s v="SANTA ANITA"/>
    <n v="935538566"/>
    <s v="1111PETORAV"/>
    <s v="PEREZ"/>
    <s v="TORIN"/>
    <s v="RAYMOND"/>
    <s v="JOSE"/>
    <s v="PEREZ TORIN RAYMOND JOSE"/>
    <s v="VENEZUELA "/>
    <s v="SITUACIÓN IRREGULAR"/>
    <d v="2011-11-16T00:00:00"/>
    <s v="16"/>
    <s v="11"/>
    <s v="2011"/>
    <x v="2"/>
    <s v="MASCULINO"/>
    <s v="CEDULA DE IDENTIDAD"/>
    <s v="33957047"/>
    <s v="PRIMARIA - 5TO GRADO"/>
    <s v="SI"/>
    <s v="913TOBRCRMAV"/>
    <s v="TORIN"/>
    <s v="BRACHO"/>
    <s v="CRUZ"/>
    <s v="MARI"/>
    <s v="VENEZUELA "/>
    <s v="PTP/CPP"/>
    <d v="1991-03-20T00:00:00"/>
    <s v="20"/>
    <s v="3"/>
    <s v="1991"/>
    <s v="FEMENINO"/>
    <s v="PTP/CPP"/>
    <s v="001531762"/>
    <s v="RASTREO"/>
    <d v="2023-10-27T15:45:07"/>
    <s v="ONLINE/TELEFÓNICA"/>
    <d v="2023-11-21T00:00:00"/>
    <n v="2"/>
    <n v="2"/>
    <n v="2"/>
    <s v="SI"/>
    <s v="CAROLINE"/>
    <s v="SI"/>
    <m/>
    <m/>
    <m/>
    <m/>
    <m/>
    <m/>
    <m/>
    <m/>
    <m/>
    <m/>
    <m/>
    <n v="10"/>
    <n v="12"/>
    <n v="2"/>
    <x v="3"/>
    <m/>
  </r>
  <r>
    <n v="935"/>
    <s v="NOVIEMBRE"/>
    <s v="LIMA "/>
    <s v="LIMA "/>
    <s v="SANTA ANITA"/>
    <n v="935538566"/>
    <s v="1708PETOMAV"/>
    <s v="PEREZ"/>
    <s v="TORIN"/>
    <s v="MATHIAS"/>
    <s v="ALEJANDRO"/>
    <s v="PEREZ TORIN MATHIAS ALEJANDRO"/>
    <s v="VENEZUELA "/>
    <s v="SITUACIÓN IRREGULAR"/>
    <d v="2017-08-15T00:00:00"/>
    <s v="15"/>
    <s v="08"/>
    <s v="2017"/>
    <x v="8"/>
    <s v="MASCULINO"/>
    <s v="ACTA/PARTIDA DE NACIMIENTO"/>
    <s v="6617"/>
    <s v="NINGUNO"/>
    <s v="SI"/>
    <s v="913TOBRCRMAV"/>
    <s v="TORIN"/>
    <s v="BRACHO"/>
    <s v="CRUZ"/>
    <s v="MARI"/>
    <s v="VENEZUELA "/>
    <s v="PTP/CPP"/>
    <d v="1991-03-20T00:00:00"/>
    <s v="20"/>
    <s v="3"/>
    <s v="1991"/>
    <s v="FEMENINO"/>
    <s v="PTP/CPP"/>
    <s v="001531762"/>
    <s v="RASTREO"/>
    <d v="2023-10-27T15:45:07"/>
    <m/>
    <m/>
    <m/>
    <m/>
    <m/>
    <s v="SI"/>
    <s v="CAROLINE"/>
    <s v="SI"/>
    <m/>
    <m/>
    <m/>
    <m/>
    <m/>
    <m/>
    <m/>
    <m/>
    <m/>
    <m/>
    <m/>
    <n v="6"/>
    <n v="6"/>
    <n v="0"/>
    <x v="0"/>
    <m/>
  </r>
  <r>
    <n v="936"/>
    <s v="NOVIEMBRE"/>
    <s v="LIMA "/>
    <s v="LIMA "/>
    <s v="VILLA EL SALVADOR"/>
    <n v="981923395"/>
    <s v="1912LUTODAV"/>
    <s v="LUCENA"/>
    <s v="TORO"/>
    <s v="DARWIN"/>
    <s v="JOSUE"/>
    <s v="LUCENA TORO DARWIN JOSUE"/>
    <s v="VENEZUELA "/>
    <s v="PTP/CPP"/>
    <d v="2019-12-08T00:00:00"/>
    <s v="08"/>
    <s v="12"/>
    <s v="2019"/>
    <x v="12"/>
    <s v="MASCULINO"/>
    <s v="PTP/CPP"/>
    <s v="002519873"/>
    <s v="NINGUNO"/>
    <s v="SI"/>
    <s v="9612TOYENOINV"/>
    <s v="TORO"/>
    <s v="YEPEZ"/>
    <s v="NOHELI"/>
    <s v="INELDA"/>
    <s v="VENEZUELA "/>
    <s v="PTP/CPP"/>
    <d v="1996-12-07T00:00:00"/>
    <s v="7"/>
    <s v="12"/>
    <s v="1996"/>
    <s v="FEMENINO"/>
    <s v="PTP/CPP"/>
    <s v="001528754"/>
    <s v="RASTREO"/>
    <d v="2023-11-07T00:00:00"/>
    <s v="ONLINE/TELEFÓNICA"/>
    <d v="2023-11-14T00:00:00"/>
    <n v="1"/>
    <n v="1"/>
    <n v="1"/>
    <s v="SI"/>
    <s v="MIRIAN"/>
    <s v="SI"/>
    <m/>
    <m/>
    <m/>
    <m/>
    <m/>
    <m/>
    <m/>
    <m/>
    <m/>
    <m/>
    <m/>
    <n v="6"/>
    <n v="4"/>
    <n v="-2"/>
    <x v="0"/>
    <m/>
  </r>
  <r>
    <n v="937"/>
    <s v="NOVIEMBRE"/>
    <s v="LIMA "/>
    <s v="LIMA "/>
    <s v="ATE"/>
    <n v="925564628"/>
    <s v="1309ROTOJOV"/>
    <s v="ROJAS"/>
    <s v="TORO"/>
    <s v="JOSHUAR"/>
    <s v="ANDRES"/>
    <s v="ROJAS TORO JOSHUAR ANDRES"/>
    <s v="VENEZUELA "/>
    <s v="SITUACIÓN IRREGULAR"/>
    <d v="2013-09-07T00:00:00"/>
    <s v="07"/>
    <s v="09"/>
    <s v="2013"/>
    <x v="7"/>
    <s v="MASCULINO"/>
    <s v="ACTA/PARTIDA DE NACIMIENTO"/>
    <s v="43"/>
    <s v="PRIMARIA - 3ER GRADO"/>
    <s v="SI"/>
    <s v="931TOROKAANV"/>
    <s v="TORO"/>
    <s v="RODRIGUEZ"/>
    <s v="KARELIS"/>
    <s v="ANDREINA"/>
    <s v="VENEZUELA "/>
    <s v="C.E. CALIDAD MIGRATORIA"/>
    <d v="1993-01-30T00:00:00"/>
    <s v="30"/>
    <s v="1"/>
    <s v="1993"/>
    <s v="FEMENINO"/>
    <s v="CARNET DE EXTRANJERÍA"/>
    <s v="005363833"/>
    <s v="RASTREO"/>
    <d v="2023-09-15T00:00:00"/>
    <s v="ONLINE/TELEFÓNICA"/>
    <d v="2023-11-10T00:00:00"/>
    <n v="1"/>
    <n v="1"/>
    <n v="1"/>
    <s v="SI"/>
    <s v="MIGUEL HUAYNATE"/>
    <s v="SI"/>
    <m/>
    <m/>
    <m/>
    <m/>
    <m/>
    <m/>
    <m/>
    <m/>
    <m/>
    <m/>
    <m/>
    <n v="8"/>
    <n v="10"/>
    <n v="2"/>
    <x v="3"/>
    <m/>
  </r>
  <r>
    <n v="938"/>
    <s v="NOVIEMBRE"/>
    <s v="LIMA "/>
    <s v="LIMA "/>
    <s v="ATE"/>
    <n v="907331448"/>
    <s v="0810SATOEGV"/>
    <s v="SANCHEZ"/>
    <s v="TORRES"/>
    <s v="EGLISMAR"/>
    <s v="GLAYERDIN"/>
    <s v="SANCHEZ TORRES EGLISMAR GLAYERDIN"/>
    <s v="VENEZUELA "/>
    <s v="SITUACIÓN IRREGULAR"/>
    <d v="2008-10-26T00:00:00"/>
    <s v="26"/>
    <s v="10"/>
    <s v="2008"/>
    <x v="10"/>
    <s v="FEMENINO"/>
    <s v="CEDULA DE IDENTIDAD"/>
    <s v="32742463"/>
    <s v="SECUNDARIA - 2DO GRADO"/>
    <s v="SI"/>
    <s v="896TODEEGCAV"/>
    <s v="TORRES"/>
    <s v="DE SANCHEZ"/>
    <s v="EGLE"/>
    <s v="CAROLINA"/>
    <s v="VENEZUELA "/>
    <s v="SITUACIÓN IRREGULAR"/>
    <d v="1989-06-22T00:00:00"/>
    <s v="22"/>
    <s v="6"/>
    <s v="1989"/>
    <s v="FEMENINO"/>
    <s v="CÉDULA DE IDENTIDAD"/>
    <s v="20187758"/>
    <s v="RASTREO"/>
    <d v="2023-10-20T17:31:57"/>
    <s v="ONLINE/TELEFÓNICA"/>
    <d v="2023-11-10T00:00:00"/>
    <n v="2"/>
    <n v="2"/>
    <n v="2"/>
    <s v="SI"/>
    <s v="CAROLINE"/>
    <s v="SI"/>
    <m/>
    <m/>
    <m/>
    <m/>
    <m/>
    <m/>
    <m/>
    <m/>
    <m/>
    <m/>
    <m/>
    <n v="13"/>
    <n v="15"/>
    <n v="2"/>
    <x v="3"/>
    <m/>
  </r>
  <r>
    <n v="939"/>
    <s v="NOVIEMBRE"/>
    <s v="LIMA "/>
    <s v="LIMA "/>
    <s v="ATE"/>
    <n v="907331448"/>
    <s v="1410SATOANV"/>
    <s v="SANCHEZ"/>
    <s v="TORRES"/>
    <s v="ANYIMAR"/>
    <s v="SOFIA"/>
    <s v="SANCHEZ TORRES ANYIMAR SOFIA"/>
    <s v="VENEZUELA "/>
    <s v="SITUACIÓN IRREGULAR"/>
    <d v="2014-10-21T00:00:00"/>
    <s v="21"/>
    <s v="10"/>
    <s v="2014"/>
    <x v="6"/>
    <s v="FEMENINO"/>
    <s v="ACTA/PARTIDA DE NACIMIENTO"/>
    <s v="9232"/>
    <s v="PRIMARIA - 3ER GRADO"/>
    <s v="SI"/>
    <s v="896TODEEGCAV"/>
    <s v="TORRES"/>
    <s v="DE SANCHEZ"/>
    <s v="EGLE"/>
    <s v="CAROLINA"/>
    <s v="VENEZUELA "/>
    <s v="SITUACIÓN IRREGULAR"/>
    <d v="1989-06-22T00:00:00"/>
    <s v="22"/>
    <s v="6"/>
    <s v="1989"/>
    <s v="FEMENINO"/>
    <s v="CÉDULA DE IDENTIDAD"/>
    <s v="20187758"/>
    <s v="RASTREO"/>
    <d v="2023-10-20T17:31:57"/>
    <m/>
    <m/>
    <m/>
    <m/>
    <m/>
    <s v="SI"/>
    <s v="CAROLINE"/>
    <s v="SI"/>
    <m/>
    <m/>
    <m/>
    <m/>
    <m/>
    <m/>
    <m/>
    <m/>
    <m/>
    <m/>
    <m/>
    <n v="8"/>
    <n v="9"/>
    <n v="1"/>
    <x v="0"/>
    <m/>
  </r>
  <r>
    <n v="940"/>
    <s v="NOVIEMBRE"/>
    <s v="LIMA "/>
    <s v="LIMA "/>
    <s v="VILLA MARIA DEL TRIUNFO"/>
    <n v="981627834"/>
    <s v="1208GATOVIV"/>
    <s v="GARCIA"/>
    <s v="TORRES"/>
    <s v="VICTOR"/>
    <s v="MANUEL"/>
    <s v="GARCIA TORRES VICTOR MANUEL"/>
    <s v="VENEZUELA "/>
    <s v="C.E. CALIDAD MIGRATORIA"/>
    <d v="2012-08-25T00:00:00"/>
    <s v="25"/>
    <s v="08"/>
    <s v="2012"/>
    <x v="3"/>
    <s v="MASCULINO"/>
    <s v="CARNET DE EXTRANJERÍA"/>
    <s v="005845337"/>
    <s v="PRIMARIA - 5TO GRADO"/>
    <s v="SI"/>
    <s v="794TOPEREMAV"/>
    <s v="TORRES"/>
    <s v="PEROZO"/>
    <s v="REINA"/>
    <s v="MARGARITA"/>
    <s v="VENEZUELA "/>
    <s v="PTP/CPP"/>
    <d v="1979-04-30T00:00:00"/>
    <s v="30"/>
    <s v="4"/>
    <s v="1979"/>
    <s v="FEMENINO"/>
    <s v="PTP/CPP"/>
    <s v="0002473937"/>
    <s v="AUTOREGISTRO "/>
    <d v="2023-11-24T18:28:11"/>
    <s v="ONLINE/TELEFÓNICA"/>
    <d v="2023-11-25T00:00:00"/>
    <n v="1"/>
    <n v="1"/>
    <n v="1"/>
    <s v="SI"/>
    <s v="YULY"/>
    <s v="SI"/>
    <m/>
    <m/>
    <m/>
    <m/>
    <m/>
    <m/>
    <m/>
    <m/>
    <m/>
    <m/>
    <m/>
    <n v="10"/>
    <n v="11"/>
    <n v="1"/>
    <x v="0"/>
    <m/>
  </r>
  <r>
    <n v="941"/>
    <s v="NOVIEMBRE"/>
    <s v="LIMA "/>
    <s v="LIMA "/>
    <s v="SAN MARTIN DE PORRES"/>
    <n v="921515602"/>
    <s v="1305SOTOYIV"/>
    <s v="SOZA"/>
    <s v="TORRES"/>
    <s v="YILMARY "/>
    <s v="ISABEL"/>
    <s v="SOZA TORRES YILMARY  ISABEL"/>
    <s v="VENEZUELA "/>
    <s v="SITUACIÓN IRREGULAR"/>
    <d v="2013-05-11T00:00:00"/>
    <s v="11"/>
    <s v="05"/>
    <s v="2013"/>
    <x v="7"/>
    <s v="FEMENINO"/>
    <s v="ACTA/PARTIDA DE NACIMIENTO"/>
    <n v="2643"/>
    <s v="PRIMARIA - 2DO GRADO"/>
    <s v="SI"/>
    <s v="889TOGAKAEUV"/>
    <s v="TORRES"/>
    <s v="GAVIDIA"/>
    <s v="KATERIN "/>
    <s v="EUNICE"/>
    <s v="VENEZUELA "/>
    <s v="C.E. CALIDAD MIGRATORIA"/>
    <d v="1988-09-25T00:00:00"/>
    <s v="25"/>
    <s v="9"/>
    <s v="1988"/>
    <s v="FEMENINO"/>
    <s v="CARNET DE EXTRANJERÍA"/>
    <s v="005396986"/>
    <s v="RASTREO"/>
    <d v="2023-10-31T15:37:21"/>
    <s v="ONLINE/TELEFÓNICA"/>
    <d v="2023-11-27T00:00:00"/>
    <n v="1"/>
    <n v="1"/>
    <n v="1"/>
    <s v="SI"/>
    <s v="MIRIAN"/>
    <s v="SI"/>
    <m/>
    <m/>
    <m/>
    <m/>
    <m/>
    <m/>
    <m/>
    <m/>
    <m/>
    <m/>
    <m/>
    <n v="7"/>
    <n v="10"/>
    <n v="3"/>
    <x v="4"/>
    <m/>
  </r>
  <r>
    <n v="942"/>
    <s v="NOVIEMBRE"/>
    <s v="LIMA "/>
    <s v="LIMA "/>
    <s v="VILLA MARIA DEL TRIUNFO"/>
    <s v="986 326 113"/>
    <s v="1203VETOBAV"/>
    <s v="VELASQUEZ"/>
    <s v="TORRE"/>
    <s v="BARBARA"/>
    <s v="DEL VALLE"/>
    <s v="VELASQUEZ TORRE BARBARA DEL VALLE"/>
    <s v="VENEZUELA "/>
    <s v="SITUACIÓN IRREGULAR"/>
    <d v="2012-03-26T00:00:00"/>
    <s v="26"/>
    <s v="03"/>
    <s v="2012"/>
    <x v="3"/>
    <s v="FEMENINO"/>
    <s v="CEDULA DE IDENTIDAD"/>
    <s v="33842118"/>
    <s v="PRIMARIA - 5TO GRADO"/>
    <s v="SI"/>
    <s v="907TODEYUDEV"/>
    <s v="TORRES"/>
    <s v="DELGADO"/>
    <s v="YUSELIS"/>
    <s v="DEL VALLE"/>
    <s v="VENEZUELA "/>
    <s v="PTP/CPP"/>
    <d v="1990-07-04T00:00:00"/>
    <s v="4"/>
    <s v="7"/>
    <s v="1990"/>
    <s v="FEMENINO"/>
    <s v="PTP/CPP"/>
    <s v="20597355"/>
    <s v="AUTOREGISTRO "/>
    <d v="2023-11-24T14:29:40"/>
    <m/>
    <m/>
    <m/>
    <m/>
    <m/>
    <s v="SI"/>
    <s v="YULY"/>
    <s v="SI"/>
    <m/>
    <m/>
    <m/>
    <m/>
    <m/>
    <m/>
    <m/>
    <m/>
    <m/>
    <m/>
    <m/>
    <n v="10"/>
    <n v="12"/>
    <n v="2"/>
    <x v="3"/>
    <m/>
  </r>
  <r>
    <n v="943"/>
    <s v="NOVIEMBRE"/>
    <s v="LIMA "/>
    <s v="LIMA "/>
    <s v="VILLA MARIA DEL TRIUNFO"/>
    <n v="986326113"/>
    <s v="1403VETOSAV"/>
    <s v="VELASQUEZ"/>
    <s v="TORRES"/>
    <s v="SAUL"/>
    <s v="DANIEL"/>
    <s v="VELASQUEZ TORRES SAUL DANIEL"/>
    <s v="VENEZUELA "/>
    <s v="SITUACIÓN IRREGULAR"/>
    <d v="2014-03-20T00:00:00"/>
    <s v="20"/>
    <s v="03"/>
    <s v="2014"/>
    <x v="6"/>
    <s v="MASCULINO"/>
    <s v="ACTA/PARTIDA DE NACIMIENTO"/>
    <s v="1452"/>
    <s v="PRIMARIA - 3ER GRADO"/>
    <s v="SI"/>
    <s v="907TODEYUDEV"/>
    <s v="TORRES "/>
    <s v="DELGADO "/>
    <s v="YUSELIS"/>
    <s v="DEL VALLE"/>
    <s v="VENEZUELA "/>
    <s v="SITUACIÓN IRREGULAR"/>
    <d v="1990-07-04T00:00:00"/>
    <s v="4"/>
    <s v="7"/>
    <s v="1990"/>
    <s v="FEMENINO"/>
    <s v="CÉDULA DE IDENTIDAD"/>
    <s v="20597355"/>
    <s v="RASTREO"/>
    <d v="2023-10-19T09:28:48"/>
    <s v="ONLINE/TELEFÓNICA"/>
    <d v="2023-11-15T00:00:00"/>
    <n v="2"/>
    <n v="2"/>
    <n v="1"/>
    <s v="SI"/>
    <s v="YULY"/>
    <s v="SI"/>
    <m/>
    <m/>
    <m/>
    <m/>
    <m/>
    <m/>
    <m/>
    <m/>
    <m/>
    <m/>
    <m/>
    <n v="8"/>
    <n v="10"/>
    <n v="2"/>
    <x v="3"/>
    <m/>
  </r>
  <r>
    <n v="944"/>
    <s v="NOVIEMBRE"/>
    <s v="LIMA "/>
    <s v="LIMA "/>
    <s v="VILLA MARIA DEL TRIUNFO"/>
    <n v="986326113"/>
    <s v="0704CETOYAV"/>
    <s v="CENTENO"/>
    <s v="TORRES"/>
    <s v="YACKSELIS"/>
    <s v="VALENTINA"/>
    <s v="CENTENO TORRES YACKSELIS VALENTINA"/>
    <s v="VENEZUELA "/>
    <s v="SITUACIÓN IRREGULAR"/>
    <d v="2007-04-22T00:00:00"/>
    <s v="22"/>
    <s v="04"/>
    <s v="2007"/>
    <x v="11"/>
    <s v="FEMENINO"/>
    <s v="CEDULA DE IDENTIDAD"/>
    <s v="31975645"/>
    <s v="SECUNDARIA - 4TO GRADO"/>
    <s v="SI"/>
    <s v="907TODEYUDEV"/>
    <s v="TORRES "/>
    <s v="DELGADO"/>
    <s v="YUSELIS"/>
    <s v="DEL VALLE "/>
    <s v="VENEZUELA "/>
    <s v="PTP/CPP"/>
    <d v="1990-07-04T00:00:00"/>
    <s v="4"/>
    <s v="7"/>
    <s v="1990"/>
    <s v="FEMENINO"/>
    <s v="PTP/CPP"/>
    <s v="20597355"/>
    <s v="RASTREO"/>
    <d v="2023-10-19T09:19:54"/>
    <m/>
    <m/>
    <m/>
    <m/>
    <m/>
    <s v="SI"/>
    <s v="YULY"/>
    <s v="SI"/>
    <m/>
    <m/>
    <m/>
    <m/>
    <m/>
    <m/>
    <m/>
    <m/>
    <m/>
    <m/>
    <m/>
    <n v="15"/>
    <n v="16"/>
    <n v="1"/>
    <x v="0"/>
    <m/>
  </r>
  <r>
    <n v="945"/>
    <s v="NOVIEMBRE"/>
    <s v="LIMA "/>
    <s v="LIMA "/>
    <s v="VILLA EL SALVADOR"/>
    <n v="986119218"/>
    <s v="2006RATOKAP"/>
    <s v="RAMOS "/>
    <s v="TOVAR"/>
    <s v="KARLYS"/>
    <s v="YOSELIS"/>
    <s v="RAMOS  TOVAR KARLYS YOSELIS"/>
    <s v="PERÚ"/>
    <s v="NO APLICA (ES PERUANO/A)"/>
    <d v="2020-06-15T00:00:00"/>
    <s v="15"/>
    <s v="06"/>
    <s v="2020"/>
    <x v="9"/>
    <s v="FEMENINO"/>
    <s v="DNI "/>
    <n v="91892022"/>
    <s v="NINGUNO"/>
    <s v="SI"/>
    <s v="962TORAYOYOV"/>
    <s v="TOVAR"/>
    <s v="RAMIREZ"/>
    <s v="YORBELIS"/>
    <s v="YOSELIN"/>
    <s v="VENEZUELA "/>
    <s v="PTP/CPP"/>
    <d v="1996-02-25T00:00:00"/>
    <s v="25"/>
    <s v="2"/>
    <s v="1996"/>
    <s v="FEMENINO"/>
    <s v="PTP/CPP"/>
    <s v="000159276"/>
    <s v="RASTREO"/>
    <d v="2023-11-27T21:06:39"/>
    <s v="ONLINE/TELEFÓNICA"/>
    <d v="2023-11-27T00:00:00"/>
    <n v="1"/>
    <n v="1"/>
    <n v="1"/>
    <s v="SI"/>
    <s v="MIRIAN"/>
    <s v="SI"/>
    <m/>
    <m/>
    <m/>
    <m/>
    <m/>
    <m/>
    <m/>
    <m/>
    <m/>
    <m/>
    <m/>
    <n v="6"/>
    <n v="3"/>
    <n v="-3"/>
    <x v="0"/>
    <m/>
  </r>
  <r>
    <n v="946"/>
    <s v="NOVIEMBRE"/>
    <s v="LIMA "/>
    <s v="LIMA "/>
    <s v="SAN JUAN DE MIRAFLORES"/>
    <n v="913808178"/>
    <s v="1910TRTRJOV"/>
    <s v="TROYA"/>
    <s v="TRIVIÑO"/>
    <s v="JOSEPH"/>
    <s v="RAFAEL"/>
    <s v="TROYA TRIVIÑO JOSEPH RAFAEL"/>
    <s v="VENEZUELA "/>
    <s v="SITUACIÓN IRREGULAR"/>
    <d v="2019-10-15T00:00:00"/>
    <s v="15"/>
    <s v="10"/>
    <s v="2019"/>
    <x v="12"/>
    <s v="MASCULINO"/>
    <s v="ACTA/PARTIDA DE NACIMIENTO"/>
    <s v="48745"/>
    <s v="NINGUNO"/>
    <s v="SI"/>
    <s v="733TRTRCEJAV"/>
    <s v="TROYA"/>
    <s v="TRIVIÑO"/>
    <s v="CECILIA"/>
    <s v="JAQUELINE"/>
    <s v="VENEZUELA "/>
    <s v="SITUACIÓN IRREGULAR"/>
    <d v="1973-03-17T00:00:00"/>
    <s v="17"/>
    <s v="3"/>
    <s v="1973"/>
    <s v="FEMENINO"/>
    <s v="CÉDULA DE IDENTIDAD"/>
    <s v="23712725"/>
    <s v="RASTREO"/>
    <d v="2023-10-13T00:00:00"/>
    <s v="ONLINE/TELEFÓNICA"/>
    <d v="2023-11-14T00:00:00"/>
    <n v="1"/>
    <n v="1"/>
    <n v="1"/>
    <s v="SI"/>
    <s v="MIRIAN"/>
    <s v="SI"/>
    <m/>
    <m/>
    <m/>
    <m/>
    <m/>
    <m/>
    <m/>
    <m/>
    <m/>
    <m/>
    <m/>
    <n v="6"/>
    <n v="4"/>
    <n v="-2"/>
    <x v="0"/>
    <m/>
  </r>
  <r>
    <n v="947"/>
    <s v="NOVIEMBRE"/>
    <s v="LIMA "/>
    <s v="LIMA "/>
    <s v="ATE"/>
    <s v="960546600 LLAMADA /987784023"/>
    <s v="1912TURIENV"/>
    <s v="TURIZO"/>
    <s v="RIVERO"/>
    <s v="ENMANUEL"/>
    <s v="JOSUE"/>
    <s v="TURIZO RIVERO ENMANUEL JOSUE"/>
    <s v="VENEZUELA "/>
    <s v="PTP/CPP"/>
    <d v="2019-12-14T00:00:00"/>
    <s v="14"/>
    <s v="12"/>
    <s v="2019"/>
    <x v="12"/>
    <s v="MASCULINO"/>
    <s v="PTP/CPP"/>
    <s v="1072732"/>
    <s v="NINGUNO"/>
    <s v="SI"/>
    <s v="923TURIDEGAV"/>
    <s v="TURIZO"/>
    <s v="RIVERO"/>
    <s v="DEISY"/>
    <s v="GABRIELA"/>
    <s v="VENEZUELA "/>
    <s v="PTP/CPP"/>
    <d v="1992-03-14T00:00:00"/>
    <s v="14"/>
    <s v="3"/>
    <s v="1992"/>
    <s v="FEMENINO"/>
    <s v="PTP/CPP"/>
    <s v="1066708"/>
    <s v="RASTREO"/>
    <d v="2023-11-18T14:56:00"/>
    <s v="ONLINE/TELEFÓNICA"/>
    <d v="2023-11-27T00:00:00"/>
    <n v="1"/>
    <n v="1"/>
    <n v="1"/>
    <s v="SI"/>
    <s v="CAROLINE"/>
    <s v="SI"/>
    <m/>
    <m/>
    <m/>
    <m/>
    <m/>
    <m/>
    <m/>
    <m/>
    <m/>
    <m/>
    <m/>
    <n v="6"/>
    <n v="4"/>
    <n v="-2"/>
    <x v="0"/>
    <m/>
  </r>
  <r>
    <n v="948"/>
    <s v="NOVIEMBRE"/>
    <s v="LIMA "/>
    <s v="LIMA "/>
    <s v="SANTA ANITA"/>
    <n v="939465182"/>
    <s v="2006ULRAMAV"/>
    <s v="ULLOA"/>
    <s v="RAÑEZ"/>
    <s v="MATHIAS"/>
    <s v="DANIEL"/>
    <s v="ULLOA RAÑEZ MATHIAS DANIEL"/>
    <s v="VENEZUELA "/>
    <s v="SITUACIÓN IRREGULAR"/>
    <d v="2020-06-12T00:00:00"/>
    <s v="12"/>
    <s v="06"/>
    <s v="2020"/>
    <x v="9"/>
    <s v="MASCULINO"/>
    <s v="ACTA/PARTIDA DE NACIMIENTO"/>
    <s v="638"/>
    <s v="NINGUNO"/>
    <s v="SI"/>
    <s v="908ULRAANDEV"/>
    <s v="ULLOA"/>
    <s v="RANEZ"/>
    <s v="ANALI"/>
    <s v="DEL VALLE"/>
    <s v="VENEZUELA "/>
    <s v="PTP/CPP"/>
    <d v="1990-08-16T00:00:00"/>
    <s v="16"/>
    <s v="8"/>
    <s v="1990"/>
    <s v="FEMENINO"/>
    <s v="PTP/CPP"/>
    <s v="001560106"/>
    <s v="RASTREO"/>
    <d v="2023-10-27T15:45:07"/>
    <s v="ONLINE/TELEFÓNICA"/>
    <d v="2023-11-21T00:00:00"/>
    <n v="1"/>
    <n v="1"/>
    <n v="2"/>
    <s v="SI"/>
    <s v="CAROLINE"/>
    <s v="SI"/>
    <m/>
    <m/>
    <m/>
    <m/>
    <m/>
    <m/>
    <m/>
    <m/>
    <m/>
    <m/>
    <m/>
    <n v="6"/>
    <n v="3"/>
    <n v="-3"/>
    <x v="0"/>
    <m/>
  </r>
  <r>
    <n v="949"/>
    <s v="NOVIEMBRE"/>
    <s v="LIMA "/>
    <s v="LIMA "/>
    <s v="SANTA ANITA"/>
    <n v="923499390"/>
    <s v="1005ROURBRV"/>
    <s v="RODRIGUEZ"/>
    <s v="URBINA"/>
    <s v="BRIAN"/>
    <s v="ANIBAL"/>
    <s v="RODRIGUEZ URBINA BRIAN ANIBAL"/>
    <s v="VENEZUELA "/>
    <s v="SITUACIÓN IRREGULAR"/>
    <d v="2010-05-19T00:00:00"/>
    <s v="19"/>
    <s v="05"/>
    <s v="2010"/>
    <x v="14"/>
    <s v="MASCULINO"/>
    <s v="CEDULA DE IDENTIDAD"/>
    <s v="712"/>
    <s v="SECUNDARIA - 1ER GRADO"/>
    <s v="SI"/>
    <s v="889URCHMADEV"/>
    <s v="URBINA"/>
    <s v="CHAPELLIN"/>
    <s v="MARISELI"/>
    <s v="DEL CARMEN"/>
    <s v="VENEZUELA "/>
    <s v="PTP/CPP"/>
    <d v="1988-09-07T00:00:00"/>
    <s v="7"/>
    <s v="9"/>
    <s v="1988"/>
    <s v="FEMENINO"/>
    <s v="PTP/CPP"/>
    <s v="001441687"/>
    <s v="RASTREO"/>
    <s v="NO INFORMACIÓN"/>
    <s v="ONLINE/TELEFÓNICA"/>
    <d v="2023-11-14T00:00:00"/>
    <n v="1"/>
    <n v="1"/>
    <n v="2"/>
    <s v="SI"/>
    <s v="CAROLINE"/>
    <s v="SI"/>
    <m/>
    <m/>
    <m/>
    <m/>
    <m/>
    <m/>
    <m/>
    <m/>
    <m/>
    <m/>
    <m/>
    <n v="12"/>
    <n v="13"/>
    <n v="1"/>
    <x v="0"/>
    <s v="CORREGIR FECHA DE IDENTIFICACIÓN  "/>
  </r>
  <r>
    <n v="950"/>
    <s v="NOVIEMBRE"/>
    <s v="LIMA "/>
    <s v="LIMA "/>
    <s v="SAN JUAN DE LURIGANCHO"/>
    <n v="900495217"/>
    <s v="2001BOVAESP"/>
    <s v="BOHORQUEZ"/>
    <s v="VALBUENA"/>
    <s v="ESTEBAN"/>
    <s v="ALEJANDRO"/>
    <s v="BOHORQUEZ VALBUENA ESTEBAN ALEJANDRO"/>
    <s v="PERÚ"/>
    <s v="NO APLICA (ES PERUANO/A)"/>
    <d v="2020-01-13T00:00:00"/>
    <s v="13"/>
    <s v="01"/>
    <s v="2020"/>
    <x v="12"/>
    <s v="MASCULINO"/>
    <s v="DNI "/>
    <s v="91678180"/>
    <s v="NINGUNO"/>
    <s v="SI"/>
    <s v="9912VAAÑDACAV"/>
    <s v="VALBUENA"/>
    <s v="AÑEZ"/>
    <s v="DANIEMA"/>
    <s v="CAROLINA"/>
    <s v="VENEZUELA "/>
    <s v="SITUACIÓN IRREGULAR"/>
    <d v="1999-12-08T00:00:00"/>
    <s v="8"/>
    <s v="12"/>
    <s v="1999"/>
    <s v="FEMENINO"/>
    <s v="CÉDULA DE IDENTIDAD"/>
    <s v="23446607"/>
    <s v="RASTREO"/>
    <d v="2023-10-13T11:04:33"/>
    <s v="ONLINE/TELEFÓNICA"/>
    <d v="2023-11-15T00:00:00"/>
    <n v="1"/>
    <n v="1"/>
    <n v="1"/>
    <s v="SI"/>
    <s v="TAYRI"/>
    <s v="SI"/>
    <m/>
    <m/>
    <m/>
    <m/>
    <m/>
    <m/>
    <m/>
    <m/>
    <m/>
    <m/>
    <m/>
    <n v="6"/>
    <n v="4"/>
    <n v="-2"/>
    <x v="0"/>
    <m/>
  </r>
  <r>
    <n v="951"/>
    <s v="NOVIEMBRE"/>
    <s v="LIMA "/>
    <s v="LIMA "/>
    <s v="PACHACAMAC"/>
    <s v="917 073 072"/>
    <s v="1905VAPELEP"/>
    <s v="VALDERRAMA"/>
    <s v="PEREZ "/>
    <s v="LEYBERTH "/>
    <s v="ALEJANDRO DE JESUS "/>
    <s v="VALDERRAMA PEREZ  LEYBERTH  ALEJANDRO DE JESUS "/>
    <s v="PERÚ"/>
    <s v="NO APLICA (ES PERUANO/A)"/>
    <d v="2019-05-08T00:00:00"/>
    <s v="08"/>
    <s v="05"/>
    <s v="2019"/>
    <x v="12"/>
    <s v="MASCULINO"/>
    <s v="DNI "/>
    <n v="91314371"/>
    <s v="NINGUNO"/>
    <s v="SI"/>
    <s v="906VAPELIPIV"/>
    <s v="VALDERRAMA "/>
    <s v="PEREZ "/>
    <s v="LIDEYNEL "/>
    <s v="PIERINA "/>
    <s v="VENEZUELA "/>
    <s v="C.E. CALIDAD MIGRATORIA"/>
    <d v="1990-06-16T00:00:00"/>
    <s v="16"/>
    <s v="6"/>
    <s v="1990"/>
    <s v="FEMENINO"/>
    <s v="CARNET DE EXTRANJERÍA"/>
    <s v="003815680"/>
    <s v="RASTREO"/>
    <d v="2023-10-02T00:00:00"/>
    <s v="ONLINE/TELEFÓNICA"/>
    <d v="2023-11-19T00:00:00"/>
    <n v="1"/>
    <n v="1"/>
    <n v="1"/>
    <s v="SI"/>
    <s v="EIMARA"/>
    <s v="SI"/>
    <m/>
    <m/>
    <m/>
    <m/>
    <m/>
    <m/>
    <m/>
    <m/>
    <m/>
    <m/>
    <m/>
    <n v="6"/>
    <n v="4"/>
    <n v="-2"/>
    <x v="0"/>
    <m/>
  </r>
  <r>
    <n v="952"/>
    <s v="NOVIEMBRE"/>
    <s v="LIMA "/>
    <s v="LIMA "/>
    <s v="SAN JUAN DE LURIGANCHO"/>
    <n v="903487181"/>
    <s v="1112CAVAASV"/>
    <s v="CASTELLANOS"/>
    <s v="VALERA"/>
    <s v="ASHLEY"/>
    <s v="DALEXANDRA"/>
    <s v="CASTELLANOS VALERA ASHLEY DALEXANDRA"/>
    <s v="VENEZUELA "/>
    <s v="SITUACIÓN IRREGULAR"/>
    <d v="2011-12-21T00:00:00"/>
    <s v="21"/>
    <s v="12"/>
    <s v="2011"/>
    <x v="2"/>
    <s v="FEMENINO"/>
    <s v="CEDULA DE IDENTIDAD"/>
    <s v="34415201"/>
    <s v="PRIMARIA - 6TO GRADO"/>
    <s v="SI"/>
    <s v="9112VAHEBEANV"/>
    <s v="VALERA"/>
    <s v="HERNANDEZ"/>
    <s v="BELKIS"/>
    <s v="ANDREINA"/>
    <s v="VENEZUELA "/>
    <s v="PTP/CPP"/>
    <d v="1991-12-31T00:00:00"/>
    <s v="31"/>
    <s v="12"/>
    <s v="1991"/>
    <s v="FEMENINO"/>
    <s v="PTP/CPP"/>
    <s v="001545625"/>
    <s v="RASTREO"/>
    <d v="2023-10-14T16:46:11"/>
    <s v="ONLINE/TELEFÓNICA"/>
    <d v="2023-11-15T00:00:00"/>
    <n v="2"/>
    <n v="2"/>
    <n v="1"/>
    <s v="SI"/>
    <s v="TAYRI"/>
    <s v="SI"/>
    <m/>
    <m/>
    <m/>
    <m/>
    <m/>
    <m/>
    <m/>
    <m/>
    <m/>
    <m/>
    <m/>
    <n v="11"/>
    <n v="12"/>
    <n v="1"/>
    <x v="0"/>
    <m/>
  </r>
  <r>
    <n v="953"/>
    <s v="NOVIEMBRE"/>
    <s v="LIMA "/>
    <s v="LIMA "/>
    <s v="SAN JUAN DE LURIGANCHO"/>
    <n v="903487181"/>
    <s v="1612RIVAALV"/>
    <s v="RIVAS"/>
    <s v="VALERA"/>
    <s v="ALYSMAR"/>
    <s v="STEPHANY"/>
    <s v="RIVAS VALERA ALYSMAR STEPHANY"/>
    <s v="VENEZUELA "/>
    <s v="SITUACIÓN IRREGULAR"/>
    <d v="2016-12-19T00:00:00"/>
    <s v="19"/>
    <s v="12"/>
    <s v="2016"/>
    <x v="0"/>
    <s v="FEMENINO"/>
    <s v="ACTA/PARTIDA DE NACIMIENTO"/>
    <s v="NO INFORMACIÓN"/>
    <s v="PRIMARIA - 1ER GRADO"/>
    <s v="SI"/>
    <s v="9112VAHEBEANV"/>
    <s v="VALERA"/>
    <s v="HERNANDEZ"/>
    <s v="BELKIS"/>
    <s v="ANDREINA"/>
    <s v="VENEZUELA "/>
    <s v="PTP/CPP"/>
    <d v="1991-12-31T00:00:00"/>
    <s v="31"/>
    <s v="12"/>
    <s v="1991"/>
    <s v="FEMENINO"/>
    <s v="PTP/CPP"/>
    <s v="001545625"/>
    <s v="RASTREO"/>
    <d v="2023-10-14T16:46:11"/>
    <m/>
    <m/>
    <m/>
    <m/>
    <m/>
    <s v="SI"/>
    <s v="TAYRI"/>
    <s v="SI"/>
    <m/>
    <m/>
    <m/>
    <m/>
    <m/>
    <m/>
    <m/>
    <m/>
    <m/>
    <m/>
    <m/>
    <n v="6"/>
    <n v="7"/>
    <n v="1"/>
    <x v="0"/>
    <m/>
  </r>
  <r>
    <n v="954"/>
    <s v="NOVIEMBRE"/>
    <s v="LIMA "/>
    <s v="LIMA "/>
    <s v="VILLA EL SALVADOR"/>
    <n v="903501440"/>
    <s v="2005ARVATHV"/>
    <s v="ARAUJO"/>
    <s v="VALERO"/>
    <s v="THIAGO"/>
    <s v="XAVIER"/>
    <s v="ARAUJO VALERO THIAGO XAVIER"/>
    <s v="VENEZUELA "/>
    <s v="SITUACIÓN IRREGULAR"/>
    <d v="2020-05-25T00:00:00"/>
    <s v="25"/>
    <s v="05"/>
    <s v="2020"/>
    <x v="9"/>
    <s v="MASCULINO"/>
    <s v="ACTA/PARTIDA DE NACIMIENTO"/>
    <n v="101"/>
    <s v="NINGUNO"/>
    <s v="SI"/>
    <s v="968VAATKAPAV"/>
    <s v="VALERO"/>
    <s v="ATENCIO"/>
    <s v="KATIUSKA "/>
    <s v="PAOLA"/>
    <s v="VENEZUELA "/>
    <s v="PTP/CPP"/>
    <d v="1996-08-30T00:00:00"/>
    <s v="30"/>
    <s v="8"/>
    <s v="1996"/>
    <s v="FEMENINO"/>
    <s v="PTP/CPP"/>
    <s v="003187002"/>
    <s v="RASTREO"/>
    <d v="2023-10-13T10:12:55"/>
    <s v="ONLINE/TELEFÓNICA"/>
    <d v="2023-11-27T00:00:00"/>
    <n v="1"/>
    <n v="1"/>
    <n v="1"/>
    <s v="SI"/>
    <s v="MIRIAN"/>
    <s v="SI"/>
    <m/>
    <m/>
    <m/>
    <m/>
    <m/>
    <m/>
    <m/>
    <m/>
    <m/>
    <m/>
    <m/>
    <n v="6"/>
    <n v="3"/>
    <n v="-3"/>
    <x v="0"/>
    <m/>
  </r>
  <r>
    <n v="955"/>
    <s v="NOVIEMBRE"/>
    <s v="LIMA "/>
    <s v="LIMA "/>
    <s v="LURIN"/>
    <n v="927321625"/>
    <s v="1912MEVAANV"/>
    <s v="MENDEZ"/>
    <s v="VALLENILLA"/>
    <s v="ANTHONY"/>
    <s v="ABDIEL"/>
    <s v="MENDEZ VALLENILLA ANTHONY ABDIEL"/>
    <s v="VENEZUELA "/>
    <s v="SITUACIÓN IRREGULAR"/>
    <d v="2019-12-21T00:00:00"/>
    <s v="21"/>
    <s v="12"/>
    <s v="2019"/>
    <x v="12"/>
    <s v="MASCULINO"/>
    <s v="ACTA/PARTIDA DE NACIMIENTO"/>
    <n v="14"/>
    <s v="NINGUNO"/>
    <s v="SI"/>
    <s v="8510VAMAELCAV"/>
    <s v="VALLENILLA"/>
    <s v="MARTINEZ"/>
    <s v="ELIBETH"/>
    <s v="CAROLINA"/>
    <s v="VENEZUELA "/>
    <s v="PTP/CPP"/>
    <d v="1985-10-31T00:00:00"/>
    <s v="31"/>
    <s v="10"/>
    <s v="1985"/>
    <s v="FEMENINO"/>
    <s v="PTP/CPP"/>
    <s v="003571442"/>
    <s v="RASTREO"/>
    <d v="2023-10-03T00:00:00"/>
    <s v="ONLINE/TELEFÓNICA"/>
    <d v="2023-11-16T00:00:00"/>
    <n v="1"/>
    <n v="1"/>
    <n v="1"/>
    <s v="SI"/>
    <s v="EIMARA"/>
    <s v="SI"/>
    <m/>
    <m/>
    <m/>
    <m/>
    <m/>
    <m/>
    <m/>
    <m/>
    <m/>
    <m/>
    <m/>
    <n v="6"/>
    <n v="4"/>
    <n v="-2"/>
    <x v="0"/>
    <m/>
  </r>
  <r>
    <n v="956"/>
    <s v="NOVIEMBRE"/>
    <s v="LIMA "/>
    <s v="LIMA "/>
    <s v="LURIGANCHO"/>
    <n v="923568309"/>
    <s v="1009AGVADAV"/>
    <s v="AGUIAR"/>
    <s v="VALLES"/>
    <s v="DAILYMAR"/>
    <s v="ESTEFANY"/>
    <s v="AGUIAR VALLES DAILYMAR ESTEFANY"/>
    <s v="VENEZUELA "/>
    <s v="PTP/CPP"/>
    <d v="2010-09-17T00:00:00"/>
    <s v="17"/>
    <s v="09"/>
    <s v="2010"/>
    <x v="14"/>
    <s v="FEMENINO"/>
    <s v="PTP/CPP"/>
    <s v="002766231"/>
    <s v="PRIMARIA - 6TO GRADO"/>
    <s v="SI"/>
    <s v="948VARODAORV"/>
    <s v="VALLES"/>
    <s v="ROJAS"/>
    <s v="DAYKELIS"/>
    <s v="ORIANA"/>
    <s v="VENEZUELA "/>
    <s v="PTP/CPP"/>
    <d v="1994-08-29T00:00:00"/>
    <s v="29"/>
    <s v="8"/>
    <s v="1994"/>
    <s v="FEMENINO"/>
    <s v="PTP/CPP"/>
    <s v="002093450"/>
    <s v="RASTREO"/>
    <d v="2023-11-04T15:15:24"/>
    <s v="ONLINE/TELEFÓNICA"/>
    <d v="2023-11-24T00:00:00"/>
    <n v="1"/>
    <n v="1"/>
    <n v="1"/>
    <s v="SI"/>
    <s v="TAYRI"/>
    <s v="SI"/>
    <m/>
    <m/>
    <m/>
    <m/>
    <m/>
    <m/>
    <m/>
    <m/>
    <m/>
    <m/>
    <m/>
    <n v="11"/>
    <n v="13"/>
    <n v="2"/>
    <x v="3"/>
    <m/>
  </r>
  <r>
    <n v="957"/>
    <s v="NOVIEMBRE"/>
    <s v="LIMA "/>
    <s v="LIMA "/>
    <s v="LURIN"/>
    <n v="937560117"/>
    <s v="2010ALVAALV"/>
    <s v="ALVAREZ"/>
    <s v="VARGAS"/>
    <s v="ALEXANDER "/>
    <s v="MATHIAS"/>
    <s v="ALVAREZ VARGAS ALEXANDER  MATHIAS"/>
    <s v="VENEZUELA "/>
    <s v="SITUACIÓN IRREGULAR"/>
    <d v="2020-10-01T00:00:00"/>
    <s v="01"/>
    <s v="10"/>
    <s v="2020"/>
    <x v="9"/>
    <s v="MASCULINO"/>
    <s v="ACTA/PARTIDA DE NACIMIENTO"/>
    <n v="3974"/>
    <s v="NINGUNO"/>
    <s v="SI"/>
    <s v="941VAMADAESV"/>
    <s v="VARGAS"/>
    <s v="MARTINEZ"/>
    <s v="DAIMARYS "/>
    <s v="ESCARLE"/>
    <s v="VENEZUELA "/>
    <s v="SITUACIÓN IRREGULAR"/>
    <d v="1994-01-19T00:00:00"/>
    <s v="19"/>
    <s v="1"/>
    <s v="1994"/>
    <s v="FEMENINO"/>
    <s v="CÉDULA DE IDENTIDAD"/>
    <n v="25442719"/>
    <s v="RASTREO"/>
    <d v="2023-10-02T00:00:00"/>
    <s v="ONLINE/TELEFÓNICA"/>
    <d v="2023-11-14T00:00:00"/>
    <n v="1"/>
    <n v="1"/>
    <n v="1"/>
    <s v="SI"/>
    <s v="EIMARA"/>
    <s v="SI"/>
    <m/>
    <m/>
    <m/>
    <m/>
    <m/>
    <m/>
    <m/>
    <m/>
    <m/>
    <m/>
    <m/>
    <n v="6"/>
    <n v="3"/>
    <n v="-3"/>
    <x v="0"/>
    <m/>
  </r>
  <r>
    <n v="958"/>
    <s v="NOVIEMBRE"/>
    <s v="LIMA "/>
    <s v="LIMA "/>
    <s v="SAN JUAN DE LURIGANCHO"/>
    <n v="930761107"/>
    <s v="1912CEVALEV"/>
    <s v="CENTENO"/>
    <s v="VARGAS"/>
    <s v="LEONEL"/>
    <s v="ISAAC"/>
    <s v="CENTENO VARGAS LEONEL ISAAC"/>
    <s v="VENEZUELA "/>
    <s v="PTP/CPP"/>
    <d v="2019-12-15T00:00:00"/>
    <s v="15"/>
    <s v="12"/>
    <s v="2019"/>
    <x v="12"/>
    <s v="MASCULINO"/>
    <s v="PTP/CPP"/>
    <s v="004024097"/>
    <s v="NINGUNO"/>
    <s v="SI"/>
    <s v="003VARAYAALV"/>
    <s v="VARGAS"/>
    <s v="RAMIREZ"/>
    <s v="YALY"/>
    <s v="ALEXANDRA "/>
    <s v="VENEZUELA "/>
    <s v="PTP/CPP"/>
    <d v="2000-03-09T00:00:00"/>
    <s v="9"/>
    <s v="3"/>
    <s v="2000"/>
    <s v="FEMENINO"/>
    <s v="PTP/CPP"/>
    <s v="003715793"/>
    <s v="RASTREO"/>
    <d v="2023-11-01T14:35:13"/>
    <s v="ONLINE/TELEFÓNICA"/>
    <d v="2023-11-24T00:00:00"/>
    <n v="1"/>
    <n v="1"/>
    <n v="1"/>
    <s v="SI"/>
    <s v="TAYRI"/>
    <s v="SI"/>
    <m/>
    <m/>
    <m/>
    <m/>
    <m/>
    <m/>
    <m/>
    <m/>
    <m/>
    <m/>
    <m/>
    <n v="6"/>
    <n v="4"/>
    <n v="-2"/>
    <x v="0"/>
    <m/>
  </r>
  <r>
    <n v="959"/>
    <s v="NOVIEMBRE"/>
    <s v="LIMA "/>
    <s v="LIMA "/>
    <s v="ATE"/>
    <n v="953012188"/>
    <s v="0705TRVASAV"/>
    <s v="TRUJILLO"/>
    <s v="VARON"/>
    <s v="SAYARETH"/>
    <s v="DAIRE"/>
    <s v="TRUJILLO VARON SAYARETH DAIRE"/>
    <s v="VENEZUELA "/>
    <s v="SITUACIÓN IRREGULAR"/>
    <d v="2007-05-28T00:00:00"/>
    <s v="28"/>
    <s v="05"/>
    <s v="2007"/>
    <x v="11"/>
    <s v="FEMENINO"/>
    <s v="CEDULA DE IDENTIDAD"/>
    <s v="32161453"/>
    <s v="SECUNDARIA - 4TO GRADO"/>
    <s v="SI"/>
    <s v="8111VACASALIV"/>
    <s v="VARON"/>
    <s v="CAICEDO"/>
    <s v="SANDRA"/>
    <s v="LILIANA"/>
    <s v="VENEZUELA "/>
    <s v="SITUACIÓN IRREGULAR"/>
    <d v="1981-11-27T00:00:00"/>
    <s v="27"/>
    <s v="11"/>
    <s v="1981"/>
    <s v="FEMENINO"/>
    <s v="CÉDULA DE IDENTIDAD"/>
    <s v="27602632"/>
    <s v="RASTREO"/>
    <d v="2023-09-30T00:00:00"/>
    <s v="ONLINE/TELEFÓNICA"/>
    <d v="2023-11-16T00:00:00"/>
    <n v="2"/>
    <n v="2"/>
    <n v="1"/>
    <s v="SI"/>
    <s v="MIGUEL HUAYNATE"/>
    <s v="SI"/>
    <m/>
    <m/>
    <m/>
    <m/>
    <m/>
    <m/>
    <m/>
    <m/>
    <m/>
    <m/>
    <m/>
    <n v="15"/>
    <n v="16"/>
    <n v="1"/>
    <x v="0"/>
    <m/>
  </r>
  <r>
    <n v="960"/>
    <s v="NOVIEMBRE"/>
    <s v="LIMA "/>
    <s v="LIMA "/>
    <s v="ATE"/>
    <n v="953012188"/>
    <s v="1005TRVADAV"/>
    <s v="TRUJILLO"/>
    <s v="VARON"/>
    <s v="DARLINS"/>
    <s v="VALENTINA"/>
    <s v="TRUJILLO VARON DARLINS VALENTINA"/>
    <s v="VENEZUELA "/>
    <s v="SITUACIÓN IRREGULAR"/>
    <d v="2010-05-08T00:00:00"/>
    <s v="08"/>
    <s v="05"/>
    <s v="2010"/>
    <x v="14"/>
    <s v="FEMENINO"/>
    <s v="CEDULA DE IDENTIDAD"/>
    <s v="33218839"/>
    <s v="SECUNDARIA - 1ER GRADO"/>
    <s v="SI"/>
    <s v="8111VACASALIV"/>
    <s v="VARON"/>
    <s v="CAICEDO"/>
    <s v="SANDRA"/>
    <s v="LILIANA"/>
    <s v="VENEZUELA "/>
    <s v="SITUACIÓN IRREGULAR"/>
    <d v="1981-11-27T00:00:00"/>
    <s v="27"/>
    <s v="11"/>
    <s v="1981"/>
    <s v="FEMENINO"/>
    <s v="CÉDULA DE IDENTIDAD"/>
    <s v="27602632"/>
    <s v="RASTREO"/>
    <d v="2023-09-30T00:00:00"/>
    <m/>
    <m/>
    <m/>
    <m/>
    <m/>
    <s v="SI"/>
    <s v="MIGUEL HUAYNATE"/>
    <s v="SI"/>
    <m/>
    <m/>
    <m/>
    <m/>
    <m/>
    <m/>
    <m/>
    <m/>
    <m/>
    <m/>
    <m/>
    <n v="12"/>
    <n v="13"/>
    <n v="1"/>
    <x v="0"/>
    <m/>
  </r>
  <r>
    <n v="961"/>
    <s v="NOVIEMBRE"/>
    <s v="LIMA "/>
    <s v="LIMA "/>
    <s v="LURIGANCHO"/>
    <n v="958247729"/>
    <s v="1809LOVARAV"/>
    <s v="LOYOS"/>
    <s v="VASQUEZ "/>
    <s v="RAYDDER"/>
    <s v="JOSE"/>
    <s v="LOYOS VASQUEZ  RAYDDER JOSE"/>
    <s v="VENEZUELA "/>
    <s v="SITUACIÓN IRREGULAR"/>
    <d v="2018-09-13T00:00:00"/>
    <s v="13"/>
    <s v="09"/>
    <s v="2018"/>
    <x v="4"/>
    <s v="MASCULINO"/>
    <s v="ACTA/PARTIDA DE NACIMIENTO"/>
    <s v="7173-29"/>
    <s v="NIVEL INICIAL 4 AÑOS"/>
    <s v="SI"/>
    <s v="916VASAYUMAV"/>
    <s v="VASQUEZ"/>
    <s v="SALCEDO "/>
    <s v="YUTZANY"/>
    <s v="MARIA"/>
    <s v="VENEZUELA "/>
    <s v="PTP/CPP"/>
    <d v="1991-06-26T00:00:00"/>
    <s v="26"/>
    <s v="6"/>
    <s v="1991"/>
    <s v="FEMENINO"/>
    <s v="PTP/CPP"/>
    <s v="003193885"/>
    <s v="RASTREO"/>
    <d v="2023-11-07T14:05:24"/>
    <s v="ONLINE/TELEFÓNICA"/>
    <d v="2023-11-24T00:00:00"/>
    <n v="1"/>
    <n v="1"/>
    <n v="1"/>
    <s v="SI"/>
    <s v="TAYRI"/>
    <s v="SI"/>
    <m/>
    <m/>
    <m/>
    <m/>
    <m/>
    <m/>
    <m/>
    <m/>
    <m/>
    <m/>
    <m/>
    <n v="6"/>
    <n v="5"/>
    <n v="-1"/>
    <x v="0"/>
    <m/>
  </r>
  <r>
    <n v="962"/>
    <s v="NOVIEMBRE"/>
    <s v="LIMA "/>
    <s v="LIMA "/>
    <s v="SAN JUAN DE LURIGANCHO"/>
    <n v="937209097"/>
    <s v="2009SAVANOP"/>
    <s v="SANCHEZ"/>
    <s v="VASQUEZ"/>
    <s v="NOAH"/>
    <s v="DE JESUS "/>
    <s v="SANCHEZ VASQUEZ NOAH DE JESUS "/>
    <s v="PERÚ"/>
    <s v="NO APLICA (ES PERUANO/A)"/>
    <d v="2020-09-01T00:00:00"/>
    <s v="01"/>
    <s v="09"/>
    <s v="2020"/>
    <x v="9"/>
    <s v="MASCULINO"/>
    <s v="DNI"/>
    <n v="91997020"/>
    <s v="NINGUNO"/>
    <s v="SI"/>
    <s v="8712VALOELANV"/>
    <s v="VASQUEZ"/>
    <s v="LOPEZ"/>
    <s v="ELVIA "/>
    <s v="ANAIS "/>
    <s v="VENEZUELA "/>
    <s v="C.E. CALIDAD MIGRATORIA"/>
    <d v="1987-12-29T00:00:00"/>
    <s v="29"/>
    <s v="12"/>
    <s v="1987"/>
    <s v="FEMENINO"/>
    <s v="CARNET DE EXTRANJERÍA"/>
    <s v="004817076"/>
    <s v="RASTREO"/>
    <d v="2023-10-13T10:57:46"/>
    <s v="ONLINE/TELEFÓNICA"/>
    <d v="2023-11-15T00:00:00"/>
    <n v="1"/>
    <n v="1"/>
    <n v="1"/>
    <s v="SI"/>
    <s v="TAYRI"/>
    <s v="SI"/>
    <m/>
    <m/>
    <m/>
    <m/>
    <m/>
    <m/>
    <m/>
    <m/>
    <m/>
    <m/>
    <m/>
    <n v="6"/>
    <n v="3"/>
    <n v="-3"/>
    <x v="0"/>
    <m/>
  </r>
  <r>
    <n v="963"/>
    <s v="NOVIEMBRE"/>
    <s v="LIMA "/>
    <s v="LIMA "/>
    <s v="PACHACAMAC"/>
    <s v="913 629 664"/>
    <s v="1509BEVAJHV"/>
    <s v="BELTRAN "/>
    <s v="VASQUEZ"/>
    <s v="JHOGEISY "/>
    <s v="FABIOLA "/>
    <s v="BELTRAN  VASQUEZ JHOGEISY  FABIOLA "/>
    <s v="VENEZUELA "/>
    <s v="SITUACIÓN IRREGULAR"/>
    <d v="2015-09-18T00:00:00"/>
    <s v="18"/>
    <s v="09"/>
    <s v="2015"/>
    <x v="1"/>
    <s v="FEMENINO"/>
    <s v="ACTA/PARTIDA DE NACIMIENTO"/>
    <n v="7396"/>
    <s v="PRIMARIA - 2DO GRADO"/>
    <s v="SI"/>
    <s v="864VACIYANIV"/>
    <s v="VASQUEZ"/>
    <s v="CISNEROS "/>
    <s v="YAIDALIANA"/>
    <s v="NINGUNO"/>
    <s v="VENEZUELA "/>
    <s v="SITUACIÓN IRREGULAR"/>
    <d v="1986-04-17T00:00:00"/>
    <s v="17"/>
    <s v="4"/>
    <s v="1986"/>
    <s v="FEMENINO"/>
    <s v="CÉDULA DE IDENTIDAD"/>
    <n v="19822351"/>
    <s v="RASTREO"/>
    <d v="2023-09-30T00:00:00"/>
    <m/>
    <m/>
    <m/>
    <m/>
    <m/>
    <s v="SI"/>
    <s v="EIMARA"/>
    <s v="SI"/>
    <m/>
    <m/>
    <m/>
    <m/>
    <m/>
    <m/>
    <m/>
    <m/>
    <m/>
    <m/>
    <m/>
    <n v="7"/>
    <n v="8"/>
    <n v="1"/>
    <x v="0"/>
    <m/>
  </r>
  <r>
    <n v="964"/>
    <s v="NOVIEMBRE"/>
    <s v="LIMA "/>
    <s v="LIMA "/>
    <s v="PACHACAMAC"/>
    <s v="913 629 664"/>
    <s v="1304BEVAJHV"/>
    <s v="BELTRAN"/>
    <s v="VASQUEZ "/>
    <s v="JHORGELYS "/>
    <s v="ZARAY "/>
    <s v="BELTRAN VASQUEZ  JHORGELYS  ZARAY "/>
    <s v="VENEZUELA "/>
    <s v="SITUACIÓN IRREGULAR"/>
    <d v="2013-04-06T00:00:00"/>
    <s v="06"/>
    <s v="04"/>
    <s v="2013"/>
    <x v="7"/>
    <s v="FEMENINO"/>
    <s v="CEDULA DE IDENTIDAD"/>
    <n v="35002905"/>
    <s v="PRIMARIA - 4TO GRADO"/>
    <s v="SI"/>
    <s v="864VACIYANIV"/>
    <s v="VASQUEZ "/>
    <s v="CISNEROS "/>
    <s v="YAIDALIANA"/>
    <s v="NINGUNO"/>
    <s v="VENEZUELA "/>
    <s v="SITUACIÓN IRREGULAR"/>
    <d v="1986-04-17T00:00:00"/>
    <s v="17"/>
    <s v="4"/>
    <s v="1986"/>
    <s v="FEMENINO"/>
    <s v="CÉDULA DE IDENTIDAD"/>
    <n v="19822351"/>
    <s v="RASTREO"/>
    <d v="2023-09-30T00:00:00"/>
    <s v="ONLINE/TELEFÓNICA"/>
    <d v="2023-11-20T00:00:00"/>
    <n v="2"/>
    <n v="2"/>
    <n v="1"/>
    <s v="SI"/>
    <s v="EIMARA"/>
    <s v="SI"/>
    <m/>
    <m/>
    <m/>
    <m/>
    <m/>
    <m/>
    <m/>
    <m/>
    <m/>
    <m/>
    <m/>
    <n v="9"/>
    <n v="10"/>
    <n v="1"/>
    <x v="0"/>
    <m/>
  </r>
  <r>
    <n v="965"/>
    <s v="NOVIEMBRE"/>
    <s v="LIMA "/>
    <s v="LIMA "/>
    <s v="SANTA ANITA"/>
    <n v="961967931"/>
    <s v="1902PEVAALV"/>
    <s v="PEREA"/>
    <s v="VAZQUEZ"/>
    <s v="ALI"/>
    <s v="DANIEL"/>
    <s v="PEREA VAZQUEZ ALI DANIEL"/>
    <s v="VENEZUELA "/>
    <s v="PTP/CPP"/>
    <d v="2019-02-26T00:00:00"/>
    <s v="26"/>
    <s v="02"/>
    <s v="2019"/>
    <x v="12"/>
    <s v="MASCULINO"/>
    <s v="PTP/CPP"/>
    <s v="3042742"/>
    <s v="NINGUNO"/>
    <s v="SI"/>
    <s v="9012VASEDADEV"/>
    <s v="VAZQUEZ"/>
    <s v="SERRUDO"/>
    <s v="DANIELIS"/>
    <s v="DEL CARMEN"/>
    <s v="VENEZUELA "/>
    <s v="PTP/CPP"/>
    <d v="1990-12-27T00:00:00"/>
    <s v="27"/>
    <s v="12"/>
    <s v="1990"/>
    <s v="FEMENINO"/>
    <s v="PTP/CPP"/>
    <s v="2780458"/>
    <s v="RASTREO"/>
    <d v="2023-09-15T00:00:00"/>
    <s v="ONLINE/TELEFÓNICA"/>
    <d v="2023-11-16T00:00:00"/>
    <n v="1"/>
    <n v="1"/>
    <n v="1"/>
    <s v="SI"/>
    <s v="MIGUEL HUAYNATE"/>
    <s v="SI"/>
    <m/>
    <m/>
    <m/>
    <m/>
    <m/>
    <m/>
    <m/>
    <m/>
    <m/>
    <m/>
    <m/>
    <n v="6"/>
    <n v="5"/>
    <n v="-1"/>
    <x v="0"/>
    <m/>
  </r>
  <r>
    <n v="966"/>
    <s v="NOVIEMBRE"/>
    <s v="LIMA "/>
    <s v="LIMA "/>
    <s v="SAN JUAN DE LURIGANCHO"/>
    <s v="+51 921 729 182 / 975401720"/>
    <s v="1806VEMAYOV"/>
    <s v="VELASQUEZ"/>
    <s v="MARCANO"/>
    <s v="YOLIANYYELI"/>
    <s v="DANIELA"/>
    <s v="VELASQUEZ MARCANO YOLIANYYELI DANIELA"/>
    <s v="VENEZUELA "/>
    <s v="PTP/CPP"/>
    <d v="2018-06-26T00:00:00"/>
    <s v="26"/>
    <s v="06"/>
    <s v="2018"/>
    <x v="4"/>
    <s v="FEMENINO"/>
    <s v="PTP/CPP"/>
    <s v="003880996"/>
    <s v="NINGUNO"/>
    <s v="SI"/>
    <s v="886VEMAYOCOV"/>
    <s v="VELASQUEZ"/>
    <s v="MARCANA"/>
    <s v="YOLIMAR"/>
    <s v="COROMOTO"/>
    <s v="VENEZUELA "/>
    <s v="PTP/CPP"/>
    <d v="1988-06-06T00:00:00"/>
    <s v="6"/>
    <s v="6"/>
    <s v="1988"/>
    <s v="FEMENINO"/>
    <s v="PTP/CPP"/>
    <s v="003716542"/>
    <s v="RASTREO"/>
    <d v="2023-11-15T13:17:07"/>
    <s v="ONLINE/TELEFÓNICA"/>
    <d v="2023-11-28T00:00:00"/>
    <n v="1"/>
    <n v="1"/>
    <n v="1"/>
    <s v="SI"/>
    <s v="TAYRI"/>
    <s v="SI"/>
    <m/>
    <m/>
    <m/>
    <m/>
    <m/>
    <m/>
    <m/>
    <m/>
    <m/>
    <m/>
    <m/>
    <n v="6"/>
    <n v="5"/>
    <n v="-1"/>
    <x v="0"/>
    <m/>
  </r>
  <r>
    <n v="967"/>
    <s v="NOVIEMBRE"/>
    <s v="LIMA "/>
    <s v="LIMA "/>
    <s v="ATE"/>
    <n v="914528076"/>
    <s v="2005ALVESOP"/>
    <s v="ALEJANDRIA"/>
    <s v="VELAZQUEZ"/>
    <s v="SOFIA"/>
    <s v="ANTONELLA"/>
    <s v="ALEJANDRIA VELAZQUEZ SOFIA ANTONELLA"/>
    <s v="PERÚ"/>
    <s v="NO APLICA (ES PERUANO/A)"/>
    <d v="2020-05-26T00:00:00"/>
    <s v="26"/>
    <s v="05"/>
    <s v="2020"/>
    <x v="9"/>
    <s v="FEMENINO"/>
    <s v="DNI"/>
    <s v="91867488"/>
    <s v="NINGUNO"/>
    <s v="SI"/>
    <s v="9411VEVEEVDEV"/>
    <s v="VELAZQUEZ"/>
    <s v="VELAZCO"/>
    <s v="EVA"/>
    <s v="DEL VALLE"/>
    <s v="VENEZUELA "/>
    <s v="PTP/CPP"/>
    <d v="1994-11-20T00:00:00"/>
    <s v="20"/>
    <s v="11"/>
    <s v="1994"/>
    <s v="FEMENINO"/>
    <s v="PTP/CPP"/>
    <s v="003782027"/>
    <s v="RASTREO"/>
    <s v="NO INFORMACIÓN"/>
    <s v="ONLINE/TELEFÓNICA"/>
    <d v="2023-11-27T00:00:00"/>
    <n v="1"/>
    <n v="1"/>
    <n v="1"/>
    <s v="SI"/>
    <s v="CAROLINE"/>
    <s v="SI"/>
    <m/>
    <m/>
    <m/>
    <m/>
    <m/>
    <m/>
    <m/>
    <m/>
    <m/>
    <m/>
    <m/>
    <n v="6"/>
    <n v="3"/>
    <n v="-3"/>
    <x v="0"/>
    <s v="CORREGIR FECHA DE IDENTIFICACIÓN  "/>
  </r>
  <r>
    <n v="968"/>
    <s v="NOVIEMBRE"/>
    <s v="LIMA "/>
    <s v="LIMA "/>
    <s v="LURIGANCHO"/>
    <n v="975578369"/>
    <s v="0904ALVINAV"/>
    <s v="ALTUVE"/>
    <s v="VIRGUEZ"/>
    <s v="NATHALIA"/>
    <s v="EDUARLITH"/>
    <s v="ALTUVE VIRGUEZ NATHALIA EDUARLITH"/>
    <s v="VENEZUELA "/>
    <s v="C.E. CALIDAD MIGRATORIA"/>
    <d v="2009-04-01T00:00:00"/>
    <s v="01"/>
    <s v="04"/>
    <s v="2009"/>
    <x v="13"/>
    <s v="FEMENINO"/>
    <s v="CARNET DE EXTRANJERÍA"/>
    <s v="006113673"/>
    <s v="PRIMARIA - 6TO GRADO"/>
    <s v="SI"/>
    <s v="8712VININACRV"/>
    <s v="VIGUEZ"/>
    <s v="NINGUNO"/>
    <s v="NATALY"/>
    <s v="CRISTINA"/>
    <s v="VENEZUELA "/>
    <s v="PTP/CPP"/>
    <d v="1987-12-18T00:00:00"/>
    <s v="18"/>
    <s v="12"/>
    <s v="1987"/>
    <s v="FEMENINO"/>
    <s v="PTP/CPP"/>
    <s v="001957713"/>
    <s v="RASTREO"/>
    <d v="2023-11-16T16:35:19"/>
    <s v="ONLINE/TELEFÓNICA"/>
    <d v="2023-11-28T00:00:00"/>
    <n v="1"/>
    <n v="1"/>
    <n v="1"/>
    <s v="SI"/>
    <s v="TAYRI"/>
    <s v="SI"/>
    <m/>
    <m/>
    <m/>
    <m/>
    <m/>
    <m/>
    <m/>
    <m/>
    <m/>
    <m/>
    <m/>
    <n v="11"/>
    <n v="14"/>
    <n v="3"/>
    <x v="4"/>
    <m/>
  </r>
  <r>
    <n v="969"/>
    <s v="NOVIEMBRE"/>
    <s v="LIMA "/>
    <s v="LIMA "/>
    <s v="SAN MARTIN DE PORRES"/>
    <s v="914595711 LLAMADAS /976598759 WHATSAPP"/>
    <s v="1904VEVIJUV"/>
    <s v="VEGA"/>
    <s v="VILLA "/>
    <s v="JULIANNY"/>
    <s v="SOFIA"/>
    <s v="VEGA VILLA  JULIANNY SOFIA"/>
    <s v="VENEZUELA "/>
    <s v="SITUACIÓN IRREGULAR"/>
    <d v="2019-04-29T00:00:00"/>
    <s v="29"/>
    <s v="04"/>
    <s v="2019"/>
    <x v="12"/>
    <s v="FEMENINO"/>
    <s v="ACTA/PARTIDA DE NACIMIENTO"/>
    <s v="1 116 876787 COLOMBIANA"/>
    <s v="NINGUNO"/>
    <s v="SI"/>
    <s v="9210VISOYUYEV"/>
    <s v="VILLA "/>
    <s v="SOLANO"/>
    <s v="YUSBELI "/>
    <s v="YENIRETH"/>
    <s v="VENEZUELA "/>
    <s v="PTP/CPP"/>
    <d v="1992-10-23T00:00:00"/>
    <s v="23"/>
    <s v="10"/>
    <s v="1992"/>
    <s v="FEMENINO"/>
    <s v="PTP/CPP"/>
    <s v="003305357"/>
    <s v="RASTREO"/>
    <d v="2023-10-31T16:04:04"/>
    <s v="ONLINE/TELEFÓNICA"/>
    <d v="2023-11-27T00:00:00"/>
    <n v="3"/>
    <n v="3"/>
    <n v="1"/>
    <s v="SI"/>
    <s v="MIRIAN"/>
    <s v="SI"/>
    <m/>
    <m/>
    <m/>
    <m/>
    <m/>
    <m/>
    <m/>
    <m/>
    <m/>
    <m/>
    <m/>
    <n v="6"/>
    <n v="4"/>
    <n v="-2"/>
    <x v="0"/>
    <m/>
  </r>
  <r>
    <n v="1045"/>
    <s v="NOVIEMBRE"/>
    <s v="TUMBES "/>
    <s v="ZARUMILLA"/>
    <s v="ZARUMILLA"/>
    <n v="994358768"/>
    <s v="0809GUMOYEV"/>
    <s v="GUEDEZ"/>
    <s v="MORAN"/>
    <s v="YEIRIGY"/>
    <s v="ALEXANDRI"/>
    <s v="GUEDEZ MORAN YEIRIGY ALEXANDRI"/>
    <s v="VENEZUELA "/>
    <s v="SITUACIÓN IRREGULAR"/>
    <d v="2008-09-29T00:00:00"/>
    <s v="29"/>
    <s v="09"/>
    <s v="2008"/>
    <x v="10"/>
    <s v="FEMENINO"/>
    <s v="ACTA/PARTIDA DE NACIMIENTO"/>
    <n v="756"/>
    <s v="PRIMARIA - 5TO GRADO"/>
    <s v="SI"/>
    <s v="872MOGOYOBEV"/>
    <s v="MORAN"/>
    <s v="GONZALES "/>
    <s v="YOHANA"/>
    <s v="BEATRIZ"/>
    <s v="VENEZUELA "/>
    <s v="SITUACIÓN IRREGULAR"/>
    <d v="1987-02-15T00:00:00"/>
    <s v="15"/>
    <s v="2"/>
    <s v="1987"/>
    <s v="FEMENINO"/>
    <s v="CÉDULA DE IDENTIDAD"/>
    <n v="2906760"/>
    <s v="RASTREO"/>
    <d v="2023-10-28T00:00:00"/>
    <m/>
    <m/>
    <m/>
    <m/>
    <m/>
    <s v="SI"/>
    <s v="VANESSA"/>
    <s v="SI"/>
    <m/>
    <m/>
    <m/>
    <m/>
    <m/>
    <m/>
    <m/>
    <m/>
    <m/>
    <m/>
    <m/>
    <n v="10"/>
    <n v="15"/>
    <n v="5"/>
    <x v="1"/>
    <m/>
  </r>
  <r>
    <n v="1273"/>
    <s v="ENERO "/>
    <s v="LIMA "/>
    <s v="LIMA "/>
    <s v="CARABAYLLO"/>
    <s v="934417872 (LLAMADAS) / 907401983 (WTPP)"/>
    <s v="0902SIPEDAV"/>
    <s v="SILVA"/>
    <s v="PEÑA"/>
    <s v="DAIRAN"/>
    <s v="MICHELE"/>
    <s v="SILVA PEÑA DAIRAN MICHELE"/>
    <s v="VENEZUELA "/>
    <s v="SITUACIÓN IRREGULAR"/>
    <d v="2009-02-02T00:00:00"/>
    <s v="02"/>
    <s v="02"/>
    <s v="2009"/>
    <x v="10"/>
    <s v="FEMENINO"/>
    <s v="CÉDULA DE IDENTIDAD "/>
    <n v="329743344"/>
    <s v="PRIMARIA - 5TO GRADO"/>
    <s v="SI"/>
    <s v="8209PEBUGUCOV"/>
    <s v="PEÑA "/>
    <s v="BUCARELLO"/>
    <s v="GUISMARY"/>
    <s v="COROMOTO"/>
    <s v="VENEZUELA "/>
    <s v="C.E. CALIDAD MIGRATORIA"/>
    <d v="1982-09-23T00:00:00"/>
    <s v="23"/>
    <s v="09"/>
    <s v="1982"/>
    <s v="FEMENINO"/>
    <s v="CARNET DE EXTRANJERÍA "/>
    <s v="MUJER"/>
    <s v="RASTREO"/>
    <d v="2023-12-09T18:01:27"/>
    <m/>
    <m/>
    <m/>
    <m/>
    <m/>
    <s v="SI"/>
    <s v="MARIEL"/>
    <m/>
    <m/>
    <m/>
    <m/>
    <m/>
    <m/>
    <m/>
    <m/>
    <m/>
    <m/>
    <m/>
    <m/>
    <n v="10"/>
    <n v="15"/>
    <n v="5"/>
    <x v="1"/>
    <m/>
  </r>
  <r>
    <n v="972"/>
    <s v="NOVIEMBRE"/>
    <s v="LIMA "/>
    <s v="LIMA "/>
    <s v="ATE"/>
    <n v="904428422"/>
    <s v="1706PIVIHEV"/>
    <s v="PICON"/>
    <s v="VILLALOBOS"/>
    <s v="HELIANA"/>
    <s v="CAROLINA"/>
    <s v="PICON VILLALOBOS HELIANA CAROLINA"/>
    <s v="VENEZUELA "/>
    <s v="SITUACIÓN IRREGULAR"/>
    <d v="2017-06-01T00:00:00"/>
    <s v="01"/>
    <s v="06"/>
    <s v="2017"/>
    <x v="8"/>
    <s v="FEMENINO"/>
    <s v="ACTA/PARTIDA DE NACIMIENTO"/>
    <s v="93"/>
    <s v="NINGUNO"/>
    <s v="SI"/>
    <s v="978VINAALMAV"/>
    <s v="VILLALOBOS"/>
    <s v="NAVAS"/>
    <s v="ALEJANDRA"/>
    <s v="MARIA"/>
    <s v="VENEZUELA "/>
    <s v="SITUACIÓN IRREGULAR"/>
    <d v="1997-08-15T00:00:00"/>
    <s v="15"/>
    <s v="8"/>
    <s v="1997"/>
    <s v="FEMENINO"/>
    <s v="CÉDULA DE IDENTIDAD"/>
    <s v="27057340"/>
    <s v="RASTREO"/>
    <d v="2023-09-30T00:00:00"/>
    <s v="ONLINE/TELEFÓNICA"/>
    <d v="2023-11-16T00:00:00"/>
    <n v="1"/>
    <n v="1"/>
    <n v="1"/>
    <s v="SI"/>
    <s v="MIGUEL HUAYNATE"/>
    <s v="SI"/>
    <m/>
    <m/>
    <m/>
    <m/>
    <m/>
    <m/>
    <m/>
    <m/>
    <m/>
    <m/>
    <m/>
    <n v="6"/>
    <n v="6"/>
    <n v="0"/>
    <x v="0"/>
    <m/>
  </r>
  <r>
    <n v="973"/>
    <s v="NOVIEMBRE"/>
    <s v="LIMA "/>
    <s v="LIMA "/>
    <s v="ATE"/>
    <n v="933444374"/>
    <s v="1601PRVIMHV"/>
    <s v="PRADO"/>
    <s v="VILLALON"/>
    <s v="MHIA"/>
    <s v="SUSEJ"/>
    <s v="PRADO VILLALON MHIA SUSEJ"/>
    <s v="VENEZUELA "/>
    <s v="PTP/CPP"/>
    <d v="2016-01-28T00:00:00"/>
    <s v="28"/>
    <s v="01"/>
    <s v="2016"/>
    <x v="1"/>
    <s v="FEMENINO"/>
    <s v="PTP/CPP"/>
    <s v="004147610"/>
    <s v="PRIMARIA - 1ER GRADO"/>
    <s v="SI"/>
    <s v="945VISAOSROV"/>
    <s v="VILLALON"/>
    <s v="SANCHEZ"/>
    <s v="OSYEILYVYN"/>
    <s v="ROXANA"/>
    <s v="VENEZUELA "/>
    <s v="C.E. CALIDAD MIGRATORIA"/>
    <d v="1994-05-26T00:00:00"/>
    <s v="26"/>
    <s v="5"/>
    <s v="1994"/>
    <s v="FEMENINO"/>
    <s v="CARNET DE EXTRANJERÍA"/>
    <s v="004721538"/>
    <s v="RASTREO"/>
    <d v="2023-10-27T15:45:07"/>
    <s v="ONLINE/TELEFÓNICA"/>
    <d v="2023-11-21T00:00:00"/>
    <n v="1"/>
    <n v="1"/>
    <n v="2"/>
    <s v="SI"/>
    <s v="CAROLINE"/>
    <s v="SI"/>
    <m/>
    <m/>
    <m/>
    <m/>
    <m/>
    <m/>
    <m/>
    <m/>
    <m/>
    <m/>
    <m/>
    <n v="6"/>
    <n v="8"/>
    <n v="2"/>
    <x v="3"/>
    <m/>
  </r>
  <r>
    <n v="1278"/>
    <s v="ENERO "/>
    <s v="LIMA "/>
    <s v="LIMA "/>
    <s v="CARABAYLLO"/>
    <s v="934417872 (LLAMADAS) / 907401983 (WTPP)"/>
    <s v="0802SIPESTV"/>
    <s v="SILVA"/>
    <s v="PEÑA"/>
    <s v="STHEFANY"/>
    <s v="FABIOLA"/>
    <s v="SILVA PEÑA STHEFANY FABIOLA"/>
    <s v="VENEZUELA "/>
    <s v="PTP/CPP"/>
    <d v="2008-02-11T00:00:00"/>
    <s v="11"/>
    <s v="02"/>
    <s v="2008"/>
    <x v="10"/>
    <s v="FEMENINO"/>
    <s v="PTP/CPP"/>
    <s v="004368881"/>
    <s v="PRIMARIA - 5TO GRADO"/>
    <s v="SI"/>
    <s v="8209PEBUGUCOV"/>
    <s v="PEÑA"/>
    <s v="BUCARELLO"/>
    <s v="GUISMARY"/>
    <s v="COROMOTO"/>
    <s v="VENEZUELA "/>
    <s v="C.E. CALIDAD MIGRATORIA"/>
    <d v="1982-09-23T00:00:00"/>
    <s v="23"/>
    <s v="09"/>
    <s v="1982"/>
    <s v="FEMENINO"/>
    <s v="CARNET DE EXTRANJERÍA "/>
    <s v="MUJER"/>
    <s v="RASTREO"/>
    <d v="2023-12-09T17:50:45"/>
    <s v="ONLINE/TELEFÓNICA"/>
    <d v="2024-01-18T00:00:00"/>
    <n v="2"/>
    <n v="1"/>
    <n v="1"/>
    <s v="SI"/>
    <s v="MARIEL"/>
    <m/>
    <m/>
    <m/>
    <m/>
    <m/>
    <m/>
    <m/>
    <m/>
    <m/>
    <m/>
    <m/>
    <m/>
    <n v="10"/>
    <n v="16"/>
    <n v="6"/>
    <x v="1"/>
    <m/>
  </r>
  <r>
    <n v="1370"/>
    <s v="ENERO "/>
    <s v="TUMBES "/>
    <s v="TUMBES "/>
    <s v="TUMBES"/>
    <s v="932850090 - 972632473"/>
    <s v="0909PAMICEV"/>
    <s v="PARRA "/>
    <s v="MICEL"/>
    <s v="CESARLIN"/>
    <s v="MARLEIDIS"/>
    <s v="PARRA  MICEL CESARLIN MARLEIDIS"/>
    <s v="VENEZUELA "/>
    <s v="SITUACIÓN IRREGULAR"/>
    <d v="2009-09-08T00:00:00"/>
    <s v="08"/>
    <s v="09"/>
    <s v="2009"/>
    <x v="13"/>
    <s v="FEMENINO"/>
    <s v="ACTA/PARTIDA DE NACIMIENTO"/>
    <n v="2371"/>
    <s v="PRIMARIA - 5TO GRADO"/>
    <s v="SI"/>
    <s v="8207MIGOCAYEV"/>
    <s v="MICEL"/>
    <s v="GONZALES "/>
    <s v="CARMEN"/>
    <s v="YESSENIA"/>
    <s v="VENEZUELA "/>
    <s v="SITUACIÓN IRREGULAR"/>
    <d v="1982-07-28T00:00:00"/>
    <s v="28"/>
    <s v="07"/>
    <s v="1982"/>
    <s v="FEMENINO"/>
    <s v="CÉDULA DE IDENTIDAD"/>
    <n v="21149683"/>
    <s v="RASTREO"/>
    <d v="2023-12-15T00:00:00"/>
    <s v="ONLINE/TELEFÓNICA"/>
    <d v="2024-01-02T00:00:00"/>
    <n v="2"/>
    <n v="3"/>
    <n v="3"/>
    <s v="SI"/>
    <s v="ANTON "/>
    <m/>
    <s v="SI"/>
    <s v="014 MIGUEL GRAU"/>
    <d v="2024-01-03T00:00:00"/>
    <s v="SI"/>
    <s v="SI"/>
    <m/>
    <m/>
    <m/>
    <m/>
    <m/>
    <m/>
    <n v="10"/>
    <n v="14"/>
    <n v="4"/>
    <x v="1"/>
    <m/>
  </r>
  <r>
    <n v="976"/>
    <s v="NOVIEMBRE"/>
    <s v="LIMA "/>
    <s v="LIMA "/>
    <s v="CHORRILLOS"/>
    <n v="966169573"/>
    <s v="1808YRGAELV"/>
    <s v="YRIZA"/>
    <s v="GARCIA"/>
    <s v="ELIAS"/>
    <s v="ABRAHAM"/>
    <s v="YRIZA GARCIA ELIAS ABRAHAM"/>
    <s v="VENEZUELA "/>
    <s v="SITUACIÓN IRREGULAR"/>
    <d v="2018-08-05T00:00:00"/>
    <s v="05"/>
    <s v="08"/>
    <s v="2018"/>
    <x v="4"/>
    <s v="MASCULINO"/>
    <s v="ACTA/PARTIDA DE NACIMIENTO"/>
    <s v="NO INFORMACIÓN"/>
    <s v="NINGUNO"/>
    <s v="SI"/>
    <s v="898YRGAYUNIV"/>
    <s v="YRIZA"/>
    <s v="GARCIA"/>
    <s v="YUCELI"/>
    <s v="NINGUNO"/>
    <s v="VENEZUELA "/>
    <s v="SITUACIÓN IRREGULAR"/>
    <d v="1989-08-05T00:00:00"/>
    <s v="5"/>
    <s v="8"/>
    <s v="1989"/>
    <s v="FEMENINO"/>
    <s v="CÉDULA DE IDENTIDAD"/>
    <s v="19999786"/>
    <s v="RASTREO"/>
    <d v="2023-10-04T22:48:53"/>
    <s v="ONLINE/TELEFÓNICA"/>
    <d v="2023-11-28T00:00:00"/>
    <n v="1"/>
    <n v="1"/>
    <n v="1"/>
    <s v="SI"/>
    <s v="YULY"/>
    <s v="SI"/>
    <m/>
    <m/>
    <m/>
    <m/>
    <m/>
    <m/>
    <m/>
    <m/>
    <m/>
    <m/>
    <m/>
    <n v="6"/>
    <n v="5"/>
    <n v="-1"/>
    <x v="0"/>
    <m/>
  </r>
  <r>
    <n v="977"/>
    <s v="NOVIEMBRE"/>
    <s v="LIMA "/>
    <s v="LIMA "/>
    <s v="ATE"/>
    <n v="956716159"/>
    <s v="2005MAZABEP"/>
    <s v="MARCANO"/>
    <s v="ZAPATA"/>
    <s v="BENJAMIN"/>
    <s v="SAMUEL"/>
    <s v="MARCANO ZAPATA BENJAMIN SAMUEL"/>
    <s v="PERÚ"/>
    <s v="NO APLICA (ES PERUANO/A)"/>
    <d v="2020-05-25T00:00:00"/>
    <s v="25"/>
    <s v="05"/>
    <s v="2020"/>
    <x v="9"/>
    <s v="MASCULINO"/>
    <s v="DNI"/>
    <s v="91865817"/>
    <s v="NINGUNO"/>
    <s v="SI"/>
    <s v="855ZADELODEV"/>
    <s v="ZAPATA"/>
    <s v="DE MARCANO"/>
    <s v="LORENZA"/>
    <s v="DEL MILAGRO"/>
    <s v="VENEZUELA "/>
    <s v="PTP/CPP"/>
    <d v="1985-05-26T00:00:00"/>
    <s v="26"/>
    <s v="5"/>
    <s v="1985"/>
    <s v="FEMENINO"/>
    <s v="PTP/CPP"/>
    <s v="000308367"/>
    <s v="RASTREO"/>
    <d v="2023-10-22T14:28:39"/>
    <s v="ONLINE/TELEFÓNICA"/>
    <d v="2023-11-15T00:00:00"/>
    <n v="1"/>
    <n v="1"/>
    <n v="2"/>
    <s v="SI"/>
    <s v="CAROLINE"/>
    <s v="SI"/>
    <m/>
    <m/>
    <m/>
    <m/>
    <m/>
    <m/>
    <m/>
    <m/>
    <m/>
    <m/>
    <m/>
    <n v="6"/>
    <n v="3"/>
    <n v="-3"/>
    <x v="0"/>
    <m/>
  </r>
  <r>
    <n v="978"/>
    <s v="NOVIEMBRE"/>
    <s v="LIMA "/>
    <s v="LIMA "/>
    <s v="SAN JUAN DE LURIGANCHO"/>
    <n v="952476109"/>
    <s v="1212QUZAJOV"/>
    <s v="QUIROZ"/>
    <s v="ZAPATA"/>
    <s v="JOSE"/>
    <s v="FERNANDO"/>
    <s v="QUIROZ ZAPATA JOSE FERNANDO"/>
    <s v="VENEZUELA "/>
    <s v="PTP/CPP"/>
    <d v="2012-12-19T00:00:00"/>
    <s v="19"/>
    <s v="12"/>
    <s v="2012"/>
    <x v="3"/>
    <s v="MASCULINO"/>
    <s v="PTP/CPP"/>
    <s v="002030570"/>
    <s v="PRIMARIA - 5TO GRADO"/>
    <s v="SI"/>
    <s v="949ZAAPYEALV"/>
    <s v="ZAPATA"/>
    <s v="APARICIO"/>
    <s v="YENIFER"/>
    <s v="ALEJANDRA"/>
    <s v="VENEZUELA "/>
    <s v="PTP/CPP"/>
    <d v="1994-09-15T00:00:00"/>
    <s v="15"/>
    <s v="9"/>
    <s v="1994"/>
    <s v="FEMENINO"/>
    <s v="PTP/CPP"/>
    <s v="002028173"/>
    <s v="RASTREO"/>
    <d v="2023-11-06T10:34:10"/>
    <s v="ONLINE/TELEFÓNICA"/>
    <d v="2023-11-24T00:00:00"/>
    <n v="2"/>
    <n v="2"/>
    <n v="1"/>
    <s v="SI"/>
    <s v="TAYRI"/>
    <s v="SI"/>
    <m/>
    <m/>
    <m/>
    <m/>
    <m/>
    <m/>
    <m/>
    <m/>
    <m/>
    <m/>
    <m/>
    <n v="10"/>
    <n v="11"/>
    <n v="1"/>
    <x v="0"/>
    <m/>
  </r>
  <r>
    <n v="979"/>
    <s v="NOVIEMBRE"/>
    <s v="LIMA "/>
    <s v="LIMA "/>
    <s v="SAN JUAN DE LURIGANCHO"/>
    <n v="952476109"/>
    <s v="1802ZAAPARV"/>
    <s v="ZAPATA"/>
    <s v="APARICIO"/>
    <s v="ARANZA"/>
    <s v="VICTORIA"/>
    <s v="ZAPATA APARICIO ARANZA VICTORIA"/>
    <s v="VENEZUELA "/>
    <s v="PTP/CPP"/>
    <d v="2018-02-22T00:00:00"/>
    <s v="22"/>
    <s v="02"/>
    <s v="2018"/>
    <x v="4"/>
    <s v="FEMENINO"/>
    <s v="PTP/CPP"/>
    <s v="002325905"/>
    <s v="NIVEL INICIAL 5 AÑOS"/>
    <s v="SI"/>
    <s v="949ZAAPYEALV"/>
    <s v="ZAPATA "/>
    <s v="APARICIO"/>
    <s v="YENIFER"/>
    <s v="ALEJANDRA"/>
    <s v="VENEZUELA "/>
    <s v="PTP/CPP"/>
    <d v="1994-09-15T00:00:00"/>
    <s v="15"/>
    <s v="9"/>
    <s v="1994"/>
    <s v="FEMENINO"/>
    <s v="PTP/CPP"/>
    <s v="002028173"/>
    <s v="RASTREO"/>
    <d v="2023-11-06T10:31:21"/>
    <m/>
    <m/>
    <m/>
    <m/>
    <m/>
    <s v="SI"/>
    <s v="TAYRI"/>
    <s v="SI"/>
    <m/>
    <m/>
    <m/>
    <m/>
    <m/>
    <m/>
    <m/>
    <m/>
    <m/>
    <m/>
    <m/>
    <n v="6"/>
    <n v="6"/>
    <n v="0"/>
    <x v="0"/>
    <m/>
  </r>
  <r>
    <n v="1404"/>
    <s v="ENERO "/>
    <s v="LIMA "/>
    <s v="LIMA "/>
    <s v="LURIN"/>
    <n v="948216378"/>
    <s v="0809AUCODAV"/>
    <s v="AULAR"/>
    <s v="CONTRERAS"/>
    <s v="DALIANGELIS"/>
    <s v="DIVEANA"/>
    <s v="AULAR CONTRERAS DALIANGELIS DIVEANA"/>
    <s v="VENEZUELA "/>
    <s v="SITUACIÓN IRREGULAR"/>
    <d v="2008-09-10T00:00:00"/>
    <s v="10"/>
    <s v="09"/>
    <s v="2008"/>
    <x v="10"/>
    <s v="FEMENINO"/>
    <s v="ACTA/PARTIDA DE NACIMIENTO"/>
    <s v="217"/>
    <s v="PRIMARIA - 5TO GRADO"/>
    <s v="SI"/>
    <s v="9204MECODAYAV"/>
    <s v="MEDINA"/>
    <s v="CONTRERAS"/>
    <s v="DALEXZA"/>
    <s v="YAQUELIN"/>
    <s v="VENEZUELA"/>
    <s v="PTP/CPP"/>
    <d v="1992-04-09T00:00:00"/>
    <s v="09"/>
    <s v="04"/>
    <s v="1992"/>
    <s v="FEMENINO"/>
    <s v="PTP/CPP"/>
    <s v="002833522"/>
    <s v="RASTREO"/>
    <d v="2023-12-01T11:21:37"/>
    <m/>
    <m/>
    <m/>
    <m/>
    <m/>
    <s v="SI"/>
    <s v="YULY"/>
    <m/>
    <m/>
    <m/>
    <m/>
    <m/>
    <m/>
    <m/>
    <m/>
    <m/>
    <m/>
    <m/>
    <m/>
    <n v="10"/>
    <n v="15"/>
    <n v="5"/>
    <x v="1"/>
    <m/>
  </r>
  <r>
    <n v="1405"/>
    <s v="ENERO "/>
    <s v="LIMA "/>
    <s v="LIMA "/>
    <s v="VILLA EL SALVADOR"/>
    <n v="923987704"/>
    <s v="0704ASGAMAV"/>
    <s v="ASCANIO"/>
    <s v="GAMEZ"/>
    <s v="MARIA"/>
    <s v="FERNANDA"/>
    <s v="ASCANIO GAMEZ MARIA FERNANDA"/>
    <s v="VENEZUELA "/>
    <s v="SITUACIÓN IRREGULAR"/>
    <d v="2007-04-23T00:00:00"/>
    <s v="23"/>
    <s v="04"/>
    <s v="2007"/>
    <x v="11"/>
    <s v="FEMENINO"/>
    <s v="CÉDULA DE IDENTIDAD"/>
    <s v="32604653"/>
    <s v="PRIMARIA - 5TO GRADO"/>
    <s v="SI"/>
    <s v="9603GANIELDAV"/>
    <s v="GAMEZ"/>
    <s v="NINGUNO"/>
    <s v="ELIENNI"/>
    <s v="DANIELA"/>
    <s v="VENEZUELA"/>
    <s v="PTP/CPP"/>
    <d v="1996-03-28T00:00:00"/>
    <s v="28"/>
    <s v="03"/>
    <s v="1996"/>
    <s v="FEMENINO"/>
    <s v="PTP/CPP"/>
    <s v="003370571"/>
    <s v="RASTREO"/>
    <d v="2023-12-04T12:27:55"/>
    <s v="ONLINE/TELEFÓNICA"/>
    <d v="2024-01-10T00:00:00"/>
    <n v="1"/>
    <n v="1"/>
    <n v="1"/>
    <s v="SI"/>
    <s v="YULY"/>
    <m/>
    <s v="SI "/>
    <s v="CEBA PACHACUTEC"/>
    <d v="2024-01-18T00:00:00"/>
    <s v="SI "/>
    <m/>
    <m/>
    <m/>
    <m/>
    <m/>
    <m/>
    <m/>
    <n v="10"/>
    <n v="16"/>
    <n v="6"/>
    <x v="1"/>
    <m/>
  </r>
  <r>
    <n v="982"/>
    <s v="NOVIEMBRE"/>
    <s v="LA LIBERTAD"/>
    <s v="TRUJILLO"/>
    <s v="LA ESPERANZA"/>
    <n v="958655428"/>
    <s v="1009ARVAENV"/>
    <s v="ARIAS"/>
    <s v="VALECILLOS"/>
    <s v="ENMANUEL"/>
    <s v="DAVID"/>
    <s v="ARIAS VALECILLOS ENMANUEL DAVID"/>
    <s v="VENEZUELA "/>
    <s v="PTP/CPP"/>
    <d v="2010-09-04T00:00:00"/>
    <s v="04"/>
    <s v="09"/>
    <s v="2010"/>
    <x v="14"/>
    <s v="MASCULINO"/>
    <s v="PTP/CPP"/>
    <n v="3312046"/>
    <s v="PRIMARIA - 6TO GRADO"/>
    <s v="SI"/>
    <s v="8912VACODAANV"/>
    <s v="VALECILLOS"/>
    <s v="COLLANTES"/>
    <s v="DACELI"/>
    <s v="ANGELINA"/>
    <s v="VENEZUELA "/>
    <s v="PTP/CPP"/>
    <d v="1989-12-03T00:00:00"/>
    <s v="3"/>
    <s v="12"/>
    <s v="1989"/>
    <s v="FEMENINO"/>
    <s v="PTP/CPP"/>
    <n v="3311998"/>
    <s v="RASTREO"/>
    <d v="2023-10-25T00:00:00"/>
    <s v="ONLINE/TELEFÓNICA"/>
    <d v="2023-11-28T00:00:00"/>
    <n v="1"/>
    <n v="1"/>
    <n v="1"/>
    <s v="SI"/>
    <s v="MARIANA"/>
    <s v="SI"/>
    <m/>
    <m/>
    <m/>
    <m/>
    <m/>
    <m/>
    <m/>
    <m/>
    <m/>
    <m/>
    <m/>
    <n v="11"/>
    <n v="13"/>
    <n v="2"/>
    <x v="3"/>
    <m/>
  </r>
  <r>
    <n v="983"/>
    <s v="NOVIEMBRE"/>
    <s v="LA LIBERTAD"/>
    <s v="TRUJILLO"/>
    <s v="TRUJILLO"/>
    <n v="939162287"/>
    <s v="1410ARRODYV"/>
    <s v="ARISMENDI"/>
    <s v="ROJAS"/>
    <s v="DYLANT"/>
    <s v="JAVIER"/>
    <s v="ARISMENDI ROJAS DYLANT JAVIER"/>
    <s v="VENEZUELA "/>
    <s v="PTP/CPP"/>
    <d v="2014-10-30T00:00:00"/>
    <s v="30"/>
    <s v="10"/>
    <s v="2014"/>
    <x v="6"/>
    <s v="MASCULINO"/>
    <s v="PTP/CPP"/>
    <n v="2099702"/>
    <s v="PRIMARIA - 3ER GRADO"/>
    <s v="SI"/>
    <s v="7710NIROKADEV"/>
    <s v="NINGUNO "/>
    <s v="ROJAS"/>
    <s v="KARINA"/>
    <s v="DEL CARMEN"/>
    <s v="VENEZUELA "/>
    <s v="PTP/CPP"/>
    <d v="1977-10-29T00:00:00"/>
    <s v="29"/>
    <s v="10"/>
    <s v="1977"/>
    <s v="FEMENINO"/>
    <s v="PTP/CPP"/>
    <n v="1809498"/>
    <s v="RASTREO"/>
    <d v="2023-10-09T00:00:00"/>
    <s v="ONLINE/TELEFÓNICA"/>
    <d v="2023-11-27T00:00:00"/>
    <n v="1"/>
    <n v="1"/>
    <n v="1"/>
    <s v="SI"/>
    <s v="MARIANA"/>
    <s v="SI"/>
    <m/>
    <m/>
    <m/>
    <m/>
    <m/>
    <m/>
    <m/>
    <m/>
    <m/>
    <m/>
    <m/>
    <n v="8"/>
    <n v="9"/>
    <n v="1"/>
    <x v="0"/>
    <m/>
  </r>
  <r>
    <n v="984"/>
    <s v="NOVIEMBRE"/>
    <s v="LA LIBERTAD"/>
    <s v="TRUJILLO"/>
    <s v="TRUJILLO"/>
    <n v="923122362"/>
    <s v="1402VAROJEV"/>
    <s v="VALVUENA"/>
    <s v="RODRIGUEZ"/>
    <s v="JERIZMAR"/>
    <s v="NAZARETH"/>
    <s v="VALVUENA RODRIGUEZ JERIZMAR NAZARETH"/>
    <s v="VENEZUELA "/>
    <s v="SITUACIÓN IRREGULAR"/>
    <d v="2014-02-07T00:00:00"/>
    <s v="07"/>
    <s v="02"/>
    <s v="2014"/>
    <x v="7"/>
    <s v="MASCULINO"/>
    <s v="ACTA/PARTIDA DE NACIMIENTO"/>
    <n v="104"/>
    <s v="PRIMARIA - 3ER GRADO"/>
    <s v="SI"/>
    <s v="913ROROKAVIV"/>
    <s v="RODRIGUEZ "/>
    <s v="ROMERO"/>
    <s v="KATERINE"/>
    <s v="VIVIANA"/>
    <s v="VENEZUELA "/>
    <s v="SITUACIÓN IRREGULAR"/>
    <d v="1991-03-02T00:00:00"/>
    <s v="2"/>
    <s v="3"/>
    <s v="1991"/>
    <s v="FEMENINO"/>
    <s v="CÉDULA DE IDENTIDAD"/>
    <n v="21241799"/>
    <s v="RASTREO"/>
    <d v="2023-10-26T00:00:00"/>
    <s v="ONLINE/TELEFÓNICA"/>
    <d v="2023-11-28T00:00:00"/>
    <n v="3"/>
    <n v="3"/>
    <n v="1"/>
    <s v="SI"/>
    <s v="MARIANA"/>
    <s v="SI"/>
    <m/>
    <m/>
    <m/>
    <m/>
    <m/>
    <m/>
    <m/>
    <m/>
    <m/>
    <m/>
    <m/>
    <n v="8"/>
    <n v="10"/>
    <n v="2"/>
    <x v="3"/>
    <m/>
  </r>
  <r>
    <n v="985"/>
    <s v="NOVIEMBRE"/>
    <s v="LA LIBERTAD"/>
    <s v="TRUJILLO"/>
    <s v="TRUJILLO"/>
    <n v="923122362"/>
    <s v="1111VAROJOV"/>
    <s v="VALVUENA"/>
    <s v="RODRIGUEZ"/>
    <s v="JOANDRI"/>
    <s v="VALENTINA"/>
    <s v="VALVUENA RODRIGUEZ JOANDRI VALENTINA"/>
    <s v="VENEZUELA "/>
    <s v="SITUACIÓN IRREGULAR"/>
    <d v="2011-11-28T00:00:00"/>
    <s v="28"/>
    <s v="11"/>
    <s v="2011"/>
    <x v="2"/>
    <s v="FEMENINO"/>
    <s v="CEDULA DE IDENTIDAD"/>
    <n v="34666679"/>
    <s v="PRIMARIA - 6TO GRADO"/>
    <s v="SI"/>
    <s v="913ROROKAVIV"/>
    <s v="RODRIGUEZ "/>
    <s v="ROMERO"/>
    <s v="KATERINE"/>
    <s v="VIVIANA"/>
    <s v="VENEZUELA "/>
    <s v="SITUACIÓN IRREGULAR"/>
    <d v="1991-03-02T00:00:00"/>
    <s v="2"/>
    <s v="3"/>
    <s v="1991"/>
    <s v="FEMENINO"/>
    <s v="CÉDULA DE IDENTIDAD"/>
    <n v="21241799"/>
    <s v="RASTREO"/>
    <d v="2023-10-26T00:00:00"/>
    <m/>
    <m/>
    <m/>
    <m/>
    <m/>
    <s v="SI"/>
    <s v="MARIANA"/>
    <s v="SI"/>
    <m/>
    <m/>
    <m/>
    <m/>
    <m/>
    <m/>
    <m/>
    <m/>
    <m/>
    <m/>
    <m/>
    <n v="11"/>
    <n v="12"/>
    <n v="1"/>
    <x v="0"/>
    <m/>
  </r>
  <r>
    <n v="986"/>
    <s v="NOVIEMBRE"/>
    <s v="LA LIBERTAD"/>
    <s v="TRUJILLO"/>
    <s v="TRUJILLO"/>
    <n v="923122362"/>
    <s v="1006VAROJOV"/>
    <s v="VALVUENA"/>
    <s v="RODRIGUEZ"/>
    <s v="JOTHSIMAR"/>
    <s v="VIVIANA"/>
    <s v="VALVUENA RODRIGUEZ JOTHSIMAR VIVIANA"/>
    <s v="VENEZUELA "/>
    <s v="SITUACIÓN IRREGULAR"/>
    <d v="2010-06-28T00:00:00"/>
    <s v="28"/>
    <s v="06"/>
    <s v="2010"/>
    <x v="14"/>
    <s v="FEMENINO"/>
    <s v="CEDULA DE IDENTIDAD"/>
    <n v="34666171"/>
    <s v="SECUNDARIA - 1ER GRADO"/>
    <s v="SI"/>
    <s v="913ROROKAVIV"/>
    <s v="RODRIGUEZ "/>
    <s v="ROMERO"/>
    <s v="KATERINE"/>
    <s v="VIVIANA"/>
    <s v="VENEZUELA "/>
    <s v="SITUACIÓN IRREGULAR"/>
    <d v="1991-03-02T00:00:00"/>
    <s v="2"/>
    <s v="3"/>
    <s v="1991"/>
    <s v="FEMENINO"/>
    <s v="CÉDULA DE IDENTIDAD"/>
    <n v="21241799"/>
    <s v="RASTREO"/>
    <d v="2023-10-26T00:00:00"/>
    <m/>
    <m/>
    <m/>
    <m/>
    <m/>
    <s v="SI"/>
    <s v="MARIANA"/>
    <s v="SI"/>
    <m/>
    <m/>
    <m/>
    <m/>
    <m/>
    <m/>
    <m/>
    <m/>
    <m/>
    <m/>
    <m/>
    <n v="12"/>
    <n v="13"/>
    <n v="1"/>
    <x v="0"/>
    <m/>
  </r>
  <r>
    <n v="1448"/>
    <s v="ENERO "/>
    <s v="LA LIBERTAD "/>
    <s v="TRUJILLO"/>
    <s v="HUANCHACO"/>
    <n v="964932803"/>
    <s v="0910BROLANV"/>
    <s v="BROX"/>
    <s v="OLIVEROS"/>
    <s v="ANDREA "/>
    <s v="SOFIA"/>
    <s v="BROX OLIVEROS ANDREA  SOFIA"/>
    <s v="VENEZUELA "/>
    <s v="PTP/CPP"/>
    <d v="2009-10-30T00:00:00"/>
    <n v="30"/>
    <n v="10"/>
    <n v="2009"/>
    <x v="13"/>
    <s v="FEMENINO"/>
    <s v="PTP/CPP"/>
    <s v="´001900914"/>
    <s v="PRIMARIA - 5TO GRADO"/>
    <s v="SI"/>
    <s v="859BROLDAKAV"/>
    <s v="BROX"/>
    <s v="OLIVEROS"/>
    <s v="DAYANA"/>
    <s v="KARINA"/>
    <s v="VENEZUELA "/>
    <s v="PTP/CPP"/>
    <d v="1985-09-22T00:00:00"/>
    <n v="22"/>
    <n v="9"/>
    <n v="1985"/>
    <s v="FEMENINO"/>
    <s v="PTP/CPP"/>
    <s v="´003311630"/>
    <s v="RASTREO"/>
    <d v="2023-10-11T00:00:00"/>
    <s v="ONLINE/TELEFÓNICA"/>
    <d v="2024-01-03T00:00:00"/>
    <n v="2"/>
    <n v="3"/>
    <n v="3"/>
    <s v="SI"/>
    <s v="EVELYN"/>
    <m/>
    <s v="SI"/>
    <s v="80017 ALFREDO TELLO SALAVARRIA"/>
    <m/>
    <m/>
    <m/>
    <m/>
    <m/>
    <m/>
    <m/>
    <m/>
    <m/>
    <n v="10"/>
    <n v="14"/>
    <n v="4"/>
    <x v="1"/>
    <m/>
  </r>
  <r>
    <n v="1461"/>
    <s v="ENERO "/>
    <s v="LA LIBERTAD "/>
    <s v="TRUJILLO"/>
    <s v="TRUJILLO"/>
    <n v="970927961"/>
    <s v="0712GUDEEXV"/>
    <s v="GUERRERA"/>
    <s v="DELGADO"/>
    <s v="EXIBEL"/>
    <s v="MARIANA"/>
    <s v="GUERRERA DELGADO EXIBEL MARIANA"/>
    <s v="VENEZUELA "/>
    <s v="SITUACIÓN IRREGULAR"/>
    <d v="2007-12-12T00:00:00"/>
    <n v="12"/>
    <n v="12"/>
    <n v="2007"/>
    <x v="11"/>
    <s v="FEMENINO"/>
    <s v="ACTA/PARTIDA DE NACIMIENTO"/>
    <n v="624"/>
    <s v="PRIMARIA - 5TO GRADO"/>
    <s v="SI"/>
    <s v="901DEALERDEV"/>
    <s v="DELGADO"/>
    <s v="ALVAREZ"/>
    <s v="ERITZA"/>
    <s v="DELCARMEN"/>
    <s v="VENEZUELA "/>
    <s v="SITUACIÓN IRREGULAR"/>
    <d v="1990-01-15T00:00:00"/>
    <n v="14"/>
    <n v="1"/>
    <n v="1990"/>
    <s v="FEMENINO"/>
    <s v="CEDULA DE IDENTIDAD "/>
    <n v="20656594"/>
    <s v="RASTREO"/>
    <d v="2023-10-03T00:00:00"/>
    <m/>
    <m/>
    <m/>
    <m/>
    <m/>
    <s v="SI"/>
    <s v="EVELYN"/>
    <m/>
    <s v="SI"/>
    <s v="JOSE FAUSTINO SANCHEZ CARRION"/>
    <m/>
    <m/>
    <m/>
    <m/>
    <m/>
    <m/>
    <m/>
    <m/>
    <m/>
    <n v="10"/>
    <n v="16"/>
    <n v="6"/>
    <x v="1"/>
    <m/>
  </r>
  <r>
    <n v="989"/>
    <s v="NOVIEMBRE"/>
    <s v="LA LIBERTAD"/>
    <s v="TRUJILLO"/>
    <s v="TRUJILLO"/>
    <n v="900309916"/>
    <s v="1105ESGAERV"/>
    <s v="ESCOBAR"/>
    <s v="GARCIA"/>
    <s v="ERIANNY"/>
    <s v="BETZABETH"/>
    <s v="ESCOBAR GARCIA ERIANNY BETZABETH"/>
    <s v="VENEZUELA "/>
    <s v="SITUACIÓN IRREGULAR"/>
    <d v="2011-05-08T00:00:00"/>
    <s v="08"/>
    <s v="05"/>
    <s v="2011"/>
    <x v="2"/>
    <s v="FEMENINO"/>
    <s v="ACTA/PARTIDA DE NACIMIENTO"/>
    <n v="86"/>
    <s v="PRIMARIA - 6TO GRADO"/>
    <s v="SI"/>
    <s v="678MENINEROV"/>
    <s v="MENDOZA"/>
    <s v="NINGUNO"/>
    <s v="NELIDA"/>
    <s v="ROSA"/>
    <s v="VENEZUELA "/>
    <s v="SITUACIÓN IRREGULAR"/>
    <d v="1967-08-24T00:00:00"/>
    <s v="24"/>
    <s v="8"/>
    <s v="1967"/>
    <s v="FEMENINO"/>
    <s v="CÉDULA DE IDENTIDAD"/>
    <n v="10058799"/>
    <s v="RASTREO"/>
    <d v="2023-10-20T00:00:00"/>
    <s v="ONLINE/TELEFÓNICA"/>
    <d v="2023-11-27T00:00:00"/>
    <n v="1"/>
    <n v="1"/>
    <n v="1"/>
    <s v="SI"/>
    <s v="MARIANA"/>
    <s v="SI"/>
    <m/>
    <m/>
    <m/>
    <m/>
    <m/>
    <m/>
    <m/>
    <m/>
    <m/>
    <m/>
    <m/>
    <n v="11"/>
    <n v="12"/>
    <n v="1"/>
    <x v="0"/>
    <m/>
  </r>
  <r>
    <n v="990"/>
    <s v="NOVIEMBRE"/>
    <s v="LA LIBERTAD"/>
    <s v="TRUJILLO"/>
    <s v="LA ESPERANZA"/>
    <n v="959885581"/>
    <s v="2009FIMOJUO"/>
    <s v="FIGUEREDO"/>
    <s v="MONTERO"/>
    <s v="JULIETH"/>
    <s v="ALEXA"/>
    <s v="FIGUEREDO MONTERO JULIETH ALEXA"/>
    <s v="OTRO"/>
    <s v="PTP/CPP"/>
    <d v="2020-09-17T00:00:00"/>
    <s v="17"/>
    <s v="09"/>
    <s v="2020"/>
    <x v="9"/>
    <s v="FEMENINO"/>
    <s v="PTP/CPP"/>
    <n v="3490166"/>
    <s v="NINGUNO"/>
    <s v="SI"/>
    <s v="936MOPEMACAV"/>
    <s v="MONTERO"/>
    <s v="PEÑA"/>
    <s v="MARBELIS"/>
    <s v="CAROLINA"/>
    <s v="VENEZUELA "/>
    <s v="PTP/CPP"/>
    <d v="1993-06-06T00:00:00"/>
    <s v="6"/>
    <s v="6"/>
    <s v="1993"/>
    <s v="FEMENINO"/>
    <s v="PTP/CPP"/>
    <n v="3485192"/>
    <s v="RASTREO"/>
    <d v="2023-10-04T00:00:00"/>
    <s v="ONLINE/TELEFÓNICA"/>
    <d v="2023-11-22T00:00:00"/>
    <n v="1"/>
    <n v="1"/>
    <n v="1"/>
    <s v="SI"/>
    <s v="MARIANA"/>
    <s v="SI"/>
    <m/>
    <m/>
    <m/>
    <m/>
    <m/>
    <m/>
    <m/>
    <m/>
    <m/>
    <m/>
    <m/>
    <n v="6"/>
    <n v="3"/>
    <n v="-3"/>
    <x v="0"/>
    <m/>
  </r>
  <r>
    <n v="5"/>
    <s v="DICIEMBRE "/>
    <s v="LA LIBERTAD"/>
    <s v="TRUJILLO "/>
    <s v="VICTOR LARCO HERRERA"/>
    <n v="931778209"/>
    <s v="0802GRAGDOV"/>
    <s v="GRANADILLO"/>
    <s v="AGUILAR"/>
    <s v="DOMINICK"/>
    <s v="SAMUEL"/>
    <s v="GRANADILLO AGUILAR DOMINICK SAMUEL"/>
    <s v="VENEZUELA "/>
    <s v="PTP/CPP"/>
    <d v="2008-02-21T00:00:00"/>
    <s v="21"/>
    <s v="02"/>
    <s v="2008"/>
    <x v="10"/>
    <s v="MASCULINO"/>
    <s v="PTP/CPP"/>
    <s v="000839901"/>
    <s v="PRIMARIA - 6TO GRADO"/>
    <s v="SI"/>
    <s v="818AGMAMAYAV"/>
    <s v="AGUILAR"/>
    <s v="MARQUEZ"/>
    <s v="MAIRUBI"/>
    <s v="YAQUELIN "/>
    <s v="VENEZUELA "/>
    <s v="PTP/CPP"/>
    <d v="1981-08-21T00:00:00"/>
    <n v="21"/>
    <n v="8"/>
    <n v="1981"/>
    <s v="FEMENINO"/>
    <s v="PTP/CPP"/>
    <s v="001567057"/>
    <s v="RASTREO"/>
    <d v="2023-10-04T00:00:00"/>
    <s v="ONLINE/TELEFÓNICA"/>
    <d v="2023-12-06T00:00:00"/>
    <n v="2"/>
    <n v="2"/>
    <n v="1"/>
    <s v="SI"/>
    <s v="MARIANA"/>
    <s v="SI"/>
    <m/>
    <m/>
    <m/>
    <m/>
    <m/>
    <m/>
    <m/>
    <m/>
    <m/>
    <m/>
    <m/>
    <n v="11"/>
    <n v="16"/>
    <n v="5"/>
    <x v="1"/>
    <m/>
  </r>
  <r>
    <n v="992"/>
    <s v="NOVIEMBRE"/>
    <s v="LA LIBERTAD"/>
    <s v="TRUJILLO"/>
    <s v="FLORENCIA DE MORA"/>
    <n v="976831813"/>
    <s v="1710GOYAEUV"/>
    <s v="GONZALEZ"/>
    <s v="YAGUARE"/>
    <s v="EUDIMAR"/>
    <s v="ALEXANDRA"/>
    <s v="GONZALEZ YAGUARE EUDIMAR ALEXANDRA"/>
    <s v="VENEZUELA "/>
    <s v="SITUACIÓN IRREGULAR"/>
    <d v="2017-10-17T00:00:00"/>
    <s v="17"/>
    <s v="10"/>
    <s v="2017"/>
    <x v="8"/>
    <s v="FEMENINO"/>
    <s v="ACTA/PARTIDA DE NACIMIENTO"/>
    <n v="1141"/>
    <s v="NIVEL INICIAL 5 AÑOS"/>
    <s v="SI"/>
    <s v="8510YAZAYUTEV"/>
    <s v="YAGUARE"/>
    <s v="ZAMORA"/>
    <s v="YUSNEIRIS"/>
    <s v="TEOMARIS"/>
    <s v="VENEZUELA "/>
    <s v="SITUACIÓN IRREGULAR"/>
    <d v="1985-10-26T00:00:00"/>
    <s v="26"/>
    <s v="10"/>
    <s v="1985"/>
    <s v="FEMENINO"/>
    <s v="CÉDULA DE IDENTIDAD"/>
    <n v="18887788"/>
    <s v="RASTREO"/>
    <d v="2023-10-10T00:00:00"/>
    <s v="ONLINE/TELEFÓNICA"/>
    <d v="2023-11-22T00:00:00"/>
    <n v="2"/>
    <n v="2"/>
    <n v="1"/>
    <s v="SI"/>
    <s v="MARIANA"/>
    <s v="SI"/>
    <m/>
    <m/>
    <m/>
    <m/>
    <m/>
    <m/>
    <m/>
    <m/>
    <m/>
    <m/>
    <m/>
    <n v="6"/>
    <n v="6"/>
    <n v="0"/>
    <x v="0"/>
    <m/>
  </r>
  <r>
    <n v="993"/>
    <s v="NOVIEMBRE"/>
    <s v="LA LIBERTAD"/>
    <s v="TRUJILLO"/>
    <s v="FLORENCIA DE MORA"/>
    <n v="976831813"/>
    <s v="2003GOYASOP"/>
    <s v="GONZALEZ"/>
    <s v="YAGUARE"/>
    <s v="SOFIA"/>
    <s v="VALENTINA"/>
    <s v="GONZALEZ YAGUARE SOFIA VALENTINA"/>
    <s v="PERÚ"/>
    <s v="NO APLICA (ES PERUANO/A)"/>
    <d v="2020-03-22T00:00:00"/>
    <s v="22"/>
    <s v="03"/>
    <s v="2020"/>
    <x v="9"/>
    <s v="FEMENINO"/>
    <s v="DNI "/>
    <n v="91784929"/>
    <s v="NINGUNO"/>
    <s v="SI"/>
    <s v="8510YAZAYUTEV"/>
    <s v="YAGUARE"/>
    <s v="ZAMORA"/>
    <s v="YUSNEIRIS"/>
    <s v="TEOMARIS"/>
    <s v="VENEZUELA "/>
    <s v="SITUACIÓN IRREGULAR"/>
    <d v="1985-10-26T00:00:00"/>
    <s v="26"/>
    <s v="10"/>
    <s v="1985"/>
    <s v="FEMENINO"/>
    <s v="CÉDULA DE IDENTIDAD"/>
    <n v="18887788"/>
    <s v="RASTREO"/>
    <d v="2023-10-10T00:00:00"/>
    <m/>
    <m/>
    <m/>
    <m/>
    <m/>
    <s v="SI"/>
    <s v="MARIANA"/>
    <s v="SI"/>
    <m/>
    <m/>
    <m/>
    <m/>
    <m/>
    <m/>
    <m/>
    <m/>
    <m/>
    <m/>
    <m/>
    <n v="6"/>
    <n v="4"/>
    <n v="-2"/>
    <x v="0"/>
    <m/>
  </r>
  <r>
    <n v="994"/>
    <s v="NOVIEMBRE"/>
    <s v="LA LIBERTAD"/>
    <s v="TRUJILLO"/>
    <s v="TRUJILLO"/>
    <n v="956645256"/>
    <s v="1508LOPEJEV"/>
    <s v="LOPEZ"/>
    <s v="PEÑA"/>
    <s v="JESUS"/>
    <s v="MIGUEL"/>
    <s v="LOPEZ PEÑA JESUS MIGUEL"/>
    <s v="VENEZUELA "/>
    <s v="SITUACIÓN IRREGULAR"/>
    <d v="2015-08-13T00:00:00"/>
    <s v="13"/>
    <s v="08"/>
    <s v="2015"/>
    <x v="1"/>
    <s v="MASCULINO"/>
    <s v="ACTA/PARTIDA DE NACIMIENTO"/>
    <n v="2024"/>
    <s v="PRIMARIA - 2DO GRADO"/>
    <s v="SI"/>
    <s v="914PETOMIKAV"/>
    <s v="PEÑA"/>
    <s v="TOVAR"/>
    <s v="MILAGROS"/>
    <s v="KATHERINE"/>
    <s v="VENEZUELA "/>
    <s v="PTP/CPP"/>
    <d v="1991-04-02T00:00:00"/>
    <s v="2"/>
    <s v="4"/>
    <s v="1991"/>
    <s v="FEMENINO"/>
    <s v="PTP/CPP"/>
    <n v="3503088"/>
    <s v="RASTREO"/>
    <d v="2023-10-04T00:00:00"/>
    <s v="ONLINE/TELEFÓNICA"/>
    <d v="2023-11-24T00:00:00"/>
    <n v="3"/>
    <n v="3"/>
    <n v="1"/>
    <s v="SI"/>
    <s v="MARIANA"/>
    <s v="SI"/>
    <m/>
    <m/>
    <m/>
    <m/>
    <m/>
    <m/>
    <m/>
    <m/>
    <m/>
    <m/>
    <m/>
    <n v="7"/>
    <n v="8"/>
    <n v="1"/>
    <x v="0"/>
    <m/>
  </r>
  <r>
    <n v="995"/>
    <s v="NOVIEMBRE"/>
    <s v="LA LIBERTAD"/>
    <s v="TRUJILLO"/>
    <s v="TRUJILLO"/>
    <n v="956645256"/>
    <s v="1803ALPEMAV"/>
    <s v="ALMEDA"/>
    <s v="PEÑA"/>
    <s v="MARIANGEL"/>
    <s v="SUSEJ"/>
    <s v="ALMEDA PEÑA MARIANGEL SUSEJ"/>
    <s v="VENEZUELA "/>
    <s v="SITUACIÓN IRREGULAR"/>
    <d v="2018-03-13T00:00:00"/>
    <s v="13"/>
    <s v="03"/>
    <s v="2018"/>
    <x v="4"/>
    <s v="FEMENINO"/>
    <s v="ACTA/PARTIDA DE NACIMIENTO"/>
    <n v="1089"/>
    <s v="NIVEL INICIAL 5 AÑOS"/>
    <s v="SI"/>
    <s v="914PETOMIKAV"/>
    <s v="PEÑA"/>
    <s v="TOVAR"/>
    <s v="MILAGROS"/>
    <s v="KATHERINE"/>
    <s v="VENEZUELA "/>
    <s v="PTP/CPP"/>
    <d v="1991-04-02T00:00:00"/>
    <s v="2"/>
    <s v="4"/>
    <s v="1991"/>
    <s v="FEMENINO"/>
    <s v="PTP/CPP"/>
    <n v="3503088"/>
    <s v="RASTREO"/>
    <d v="2023-10-04T00:00:00"/>
    <m/>
    <m/>
    <m/>
    <m/>
    <m/>
    <s v="SI"/>
    <s v="MARIANA"/>
    <s v="SI"/>
    <m/>
    <m/>
    <m/>
    <m/>
    <m/>
    <m/>
    <m/>
    <m/>
    <m/>
    <m/>
    <m/>
    <n v="6"/>
    <n v="6"/>
    <n v="0"/>
    <x v="0"/>
    <m/>
  </r>
  <r>
    <n v="46"/>
    <s v="OCTUBRE "/>
    <s v="LIMA "/>
    <s v="LIMA "/>
    <s v="COMAS"/>
    <n v="910844080"/>
    <s v="0806FIMIKEV"/>
    <s v="FIGUEROA"/>
    <s v="MISERO"/>
    <s v="KELVIN"/>
    <s v="JOSE"/>
    <s v="FIGUEROA MISERO KELVIN JOSE"/>
    <s v="VENEZUELA "/>
    <s v="SITUACIÓN IRREGULAR"/>
    <d v="2008-06-13T00:00:00"/>
    <s v="13"/>
    <s v="06"/>
    <s v="2008"/>
    <x v="10"/>
    <s v="MASCULINO"/>
    <s v="CEDULA DE IDENTIDAD"/>
    <s v="32.849.967"/>
    <s v="PRIMARIA - 6TO GRADO"/>
    <s v="SI"/>
    <s v="8210MIPESOMEV"/>
    <s v="MISERO"/>
    <s v="PEREZ"/>
    <s v="SOLIMAR"/>
    <s v="MERCEDES"/>
    <s v="VENEZUELA "/>
    <s v="PTP/CPP"/>
    <d v="1982-10-18T00:00:00"/>
    <s v="18"/>
    <s v="10"/>
    <s v="1982"/>
    <s v="FEMENINO"/>
    <s v="PTP/CPP"/>
    <n v="1144691"/>
    <s v="RASTREO"/>
    <d v="2023-09-15T00:00:00"/>
    <s v="ONLINE/TELEFÓNICA"/>
    <d v="2023-10-13T00:00:00"/>
    <n v="1"/>
    <n v="1"/>
    <n v="1"/>
    <s v="SI"/>
    <s v="MIRIAN"/>
    <s v="SI"/>
    <m/>
    <m/>
    <m/>
    <m/>
    <m/>
    <m/>
    <m/>
    <m/>
    <m/>
    <m/>
    <m/>
    <n v="11"/>
    <n v="15"/>
    <n v="4"/>
    <x v="1"/>
    <m/>
  </r>
  <r>
    <n v="997"/>
    <s v="NOVIEMBRE"/>
    <s v="LA LIBERTAD"/>
    <s v="TRUJILLO"/>
    <s v="SALAVERRY"/>
    <n v="940647081"/>
    <s v="1502MAHENOV"/>
    <s v="MARRUFO"/>
    <s v="HERNANDEZ"/>
    <s v="NOEBLYS"/>
    <s v="DE JESUS"/>
    <s v="MARRUFO HERNANDEZ NOEBLYS DE JESUS"/>
    <s v="VENEZUELA "/>
    <s v="SITUACIÓN IRREGULAR"/>
    <d v="2015-02-21T00:00:00"/>
    <s v="21"/>
    <s v="02"/>
    <s v="2015"/>
    <x v="1"/>
    <s v="MASCULINO"/>
    <s v="ACTA/PARTIDA DE NACIMIENTO"/>
    <n v="1093"/>
    <s v="NINGUNO"/>
    <s v="SI"/>
    <s v="846NIHENOJOV"/>
    <s v="NINGUNO "/>
    <s v="HERNANDEZ"/>
    <s v="NORITZA"/>
    <s v="JOSEFINA"/>
    <s v="VENEZUELA "/>
    <s v="SITUACIÓN IRREGULAR"/>
    <d v="1984-06-25T00:00:00"/>
    <s v="25"/>
    <s v="6"/>
    <s v="1984"/>
    <s v="FEMENINO"/>
    <s v="CÉDULA DE IDENTIDAD"/>
    <n v="18047644"/>
    <s v="RASTREO"/>
    <d v="2023-09-15T00:00:00"/>
    <s v="ONLINE/TELEFÓNICA"/>
    <d v="2023-11-24T00:00:00"/>
    <n v="2"/>
    <n v="2"/>
    <n v="1"/>
    <s v="SI"/>
    <s v="MARIANA"/>
    <s v="SI"/>
    <m/>
    <m/>
    <m/>
    <m/>
    <m/>
    <m/>
    <m/>
    <m/>
    <m/>
    <m/>
    <m/>
    <n v="6"/>
    <n v="9"/>
    <n v="3"/>
    <x v="4"/>
    <m/>
  </r>
  <r>
    <n v="998"/>
    <s v="NOVIEMBRE"/>
    <s v="LA LIBERTAD"/>
    <s v="TRUJILLO"/>
    <s v="SALAVERRY"/>
    <n v="940647081"/>
    <s v="1801NIHEFRV"/>
    <s v="NINGUNO"/>
    <s v="HERNANDEZ"/>
    <s v="FRANCEILYS"/>
    <s v="NAIROBY"/>
    <s v="NINGUNO HERNANDEZ FRANCEILYS NAIROBY"/>
    <s v="VENEZUELA "/>
    <s v="SITUACIÓN IRREGULAR"/>
    <d v="2018-01-22T00:00:00"/>
    <s v="22"/>
    <s v="01"/>
    <s v="2018"/>
    <x v="8"/>
    <s v="FEMENINO"/>
    <s v="ACTA/PARTIDA DE NACIMIENTO"/>
    <n v="44"/>
    <s v="NINGUNO"/>
    <s v="SI"/>
    <s v="846NIHENOJOV"/>
    <s v="NINGUNO "/>
    <s v="HERNANDEZ"/>
    <s v="NORITZA"/>
    <s v="JOSEFINA"/>
    <s v="VENEZUELA "/>
    <s v="SITUACIÓN IRREGULAR"/>
    <d v="1984-06-25T00:00:00"/>
    <s v="25"/>
    <s v="6"/>
    <s v="1984"/>
    <s v="FEMENINO"/>
    <s v="CÉDULA DE IDENTIDAD"/>
    <n v="18047644"/>
    <s v="RASTREO"/>
    <d v="2023-09-15T00:00:00"/>
    <m/>
    <m/>
    <m/>
    <m/>
    <m/>
    <s v="SI"/>
    <s v="MARIANA"/>
    <s v="SI"/>
    <m/>
    <m/>
    <m/>
    <m/>
    <m/>
    <m/>
    <m/>
    <m/>
    <m/>
    <m/>
    <m/>
    <n v="6"/>
    <n v="6"/>
    <n v="0"/>
    <x v="0"/>
    <m/>
  </r>
  <r>
    <n v="999"/>
    <s v="NOVIEMBRE"/>
    <s v="LA LIBERTAD"/>
    <s v="TRUJILLO"/>
    <s v="HUANCHACO"/>
    <n v="948117420"/>
    <s v="1306MARADAV"/>
    <s v="MARTINEZ"/>
    <s v="RANGEL"/>
    <s v="DAVID"/>
    <s v="JESUS"/>
    <s v="MARTINEZ RANGEL DAVID JESUS"/>
    <s v="VENEZUELA "/>
    <s v="SITUACIÓN IRREGULAR"/>
    <d v="2013-06-05T00:00:00"/>
    <s v="05"/>
    <s v="06"/>
    <s v="2013"/>
    <x v="7"/>
    <s v="MASCULINO"/>
    <s v="CEDULA DE IDENTIDAD"/>
    <n v="34884803"/>
    <s v="PRIMARIA - 3ER GRADO"/>
    <s v="SI"/>
    <s v="931RAROMAVIV"/>
    <s v="RANGEL"/>
    <s v="RONDON"/>
    <s v="MAYERLYN"/>
    <s v="VIRGINIA"/>
    <s v="VENEZUELA "/>
    <s v="PTP/CPP"/>
    <d v="1993-01-30T00:00:00"/>
    <s v="30"/>
    <s v="1"/>
    <s v="1993"/>
    <s v="FEMENINO"/>
    <s v="PTP/CPP"/>
    <n v="2952865"/>
    <s v="RASTREO"/>
    <d v="2023-10-22T00:00:00"/>
    <s v="ONLINE/TELEFÓNICA"/>
    <d v="2023-11-24T00:00:00"/>
    <n v="2"/>
    <n v="2"/>
    <n v="1"/>
    <s v="SI"/>
    <s v="MARIANA"/>
    <s v="SI"/>
    <m/>
    <m/>
    <m/>
    <m/>
    <m/>
    <m/>
    <m/>
    <m/>
    <m/>
    <m/>
    <m/>
    <n v="8"/>
    <n v="10"/>
    <n v="2"/>
    <x v="3"/>
    <m/>
  </r>
  <r>
    <n v="1000"/>
    <s v="NOVIEMBRE"/>
    <s v="LA LIBERTAD"/>
    <s v="TRUJILLO"/>
    <s v="HUANCHACO"/>
    <n v="948117420"/>
    <s v="1609MARADEV"/>
    <s v="MARTINEZ"/>
    <s v="RANGEL"/>
    <s v="DEINIS"/>
    <s v="JOSE"/>
    <s v="MARTINEZ RANGEL DEINIS JOSE"/>
    <s v="VENEZUELA "/>
    <s v="SITUACIÓN IRREGULAR"/>
    <d v="2016-09-10T00:00:00"/>
    <s v="10"/>
    <s v="09"/>
    <s v="2016"/>
    <x v="0"/>
    <s v="MASCULINO"/>
    <s v="ACTA/PARTIDA DE NACIMIENTO"/>
    <n v="1081"/>
    <s v="NIVEL INICIAL 5 AÑOS"/>
    <s v="SI"/>
    <s v="931RAROMAVIV"/>
    <s v="RANGEL"/>
    <s v="RONDON"/>
    <s v="MAYERLYN"/>
    <s v="VIRGINIA"/>
    <s v="VENEZUELA "/>
    <s v="PTP/CPP"/>
    <d v="1993-01-30T00:00:00"/>
    <s v="30"/>
    <s v="1"/>
    <s v="1993"/>
    <s v="FEMENINO"/>
    <s v="PTP/CPP"/>
    <n v="2952865"/>
    <s v="RASTREO"/>
    <d v="2023-10-22T00:00:00"/>
    <m/>
    <m/>
    <m/>
    <m/>
    <m/>
    <s v="SI"/>
    <s v="MARIANA"/>
    <s v="SI"/>
    <m/>
    <m/>
    <m/>
    <m/>
    <m/>
    <m/>
    <m/>
    <m/>
    <m/>
    <m/>
    <m/>
    <n v="6"/>
    <n v="7"/>
    <n v="1"/>
    <x v="0"/>
    <m/>
  </r>
  <r>
    <n v="1001"/>
    <s v="NOVIEMBRE"/>
    <s v="LA LIBERTAD"/>
    <s v="TRUJILLO"/>
    <s v="EL PORVENIR"/>
    <n v="964912080"/>
    <s v="0908MERADAV"/>
    <s v="MELGAREJO"/>
    <s v="RAMIREZ"/>
    <s v="DAVID"/>
    <s v="ALEXANDER"/>
    <s v="MELGAREJO RAMIREZ DAVID ALEXANDER"/>
    <s v="VENEZUELA "/>
    <s v="SITUACIÓN IRREGULAR"/>
    <d v="2009-08-26T00:00:00"/>
    <s v="26"/>
    <s v="08"/>
    <s v="2009"/>
    <x v="13"/>
    <s v="MASCULINO"/>
    <s v="CEDULA DE IDENTIDAD"/>
    <n v="33239471"/>
    <s v="SECUNDARIA - 2DO GRADO"/>
    <s v="SI"/>
    <s v="792MEACFRCAV"/>
    <s v="MELGAREJO"/>
    <s v="ACEBEDO"/>
    <s v="FRANK"/>
    <s v="CARLOS"/>
    <s v="VENEZUELA "/>
    <s v="PTP/CPP"/>
    <d v="1979-02-01T00:00:00"/>
    <s v="1"/>
    <s v="2"/>
    <s v="1979"/>
    <s v="MASCULINO"/>
    <s v="PTP/CPP"/>
    <n v="1818982"/>
    <s v="RASTREO"/>
    <d v="2023-10-26T00:00:00"/>
    <s v="ONLINE/TELEFÓNICA"/>
    <d v="2023-11-27T00:00:00"/>
    <n v="1"/>
    <n v="1"/>
    <n v="1"/>
    <s v="SI"/>
    <s v="MARIANA"/>
    <s v="SI"/>
    <m/>
    <m/>
    <m/>
    <m/>
    <m/>
    <m/>
    <m/>
    <m/>
    <m/>
    <m/>
    <m/>
    <n v="13"/>
    <n v="14"/>
    <n v="1"/>
    <x v="0"/>
    <m/>
  </r>
  <r>
    <n v="1002"/>
    <s v="NOVIEMBRE"/>
    <s v="LA LIBERTAD"/>
    <s v="TRUJILLO"/>
    <s v="LA ESPERANZA"/>
    <n v="918319979"/>
    <s v="0807MEPIYUO"/>
    <s v="MENDEZ"/>
    <s v="PINEDA"/>
    <s v="YULIET"/>
    <s v="ANTHONELLA"/>
    <s v="MENDEZ PINEDA YULIET ANTHONELLA"/>
    <s v="OTRO"/>
    <s v="SITUACIÓN IRREGULAR"/>
    <d v="2008-07-13T00:00:00"/>
    <s v="13"/>
    <s v="07"/>
    <s v="2008"/>
    <x v="10"/>
    <s v="FEMENINO"/>
    <s v="ACTA/PARTIDA DE NACIMIENTO"/>
    <n v="1030042924"/>
    <s v="S/D"/>
    <s v="S/D"/>
    <s v="S/D"/>
    <s v="S/D"/>
    <s v="S/D"/>
    <s v="S/D"/>
    <s v="S/D"/>
    <s v="S/D"/>
    <s v="S/D"/>
    <s v="S/D"/>
    <s v="S/D"/>
    <s v="S/D"/>
    <s v="S/D"/>
    <s v="S/D"/>
    <s v="S/D"/>
    <s v="S/D"/>
    <s v="S/D"/>
    <s v="S/D"/>
    <s v="S/D"/>
    <s v="S/D"/>
    <s v="S/D"/>
    <s v="S/D"/>
    <s v="S/D"/>
    <s v="S/D"/>
    <s v="S/D"/>
    <s v="S/D"/>
    <s v="S/D"/>
    <s v="S/D"/>
    <s v="S/D"/>
    <s v="S/D"/>
    <s v="S/D"/>
    <s v="S/D"/>
    <s v="S/D"/>
    <s v="S/D"/>
    <s v="S/D"/>
    <s v="S/D"/>
    <s v="S/D"/>
    <s v="S/D"/>
    <s v="S/D"/>
    <s v="S/D"/>
    <x v="2"/>
    <m/>
  </r>
  <r>
    <n v="1003"/>
    <s v="NOVIEMBRE"/>
    <s v="LA LIBERTAD"/>
    <s v="TRUJILLO"/>
    <s v="TRUJILLO"/>
    <n v="975315131"/>
    <s v="1705MEHESAV"/>
    <s v="METAYER"/>
    <s v="HERNANDEZ"/>
    <s v="SANTIAGO"/>
    <s v="ALEJANDRO"/>
    <s v="METAYER HERNANDEZ SANTIAGO ALEJANDRO"/>
    <s v="VENEZUELA "/>
    <s v="PTP/CPP"/>
    <d v="2017-05-17T00:00:00"/>
    <s v="17"/>
    <s v="05"/>
    <s v="2017"/>
    <x v="8"/>
    <s v="MASCULINO"/>
    <s v="PTP/CPP"/>
    <n v="1903700"/>
    <s v="NIVEL INICIAL 5 AÑOS"/>
    <s v="SI"/>
    <s v="828MEDIJURUV"/>
    <s v="METAYER"/>
    <s v="DIRENY"/>
    <s v="JUAN"/>
    <s v="RUBENSON"/>
    <s v="VENEZUELA "/>
    <s v="PTP/CPP"/>
    <d v="1982-08-12T00:00:00"/>
    <s v="12"/>
    <s v="8"/>
    <s v="1982"/>
    <s v="MASCULINO"/>
    <s v="PTP/CPP"/>
    <n v="1858877"/>
    <s v="RASTREO"/>
    <d v="2023-10-23T00:00:00"/>
    <s v="ONLINE/TELEFÓNICA"/>
    <d v="2023-11-23T00:00:00"/>
    <n v="1"/>
    <n v="1"/>
    <n v="1"/>
    <s v="SI"/>
    <s v="MARIANA"/>
    <s v="SI"/>
    <m/>
    <m/>
    <m/>
    <m/>
    <m/>
    <m/>
    <m/>
    <m/>
    <m/>
    <m/>
    <m/>
    <n v="6"/>
    <n v="6"/>
    <n v="0"/>
    <x v="0"/>
    <m/>
  </r>
  <r>
    <n v="1004"/>
    <s v="NOVIEMBRE"/>
    <s v="LA LIBERTAD"/>
    <s v="TRUJILLO"/>
    <s v="HUANCHACO"/>
    <n v="961541590"/>
    <s v="1710MORAFLV"/>
    <s v="MONTAÑA"/>
    <s v="RAMIREZ"/>
    <s v="FLOR"/>
    <s v="XIMAR"/>
    <s v="MONTAÑA RAMIREZ FLOR XIMAR"/>
    <s v="VENEZUELA "/>
    <s v="PTP/CPP"/>
    <d v="2017-10-06T00:00:00"/>
    <s v="06"/>
    <s v="10"/>
    <s v="2017"/>
    <x v="8"/>
    <s v="FEMENINO"/>
    <s v="PTP/CPP"/>
    <n v="3831480"/>
    <s v="NIVEL INICIAL 5 AÑOS"/>
    <s v="SI"/>
    <s v="941RANIFLMAV"/>
    <s v="RAMIREZ"/>
    <s v="NINGUNO"/>
    <s v="FLOR"/>
    <s v="MARIA"/>
    <s v="VENEZUELA "/>
    <s v="PTP/CPP"/>
    <d v="1994-01-10T00:00:00"/>
    <s v="10"/>
    <s v="1"/>
    <s v="1994"/>
    <s v="FEMENINO"/>
    <s v="PTP/CPP"/>
    <n v="4048276"/>
    <s v="RASTREO"/>
    <d v="2023-11-07T00:00:00"/>
    <s v="ONLINE/TELEFÓNICA"/>
    <d v="2023-11-24T00:00:00"/>
    <n v="3"/>
    <n v="3"/>
    <n v="1"/>
    <s v="SI"/>
    <s v="MARIANA"/>
    <s v="SI"/>
    <m/>
    <m/>
    <m/>
    <m/>
    <m/>
    <m/>
    <m/>
    <m/>
    <m/>
    <m/>
    <m/>
    <n v="6"/>
    <n v="6"/>
    <n v="0"/>
    <x v="0"/>
    <m/>
  </r>
  <r>
    <n v="77"/>
    <s v="OCTUBRE "/>
    <s v="LIMA "/>
    <s v="LIMA "/>
    <s v="SAN JUAN DE LURIGANCHO"/>
    <n v="903487181"/>
    <s v="0811GOVAYOV"/>
    <s v="GONZALEZ"/>
    <s v="VALERA"/>
    <s v="YORKLEIBER"/>
    <s v="JOSUE"/>
    <s v="GONZALEZ VALERA YORKLEIBER JOSUE"/>
    <s v="VENEZUELA "/>
    <s v="SITUACIÓN IRREGULAR"/>
    <d v="2008-11-08T00:00:00"/>
    <s v="08"/>
    <s v="11"/>
    <s v="2008"/>
    <x v="10"/>
    <s v="MASCULINO"/>
    <s v="CEDULA DE IDENTIDAD"/>
    <n v="32616409"/>
    <s v="PRIMARIA - 6TO GRADO"/>
    <s v="SI"/>
    <s v="9112VAHEBEANV"/>
    <s v="VALERA"/>
    <s v="HERNANDEZ"/>
    <s v="BELKIS"/>
    <s v="ANDREINA"/>
    <s v="VENEZUELA "/>
    <s v="C.E. CALIDAD MIGRATORIA"/>
    <d v="1991-12-31T00:00:00"/>
    <s v="31"/>
    <s v="12"/>
    <s v="1991"/>
    <s v="FEMENINO"/>
    <s v="CARNET DE EXTRANJERÍA"/>
    <n v="1545625"/>
    <s v="RASTREO"/>
    <d v="2023-09-15T00:00:00"/>
    <m/>
    <m/>
    <m/>
    <m/>
    <m/>
    <s v="SI"/>
    <s v="MIRIAN"/>
    <s v="SI"/>
    <m/>
    <m/>
    <m/>
    <m/>
    <m/>
    <m/>
    <m/>
    <m/>
    <m/>
    <m/>
    <m/>
    <n v="11"/>
    <n v="15"/>
    <n v="4"/>
    <x v="1"/>
    <m/>
  </r>
  <r>
    <n v="87"/>
    <s v="OCTUBRE "/>
    <s v="LIMA "/>
    <s v="LIMA "/>
    <s v="VILLA EL SALVADOR"/>
    <n v="968770850"/>
    <s v="0805SABEBAV"/>
    <s v="SANTAELLA"/>
    <s v="BELIZARIO"/>
    <s v="BARBARA"/>
    <s v="ALEXANDRA"/>
    <s v="SANTAELLA BELIZARIO BARBARA ALEXANDRA"/>
    <s v="VENEZUELA "/>
    <s v="PTP/CPP"/>
    <d v="2008-05-04T00:00:00"/>
    <s v="04"/>
    <s v="05"/>
    <s v="2008"/>
    <x v="10"/>
    <s v="FEMENINO"/>
    <s v="PTP/CPP"/>
    <n v="1256352"/>
    <s v="PRIMARIA - 6TO GRADO"/>
    <s v="SI"/>
    <s v="9206BEPEARKAV"/>
    <s v="BELIZARIO"/>
    <s v="PEREZ"/>
    <s v="ARIANNY"/>
    <s v="KARELYS"/>
    <s v="VENEZUELA "/>
    <s v="C.E. CALIDAD MIGRATORIA"/>
    <d v="1992-06-27T00:00:00"/>
    <s v="27"/>
    <s v="06"/>
    <s v="1992"/>
    <s v="FEMENINO"/>
    <s v="CARNET DE EXTRANJERÍA"/>
    <n v="5389224"/>
    <s v="RASTREO"/>
    <d v="2023-09-15T00:00:00"/>
    <s v="ONLINE/TELEFÓNICA"/>
    <d v="2023-10-26T00:00:00"/>
    <n v="1"/>
    <n v="1"/>
    <n v="1"/>
    <s v="SI"/>
    <s v="MIRIAN"/>
    <s v="SI"/>
    <m/>
    <m/>
    <m/>
    <m/>
    <m/>
    <m/>
    <m/>
    <m/>
    <m/>
    <m/>
    <m/>
    <n v="11"/>
    <n v="15"/>
    <n v="4"/>
    <x v="1"/>
    <m/>
  </r>
  <r>
    <n v="1007"/>
    <s v="NOVIEMBRE"/>
    <s v="LA LIBERTAD"/>
    <s v="TRUJILLO"/>
    <s v="SALAVERRY"/>
    <n v="928146564"/>
    <s v="1707PALOASV"/>
    <s v="PAEZ"/>
    <s v="LOPEZ"/>
    <s v="ASLLI"/>
    <s v="GABRIELA"/>
    <s v="PAEZ LOPEZ ASLLI GABRIELA"/>
    <s v="VENEZUELA "/>
    <s v="PTP/CPP"/>
    <d v="2017-07-16T00:00:00"/>
    <s v="16"/>
    <s v="07"/>
    <s v="2017"/>
    <x v="8"/>
    <s v="FEMENINO"/>
    <s v="PTP/CPP"/>
    <n v="1547842"/>
    <s v="NINGUNO"/>
    <s v="SI"/>
    <s v="925PALOOSGAV"/>
    <s v="PAEZ"/>
    <s v="LOPEZ"/>
    <s v="OSMEIDYS"/>
    <s v="GABRIELA"/>
    <s v="VENEZUELA "/>
    <s v="SITUACIÓN IRREGULAR"/>
    <d v="1992-05-08T00:00:00"/>
    <s v="8"/>
    <s v="5"/>
    <s v="1992"/>
    <s v="FEMENINO"/>
    <s v="CÉDULA DE IDENTIDAD"/>
    <n v="24661512"/>
    <s v="RASTREO"/>
    <d v="2023-09-15T00:00:00"/>
    <s v="ONLINE/TELEFÓNICA"/>
    <d v="2023-11-27T00:00:00"/>
    <n v="2"/>
    <n v="2"/>
    <n v="1"/>
    <s v="SI"/>
    <s v="MARIANA"/>
    <s v="SI"/>
    <m/>
    <m/>
    <m/>
    <m/>
    <m/>
    <m/>
    <m/>
    <m/>
    <m/>
    <m/>
    <m/>
    <n v="6"/>
    <n v="6"/>
    <n v="0"/>
    <x v="0"/>
    <m/>
  </r>
  <r>
    <n v="1008"/>
    <s v="NOVIEMBRE"/>
    <s v="LA LIBERTAD"/>
    <s v="TRUJILLO"/>
    <s v="SALAVERRY"/>
    <n v="928146564"/>
    <s v="1409RIPAJHV"/>
    <s v="RIVERO"/>
    <s v="PAEZ"/>
    <s v="JHOSMIER"/>
    <s v="FRANCISCO"/>
    <s v="RIVERO PAEZ JHOSMIER FRANCISCO"/>
    <s v="VENEZUELA "/>
    <s v="SITUACIÓN IRREGULAR"/>
    <d v="2014-09-20T00:00:00"/>
    <s v="20"/>
    <s v="09"/>
    <s v="2014"/>
    <x v="6"/>
    <s v="MASCULINO"/>
    <s v="ACTA/PARTIDA DE NACIMIENTO"/>
    <n v="442"/>
    <s v="NINGUNO"/>
    <s v="SI"/>
    <s v="925PALOOSGAV"/>
    <s v="PAEZ"/>
    <s v="LOPEZ"/>
    <s v="OSMEIDYS"/>
    <s v="GABRIELA"/>
    <s v="VENEZUELA "/>
    <s v="SITUACIÓN IRREGULAR"/>
    <d v="1992-05-08T00:00:00"/>
    <s v="8"/>
    <s v="5"/>
    <s v="1992"/>
    <s v="FEMENINO"/>
    <s v="CÉDULA DE IDENTIDAD"/>
    <n v="24661512"/>
    <s v="RASTREO"/>
    <d v="2023-09-15T00:00:00"/>
    <m/>
    <m/>
    <m/>
    <m/>
    <m/>
    <s v="SI"/>
    <s v="MARIANA"/>
    <s v="SI"/>
    <m/>
    <m/>
    <m/>
    <m/>
    <m/>
    <m/>
    <m/>
    <m/>
    <m/>
    <m/>
    <m/>
    <n v="6"/>
    <n v="9"/>
    <n v="3"/>
    <x v="4"/>
    <m/>
  </r>
  <r>
    <n v="1009"/>
    <s v="NOVIEMBRE"/>
    <s v="LA LIBERTAD"/>
    <s v="TRUJILLO"/>
    <s v="TRUJILLO"/>
    <n v="976964260"/>
    <s v="1704PAPEJOV"/>
    <s v="PALMA"/>
    <s v="PERNALETE"/>
    <s v="JOSEMY"/>
    <s v="NOEMI"/>
    <s v="PALMA PERNALETE JOSEMY NOEMI"/>
    <s v="VENEZUELA "/>
    <s v="SITUACIÓN IRREGULAR"/>
    <d v="2017-04-02T00:00:00"/>
    <s v="02"/>
    <s v="04"/>
    <s v="2017"/>
    <x v="8"/>
    <s v="FEMENINO"/>
    <s v="ACTA/PARTIDA DE NACIMIENTO"/>
    <n v="2198"/>
    <s v="NIVEL INICIAL 5 AÑOS"/>
    <s v="SI"/>
    <s v="983PEBLJOAMV"/>
    <s v="PERNALETE"/>
    <s v="BLANCO"/>
    <s v="JOSDAILYN"/>
    <s v="AMARU"/>
    <s v="VENEZUELA "/>
    <s v="SITUACIÓN IRREGULAR"/>
    <d v="1998-03-02T00:00:00"/>
    <s v="2"/>
    <s v="3"/>
    <s v="1998"/>
    <s v="FEMENINO"/>
    <s v="CÉDULA DE IDENTIDAD"/>
    <n v="26868697"/>
    <s v="RASTREO"/>
    <d v="2023-10-20T00:00:00"/>
    <s v="ONLINE/TELEFÓNICA"/>
    <d v="2023-11-24T00:00:00"/>
    <n v="1"/>
    <n v="1"/>
    <n v="1"/>
    <s v="SI"/>
    <s v="MARIANA"/>
    <s v="SI"/>
    <m/>
    <m/>
    <m/>
    <m/>
    <m/>
    <m/>
    <m/>
    <m/>
    <m/>
    <m/>
    <m/>
    <n v="6"/>
    <n v="6"/>
    <n v="0"/>
    <x v="0"/>
    <m/>
  </r>
  <r>
    <n v="1010"/>
    <s v="NOVIEMBRE"/>
    <s v="LA LIBERTAD"/>
    <s v="TRUJILLO"/>
    <s v="TRUJILLO"/>
    <n v="930886283"/>
    <s v="1710PIHEDAV"/>
    <s v="PINTO"/>
    <s v="HERNANDEZ"/>
    <s v="DANIEL"/>
    <s v="ALFONSO"/>
    <s v="PINTO HERNANDEZ DANIEL ALFONSO"/>
    <s v="VENEZUELA "/>
    <s v="SITUACIÓN IRREGULAR"/>
    <d v="2017-10-01T00:00:00"/>
    <s v="01"/>
    <s v="10"/>
    <s v="2017"/>
    <x v="8"/>
    <s v="MASCULINO"/>
    <s v="ACTA/PARTIDA DE NACIMIENTO"/>
    <n v="927"/>
    <s v="NIVEL INICIAL 5 AÑOS"/>
    <s v="SI"/>
    <s v="015PIHESUANV"/>
    <s v="PINTO"/>
    <s v="HERNANDEZ"/>
    <s v="SULYELIS"/>
    <s v="ANAELSI"/>
    <s v="VENEZUELA "/>
    <s v="SITUACIÓN IRREGULAR"/>
    <d v="2001-05-03T00:00:00"/>
    <s v="3"/>
    <s v="5"/>
    <s v="2001"/>
    <s v="FEMENINO"/>
    <s v="CÉDULA DE IDENTIDAD"/>
    <n v="28418675"/>
    <s v="RASTREO"/>
    <d v="2023-10-23T00:00:00"/>
    <s v="ONLINE/TELEFÓNICA"/>
    <d v="2023-11-27T00:00:00"/>
    <n v="1"/>
    <n v="1"/>
    <n v="1"/>
    <s v="SI"/>
    <s v="MARIANA"/>
    <s v="SI"/>
    <m/>
    <m/>
    <m/>
    <m/>
    <m/>
    <m/>
    <m/>
    <m/>
    <m/>
    <m/>
    <m/>
    <n v="6"/>
    <n v="6"/>
    <n v="0"/>
    <x v="0"/>
    <m/>
  </r>
  <r>
    <n v="1011"/>
    <s v="NOVIEMBRE"/>
    <s v="LA LIBERTAD"/>
    <s v="TRUJILLO"/>
    <s v="SALAVERRY"/>
    <n v="958915633"/>
    <s v="1809REBLJEV"/>
    <s v="REBOLLEDO"/>
    <s v="BLANCO"/>
    <s v="JEOVANNY"/>
    <s v="JHONDRIEL"/>
    <s v="REBOLLEDO BLANCO JEOVANNY JHONDRIEL"/>
    <s v="VENEZUELA "/>
    <s v="SITUACIÓN IRREGULAR"/>
    <d v="2018-09-27T00:00:00"/>
    <s v="27"/>
    <s v="09"/>
    <s v="2018"/>
    <x v="4"/>
    <s v="MASCULINO"/>
    <s v="ACTA/PARTIDA DE NACIMIENTO"/>
    <n v="724"/>
    <s v="NINGUNO"/>
    <s v="SI"/>
    <s v="907REBLDAJOV"/>
    <s v="REBOLLEDO"/>
    <s v="BLANCO"/>
    <s v="DAILYS"/>
    <s v="JOHANA"/>
    <s v="VENEZUELA "/>
    <s v="SITUACIÓN IRREGULAR"/>
    <d v="1990-07-13T00:00:00"/>
    <s v="13"/>
    <s v="7"/>
    <s v="1990"/>
    <s v="FEMENINO"/>
    <s v="CÉDULA DE IDENTIDAD"/>
    <n v="20278028"/>
    <s v="RASTREO"/>
    <d v="2023-10-04T00:00:00"/>
    <s v="ONLINE/TELEFÓNICA"/>
    <d v="2023-11-27T00:00:00"/>
    <n v="2"/>
    <n v="2"/>
    <n v="1"/>
    <s v="SI"/>
    <s v="MARIANA"/>
    <s v="SI"/>
    <m/>
    <m/>
    <m/>
    <m/>
    <m/>
    <m/>
    <m/>
    <m/>
    <m/>
    <m/>
    <m/>
    <n v="6"/>
    <n v="5"/>
    <n v="-1"/>
    <x v="0"/>
    <m/>
  </r>
  <r>
    <n v="1012"/>
    <s v="NOVIEMBRE"/>
    <s v="LA LIBERTAD"/>
    <s v="TRUJILLO"/>
    <s v="SALAVERRY"/>
    <n v="958915633"/>
    <s v="0811GOREYOV"/>
    <s v="GONZALEZ"/>
    <s v="REGOLLEDO"/>
    <s v="YOHANDRI"/>
    <s v="MANUEL"/>
    <s v="GONZALEZ REGOLLEDO YOHANDRI MANUEL"/>
    <s v="VENEZUELA "/>
    <s v="SITUACIÓN IRREGULAR"/>
    <d v="2008-11-14T00:00:00"/>
    <s v="14"/>
    <s v="11"/>
    <s v="2008"/>
    <x v="10"/>
    <s v="MASCULINO"/>
    <s v="CEDULA DE IDENTIDAD"/>
    <n v="32679236"/>
    <s v="SECUNDARIA - 1ER GRADO"/>
    <s v="SI"/>
    <s v="907REBLDAJOV"/>
    <s v="REBOLLEDO"/>
    <s v="BLANCO"/>
    <s v="DAILYS"/>
    <s v="JOHANA"/>
    <s v="VENEZUELA "/>
    <s v="SITUACIÓN IRREGULAR"/>
    <d v="1990-07-13T00:00:00"/>
    <s v="13"/>
    <s v="7"/>
    <s v="1990"/>
    <s v="FEMENINO"/>
    <s v="CÉDULA DE IDENTIDAD"/>
    <n v="20278028"/>
    <s v="RASTREO"/>
    <d v="2023-10-04T00:00:00"/>
    <m/>
    <m/>
    <n v="1"/>
    <n v="1"/>
    <m/>
    <s v="SI"/>
    <s v="MARIANA"/>
    <s v="SI"/>
    <m/>
    <m/>
    <m/>
    <m/>
    <m/>
    <m/>
    <m/>
    <m/>
    <m/>
    <m/>
    <m/>
    <n v="12"/>
    <n v="15"/>
    <n v="3"/>
    <x v="4"/>
    <m/>
  </r>
  <r>
    <n v="1013"/>
    <s v="NOVIEMBRE"/>
    <s v="LA LIBERTAD"/>
    <s v="TRUJILLO"/>
    <s v="LA ESPERANZA"/>
    <n v="922365567"/>
    <s v="2001URMEALP"/>
    <s v="URBINA"/>
    <s v="MEDINA"/>
    <s v="ALEBRITH"/>
    <s v="VICTORIA"/>
    <s v="URBINA MEDINA ALEBRITH VICTORIA"/>
    <s v="PERÚ"/>
    <s v="NO APLICA (ES PERUANO/A)"/>
    <d v="2020-01-08T00:00:00"/>
    <s v="08"/>
    <s v="01"/>
    <s v="2020"/>
    <x v="12"/>
    <s v="FEMENINO"/>
    <s v="DNI "/>
    <n v="91671594"/>
    <s v="NINGUNO"/>
    <s v="SI"/>
    <s v="952MEPEYUALV"/>
    <s v="MEDINA"/>
    <s v="PERNIA"/>
    <s v="YULIKA"/>
    <s v="ALEJANDRA"/>
    <s v="VENEZUELA "/>
    <s v="PTP/CPP"/>
    <d v="1995-02-28T00:00:00"/>
    <s v="28"/>
    <s v="2"/>
    <s v="1995"/>
    <s v="FEMENINO"/>
    <s v="PTP/CPP"/>
    <n v="3133174"/>
    <s v="RASTREO"/>
    <d v="2023-10-12T00:00:00"/>
    <s v="ONLINE/TELEFÓNICA"/>
    <d v="2023-11-22T00:00:00"/>
    <n v="1"/>
    <n v="1"/>
    <n v="1"/>
    <s v="SI"/>
    <s v="MARIANA"/>
    <s v="SI"/>
    <m/>
    <m/>
    <m/>
    <m/>
    <m/>
    <m/>
    <m/>
    <m/>
    <m/>
    <m/>
    <m/>
    <n v="6"/>
    <n v="4"/>
    <n v="-2"/>
    <x v="0"/>
    <m/>
  </r>
  <r>
    <n v="1014"/>
    <s v="NOVIEMBRE"/>
    <s v="LA LIBERTAD"/>
    <s v="TRUJILLO"/>
    <s v="SALAVERRY"/>
    <n v="946793600"/>
    <s v="2103VAMAYEV"/>
    <s v="VALERA"/>
    <s v="MAYORGA"/>
    <s v="YELIANNIS"/>
    <s v="CAMILA"/>
    <s v="VALERA MAYORGA YELIANNIS CAMILA"/>
    <s v="VENEZUELA "/>
    <s v="PTP/CPP"/>
    <d v="2021-03-05T00:00:00"/>
    <s v="05"/>
    <s v="03"/>
    <s v="2021"/>
    <x v="16"/>
    <s v="FEMENINO"/>
    <s v="PTP/CPP"/>
    <n v="2834772"/>
    <s v="NINGUNO"/>
    <s v="SI"/>
    <s v="933MABRYEELV"/>
    <s v="MAYORGA"/>
    <s v="BRACHO"/>
    <s v="YERLIN"/>
    <s v="ELIANNI"/>
    <s v="VENEZUELA "/>
    <s v="PTP/CPP"/>
    <d v="1993-03-12T00:00:00"/>
    <s v="12"/>
    <s v="3"/>
    <s v="1993"/>
    <s v="FEMENINO"/>
    <s v="PTP/CPP"/>
    <n v="2834685"/>
    <s v="RASTREO"/>
    <d v="2023-10-01T00:00:00"/>
    <s v="ONLINE/TELEFÓNICA"/>
    <d v="2023-11-22T00:00:00"/>
    <n v="1"/>
    <n v="1"/>
    <n v="1"/>
    <s v="SI"/>
    <s v="MARIANA"/>
    <s v="SI"/>
    <m/>
    <m/>
    <m/>
    <m/>
    <m/>
    <m/>
    <m/>
    <m/>
    <m/>
    <m/>
    <m/>
    <n v="6"/>
    <n v="3"/>
    <n v="-3"/>
    <x v="0"/>
    <m/>
  </r>
  <r>
    <n v="1015"/>
    <s v="NOVIEMBRE"/>
    <s v="TUMBES "/>
    <s v="TUMBES "/>
    <s v="TUMBES"/>
    <s v="937172993 ESPOSO - 931299544"/>
    <s v="1308CHBAHAV"/>
    <s v="CHIRINOS"/>
    <s v="BARRANCO"/>
    <s v="HARLY "/>
    <s v="SKINER"/>
    <s v="CHIRINOS BARRANCO HARLY  SKINER"/>
    <s v="VENEZUELA "/>
    <s v="SITUACIÓN IRREGULAR"/>
    <d v="2013-08-03T00:00:00"/>
    <s v="03"/>
    <s v="08"/>
    <s v="2013"/>
    <x v="7"/>
    <s v="MASCULINO"/>
    <s v="ACTA/PARTIDA DE NACIMIENTO"/>
    <n v="100"/>
    <s v="PRIMARIA - 4TO GRADO"/>
    <s v="SI"/>
    <s v="895BASOMACAV"/>
    <s v="BARRANCO"/>
    <s v="SOTERAN"/>
    <s v="MARY "/>
    <s v="CARMEN "/>
    <s v="VENEZUELA "/>
    <s v="SITUACIÓN IRREGULAR"/>
    <d v="1989-05-16T00:00:00"/>
    <s v="16"/>
    <s v="5"/>
    <s v="1989"/>
    <s v="FEMENINO"/>
    <s v="CÉDULA DE IDENTIDAD"/>
    <n v="18547671"/>
    <s v="RASTREO"/>
    <d v="2023-11-02T00:00:00"/>
    <s v="ONLINE/TELEFÓNICA"/>
    <d v="2023-11-14T00:00:00"/>
    <n v="1"/>
    <n v="1"/>
    <n v="2"/>
    <s v="SI"/>
    <s v="VANESSA"/>
    <s v="SI"/>
    <s v="SI"/>
    <s v="NO INFORMACIÓN"/>
    <s v="SI"/>
    <s v="SI"/>
    <s v="SI"/>
    <d v="2023-11-16T00:00:00"/>
    <s v="SI"/>
    <s v="EBR"/>
    <s v="117 RIGOBERTO MEZA CHUNGA"/>
    <s v="PRIMARIA - 4TO G"/>
    <s v="NO"/>
    <n v="9"/>
    <n v="10"/>
    <n v="1"/>
    <x v="0"/>
    <s v="NNA SIN FECHA DE SOLICITUD DE VACANTE "/>
  </r>
  <r>
    <n v="1016"/>
    <s v="NOVIEMBRE"/>
    <s v="TUMBES "/>
    <s v="TUMBES "/>
    <s v="TUMBES"/>
    <n v="944975044"/>
    <s v="1905LOFUCAV"/>
    <s v="LOPEZ"/>
    <s v="FUENMAYOR"/>
    <s v="CARLOS"/>
    <s v="OBED"/>
    <s v="LOPEZ FUENMAYOR CARLOS OBED"/>
    <s v="VENEZUELA "/>
    <s v="SITUACIÓN IRREGULAR"/>
    <d v="2019-05-10T00:00:00"/>
    <s v="10"/>
    <s v="05"/>
    <s v="2019"/>
    <x v="12"/>
    <s v="MASCULINO"/>
    <s v="ACTA/PARTIDA DE NACIMIENTO"/>
    <n v="38"/>
    <s v="NINGUNO"/>
    <s v="SI"/>
    <s v="953FUANMADEV"/>
    <s v="FUENMAYOR"/>
    <s v="ANZOLA"/>
    <s v="MARIANGEL"/>
    <s v="DE JESUS"/>
    <s v="VENEZUELA "/>
    <s v="SITUACIÓN IRREGULAR"/>
    <d v="1995-03-08T00:00:00"/>
    <s v="8"/>
    <s v="3"/>
    <s v="1995"/>
    <s v="FEMENINO"/>
    <s v="CÉDULA DE IDENTIDAD"/>
    <n v="24001968"/>
    <s v="RASTREO"/>
    <d v="2023-10-01T00:00:00"/>
    <s v="ONLINE/TELEFÓNICA"/>
    <d v="2023-11-07T00:00:00"/>
    <n v="1"/>
    <n v="1"/>
    <n v="2"/>
    <s v="SI"/>
    <s v="VANESSA"/>
    <s v="SI"/>
    <m/>
    <m/>
    <m/>
    <m/>
    <m/>
    <m/>
    <m/>
    <m/>
    <m/>
    <m/>
    <m/>
    <n v="6"/>
    <n v="4"/>
    <n v="-2"/>
    <x v="0"/>
    <m/>
  </r>
  <r>
    <n v="1017"/>
    <s v="NOVIEMBRE"/>
    <s v="TUMBES "/>
    <s v="TUMBES "/>
    <s v="TUMBES"/>
    <s v="(+)51 998 068 850"/>
    <s v="0912ESGAALV"/>
    <s v="ESPINOZA"/>
    <s v="GARRIDO"/>
    <s v="ALBERTH"/>
    <s v="JESUS"/>
    <s v="ESPINOZA GARRIDO ALBERTH JESUS"/>
    <s v="VENEZUELA "/>
    <s v="SITUACIÓN IRREGULAR"/>
    <d v="2009-12-17T00:00:00"/>
    <s v="17"/>
    <s v="12"/>
    <s v="2009"/>
    <x v="13"/>
    <s v="MASCULINO"/>
    <s v="CEDULA DE IDENTIDAD"/>
    <s v="33,564,224"/>
    <s v="SECUNDARIA - 2DO GRADO"/>
    <s v="SI"/>
    <s v="8710GAHEMASOV"/>
    <s v="GARRIDO"/>
    <s v="HERNANDEZ"/>
    <s v="MARIANGEL"/>
    <s v="SORELY"/>
    <s v="VENEZUELA "/>
    <s v="SITUACIÓN IRREGULAR"/>
    <d v="1987-10-04T00:00:00"/>
    <s v="4"/>
    <s v="10"/>
    <s v="1987"/>
    <s v="FEMENINO"/>
    <s v="CÉDULA DE IDENTIDAD"/>
    <n v="24303885"/>
    <s v="RASTREO"/>
    <d v="2023-10-09T00:00:00"/>
    <s v="ONLINE/TELEFÓNICA"/>
    <d v="2023-11-07T00:00:00"/>
    <n v="1"/>
    <n v="1"/>
    <n v="1"/>
    <s v="SI"/>
    <s v="VANESSA"/>
    <s v="SI"/>
    <m/>
    <m/>
    <m/>
    <m/>
    <m/>
    <m/>
    <m/>
    <m/>
    <m/>
    <m/>
    <m/>
    <n v="13"/>
    <n v="14"/>
    <n v="1"/>
    <x v="0"/>
    <m/>
  </r>
  <r>
    <n v="1018"/>
    <s v="NOVIEMBRE"/>
    <s v="TUMBES "/>
    <s v="TUMBES "/>
    <s v="LA CRUZ"/>
    <n v="941550579"/>
    <s v="1707CRGOREV"/>
    <s v="CRESPO"/>
    <s v="GONZALES"/>
    <s v="REYSON"/>
    <s v="JESUS"/>
    <s v="CRESPO GONZALES REYSON JESUS"/>
    <s v="VENEZUELA "/>
    <s v="C.E. CALIDAD MIGRATORIA"/>
    <d v="2017-07-12T00:00:00"/>
    <s v="12"/>
    <s v="07"/>
    <s v="2017"/>
    <x v="8"/>
    <s v="MASCULINO"/>
    <s v="CARNET DE EXTRANJERÍA "/>
    <n v="6060925"/>
    <s v="NIVEL INICIAL 4 AÑOS"/>
    <s v="SI"/>
    <s v="919GOGOJECAV"/>
    <s v="GONZALES "/>
    <s v="GONZALES "/>
    <s v="JENNIFER"/>
    <s v="CAROLINA"/>
    <s v="VENEZUELA "/>
    <s v="PTP/CPP"/>
    <d v="1991-09-14T00:00:00"/>
    <s v="14"/>
    <s v="9"/>
    <s v="1991"/>
    <s v="FEMENINO"/>
    <s v="PTP/CPP"/>
    <n v="2682556"/>
    <s v="RASTREO"/>
    <d v="2023-10-22T00:00:00"/>
    <s v="ONLINE/TELEFÓNICA"/>
    <d v="2023-11-08T00:00:00"/>
    <n v="2"/>
    <n v="2"/>
    <n v="2"/>
    <s v="SI"/>
    <s v="VANESSA"/>
    <s v="SI"/>
    <m/>
    <m/>
    <m/>
    <m/>
    <m/>
    <m/>
    <m/>
    <m/>
    <m/>
    <m/>
    <m/>
    <n v="6"/>
    <n v="6"/>
    <n v="0"/>
    <x v="0"/>
    <m/>
  </r>
  <r>
    <n v="1019"/>
    <s v="NOVIEMBRE"/>
    <s v="TUMBES "/>
    <s v="TUMBES "/>
    <s v="LA CRUZ"/>
    <n v="941550579"/>
    <s v="1408CRGOJEV"/>
    <s v="CRESPO"/>
    <s v="GONZALES"/>
    <s v="JENNIRE"/>
    <s v="ANGELICA"/>
    <s v="CRESPO GONZALES JENNIRE ANGELICA"/>
    <s v="VENEZUELA "/>
    <s v="PTP/CPP"/>
    <d v="2014-08-30T00:00:00"/>
    <s v="30"/>
    <s v="08"/>
    <s v="2014"/>
    <x v="6"/>
    <s v="FEMENINO"/>
    <s v="PTP/CPP"/>
    <n v="2691436"/>
    <s v="PRIMARIA - 1ER GRADO"/>
    <s v="SI"/>
    <s v="919GOGOJECAV"/>
    <s v="GONZALES "/>
    <s v="GONZALES "/>
    <s v="JENNIFER"/>
    <s v="CAROLINA"/>
    <s v="VENEZUELA "/>
    <s v="PTP/CPP"/>
    <d v="1991-09-14T00:00:00"/>
    <s v="14"/>
    <s v="9"/>
    <s v="1991"/>
    <s v="FEMENINO"/>
    <s v="PTP/CPP"/>
    <n v="2682556"/>
    <s v="RASTREO"/>
    <d v="2023-10-22T00:00:00"/>
    <m/>
    <m/>
    <m/>
    <m/>
    <m/>
    <s v="SI"/>
    <s v="VANESSA"/>
    <s v="SI"/>
    <m/>
    <m/>
    <m/>
    <m/>
    <m/>
    <m/>
    <m/>
    <m/>
    <m/>
    <m/>
    <m/>
    <n v="6"/>
    <n v="9"/>
    <n v="3"/>
    <x v="4"/>
    <m/>
  </r>
  <r>
    <n v="1020"/>
    <s v="NOVIEMBRE"/>
    <s v="TUMBES "/>
    <s v="ZARUMILLA"/>
    <s v="AGUAS VERDES"/>
    <n v="979838090"/>
    <s v="1710ROGOEDV"/>
    <s v="ROMERO "/>
    <s v="GONZALEZ"/>
    <s v="EDUAR "/>
    <s v="GABRIEL"/>
    <s v="ROMERO  GONZALEZ EDUAR  GABRIEL"/>
    <s v="VENEZUELA "/>
    <s v="SITUACIÓN IRREGULAR"/>
    <d v="2017-10-02T00:00:00"/>
    <s v="02"/>
    <s v="10"/>
    <s v="2017"/>
    <x v="8"/>
    <s v="MASCULINO"/>
    <s v="ACTA/PARTIDA DE NACIMIENTO"/>
    <n v="658"/>
    <s v="NINGUNO"/>
    <s v="SI"/>
    <s v="021GOGUGIDEV"/>
    <s v="GONZALEZ "/>
    <s v="GUEDEZ"/>
    <s v="GIORGINA"/>
    <s v="DE LOS ANGELES "/>
    <s v="VENEZUELA "/>
    <s v="SITUACIÓN IRREGULAR"/>
    <d v="2002-01-14T00:00:00"/>
    <s v="14"/>
    <s v="1"/>
    <s v="2002"/>
    <s v="FEMENINO"/>
    <s v="CÉDULA DE IDENTIDAD"/>
    <n v="31294320"/>
    <s v="RASTREO"/>
    <d v="2023-09-15T00:00:00"/>
    <s v="ONLINE/TELEFÓNICA"/>
    <d v="2023-11-26T00:00:00"/>
    <n v="1"/>
    <n v="1"/>
    <n v="2"/>
    <s v="SI"/>
    <s v="VANESSA"/>
    <s v="SI"/>
    <m/>
    <m/>
    <m/>
    <m/>
    <m/>
    <m/>
    <m/>
    <m/>
    <m/>
    <m/>
    <m/>
    <n v="6"/>
    <n v="6"/>
    <n v="0"/>
    <x v="0"/>
    <m/>
  </r>
  <r>
    <n v="1021"/>
    <s v="NOVIEMBRE"/>
    <s v="TUMBES "/>
    <s v="ZARUMILLA"/>
    <s v="ZARUMILLA"/>
    <n v="963712279"/>
    <s v="2008ABGUBAV"/>
    <s v="ABDUL"/>
    <s v="GUANAREZ"/>
    <s v="BASIMA"/>
    <s v="JOMAIRA"/>
    <s v="ABDUL GUANAREZ BASIMA JOMAIRA"/>
    <s v="VENEZUELA "/>
    <s v="PTP/CPP"/>
    <d v="2020-08-22T00:00:00"/>
    <s v="22"/>
    <s v="08"/>
    <s v="2020"/>
    <x v="9"/>
    <s v="FEMENINO"/>
    <s v="PTP/CPP"/>
    <s v="NO INFORMACIÓN"/>
    <s v="NINGUNO"/>
    <s v="SI"/>
    <s v="955GULAMINIV"/>
    <s v="GUANAREZ"/>
    <s v="LARA"/>
    <s v="MICHEL"/>
    <s v="NINGUNO"/>
    <s v="VENEZUELA "/>
    <s v="SITUACIÓN IRREGULAR"/>
    <d v="1995-05-23T00:00:00"/>
    <s v="23"/>
    <s v="5"/>
    <s v="1995"/>
    <s v="FEMENINO"/>
    <s v="CÉDULA DE IDENTIDAD"/>
    <n v="24204738"/>
    <s v="RASTREO"/>
    <d v="2023-10-03T00:00:00"/>
    <s v="ONLINE/TELEFÓNICA"/>
    <d v="2023-11-26T00:00:00"/>
    <n v="2"/>
    <n v="2"/>
    <n v="2"/>
    <s v="SI"/>
    <s v="VANESSA"/>
    <s v="SI"/>
    <m/>
    <m/>
    <m/>
    <m/>
    <m/>
    <m/>
    <m/>
    <m/>
    <m/>
    <m/>
    <m/>
    <n v="6"/>
    <n v="3"/>
    <n v="-3"/>
    <x v="0"/>
    <m/>
  </r>
  <r>
    <n v="1022"/>
    <s v="NOVIEMBRE"/>
    <s v="TUMBES "/>
    <s v="ZARUMILLA"/>
    <s v="ZARUMILLA"/>
    <n v="963712279"/>
    <s v="1605GULAFAV"/>
    <s v="GUANAREZ"/>
    <s v="LARA"/>
    <s v="FABIANE"/>
    <s v="MONSERRA"/>
    <s v="GUANAREZ LARA FABIANE MONSERRA"/>
    <s v="VENEZUELA "/>
    <s v="PTP/CPP"/>
    <d v="2016-05-06T00:00:00"/>
    <s v="06"/>
    <s v="05"/>
    <s v="2016"/>
    <x v="0"/>
    <s v="FEMENINO"/>
    <s v="PTP/CPP"/>
    <s v="NO INFORMACIÓN"/>
    <s v="PRIMARIA - 1ER GRADO"/>
    <s v="SI"/>
    <s v="955GULAMINIV"/>
    <s v="GUANAREZ"/>
    <s v="LARA"/>
    <s v="MICHEL"/>
    <s v="NINGUNO"/>
    <s v="VENEZUELA "/>
    <s v="SITUACIÓN IRREGULAR"/>
    <d v="1995-05-23T00:00:00"/>
    <s v="23"/>
    <s v="5"/>
    <s v="1995"/>
    <s v="FEMENINO"/>
    <s v="CÉDULA DE IDENTIDAD"/>
    <n v="24204738"/>
    <s v="RASTREO"/>
    <d v="2023-10-03T00:00:00"/>
    <m/>
    <m/>
    <m/>
    <m/>
    <m/>
    <s v="SI"/>
    <s v="VANESSA"/>
    <s v="SI"/>
    <m/>
    <m/>
    <m/>
    <m/>
    <m/>
    <m/>
    <m/>
    <m/>
    <m/>
    <m/>
    <m/>
    <n v="6"/>
    <n v="7"/>
    <n v="1"/>
    <x v="0"/>
    <m/>
  </r>
  <r>
    <n v="1023"/>
    <s v="NOVIEMBRE"/>
    <s v="TUMBES "/>
    <s v="TUMBES "/>
    <s v="TUMBES"/>
    <n v="942093729"/>
    <s v="1705LOGUSOV"/>
    <s v="LOPEZ"/>
    <s v="GUERRA"/>
    <s v="SORANGELYS"/>
    <s v="NAZARETH"/>
    <s v="LOPEZ GUERRA SORANGELYS NAZARETH"/>
    <s v="VENEZUELA "/>
    <s v="SITUACIÓN IRREGULAR"/>
    <d v="2017-05-26T00:00:00"/>
    <s v="26"/>
    <s v="05"/>
    <s v="2017"/>
    <x v="8"/>
    <s v="FEMENINO"/>
    <s v="ACTA/PARTIDA DE NACIMIENTO"/>
    <n v="265"/>
    <s v="NINGUNO"/>
    <s v="SI"/>
    <s v="877GUNISOLIV"/>
    <s v="GUERRA"/>
    <s v="NINGUNO"/>
    <s v="SORANGEL"/>
    <s v="LILIANA"/>
    <s v="VENEZUELA "/>
    <s v="SITUACIÓN IRREGULAR"/>
    <d v="1987-07-18T00:00:00"/>
    <s v="18"/>
    <s v="7"/>
    <s v="1987"/>
    <s v="FEMENINO"/>
    <s v="CÉDULA DE IDENTIDAD"/>
    <n v="27589372"/>
    <s v="RASTREO"/>
    <d v="2023-10-05T00:00:00"/>
    <s v="ONLINE/TELEFÓNICA"/>
    <d v="2023-11-08T00:00:00"/>
    <n v="2"/>
    <n v="2"/>
    <n v="2"/>
    <s v="SI"/>
    <s v="VANESSA"/>
    <s v="SI"/>
    <m/>
    <m/>
    <m/>
    <m/>
    <m/>
    <m/>
    <m/>
    <m/>
    <m/>
    <m/>
    <m/>
    <n v="6"/>
    <n v="6"/>
    <n v="0"/>
    <x v="0"/>
    <m/>
  </r>
  <r>
    <n v="1024"/>
    <s v="NOVIEMBRE"/>
    <s v="TUMBES "/>
    <s v="TUMBES "/>
    <s v="TUMBES"/>
    <n v="942093729"/>
    <s v="1507TOGUOSV"/>
    <s v="TOVAR"/>
    <s v="GUERRA"/>
    <s v="OSKAIBER"/>
    <s v="DANIEL"/>
    <s v="TOVAR GUERRA OSKAIBER DANIEL"/>
    <s v="VENEZUELA "/>
    <s v="SITUACIÓN IRREGULAR"/>
    <d v="2015-07-15T00:00:00"/>
    <s v="15"/>
    <s v="07"/>
    <s v="2015"/>
    <x v="1"/>
    <s v="MASCULINO"/>
    <s v="ACTA/PARTIDA DE NACIMIENTO"/>
    <n v="3465"/>
    <s v="PRIMARIA - 1ER GRADO"/>
    <s v="SI"/>
    <s v="877GUNISOLIV"/>
    <s v="GUERRA"/>
    <s v="NINGUNO"/>
    <s v="SORANGEL"/>
    <s v="LILIANA"/>
    <s v="VENEZUELA "/>
    <s v="SITUACIÓN IRREGULAR"/>
    <d v="1987-07-18T00:00:00"/>
    <s v="18"/>
    <s v="7"/>
    <s v="1987"/>
    <s v="FEMENINO"/>
    <s v="CÉDULA DE IDENTIDAD"/>
    <n v="27589372"/>
    <s v="RASTREO"/>
    <d v="2023-10-05T00:00:00"/>
    <m/>
    <m/>
    <m/>
    <m/>
    <m/>
    <s v="SI"/>
    <s v="VANESSA"/>
    <s v="SI"/>
    <m/>
    <m/>
    <m/>
    <m/>
    <m/>
    <m/>
    <m/>
    <m/>
    <m/>
    <m/>
    <m/>
    <n v="6"/>
    <n v="8"/>
    <n v="2"/>
    <x v="3"/>
    <m/>
  </r>
  <r>
    <n v="1025"/>
    <s v="NOVIEMBRE"/>
    <s v="TUMBES "/>
    <s v="TUMBES "/>
    <s v="CORRALES"/>
    <n v="945442774"/>
    <s v="2003BAGUKEV"/>
    <s v="BALLESTEROS"/>
    <s v="GUTIERREZ"/>
    <s v="KENDRA"/>
    <s v="PAOLA"/>
    <s v="BALLESTEROS GUTIERREZ KENDRA PAOLA"/>
    <s v="VENEZUELA "/>
    <s v="SITUACIÓN IRREGULAR"/>
    <d v="2020-03-27T00:00:00"/>
    <s v="27"/>
    <s v="03"/>
    <s v="2020"/>
    <x v="9"/>
    <s v="FEMENINO"/>
    <s v="ACTA/PARTIDA DE NACIMIENTO"/>
    <n v="2893"/>
    <s v="NINGUNO"/>
    <s v="SI"/>
    <s v="975GUHEKEMAV"/>
    <s v="GUTIERREZ "/>
    <s v="HERNANDEZ"/>
    <s v="KENIA"/>
    <s v="MARTICA"/>
    <s v="VENEZUELA "/>
    <s v="SITUACIÓN IRREGULAR"/>
    <d v="1997-05-05T00:00:00"/>
    <s v="5"/>
    <s v="5"/>
    <s v="1997"/>
    <s v="FEMENINO"/>
    <s v="CÉDULA DE IDENTIDAD"/>
    <n v="26964408"/>
    <s v="RASTREO"/>
    <d v="2023-10-21T00:00:00"/>
    <s v="ONLINE/TELEFÓNICA"/>
    <d v="2023-11-08T00:00:00"/>
    <n v="2"/>
    <n v="2"/>
    <n v="3"/>
    <s v="SI"/>
    <s v="VANESSA"/>
    <s v="SI"/>
    <s v="SI"/>
    <s v="NO INFORMACIÓN"/>
    <s v="SI"/>
    <s v="SI"/>
    <s v="SI"/>
    <d v="2023-11-06T00:00:00"/>
    <s v="SI"/>
    <s v="EBR"/>
    <s v="002 SANTA ROSA DE LIMA"/>
    <s v="INICIAL 3 AÑOS"/>
    <s v="NO"/>
    <n v="6"/>
    <n v="4"/>
    <n v="-2"/>
    <x v="0"/>
    <s v="LA FECHA DE ASESORIA ES MAYOR ALA FECHA DE MATRICULA CORREGIR /NNA SIN FECHA DE SOLICITUD DE VACANTE "/>
  </r>
  <r>
    <n v="1026"/>
    <s v="NOVIEMBRE"/>
    <s v="TUMBES "/>
    <s v="TUMBES "/>
    <s v="CORRALES"/>
    <n v="945442774"/>
    <s v="1509PEGUANV"/>
    <s v="PEREZ"/>
    <s v="GUTIERREZ"/>
    <s v="ANGEL"/>
    <s v="ANDRES"/>
    <s v="PEREZ GUTIERREZ ANGEL ANDRES"/>
    <s v="VENEZUELA "/>
    <s v="SITUACIÓN IRREGULAR"/>
    <d v="2015-09-25T00:00:00"/>
    <s v="25"/>
    <s v="09"/>
    <s v="2015"/>
    <x v="1"/>
    <s v="MASCULINO"/>
    <s v="ACTA/PARTIDA DE NACIMIENTO"/>
    <n v="9977"/>
    <s v="NINGUNO"/>
    <s v="SI"/>
    <s v="975GUHEKEMAV"/>
    <s v="GUTIERREZ "/>
    <s v="HERNANDEZ"/>
    <s v="KENIA"/>
    <s v="MARTICA"/>
    <s v="VENEZUELA "/>
    <s v="SITUACIÓN IRREGULAR"/>
    <d v="1997-05-05T00:00:00"/>
    <s v="5"/>
    <s v="5"/>
    <s v="1997"/>
    <s v="FEMENINO"/>
    <s v="CÉDULA DE IDENTIDAD"/>
    <n v="26964408"/>
    <s v="RASTREO"/>
    <d v="2023-10-21T00:00:00"/>
    <m/>
    <m/>
    <m/>
    <m/>
    <n v="2"/>
    <s v="SI"/>
    <s v="VANESSA"/>
    <s v="SI"/>
    <s v="SI"/>
    <s v="NO INFORMACIÓN"/>
    <s v="SI"/>
    <s v="SI"/>
    <s v="SI"/>
    <s v="NO INFORMACIÓN"/>
    <s v="SI"/>
    <s v="EBR"/>
    <s v="019 ISABEL SALINAS CUENCA DE ESPINOZA"/>
    <s v="PRIMARIA -1ER G"/>
    <s v="NO"/>
    <n v="6"/>
    <n v="8"/>
    <n v="2"/>
    <x v="3"/>
    <s v=" CORREGIR FECHA DE IDENTIFICACIÓN /FECHA DE MATRICULA /NNA SIN FECHA DE SOLICITUD DE VACANTE "/>
  </r>
  <r>
    <n v="1027"/>
    <s v="NOVIEMBRE"/>
    <s v="TUMBES "/>
    <s v="ZARUMILLA"/>
    <s v="AGUAS VERDES"/>
    <n v="72640649"/>
    <s v="2103GUROREV"/>
    <s v="GUTIERREZ"/>
    <s v="ROBLES"/>
    <s v="REIMAR"/>
    <s v="LOREANNYS"/>
    <s v="GUTIERREZ ROBLES REIMAR LOREANNYS"/>
    <s v="VENEZUELA "/>
    <s v="SITUACIÓN IRREGULAR"/>
    <d v="2021-03-23T00:00:00"/>
    <s v="23"/>
    <s v="03"/>
    <s v="2021"/>
    <x v="16"/>
    <s v="FEMENINO"/>
    <s v="ACTA/PARTIDA DE NACIMIENTO"/>
    <n v="474"/>
    <s v="NINGUNO"/>
    <s v="SI"/>
    <s v="036GUROSCJEV"/>
    <s v="GUTIERREZ "/>
    <s v="ROBLES"/>
    <s v="SCARLET"/>
    <s v="JENNYMAR"/>
    <s v="VENEZUELA "/>
    <s v="SITUACIÓN IRREGULAR"/>
    <d v="2003-06-29T00:00:00"/>
    <s v="29"/>
    <s v="6"/>
    <s v="2003"/>
    <s v="FEMENINO"/>
    <s v="CÉDULA DE IDENTIDAD"/>
    <n v="31010170"/>
    <s v="RASTREO"/>
    <d v="2023-10-28T00:00:00"/>
    <s v="ONLINE/TELEFÓNICA"/>
    <d v="2023-11-26T00:00:00"/>
    <n v="1"/>
    <n v="1"/>
    <n v="2"/>
    <s v="SI"/>
    <s v="VANESSA"/>
    <s v="SI"/>
    <m/>
    <m/>
    <m/>
    <m/>
    <m/>
    <m/>
    <m/>
    <m/>
    <m/>
    <m/>
    <m/>
    <n v="6"/>
    <n v="3"/>
    <n v="-3"/>
    <x v="0"/>
    <m/>
  </r>
  <r>
    <n v="1028"/>
    <s v="NOVIEMBRE"/>
    <s v="TUMBES "/>
    <s v="ZARUMILLA"/>
    <s v="AGUAS VERDES"/>
    <n v="948502899"/>
    <s v="2009PEHEMAV"/>
    <s v="PERAZA"/>
    <s v="HERNANDEZ"/>
    <s v="MADELEINE"/>
    <s v="GABRIELA"/>
    <s v="PERAZA HERNANDEZ MADELEINE GABRIELA"/>
    <s v="VENEZUELA "/>
    <s v="SITUACIÓN IRREGULAR"/>
    <d v="2020-09-30T00:00:00"/>
    <s v="30"/>
    <s v="09"/>
    <s v="2020"/>
    <x v="9"/>
    <s v="FEMENINO"/>
    <s v="CEDULA DE IDENTIDAD"/>
    <n v="92041004"/>
    <s v="NINGUNO"/>
    <s v="SI"/>
    <s v="0310HELAANGAV"/>
    <s v="HERNANDEZ"/>
    <s v="LARA"/>
    <s v="ANAIS"/>
    <s v="GABRIELA"/>
    <s v="VENEZUELA "/>
    <s v="SITUACIÓN IRREGULAR"/>
    <d v="2003-10-01T00:00:00"/>
    <s v="1"/>
    <s v="10"/>
    <s v="2003"/>
    <s v="FEMENINO"/>
    <s v="CÉDULA DE IDENTIDAD"/>
    <n v="30031315"/>
    <s v="RASTREO"/>
    <d v="2023-10-28T00:00:00"/>
    <s v="ONLINE/TELEFÓNICA"/>
    <d v="2023-11-26T00:00:00"/>
    <n v="2"/>
    <n v="2"/>
    <n v="2"/>
    <s v="SI"/>
    <s v="VANESSA"/>
    <s v="SI"/>
    <m/>
    <m/>
    <m/>
    <m/>
    <m/>
    <m/>
    <m/>
    <m/>
    <m/>
    <m/>
    <m/>
    <n v="6"/>
    <n v="3"/>
    <n v="-3"/>
    <x v="0"/>
    <m/>
  </r>
  <r>
    <n v="1029"/>
    <s v="NOVIEMBRE"/>
    <s v="TUMBES "/>
    <s v="ZARUMILLA"/>
    <s v="AGUAS VERDES"/>
    <n v="948502899"/>
    <s v="1903PEHEJOV"/>
    <s v="PERAZA"/>
    <s v="HERNANDEZ"/>
    <s v="JOSE"/>
    <s v="GABRIEL"/>
    <s v="PERAZA HERNANDEZ JOSE GABRIEL"/>
    <s v="VENEZUELA "/>
    <s v="SITUACIÓN IRREGULAR"/>
    <d v="2019-03-20T00:00:00"/>
    <s v="20"/>
    <s v="03"/>
    <s v="2019"/>
    <x v="12"/>
    <s v="MASCULINO"/>
    <s v="CEDULA DE IDENTIDAD"/>
    <n v="91242558"/>
    <s v="NIVEL INICIAL 4 AÑOS"/>
    <s v="SI"/>
    <s v="0310HELAANGAV"/>
    <s v="HERNANDEZ"/>
    <s v="LARA"/>
    <s v="ANAIS"/>
    <s v="GABRIELA"/>
    <s v="VENEZUELA "/>
    <s v="SITUACIÓN IRREGULAR"/>
    <d v="2003-10-01T00:00:00"/>
    <s v="1"/>
    <s v="10"/>
    <s v="2003"/>
    <s v="FEMENINO"/>
    <s v="CÉDULA DE IDENTIDAD"/>
    <n v="30031315"/>
    <s v="RASTREO"/>
    <d v="2023-10-28T00:00:00"/>
    <m/>
    <m/>
    <m/>
    <m/>
    <m/>
    <s v="SI"/>
    <s v="VANESSA"/>
    <s v="SI"/>
    <m/>
    <m/>
    <m/>
    <m/>
    <m/>
    <m/>
    <m/>
    <m/>
    <m/>
    <m/>
    <m/>
    <n v="6"/>
    <n v="5"/>
    <n v="-1"/>
    <x v="0"/>
    <m/>
  </r>
  <r>
    <n v="1030"/>
    <s v="NOVIEMBRE"/>
    <s v="TUMBES "/>
    <s v="TUMBES "/>
    <s v="TUMBES"/>
    <n v="952095405"/>
    <s v="2006BEJANAV"/>
    <s v="BELLO"/>
    <s v="JAYARO"/>
    <s v="NATHALI"/>
    <s v="NOHEMI"/>
    <s v="BELLO JAYARO NATHALI NOHEMI"/>
    <s v="VENEZUELA "/>
    <s v="SITUACIÓN IRREGULAR"/>
    <d v="2020-06-16T00:00:00"/>
    <s v="16"/>
    <s v="06"/>
    <s v="2020"/>
    <x v="9"/>
    <s v="FEMENINO"/>
    <s v="CEDULA DE IDENTIDAD"/>
    <n v="1353419847"/>
    <s v="NINGUNO"/>
    <s v="SI"/>
    <s v="976JACODEDEV"/>
    <s v="JAYARO"/>
    <s v="CONTRERAS"/>
    <s v="DEXILISED"/>
    <s v="DEL CARMEN"/>
    <s v="VENEZUELA "/>
    <s v="PTP/CPP"/>
    <d v="1997-06-26T00:00:00"/>
    <s v="26"/>
    <s v="6"/>
    <s v="1997"/>
    <s v="FEMENINO"/>
    <s v="PTP/CPP"/>
    <n v="2628948"/>
    <s v="RASTREO"/>
    <d v="2023-11-26T00:00:00"/>
    <s v="ONLINE/TELEFÓNICA"/>
    <d v="2023-11-28T00:00:00"/>
    <n v="1"/>
    <n v="1"/>
    <n v="2"/>
    <s v="SI"/>
    <s v="VANESSA"/>
    <s v="SI"/>
    <m/>
    <m/>
    <m/>
    <m/>
    <m/>
    <m/>
    <m/>
    <m/>
    <m/>
    <m/>
    <m/>
    <n v="6"/>
    <n v="3"/>
    <n v="-3"/>
    <x v="0"/>
    <m/>
  </r>
  <r>
    <n v="1031"/>
    <s v="NOVIEMBRE"/>
    <s v="TUMBES "/>
    <s v="ZARUMILLA"/>
    <s v="AGUAS VERDES"/>
    <s v="928 611 537"/>
    <s v="1304LEFIFAV"/>
    <s v="LEAL"/>
    <s v="FIGUERA"/>
    <s v="FABIÁNNYS"/>
    <s v="JOSE"/>
    <s v="LEAL FIGUERA FABIÁNNYS JOSE"/>
    <s v="VENEZUELA "/>
    <s v="SITUACIÓN IRREGULAR"/>
    <d v="2013-04-08T00:00:00"/>
    <s v="08"/>
    <s v="04"/>
    <s v="2013"/>
    <x v="7"/>
    <s v="FEMENINO"/>
    <s v="ACTA/PARTIDA DE NACIMIENTO"/>
    <n v="8038"/>
    <s v="PRIMARIA - 4TO GRADO"/>
    <s v="SI"/>
    <s v="987LESEEDMAV"/>
    <s v="LEAL"/>
    <s v="SERRANO"/>
    <s v="EDUARLYS "/>
    <s v="MARGARETH"/>
    <s v="VENEZUELA "/>
    <s v="PTP/CPP"/>
    <d v="1998-07-05T00:00:00"/>
    <s v="5"/>
    <s v="7"/>
    <s v="1998"/>
    <s v="FEMENINO"/>
    <s v="PTP/CPP"/>
    <s v="00262895"/>
    <s v="RASTREO"/>
    <d v="2023-10-12T00:00:00"/>
    <s v="ONLINE/TELEFÓNICA"/>
    <d v="2023-11-28T00:00:00"/>
    <n v="3"/>
    <n v="3"/>
    <n v="2"/>
    <s v="SI"/>
    <s v="VANESSA"/>
    <s v="SI"/>
    <m/>
    <m/>
    <m/>
    <m/>
    <m/>
    <m/>
    <m/>
    <m/>
    <m/>
    <m/>
    <m/>
    <n v="9"/>
    <n v="10"/>
    <n v="1"/>
    <x v="0"/>
    <m/>
  </r>
  <r>
    <n v="1032"/>
    <s v="NOVIEMBRE"/>
    <s v="TUMBES "/>
    <s v="ZARUMILLA"/>
    <s v="AGUAS VERDES"/>
    <s v="928 611 537"/>
    <s v="2005MALEMAP"/>
    <s v="MARVAL "/>
    <s v="LEAL"/>
    <s v="MANUEL "/>
    <s v="ALEXANDER "/>
    <s v="MARVAL  LEAL MANUEL  ALEXANDER "/>
    <s v="PERÚ"/>
    <s v="NO APLICA (ES PERUANO/A)"/>
    <d v="2020-05-28T00:00:00"/>
    <s v="28"/>
    <s v="05"/>
    <s v="2020"/>
    <x v="9"/>
    <s v="MASCULINO"/>
    <s v="DNI "/>
    <n v="91871187"/>
    <s v="NIVEL INICIAL 3 AÑOS"/>
    <s v="SI"/>
    <s v="987LESEEDMAV"/>
    <s v="LEAL "/>
    <s v="SERRANO "/>
    <s v="EDUARLYS "/>
    <s v="MARGARETH"/>
    <s v="VENEZUELA "/>
    <s v="PTP/CPP"/>
    <d v="1998-07-05T00:00:00"/>
    <s v="5"/>
    <s v="7"/>
    <s v="1998"/>
    <s v="FEMENINO"/>
    <s v="PTP/CPP"/>
    <s v="00262895"/>
    <s v="RASTREO"/>
    <d v="2023-10-12T00:00:00"/>
    <m/>
    <m/>
    <m/>
    <m/>
    <n v="2"/>
    <s v="SI"/>
    <s v="VANESSA"/>
    <s v="SI"/>
    <m/>
    <m/>
    <m/>
    <m/>
    <m/>
    <m/>
    <m/>
    <m/>
    <m/>
    <m/>
    <m/>
    <n v="6"/>
    <n v="3"/>
    <n v="-3"/>
    <x v="0"/>
    <m/>
  </r>
  <r>
    <n v="1033"/>
    <s v="NOVIEMBRE"/>
    <s v="TUMBES "/>
    <s v="ZARUMILLA"/>
    <s v="AGUAS VERDES"/>
    <s v="928 611 537"/>
    <s v="1807GOLELUV"/>
    <s v="GONZALEZ"/>
    <s v="LEAL"/>
    <s v="LUIS"/>
    <s v="ALEXANDER  "/>
    <s v="GONZALEZ LEAL LUIS ALEXANDER  "/>
    <s v="VENEZUELA "/>
    <s v="SITUACIÓN IRREGULAR"/>
    <d v="2018-07-11T00:00:00"/>
    <s v="11"/>
    <s v="07"/>
    <s v="2018"/>
    <x v="4"/>
    <s v="MASCULINO"/>
    <s v="ACTA/PARTIDA DE NACIMIENTO"/>
    <n v="929"/>
    <s v="NINGUNO"/>
    <s v="SI"/>
    <s v="987LESEEDMAV"/>
    <s v="LEAL "/>
    <s v="SERRANO "/>
    <s v="EDUARLYS "/>
    <s v="MARGARETH "/>
    <s v="VENEZUELA "/>
    <s v="PTP/CPP"/>
    <d v="1998-07-05T00:00:00"/>
    <s v="5"/>
    <s v="7"/>
    <s v="1998"/>
    <s v="FEMENINO"/>
    <s v="PTP/CPP"/>
    <s v="00262895"/>
    <s v="RASTREO"/>
    <d v="2023-10-12T00:00:00"/>
    <m/>
    <m/>
    <m/>
    <m/>
    <m/>
    <s v="SI"/>
    <s v="VANESSA"/>
    <s v="SI"/>
    <m/>
    <m/>
    <m/>
    <m/>
    <m/>
    <m/>
    <m/>
    <m/>
    <m/>
    <m/>
    <m/>
    <n v="6"/>
    <n v="5"/>
    <n v="-1"/>
    <x v="0"/>
    <m/>
  </r>
  <r>
    <n v="1034"/>
    <s v="NOVIEMBRE"/>
    <s v="TUMBES "/>
    <s v="TUMBES "/>
    <s v="TUMBES"/>
    <n v="930654797"/>
    <s v="2005AZLEMEP"/>
    <s v="AZOCAR"/>
    <s v="LEIVA"/>
    <s v="MEIXY"/>
    <s v="ALEXA"/>
    <s v="AZOCAR LEIVA MEIXY ALEXA"/>
    <s v="PERÚ"/>
    <s v="NO APLICA (ES PERUANO/A)"/>
    <d v="2020-05-30T00:00:00"/>
    <s v="30"/>
    <s v="05"/>
    <s v="2020"/>
    <x v="9"/>
    <s v="FEMENINO"/>
    <s v="DNI "/>
    <n v="91872298"/>
    <s v="NINGUNO"/>
    <s v="SI"/>
    <s v="927LEROMADEV"/>
    <s v="LEIVA"/>
    <s v="RODRIGUEZ"/>
    <s v="MAYLET"/>
    <s v="DEL VALLE"/>
    <s v="VENEZUELA "/>
    <s v="SITUACIÓN IRREGULAR"/>
    <d v="1992-07-18T00:00:00"/>
    <s v="18"/>
    <s v="7"/>
    <s v="1992"/>
    <s v="FEMENINO"/>
    <s v="CÉDULA DE IDENTIDAD"/>
    <n v="2375942"/>
    <s v="RASTREO"/>
    <d v="2023-10-07T00:00:00"/>
    <s v="ONLINE/TELEFÓNICA"/>
    <d v="2023-11-26T00:00:00"/>
    <n v="1"/>
    <n v="1"/>
    <n v="2"/>
    <s v="SI"/>
    <s v="VANESSA"/>
    <s v="SI"/>
    <m/>
    <m/>
    <m/>
    <m/>
    <m/>
    <m/>
    <m/>
    <m/>
    <m/>
    <m/>
    <m/>
    <n v="6"/>
    <n v="3"/>
    <n v="-3"/>
    <x v="0"/>
    <m/>
  </r>
  <r>
    <n v="1035"/>
    <s v="NOVIEMBRE"/>
    <s v="TUMBES "/>
    <s v="TUMBES "/>
    <s v="TUMBES"/>
    <n v="923295354"/>
    <s v="2009DULEAMV"/>
    <s v="DURAN"/>
    <s v="LEON"/>
    <s v="AMALIA"/>
    <s v="CRISTINA"/>
    <s v="DURAN LEON AMALIA CRISTINA"/>
    <s v="VENEZUELA "/>
    <s v="SITUACIÓN IRREGULAR"/>
    <d v="2020-09-23T00:00:00"/>
    <s v="23"/>
    <s v="09"/>
    <s v="2020"/>
    <x v="9"/>
    <s v="FEMENINO"/>
    <s v="ACTA/PARTIDA DE NACIMIENTO"/>
    <n v="122"/>
    <s v="NINGUNO"/>
    <s v="SI"/>
    <s v="9010LEGUALMEV"/>
    <s v="LEON "/>
    <s v="GUTIERREZ"/>
    <s v="ALEJANDRA"/>
    <s v="MERCEDES"/>
    <s v="VENEZUELA "/>
    <s v="PTP/CPP"/>
    <d v="1990-10-19T00:00:00"/>
    <s v="19"/>
    <s v="10"/>
    <s v="1990"/>
    <s v="FEMENINO"/>
    <s v="PTP/CPP"/>
    <n v="1800914"/>
    <s v="RASTREO"/>
    <d v="2023-10-01T00:00:00"/>
    <s v="ONLINE/TELEFÓNICA"/>
    <d v="2023-11-26T00:00:00"/>
    <n v="1"/>
    <n v="1"/>
    <n v="2"/>
    <s v="SI"/>
    <s v="VANESSA"/>
    <s v="SI"/>
    <m/>
    <m/>
    <m/>
    <m/>
    <m/>
    <m/>
    <m/>
    <m/>
    <m/>
    <m/>
    <m/>
    <n v="6"/>
    <n v="3"/>
    <n v="-3"/>
    <x v="0"/>
    <m/>
  </r>
  <r>
    <n v="1036"/>
    <s v="NOVIEMBRE"/>
    <s v="TUMBES "/>
    <s v="TUMBES "/>
    <s v="CORRALES"/>
    <n v="938834176"/>
    <s v="2007ORLOAYV"/>
    <s v="ORTEGA"/>
    <s v="LOPEZ"/>
    <s v="AYRAN"/>
    <s v="PAOLA"/>
    <s v="ORTEGA LOPEZ AYRAN PAOLA"/>
    <s v="VENEZUELA "/>
    <s v="SITUACIÓN IRREGULAR"/>
    <d v="2020-07-27T00:00:00"/>
    <s v="27"/>
    <s v="07"/>
    <s v="2020"/>
    <x v="9"/>
    <s v="FEMENINO"/>
    <s v="CEDULA DE IDENTIDAD"/>
    <n v="91941563"/>
    <s v="NINGUNO"/>
    <s v="SI"/>
    <s v="9310LOORYANIV"/>
    <s v="LOPEZ"/>
    <s v="ORTEGA"/>
    <s v="YAIRUBIS"/>
    <s v="NINGUNO"/>
    <s v="VENEZUELA "/>
    <s v="SITUACIÓN IRREGULAR"/>
    <d v="1993-10-11T00:00:00"/>
    <s v="11"/>
    <s v="10"/>
    <s v="1993"/>
    <s v="FEMENINO"/>
    <s v="CÉDULA DE IDENTIDAD"/>
    <n v="22447631"/>
    <s v="RASTREO"/>
    <d v="2023-10-08T00:00:00"/>
    <s v="ONLINE/TELEFÓNICA"/>
    <d v="2023-11-26T00:00:00"/>
    <n v="1"/>
    <n v="1"/>
    <n v="2"/>
    <s v="SI"/>
    <s v="VANESSA"/>
    <s v="SI"/>
    <m/>
    <m/>
    <m/>
    <m/>
    <m/>
    <m/>
    <m/>
    <m/>
    <m/>
    <m/>
    <m/>
    <n v="6"/>
    <n v="3"/>
    <n v="-3"/>
    <x v="0"/>
    <m/>
  </r>
  <r>
    <n v="1037"/>
    <s v="NOVIEMBRE"/>
    <s v="TUMBES "/>
    <s v="TUMBES "/>
    <s v="TUMBES"/>
    <n v="938280517"/>
    <s v="1703HELUAMV"/>
    <s v="HERNANDEZ"/>
    <s v="LUNA"/>
    <s v="AMELIANNYS"/>
    <s v="JULIET"/>
    <s v="HERNANDEZ LUNA AMELIANNYS JULIET"/>
    <s v="VENEZUELA "/>
    <s v="SITUACIÓN IRREGULAR"/>
    <d v="2017-03-24T00:00:00"/>
    <s v="24"/>
    <s v="03"/>
    <s v="2017"/>
    <x v="8"/>
    <s v="FEMENINO"/>
    <s v="ACTA/PARTIDA DE NACIMIENTO"/>
    <n v="46"/>
    <s v="PRIMARIA - 1ER GRADO"/>
    <s v="SI"/>
    <s v="004LUSIJUNAV"/>
    <s v="LUNA"/>
    <s v="SILVA"/>
    <s v="JULIETA"/>
    <s v="NAZARETH DEL VALLE"/>
    <s v="VENEZUELA "/>
    <s v="SITUACIÓN IRREGULAR"/>
    <d v="2000-04-17T00:00:00"/>
    <s v="17"/>
    <s v="4"/>
    <s v="2000"/>
    <s v="FEMENINO"/>
    <s v="CÉDULA DE IDENTIDAD"/>
    <n v="29655185"/>
    <s v="RASTREO"/>
    <d v="2023-10-12T00:00:00"/>
    <s v="ONLINE/TELEFÓNICA"/>
    <d v="2023-11-26T00:00:00"/>
    <n v="3"/>
    <n v="3"/>
    <n v="2"/>
    <s v="SI"/>
    <s v="VANESSA"/>
    <s v="SI"/>
    <m/>
    <m/>
    <m/>
    <m/>
    <m/>
    <m/>
    <m/>
    <m/>
    <m/>
    <m/>
    <m/>
    <n v="6"/>
    <n v="7"/>
    <n v="1"/>
    <x v="0"/>
    <m/>
  </r>
  <r>
    <n v="1038"/>
    <s v="NOVIEMBRE"/>
    <s v="TUMBES "/>
    <s v="TUMBES "/>
    <s v="TUMBES"/>
    <n v="938280517"/>
    <s v="0810PRSIMIV"/>
    <s v="PRIETO "/>
    <s v="SILVA"/>
    <s v="MIGUEL"/>
    <s v="ELIAS"/>
    <s v="PRIETO  SILVA MIGUEL ELIAS"/>
    <s v="VENEZUELA "/>
    <s v="SITUACIÓN IRREGULAR"/>
    <d v="2008-10-21T00:00:00"/>
    <s v="21"/>
    <s v="10"/>
    <s v="2008"/>
    <x v="10"/>
    <s v="MASCULINO"/>
    <s v="CEDULA DE IDENTIDAD"/>
    <n v="32475443"/>
    <s v="SECUNDARIA - 1ER GRADO"/>
    <s v="SI"/>
    <s v="004LUSIJUNAV"/>
    <s v="LUNA"/>
    <s v="SILVA"/>
    <s v="JULIETA"/>
    <s v="NAZARETH DEL VALLE"/>
    <s v="VENEZUELA "/>
    <s v="SITUACIÓN IRREGULAR"/>
    <d v="2000-04-17T00:00:00"/>
    <s v="17"/>
    <s v="4"/>
    <s v="2000"/>
    <s v="FEMENINO"/>
    <s v="CÉDULA DE IDENTIDAD"/>
    <n v="29655185"/>
    <s v="RASTREO"/>
    <d v="2023-10-12T00:00:00"/>
    <m/>
    <m/>
    <m/>
    <m/>
    <m/>
    <s v="SI"/>
    <s v="VANESSA"/>
    <s v="SI"/>
    <m/>
    <m/>
    <m/>
    <m/>
    <m/>
    <m/>
    <m/>
    <m/>
    <m/>
    <m/>
    <m/>
    <n v="12"/>
    <n v="15"/>
    <n v="3"/>
    <x v="4"/>
    <m/>
  </r>
  <r>
    <n v="1039"/>
    <s v="NOVIEMBRE"/>
    <s v="TUMBES "/>
    <s v="TUMBES "/>
    <s v="TUMBES"/>
    <n v="938280517"/>
    <s v="2003ROLUAMP"/>
    <s v="RODRIGUEZ "/>
    <s v="LUNA"/>
    <s v="AMAHYA"/>
    <s v="AITANA"/>
    <s v="RODRIGUEZ  LUNA AMAHYA AITANA"/>
    <s v="PERÚ"/>
    <s v="NO APLICA (ES PERUANO/A)"/>
    <d v="2020-03-03T00:00:00"/>
    <s v="03"/>
    <s v="03"/>
    <s v="2020"/>
    <x v="9"/>
    <s v="FEMENINO"/>
    <s v="DNI "/>
    <n v="91755744"/>
    <s v="NINGUNO"/>
    <s v="SI"/>
    <s v="004LUSIJUNAV"/>
    <s v="LUNA "/>
    <s v="SILVA"/>
    <s v="JULIETA"/>
    <s v="NAZATETH DEL VALLE"/>
    <s v="VENEZUELA "/>
    <s v="SITUACIÓN IRREGULAR"/>
    <d v="2000-04-17T00:00:00"/>
    <s v="17"/>
    <s v="4"/>
    <s v="2000"/>
    <s v="FEMENINO"/>
    <s v="CÉDULA DE IDENTIDAD"/>
    <n v="29655185"/>
    <s v="RASTREO"/>
    <d v="2023-10-12T00:00:00"/>
    <m/>
    <m/>
    <n v="3"/>
    <n v="3"/>
    <m/>
    <s v="SI"/>
    <s v="VANESSA"/>
    <s v="SI"/>
    <m/>
    <m/>
    <m/>
    <m/>
    <m/>
    <m/>
    <m/>
    <m/>
    <m/>
    <m/>
    <m/>
    <n v="6"/>
    <n v="4"/>
    <n v="-2"/>
    <x v="0"/>
    <m/>
  </r>
  <r>
    <n v="1040"/>
    <s v="NOVIEMBRE"/>
    <s v="TUMBES "/>
    <s v="TUMBES "/>
    <s v="TUMBES"/>
    <n v="903353522"/>
    <s v="2009MANIOSV"/>
    <s v="MAGALLENES"/>
    <s v="NINGUNO"/>
    <s v="OSCARY"/>
    <s v="NINGUNO"/>
    <s v="MAGALLENES NINGUNO OSCARY NINGUNO"/>
    <s v="VENEZUELA "/>
    <s v="SITUACIÓN IRREGULAR"/>
    <d v="2020-09-28T00:00:00"/>
    <s v="28"/>
    <s v="09"/>
    <s v="2020"/>
    <x v="9"/>
    <s v="FEMENINO"/>
    <s v="NO TIENE DOCUMENTO"/>
    <s v="N/A"/>
    <s v="NINGUNO"/>
    <s v="SI"/>
    <s v="038MANIFRNIV"/>
    <s v="MAGALLANES"/>
    <s v="NINGUNO"/>
    <s v="FRANYELIS"/>
    <s v="NINGUNO"/>
    <s v="VENEZUELA "/>
    <s v="SITUACIÓN IRREGULAR"/>
    <d v="2003-08-16T00:00:00"/>
    <s v="16"/>
    <s v="8"/>
    <s v="2003"/>
    <s v="FEMENINO"/>
    <s v="CÉDULA DE IDENTIDAD"/>
    <n v="31523184"/>
    <s v="RASTREO"/>
    <d v="2023-10-05T00:00:00"/>
    <s v="ONLINE/TELEFÓNICA"/>
    <d v="2023-11-27T00:00:00"/>
    <n v="1"/>
    <n v="1"/>
    <n v="2"/>
    <s v="SI"/>
    <s v="VANESSA"/>
    <s v="SI"/>
    <m/>
    <m/>
    <m/>
    <m/>
    <m/>
    <m/>
    <m/>
    <m/>
    <m/>
    <m/>
    <m/>
    <n v="6"/>
    <n v="3"/>
    <n v="-3"/>
    <x v="0"/>
    <m/>
  </r>
  <r>
    <n v="1041"/>
    <s v="NOVIEMBRE"/>
    <s v="TUMBES "/>
    <s v="ZARUMILLA"/>
    <s v="AGUAS VERDES"/>
    <s v="931646687 ESPOSO "/>
    <s v="1708CAMASAV"/>
    <s v="CASTILLO"/>
    <s v="MARIN "/>
    <s v="SAMUEL "/>
    <s v="DE JESUS "/>
    <s v="CASTILLO MARIN  SAMUEL  DE JESUS "/>
    <s v="VENEZUELA "/>
    <s v="SITUACIÓN IRREGULAR"/>
    <d v="2017-08-18T00:00:00"/>
    <s v="18"/>
    <s v="08"/>
    <s v="2017"/>
    <x v="8"/>
    <s v="MASCULINO"/>
    <s v="ACTA/PARTIDA DE NACIMIENTO"/>
    <n v="391"/>
    <s v="NINGUNO"/>
    <s v="SI"/>
    <s v="0211MAROYOANV"/>
    <s v="MARIN "/>
    <s v="RODRIGUEZ "/>
    <s v="YORSIMAR "/>
    <s v="ANTONIA "/>
    <s v="VENEZUELA "/>
    <s v="SITUACIÓN IRREGULAR"/>
    <d v="2002-11-17T00:00:00"/>
    <s v="17"/>
    <s v="11"/>
    <s v="2002"/>
    <s v="FEMENINO"/>
    <s v="CÉDULA DE IDENTIDAD"/>
    <n v="30085552"/>
    <s v="RASTREO"/>
    <d v="2023-09-15T00:00:00"/>
    <s v="ONLINE/TELEFÓNICA"/>
    <d v="2023-11-29T00:00:00"/>
    <n v="1"/>
    <n v="1"/>
    <n v="2"/>
    <s v="SI"/>
    <s v="VANESSA"/>
    <s v="SI"/>
    <m/>
    <m/>
    <m/>
    <m/>
    <m/>
    <m/>
    <m/>
    <m/>
    <m/>
    <m/>
    <m/>
    <n v="6"/>
    <n v="6"/>
    <n v="0"/>
    <x v="0"/>
    <m/>
  </r>
  <r>
    <n v="1042"/>
    <s v="NOVIEMBRE"/>
    <s v="TUMBES "/>
    <s v="TUMBES "/>
    <s v="TUMBES"/>
    <n v="573023041643"/>
    <s v="2010MAROTHP"/>
    <s v="MARTINEZ"/>
    <s v="RODRIGUEZ"/>
    <s v="THIAGO"/>
    <s v="ANGEL"/>
    <s v="MARTINEZ RODRIGUEZ THIAGO ANGEL"/>
    <s v="PERÚ"/>
    <s v="NO APLICA (ES PERUANO/A)"/>
    <d v="2020-10-06T00:00:00"/>
    <s v="06"/>
    <s v="10"/>
    <s v="2020"/>
    <x v="9"/>
    <s v="MASCULINO"/>
    <s v="DNI"/>
    <n v="92049573"/>
    <s v="NINGUNO"/>
    <s v="SI"/>
    <s v="918MAJIDAGAV"/>
    <s v="MARTINEZ"/>
    <s v="JIMENEZ"/>
    <s v="DANIS"/>
    <s v="GABRIEL"/>
    <s v="VENEZUELA "/>
    <s v="SITUACIÓN IRREGULAR"/>
    <d v="1991-08-07T00:00:00"/>
    <s v="7"/>
    <s v="8"/>
    <s v="1991"/>
    <s v="FEMENINO"/>
    <s v="CÉDULA DE IDENTIDAD"/>
    <n v="1146071"/>
    <s v="RASTREO"/>
    <d v="2023-10-09T00:00:00"/>
    <s v="ONLINE/TELEFÓNICA"/>
    <d v="2023-11-27T00:00:00"/>
    <n v="1"/>
    <n v="1"/>
    <n v="2"/>
    <s v="SI"/>
    <s v="VANESSA"/>
    <s v="SI"/>
    <m/>
    <m/>
    <m/>
    <m/>
    <m/>
    <m/>
    <m/>
    <m/>
    <m/>
    <m/>
    <m/>
    <n v="6"/>
    <n v="3"/>
    <n v="-3"/>
    <x v="0"/>
    <m/>
  </r>
  <r>
    <n v="1043"/>
    <s v="NOVIEMBRE"/>
    <s v="TUMBES "/>
    <s v="TUMBES "/>
    <s v="TUMBES"/>
    <n v="976603530"/>
    <s v="2012MECOLYV"/>
    <s v="MEJIAS"/>
    <s v="COLMENARES"/>
    <s v="LYAN"/>
    <s v="SANTIAGO"/>
    <s v="MEJIAS COLMENARES LYAN SANTIAGO"/>
    <s v="VENEZUELA "/>
    <s v="SITUACIÓN IRREGULAR"/>
    <d v="2020-12-30T00:00:00"/>
    <s v="30"/>
    <s v="12"/>
    <s v="2020"/>
    <x v="9"/>
    <s v="MASCULINO"/>
    <s v="ACTA/PARTIDA DE NACIMIENTO"/>
    <n v="114"/>
    <s v="NINGUNO"/>
    <s v="SI"/>
    <s v="827MECOGIISV"/>
    <s v="MEJIAS"/>
    <s v="COLMENAREZ"/>
    <s v="GIHALMAR"/>
    <s v="ISRONAYLETH"/>
    <s v="VENEZUELA "/>
    <s v="SITUACIÓN IRREGULAR"/>
    <d v="1982-07-09T00:00:00"/>
    <s v="9"/>
    <s v="7"/>
    <s v="1982"/>
    <s v="FEMENINO"/>
    <s v="CÉDULA DE IDENTIDAD"/>
    <n v="3056613"/>
    <s v="RASTREO"/>
    <d v="2023-10-22T00:00:00"/>
    <s v="ONLINE/TELEFÓNICA"/>
    <d v="2023-11-27T00:00:00"/>
    <n v="1"/>
    <n v="1"/>
    <n v="2"/>
    <s v="SI"/>
    <s v="VANESSA"/>
    <s v="SI"/>
    <m/>
    <m/>
    <m/>
    <m/>
    <m/>
    <m/>
    <m/>
    <m/>
    <m/>
    <m/>
    <m/>
    <n v="6"/>
    <n v="3"/>
    <n v="-3"/>
    <x v="0"/>
    <m/>
  </r>
  <r>
    <n v="1044"/>
    <s v="NOVIEMBRE"/>
    <s v="TUMBES "/>
    <s v="TUMBES "/>
    <s v="TUMBES"/>
    <n v="962567874"/>
    <s v="1805ROMOAAV"/>
    <s v="ROJAS"/>
    <s v="MORA"/>
    <s v="AARON"/>
    <s v="EZEQUIEL"/>
    <s v="ROJAS MORA AARON EZEQUIEL"/>
    <s v="VENEZUELA "/>
    <s v="SITUACIÓN IRREGULAR"/>
    <d v="2018-05-13T00:00:00"/>
    <s v="13"/>
    <s v="05"/>
    <s v="2018"/>
    <x v="4"/>
    <s v="FEMENINO"/>
    <s v="ACTA/PARTIDA DE NACIMIENTO"/>
    <n v="3307"/>
    <s v="NINGUNO"/>
    <s v="SI"/>
    <s v="984MOROYENIV"/>
    <s v="MORA"/>
    <s v="ROJAS"/>
    <s v="YEILIMAR"/>
    <s v="NINGUNO"/>
    <s v="VENEZUELA "/>
    <s v="SITUACIÓN IRREGULAR"/>
    <d v="1998-04-13T00:00:00"/>
    <s v="13"/>
    <s v="4"/>
    <s v="1998"/>
    <s v="FEMENINO"/>
    <s v="PTP/CPP"/>
    <n v="298704"/>
    <s v="RASTREO"/>
    <d v="2023-10-03T00:00:00"/>
    <s v="ONLINE/TELEFÓNICA"/>
    <d v="2023-11-15T00:00:00"/>
    <n v="1"/>
    <n v="1"/>
    <n v="2"/>
    <s v="SI"/>
    <s v="VANESSA"/>
    <s v="SI"/>
    <m/>
    <m/>
    <m/>
    <m/>
    <m/>
    <m/>
    <m/>
    <m/>
    <m/>
    <m/>
    <m/>
    <n v="6"/>
    <n v="5"/>
    <n v="-1"/>
    <x v="0"/>
    <m/>
  </r>
  <r>
    <n v="169"/>
    <s v="OCTUBRE "/>
    <s v="LIMA "/>
    <s v="LIMA "/>
    <s v="ATE"/>
    <n v="988987402"/>
    <s v="0803CAGOLIV"/>
    <s v="CASTILLO"/>
    <s v="GOMEZ"/>
    <s v="LISANDRO"/>
    <s v="JESUS"/>
    <s v="CASTILLO GOMEZ LISANDRO JESUS"/>
    <s v="VENEZUELA "/>
    <s v="SITUACIÓN IRREGULAR"/>
    <d v="2008-03-22T00:00:00"/>
    <s v="22"/>
    <s v="03"/>
    <s v="2008"/>
    <x v="10"/>
    <s v="MASCULINO"/>
    <s v="PASAPORTE"/>
    <n v="92936159"/>
    <s v="PRIMARIA - 6TO GRADO"/>
    <s v="SI"/>
    <s v="8211GOGAMAALV"/>
    <s v="GOMEZ"/>
    <s v="GARCIA"/>
    <s v="MARIA"/>
    <s v="ALEJANDRA"/>
    <s v="VENEZUELA "/>
    <s v="PTP/CPP"/>
    <d v="1982-11-23T00:00:00"/>
    <s v="23"/>
    <s v="11"/>
    <s v="1982"/>
    <s v="FEMENINO"/>
    <s v="PTP/CPP"/>
    <n v="1702372"/>
    <s v="RASTREO"/>
    <d v="2023-09-15T00:00:00"/>
    <s v="ONLINE/TELEFÓNICA"/>
    <d v="2023-10-19T00:00:00"/>
    <n v="1"/>
    <n v="1"/>
    <n v="1"/>
    <s v="SI"/>
    <s v="MIGUEL HUAYNATE"/>
    <s v="SI"/>
    <m/>
    <m/>
    <m/>
    <m/>
    <m/>
    <m/>
    <m/>
    <m/>
    <m/>
    <m/>
    <m/>
    <n v="11"/>
    <n v="16"/>
    <n v="5"/>
    <x v="1"/>
    <m/>
  </r>
  <r>
    <n v="1046"/>
    <s v="NOVIEMBRE"/>
    <s v="TUMBES "/>
    <s v="ZARUMILLA"/>
    <s v="ZARUMILLA"/>
    <n v="994358768"/>
    <s v="1408CAMOYUV"/>
    <s v="CAMACARO "/>
    <s v="MORAN"/>
    <s v="YUSNIEL"/>
    <s v="JEREMIAS"/>
    <s v="CAMACARO  MORAN YUSNIEL JEREMIAS"/>
    <s v="VENEZUELA "/>
    <s v="SITUACIÓN IRREGULAR"/>
    <d v="2014-08-17T00:00:00"/>
    <s v="17"/>
    <s v="08"/>
    <s v="2014"/>
    <x v="6"/>
    <s v="MASCULINO"/>
    <s v="ACTA/PARTIDA DE NACIMIENTO"/>
    <n v="719"/>
    <s v="PRIMARIA - 3ER GRADO"/>
    <s v="SI"/>
    <s v="872MOGOYOBEV"/>
    <s v="MORAN"/>
    <s v="GONZALEZ"/>
    <s v="YOHANA"/>
    <s v="BEATRIZ"/>
    <s v="VENEZUELA "/>
    <s v="SITUACIÓN IRREGULAR"/>
    <d v="1987-02-15T00:00:00"/>
    <s v="15"/>
    <s v="2"/>
    <s v="1987"/>
    <s v="FEMENINO"/>
    <s v="CÉDULA DE IDENTIDAD"/>
    <n v="2906760"/>
    <s v="RASTREO"/>
    <d v="2023-10-28T00:00:00"/>
    <s v="PRESENCIAL"/>
    <d v="2023-11-09T00:00:00"/>
    <n v="2"/>
    <n v="2"/>
    <n v="2"/>
    <s v="SI"/>
    <s v="VANESSA"/>
    <s v="SI"/>
    <m/>
    <m/>
    <m/>
    <m/>
    <m/>
    <m/>
    <m/>
    <m/>
    <m/>
    <m/>
    <m/>
    <n v="8"/>
    <n v="9"/>
    <n v="1"/>
    <x v="0"/>
    <m/>
  </r>
  <r>
    <n v="1047"/>
    <s v="NOVIEMBRE"/>
    <s v="TUMBES "/>
    <s v="TUMBES "/>
    <s v="TUMBES"/>
    <n v="992789589"/>
    <s v="1805TOOJDEV"/>
    <s v="TORRES"/>
    <s v="OJITO"/>
    <s v="DEIMARY"/>
    <s v="PAOLA"/>
    <s v="TORRES OJITO DEIMARY PAOLA"/>
    <s v="VENEZUELA "/>
    <s v="SITUACIÓN IRREGULAR"/>
    <d v="2018-05-11T00:00:00"/>
    <s v="11"/>
    <s v="05"/>
    <s v="2018"/>
    <x v="4"/>
    <s v="FEMENINO"/>
    <s v="ACTA/PARTIDA DE NACIMIENTO"/>
    <n v="275"/>
    <s v="NINGUNO"/>
    <s v="SI"/>
    <s v="909OJOJANVIV"/>
    <s v="OJITO"/>
    <s v="OJITO"/>
    <s v="ANA"/>
    <s v="VICTORIA"/>
    <s v="VENEZUELA "/>
    <s v="SITUACIÓN IRREGULAR"/>
    <d v="1990-09-10T00:00:00"/>
    <s v="10"/>
    <s v="9"/>
    <s v="1990"/>
    <s v="FEMENINO"/>
    <s v="CÉDULA DE IDENTIDAD"/>
    <n v="29644610"/>
    <s v="RASTREO"/>
    <d v="2023-10-04T00:00:00"/>
    <s v="ONLINE/TELEFÓNICA"/>
    <d v="2023-11-15T00:00:00"/>
    <n v="2"/>
    <n v="2"/>
    <n v="2"/>
    <s v="SI"/>
    <s v="VANESSA"/>
    <s v="SI"/>
    <m/>
    <m/>
    <m/>
    <m/>
    <m/>
    <m/>
    <m/>
    <m/>
    <m/>
    <m/>
    <m/>
    <n v="6"/>
    <n v="5"/>
    <n v="-1"/>
    <x v="0"/>
    <m/>
  </r>
  <r>
    <n v="1048"/>
    <s v="NOVIEMBRE"/>
    <s v="TUMBES "/>
    <s v="TUMBES "/>
    <s v="TUMBES"/>
    <n v="992789589"/>
    <s v="1704TOOJDEV"/>
    <s v="TORRES"/>
    <s v="OJITO"/>
    <s v="DEYLIN"/>
    <s v="PAOLA"/>
    <s v="TORRES OJITO DEYLIN PAOLA"/>
    <s v="VENEZUELA "/>
    <s v="SITUACIÓN IRREGULAR"/>
    <d v="2017-04-11T00:00:00"/>
    <s v="11"/>
    <s v="04"/>
    <s v="2017"/>
    <x v="8"/>
    <s v="FEMENINO"/>
    <s v="ACTA/PARTIDA DE NACIMIENTO"/>
    <n v="56432890"/>
    <s v="NINGUNO"/>
    <s v="SI"/>
    <s v="909OJOJANVIV"/>
    <s v="OJITO"/>
    <s v="OJITO"/>
    <s v="ANA"/>
    <s v="VICTORIA"/>
    <s v="VENEZUELA "/>
    <s v="SITUACIÓN IRREGULAR"/>
    <d v="1990-09-10T00:00:00"/>
    <s v="10"/>
    <s v="9"/>
    <s v="1990"/>
    <s v="FEMENINO"/>
    <s v="CÉDULA DE IDENTIDAD"/>
    <n v="29644610"/>
    <s v="RASTREO"/>
    <d v="2023-10-04T00:00:00"/>
    <m/>
    <m/>
    <m/>
    <m/>
    <m/>
    <s v="SI"/>
    <s v="VANESSA"/>
    <s v="SI"/>
    <m/>
    <m/>
    <m/>
    <m/>
    <m/>
    <m/>
    <m/>
    <m/>
    <m/>
    <m/>
    <m/>
    <n v="6"/>
    <n v="6"/>
    <n v="0"/>
    <x v="0"/>
    <m/>
  </r>
  <r>
    <n v="336"/>
    <s v="OCTUBRE "/>
    <s v="LA LIBERTAD"/>
    <s v="TRUJILLO"/>
    <s v="HUANCHACO"/>
    <n v="948756996"/>
    <s v="0710ZEBAJOV"/>
    <s v="ZERPA"/>
    <s v="BARBOSA"/>
    <s v="JOSE"/>
    <s v="ANGEL"/>
    <s v="ZERPA BARBOSA JOSE ANGEL"/>
    <s v="VENEZUELA "/>
    <s v="SITUACIÓN IRREGULAR"/>
    <d v="2007-10-07T00:00:00"/>
    <s v="07"/>
    <s v="10"/>
    <s v="2007"/>
    <x v="11"/>
    <s v="MASCULINO"/>
    <s v="ACTA/PARTIDA DE NACIMIENTO"/>
    <n v="19"/>
    <s v="PRIMARIA - 6TO GRADO"/>
    <s v="SI"/>
    <s v="858BAVEMADIV"/>
    <s v="BARBOSA"/>
    <s v="VERGEL"/>
    <s v="MARIA"/>
    <s v="DIANEY"/>
    <s v="VENEZUELA "/>
    <s v="SITUACIÓN IRREGULAR"/>
    <d v="1985-08-12T00:00:00"/>
    <n v="12"/>
    <n v="8"/>
    <n v="1985"/>
    <s v="FEMENINO"/>
    <s v="CÉDULA DE IDENTIDAD"/>
    <n v="18055373"/>
    <s v="RASTREO"/>
    <d v="2023-10-06T00:00:00"/>
    <m/>
    <m/>
    <m/>
    <m/>
    <m/>
    <s v="SI"/>
    <s v="DALILA"/>
    <s v="SI"/>
    <m/>
    <m/>
    <m/>
    <m/>
    <m/>
    <m/>
    <m/>
    <m/>
    <m/>
    <m/>
    <m/>
    <n v="11"/>
    <n v="16"/>
    <n v="5"/>
    <x v="1"/>
    <m/>
  </r>
  <r>
    <n v="1050"/>
    <s v="NOVIEMBRE"/>
    <s v="TUMBES "/>
    <s v="TUMBES "/>
    <s v="TUMBES"/>
    <n v="957347784"/>
    <s v="1606HEORMIV"/>
    <s v="HERA"/>
    <s v="OROPEZA"/>
    <s v="MIGUEL"/>
    <s v="ANGEL "/>
    <s v="HERA OROPEZA MIGUEL ANGEL "/>
    <s v="VENEZUELA "/>
    <s v="SITUACIÓN IRREGULAR"/>
    <d v="2016-06-24T00:00:00"/>
    <s v="24"/>
    <s v="06"/>
    <s v="2016"/>
    <x v="0"/>
    <s v="FEMENINO"/>
    <s v="ACTA/PARTIDA DE NACIMIENTO"/>
    <n v="10964806"/>
    <s v="NIVEL INICIAL 5 AÑOS"/>
    <s v="SI"/>
    <s v="799ORMASOJOV"/>
    <s v="OROPEZA"/>
    <s v="MARIÑO"/>
    <s v="SONELY"/>
    <s v="JOSEFINA "/>
    <s v="VENEZUELA "/>
    <s v="PTP/CPP"/>
    <d v="1979-09-23T00:00:00"/>
    <s v="23"/>
    <s v="9"/>
    <s v="1979"/>
    <s v="FEMENINO"/>
    <s v="PTP/CPP"/>
    <n v="4034900"/>
    <s v="RASTREO"/>
    <d v="2023-11-02T00:00:00"/>
    <m/>
    <m/>
    <m/>
    <m/>
    <m/>
    <s v="SI"/>
    <s v="VANESSA"/>
    <s v="SI"/>
    <m/>
    <m/>
    <m/>
    <m/>
    <m/>
    <m/>
    <m/>
    <m/>
    <m/>
    <m/>
    <m/>
    <n v="6"/>
    <n v="7"/>
    <n v="1"/>
    <x v="0"/>
    <s v="EL NNA NO TIENE ULTIMO GRADO ESTUDIADO"/>
  </r>
  <r>
    <n v="1051"/>
    <s v="NOVIEMBRE"/>
    <s v="TUMBES "/>
    <s v="ZARUMILLA"/>
    <s v="AGUAS VERDES"/>
    <s v="593998623270 - 935354278"/>
    <s v="1502GAPAYAV"/>
    <s v="GALVIS"/>
    <s v="PARRA"/>
    <s v="YAISON"/>
    <s v="LUISANGEL"/>
    <s v="GALVIS PARRA YAISON LUISANGEL"/>
    <s v="VENEZUELA "/>
    <s v="SITUACIÓN IRREGULAR"/>
    <d v="2015-02-19T00:00:00"/>
    <s v="19"/>
    <s v="02"/>
    <s v="2015"/>
    <x v="1"/>
    <s v="MASCULINO"/>
    <s v="ACTA/PARTIDA DE NACIMIENTO"/>
    <n v="236"/>
    <s v="PRIMARIA - 3ER GRADO"/>
    <s v="SI"/>
    <s v="951PABALUNIV"/>
    <s v="PARRA"/>
    <s v="BARRIOS"/>
    <s v="LUISAMAR"/>
    <s v="NINGUNO"/>
    <s v="VENEZUELA "/>
    <s v="SITUACIÓN IRREGULAR"/>
    <d v="1995-01-08T00:00:00"/>
    <s v="8"/>
    <s v="1"/>
    <s v="1995"/>
    <s v="FEMENINO"/>
    <s v="CÉDULA DE IDENTIDAD"/>
    <n v="29880467"/>
    <s v="RASTREO"/>
    <d v="2023-10-21T00:00:00"/>
    <s v="ONLINE/TELEFÓNICA"/>
    <d v="2023-11-15T00:00:00"/>
    <n v="2"/>
    <n v="2"/>
    <n v="2"/>
    <s v="SI"/>
    <s v="VANESSA"/>
    <s v="SI"/>
    <m/>
    <m/>
    <m/>
    <m/>
    <m/>
    <m/>
    <m/>
    <m/>
    <m/>
    <m/>
    <m/>
    <n v="8"/>
    <n v="9"/>
    <n v="1"/>
    <x v="0"/>
    <m/>
  </r>
  <r>
    <n v="1052"/>
    <s v="NOVIEMBRE"/>
    <s v="TUMBES "/>
    <s v="ZARUMILLA"/>
    <s v="AGUAS VERDES"/>
    <s v="593998623270 - 935354278"/>
    <s v="1712CAPALUV"/>
    <s v="CAMACHO"/>
    <s v="PARRA"/>
    <s v="LUISANGEL"/>
    <s v="IRAN"/>
    <s v="CAMACHO PARRA LUISANGEL IRAN"/>
    <s v="VENEZUELA "/>
    <s v="SITUACIÓN IRREGULAR"/>
    <d v="2017-12-18T00:00:00"/>
    <s v="18"/>
    <s v="12"/>
    <s v="2017"/>
    <x v="8"/>
    <s v="MASCULINO"/>
    <s v="ACTA/PARTIDA DE NACIMIENTO"/>
    <n v="436"/>
    <s v="NIVEL INICIAL 5 AÑOS"/>
    <s v="SI"/>
    <s v="951PABALUNIV"/>
    <s v="PARRA"/>
    <s v="BARRIOS"/>
    <s v="LUISAMAR"/>
    <s v="NINGUNO"/>
    <s v="VENEZUELA "/>
    <s v="SITUACIÓN IRREGULAR"/>
    <d v="1995-01-08T00:00:00"/>
    <s v="8"/>
    <s v="1"/>
    <s v="1995"/>
    <s v="FEMENINO"/>
    <s v="CÉDULA DE IDENTIDAD"/>
    <n v="29880467"/>
    <s v="RASTREO"/>
    <d v="2023-10-21T00:00:00"/>
    <m/>
    <m/>
    <m/>
    <m/>
    <m/>
    <s v="SI"/>
    <s v="VANESSA"/>
    <s v="SI"/>
    <m/>
    <m/>
    <m/>
    <m/>
    <m/>
    <m/>
    <m/>
    <m/>
    <m/>
    <m/>
    <m/>
    <n v="6"/>
    <n v="6"/>
    <n v="0"/>
    <x v="0"/>
    <m/>
  </r>
  <r>
    <n v="1053"/>
    <s v="NOVIEMBRE"/>
    <s v="TUMBES "/>
    <s v="ZARUMILLA"/>
    <s v="AGUAS VERDES"/>
    <n v="975023796"/>
    <s v="2012COPEMAP"/>
    <s v="CORDOVA"/>
    <s v="PERAZA"/>
    <s v="MAYSSON"/>
    <s v="JOSEPH"/>
    <s v="CORDOVA PERAZA MAYSSON JOSEPH"/>
    <s v="PERÚ"/>
    <s v="NO APLICA (ES PERUANO/A)"/>
    <d v="2020-12-12T00:00:00"/>
    <s v="12"/>
    <s v="12"/>
    <s v="2020"/>
    <x v="9"/>
    <s v="MASCULINO"/>
    <s v="NO TIENE DOCUMENTO"/>
    <s v="N/A"/>
    <s v="NINGUNO"/>
    <s v="SI"/>
    <s v="9212PELOAUJOV"/>
    <s v="PERAZA"/>
    <s v="LOPEZ"/>
    <s v="AURIMAR"/>
    <s v="JOSEFINA"/>
    <s v="VENEZUELA "/>
    <s v="SITUACIÓN IRREGULAR"/>
    <d v="1992-12-27T00:00:00"/>
    <s v="27"/>
    <s v="12"/>
    <s v="1992"/>
    <s v="FEMENINO"/>
    <s v="CÉDULA DE IDENTIDAD"/>
    <n v="22100516"/>
    <s v="RASTREO"/>
    <d v="2023-10-28T00:00:00"/>
    <s v="ONLINE/TELEFÓNICA"/>
    <d v="2023-11-15T00:00:00"/>
    <n v="1"/>
    <n v="1"/>
    <n v="2"/>
    <s v="SI"/>
    <s v="VANESSA"/>
    <s v="SI"/>
    <m/>
    <m/>
    <m/>
    <m/>
    <m/>
    <m/>
    <m/>
    <m/>
    <m/>
    <m/>
    <m/>
    <n v="6"/>
    <n v="3"/>
    <n v="-3"/>
    <x v="0"/>
    <m/>
  </r>
  <r>
    <n v="352"/>
    <s v="OCTUBRE "/>
    <s v="LA LIBERTAD"/>
    <s v="TRUJILLO"/>
    <s v="FLORENCIA DE MORA"/>
    <n v="942676695"/>
    <s v="0808CHCHREV"/>
    <s v="CHIRINO"/>
    <s v="CHIRINO"/>
    <s v="REINALDO"/>
    <s v="ANTONIO"/>
    <s v="CHIRINO CHIRINO REINALDO ANTONIO"/>
    <s v="VENEZUELA "/>
    <s v="SITUACIÓN IRREGULAR"/>
    <d v="2008-08-10T00:00:00"/>
    <s v="10"/>
    <s v="08"/>
    <s v="2008"/>
    <x v="10"/>
    <s v="MASCULINO"/>
    <s v="CEDULA DE IDENTIDAD"/>
    <n v="33386316"/>
    <s v="PRIMARIA - 6TO GRADO"/>
    <s v="SI"/>
    <s v="928CHCHYEMAV"/>
    <s v="CHIRINO"/>
    <s v="CHIRINO"/>
    <s v="YERRIKA"/>
    <s v="MARIA"/>
    <s v="VENEZUELA "/>
    <s v="PTP/CPP"/>
    <d v="1992-08-28T00:00:00"/>
    <n v="28"/>
    <n v="8"/>
    <n v="1992"/>
    <s v="FEMENINO"/>
    <s v="PTP/CPP"/>
    <n v="3484480"/>
    <s v="RASTREO"/>
    <d v="2023-09-29T00:00:00"/>
    <s v="ONLINE/TELEFÓNICA"/>
    <d v="2023-10-06T00:00:00"/>
    <n v="1"/>
    <n v="1"/>
    <n v="1"/>
    <s v="SI"/>
    <s v="DALILA"/>
    <s v="SI"/>
    <m/>
    <m/>
    <m/>
    <m/>
    <m/>
    <m/>
    <m/>
    <m/>
    <m/>
    <m/>
    <m/>
    <n v="11"/>
    <n v="15"/>
    <n v="4"/>
    <x v="1"/>
    <m/>
  </r>
  <r>
    <n v="1055"/>
    <s v="NOVIEMBRE"/>
    <s v="TUMBES "/>
    <s v="ZARUMILLA"/>
    <s v="ZARUMILLA"/>
    <s v="974880037 - 934761521"/>
    <s v="2004FOREMAV"/>
    <s v="FON"/>
    <s v="REVERON"/>
    <s v="MARIA"/>
    <s v="LUISA"/>
    <s v="FON REVERON MARIA LUISA"/>
    <s v="VENEZUELA "/>
    <s v="SITUACIÓN IRREGULAR"/>
    <d v="2020-04-11T00:00:00"/>
    <s v="11"/>
    <s v="04"/>
    <s v="2020"/>
    <x v="9"/>
    <s v="FEMENINO"/>
    <s v="CEDULA DE IDENTIDAD"/>
    <n v="93452221"/>
    <s v="NINGUNO"/>
    <s v="SI"/>
    <s v="045RENAMALUV"/>
    <s v="REVERON"/>
    <s v="NAVAS"/>
    <s v="MARIA"/>
    <s v="LUISA"/>
    <s v="VENEZUELA "/>
    <s v="SITUACIÓN IRREGULAR"/>
    <d v="2004-05-11T00:00:00"/>
    <s v="11"/>
    <s v="5"/>
    <s v="2004"/>
    <s v="FEMENINO"/>
    <s v="CÉDULA DE IDENTIDAD"/>
    <n v="32013537"/>
    <s v="RASTREO"/>
    <d v="2023-10-06T00:00:00"/>
    <s v="ONLINE/TELEFÓNICA"/>
    <d v="2023-11-17T00:00:00"/>
    <n v="1"/>
    <n v="1"/>
    <n v="2"/>
    <s v="SI"/>
    <s v="VANESSA"/>
    <s v="SI"/>
    <m/>
    <m/>
    <m/>
    <m/>
    <m/>
    <m/>
    <m/>
    <m/>
    <m/>
    <m/>
    <m/>
    <n v="6"/>
    <n v="3"/>
    <n v="-3"/>
    <x v="0"/>
    <m/>
  </r>
  <r>
    <n v="1056"/>
    <s v="NOVIEMBRE"/>
    <s v="TUMBES "/>
    <s v="TUMBES "/>
    <s v="TUMBES"/>
    <n v="923260649"/>
    <s v="1804JIROSAV"/>
    <s v="JIMENEZ"/>
    <s v="RODRIGUEZ"/>
    <s v="SANTIAGO"/>
    <s v="DE JESUS"/>
    <s v="JIMENEZ RODRIGUEZ SANTIAGO DE JESUS"/>
    <s v="VENEZUELA "/>
    <s v="SITUACIÓN IRREGULAR"/>
    <d v="2018-04-18T00:00:00"/>
    <s v="18"/>
    <s v="04"/>
    <s v="2018"/>
    <x v="4"/>
    <s v="MASCULINO"/>
    <s v="ACTA/PARTIDA DE NACIMIENTO"/>
    <n v="8080"/>
    <s v="NIVEL INICIAL 3 AÑOS"/>
    <s v="SI"/>
    <s v="0010RONIERDEV"/>
    <s v="RODRIGUEZ"/>
    <s v="NINGUNO"/>
    <s v="ERISMAR"/>
    <s v="DEL VALLE"/>
    <s v="VENEZUELA "/>
    <s v="SITUACIÓN IRREGULAR"/>
    <d v="2000-10-05T00:00:00"/>
    <s v="5"/>
    <s v="10"/>
    <s v="2000"/>
    <s v="FEMENINO"/>
    <s v="CÉDULA DE IDENTIDAD"/>
    <n v="30313055"/>
    <s v="RASTREO"/>
    <d v="2023-10-05T07:32:15"/>
    <s v="ONLINE/TELEFÓNICA"/>
    <d v="2023-11-17T00:00:00"/>
    <n v="2"/>
    <n v="2"/>
    <n v="2"/>
    <s v="SI"/>
    <s v="VANESSA"/>
    <s v="SI"/>
    <m/>
    <m/>
    <m/>
    <m/>
    <m/>
    <m/>
    <m/>
    <m/>
    <m/>
    <m/>
    <m/>
    <n v="6"/>
    <n v="5"/>
    <n v="-1"/>
    <x v="0"/>
    <m/>
  </r>
  <r>
    <n v="1057"/>
    <s v="NOVIEMBRE"/>
    <s v="TUMBES "/>
    <s v="TUMBES "/>
    <s v="TUMBES"/>
    <n v="923260649"/>
    <s v="2007JIROCAV"/>
    <s v="JIMENES"/>
    <s v="RODRIGUEZ"/>
    <s v="CAROLINE"/>
    <s v="NINGUNO"/>
    <s v="JIMENES RODRIGUEZ CAROLINE NINGUNO"/>
    <s v="VENEZUELA "/>
    <s v="SITUACIÓN IRREGULAR"/>
    <d v="2020-07-04T00:00:00"/>
    <s v="04"/>
    <s v="07"/>
    <s v="2020"/>
    <x v="9"/>
    <s v="FEMENINO"/>
    <s v="CEDULA DE IDENTIDAD"/>
    <n v="1091380396"/>
    <s v="NINGUNO"/>
    <s v="SI"/>
    <s v="0010RONIERDEV"/>
    <s v="RODRIGUEZ"/>
    <s v="NINGUNO"/>
    <s v="ERISMAR"/>
    <s v="DEL VALLE"/>
    <s v="VENEZUELA "/>
    <s v="SITUACIÓN IRREGULAR"/>
    <d v="2000-10-05T00:00:00"/>
    <s v="5"/>
    <s v="10"/>
    <s v="2000"/>
    <s v="FEMENINO"/>
    <s v="CÉDULA DE IDENTIDAD"/>
    <n v="30313055"/>
    <s v="RASTREO"/>
    <d v="2023-10-05T07:44:36"/>
    <m/>
    <m/>
    <m/>
    <m/>
    <m/>
    <s v="SI"/>
    <s v="VANESSA"/>
    <s v="SI"/>
    <m/>
    <m/>
    <m/>
    <m/>
    <m/>
    <m/>
    <m/>
    <m/>
    <m/>
    <m/>
    <m/>
    <n v="6"/>
    <n v="3"/>
    <n v="-3"/>
    <x v="0"/>
    <m/>
  </r>
  <r>
    <n v="1058"/>
    <s v="NOVIEMBRE"/>
    <s v="TUMBES "/>
    <s v="TUMBES "/>
    <s v="TUMBES"/>
    <s v="962107273 (ABUELA ) Y 933137494 ( MAMA)"/>
    <s v="2010BLROYEP"/>
    <s v="BLANCO"/>
    <s v="RODRIGUEZ"/>
    <s v="YEREMI"/>
    <s v="ALEXANDER"/>
    <s v="BLANCO RODRIGUEZ YEREMI ALEXANDER"/>
    <s v="PERÚ"/>
    <s v="NO APLICA (ES PERUANO/A)"/>
    <d v="2020-10-10T00:00:00"/>
    <s v="10"/>
    <s v="10"/>
    <s v="2020"/>
    <x v="9"/>
    <s v="MASCULINO"/>
    <s v="DNI "/>
    <n v="92055994"/>
    <s v="NINGUNO"/>
    <s v="SI"/>
    <s v="004ROCOYUYUV"/>
    <s v="RODRIGUEZ"/>
    <s v="COLMENAREZ"/>
    <s v="YUANDERLY"/>
    <s v="YUGREIDIS"/>
    <s v="VENEZUELA "/>
    <s v="SITUACIÓN IRREGULAR"/>
    <d v="2000-04-15T00:00:00"/>
    <s v="15"/>
    <s v="4"/>
    <s v="2000"/>
    <s v="FEMENINO"/>
    <s v="CÉDULA DE IDENTIDAD"/>
    <n v="30454630"/>
    <s v="RASTREO"/>
    <d v="2023-10-03T11:47:47"/>
    <s v="ONLINE/TELEFÓNICA"/>
    <d v="2023-11-17T00:00:00"/>
    <n v="1"/>
    <n v="1"/>
    <n v="2"/>
    <s v="SI"/>
    <s v="VANESSA"/>
    <s v="SI"/>
    <m/>
    <m/>
    <m/>
    <m/>
    <m/>
    <m/>
    <m/>
    <m/>
    <m/>
    <m/>
    <m/>
    <n v="6"/>
    <n v="3"/>
    <n v="-3"/>
    <x v="0"/>
    <m/>
  </r>
  <r>
    <n v="1059"/>
    <s v="NOVIEMBRE"/>
    <s v="TUMBES "/>
    <s v="TUMBES "/>
    <s v="TUMBES"/>
    <n v="957818274"/>
    <s v="2101SOROLUO"/>
    <s v="SOSA"/>
    <s v="ROSENDO"/>
    <s v="LUISANA"/>
    <s v="LEONOR"/>
    <s v="SOSA ROSENDO LUISANA LEONOR"/>
    <s v="OTRO"/>
    <s v="PTP/CPP"/>
    <d v="2021-01-09T00:00:00"/>
    <s v="09"/>
    <s v="01"/>
    <s v="2021"/>
    <x v="9"/>
    <s v="FEMENINO"/>
    <s v="PTP/CPP"/>
    <n v="3489651"/>
    <s v="NINGUNO"/>
    <s v="SI"/>
    <s v="828ROALMADEV"/>
    <s v="ROSENDO"/>
    <s v="ALDANA"/>
    <s v="MAGALY"/>
    <s v="DEL CARMEN"/>
    <s v="VENEZUELA "/>
    <s v="PTP/CPP"/>
    <d v="1982-08-03T00:00:00"/>
    <s v="3"/>
    <s v="8"/>
    <s v="1982"/>
    <s v="FEMENINO"/>
    <s v="PTP/CPP"/>
    <n v="3486925"/>
    <s v="RASTREO"/>
    <d v="2023-10-09T00:00:00"/>
    <s v="ONLINE/TELEFÓNICA"/>
    <d v="2023-11-27T00:00:00"/>
    <n v="1"/>
    <n v="1"/>
    <n v="2"/>
    <s v="SI"/>
    <s v="VANESSA"/>
    <s v="SI"/>
    <m/>
    <m/>
    <m/>
    <m/>
    <m/>
    <m/>
    <m/>
    <m/>
    <m/>
    <m/>
    <m/>
    <n v="6"/>
    <n v="3"/>
    <n v="-3"/>
    <x v="0"/>
    <m/>
  </r>
  <r>
    <n v="1060"/>
    <s v="NOVIEMBRE"/>
    <s v="TUMBES "/>
    <s v="ZARUMILLA"/>
    <s v="AGUAS VERDES"/>
    <s v="938280340 - 934020119"/>
    <s v="1907ZASAKEV"/>
    <s v="ZAMORA"/>
    <s v="SALAZAR"/>
    <s v="KERLIANA"/>
    <s v="ISABELLA"/>
    <s v="ZAMORA SALAZAR KERLIANA ISABELLA"/>
    <s v="VENEZUELA "/>
    <s v="SITUACIÓN IRREGULAR"/>
    <d v="2019-07-22T00:00:00"/>
    <s v="22"/>
    <s v="07"/>
    <s v="2019"/>
    <x v="12"/>
    <s v="FEMENINO"/>
    <s v="ACTA/PARTIDA DE NACIMIENTO"/>
    <n v="128"/>
    <s v="NINGUNO"/>
    <s v="SI"/>
    <s v="968SANIGLALV"/>
    <s v="SALAZAR"/>
    <s v="NINGUNO"/>
    <s v="GLADIS"/>
    <s v="ALEXANDRA"/>
    <s v="VENEZUELA "/>
    <s v="SITUACIÓN IRREGULAR"/>
    <d v="1996-08-25T00:00:00"/>
    <s v="25"/>
    <s v="8"/>
    <s v="1996"/>
    <s v="FEMENINO"/>
    <s v="CÉDULA DE IDENTIDAD"/>
    <n v="25314565"/>
    <s v="RASTREO"/>
    <d v="2023-10-28T00:00:00"/>
    <s v="PRESENCIAL"/>
    <d v="2023-11-28T00:00:00"/>
    <n v="3"/>
    <n v="3"/>
    <n v="2"/>
    <s v="SI"/>
    <s v="VANESSA"/>
    <s v="SI"/>
    <m/>
    <m/>
    <m/>
    <m/>
    <m/>
    <m/>
    <m/>
    <m/>
    <m/>
    <m/>
    <m/>
    <n v="6"/>
    <n v="4"/>
    <n v="-2"/>
    <x v="0"/>
    <m/>
  </r>
  <r>
    <n v="1061"/>
    <s v="NOVIEMBRE"/>
    <s v="TUMBES "/>
    <s v="ZARUMILLA"/>
    <s v="AGUAS VERDES"/>
    <s v="938280340 - 934020119"/>
    <s v="1412GUSASAV"/>
    <s v="GUZMAN"/>
    <s v="SALAZAR"/>
    <s v="SAMUEL "/>
    <s v="DAVID"/>
    <s v="GUZMAN SALAZAR SAMUEL  DAVID"/>
    <s v="VENEZUELA "/>
    <s v="SITUACIÓN IRREGULAR"/>
    <d v="2014-12-22T00:00:00"/>
    <s v="22"/>
    <s v="12"/>
    <s v="2014"/>
    <x v="6"/>
    <s v="MASCULINO"/>
    <s v="ACTA/PARTIDA DE NACIMIENTO"/>
    <n v="967"/>
    <s v="PRIMARIA - 2DO GRADO"/>
    <s v="SI"/>
    <s v="968SANIGLALV"/>
    <s v="SALAZAR"/>
    <s v="NINGUNO"/>
    <s v="GLADIS"/>
    <s v="ALEXANDRA"/>
    <s v="VENEZUELA "/>
    <s v="SITUACIÓN IRREGULAR"/>
    <d v="1996-08-25T00:00:00"/>
    <s v="25"/>
    <s v="8"/>
    <s v="1996"/>
    <s v="FEMENINO"/>
    <s v="CÉDULA DE IDENTIDAD"/>
    <n v="25314565"/>
    <s v="RASTREO"/>
    <d v="2023-10-28T00:00:00"/>
    <m/>
    <m/>
    <m/>
    <m/>
    <m/>
    <s v="SI"/>
    <s v="VANESSA"/>
    <s v="SI"/>
    <m/>
    <m/>
    <m/>
    <m/>
    <m/>
    <m/>
    <m/>
    <m/>
    <m/>
    <m/>
    <m/>
    <n v="7"/>
    <n v="9"/>
    <n v="2"/>
    <x v="3"/>
    <m/>
  </r>
  <r>
    <n v="1062"/>
    <s v="NOVIEMBRE"/>
    <s v="TUMBES "/>
    <s v="ZARUMILLA"/>
    <s v="AGUAS VERDES"/>
    <s v="938280340 - 934020119"/>
    <s v="1111SASAJOV"/>
    <s v="SALAZAR"/>
    <s v="SALAZAR"/>
    <s v="JOSE"/>
    <s v="ALEXANDER"/>
    <s v="SALAZAR SALAZAR JOSE ALEXANDER"/>
    <s v="VENEZUELA "/>
    <s v="SITUACIÓN IRREGULAR"/>
    <d v="2011-11-10T00:00:00"/>
    <s v="10"/>
    <s v="11"/>
    <s v="2011"/>
    <x v="2"/>
    <s v="MASCULINO"/>
    <s v="ACTA/PARTIDA DE NACIMIENTO"/>
    <n v="649"/>
    <s v="PRIMARIA - 5TO GRADO"/>
    <s v="SI"/>
    <s v="968SANIGLALV"/>
    <s v="SALAZAR"/>
    <s v="NINGUNO"/>
    <s v="GLADIS"/>
    <s v="ALEXANDRA"/>
    <s v="VENEZUELA "/>
    <s v="SITUACIÓN IRREGULAR"/>
    <d v="1996-08-25T00:00:00"/>
    <s v="25"/>
    <s v="8"/>
    <s v="1996"/>
    <s v="FEMENINO"/>
    <s v="CÉDULA DE IDENTIDAD"/>
    <n v="25314565"/>
    <s v="RASTREO"/>
    <d v="2023-10-28T00:00:00"/>
    <m/>
    <m/>
    <m/>
    <m/>
    <m/>
    <s v="SI"/>
    <s v="VANESSA"/>
    <s v="SI"/>
    <m/>
    <m/>
    <m/>
    <m/>
    <m/>
    <m/>
    <m/>
    <m/>
    <m/>
    <m/>
    <m/>
    <n v="10"/>
    <n v="12"/>
    <n v="2"/>
    <x v="3"/>
    <m/>
  </r>
  <r>
    <n v="1063"/>
    <s v="NOVIEMBRE"/>
    <s v="TUMBES "/>
    <s v="TUMBES "/>
    <s v="TUMBES"/>
    <s v="994 916 238 - 913370959"/>
    <s v="1406HESAJHV"/>
    <s v="HERNANDEZ "/>
    <s v="SALAZAR"/>
    <s v="JHOSNARVIS"/>
    <s v="JESUS"/>
    <s v="HERNANDEZ  SALAZAR JHOSNARVIS JESUS"/>
    <s v="VENEZUELA "/>
    <s v="SITUACIÓN IRREGULAR"/>
    <d v="2014-06-24T00:00:00"/>
    <s v="24"/>
    <s v="06"/>
    <s v="2014"/>
    <x v="6"/>
    <s v="MASCULINO"/>
    <s v="ACTA/PARTIDA DE NACIMIENTO"/>
    <n v="1201"/>
    <s v="PRIMARIA - 2DO GRADO"/>
    <s v="SI"/>
    <s v="9310SAANYOCAV"/>
    <s v="SALAZAR"/>
    <s v="ANDREA "/>
    <s v="YOHANA "/>
    <s v="CARMEN "/>
    <s v="VENEZUELA "/>
    <s v="SITUACIÓN IRREGULAR"/>
    <d v="1993-10-16T00:00:00"/>
    <s v="16"/>
    <s v="10"/>
    <s v="1993"/>
    <s v="FEMENINO"/>
    <s v="CÉDULA DE IDENTIDAD"/>
    <n v="21279830"/>
    <s v="RASTREO"/>
    <d v="2023-10-12T00:00:00"/>
    <s v="ONLINE/TELEFÓNICA"/>
    <d v="2023-11-28T00:00:00"/>
    <n v="2"/>
    <n v="2"/>
    <n v="2"/>
    <s v="SI"/>
    <s v="VANESSA"/>
    <s v="SI"/>
    <m/>
    <m/>
    <m/>
    <m/>
    <m/>
    <m/>
    <m/>
    <m/>
    <m/>
    <m/>
    <m/>
    <n v="7"/>
    <n v="9"/>
    <n v="2"/>
    <x v="3"/>
    <m/>
  </r>
  <r>
    <n v="1064"/>
    <s v="NOVIEMBRE"/>
    <s v="TUMBES "/>
    <s v="TUMBES "/>
    <s v="TUMBES"/>
    <s v="994 916 238 - 913370959"/>
    <s v="1902SAANJHV"/>
    <s v="SALAZAR "/>
    <s v="ANDREA "/>
    <s v="JHOELVIS "/>
    <s v="JOSUE "/>
    <s v="SALAZAR  ANDREA  JHOELVIS  JOSUE "/>
    <s v="VENEZUELA "/>
    <s v="SITUACIÓN IRREGULAR"/>
    <d v="2019-02-05T00:00:00"/>
    <s v="05"/>
    <s v="02"/>
    <s v="2019"/>
    <x v="4"/>
    <s v="MASCULINO"/>
    <s v="ACTA/PARTIDA DE NACIMIENTO"/>
    <n v="396"/>
    <s v="NINGUNO"/>
    <s v="SI"/>
    <s v="9310SAANYOCAV"/>
    <s v="SALAZAR "/>
    <s v="ANDREA "/>
    <s v="YOHANA  "/>
    <s v="CARMEN"/>
    <s v="VENEZUELA "/>
    <s v="SITUACIÓN IRREGULAR"/>
    <d v="1993-10-16T00:00:00"/>
    <s v="16"/>
    <s v="10"/>
    <s v="1993"/>
    <s v="FEMENINO"/>
    <s v="CÉDULA DE IDENTIDAD"/>
    <n v="21279830"/>
    <s v="RASTREO"/>
    <d v="2023-10-12T00:00:00"/>
    <m/>
    <m/>
    <m/>
    <m/>
    <m/>
    <s v="SI"/>
    <s v="VANESSA"/>
    <s v="SI"/>
    <m/>
    <m/>
    <m/>
    <m/>
    <m/>
    <m/>
    <m/>
    <m/>
    <m/>
    <m/>
    <m/>
    <n v="6"/>
    <n v="5"/>
    <n v="-1"/>
    <x v="0"/>
    <m/>
  </r>
  <r>
    <n v="1065"/>
    <s v="NOVIEMBRE"/>
    <s v="TUMBES "/>
    <s v="ZARUMILLA"/>
    <s v="ZARUMILLA"/>
    <n v="944887902"/>
    <s v="1909BASOSEV"/>
    <s v="BARRETO"/>
    <s v="SOLORZA"/>
    <s v="SELIANNYMAR"/>
    <s v="NATALI"/>
    <s v="BARRETO SOLORZA SELIANNYMAR NATALI"/>
    <s v="VENEZUELA "/>
    <s v="SITUACIÓN IRREGULAR"/>
    <d v="2019-09-11T00:00:00"/>
    <s v="11"/>
    <s v="09"/>
    <s v="2019"/>
    <x v="12"/>
    <s v="FEMENINO"/>
    <s v="ACTA/PARTIDA DE NACIMIENTO"/>
    <n v="103"/>
    <s v="NINGUNO"/>
    <s v="SI"/>
    <s v="951SOBRANIDV"/>
    <s v="SOLORZA"/>
    <s v="BRICEÑO"/>
    <s v="ANDELI"/>
    <s v="IDEISA"/>
    <s v="VENEZUELA "/>
    <s v="SITUACIÓN IRREGULAR"/>
    <d v="1995-01-08T00:00:00"/>
    <s v="8"/>
    <s v="1"/>
    <s v="1995"/>
    <s v="FEMENINO"/>
    <s v="CÉDULA DE IDENTIDAD"/>
    <n v="26849424"/>
    <s v="RASTREO"/>
    <d v="2023-10-02T00:00:00"/>
    <s v="PRESENCIAL"/>
    <d v="2023-11-19T00:00:00"/>
    <n v="2"/>
    <n v="2"/>
    <n v="2"/>
    <s v="SI"/>
    <s v="VANESSA"/>
    <s v="SI"/>
    <m/>
    <m/>
    <m/>
    <m/>
    <m/>
    <m/>
    <m/>
    <m/>
    <m/>
    <m/>
    <m/>
    <n v="6"/>
    <n v="4"/>
    <n v="-2"/>
    <x v="0"/>
    <m/>
  </r>
  <r>
    <n v="1066"/>
    <s v="NOVIEMBRE"/>
    <s v="TUMBES "/>
    <s v="ZARUMILLA"/>
    <s v="ZARUMILLA"/>
    <n v="944887902"/>
    <s v="1701BASOANV"/>
    <s v="BARRETO"/>
    <s v="SOLORZA"/>
    <s v="ANDREA"/>
    <s v="YONAXI"/>
    <s v="BARRETO SOLORZA ANDREA YONAXI"/>
    <s v="VENEZUELA "/>
    <s v="SITUACIÓN IRREGULAR"/>
    <d v="2017-01-31T00:00:00"/>
    <s v="31"/>
    <s v="01"/>
    <s v="2017"/>
    <x v="0"/>
    <s v="FEMENINO"/>
    <s v="ACTA/PARTIDA DE NACIMIENTO"/>
    <n v="396"/>
    <s v="NINGUNO"/>
    <s v="SI"/>
    <s v="951SOBRANIDV"/>
    <s v="SOLORZA"/>
    <s v="BRICEÑO"/>
    <s v="ANDELI"/>
    <s v="IDEISA"/>
    <s v="VENEZUELA "/>
    <s v="SITUACIÓN IRREGULAR"/>
    <d v="1995-01-08T00:00:00"/>
    <s v="8"/>
    <s v="1"/>
    <s v="1995"/>
    <s v="FEMENINO"/>
    <s v="CÉDULA DE IDENTIDAD"/>
    <n v="26849424"/>
    <s v="RASTREO"/>
    <d v="2023-10-02T00:00:00"/>
    <m/>
    <m/>
    <m/>
    <m/>
    <m/>
    <s v="SI"/>
    <s v="VANESSA"/>
    <s v="SI"/>
    <m/>
    <m/>
    <m/>
    <m/>
    <m/>
    <m/>
    <m/>
    <m/>
    <m/>
    <m/>
    <m/>
    <n v="6"/>
    <n v="7"/>
    <n v="1"/>
    <x v="0"/>
    <m/>
  </r>
  <r>
    <n v="1067"/>
    <s v="NOVIEMBRE"/>
    <s v="TUMBES "/>
    <s v="TUMBES "/>
    <s v="TUMBES"/>
    <n v="966233515"/>
    <s v="2007BAVALEV"/>
    <s v="BARRIO"/>
    <s v="VALDEZ"/>
    <s v="LENZIN"/>
    <s v="ALEXANDER"/>
    <s v="BARRIO VALDEZ LENZIN ALEXANDER"/>
    <s v="VENEZUELA "/>
    <s v="SITUACIÓN IRREGULAR"/>
    <d v="2020-07-12T00:00:00"/>
    <s v="12"/>
    <s v="07"/>
    <s v="2020"/>
    <x v="9"/>
    <s v="MASCULINO"/>
    <s v="ACTA/PARTIDA DE NACIMIENTO"/>
    <n v="382"/>
    <s v="NINGUNO"/>
    <s v="SI"/>
    <s v="0310VALUARSOV"/>
    <s v="VALDEZ"/>
    <s v="LUJO"/>
    <s v="ARIANNY"/>
    <s v="SOFIA"/>
    <s v="VENEZUELA "/>
    <s v="SITUACIÓN IRREGULAR"/>
    <d v="2003-10-01T00:00:00"/>
    <s v="1"/>
    <s v="10"/>
    <s v="2003"/>
    <s v="FEMENINO"/>
    <s v="CÉDULA DE IDENTIDAD"/>
    <n v="32482356"/>
    <s v="RASTREO"/>
    <d v="2023-10-05T09:09:13"/>
    <s v="ONLINE/TELEFÓNICA"/>
    <d v="2023-11-30T00:00:00"/>
    <n v="1"/>
    <n v="1"/>
    <n v="2"/>
    <s v="SI"/>
    <s v="VANESSA"/>
    <s v="SI"/>
    <m/>
    <m/>
    <m/>
    <m/>
    <m/>
    <m/>
    <m/>
    <m/>
    <m/>
    <m/>
    <m/>
    <n v="6"/>
    <n v="3"/>
    <n v="-3"/>
    <x v="0"/>
    <m/>
  </r>
  <r>
    <n v="372"/>
    <s v="OCTUBRE "/>
    <s v="LA LIBERTAD"/>
    <s v="TRUJILLO"/>
    <s v="EL PORVENIR"/>
    <n v="979127332"/>
    <s v="0703MAFLANV"/>
    <s v="MACHADO"/>
    <s v="FLORES"/>
    <s v="ANYERBERT"/>
    <s v="YOSMAR"/>
    <s v="MACHADO FLORES ANYERBERT YOSMAR"/>
    <s v="VENEZUELA "/>
    <s v="SITUACIÓN IRREGULAR"/>
    <d v="2007-03-23T00:00:00"/>
    <s v="23"/>
    <s v="03"/>
    <s v="2007"/>
    <x v="11"/>
    <s v="FEMENINO"/>
    <s v="CEDULA DE IDENTIDAD"/>
    <n v="32059049"/>
    <s v="PRIMARIA - 6TO GRADO"/>
    <s v="SI"/>
    <s v="848FLNIYACAV"/>
    <s v="FLORES"/>
    <s v="NIEVES"/>
    <s v="YANELIN"/>
    <s v="CARIDAD"/>
    <s v="VENEZUELA "/>
    <s v="SITUACIÓN IRREGULAR"/>
    <d v="1984-08-01T00:00:00"/>
    <n v="1"/>
    <n v="8"/>
    <n v="1984"/>
    <s v="FEMENINO"/>
    <s v="CÉDULA DE IDENTIDAD"/>
    <n v="18130923"/>
    <s v="RASTREO"/>
    <d v="2023-09-15T00:00:00"/>
    <s v="ONLINE/TELEFÓNICA"/>
    <d v="2023-10-08T00:00:00"/>
    <n v="3"/>
    <n v="3"/>
    <n v="1"/>
    <s v="SI"/>
    <s v="DALILA"/>
    <s v="SI"/>
    <m/>
    <m/>
    <m/>
    <m/>
    <m/>
    <m/>
    <m/>
    <m/>
    <m/>
    <m/>
    <m/>
    <n v="11"/>
    <n v="17"/>
    <n v="6"/>
    <x v="1"/>
    <m/>
  </r>
  <r>
    <n v="1069"/>
    <s v="NOVIEMBRE"/>
    <s v="TUMBES "/>
    <s v="TUMBES "/>
    <s v="TUMBES"/>
    <n v="986125057"/>
    <s v="1809SIVENAV"/>
    <s v="SILVA"/>
    <s v="VELIZ"/>
    <s v="NAIROBY"/>
    <s v="ALEJANDRA"/>
    <s v="SILVA VELIZ NAIROBY ALEJANDRA"/>
    <s v="VENEZUELA "/>
    <s v="SITUACIÓN IRREGULAR"/>
    <d v="2018-09-27T00:00:00"/>
    <s v="27"/>
    <s v="09"/>
    <s v="2018"/>
    <x v="4"/>
    <s v="FEMENINO"/>
    <s v="ACTA/PARTIDA DE NACIMIENTO"/>
    <n v="139"/>
    <s v="NINGUNO"/>
    <s v="SI"/>
    <s v="895VEBRMANIV"/>
    <s v="VELIZ"/>
    <s v="BRITO"/>
    <s v="MARIANNYS"/>
    <s v="NINGUNO"/>
    <s v="VENEZUELA "/>
    <s v="SITUACIÓN IRREGULAR"/>
    <d v="1989-05-03T00:00:00"/>
    <s v="3"/>
    <s v="5"/>
    <s v="1989"/>
    <s v="FEMENINO"/>
    <s v="CÉDULA DE IDENTIDAD"/>
    <n v="19090485"/>
    <s v="RASTREO"/>
    <d v="2023-10-04T00:00:00"/>
    <s v="ONLINE/TELEFÓNICA"/>
    <d v="2023-11-13T00:00:00"/>
    <n v="4"/>
    <n v="4"/>
    <n v="4"/>
    <s v="SI"/>
    <s v="VANESSA"/>
    <s v="SI"/>
    <m/>
    <m/>
    <m/>
    <m/>
    <m/>
    <m/>
    <m/>
    <m/>
    <m/>
    <m/>
    <m/>
    <n v="6"/>
    <n v="5"/>
    <n v="-1"/>
    <x v="0"/>
    <m/>
  </r>
  <r>
    <n v="1070"/>
    <s v="NOVIEMBRE"/>
    <s v="TUMBES "/>
    <s v="TUMBES "/>
    <s v="TUMBES"/>
    <n v="986125057"/>
    <s v="0910GAVEMAV"/>
    <s v="GARCIA"/>
    <s v="VELIZ"/>
    <s v="MAGNIELIS "/>
    <s v="DEL VALLE"/>
    <s v="GARCIA VELIZ MAGNIELIS  DEL VALLE"/>
    <s v="VENEZUELA "/>
    <s v="SITUACIÓN IRREGULAR"/>
    <d v="2009-10-30T00:00:00"/>
    <s v="30"/>
    <s v="10"/>
    <s v="2009"/>
    <x v="13"/>
    <s v="FEMENINO"/>
    <s v="CEDULA DE IDENTIDAD"/>
    <n v="34646265"/>
    <s v="SECUNDARIA - 2DO GRADO"/>
    <s v="SI"/>
    <s v="895VEBRMANIV"/>
    <s v="VELIZ "/>
    <s v="BRITO"/>
    <s v="MARIANNYS"/>
    <s v="NINGUNO"/>
    <s v="VENEZUELA "/>
    <s v="SITUACIÓN IRREGULAR"/>
    <d v="1989-05-03T00:00:00"/>
    <s v="3"/>
    <s v="5"/>
    <s v="1989"/>
    <s v="FEMENINO"/>
    <s v="CÉDULA DE IDENTIDAD"/>
    <n v="19090485"/>
    <s v="RASTREO"/>
    <d v="2023-11-02T00:00:00"/>
    <m/>
    <m/>
    <m/>
    <m/>
    <m/>
    <s v="SI"/>
    <s v="VANESSA"/>
    <s v="SI"/>
    <m/>
    <m/>
    <m/>
    <m/>
    <m/>
    <m/>
    <m/>
    <m/>
    <m/>
    <m/>
    <m/>
    <n v="13"/>
    <n v="14"/>
    <n v="1"/>
    <x v="0"/>
    <m/>
  </r>
  <r>
    <n v="1071"/>
    <s v="NOVIEMBRE"/>
    <s v="TUMBES "/>
    <s v="TUMBES "/>
    <s v="TUMBES"/>
    <n v="986125057"/>
    <s v="1109GAVEJAV"/>
    <s v="GARCIA"/>
    <s v="VELIZ"/>
    <s v="JAVIER"/>
    <s v="ALEXANDER"/>
    <s v="GARCIA VELIZ JAVIER ALEXANDER"/>
    <s v="VENEZUELA "/>
    <s v="SITUACIÓN IRREGULAR"/>
    <d v="2011-09-01T00:00:00"/>
    <s v="01"/>
    <s v="09"/>
    <s v="2011"/>
    <x v="2"/>
    <s v="MASCULINO"/>
    <s v="CEDULA DE IDENTIDAD"/>
    <n v="34646268"/>
    <s v="PRIMARIA - 6TO GRADO"/>
    <s v="SI"/>
    <s v="895VEBRMANIV"/>
    <s v="VELIZ "/>
    <s v="BRITO"/>
    <s v="MARIANNYS"/>
    <s v="NINGUNO"/>
    <s v="VENEZUELA "/>
    <s v="SITUACIÓN IRREGULAR"/>
    <d v="1989-05-03T00:00:00"/>
    <s v="3"/>
    <s v="5"/>
    <s v="1989"/>
    <s v="FEMENINO"/>
    <s v="CÉDULA DE IDENTIDAD"/>
    <n v="19090485"/>
    <s v="RASTREO"/>
    <d v="2023-11-02T00:00:00"/>
    <m/>
    <m/>
    <m/>
    <m/>
    <m/>
    <s v="SI"/>
    <s v="VANESSA"/>
    <s v="SI"/>
    <m/>
    <m/>
    <m/>
    <m/>
    <m/>
    <m/>
    <m/>
    <m/>
    <m/>
    <m/>
    <m/>
    <n v="11"/>
    <n v="12"/>
    <n v="1"/>
    <x v="0"/>
    <m/>
  </r>
  <r>
    <n v="1072"/>
    <s v="NOVIEMBRE"/>
    <s v="TUMBES "/>
    <s v="TUMBES "/>
    <s v="TUMBES"/>
    <n v="986125057"/>
    <s v="1704SIVEYEV"/>
    <s v="SILVA"/>
    <s v="VELIZ"/>
    <s v="YEYLY"/>
    <s v="VALENTINA"/>
    <s v="SILVA VELIZ YEYLY VALENTINA"/>
    <s v="VENEZUELA "/>
    <s v="SITUACIÓN IRREGULAR"/>
    <d v="2017-04-11T00:00:00"/>
    <s v="11"/>
    <s v="04"/>
    <s v="2017"/>
    <x v="8"/>
    <s v="FEMENINO"/>
    <s v="ACTA/PARTIDA DE NACIMIENTO"/>
    <n v="98"/>
    <s v="NIVEL INICIAL 5 AÑOS"/>
    <s v="SI"/>
    <s v="895VEBRMANIV"/>
    <s v="VELIZ "/>
    <s v="BRITO"/>
    <s v="MARIANNYS"/>
    <s v="NINGUNO"/>
    <s v="VENEZUELA "/>
    <s v="SITUACIÓN IRREGULAR"/>
    <d v="1989-05-03T00:00:00"/>
    <s v="3"/>
    <s v="5"/>
    <s v="1989"/>
    <s v="FEMENINO"/>
    <s v="CÉDULA DE IDENTIDAD"/>
    <n v="19090485"/>
    <s v="RASTREO"/>
    <d v="2023-11-02T00:00:00"/>
    <m/>
    <m/>
    <m/>
    <m/>
    <m/>
    <s v="SI"/>
    <s v="VANESSA"/>
    <s v="SI"/>
    <m/>
    <m/>
    <m/>
    <m/>
    <m/>
    <m/>
    <m/>
    <m/>
    <m/>
    <m/>
    <m/>
    <n v="6"/>
    <n v="6"/>
    <n v="0"/>
    <x v="0"/>
    <m/>
  </r>
  <r>
    <n v="1073"/>
    <s v="NOVIEMBRE"/>
    <s v="TUMBES "/>
    <s v="TUMBES "/>
    <s v="CORRALES"/>
    <n v="950000539"/>
    <s v="2006MOVIALV"/>
    <s v="MORILLO"/>
    <s v="VILLEGAS"/>
    <s v="ALAN"/>
    <s v="JOSE"/>
    <s v="MORILLO VILLEGAS ALAN JOSE"/>
    <s v="VENEZUELA "/>
    <s v="PTP/CPP"/>
    <d v="2020-06-10T00:00:00"/>
    <s v="10"/>
    <s v="06"/>
    <s v="2020"/>
    <x v="9"/>
    <s v="MASCULINO"/>
    <s v="PTP/CPP"/>
    <n v="3681642"/>
    <s v="NINGUNO"/>
    <s v="SI"/>
    <s v="9710VICAANROV"/>
    <s v="VILLEGAS "/>
    <s v="CABRERA"/>
    <s v="ANA"/>
    <s v="ROSA"/>
    <s v="VENEZUELA "/>
    <s v="PTP/CPP"/>
    <d v="1997-10-03T00:00:00"/>
    <s v="3"/>
    <s v="10"/>
    <s v="1997"/>
    <s v="FEMENINO"/>
    <s v="PTP/CPP"/>
    <n v="3654594"/>
    <s v="RASTREO"/>
    <d v="2023-11-25T00:00:00"/>
    <s v="ONLINE/TELEFÓNICA"/>
    <d v="2023-11-27T00:00:00"/>
    <n v="1"/>
    <n v="1"/>
    <n v="2"/>
    <s v="SI"/>
    <s v="VANESSA"/>
    <s v="SI"/>
    <m/>
    <m/>
    <m/>
    <m/>
    <m/>
    <m/>
    <m/>
    <m/>
    <m/>
    <m/>
    <m/>
    <n v="6"/>
    <n v="3"/>
    <n v="-3"/>
    <x v="0"/>
    <m/>
  </r>
  <r>
    <n v="1074"/>
    <s v="ENERO "/>
    <s v="LIMA "/>
    <s v="LIMA "/>
    <s v="SAN JUAN DE LURIGANCHO"/>
    <s v="983447236/ 6027826"/>
    <s v="091SIACJOV"/>
    <s v="SILVA"/>
    <s v="ACEVEDO"/>
    <s v="JOSHUA"/>
    <s v="ISMAEL"/>
    <s v="SILVA ACEVEDO JOSHUA ISMAEL"/>
    <s v="VENEZUELA "/>
    <s v="TURISTA"/>
    <d v="2009-01-28T00:00:00"/>
    <n v="28"/>
    <n v="1"/>
    <n v="2009"/>
    <x v="10"/>
    <s v="MASCULINO"/>
    <s v="PASAPORTE "/>
    <s v="HOMBRE"/>
    <s v="SECUNDARIA - 2DO GRADO"/>
    <s v="SI"/>
    <s v="904ACESKAVIV"/>
    <s v="ACEVEDO"/>
    <s v="ESPINO"/>
    <s v="KATHERINE"/>
    <s v="VIRGINIA"/>
    <s v="VENEZUELA "/>
    <s v="C.E. CALIDAD MIGRATORIA"/>
    <d v="1990-04-16T00:00:00"/>
    <n v="16"/>
    <n v="4"/>
    <n v="1990"/>
    <s v="FEMENINO"/>
    <s v="CARNET DE EXTRANJERÍA "/>
    <s v="CARNET DE EXTRANJERÍA"/>
    <s v="RASTREO"/>
    <d v="2023-12-05T00:00:00"/>
    <s v="ONLINE/TELEFÓNICA"/>
    <d v="2024-01-02T00:00:00"/>
    <n v="1"/>
    <n v="1"/>
    <n v="1"/>
    <s v="SI"/>
    <s v="EIMARA "/>
    <m/>
    <m/>
    <m/>
    <m/>
    <m/>
    <m/>
    <m/>
    <m/>
    <m/>
    <m/>
    <m/>
    <m/>
    <n v="13"/>
    <n v="15"/>
    <n v="2"/>
    <x v="3"/>
    <m/>
  </r>
  <r>
    <n v="1075"/>
    <s v="ENERO "/>
    <s v="LIMA "/>
    <s v="LIMA "/>
    <s v="PACHACAMAC"/>
    <s v="930930417 / 928063281"/>
    <s v="178GUPLAMV"/>
    <s v="GUANARE"/>
    <s v="PLANCHAR"/>
    <s v="AMBAR "/>
    <s v="ESTEFANIA"/>
    <s v="GUANARE PLANCHAR AMBAR  ESTEFANIA"/>
    <s v="VENEZUELA "/>
    <s v="C.E. CALIDAD MIGRATORIA"/>
    <d v="2017-08-20T00:00:00"/>
    <n v="20"/>
    <n v="8"/>
    <n v="2017"/>
    <x v="8"/>
    <s v="FEMENINO"/>
    <s v="CARNET DE EXTRANJERÍA "/>
    <s v="MUJER"/>
    <s v="NIVEL INICIAL 5 AÑOS"/>
    <s v="SI"/>
    <s v="804ALPLJUDEV"/>
    <s v="ALCALA"/>
    <s v="PLANCHAR "/>
    <s v="JULIBER"/>
    <s v="DEL VALLE "/>
    <s v="VENEZUELA "/>
    <s v="C.E. CALIDAD MIGRATORIA"/>
    <d v="1980-04-20T00:00:00"/>
    <n v="20"/>
    <n v="4"/>
    <n v="1980"/>
    <s v="FEMENINO"/>
    <s v="CARNET DE EXTRANJERÍA "/>
    <s v="CARNET DE EXTRANJERÍA"/>
    <s v="RASTREO"/>
    <d v="2023-11-30T00:00:00"/>
    <s v="ONLINE/TELEFÓNICA"/>
    <d v="2024-01-02T00:00:00"/>
    <n v="2"/>
    <n v="1"/>
    <n v="1"/>
    <s v="SI"/>
    <s v="EIMARA "/>
    <m/>
    <m/>
    <s v="6015 SANTISIMO SAGRADO CORAZON DE JESUS"/>
    <d v="2023-12-18T00:00:00"/>
    <s v="SI "/>
    <m/>
    <m/>
    <m/>
    <m/>
    <m/>
    <m/>
    <m/>
    <n v="6"/>
    <n v="6"/>
    <n v="0"/>
    <x v="0"/>
    <m/>
  </r>
  <r>
    <n v="1076"/>
    <s v="ENERO "/>
    <s v="LIMA "/>
    <s v="LIMA "/>
    <s v="PACHACAMAC"/>
    <s v="930930417 / 928063281"/>
    <s v="204PIGIAYP"/>
    <s v="PIÑA"/>
    <s v="GIL"/>
    <s v="AYSHA"/>
    <s v="PAULET"/>
    <s v="PIÑA GIL AYSHA PAULET"/>
    <s v="PERÚ"/>
    <s v="NO APLICA (ES PERUANO/A)"/>
    <d v="2020-04-24T00:00:00"/>
    <n v="24"/>
    <n v="4"/>
    <n v="2020"/>
    <x v="9"/>
    <s v="FEMENINO"/>
    <s v="DNI "/>
    <s v="MUJER"/>
    <s v="NINGUNO"/>
    <s v="SI"/>
    <s v="804ALPLJUDEV"/>
    <s v="ALCALA "/>
    <s v="PLANCHAR "/>
    <s v="JULIBER"/>
    <s v="DEL VALLE"/>
    <s v="VENEZUELA "/>
    <s v="C.E. CALIDAD MIGRATORIA"/>
    <d v="1980-04-20T00:00:00"/>
    <n v="20"/>
    <n v="4"/>
    <n v="1980"/>
    <s v="FEMENINO"/>
    <s v="CARNET DE EXTRANJERÍA "/>
    <s v="CARNET DE ENTRANJERÍA"/>
    <s v="RASTREO"/>
    <d v="2023-11-30T00:00:00"/>
    <m/>
    <m/>
    <m/>
    <m/>
    <m/>
    <s v="SI"/>
    <s v="EIMARA "/>
    <m/>
    <s v="SI "/>
    <n v="6025"/>
    <d v="2023-12-18T00:00:00"/>
    <s v="SI "/>
    <m/>
    <m/>
    <m/>
    <m/>
    <m/>
    <m/>
    <m/>
    <n v="6"/>
    <n v="3"/>
    <n v="-3"/>
    <x v="0"/>
    <m/>
  </r>
  <r>
    <n v="1077"/>
    <s v="ENERO "/>
    <s v="LIMA "/>
    <s v="LIMA "/>
    <s v="PACHACAMAC"/>
    <n v="956111740"/>
    <s v="1910BLCAMAV"/>
    <s v="BLANCO "/>
    <s v="CASTILLO "/>
    <s v="MATHEO "/>
    <s v="GAEL "/>
    <s v="BLANCO  CASTILLO  MATHEO  GAEL "/>
    <s v="VENEZUELA "/>
    <s v="PTP/CPP"/>
    <d v="2019-10-20T00:00:00"/>
    <n v="20"/>
    <n v="10"/>
    <n v="2019"/>
    <x v="12"/>
    <s v="MASCULINO"/>
    <s v="PTP/CPP"/>
    <n v="1301246"/>
    <s v="NINGUNO"/>
    <s v="SI"/>
    <s v="977CASAELNIV"/>
    <s v="CASTILLO "/>
    <s v="SALA "/>
    <s v="ELYMAR "/>
    <s v="NINGUNO "/>
    <s v="VENEZUELA "/>
    <s v="PTP/CPP"/>
    <d v="1997-07-31T00:00:00"/>
    <n v="31"/>
    <n v="7"/>
    <n v="1997"/>
    <s v="FEMENINO"/>
    <s v="PTP/CPP"/>
    <n v="1029808"/>
    <s v="RASTREO"/>
    <d v="2023-11-30T00:00:00"/>
    <s v="ONLINE/TELEFÓNICA"/>
    <d v="2024-01-02T00:00:00"/>
    <n v="1"/>
    <n v="1"/>
    <n v="1"/>
    <s v="SI"/>
    <s v="EIMARA "/>
    <m/>
    <m/>
    <m/>
    <m/>
    <m/>
    <m/>
    <m/>
    <m/>
    <m/>
    <m/>
    <m/>
    <m/>
    <n v="6"/>
    <n v="4"/>
    <n v="-2"/>
    <x v="0"/>
    <m/>
  </r>
  <r>
    <n v="1078"/>
    <s v="ENERO "/>
    <s v="LIMA "/>
    <s v="LIMA "/>
    <s v="PUNTA HERMOSA"/>
    <s v="963795411(LLAMADAS Y WHATSAPP) 927293148"/>
    <s v="098ROCAJOV"/>
    <s v="ROMERO "/>
    <s v="CASTILLO "/>
    <s v="JOSÉ "/>
    <s v="COROMOTO "/>
    <s v="ROMERO  CASTILLO  JOSÉ  COROMOTO "/>
    <s v="VENEZUELA "/>
    <s v="PTP/CPP"/>
    <d v="2009-08-07T00:00:00"/>
    <n v="7"/>
    <n v="8"/>
    <n v="2009"/>
    <x v="13"/>
    <s v="MASCULINO"/>
    <s v="PTP/CPP"/>
    <s v="HOMBRE"/>
    <s v="SECUNDARIA - 2DO GRADO"/>
    <s v="SI"/>
    <s v="8210CAVIALMEV"/>
    <s v="CASTILLO "/>
    <s v="VILLALOBO"/>
    <s v="ALMEXAIDA"/>
    <s v="MERCEDES "/>
    <s v="VENEZUELA "/>
    <s v="SITUACIÓN IRREGULAR"/>
    <d v="1982-10-04T00:00:00"/>
    <n v="4"/>
    <n v="10"/>
    <n v="1982"/>
    <s v="FEMENINO"/>
    <s v="CÉDULA DE IDENTIDAD "/>
    <s v="CÉDULA DE IDENTIDAD"/>
    <s v="RASTREO"/>
    <d v="2023-11-30T00:00:00"/>
    <s v="ONLINE/TELEFÓNICA"/>
    <d v="2024-01-02T00:00:00"/>
    <n v="2"/>
    <n v="1"/>
    <n v="1"/>
    <s v="SI"/>
    <s v="EIMARA "/>
    <m/>
    <m/>
    <m/>
    <m/>
    <m/>
    <m/>
    <m/>
    <m/>
    <m/>
    <m/>
    <m/>
    <m/>
    <n v="13"/>
    <n v="14"/>
    <n v="1"/>
    <x v="0"/>
    <m/>
  </r>
  <r>
    <n v="1079"/>
    <s v="ENERO "/>
    <s v="LIMA "/>
    <s v="LIMA "/>
    <s v="PUNTA HERMOSA"/>
    <s v="963795411(LLAMADAS Y WHATSAPP) 927293148"/>
    <s v="145ROCADOV"/>
    <s v="ROMERO "/>
    <s v="CASTILLO "/>
    <s v="DOEMILYS"/>
    <s v="NERITZAIDA"/>
    <s v="ROMERO  CASTILLO  DOEMILYS NERITZAIDA"/>
    <s v="VENEZUELA "/>
    <s v="PTP/CPP"/>
    <d v="2014-05-20T00:00:00"/>
    <n v="20"/>
    <n v="5"/>
    <n v="2014"/>
    <x v="6"/>
    <s v="FEMENINO"/>
    <s v="PTP/CPP"/>
    <s v="MUJER"/>
    <s v="PRIMARIA - 3ER GRADO"/>
    <s v="SI"/>
    <s v="8210CAVIALMEV"/>
    <s v="CASTILLO "/>
    <s v="VILLALOBO "/>
    <s v="ALMEXAIDA"/>
    <s v="MERCEDES "/>
    <s v="VENEZUELA "/>
    <s v="SITUACIÓN IRREGULAR"/>
    <d v="1982-10-04T00:00:00"/>
    <n v="4"/>
    <n v="10"/>
    <n v="1982"/>
    <s v="FEMENINO"/>
    <s v="CÉDULA DE IDENTIDAD "/>
    <s v="CÉDULA DE IDENTIDAD"/>
    <s v="RASTREO"/>
    <d v="2023-11-30T00:00:00"/>
    <m/>
    <m/>
    <m/>
    <m/>
    <m/>
    <s v="SI"/>
    <s v="EIMARA "/>
    <m/>
    <m/>
    <m/>
    <m/>
    <m/>
    <m/>
    <m/>
    <m/>
    <m/>
    <m/>
    <m/>
    <m/>
    <n v="8"/>
    <n v="9"/>
    <n v="1"/>
    <x v="0"/>
    <m/>
  </r>
  <r>
    <n v="1080"/>
    <s v="ENERO "/>
    <s v="LIMA "/>
    <s v="LIMA "/>
    <s v="SAN JUAN DE LURIGANCHO"/>
    <n v="903193235"/>
    <s v="128GACOYAV"/>
    <s v="GARCIA"/>
    <s v="CORDERO"/>
    <s v="YARGENIX"/>
    <s v="VALENTINA"/>
    <s v="GARCIA CORDERO YARGENIX VALENTINA"/>
    <s v="VENEZUELA "/>
    <s v="PTP/CPP"/>
    <d v="2012-08-31T00:00:00"/>
    <n v="31"/>
    <n v="8"/>
    <n v="2012"/>
    <x v="3"/>
    <s v="FEMENINO"/>
    <s v="PTP/CPP"/>
    <s v="MUJER"/>
    <s v="PRIMARIA - 5TO GRADO"/>
    <s v="SI"/>
    <s v="907COVIYADEV"/>
    <s v="CORDERO"/>
    <s v="VILLARRUEL"/>
    <s v="YARLEIDYS"/>
    <s v="DEL JESUS"/>
    <s v="VENEZUELA "/>
    <s v="C.E. CALIDAD MIGRATORIA"/>
    <d v="1990-07-10T00:00:00"/>
    <n v="10"/>
    <n v="7"/>
    <n v="1990"/>
    <s v="FEMENINO"/>
    <s v="CARNET DE EXTRANJERÍA "/>
    <s v="CARNET DE EXTRANJERÍA"/>
    <s v="RASTREO"/>
    <d v="2023-12-07T00:00:00"/>
    <s v="ONLINE/TELEFÓNICA"/>
    <d v="2024-01-02T00:00:00"/>
    <n v="1"/>
    <n v="1"/>
    <n v="1"/>
    <s v="SI"/>
    <s v="EIMARA "/>
    <m/>
    <m/>
    <m/>
    <m/>
    <m/>
    <m/>
    <m/>
    <m/>
    <m/>
    <m/>
    <m/>
    <m/>
    <n v="10"/>
    <n v="11"/>
    <n v="1"/>
    <x v="0"/>
    <m/>
  </r>
  <r>
    <n v="1081"/>
    <s v="ENERO "/>
    <s v="LIMA "/>
    <s v="LIMA "/>
    <s v="SAN JUAN DE LURIGANCHO"/>
    <n v="965446204"/>
    <s v="163ESESROV"/>
    <s v="ESCALONA "/>
    <s v="ESCALONA"/>
    <s v="ROIBERTH"/>
    <s v="ALEJANDRO"/>
    <s v="ESCALONA  ESCALONA ROIBERTH ALEJANDRO"/>
    <s v="VENEZUELA "/>
    <s v="SITUACIÓN IRREGULAR"/>
    <d v="2016-03-16T00:00:00"/>
    <n v="16"/>
    <n v="3"/>
    <n v="2016"/>
    <x v="0"/>
    <s v="MASCULINO"/>
    <s v="ACTA/PARTIDA DE NACIMIENTO"/>
    <s v="HOMBRE"/>
    <s v="PRIMARIA - 2DO GRADO"/>
    <s v="SI"/>
    <s v="8512ESESMAREV"/>
    <s v="ESCALONA"/>
    <s v="ESCALONA"/>
    <s v="MARIA"/>
    <s v="REBECA"/>
    <s v="VENEZUELA "/>
    <s v="PTP/CPP"/>
    <d v="1985-12-11T00:00:00"/>
    <n v="11"/>
    <n v="12"/>
    <n v="1985"/>
    <s v="FEMENINO"/>
    <s v="PTP/CPP"/>
    <s v="PTP/CPP"/>
    <s v="RASTREO"/>
    <d v="2023-12-05T00:00:00"/>
    <m/>
    <m/>
    <m/>
    <m/>
    <m/>
    <s v="SI"/>
    <s v="EIMARA "/>
    <m/>
    <m/>
    <s v="89 NUESTRA SRA. DEL CARMEN"/>
    <d v="2023-12-11T00:00:00"/>
    <m/>
    <m/>
    <m/>
    <m/>
    <m/>
    <m/>
    <m/>
    <m/>
    <n v="7"/>
    <n v="8"/>
    <n v="1"/>
    <x v="0"/>
    <m/>
  </r>
  <r>
    <n v="1082"/>
    <s v="ENERO "/>
    <s v="LIMA "/>
    <s v="LIMA "/>
    <s v="SAN JUAN DE LURIGANCHO"/>
    <n v="965446204"/>
    <s v="132YEESROV"/>
    <s v="YEPEZ "/>
    <s v="ESCALONA"/>
    <s v="ROXIBEL"/>
    <s v="ALEXANDRA"/>
    <s v="YEPEZ  ESCALONA ROXIBEL ALEXANDRA"/>
    <s v="VENEZUELA "/>
    <s v="SITUACIÓN IRREGULAR"/>
    <d v="2013-02-07T00:00:00"/>
    <n v="7"/>
    <n v="2"/>
    <n v="2013"/>
    <x v="3"/>
    <s v="FEMENINO"/>
    <s v="CÉDULA DE IDENTIDAD "/>
    <s v="MUJER"/>
    <s v="PRIMARIA - 4TO GRADO"/>
    <s v="SI"/>
    <s v="8512ESESMAREV"/>
    <s v="ESCALONA"/>
    <s v="ESCALONA"/>
    <s v="MARIA"/>
    <s v="REBECA"/>
    <s v="VENEZUELA "/>
    <s v="PTP/CPP"/>
    <d v="1985-12-11T00:00:00"/>
    <n v="11"/>
    <n v="12"/>
    <n v="1985"/>
    <s v="FEMENINO"/>
    <s v="PTP/CPP"/>
    <s v="PTP/CPP"/>
    <s v="RASTREO"/>
    <d v="2023-12-05T00:00:00"/>
    <s v="ONLINE/TELEFÓNICA"/>
    <d v="2024-01-04T00:00:00"/>
    <n v="2"/>
    <n v="1"/>
    <n v="1"/>
    <s v="SI"/>
    <s v="EIMARA "/>
    <m/>
    <m/>
    <s v="0088 NUESTRA SRA. DEL CARMEN"/>
    <d v="2023-12-11T00:00:00"/>
    <m/>
    <m/>
    <m/>
    <m/>
    <m/>
    <m/>
    <m/>
    <m/>
    <n v="9"/>
    <n v="11"/>
    <n v="2"/>
    <x v="3"/>
    <m/>
  </r>
  <r>
    <n v="1083"/>
    <s v="ENERO "/>
    <s v="LIMA "/>
    <s v="LIMA "/>
    <s v="SAN JUAN DE LURIGANCHO"/>
    <s v="984837017 LLAMADA / +584122031384"/>
    <s v="1011FRCAOSV"/>
    <s v="FRASER"/>
    <s v="CARDENAS"/>
    <s v="OSCAR"/>
    <s v="DAVID"/>
    <s v="FRASER CARDENAS OSCAR DAVID"/>
    <s v="VENEZUELA "/>
    <s v="PTP/CPP"/>
    <d v="2010-11-10T00:00:00"/>
    <n v="10"/>
    <n v="11"/>
    <n v="2010"/>
    <x v="14"/>
    <s v="MASCULINO"/>
    <s v="PTP/CPP"/>
    <s v="HOMBRE"/>
    <s v="PRIMARIA - 5TO GRADO"/>
    <s v="SI"/>
    <s v="879FRCAGACEV"/>
    <s v="FRASER"/>
    <s v="CARDENAS "/>
    <s v="GABRIANA"/>
    <s v="CECILIA"/>
    <s v="VENEZUELA "/>
    <s v="PTP/CPP"/>
    <d v="1987-09-28T00:00:00"/>
    <n v="28"/>
    <n v="9"/>
    <n v="1987"/>
    <s v="FEMENINO"/>
    <s v="PTP/CPP"/>
    <s v="PTP/CPP"/>
    <s v="RASTREO"/>
    <d v="2023-11-30T00:00:00"/>
    <m/>
    <m/>
    <m/>
    <m/>
    <m/>
    <s v="SI"/>
    <s v="EIMARA "/>
    <m/>
    <m/>
    <m/>
    <m/>
    <m/>
    <m/>
    <m/>
    <m/>
    <m/>
    <m/>
    <m/>
    <m/>
    <n v="10"/>
    <n v="13"/>
    <n v="3"/>
    <x v="4"/>
    <m/>
  </r>
  <r>
    <n v="1084"/>
    <s v="ENERO "/>
    <s v="LIMA "/>
    <s v="LIMA "/>
    <s v="SAN JUAN DE LURIGANCHO"/>
    <s v="984837017 LLAMADA / +584122031384"/>
    <s v="131SAFRJEV"/>
    <s v="SANCHEZ"/>
    <s v="FRASER"/>
    <s v="JESUS"/>
    <s v="GABRIEL"/>
    <s v="SANCHEZ FRASER JESUS GABRIEL"/>
    <s v="VENEZUELA "/>
    <s v="PTP/CPP"/>
    <d v="2013-01-14T00:00:00"/>
    <n v="14"/>
    <n v="1"/>
    <n v="2013"/>
    <x v="3"/>
    <s v="MASCULINO"/>
    <s v="PTP/CPP"/>
    <s v="HOMBRE"/>
    <s v="PRIMARIA - 4TO GRADO"/>
    <s v="SI"/>
    <s v="879FRCAGACEV"/>
    <s v="FRASER"/>
    <s v="CARDENAS"/>
    <s v="GABRIANA"/>
    <s v="CECILIA"/>
    <s v="VENEZUELA "/>
    <s v="PTP/CPP"/>
    <d v="1987-09-28T00:00:00"/>
    <n v="28"/>
    <n v="9"/>
    <n v="1987"/>
    <s v="FEMENINO"/>
    <s v="PTP/CPP"/>
    <s v="PTP/CPP"/>
    <s v="RASTREO"/>
    <d v="2023-11-30T00:00:00"/>
    <s v="ONLINE/TELEFÓNICA"/>
    <d v="2024-01-02T00:00:00"/>
    <n v="2"/>
    <n v="1"/>
    <n v="1"/>
    <s v="SI"/>
    <s v="EIMARA "/>
    <m/>
    <m/>
    <m/>
    <m/>
    <m/>
    <m/>
    <m/>
    <m/>
    <m/>
    <m/>
    <m/>
    <m/>
    <n v="9"/>
    <n v="11"/>
    <n v="2"/>
    <x v="3"/>
    <m/>
  </r>
  <r>
    <n v="1085"/>
    <s v="ENERO "/>
    <s v="LIMA "/>
    <s v="LIMA "/>
    <s v="LURIN"/>
    <n v="927284659"/>
    <s v="1612PEGAANV"/>
    <s v="PEÑA"/>
    <s v="GARCIA"/>
    <s v="ANYERLIN"/>
    <s v="ISABEL"/>
    <s v="PEÑA GARCIA ANYERLIN ISABEL"/>
    <s v="VENEZUELA "/>
    <s v="SITUACIÓN IRREGULAR"/>
    <d v="2016-12-24T00:00:00"/>
    <n v="24"/>
    <n v="12"/>
    <n v="2016"/>
    <x v="0"/>
    <s v="FEMENINO"/>
    <s v="ACTA/PARTIDA DE NACIMIENTO"/>
    <s v="MUJER"/>
    <s v="NIVEL INICIAL 5 AÑOS"/>
    <s v="SI"/>
    <s v="925GAROYOMAV"/>
    <s v="GARCIA"/>
    <s v="ROJAS"/>
    <s v="YOSDEILY"/>
    <s v="MAGDALENA"/>
    <s v="VENEZUELA "/>
    <s v="PTP/CPP"/>
    <d v="1992-05-28T00:00:00"/>
    <n v="28"/>
    <n v="5"/>
    <n v="1992"/>
    <s v="FEMENINO"/>
    <s v="PTP/CPP"/>
    <s v="PTP/CPP"/>
    <s v="RASTREO"/>
    <d v="2023-12-08T00:00:00"/>
    <s v="ONLINE/TELEFÓNICA"/>
    <d v="2024-01-03T00:00:00"/>
    <n v="4"/>
    <n v="1"/>
    <n v="1"/>
    <s v="SI"/>
    <s v="EIMARA "/>
    <m/>
    <m/>
    <m/>
    <m/>
    <m/>
    <m/>
    <m/>
    <m/>
    <m/>
    <m/>
    <m/>
    <m/>
    <n v="6"/>
    <n v="7"/>
    <n v="1"/>
    <x v="0"/>
    <m/>
  </r>
  <r>
    <n v="1086"/>
    <s v="ENERO "/>
    <s v="LIMA "/>
    <s v="LIMA "/>
    <s v="LURIN"/>
    <n v="927284659"/>
    <s v="091TOGAFRV"/>
    <s v="TORRES"/>
    <s v="GARCIA"/>
    <s v="FRANCISCO"/>
    <s v="ALEXIS"/>
    <s v="TORRES GARCIA FRANCISCO ALEXIS"/>
    <s v="VENEZUELA "/>
    <s v="PTP/CPP"/>
    <d v="2009-01-23T00:00:00"/>
    <n v="23"/>
    <n v="1"/>
    <n v="2009"/>
    <x v="10"/>
    <s v="MASCULINO"/>
    <s v="PTP/CPP"/>
    <s v="HOMBRE"/>
    <s v="SECUNDARIA - 3ER GRADO"/>
    <s v="SI"/>
    <s v="925GAROYOMAV"/>
    <s v="GARCIA"/>
    <s v="ROJAS"/>
    <s v="YOSDEILY"/>
    <s v="MAGDALENA"/>
    <s v="VENEZUELA "/>
    <s v="PTP/CPP"/>
    <d v="1992-05-28T00:00:00"/>
    <n v="28"/>
    <n v="5"/>
    <n v="1992"/>
    <s v="FEMENINO"/>
    <s v="PTP/CPP"/>
    <s v="PTP/CPP"/>
    <s v="RASTREO"/>
    <d v="2023-12-08T00:00:00"/>
    <m/>
    <m/>
    <m/>
    <m/>
    <m/>
    <s v="SI"/>
    <s v="EIMARA "/>
    <m/>
    <m/>
    <m/>
    <m/>
    <m/>
    <m/>
    <m/>
    <m/>
    <m/>
    <m/>
    <m/>
    <m/>
    <n v="14"/>
    <n v="15"/>
    <n v="1"/>
    <x v="0"/>
    <m/>
  </r>
  <r>
    <n v="1087"/>
    <s v="ENERO "/>
    <s v="LIMA "/>
    <s v="LIMA "/>
    <s v="LURIN"/>
    <n v="927284659"/>
    <s v="133PEGAMAV"/>
    <s v="PEÑA"/>
    <s v="GARCIA"/>
    <s v="MARIANYERLIS"/>
    <s v="AIDA"/>
    <s v="PEÑA GARCIA MARIANYERLIS AIDA"/>
    <s v="VENEZUELA "/>
    <s v="PTP/CPP"/>
    <d v="2013-03-26T00:00:00"/>
    <n v="26"/>
    <n v="3"/>
    <n v="2013"/>
    <x v="7"/>
    <s v="FEMENINO"/>
    <s v="PTP/CPP"/>
    <s v="MUJER"/>
    <s v="PRIMARIA - 4TO GRADO"/>
    <s v="SI"/>
    <s v="925GAROYOMAV"/>
    <s v="GARCIA "/>
    <s v="ROJAS"/>
    <s v="YOSDEILY"/>
    <s v="MAGDALENA"/>
    <s v="VENEZUELA "/>
    <s v="PTP/CPP"/>
    <d v="1992-05-28T00:00:00"/>
    <n v="28"/>
    <n v="5"/>
    <n v="1992"/>
    <s v="FEMENINO"/>
    <s v="PTP/CPP"/>
    <s v="PTP/CPP"/>
    <s v="RASTREO"/>
    <d v="2023-12-08T00:00:00"/>
    <m/>
    <m/>
    <m/>
    <m/>
    <m/>
    <s v="SI"/>
    <s v="EIMARA "/>
    <m/>
    <m/>
    <m/>
    <m/>
    <m/>
    <m/>
    <m/>
    <m/>
    <m/>
    <m/>
    <m/>
    <m/>
    <n v="9"/>
    <n v="11"/>
    <n v="2"/>
    <x v="3"/>
    <m/>
  </r>
  <r>
    <n v="1088"/>
    <s v="ENERO "/>
    <s v="LIMA "/>
    <s v="LIMA "/>
    <s v="LURIN"/>
    <n v="927284659"/>
    <s v="116PEGADAV"/>
    <s v="PEÑA "/>
    <s v="GARCIA"/>
    <s v="DANYERLIN"/>
    <s v="JUNIETH"/>
    <s v="PEÑA  GARCIA DANYERLIN JUNIETH"/>
    <s v="VENEZUELA "/>
    <s v="SITUACIÓN IRREGULAR"/>
    <d v="2011-06-27T00:00:00"/>
    <n v="27"/>
    <n v="6"/>
    <n v="2011"/>
    <x v="2"/>
    <s v="FEMENINO"/>
    <s v="ACTA/PARTIDA DE NACIMIENTO"/>
    <s v="MUJER"/>
    <s v="PRIMARIA - 4TO GRADO"/>
    <s v="SI"/>
    <s v="925GAROYOMAV"/>
    <s v="GARCIA "/>
    <s v="ROJAS"/>
    <s v="YOSDEILY"/>
    <s v="MAGDALENA"/>
    <s v="VENEZUELA "/>
    <s v="PTP/CPP"/>
    <d v="1992-05-28T00:00:00"/>
    <n v="28"/>
    <n v="5"/>
    <n v="1992"/>
    <s v="FEMENINO"/>
    <s v="PTP/CPP"/>
    <s v="PTP/CPP"/>
    <s v="RASTREO"/>
    <d v="2023-12-08T00:00:00"/>
    <m/>
    <m/>
    <m/>
    <m/>
    <m/>
    <s v="SI"/>
    <s v="EIMARA "/>
    <m/>
    <m/>
    <m/>
    <m/>
    <m/>
    <m/>
    <m/>
    <m/>
    <m/>
    <m/>
    <m/>
    <m/>
    <n v="9"/>
    <n v="12"/>
    <n v="3"/>
    <x v="4"/>
    <m/>
  </r>
  <r>
    <n v="442"/>
    <s v="DICIEMBRE "/>
    <s v="LA LIBERTAD"/>
    <s v="TRUJILLO "/>
    <s v="LA ESPERANZA"/>
    <n v="997469615"/>
    <s v="0707BIROILV"/>
    <s v="BIARRETA"/>
    <s v="RODRIGUEZ"/>
    <s v="ILIANNY"/>
    <s v="CAMILA"/>
    <s v="BIARRETA RODRIGUEZ ILIANNY CAMILA"/>
    <s v="VENEZUELA "/>
    <s v="SITUACIÓN IRREGULAR"/>
    <d v="2007-07-03T00:00:00"/>
    <s v="03"/>
    <s v="07"/>
    <s v="2007"/>
    <x v="11"/>
    <s v="FEMENINO"/>
    <s v="CEDULA DE IDENTIDAD"/>
    <n v="32029043"/>
    <s v="PRIMARIA - 6TO GRADO"/>
    <s v="SI"/>
    <s v="848ROBAINDEV"/>
    <s v="RODRIGUEZ"/>
    <s v="BARRERA"/>
    <s v="INDAMAR"/>
    <s v="DE JESUS"/>
    <s v="VENEZUELA "/>
    <s v="SITUACIÓN IRREGULAR"/>
    <d v="1984-08-11T00:00:00"/>
    <n v="11"/>
    <n v="8"/>
    <n v="1984"/>
    <s v="FEMENINO"/>
    <s v="CÉDULA DE IDENTIDAD"/>
    <n v="17363863"/>
    <s v="RASTREO"/>
    <d v="2023-10-04T00:00:00"/>
    <s v="ONLINE/TELEFÓNICA"/>
    <d v="2023-12-20T00:00:00"/>
    <n v="1"/>
    <n v="1"/>
    <n v="1"/>
    <s v="SI"/>
    <s v="MARIANA"/>
    <s v="SI"/>
    <m/>
    <m/>
    <m/>
    <m/>
    <m/>
    <m/>
    <m/>
    <m/>
    <m/>
    <m/>
    <m/>
    <n v="11"/>
    <n v="16"/>
    <n v="5"/>
    <x v="1"/>
    <m/>
  </r>
  <r>
    <n v="1090"/>
    <s v="ENERO "/>
    <s v="LIMA "/>
    <s v="LIMA "/>
    <s v="VILLA EL SALVADOR"/>
    <s v="955657754/929142056"/>
    <s v="189GIHESAV"/>
    <s v="GIL "/>
    <s v="HERNÁNDEZ "/>
    <s v="SAIDERLY "/>
    <s v="MÍA "/>
    <s v="GIL  HERNÁNDEZ  SAIDERLY  MÍA "/>
    <s v="VENEZUELA "/>
    <s v="SITUACIÓN IRREGULAR"/>
    <d v="2018-09-18T00:00:00"/>
    <n v="18"/>
    <n v="9"/>
    <n v="2018"/>
    <x v="4"/>
    <s v="FEMENINO"/>
    <s v="ACTA/PARTIDA DE NACIMIENTO"/>
    <n v="131"/>
    <s v="NINGUNO"/>
    <s v="SI"/>
    <s v="884GIHEARXIV"/>
    <s v="GIL"/>
    <s v="HERNÁNDEZ "/>
    <s v="ARIALEX "/>
    <s v="XIOALEX "/>
    <s v="VENEZUELA "/>
    <s v="SITUACIÓN IRREGULAR"/>
    <d v="1988-04-23T00:00:00"/>
    <n v="23"/>
    <n v="4"/>
    <n v="1988"/>
    <s v="FEMENINO"/>
    <s v="CÉDULA DE IDENTIDAD "/>
    <n v="26902435"/>
    <s v="RASTREO"/>
    <d v="2023-11-30T00:00:00"/>
    <s v="ONLINE/TELEFÓNICA"/>
    <d v="2024-01-03T00:00:00"/>
    <n v="1"/>
    <n v="1"/>
    <n v="1"/>
    <s v="SI"/>
    <s v="EIMARA "/>
    <m/>
    <m/>
    <m/>
    <m/>
    <m/>
    <m/>
    <m/>
    <m/>
    <m/>
    <m/>
    <m/>
    <m/>
    <n v="6"/>
    <n v="5"/>
    <n v="-1"/>
    <x v="0"/>
    <m/>
  </r>
  <r>
    <n v="1091"/>
    <s v="ENERO "/>
    <s v="LIMA "/>
    <s v="LIMA "/>
    <s v="LURIN"/>
    <n v="924513381"/>
    <s v="1112ALHEMIV"/>
    <s v="ALEN"/>
    <s v="HENRÍQUEZ "/>
    <s v="MIGUEL"/>
    <s v="ALEJANDRO "/>
    <s v="ALEN HENRÍQUEZ  MIGUEL ALEJANDRO "/>
    <s v="VENEZUELA "/>
    <s v="C.E. CALIDAD MIGRATORIA"/>
    <d v="2011-12-09T00:00:00"/>
    <n v="9"/>
    <n v="12"/>
    <n v="2011"/>
    <x v="2"/>
    <s v="MASCULINO"/>
    <s v="CARNET DE EXTRANJERÍA "/>
    <n v="4497017"/>
    <s v="PRIMARIA - 6TO GRADO"/>
    <s v="SI"/>
    <s v="878HEGOMIELV"/>
    <s v="HENRÍQUEZ "/>
    <s v="GONZÁLEZ "/>
    <s v="MIRIAN"/>
    <s v="ELOÍSA "/>
    <s v="VENEZUELA "/>
    <s v="C.E. CALIDAD MIGRATORIA"/>
    <d v="1987-08-18T00:00:00"/>
    <n v="18"/>
    <n v="8"/>
    <n v="1987"/>
    <s v="FEMENINO"/>
    <s v="CÉDULA DE IDENTIDAD "/>
    <n v="4265046"/>
    <s v="RASTREO"/>
    <d v="2023-11-27T00:00:00"/>
    <s v="ONLINE/TELEFÓNICA"/>
    <d v="2024-01-03T00:00:00"/>
    <n v="1"/>
    <n v="1"/>
    <n v="1"/>
    <s v="SI"/>
    <s v="EIMARA "/>
    <m/>
    <m/>
    <s v="6023 JULIO C TELLO ROJAS"/>
    <d v="2023-12-18T00:00:00"/>
    <s v="SI "/>
    <m/>
    <m/>
    <m/>
    <m/>
    <m/>
    <m/>
    <m/>
    <n v="11"/>
    <n v="12"/>
    <n v="1"/>
    <x v="0"/>
    <m/>
  </r>
  <r>
    <n v="1092"/>
    <s v="ENERO "/>
    <s v="LIMA "/>
    <s v="LIMA "/>
    <s v="LURIN"/>
    <s v="946886769/ 906965396"/>
    <s v="2011OTHEMAV"/>
    <s v="OTAMENDIZ"/>
    <s v="HERNANDEZ "/>
    <s v="MATHIAS"/>
    <s v="ALEXANDER "/>
    <s v="OTAMENDIZ HERNANDEZ  MATHIAS ALEXANDER "/>
    <s v="VENEZUELA "/>
    <s v="SITUACIÓN IRREGULAR"/>
    <d v="2020-11-04T00:00:00"/>
    <n v="4"/>
    <n v="11"/>
    <n v="2020"/>
    <x v="9"/>
    <s v="MASCULINO"/>
    <s v="ACTA/PARTIDA DE NACIMIENTO"/>
    <s v="HOMBRE"/>
    <s v="NINGUNO"/>
    <s v="SI"/>
    <s v="038HEPEMADEV"/>
    <s v="HERNANDEZ"/>
    <s v="PEREZ"/>
    <s v="MARIANA "/>
    <s v="DE LOS ANGELES "/>
    <s v="VENEZUELA "/>
    <s v="SITUACIÓN IRREGULAR"/>
    <d v="2003-08-29T00:00:00"/>
    <n v="29"/>
    <n v="8"/>
    <n v="2003"/>
    <s v="FEMENINO"/>
    <s v="CÉDULA DE IDENTIDAD "/>
    <s v="CÉDULA DE IDENTIDAD"/>
    <s v="RASTREO"/>
    <d v="2023-12-06T00:00:00"/>
    <s v="ONLINE/TELEFÓNICA"/>
    <d v="2024-01-03T00:00:00"/>
    <n v="2"/>
    <n v="1"/>
    <n v="1"/>
    <s v="SI"/>
    <s v="EIMARA "/>
    <m/>
    <m/>
    <m/>
    <m/>
    <m/>
    <m/>
    <m/>
    <m/>
    <m/>
    <m/>
    <m/>
    <m/>
    <n v="6"/>
    <n v="3"/>
    <n v="-3"/>
    <x v="0"/>
    <m/>
  </r>
  <r>
    <n v="1093"/>
    <s v="ENERO "/>
    <s v="LIMA "/>
    <s v="LIMA "/>
    <s v="SAN JUAN DE LURIGANCHO"/>
    <n v="981359537"/>
    <s v="081TOHEMIV"/>
    <s v="TOVAR"/>
    <s v="HERNANDEZ"/>
    <s v="MICHEL"/>
    <s v="ESTEFANY"/>
    <s v="TOVAR HERNANDEZ MICHEL ESTEFANY"/>
    <s v="VENEZUELA "/>
    <s v="SITUACIÓN IRREGULAR"/>
    <d v="2008-01-30T00:00:00"/>
    <n v="30"/>
    <n v="1"/>
    <n v="2008"/>
    <x v="11"/>
    <s v="FEMENINO"/>
    <s v="CÉDULA DE IDENTIDAD "/>
    <n v="32387365"/>
    <s v="SECUNDARIA - 3ER GRADO"/>
    <s v="SI"/>
    <s v="8711HEPEKECOV"/>
    <s v="HERNANDEZ"/>
    <s v="PEREZ"/>
    <s v="KEILIMAR"/>
    <s v="COROMOTO"/>
    <s v="VENEZUELA "/>
    <s v="PTP/CPP"/>
    <d v="1987-11-09T00:00:00"/>
    <n v="9"/>
    <n v="11"/>
    <n v="1987"/>
    <s v="FEMENINO"/>
    <s v="PTP/CPP"/>
    <n v="1104703"/>
    <s v="RASTREO"/>
    <d v="2023-11-28T00:00:00"/>
    <s v="ONLINE/TELEFÓNICA"/>
    <d v="2024-01-03T00:00:00"/>
    <n v="1"/>
    <n v="1"/>
    <n v="1"/>
    <s v="SI"/>
    <s v="EIMARA "/>
    <m/>
    <m/>
    <s v="0088 NUESTRA SRA. DEL CARMEN"/>
    <d v="2023-12-15T00:00:00"/>
    <s v="SI "/>
    <m/>
    <m/>
    <m/>
    <m/>
    <m/>
    <m/>
    <m/>
    <n v="14"/>
    <n v="16"/>
    <n v="2"/>
    <x v="3"/>
    <m/>
  </r>
  <r>
    <n v="1094"/>
    <s v="ENERO "/>
    <s v="LIMA "/>
    <s v="LIMA "/>
    <s v="LURIN"/>
    <s v="946886769/ 906965396"/>
    <s v="188OTHEISV"/>
    <s v="OTAMENDIZ "/>
    <s v="HERNANDEZ "/>
    <s v="ISAAC"/>
    <s v="DANIEL "/>
    <s v="OTAMENDIZ  HERNANDEZ  ISAAC DANIEL "/>
    <s v="VENEZUELA "/>
    <s v="SITUACIÓN IRREGULAR"/>
    <d v="2018-08-06T00:00:00"/>
    <n v="6"/>
    <n v="8"/>
    <n v="2018"/>
    <x v="4"/>
    <s v="MASCULINO"/>
    <s v="ACTA/PARTIDA DE NACIMIENTO"/>
    <s v="HOMBRE"/>
    <s v="NIVEL INICIAL 4 AÑOS"/>
    <s v="SI"/>
    <s v="038HEPEMADEV"/>
    <s v="HERNANDEZ "/>
    <s v="PEREZ"/>
    <s v="MARIANA"/>
    <s v="DE LOS ANGELES "/>
    <s v="VENEZUELA "/>
    <s v="SITUACIÓN IRREGULAR"/>
    <d v="2003-08-29T00:00:00"/>
    <n v="29"/>
    <n v="8"/>
    <n v="2003"/>
    <s v="FEMENINO"/>
    <s v="CÉDULA DE IDENTIDAD "/>
    <s v="CÉDULA DE IDENTIDAD"/>
    <s v="RASTREO"/>
    <d v="2023-12-06T00:00:00"/>
    <m/>
    <m/>
    <m/>
    <m/>
    <m/>
    <s v="SI"/>
    <s v="EIMARA "/>
    <m/>
    <m/>
    <m/>
    <m/>
    <m/>
    <m/>
    <m/>
    <m/>
    <m/>
    <m/>
    <m/>
    <m/>
    <n v="6"/>
    <n v="5"/>
    <n v="-1"/>
    <x v="0"/>
    <m/>
  </r>
  <r>
    <n v="1095"/>
    <s v="ENERO "/>
    <s v="LIMA "/>
    <s v="LIMA "/>
    <s v="PACHACAMAC"/>
    <s v="936746223 MADRE"/>
    <s v="136PAIZIAV"/>
    <s v="PALMA"/>
    <s v="IZQUIERDO"/>
    <s v="IANNYS "/>
    <s v="SIVANI"/>
    <s v="PALMA IZQUIERDO IANNYS  SIVANI"/>
    <s v="VENEZUELA "/>
    <s v="C.E. CALIDAD MIGRATORIA"/>
    <d v="2013-06-19T00:00:00"/>
    <n v="19"/>
    <n v="6"/>
    <n v="2013"/>
    <x v="7"/>
    <s v="FEMENINO"/>
    <s v="DNI "/>
    <n v="6105170"/>
    <s v="PRIMARIA - 4TO GRADO"/>
    <s v="SI"/>
    <s v="881IZSAMIALV"/>
    <s v="IZQUIERDO"/>
    <s v="SANCHEZ"/>
    <s v="MILAGRO "/>
    <s v="ALEXANDRA"/>
    <s v="VENEZUELA "/>
    <s v="SITUACIÓN IRREGULAR"/>
    <d v="1988-01-16T00:00:00"/>
    <n v="16"/>
    <n v="1"/>
    <n v="1988"/>
    <s v="FEMENINO"/>
    <s v="PTP/CPP"/>
    <n v="554437"/>
    <s v="RASTREO"/>
    <d v="2023-11-27T00:00:00"/>
    <s v="ONLINE/TELEFÓNICA"/>
    <d v="2024-01-03T00:00:00"/>
    <n v="1"/>
    <n v="1"/>
    <n v="1"/>
    <s v="SI"/>
    <s v="EIMARA "/>
    <m/>
    <m/>
    <m/>
    <m/>
    <m/>
    <m/>
    <m/>
    <m/>
    <m/>
    <m/>
    <m/>
    <m/>
    <n v="9"/>
    <n v="10"/>
    <n v="1"/>
    <x v="0"/>
    <m/>
  </r>
  <r>
    <n v="1096"/>
    <s v="ENERO "/>
    <s v="LIMA "/>
    <s v="LIMA "/>
    <s v="SAN JUAN DE MIRAFLORES"/>
    <n v="934961770"/>
    <s v="1611ARCODAV"/>
    <s v="ARTAHONA"/>
    <s v="COELHO"/>
    <s v="DANNIELYS"/>
    <s v="ANTONELLA"/>
    <s v="ARTAHONA COELHO DANNIELYS ANTONELLA"/>
    <s v="VENEZUELA "/>
    <s v="SITUACIÓN IRREGULAR"/>
    <d v="2016-11-23T00:00:00"/>
    <n v="23"/>
    <n v="11"/>
    <n v="2016"/>
    <x v="0"/>
    <s v="FEMENINO"/>
    <s v="ACTA/PARTIDA DE NACIMIENTO"/>
    <n v="2450"/>
    <s v="NINGUNO"/>
    <s v="SI"/>
    <s v="734LOGOMICOV"/>
    <s v="LOPEZ"/>
    <s v="GONZALEZ"/>
    <s v="MILAGROS"/>
    <s v="COROMOTO"/>
    <s v="VENEZUELA "/>
    <s v="PTP/CPP"/>
    <d v="1973-04-03T00:00:00"/>
    <n v="3"/>
    <n v="4"/>
    <n v="1973"/>
    <s v="FEMENINO"/>
    <s v="PTP/CPP"/>
    <n v="5157115"/>
    <s v="RASTREO"/>
    <d v="2023-11-25T00:00:00"/>
    <s v="ONLINE/TELEFÓNICA"/>
    <d v="2024-01-03T00:00:00"/>
    <n v="1"/>
    <n v="1"/>
    <n v="1"/>
    <s v="SI"/>
    <s v="EIMARA "/>
    <m/>
    <m/>
    <m/>
    <m/>
    <m/>
    <m/>
    <m/>
    <m/>
    <m/>
    <m/>
    <m/>
    <m/>
    <n v="6"/>
    <n v="7"/>
    <n v="1"/>
    <x v="0"/>
    <m/>
  </r>
  <r>
    <n v="1097"/>
    <s v="ENERO "/>
    <s v="LIMA "/>
    <s v="LIMA "/>
    <s v="SAN JUAN DE LURIGANCHO"/>
    <n v="975645841"/>
    <s v="212VAVEMAV"/>
    <s v="VALBUENA "/>
    <s v="VELASQUEZ"/>
    <s v="MATHIAS"/>
    <s v="ENRIQUE "/>
    <s v="VALBUENA  VELASQUEZ MATHIAS ENRIQUE "/>
    <s v="VENEZUELA "/>
    <s v="SITUACIÓN IRREGULAR"/>
    <d v="2021-02-28T00:00:00"/>
    <n v="28"/>
    <n v="2"/>
    <n v="2021"/>
    <x v="16"/>
    <s v="MASCULINO"/>
    <s v="ACTA/PARTIDA DE NACIMIENTO"/>
    <n v="465"/>
    <s v="NINGUNO"/>
    <s v="SI"/>
    <s v="9010NIVEMADEV"/>
    <s v="NINGUNO "/>
    <s v="VELASQUEZ"/>
    <s v="MARIANNY"/>
    <s v="DEL VALLE "/>
    <s v="VENEZUELA "/>
    <s v="SITUACIÓN IRREGULAR"/>
    <d v="1990-10-10T00:00:00"/>
    <n v="10"/>
    <n v="10"/>
    <n v="1990"/>
    <s v="FEMENINO"/>
    <s v="CÉDULA DE IDENTIDAD "/>
    <n v="20342403"/>
    <s v="RASTREO"/>
    <d v="2023-11-25T00:00:00"/>
    <s v="ONLINE/TELEFÓNICA"/>
    <d v="2024-01-03T00:00:00"/>
    <n v="1"/>
    <n v="1"/>
    <n v="1"/>
    <s v="SI"/>
    <s v="EIMARA "/>
    <m/>
    <m/>
    <m/>
    <m/>
    <m/>
    <m/>
    <m/>
    <m/>
    <m/>
    <m/>
    <m/>
    <m/>
    <n v="6"/>
    <n v="3"/>
    <n v="-3"/>
    <x v="0"/>
    <m/>
  </r>
  <r>
    <n v="1098"/>
    <s v="ENERO "/>
    <s v="LIMA "/>
    <s v="LIMA "/>
    <s v="SAN JUAN DE MIRAFLORES"/>
    <s v="933397728/WHASAP+573161694435"/>
    <s v="169GOPAMAV"/>
    <s v="GOMEZ"/>
    <s v="PACHECO"/>
    <s v="MATEO"/>
    <s v="EMANUEL"/>
    <s v="GOMEZ PACHECO MATEO EMANUEL"/>
    <s v="VENEZUELA "/>
    <s v="SITUACIÓN IRREGULAR"/>
    <d v="2016-09-12T00:00:00"/>
    <n v="12"/>
    <n v="9"/>
    <n v="2016"/>
    <x v="0"/>
    <s v="FEMENINO"/>
    <s v="ACTA/PARTIDA DE NACIMIENTO"/>
    <n v="787"/>
    <s v="PRIMARIA - 1ER GRADO"/>
    <s v="SI"/>
    <s v="948PARAWIESV"/>
    <s v="PACHECO"/>
    <s v="RAMOS"/>
    <s v="WINIFER"/>
    <s v="ESCARLET"/>
    <s v="VENEZUELA "/>
    <s v="C.E. CALIDAD MIGRATORIA"/>
    <d v="1994-08-02T00:00:00"/>
    <n v="2"/>
    <n v="8"/>
    <n v="1994"/>
    <s v="FEMENINO"/>
    <s v="CÉDULA DE IDENTIDAD "/>
    <n v="25223314"/>
    <s v="RASTREO"/>
    <d v="2023-11-25T00:00:00"/>
    <s v="ONLINE/TELEFÓNICA"/>
    <d v="2024-01-04T00:00:00"/>
    <n v="1"/>
    <n v="1"/>
    <n v="1"/>
    <s v="SI"/>
    <s v="EIMARA "/>
    <m/>
    <m/>
    <n v="144"/>
    <d v="2023-12-18T00:00:00"/>
    <s v="SI "/>
    <m/>
    <m/>
    <m/>
    <m/>
    <m/>
    <m/>
    <m/>
    <n v="6"/>
    <n v="7"/>
    <n v="1"/>
    <x v="0"/>
    <m/>
  </r>
  <r>
    <n v="1099"/>
    <s v="ENERO "/>
    <s v="LIMA "/>
    <s v="LIMA "/>
    <s v="SAN JUAN DE MIRAFLORES"/>
    <n v="955423944"/>
    <s v="1710PEPEARV"/>
    <s v="PEÑA "/>
    <s v="PEÑA "/>
    <s v="ARIANNA "/>
    <s v="ELIZABETH "/>
    <s v="PEÑA  PEÑA  ARIANNA  ELIZABETH "/>
    <s v="VENEZUELA "/>
    <s v="PTP/CPP"/>
    <d v="2017-10-12T00:00:00"/>
    <n v="12"/>
    <n v="10"/>
    <n v="2017"/>
    <x v="8"/>
    <s v="FEMENINO"/>
    <s v="PTP/CPP"/>
    <n v="4219210"/>
    <s v="NIVEL INICIAL 3 AÑOS"/>
    <s v="SI"/>
    <s v="998PESISIORV"/>
    <s v="PEÑA "/>
    <s v="SILVA "/>
    <s v="SINAI"/>
    <s v="ORIANA "/>
    <s v="VENEZUELA "/>
    <s v="PTP/CPP"/>
    <d v="1999-08-06T00:00:00"/>
    <n v="6"/>
    <n v="8"/>
    <n v="1999"/>
    <s v="FEMENINO"/>
    <s v="PTP/CPP"/>
    <n v="760978"/>
    <s v="RASTREO"/>
    <d v="2023-12-19T00:00:00"/>
    <s v="ONLINE/TELEFÓNICA"/>
    <d v="2024-01-04T00:00:00"/>
    <n v="1"/>
    <n v="1"/>
    <n v="1"/>
    <s v="SI"/>
    <s v="EIMARA "/>
    <m/>
    <m/>
    <n v="6041"/>
    <d v="2023-12-29T00:00:00"/>
    <s v="SI "/>
    <m/>
    <m/>
    <m/>
    <m/>
    <m/>
    <m/>
    <m/>
    <n v="6"/>
    <n v="6"/>
    <n v="0"/>
    <x v="0"/>
    <m/>
  </r>
  <r>
    <n v="1100"/>
    <s v="ENERO "/>
    <s v="LIMA "/>
    <s v="LIMA "/>
    <s v="VILLA EL SALVADOR"/>
    <s v="985680406 / 985668804"/>
    <s v="205TOPEMÍP"/>
    <s v="TORRES "/>
    <s v="PERDOMO"/>
    <s v="MÍA "/>
    <s v="ANTONELLA"/>
    <s v="TORRES  PERDOMO MÍA  ANTONELLA"/>
    <s v="PERÚ"/>
    <s v="NO APLICA (ES PERUANO/A)"/>
    <d v="2020-05-16T00:00:00"/>
    <n v="16"/>
    <n v="5"/>
    <n v="2020"/>
    <x v="9"/>
    <s v="FEMENINO"/>
    <s v="DNI "/>
    <n v="91855973"/>
    <s v="NINGUNO"/>
    <s v="SI"/>
    <s v="825PEUREMDAV"/>
    <s v="PERDOMO"/>
    <s v="URDANETA"/>
    <s v="EMILY "/>
    <s v="DAYANALI "/>
    <s v="VENEZUELA "/>
    <s v="C.E. CALIDAD MIGRATORIA"/>
    <d v="1982-05-18T00:00:00"/>
    <n v="18"/>
    <n v="5"/>
    <n v="1982"/>
    <s v="FEMENINO"/>
    <s v="CARNET DE EXTRANJERÍA "/>
    <n v="4526791"/>
    <s v="RASTREO"/>
    <d v="2023-12-20T00:00:00"/>
    <s v="ONLINE/TELEFÓNICA"/>
    <d v="2024-01-04T00:00:00"/>
    <n v="1"/>
    <n v="1"/>
    <n v="1"/>
    <s v="SI"/>
    <s v="EIMARA "/>
    <m/>
    <m/>
    <m/>
    <m/>
    <m/>
    <m/>
    <m/>
    <m/>
    <m/>
    <m/>
    <m/>
    <m/>
    <n v="6"/>
    <n v="3"/>
    <n v="-3"/>
    <x v="0"/>
    <m/>
  </r>
  <r>
    <n v="1101"/>
    <s v="ENERO "/>
    <s v="LIMA "/>
    <s v="LIMA "/>
    <s v="SAN JUAN DE LURIGANCHO"/>
    <s v="917431054( LLAMADAS Y WHATSAPP) 995903950"/>
    <s v="099PEGUJOV"/>
    <s v="PEREIRA "/>
    <s v="GUEDEZ "/>
    <s v="JOHANYELI"/>
    <s v="VICTORIA "/>
    <s v="PEREIRA  GUEDEZ  JOHANYELI VICTORIA "/>
    <s v="VENEZUELA "/>
    <s v="PTP/CPP"/>
    <d v="2009-09-12T00:00:00"/>
    <n v="12"/>
    <n v="9"/>
    <n v="2009"/>
    <x v="13"/>
    <s v="FEMENINO"/>
    <s v="PTP/CPP"/>
    <s v="MUJER"/>
    <s v="PRIMARIA - 6TO GRADO"/>
    <s v="SI"/>
    <s v="937PEGUJOTEV"/>
    <s v="PEREIRA "/>
    <s v="GUEDEZ "/>
    <s v="JOSMARY"/>
    <s v="TERESA "/>
    <s v="VENEZUELA "/>
    <s v="PTP/CPP"/>
    <d v="1993-07-19T00:00:00"/>
    <n v="19"/>
    <n v="7"/>
    <n v="1993"/>
    <s v="FEMENINO"/>
    <s v="PTP/CPP"/>
    <n v="3566656"/>
    <s v="RASTREO"/>
    <d v="2023-12-04T00:00:00"/>
    <m/>
    <m/>
    <m/>
    <m/>
    <m/>
    <s v="SI"/>
    <s v="EIMARA "/>
    <m/>
    <m/>
    <m/>
    <m/>
    <m/>
    <m/>
    <m/>
    <m/>
    <m/>
    <m/>
    <m/>
    <m/>
    <n v="11"/>
    <n v="14"/>
    <n v="3"/>
    <x v="4"/>
    <m/>
  </r>
  <r>
    <n v="1102"/>
    <s v="ENERO "/>
    <s v="LIMA "/>
    <s v="LIMA "/>
    <s v="SAN JUAN DE LURIGANCHO"/>
    <s v="917431054( LLAMADAS Y WHATSAPP) 995903950"/>
    <s v="155RIPEORV"/>
    <s v="RIOS"/>
    <s v="PEREIRA "/>
    <s v="ORIANA "/>
    <s v="ESTEFANÍA "/>
    <s v="RIOS PEREIRA  ORIANA  ESTEFANÍA "/>
    <s v="VENEZUELA "/>
    <s v="PTP/CPP"/>
    <d v="2015-05-21T00:00:00"/>
    <n v="21"/>
    <n v="5"/>
    <n v="2015"/>
    <x v="1"/>
    <s v="FEMENINO"/>
    <s v="PTP/CPP"/>
    <s v="MUJER"/>
    <s v="PRIMARIA - 1ER GRADO"/>
    <s v="SI"/>
    <s v="937PEGUJOTEV"/>
    <s v="PEREIRA "/>
    <s v="GUEDEZ"/>
    <s v="JORMARY"/>
    <s v="TERESA "/>
    <s v="VENEZUELA "/>
    <s v="PTP/CPP"/>
    <d v="1993-07-19T00:00:00"/>
    <n v="19"/>
    <n v="7"/>
    <n v="1993"/>
    <s v="FEMENINO"/>
    <s v="PTP/CPP"/>
    <n v="3566656"/>
    <s v="RASTREO"/>
    <d v="2023-12-04T00:00:00"/>
    <s v="ONLINE/TELEFÓNICA"/>
    <d v="2024-01-04T00:00:00"/>
    <n v="3"/>
    <n v="1"/>
    <n v="1"/>
    <s v="SI"/>
    <s v="EIMARA "/>
    <m/>
    <m/>
    <m/>
    <m/>
    <m/>
    <m/>
    <m/>
    <m/>
    <m/>
    <m/>
    <m/>
    <m/>
    <n v="6"/>
    <n v="8"/>
    <n v="2"/>
    <x v="3"/>
    <m/>
  </r>
  <r>
    <n v="1103"/>
    <s v="ENERO "/>
    <s v="LIMA "/>
    <s v="LIMA "/>
    <s v="SAN JUAN DE LURIGANCHO"/>
    <s v="917431054( LLAMADAS Y WHATSAPP) 995903950"/>
    <s v="187RIPEORV"/>
    <s v="RIOS"/>
    <s v="PEREIRA "/>
    <s v="ORIANNY"/>
    <s v="WALESKA"/>
    <s v="RIOS PEREIRA  ORIANNY WALESKA"/>
    <s v="VENEZUELA "/>
    <s v="PTP/CPP"/>
    <d v="2018-07-12T00:00:00"/>
    <n v="12"/>
    <n v="7"/>
    <n v="2018"/>
    <x v="4"/>
    <s v="FEMENINO"/>
    <s v="PTP/CPP"/>
    <s v="MUJER"/>
    <s v="NIVEL INICIAL 3 AÑOS"/>
    <s v="SI"/>
    <s v="937PEGUJOTEV"/>
    <s v="PEREIRA "/>
    <s v="GUEDEZ "/>
    <s v="JOSMARY"/>
    <s v="TERESA "/>
    <s v="VENEZUELA "/>
    <s v="PTP/CPP"/>
    <d v="1993-07-19T00:00:00"/>
    <n v="19"/>
    <n v="7"/>
    <n v="1993"/>
    <s v="FEMENINO"/>
    <s v="PTP/CPP"/>
    <n v="3566656"/>
    <s v="RASTREO"/>
    <d v="2023-12-04T00:00:00"/>
    <m/>
    <m/>
    <m/>
    <m/>
    <m/>
    <s v="SI"/>
    <s v="EIMARA "/>
    <m/>
    <m/>
    <m/>
    <m/>
    <m/>
    <m/>
    <m/>
    <m/>
    <m/>
    <m/>
    <m/>
    <m/>
    <n v="6"/>
    <n v="5"/>
    <n v="-1"/>
    <x v="0"/>
    <m/>
  </r>
  <r>
    <n v="639"/>
    <s v="NOVIEMBRE"/>
    <s v="LIMA "/>
    <s v="LIMA "/>
    <s v="SAN JUAN DE MIRAFLORES"/>
    <n v="902076928"/>
    <s v="0809SAFONOV"/>
    <s v="SALAZAR"/>
    <s v="FONCE"/>
    <s v="NORIELYS"/>
    <s v="ALEXANDRA"/>
    <s v="SALAZAR FONCE NORIELYS ALEXANDRA"/>
    <s v="VENEZUELA "/>
    <s v="SITUACIÓN IRREGULAR"/>
    <d v="2008-09-28T00:00:00"/>
    <s v="28"/>
    <s v="09"/>
    <s v="2008"/>
    <x v="10"/>
    <s v="FEMENINO"/>
    <s v="CEDULA DE IDENTIDAD"/>
    <s v="33484259"/>
    <s v="PRIMARIA - 6TO GRADO"/>
    <s v="SI"/>
    <s v="856GOCACLDEV"/>
    <s v="GONZALEZ"/>
    <s v="CARMONA"/>
    <s v="CLAIRELYS"/>
    <s v="DEL VALLE"/>
    <s v="VENEZUELA "/>
    <s v="PTP/CPP"/>
    <d v="1985-06-29T00:00:00"/>
    <s v="29"/>
    <s v="6"/>
    <s v="1985"/>
    <s v="FEMENINO"/>
    <s v="PTP/CPP"/>
    <s v="1350256"/>
    <s v="RASTREO"/>
    <d v="2023-10-14T16:05:30"/>
    <s v="ONLINE/TELEFÓNICA"/>
    <d v="2023-11-16T00:00:00"/>
    <n v="1"/>
    <n v="1"/>
    <n v="1"/>
    <s v="SI"/>
    <s v="YULY"/>
    <s v="SI"/>
    <m/>
    <m/>
    <m/>
    <m/>
    <m/>
    <m/>
    <m/>
    <m/>
    <m/>
    <m/>
    <m/>
    <n v="11"/>
    <n v="15"/>
    <n v="4"/>
    <x v="1"/>
    <m/>
  </r>
  <r>
    <n v="1105"/>
    <s v="ENERO "/>
    <s v="LIMA "/>
    <s v="LIMA "/>
    <s v="LURIN"/>
    <n v="910696200"/>
    <s v="179BEPÉLUV"/>
    <s v="BENÍTEZ "/>
    <s v="PÉREZ "/>
    <s v="LUIS"/>
    <s v="CAMILO"/>
    <s v="BENÍTEZ  PÉREZ  LUIS CAMILO"/>
    <s v="VENEZUELA "/>
    <s v="SITUACIÓN IRREGULAR"/>
    <d v="2017-09-19T00:00:00"/>
    <n v="19"/>
    <n v="9"/>
    <n v="2017"/>
    <x v="8"/>
    <s v="MASCULINO"/>
    <s v="ACTA/PARTIDA DE NACIMIENTO"/>
    <n v="837"/>
    <s v="NINGUNO"/>
    <s v="SI"/>
    <s v="758PÉCOLIYRV"/>
    <s v="PÉREZ "/>
    <s v="CORONADO"/>
    <s v="LIBIA"/>
    <s v="YRALY"/>
    <s v="VENEZUELA "/>
    <s v="SITUACIÓN IRREGULAR"/>
    <d v="1975-08-03T00:00:00"/>
    <n v="3"/>
    <n v="8"/>
    <n v="1975"/>
    <s v="FEMENINO"/>
    <s v="CÉDULA DE IDENTIDAD "/>
    <n v="13195796"/>
    <s v="RASTREO"/>
    <d v="2023-11-27T00:00:00"/>
    <s v="ONLINE/TELEFÓNICA"/>
    <d v="2024-01-04T00:00:00"/>
    <n v="2"/>
    <n v="1"/>
    <n v="1"/>
    <s v="SI"/>
    <s v="EIMARA "/>
    <m/>
    <m/>
    <m/>
    <m/>
    <m/>
    <m/>
    <m/>
    <m/>
    <m/>
    <m/>
    <m/>
    <m/>
    <n v="6"/>
    <n v="6"/>
    <n v="0"/>
    <x v="0"/>
    <m/>
  </r>
  <r>
    <n v="1106"/>
    <s v="ENERO "/>
    <s v="LIMA "/>
    <s v="LIMA "/>
    <s v="LURIN"/>
    <n v="901564382"/>
    <s v="1112PLURWEV"/>
    <s v="PLASENCIA"/>
    <s v="URBANEJO"/>
    <s v="WENDERLY"/>
    <s v="DANIELY"/>
    <s v="PLASENCIA URBANEJO WENDERLY DANIELY"/>
    <s v="VENEZUELA "/>
    <s v="SITUACIÓN IRREGULAR"/>
    <d v="2011-12-09T00:00:00"/>
    <n v="9"/>
    <n v="12"/>
    <n v="2011"/>
    <x v="2"/>
    <s v="FEMENINO"/>
    <s v="CÉDULA DE IDENTIDAD "/>
    <n v="34008266"/>
    <s v="PRIMARIA - 6TO GRADO"/>
    <s v="SI"/>
    <s v="966PLURIRALV"/>
    <s v="PLASENCIA"/>
    <s v="URBANEJA"/>
    <s v="IRMARY"/>
    <s v="ALEXANDRA"/>
    <s v="VENEZUELA "/>
    <s v="PTP/CPP"/>
    <d v="1996-06-10T00:00:00"/>
    <n v="10"/>
    <n v="6"/>
    <n v="1996"/>
    <s v="FEMENINO"/>
    <s v="PTP/CPP"/>
    <n v="1560804"/>
    <s v="RASTREO"/>
    <d v="2023-10-09T00:00:00"/>
    <s v="ONLINE/TELEFÓNICA"/>
    <d v="2024-01-04T00:00:00"/>
    <n v="1"/>
    <n v="1"/>
    <n v="1"/>
    <s v="SI"/>
    <s v="EIMARA "/>
    <m/>
    <m/>
    <s v="0051 JOSE F. SANCHEZ CARRION"/>
    <d v="2023-12-18T00:00:00"/>
    <m/>
    <m/>
    <m/>
    <m/>
    <m/>
    <m/>
    <m/>
    <m/>
    <n v="11"/>
    <n v="12"/>
    <n v="1"/>
    <x v="0"/>
    <m/>
  </r>
  <r>
    <n v="788"/>
    <s v="NOVIEMBRE"/>
    <s v="LIMA "/>
    <s v="LIMA "/>
    <s v="VILLA EL SALVADOR"/>
    <n v="978827114"/>
    <s v="0711MANAJEV"/>
    <s v="MAGDALENO"/>
    <s v="NATERA"/>
    <s v="JERMAINE"/>
    <s v="EDUARDO"/>
    <s v="MAGDALENO NATERA JERMAINE EDUARDO"/>
    <s v="VENEZUELA "/>
    <s v="PTP/CPP"/>
    <d v="2007-11-22T00:00:00"/>
    <s v="22"/>
    <s v="11"/>
    <s v="2007"/>
    <x v="11"/>
    <s v="MASCULINO"/>
    <s v="PTP/CPP"/>
    <s v="004116098"/>
    <s v="PRIMARIA - 6TO GRADO"/>
    <s v="SI"/>
    <s v="8210NINAHEDEV"/>
    <s v="NINGUNO "/>
    <s v="NATERA"/>
    <s v="HEYLEN"/>
    <s v="DESSIREE"/>
    <s v="VENEZUELA "/>
    <s v="PTP/CPP"/>
    <d v="1982-10-30T00:00:00"/>
    <s v="30"/>
    <s v="10"/>
    <s v="1982"/>
    <s v="FEMENINO"/>
    <s v="PTP/CPP"/>
    <s v="003694281"/>
    <s v="RASTREO"/>
    <d v="2023-11-27T00:00:00"/>
    <s v="ONLINE/TELEFÓNICA"/>
    <d v="2023-11-28T00:00:00"/>
    <n v="1"/>
    <n v="1"/>
    <n v="1"/>
    <s v="SI"/>
    <s v="EIMARA"/>
    <s v="SI"/>
    <m/>
    <m/>
    <m/>
    <m/>
    <m/>
    <m/>
    <m/>
    <m/>
    <m/>
    <m/>
    <m/>
    <n v="11"/>
    <n v="16"/>
    <n v="5"/>
    <x v="1"/>
    <m/>
  </r>
  <r>
    <n v="1108"/>
    <s v="ENERO "/>
    <s v="LIMA "/>
    <s v="LIMA "/>
    <s v="SAN JUAN DE LURIGANCHO"/>
    <s v="981091019 907142977"/>
    <s v="1711LIRAHEV"/>
    <s v="LISCANO"/>
    <s v="RAGAS"/>
    <s v="HECTOR "/>
    <s v="MOISES"/>
    <s v="LISCANO RAGAS HECTOR  MOISES"/>
    <s v="VENEZUELA "/>
    <s v="SITUACIÓN IRREGULAR"/>
    <d v="2017-11-15T00:00:00"/>
    <n v="15"/>
    <n v="11"/>
    <n v="2017"/>
    <x v="8"/>
    <s v="MASCULINO"/>
    <s v="ACTA/PARTIDA DE NACIMIENTO"/>
    <s v="HOMBRE"/>
    <s v="NINGUNO"/>
    <s v="SI"/>
    <s v="8912RAGRYUMAV"/>
    <s v="RAGAS"/>
    <s v="GRATEROL"/>
    <s v="YURVIS"/>
    <s v="MARILYN"/>
    <s v="VENEZUELA "/>
    <s v="PTP/CPP"/>
    <d v="1989-12-15T00:00:00"/>
    <n v="15"/>
    <n v="12"/>
    <n v="1989"/>
    <s v="FEMENINO"/>
    <s v="PTP/CPP"/>
    <s v="PTP/CPP"/>
    <s v="RASTREO"/>
    <d v="2023-11-30T00:00:00"/>
    <m/>
    <m/>
    <m/>
    <m/>
    <m/>
    <s v="SI"/>
    <s v="EIMARA "/>
    <m/>
    <m/>
    <s v="0158 SANTA MARIA"/>
    <d v="2023-12-19T00:00:00"/>
    <m/>
    <m/>
    <m/>
    <m/>
    <m/>
    <m/>
    <m/>
    <m/>
    <n v="6"/>
    <n v="6"/>
    <n v="0"/>
    <x v="0"/>
    <m/>
  </r>
  <r>
    <n v="801"/>
    <s v="NOVIEMBRE"/>
    <s v="LIMA "/>
    <s v="LIMA "/>
    <s v="SANTA ANITA"/>
    <n v="954002586"/>
    <s v="0804SEORGEV"/>
    <s v="SEQUERA"/>
    <s v="ORELLANA"/>
    <s v="GERSELYS"/>
    <s v="DAYERLIN"/>
    <s v="SEQUERA ORELLANA GERSELYS DAYERLIN"/>
    <s v="VENEZUELA "/>
    <s v="SITUACIÓN IRREGULAR"/>
    <d v="2008-04-26T00:00:00"/>
    <s v="26"/>
    <s v="04"/>
    <s v="2008"/>
    <x v="10"/>
    <s v="FEMENINO"/>
    <s v="CEDULA DE IDENTIDAD"/>
    <s v="32667724"/>
    <s v="PRIMARIA - 6TO GRADO"/>
    <s v="SI"/>
    <s v="944ORDELEYUV"/>
    <s v="ORELLANA"/>
    <s v="DE SEQUERA"/>
    <s v="LEORIANNYS"/>
    <s v="YURLEY"/>
    <s v="VENEZUELA "/>
    <s v="SITUACIÓN IRREGULAR"/>
    <d v="1994-04-03T00:00:00"/>
    <s v="3"/>
    <s v="4"/>
    <s v="1994"/>
    <s v="FEMENINO"/>
    <s v="CÉDULA DE IDENTIDAD"/>
    <s v="25138891"/>
    <s v="RASTREO"/>
    <d v="2023-09-15T00:00:00"/>
    <s v="ONLINE/TELEFÓNICA"/>
    <d v="2023-11-10T00:00:00"/>
    <n v="2"/>
    <n v="2"/>
    <n v="1"/>
    <s v="SI"/>
    <s v="MIGUEL HUAYNATE"/>
    <s v="SI"/>
    <m/>
    <m/>
    <m/>
    <m/>
    <m/>
    <m/>
    <m/>
    <m/>
    <m/>
    <m/>
    <m/>
    <n v="11"/>
    <n v="15"/>
    <n v="4"/>
    <x v="1"/>
    <m/>
  </r>
  <r>
    <n v="1110"/>
    <s v="ENERO "/>
    <s v="LIMA "/>
    <s v="LIMA "/>
    <s v="LURIN"/>
    <s v="916894177 / 920297232"/>
    <s v="2011RORAJEP"/>
    <s v="RONDON"/>
    <s v="RAMIREZ "/>
    <s v="JEANNE"/>
    <s v="FLAVIA "/>
    <s v="RONDON RAMIREZ  JEANNE FLAVIA "/>
    <s v="PERÚ"/>
    <s v="NO APLICA (ES PERUANO/A)"/>
    <d v="2020-11-21T00:00:00"/>
    <n v="21"/>
    <n v="11"/>
    <n v="2020"/>
    <x v="9"/>
    <s v="FEMENINO"/>
    <s v="DNI "/>
    <s v="MUJER"/>
    <s v="NINGUNO"/>
    <s v="SI"/>
    <s v="908RAMEMALEV"/>
    <s v="RAMIREZ"/>
    <s v="MEZA"/>
    <s v="MARIA"/>
    <s v="LENY DEL VALLE "/>
    <s v="VENEZUELA "/>
    <s v="C.E. CALIDAD MIGRATORIA"/>
    <d v="1990-08-31T00:00:00"/>
    <n v="31"/>
    <n v="8"/>
    <n v="1990"/>
    <s v="FEMENINO"/>
    <s v="CARNET DE EXTRANJERÍA "/>
    <s v="CARNET DE EXTRANJERÍA"/>
    <s v="RASTREO"/>
    <d v="2023-12-04T00:00:00"/>
    <s v="ONLINE/TELEFÓNICA"/>
    <d v="2024-01-04T00:00:00"/>
    <n v="1"/>
    <n v="1"/>
    <n v="1"/>
    <s v="SI"/>
    <s v="EIMARA "/>
    <m/>
    <m/>
    <s v="POLLITOS I"/>
    <d v="2023-12-19T00:00:00"/>
    <m/>
    <m/>
    <m/>
    <m/>
    <m/>
    <m/>
    <m/>
    <m/>
    <n v="6"/>
    <n v="3"/>
    <n v="-3"/>
    <x v="0"/>
    <m/>
  </r>
  <r>
    <n v="1111"/>
    <s v="ENERO "/>
    <s v="LIMA "/>
    <s v="LIMA "/>
    <s v="MANCHAY"/>
    <n v="907114336"/>
    <s v="159PAREELV"/>
    <s v="PATIÑO"/>
    <s v="REA"/>
    <s v="ELIEZER"/>
    <s v="ALEJANDRO"/>
    <s v="PATIÑO REA ELIEZER ALEJANDRO"/>
    <s v="VENEZUELA "/>
    <s v="SITUACIÓN IRREGULAR"/>
    <d v="2015-09-11T00:00:00"/>
    <n v="11"/>
    <n v="9"/>
    <n v="2015"/>
    <x v="1"/>
    <s v="MASCULINO"/>
    <s v="ACTA/PARTIDA DE NACIMIENTO"/>
    <s v="HOMBRE"/>
    <s v="PRIMARIA - 1ER GRADO"/>
    <s v="SI"/>
    <s v="978REFLESDEV"/>
    <s v="REA"/>
    <s v="FLORES"/>
    <s v="ESTEFANY"/>
    <s v="DEL CARMEN"/>
    <s v="VENEZUELA "/>
    <s v="C.E. CALIDAD MIGRATORIA"/>
    <d v="1997-08-22T00:00:00"/>
    <n v="22"/>
    <n v="8"/>
    <n v="1997"/>
    <s v="FEMENINO"/>
    <s v="CÉDULA DE IDENTIDAD "/>
    <s v="CÉDULA DE IDENTIDAD"/>
    <s v="RASTREO"/>
    <d v="2023-12-02T00:00:00"/>
    <m/>
    <m/>
    <m/>
    <m/>
    <m/>
    <s v="SI"/>
    <s v="EIMARA "/>
    <m/>
    <m/>
    <m/>
    <m/>
    <m/>
    <m/>
    <m/>
    <m/>
    <m/>
    <m/>
    <m/>
    <m/>
    <n v="6"/>
    <n v="8"/>
    <n v="2"/>
    <x v="3"/>
    <m/>
  </r>
  <r>
    <n v="1112"/>
    <s v="ENERO "/>
    <s v="LIMA "/>
    <s v="LIMA "/>
    <s v="MANCHAY"/>
    <n v="907114336"/>
    <s v="169PAREENV"/>
    <s v="PATIÑO"/>
    <s v="REA"/>
    <s v="ENYERBETH"/>
    <s v="ANDRES"/>
    <s v="PATIÑO REA ENYERBETH ANDRES"/>
    <s v="VENEZUELA "/>
    <s v="SITUACIÓN IRREGULAR"/>
    <d v="2016-09-13T00:00:00"/>
    <n v="13"/>
    <n v="9"/>
    <n v="2016"/>
    <x v="0"/>
    <s v="MASCULINO"/>
    <s v="ACTA/PARTIDA DE NACIMIENTO"/>
    <s v="HOMBRE"/>
    <s v="NIVEL INICIAL 5 AÑOS"/>
    <s v="SI"/>
    <s v="978REFLESDEV"/>
    <s v="REA"/>
    <s v="FLORES "/>
    <s v="ESTEFANY"/>
    <s v="DEL CARMEN"/>
    <s v="VENEZUELA "/>
    <s v="SITUACIÓN IRREGULAR"/>
    <d v="1997-08-22T00:00:00"/>
    <n v="22"/>
    <n v="8"/>
    <n v="1997"/>
    <s v="FEMENINO"/>
    <s v="CÉDULA DE IDENTIDAD "/>
    <s v="CÉDULA DE IDENTIDAD"/>
    <s v="RASTREO"/>
    <d v="2023-12-02T00:00:00"/>
    <m/>
    <m/>
    <m/>
    <m/>
    <m/>
    <s v="SI"/>
    <s v="EIMARA "/>
    <m/>
    <m/>
    <m/>
    <m/>
    <m/>
    <m/>
    <m/>
    <m/>
    <m/>
    <m/>
    <m/>
    <m/>
    <n v="6"/>
    <n v="7"/>
    <n v="1"/>
    <x v="0"/>
    <m/>
  </r>
  <r>
    <n v="802"/>
    <s v="NOVIEMBRE"/>
    <s v="LIMA "/>
    <s v="LIMA "/>
    <s v="SANTA ANITA"/>
    <n v="954002586"/>
    <s v="0804SEORGEV"/>
    <s v="SEQUERA"/>
    <s v="ORELLANA"/>
    <s v="GERSELYS"/>
    <s v="YULIANNYS"/>
    <s v="SEQUERA ORELLANA GERSELYS YULIANNYS"/>
    <s v="VENEZUELA "/>
    <s v="PTP/CPP"/>
    <d v="2008-04-26T00:00:00"/>
    <s v="26"/>
    <s v="04"/>
    <s v="2008"/>
    <x v="10"/>
    <s v="FEMENINO"/>
    <s v="PTP/CPP"/>
    <s v="004013674"/>
    <s v="PRIMARIA - 6TO GRADO"/>
    <s v="SI"/>
    <s v="944ORDELEYUV"/>
    <s v="ORELLANA"/>
    <s v="DE SEQUERA"/>
    <s v="LEORIANNYS"/>
    <s v="YURLEY"/>
    <s v="VENEZUELA "/>
    <s v="SITUACIÓN IRREGULAR"/>
    <d v="1994-04-03T00:00:00"/>
    <s v="3"/>
    <s v="4"/>
    <s v="1994"/>
    <s v="FEMENINO"/>
    <s v="CÉDULA DE IDENTIDAD"/>
    <s v="25138891"/>
    <s v="RASTREO"/>
    <d v="2023-09-15T00:00:00"/>
    <m/>
    <m/>
    <m/>
    <m/>
    <m/>
    <s v="SI"/>
    <s v="MIGUEL HUAYNATE"/>
    <s v="SI"/>
    <m/>
    <m/>
    <m/>
    <m/>
    <m/>
    <m/>
    <m/>
    <m/>
    <m/>
    <m/>
    <m/>
    <n v="11"/>
    <n v="15"/>
    <n v="4"/>
    <x v="1"/>
    <m/>
  </r>
  <r>
    <n v="1114"/>
    <s v="ENERO "/>
    <s v="LIMA "/>
    <s v="LIMA "/>
    <s v="SAN JUAN DE LURIGANCHO"/>
    <s v="935714035(WHATSAPP Y LLAMADAS)"/>
    <s v="203GRRIWAV"/>
    <s v="GRATEROL "/>
    <s v="RIVAS"/>
    <s v="WALTER "/>
    <s v="JEREMIAS "/>
    <s v="GRATEROL  RIVAS WALTER  JEREMIAS "/>
    <s v="VENEZUELA "/>
    <s v="SITUACIÓN IRREGULAR"/>
    <d v="2020-03-21T00:00:00"/>
    <n v="21"/>
    <n v="3"/>
    <n v="2020"/>
    <x v="9"/>
    <s v="MASCULINO"/>
    <s v="ACTA/PARTIDA DE NACIMIENTO"/>
    <s v="HOMBRE"/>
    <s v="NINGUNO"/>
    <s v="SI"/>
    <s v="9610RIGAYAYUV"/>
    <s v="RIVAS"/>
    <s v="GARCÍA "/>
    <s v="YAINNALLY "/>
    <s v="YULIETH "/>
    <s v="VENEZUELA "/>
    <s v="SITUACIÓN IRREGULAR"/>
    <d v="1996-10-01T00:00:00"/>
    <n v="1"/>
    <n v="10"/>
    <n v="1996"/>
    <s v="FEMENINO"/>
    <s v="CÉDULA DE IDENTIDAD "/>
    <s v="CÉDULA DE IDENTIDAD"/>
    <s v="RASTREO"/>
    <d v="2023-11-30T00:00:00"/>
    <m/>
    <m/>
    <m/>
    <m/>
    <m/>
    <s v="SI"/>
    <s v="EIMARA "/>
    <m/>
    <m/>
    <m/>
    <m/>
    <m/>
    <m/>
    <m/>
    <m/>
    <m/>
    <m/>
    <m/>
    <m/>
    <n v="6"/>
    <n v="4"/>
    <n v="-2"/>
    <x v="0"/>
    <m/>
  </r>
  <r>
    <n v="1115"/>
    <s v="ENERO "/>
    <s v="LIMA "/>
    <s v="LIMA "/>
    <s v="LURIN"/>
    <n v="910103081"/>
    <s v="183ROBLJHV"/>
    <s v="RODRÍGUEZ "/>
    <s v="BLANCO"/>
    <s v="JHOSNIELL"/>
    <s v="ISAAC "/>
    <s v="RODRÍGUEZ  BLANCO JHOSNIELL ISAAC "/>
    <s v="VENEZUELA "/>
    <s v="SITUACIÓN IRREGULAR"/>
    <d v="2018-03-09T00:00:00"/>
    <n v="9"/>
    <n v="3"/>
    <n v="2018"/>
    <x v="4"/>
    <s v="MASCULINO"/>
    <s v="ACTA/PARTIDA DE NACIMIENTO"/>
    <n v="1811"/>
    <s v="NINGUNO"/>
    <s v="SI"/>
    <s v="9910ROBLNANIV"/>
    <s v="RODRÍGUEZ "/>
    <s v="BLANCO"/>
    <s v="NAIRELIS"/>
    <s v="NINGUNO"/>
    <s v="VENEZUELA "/>
    <s v="PTP/CPP"/>
    <d v="1999-10-10T00:00:00"/>
    <n v="10"/>
    <n v="10"/>
    <n v="1999"/>
    <s v="FEMENINO"/>
    <s v="PTP/CPP"/>
    <n v="3714786"/>
    <s v="RASTREO"/>
    <d v="2023-11-27T00:00:00"/>
    <s v="ONLINE/TELEFÓNICA"/>
    <d v="2024-01-05T00:00:00"/>
    <n v="2"/>
    <n v="1"/>
    <n v="1"/>
    <s v="SI"/>
    <s v="EIMARA "/>
    <m/>
    <m/>
    <m/>
    <m/>
    <m/>
    <m/>
    <m/>
    <m/>
    <m/>
    <m/>
    <m/>
    <m/>
    <n v="6"/>
    <n v="6"/>
    <n v="0"/>
    <x v="0"/>
    <m/>
  </r>
  <r>
    <n v="1116"/>
    <s v="ENERO "/>
    <s v="LIMA "/>
    <s v="LIMA "/>
    <s v="PACHACAMAC"/>
    <s v="934133840(WHATSAPP Y LLAMADAS)"/>
    <s v="071VIRORIV"/>
    <s v="VILLALBA "/>
    <s v="RODRÍGUEZ "/>
    <s v="RICHARD "/>
    <s v="ANTONIO "/>
    <s v="VILLALBA  RODRÍGUEZ  RICHARD  ANTONIO "/>
    <s v="VENEZUELA "/>
    <s v="PTP/CPP"/>
    <d v="2007-01-19T00:00:00"/>
    <n v="19"/>
    <n v="1"/>
    <n v="2007"/>
    <x v="5"/>
    <s v="MASCULINO"/>
    <s v="PTP/CPP"/>
    <s v="HOMBRE"/>
    <s v="SECUNDARIA - 4TO GRADO"/>
    <s v="SI"/>
    <s v="892ROCAYOJOV"/>
    <s v="RODRÍGUEZ "/>
    <s v="CABEZA "/>
    <s v="YOLEIXA"/>
    <s v="JOSEFINA "/>
    <s v="VENEZUELA "/>
    <s v="PTP/CPP"/>
    <d v="1989-02-27T00:00:00"/>
    <n v="27"/>
    <n v="2"/>
    <n v="1989"/>
    <s v="FEMENINO"/>
    <s v="PTP/CPP"/>
    <s v="PTP/CPP"/>
    <s v="RASTREO"/>
    <d v="2023-11-30T00:00:00"/>
    <s v="ONLINE/TELEFÓNICA"/>
    <d v="2024-01-05T00:00:00"/>
    <n v="3"/>
    <n v="1"/>
    <n v="1"/>
    <s v="SI"/>
    <s v="EIMARA "/>
    <m/>
    <m/>
    <m/>
    <m/>
    <m/>
    <m/>
    <m/>
    <m/>
    <m/>
    <m/>
    <m/>
    <m/>
    <n v="15"/>
    <n v="17"/>
    <n v="2"/>
    <x v="3"/>
    <m/>
  </r>
  <r>
    <n v="1117"/>
    <s v="ENERO "/>
    <s v="LIMA "/>
    <s v="LIMA "/>
    <s v="PACHACAMAC"/>
    <s v="934133840(WHATSAPP Y LLAMADAS)"/>
    <s v="096VIROJOV"/>
    <s v="VILLALBA "/>
    <s v="RODRÍGUEZ "/>
    <s v="JOJAINYS"/>
    <s v="JOSE"/>
    <s v="VILLALBA  RODRÍGUEZ  JOJAINYS JOSE"/>
    <s v="VENEZUELA "/>
    <s v="PTP/CPP"/>
    <d v="2009-06-17T00:00:00"/>
    <n v="17"/>
    <n v="6"/>
    <n v="2009"/>
    <x v="13"/>
    <s v="FEMENINO"/>
    <s v="PTP/CPP"/>
    <s v="MUJER"/>
    <s v="SECUNDARIA - 2DO GRADO"/>
    <s v="SI"/>
    <s v="892ROCAYOJOV"/>
    <s v="RODRÍGUEZ "/>
    <s v="CABEZA "/>
    <s v="YOLEIXA "/>
    <s v="JOSEFINA "/>
    <s v="VENEZUELA "/>
    <s v="PTP/CPP"/>
    <d v="1989-02-27T00:00:00"/>
    <n v="27"/>
    <n v="2"/>
    <n v="1989"/>
    <s v="FEMENINO"/>
    <s v="PTP/CPP"/>
    <s v="PTP/CPP"/>
    <s v="RASTREO"/>
    <d v="2023-11-30T00:00:00"/>
    <m/>
    <m/>
    <m/>
    <m/>
    <m/>
    <s v="SI"/>
    <s v="EIMARA "/>
    <m/>
    <m/>
    <m/>
    <m/>
    <m/>
    <m/>
    <m/>
    <m/>
    <m/>
    <m/>
    <m/>
    <m/>
    <n v="13"/>
    <n v="14"/>
    <n v="1"/>
    <x v="0"/>
    <m/>
  </r>
  <r>
    <n v="1118"/>
    <s v="ENERO "/>
    <s v="LIMA "/>
    <s v="LIMA "/>
    <s v="PACHACAMAC"/>
    <s v="934133840(LLAMADAS Y WHATSAPP)"/>
    <s v="125VIROJOV"/>
    <s v="VILLALBA "/>
    <s v="RODRÍGUEZ "/>
    <s v="JOHANYELIS"/>
    <s v="JOSE"/>
    <s v="VILLALBA  RODRÍGUEZ  JOHANYELIS JOSE"/>
    <s v="VENEZUELA "/>
    <s v="PTP/CPP"/>
    <d v="2012-05-08T00:00:00"/>
    <n v="8"/>
    <n v="5"/>
    <n v="2012"/>
    <x v="3"/>
    <s v="FEMENINO"/>
    <s v="PTP/CPP"/>
    <s v="MUJER"/>
    <s v="PRIMARIA - 4TO GRADO"/>
    <s v="SI"/>
    <s v="892ROCAYOJOV"/>
    <s v="RODRÍGUEZ "/>
    <s v="CABEZA "/>
    <s v="YOLEIXA"/>
    <s v="JOSEFINA "/>
    <s v="VENEZUELA "/>
    <s v="PTP/CPP"/>
    <d v="1989-02-27T00:00:00"/>
    <n v="27"/>
    <n v="2"/>
    <n v="1989"/>
    <s v="FEMENINO"/>
    <s v="PTP/CPP"/>
    <s v="PTP/CPP"/>
    <s v="RASTREO"/>
    <d v="2023-11-30T00:00:00"/>
    <m/>
    <m/>
    <m/>
    <m/>
    <m/>
    <s v="SI"/>
    <s v="EIMARA "/>
    <m/>
    <m/>
    <m/>
    <m/>
    <m/>
    <m/>
    <m/>
    <m/>
    <m/>
    <m/>
    <m/>
    <m/>
    <n v="9"/>
    <n v="11"/>
    <n v="2"/>
    <x v="3"/>
    <m/>
  </r>
  <r>
    <n v="1119"/>
    <s v="ENERO "/>
    <s v="LIMA "/>
    <s v="LIMA "/>
    <s v="LURIN"/>
    <n v="910103081"/>
    <s v="1912VIROMEP"/>
    <s v="VILLEGAS "/>
    <s v="RODRÍGUEZ "/>
    <s v="MELANI"/>
    <s v="SARAI"/>
    <s v="VILLEGAS  RODRÍGUEZ  MELANI SARAI"/>
    <s v="PERÚ"/>
    <s v="NO APLICA (ES PERUANO/A)"/>
    <d v="2019-12-18T00:00:00"/>
    <n v="18"/>
    <n v="12"/>
    <n v="2019"/>
    <x v="12"/>
    <s v="FEMENINO"/>
    <s v="DNI "/>
    <n v="91640729"/>
    <s v="NINGUNO"/>
    <s v="SI"/>
    <s v="9910ROBLNANIV"/>
    <s v="RODRÍGUEZ "/>
    <s v="BLANCO"/>
    <s v="NAIRELIS"/>
    <s v="NINGUNO"/>
    <s v="VENEZUELA "/>
    <s v="PTP/CPP"/>
    <d v="1999-10-10T00:00:00"/>
    <n v="10"/>
    <n v="10"/>
    <n v="1999"/>
    <s v="FEMENINO"/>
    <s v="PTP/CPP"/>
    <n v="3714786"/>
    <s v="RASTREO"/>
    <d v="2023-11-27T00:00:00"/>
    <m/>
    <m/>
    <m/>
    <m/>
    <m/>
    <s v="SI"/>
    <s v="EIMARA "/>
    <m/>
    <m/>
    <m/>
    <m/>
    <m/>
    <m/>
    <m/>
    <m/>
    <m/>
    <m/>
    <m/>
    <m/>
    <n v="6"/>
    <n v="4"/>
    <n v="-2"/>
    <x v="0"/>
    <m/>
  </r>
  <r>
    <n v="1120"/>
    <s v="ENERO "/>
    <s v="LIMA "/>
    <s v="LIMA "/>
    <s v="PACHACAMAC"/>
    <n v="952666377"/>
    <s v="206FUSILUV"/>
    <s v="FUENTES"/>
    <s v="SIFONTES "/>
    <s v="LUCIANNYS "/>
    <s v="ELISABETH "/>
    <s v="FUENTES SIFONTES  LUCIANNYS  ELISABETH "/>
    <s v="VENEZUELA "/>
    <s v="SITUACIÓN IRREGULAR"/>
    <d v="2020-06-19T00:00:00"/>
    <n v="19"/>
    <n v="6"/>
    <n v="2020"/>
    <x v="9"/>
    <s v="FEMENINO"/>
    <s v="ACTA/PARTIDA DE NACIMIENTO"/>
    <n v="263"/>
    <s v="NINGUNO"/>
    <s v="SI"/>
    <s v="998SICAJAVEV"/>
    <s v="SIFONTES "/>
    <s v="CALL"/>
    <s v="JANDRI "/>
    <s v="VERÓNICA "/>
    <s v="VENEZUELA "/>
    <s v="SITUACIÓN IRREGULAR"/>
    <d v="1999-08-12T00:00:00"/>
    <n v="12"/>
    <n v="8"/>
    <n v="1999"/>
    <s v="FEMENINO"/>
    <s v="CÉDULA DE IDENTIDAD "/>
    <n v="28672476"/>
    <s v="RASTREO"/>
    <d v="2023-12-19T00:00:00"/>
    <m/>
    <m/>
    <m/>
    <m/>
    <m/>
    <s v="SI"/>
    <s v="EIMARA "/>
    <m/>
    <m/>
    <m/>
    <m/>
    <m/>
    <m/>
    <m/>
    <m/>
    <m/>
    <m/>
    <m/>
    <m/>
    <n v="6"/>
    <n v="3"/>
    <n v="-3"/>
    <x v="0"/>
    <m/>
  </r>
  <r>
    <n v="1121"/>
    <s v="ENERO "/>
    <s v="LIMA "/>
    <s v="LIMA "/>
    <s v="PACHACAMAC"/>
    <n v="952666377"/>
    <s v="184FUSIZOV"/>
    <s v="FUENTES "/>
    <s v="SIFONTES "/>
    <s v="ZOHANNYS "/>
    <s v="LUCIA "/>
    <s v="FUENTES  SIFONTES  ZOHANNYS  LUCIA "/>
    <s v="VENEZUELA "/>
    <s v="SITUACIÓN IRREGULAR"/>
    <d v="2018-04-06T00:00:00"/>
    <n v="6"/>
    <n v="4"/>
    <n v="2018"/>
    <x v="4"/>
    <s v="FEMENINO"/>
    <s v="ACTA/PARTIDA DE NACIMIENTO"/>
    <n v="248"/>
    <s v="NINGUNO"/>
    <s v="SI"/>
    <s v="007SICAJAVEV"/>
    <s v="SIFONTES "/>
    <s v="CALL "/>
    <s v="JANDRI "/>
    <s v="VERÓNICA "/>
    <s v="VENEZUELA "/>
    <s v="SITUACIÓN IRREGULAR"/>
    <d v="2000-07-14T00:00:00"/>
    <n v="14"/>
    <n v="7"/>
    <n v="2000"/>
    <s v="FEMENINO"/>
    <s v="CÉDULA DE IDENTIDAD "/>
    <n v="28672476"/>
    <s v="RASTREO"/>
    <d v="2023-12-16T00:00:00"/>
    <s v="ONLINE/TELEFÓNICA"/>
    <d v="2024-01-05T00:00:00"/>
    <n v="2"/>
    <n v="1"/>
    <n v="1"/>
    <s v="SI"/>
    <s v="EIMARA "/>
    <m/>
    <m/>
    <m/>
    <m/>
    <m/>
    <m/>
    <m/>
    <m/>
    <m/>
    <m/>
    <m/>
    <m/>
    <n v="6"/>
    <n v="5"/>
    <n v="-1"/>
    <x v="0"/>
    <m/>
  </r>
  <r>
    <n v="1122"/>
    <s v="ENERO "/>
    <s v="LIMA "/>
    <s v="LIMA "/>
    <s v="SAN JUAN DE LURIGANCHO"/>
    <s v="961070271 SOLO LLAMADAS / 923998770 WHATSAPP"/>
    <s v="1411VIYAJOV"/>
    <s v="VILCHEZ"/>
    <s v="YANEZ"/>
    <s v="JOSEANNY"/>
    <s v="SOFIA"/>
    <s v="VILCHEZ YANEZ JOSEANNY SOFIA"/>
    <s v="VENEZUELA "/>
    <s v="SITUACIÓN IRREGULAR"/>
    <d v="2014-11-23T00:00:00"/>
    <n v="23"/>
    <n v="11"/>
    <n v="2014"/>
    <x v="6"/>
    <s v="FEMENINO"/>
    <s v="ACTA/PARTIDA DE NACIMIENTO"/>
    <s v="MUJER"/>
    <s v="PRIMARIA - 2DO GRADO"/>
    <s v="SI"/>
    <s v="997YAVIDAJOV"/>
    <s v="YANEZ"/>
    <s v="VILCHEZ"/>
    <s v="DARIANNY"/>
    <s v="JOSE"/>
    <s v="VENEZUELA "/>
    <s v="PTP/CPP"/>
    <d v="1999-07-18T00:00:00"/>
    <n v="18"/>
    <n v="7"/>
    <n v="1999"/>
    <s v="FEMENINO"/>
    <s v="PTP/CPP"/>
    <s v="PTP/CPP"/>
    <s v="RASTREO"/>
    <d v="2023-12-04T00:00:00"/>
    <s v="ONLINE/TELEFÓNICA"/>
    <d v="2024-01-05T00:00:00"/>
    <n v="2"/>
    <n v="1"/>
    <n v="1"/>
    <s v="SI"/>
    <s v="EIMARA "/>
    <m/>
    <m/>
    <m/>
    <m/>
    <m/>
    <m/>
    <m/>
    <m/>
    <m/>
    <m/>
    <m/>
    <m/>
    <n v="7"/>
    <n v="9"/>
    <n v="2"/>
    <x v="3"/>
    <m/>
  </r>
  <r>
    <n v="1123"/>
    <s v="ENERO "/>
    <s v="LIMA "/>
    <s v="LIMA "/>
    <s v="SAN JUAN DE LURIGANCHO"/>
    <s v="961070271 SOLO LLAMADAS / 923998770 WHATSAPP"/>
    <s v="1612VIYAANV"/>
    <s v="VILCHEZ "/>
    <s v="YANEZ"/>
    <s v="ANGEL "/>
    <s v="DAVID"/>
    <s v="VILCHEZ  YANEZ ANGEL  DAVID"/>
    <s v="VENEZUELA "/>
    <s v="SITUACIÓN IRREGULAR"/>
    <d v="2016-12-03T00:00:00"/>
    <n v="3"/>
    <n v="12"/>
    <n v="2016"/>
    <x v="0"/>
    <s v="MASCULINO"/>
    <s v="ACTA/PARTIDA DE NACIMIENTO"/>
    <s v="HOMBRE"/>
    <s v="NIVEL INICIAL 5 AÑOS"/>
    <s v="SI"/>
    <s v="997YAVIDAJOV"/>
    <s v="YANEZ"/>
    <s v="VILCHEZ"/>
    <s v="DARIANNY"/>
    <s v="JOSE"/>
    <s v="VENEZUELA "/>
    <s v="PTP/CPP"/>
    <d v="1999-07-18T00:00:00"/>
    <n v="18"/>
    <n v="7"/>
    <n v="1999"/>
    <s v="FEMENINO"/>
    <s v="PTP/CPP"/>
    <s v="PTP/CPP"/>
    <s v="RASTREO"/>
    <d v="2023-12-04T00:00:00"/>
    <m/>
    <m/>
    <m/>
    <m/>
    <m/>
    <s v="SI"/>
    <s v="EIMARA "/>
    <m/>
    <m/>
    <s v="0088 NUESTRA SRA. DEL CARMEN"/>
    <d v="2023-12-29T00:00:00"/>
    <m/>
    <m/>
    <m/>
    <m/>
    <m/>
    <m/>
    <m/>
    <m/>
    <n v="6"/>
    <n v="7"/>
    <n v="1"/>
    <x v="0"/>
    <m/>
  </r>
  <r>
    <n v="1124"/>
    <s v="ENERO "/>
    <s v="LIMA "/>
    <s v="LIMA "/>
    <s v="CARABAYLLO"/>
    <n v="923327403"/>
    <s v="1602BADIANV"/>
    <s v="BALDAYO"/>
    <s v="DIAZ"/>
    <s v="ANTONELA"/>
    <s v="NICOL"/>
    <s v="BALDAYO DIAZ ANTONELA NICOL"/>
    <s v="VENEZUELA "/>
    <s v="C.E. CALIDAD MIGRATORIA"/>
    <d v="2016-02-25T00:00:00"/>
    <s v="25"/>
    <s v="02"/>
    <s v="2016"/>
    <x v="0"/>
    <s v="FEMENINO"/>
    <s v="ACTA/PARTIDA DE NACIMIENTO"/>
    <n v="1451"/>
    <s v="NIVEL INICIAL 5 AÑOS"/>
    <s v="SI"/>
    <s v="9901DICHGABRV"/>
    <s v="DIAZ"/>
    <s v="CHIRINOS"/>
    <s v="GABYS"/>
    <s v="BRIYIS"/>
    <s v="VENEZUELA "/>
    <s v="C.E. CALIDAD MIGRATORIA"/>
    <d v="1999-01-18T00:00:00"/>
    <s v="18"/>
    <s v="01"/>
    <s v="1999"/>
    <s v="FEMENINO"/>
    <s v="CÉDULA DE IDENTIDAD "/>
    <n v="26398517"/>
    <s v="RASTREO"/>
    <d v="2023-09-15T00:00:00"/>
    <s v="ONLINE/TELEFÓNICA"/>
    <d v="2024-01-06T00:00:00"/>
    <n v="2"/>
    <n v="1"/>
    <n v="1"/>
    <s v="SI"/>
    <s v="MIRIAN"/>
    <m/>
    <s v="SI "/>
    <s v="3057 SANTA ROSA DE CARABAYLLO"/>
    <d v="2024-01-10T00:00:00"/>
    <s v="SI "/>
    <m/>
    <m/>
    <m/>
    <m/>
    <m/>
    <m/>
    <m/>
    <n v="6"/>
    <n v="8"/>
    <n v="2"/>
    <x v="3"/>
    <m/>
  </r>
  <r>
    <n v="1125"/>
    <s v="ENERO "/>
    <s v="LIMA "/>
    <s v="LIMA "/>
    <s v="CARABAYLLO"/>
    <n v="923327403"/>
    <s v="1906DICHVIV"/>
    <s v="DIAZ"/>
    <s v="CHIRINOS"/>
    <s v="VICTOR"/>
    <s v="MANUEL"/>
    <s v="DIAZ CHIRINOS VICTOR MANUEL"/>
    <s v="VENEZUELA "/>
    <s v="C.E. CALIDAD MIGRATORIA"/>
    <d v="2019-06-19T00:00:00"/>
    <s v="19"/>
    <s v="06"/>
    <s v="2019"/>
    <x v="12"/>
    <s v="MASCULINO"/>
    <s v="ACTA/PARTIDA DE NACIMIENTO"/>
    <n v="3354"/>
    <s v="NINGUNO"/>
    <s v="SI"/>
    <s v="9901DICHGABRV"/>
    <s v="DIAZ"/>
    <s v="CHIRINOS"/>
    <s v="GABYS"/>
    <s v="BRIYIS"/>
    <s v="VENEZUELA "/>
    <s v="C.E. CALIDAD MIGRATORIA"/>
    <d v="1999-01-18T00:00:00"/>
    <s v="18"/>
    <s v="01"/>
    <s v="1999"/>
    <s v="FEMENINO"/>
    <s v="CÉDULA DE IDENTIDAD "/>
    <n v="26398517"/>
    <s v="RASTREO"/>
    <d v="2023-09-15T00:00:00"/>
    <m/>
    <m/>
    <m/>
    <m/>
    <m/>
    <s v="SI"/>
    <s v="MIRIAN"/>
    <m/>
    <m/>
    <m/>
    <m/>
    <m/>
    <m/>
    <m/>
    <m/>
    <m/>
    <m/>
    <m/>
    <m/>
    <n v="6"/>
    <n v="4"/>
    <n v="-2"/>
    <x v="0"/>
    <m/>
  </r>
  <r>
    <n v="1126"/>
    <s v="ENERO "/>
    <s v="LIMA "/>
    <s v="LIMA "/>
    <s v="SAN JUAN DE MIRAFLORES"/>
    <s v="922163025/943032625(HIJA)"/>
    <s v="2003HEGOMAP"/>
    <s v="HERNÁNDEZ "/>
    <s v="GONZÁLEZ "/>
    <s v="MATHHEW"/>
    <s v="GABRIEL "/>
    <s v="HERNÁNDEZ  GONZÁLEZ  MATHHEW GABRIEL "/>
    <s v="PERÚ"/>
    <s v="NO APLICA (ES PERUANO/A)"/>
    <d v="2020-03-20T00:00:00"/>
    <s v="20"/>
    <s v="03"/>
    <s v="2020"/>
    <x v="9"/>
    <s v="MASCULINO"/>
    <s v="DNI "/>
    <n v="91787255"/>
    <s v="NINGUNO"/>
    <s v="SI"/>
    <s v="8711GOHEVECAV"/>
    <s v="GONZÁLEZ "/>
    <s v="HERNÁNDEZ "/>
    <s v="VERÓNICA "/>
    <s v="CANDELARIA"/>
    <s v="VENEZUELA "/>
    <s v="C.E. CALIDAD MIGRATORIA"/>
    <d v="1987-11-20T00:00:00"/>
    <s v="20"/>
    <s v="11"/>
    <s v="1987"/>
    <s v="FEMENINO"/>
    <s v="CARNET DE EXTRANJERÍA "/>
    <s v="000060016"/>
    <s v="RASTREO"/>
    <d v="2023-09-15T00:00:00"/>
    <s v="ONLINE/TELEFÓNICA"/>
    <d v="2024-01-16T00:00:00"/>
    <n v="1"/>
    <n v="1"/>
    <n v="1"/>
    <s v="SI"/>
    <s v="MIRIAN"/>
    <m/>
    <m/>
    <m/>
    <m/>
    <m/>
    <m/>
    <m/>
    <m/>
    <m/>
    <m/>
    <m/>
    <m/>
    <n v="6"/>
    <n v="4"/>
    <n v="-2"/>
    <x v="0"/>
    <m/>
  </r>
  <r>
    <n v="1127"/>
    <s v="ENERO "/>
    <s v="LIMA "/>
    <s v="LIMA "/>
    <s v="VILLA EL SALVADOR"/>
    <n v="916617989"/>
    <s v="0705VAQUYEV"/>
    <s v="VARELA"/>
    <s v="QUINTANA"/>
    <s v="YEIGUELMY"/>
    <s v="GABRIEL"/>
    <s v="VARELA QUINTANA YEIGUELMY GABRIEL"/>
    <s v="VENEZUELA "/>
    <s v="PTP/CPP"/>
    <d v="2007-05-13T00:00:00"/>
    <s v="13"/>
    <s v="05"/>
    <s v="2007"/>
    <x v="11"/>
    <s v="MASCULINO"/>
    <s v="PTP/CPP"/>
    <s v="004259538"/>
    <s v="SECUNDARIA - 2DO GRADO"/>
    <s v="SI"/>
    <s v="7403QUARJUROV"/>
    <s v="QUINTANA"/>
    <s v="ARNAL"/>
    <s v="JULISMAR"/>
    <s v="ROSMIRA"/>
    <s v="VENEZUELA "/>
    <s v="C.E. CALIDAD MIGRATORIA"/>
    <d v="1974-03-27T00:00:00"/>
    <s v="27"/>
    <s v="03"/>
    <s v="1974"/>
    <s v="FEMENINO"/>
    <s v="CARNET DE EXTRANJERÍA "/>
    <s v="005832587"/>
    <s v="RASTREO"/>
    <d v="2024-01-05T00:00:00"/>
    <s v="PRESENCIAL "/>
    <d v="2024-01-18T00:00:00"/>
    <n v="1"/>
    <n v="1"/>
    <n v="1"/>
    <s v="SI"/>
    <s v="MIRIAN"/>
    <m/>
    <s v="SI "/>
    <s v="6080 ROSA DE AMERICA"/>
    <d v="2024-01-24T00:00:00"/>
    <s v="SI "/>
    <m/>
    <m/>
    <m/>
    <m/>
    <m/>
    <m/>
    <m/>
    <n v="13"/>
    <n v="16"/>
    <n v="3"/>
    <x v="4"/>
    <m/>
  </r>
  <r>
    <n v="1128"/>
    <s v="ENERO "/>
    <s v="LIMA "/>
    <s v="LIMA "/>
    <s v="SAN JUAN DE MIRAFLORES"/>
    <n v="910593143"/>
    <s v="1307TORUALV"/>
    <s v="TONITO"/>
    <s v="RUIZ"/>
    <s v="ALEXIS"/>
    <s v="EMILIANO"/>
    <s v="TONITO RUIZ ALEXIS EMILIANO"/>
    <s v="VENEZUELA "/>
    <s v="PTP/CPP"/>
    <d v="2013-07-31T00:00:00"/>
    <s v="31"/>
    <s v="07"/>
    <s v="2013"/>
    <x v="7"/>
    <s v="MASCULINO"/>
    <s v="PTP/CPP"/>
    <s v="002856822"/>
    <s v="PRIMARIA - 3ER GRADO"/>
    <s v="SI"/>
    <s v="7611RUGAELDEV"/>
    <s v="RUIZ"/>
    <s v="GARCIA"/>
    <s v="ELVIRA"/>
    <s v="DEL VALLE"/>
    <s v="VENEZUELA "/>
    <s v="C.E. CALIDAD MIGRATORIA"/>
    <d v="1976-11-30T00:00:00"/>
    <s v="30"/>
    <s v="11"/>
    <s v="1976"/>
    <s v="FEMENINO"/>
    <s v="CARNET DE EXTRANJERÍA "/>
    <s v="004344626"/>
    <s v="RASTREO"/>
    <d v="2024-01-05T12:06:42"/>
    <s v="ONLINE/TELEFÓNICA"/>
    <d v="2024-01-11T00:00:00"/>
    <n v="1"/>
    <n v="1"/>
    <n v="1"/>
    <s v="SI"/>
    <s v="MIRIAN"/>
    <m/>
    <s v="SI "/>
    <s v="7207 MARISCAL RAMON CASTILLA"/>
    <d v="2024-01-15T00:00:00"/>
    <s v="SI "/>
    <m/>
    <m/>
    <m/>
    <m/>
    <m/>
    <m/>
    <m/>
    <n v="8"/>
    <n v="10"/>
    <n v="2"/>
    <x v="3"/>
    <m/>
  </r>
  <r>
    <n v="1129"/>
    <s v="ENERO "/>
    <s v="LIMA "/>
    <s v="LIMA "/>
    <s v="SAN JUAN DE MIRAFLORES"/>
    <n v="926314095"/>
    <s v="1312ROCRMOV"/>
    <s v="RODRIGUEZ"/>
    <s v="CRESPO"/>
    <s v="MOISES"/>
    <s v="ALFONZO"/>
    <s v="RODRIGUEZ CRESPO MOISES ALFONZO"/>
    <s v="VENEZUELA "/>
    <s v="SITUACIÓN IRREGULAR"/>
    <d v="2013-12-05T00:00:00"/>
    <s v="05"/>
    <s v="12"/>
    <s v="2013"/>
    <x v="7"/>
    <s v="MASCULINO"/>
    <s v="PTP/CPP"/>
    <s v="006203804"/>
    <s v="PRIMARIA - 3ER GRADO"/>
    <s v="SI"/>
    <s v="9104CRLAANELV"/>
    <s v="CRESPO"/>
    <s v="LA CRUZ"/>
    <s v="ANA"/>
    <s v="ELVIRA"/>
    <s v="VENEZUELA "/>
    <s v="SITUACIÓN IRREGULAR"/>
    <d v="1991-04-14T00:00:00"/>
    <s v="14"/>
    <s v="04"/>
    <s v="1991"/>
    <s v="FEMENINO"/>
    <s v="CÉDULA DE IDENTIDAD "/>
    <s v="19921892"/>
    <s v="RASTREO"/>
    <d v="2024-01-05T00:00:00"/>
    <s v="ONLINE/TELEFÓNICA"/>
    <d v="2024-01-18T00:00:00"/>
    <n v="2"/>
    <n v="1"/>
    <n v="1"/>
    <s v="SI"/>
    <s v="MIRIAN"/>
    <m/>
    <s v="SI "/>
    <n v="7101"/>
    <d v="2024-01-19T00:00:00"/>
    <s v="SI "/>
    <m/>
    <m/>
    <m/>
    <m/>
    <m/>
    <m/>
    <m/>
    <n v="8"/>
    <n v="10"/>
    <n v="2"/>
    <x v="3"/>
    <m/>
  </r>
  <r>
    <n v="1130"/>
    <s v="ENERO "/>
    <s v="LIMA "/>
    <s v="LIMA "/>
    <s v="CARABAYLLO"/>
    <n v="936277195"/>
    <s v="0902MIDIDAV"/>
    <s v="MILIANI"/>
    <s v="DIAZ"/>
    <s v="DAVINSO"/>
    <s v="JOSE"/>
    <s v="MILIANI DIAZ DAVINSO JOSE"/>
    <s v="VENEZUELA "/>
    <s v="SITUACIÓN IRREGULAR"/>
    <d v="2009-02-13T00:00:00"/>
    <s v="13"/>
    <s v="02"/>
    <s v="2009"/>
    <x v="13"/>
    <s v="MASCULINO"/>
    <s v="CÉDULA DE IDENTIDAD "/>
    <n v="33168961"/>
    <s v="SECUNDARIA - 1ER GRADO"/>
    <s v="SI"/>
    <s v="8707DINONAANV"/>
    <s v="DIAZ"/>
    <s v="NO TIENE "/>
    <s v="NATALI"/>
    <s v="ANDREINA"/>
    <s v="VENEZUELA "/>
    <s v="SITUACIÓN IRREGULAR"/>
    <d v="1987-07-20T00:00:00"/>
    <s v="20"/>
    <s v="07"/>
    <s v="1987"/>
    <s v="FEMENINO"/>
    <s v="CÉDULA DE IDENTIDAD "/>
    <n v="20073932"/>
    <s v="RASTREO"/>
    <d v="2023-09-15T00:00:00"/>
    <s v="ONLINE/TELEFÓNICA"/>
    <d v="2024-01-06T00:00:00"/>
    <n v="1"/>
    <n v="1"/>
    <n v="1"/>
    <s v="SI"/>
    <s v="MIRIAN"/>
    <m/>
    <m/>
    <m/>
    <m/>
    <m/>
    <m/>
    <m/>
    <m/>
    <m/>
    <m/>
    <m/>
    <m/>
    <n v="12"/>
    <n v="15"/>
    <n v="3"/>
    <x v="4"/>
    <m/>
  </r>
  <r>
    <n v="1131"/>
    <s v="ENERO "/>
    <s v="LIMA "/>
    <s v="LIMA "/>
    <s v="SAN JUAN DE MIRAFLORES"/>
    <n v="930899651"/>
    <s v="1509LAESALV"/>
    <s v="LAMAS"/>
    <s v="ESPINOZA"/>
    <s v="ALEANNY"/>
    <s v="DEL VALLE "/>
    <s v="LAMAS ESPINOZA ALEANNY DEL VALLE "/>
    <s v="VENEZUELA "/>
    <s v="SITUACIÓN IRREGULAR"/>
    <d v="2015-09-27T00:00:00"/>
    <s v="27"/>
    <s v="09"/>
    <s v="2015"/>
    <x v="1"/>
    <s v="FEMENINO"/>
    <s v="ACTA/PARTIDA DE NACIMIENTO"/>
    <s v="305"/>
    <s v="PRIMARIA - 2DO GRADO"/>
    <s v="SI"/>
    <s v="9805ESLAORLUV"/>
    <s v="ESPINOZA"/>
    <s v="LAYA"/>
    <s v="ORIANNY"/>
    <s v="LUISIMAR"/>
    <s v="VENEZUELA "/>
    <s v="SITUACIÓN IRREGULAR"/>
    <d v="1998-05-21T00:00:00"/>
    <s v="21"/>
    <s v="05"/>
    <s v="1998"/>
    <s v="FEMENINO"/>
    <s v="CÉDULA DE IDENTIDAD "/>
    <s v="27282220"/>
    <s v="RASTREO"/>
    <d v="2024-01-05T00:00:00"/>
    <s v="ONLINE/TELEFÓNICA"/>
    <d v="2024-01-16T00:00:00"/>
    <n v="1"/>
    <n v="1"/>
    <n v="1"/>
    <s v="SI"/>
    <s v="MIRIAN"/>
    <m/>
    <s v="SI "/>
    <n v="7101"/>
    <d v="2024-01-22T00:00:00"/>
    <m/>
    <m/>
    <m/>
    <m/>
    <m/>
    <m/>
    <m/>
    <m/>
    <n v="7"/>
    <n v="8"/>
    <n v="1"/>
    <x v="0"/>
    <m/>
  </r>
  <r>
    <n v="1132"/>
    <s v="ENERO "/>
    <s v="LIMA "/>
    <s v="LIMA "/>
    <s v="SAN JUAN DE MIRAFLORES"/>
    <n v="930957567"/>
    <s v="1410PEGIJAV"/>
    <s v="PEÑA"/>
    <s v="GIL"/>
    <s v="JAVIER"/>
    <s v="ELIEZER"/>
    <s v="PEÑA GIL JAVIER ELIEZER"/>
    <s v="VENEZUELA "/>
    <s v="SITUACIÓN IRREGULAR"/>
    <d v="2014-10-19T00:00:00"/>
    <s v="19"/>
    <s v="10"/>
    <s v="2014"/>
    <x v="6"/>
    <s v="MASCULINO"/>
    <s v="ACTA/PARTIDA DE NACIMIENTO"/>
    <n v="3613"/>
    <s v="PRIMARIA - 3ER GRADO"/>
    <s v="SI"/>
    <s v="8606GIUROSNIV"/>
    <s v="GIL"/>
    <s v="URBINA"/>
    <s v="OSIRIS"/>
    <s v="NINGUNO"/>
    <s v="VENEZUELA "/>
    <s v="SITUACIÓN IRREGULAR"/>
    <d v="1986-06-17T00:00:00"/>
    <s v="17"/>
    <s v="06"/>
    <s v="1986"/>
    <s v="FEMENINO"/>
    <s v="CÉDULA DE IDENTIDAD "/>
    <n v="17291953"/>
    <s v="RASTREO"/>
    <d v="2024-01-08T18:27:48"/>
    <s v="PRESENCIAL "/>
    <d v="2024-01-10T00:00:00"/>
    <n v="2"/>
    <n v="1"/>
    <n v="1"/>
    <s v="SI"/>
    <s v="MIRIAN"/>
    <m/>
    <s v="SI "/>
    <s v="6045 DOLORES CAVERO DE GRAU"/>
    <d v="2024-01-12T00:00:00"/>
    <s v="SI "/>
    <m/>
    <m/>
    <m/>
    <m/>
    <m/>
    <m/>
    <m/>
    <n v="8"/>
    <n v="9"/>
    <n v="1"/>
    <x v="0"/>
    <m/>
  </r>
  <r>
    <n v="1133"/>
    <s v="ENERO "/>
    <s v="LIMA "/>
    <s v="LIMA "/>
    <s v="SAN JUAN DE MIRAFLORES"/>
    <n v="930957567"/>
    <s v="1101ROGIABV"/>
    <s v="ROJAS"/>
    <s v="GIL"/>
    <s v="ABRAHAM"/>
    <s v="ALEXIS"/>
    <s v="ROJAS GIL ABRAHAM ALEXIS"/>
    <s v="VENEZUELA "/>
    <s v="SITUACIÓN IRREGULAR"/>
    <d v="2011-01-25T00:00:00"/>
    <s v="25"/>
    <s v="01"/>
    <s v="2011"/>
    <x v="14"/>
    <s v="MASCULINO"/>
    <s v="ACTA/PARTIDA DE NACIMIENTO"/>
    <n v="351"/>
    <s v="SECUNDARIA - 1ER GRADO"/>
    <s v="SI"/>
    <s v="8606GIUROSNIV"/>
    <s v="GIL"/>
    <s v="URBINA"/>
    <s v="OSIRIS"/>
    <s v="NINGUNO"/>
    <s v="VENEZUELA "/>
    <s v="SITUACIÓN IRREGULAR"/>
    <d v="1986-06-17T00:00:00"/>
    <s v="17"/>
    <s v="06"/>
    <s v="1986"/>
    <s v="FEMENINO"/>
    <s v="CÉDULA DE IDENTIDAD "/>
    <n v="17291953"/>
    <s v="RASTREO"/>
    <d v="2024-01-08T18:27:48"/>
    <m/>
    <m/>
    <m/>
    <m/>
    <m/>
    <s v="SI"/>
    <s v="MIRIAN"/>
    <m/>
    <s v="SI "/>
    <s v="6045 DOLORES CAVERO DE GRAU"/>
    <d v="2024-01-12T00:00:00"/>
    <s v="SI "/>
    <m/>
    <m/>
    <m/>
    <m/>
    <m/>
    <m/>
    <m/>
    <n v="12"/>
    <n v="13"/>
    <n v="1"/>
    <x v="0"/>
    <m/>
  </r>
  <r>
    <n v="1134"/>
    <s v="ENERO "/>
    <s v="LIMA "/>
    <s v="LIMA "/>
    <s v="VILLA EL SALVADOR"/>
    <n v="902984459"/>
    <s v="1807PEGUROV"/>
    <s v="PEREZ"/>
    <s v="GUEVARA"/>
    <s v="ROLIFMAR"/>
    <s v="ALEXXANDRA"/>
    <s v="PEREZ GUEVARA ROLIFMAR ALEXXANDRA"/>
    <s v="VENEZUELA "/>
    <s v="SITUACIÓN IRREGULAR"/>
    <d v="2018-07-03T00:00:00"/>
    <s v="03"/>
    <s v="07"/>
    <s v="2018"/>
    <x v="4"/>
    <s v="FEMENINO"/>
    <s v="ACTA/PARTIDA DE NACIMIENTO"/>
    <n v="300"/>
    <s v="NINGUNO"/>
    <s v="SI"/>
    <s v="0107GUHELEGAV"/>
    <s v="GUEVARA"/>
    <s v="HERNANDEZ"/>
    <s v="LEYMAR"/>
    <s v="GABRIELA"/>
    <s v="VENEZUELA "/>
    <s v="SITUACIÓN IRREGULAR"/>
    <d v="2001-07-23T00:00:00"/>
    <s v="23"/>
    <s v="07"/>
    <s v="2001"/>
    <s v="FEMENINO"/>
    <s v="CÉDULA DE IDENTIDAD "/>
    <n v="27715721"/>
    <s v="RASTREO"/>
    <d v="2023-10-14T14:57:30"/>
    <s v="ONLINE/TELEFÓNICA"/>
    <d v="2024-01-11T00:00:00"/>
    <n v="1"/>
    <n v="1"/>
    <n v="1"/>
    <s v="SI"/>
    <s v="MIRIAN"/>
    <m/>
    <s v="SI "/>
    <s v="652 02 SANTA ROSA DE LIMA"/>
    <d v="2023-01-11T00:00:00"/>
    <s v="SI "/>
    <m/>
    <m/>
    <m/>
    <m/>
    <m/>
    <m/>
    <m/>
    <n v="6"/>
    <n v="5"/>
    <n v="-1"/>
    <x v="0"/>
    <m/>
  </r>
  <r>
    <n v="1135"/>
    <s v="ENERO "/>
    <s v="LIMA "/>
    <s v="LIMA "/>
    <s v="VILLA EL SALVADOR"/>
    <s v="916617989 (VECINA)"/>
    <s v="1309BIMALUV"/>
    <s v="BIRRIEL"/>
    <s v="MARQUEZ"/>
    <s v="LUISRIANYELIS"/>
    <s v="PATRICIA"/>
    <s v="BIRRIEL MARQUEZ LUISRIANYELIS PATRICIA"/>
    <s v="VENEZUELA "/>
    <s v="SITUACIÓN IRREGULAR"/>
    <d v="2013-09-09T00:00:00"/>
    <s v="09"/>
    <s v="09"/>
    <s v="2013"/>
    <x v="7"/>
    <s v="FEMENINO"/>
    <s v="ACTA/PARTIDA DE NACIMIENTO"/>
    <s v="2267"/>
    <s v="PRIMARIA - 2DO GRADO"/>
    <s v="SI"/>
    <s v="9509MABEYUJOV"/>
    <s v="MARQUEZ"/>
    <s v="BELLO"/>
    <s v="YUBISAI"/>
    <s v="JOSEFINA"/>
    <s v="VENEZUELA "/>
    <s v="SITUACIÓN IRREGULAR"/>
    <d v="1995-09-29T00:00:00"/>
    <s v="29"/>
    <s v="09"/>
    <s v="1995"/>
    <s v="FEMENINO"/>
    <s v="CÉDULA DE IDENTIDAD "/>
    <s v="26411802"/>
    <s v="RASTREO"/>
    <d v="2024-01-05T00:00:00"/>
    <s v="PRESENCIAL "/>
    <d v="2024-01-18T00:00:00"/>
    <n v="1"/>
    <n v="1"/>
    <n v="1"/>
    <s v="SI"/>
    <s v="MIRIAN"/>
    <m/>
    <s v="SI "/>
    <s v="6080 ROSA DE AMERICA"/>
    <d v="2024-01-24T00:00:00"/>
    <s v="SI "/>
    <m/>
    <m/>
    <m/>
    <m/>
    <m/>
    <m/>
    <m/>
    <n v="7"/>
    <n v="10"/>
    <n v="3"/>
    <x v="4"/>
    <m/>
  </r>
  <r>
    <n v="1136"/>
    <s v="ENERO "/>
    <s v="LIMA "/>
    <s v="LIMA "/>
    <s v="SAN JUAN DE MIRAFLORES"/>
    <n v="971874833"/>
    <s v="1205DIMOJHV"/>
    <s v="DIAZ"/>
    <s v="MONTENEGRO"/>
    <s v="JHOANDER"/>
    <s v="JOSE"/>
    <s v="DIAZ MONTENEGRO JHOANDER JOSE"/>
    <s v="VENEZUELA "/>
    <s v="SITUACIÓN IRREGULAR"/>
    <d v="2012-05-25T00:00:00"/>
    <s v="25"/>
    <s v="05"/>
    <s v="2012"/>
    <x v="3"/>
    <s v="MASCULINO"/>
    <s v="CÉDULA DE IDENTIDAD "/>
    <n v="34562253"/>
    <s v="PRIMARIA - 5TO GRADO"/>
    <s v="SI"/>
    <s v="9404MOCUGEJAV"/>
    <s v="MONTENEGRO"/>
    <s v="CUELLO"/>
    <s v="GENESIS"/>
    <s v="JASMIN"/>
    <s v="VENEZUELA "/>
    <s v="SITUACIÓN IRREGULAR"/>
    <d v="1994-04-20T00:00:00"/>
    <s v="20"/>
    <s v="04"/>
    <s v="1994"/>
    <s v="FEMENINO"/>
    <s v="CÉDULA DE IDENTIDAD "/>
    <n v="22596979"/>
    <s v="RASTREO"/>
    <d v="2024-01-03T18:27:48"/>
    <s v="ONLINE/TELEFÓNICA"/>
    <d v="2024-01-15T00:00:00"/>
    <n v="1"/>
    <n v="1"/>
    <n v="1"/>
    <s v="SI"/>
    <s v="MIRIAN"/>
    <m/>
    <s v="SI "/>
    <s v="6045 DOLORES CAVERO DE GRAU"/>
    <d v="2024-01-16T00:00:00"/>
    <s v="SI "/>
    <m/>
    <m/>
    <m/>
    <m/>
    <m/>
    <m/>
    <m/>
    <n v="10"/>
    <n v="11"/>
    <n v="1"/>
    <x v="0"/>
    <m/>
  </r>
  <r>
    <n v="1137"/>
    <s v="ENERO "/>
    <s v="LIMA "/>
    <s v="LIMA "/>
    <s v="SAN JUAN DE MIRAFLORES"/>
    <n v="995074265"/>
    <s v="1809PAGAJAV"/>
    <s v="PARRA "/>
    <s v="GARCIA"/>
    <s v="JAICOB"/>
    <s v="ALEJANDRO"/>
    <s v="PARRA  GARCIA JAICOB ALEJANDRO"/>
    <s v="VENEZUELA "/>
    <s v="SITUACIÓN IRREGULAR"/>
    <d v="2018-09-10T00:00:00"/>
    <s v="10"/>
    <s v="09"/>
    <s v="2018"/>
    <x v="4"/>
    <s v="MASCULINO"/>
    <s v="ACTA/PARTIDA DE NACIMIENTO"/>
    <s v="371"/>
    <s v="NINGUNO"/>
    <s v="SI"/>
    <s v="9711PAGAMAJOV"/>
    <s v="PARRA"/>
    <s v="GARCIA"/>
    <s v="MARIANA"/>
    <s v="JOSE"/>
    <s v="VENEZUELA "/>
    <s v="SITUACIÓN IRREGULAR"/>
    <d v="1997-11-22T00:00:00"/>
    <s v="22"/>
    <s v="11"/>
    <s v="1997"/>
    <s v="FEMENINO"/>
    <s v="CÉDULA DE IDENTIDAD "/>
    <s v="25176051"/>
    <s v="RASTREO"/>
    <d v="2024-01-05T12:15:23"/>
    <s v="ONLINE/TELEFÓNICA"/>
    <d v="2024-01-15T00:00:00"/>
    <n v="1"/>
    <n v="1"/>
    <n v="1"/>
    <s v="SI"/>
    <s v="MIRIAN"/>
    <m/>
    <s v="SI "/>
    <s v="6037 INCA PACHACUTEC"/>
    <d v="2023-01-24T00:00:00"/>
    <s v="SI "/>
    <m/>
    <m/>
    <m/>
    <m/>
    <m/>
    <m/>
    <m/>
    <n v="6"/>
    <n v="5"/>
    <n v="-1"/>
    <x v="0"/>
    <m/>
  </r>
  <r>
    <n v="1138"/>
    <s v="ENERO "/>
    <s v="LIMA "/>
    <s v="LIMA "/>
    <s v="VILLA EL SALVADOR"/>
    <s v="916617989 (MAMA)"/>
    <s v="1708VIQUJIV"/>
    <s v="VILLOTA"/>
    <s v="QUINTANA"/>
    <s v="JINNA"/>
    <s v="JISELL"/>
    <s v="VILLOTA QUINTANA JINNA JISELL"/>
    <s v="VENEZUELA "/>
    <s v="SITUACIÓN IRREGULAR"/>
    <d v="2017-08-29T00:00:00"/>
    <s v="29"/>
    <s v="08"/>
    <s v="2017"/>
    <x v="8"/>
    <s v="FEMENINO"/>
    <s v="ACTA/PARTIDA DE NACIMIENTO"/>
    <s v="532"/>
    <s v="NIVEL INICIAL 5 AÑOS"/>
    <s v="SI"/>
    <s v="9512QUARJOZOV"/>
    <s v="QUINTANA"/>
    <s v="ARNAL"/>
    <s v="JOSLEKA"/>
    <s v="ZONDERLY"/>
    <s v="VENEZUELA "/>
    <s v="SITUACIÓN IRREGULAR"/>
    <d v="1995-12-09T00:00:00"/>
    <s v="09"/>
    <s v="12"/>
    <s v="1995"/>
    <s v="FEMENINO"/>
    <s v="CÉDULA DE IDENTIDAD "/>
    <n v="27531189"/>
    <s v="RASTREO"/>
    <d v="2024-01-05T00:00:00"/>
    <s v="ONLINE/TELEFÓNICA"/>
    <d v="2024-01-18T00:00:00"/>
    <n v="1"/>
    <n v="1"/>
    <n v="1"/>
    <s v="SI"/>
    <s v="MIRIAN"/>
    <m/>
    <s v="SI "/>
    <s v="6080 ROSA DE AMERICA"/>
    <d v="2024-01-24T00:00:00"/>
    <s v="SI "/>
    <m/>
    <m/>
    <m/>
    <m/>
    <m/>
    <m/>
    <m/>
    <n v="6"/>
    <n v="6"/>
    <n v="0"/>
    <x v="0"/>
    <m/>
  </r>
  <r>
    <n v="1139"/>
    <s v="ENERO "/>
    <s v="LIMA "/>
    <s v="LIMA "/>
    <s v="VILLA EL SALVADOR"/>
    <n v="920542105"/>
    <s v="1711RISAJEV"/>
    <s v="RICO"/>
    <s v="SALAS"/>
    <s v="JEXIELY"/>
    <s v="DE LOS ANGELES"/>
    <s v="RICO SALAS JEXIELY DE LOS ANGELES"/>
    <s v="VENEZUELA "/>
    <s v="PTP/CPP"/>
    <d v="2017-11-13T00:00:00"/>
    <s v="13"/>
    <s v="11"/>
    <s v="2017"/>
    <x v="8"/>
    <s v="FEMENINO"/>
    <s v="PTP/CPP"/>
    <n v="1273151"/>
    <s v="NINGUNO"/>
    <s v="SI"/>
    <s v="9904RISAYOALV"/>
    <s v="RICO"/>
    <s v="SALAS"/>
    <s v="YOHEXI"/>
    <s v="ALEXANDRA"/>
    <s v="VENEZUELA "/>
    <s v="SITUACIÓN IRREGULAR"/>
    <d v="1999-04-21T00:00:00"/>
    <s v="21"/>
    <s v="04"/>
    <s v="1999"/>
    <s v="FEMENINO"/>
    <s v="CÉDULA DE IDENTIDAD "/>
    <n v="26571388"/>
    <s v="RASTREO"/>
    <d v="2023-09-15T00:00:00"/>
    <s v="ONLINE/TELEFÓNICA"/>
    <d v="2024-01-08T00:00:00"/>
    <n v="1"/>
    <n v="1"/>
    <n v="1"/>
    <s v="SI"/>
    <s v="MIRIAN"/>
    <m/>
    <s v="SI "/>
    <s v="6004 SANTIAGO ANTUNEZ DE MAYOLO"/>
    <d v="2024-01-09T00:00:00"/>
    <s v="SI "/>
    <m/>
    <m/>
    <m/>
    <m/>
    <m/>
    <m/>
    <m/>
    <n v="6"/>
    <n v="6"/>
    <n v="0"/>
    <x v="0"/>
    <m/>
  </r>
  <r>
    <n v="1140"/>
    <s v="ENERO "/>
    <s v="LIMA "/>
    <s v="LIMA "/>
    <s v="VILLA EL SALVADOR"/>
    <s v="916617989 (MAMA)"/>
    <s v="1804GRRIJOV"/>
    <s v="GRANADINO"/>
    <s v="RIVAS"/>
    <s v="JOSKEIBERLYS"/>
    <s v="ORIANGERLYN"/>
    <s v="GRANADINO RIVAS JOSKEIBERLYS ORIANGERLYN"/>
    <s v="VENEZUELA "/>
    <s v="SITUACIÓN IRREGULAR"/>
    <d v="2018-04-23T00:00:00"/>
    <s v="23"/>
    <s v="04"/>
    <s v="2018"/>
    <x v="4"/>
    <s v="FEMENINO"/>
    <s v="ACTA/PARTIDA DE NACIMIENTO"/>
    <n v="918"/>
    <s v="NIVEL INICIAL 4 AÑOS"/>
    <s v="SI"/>
    <s v="9905RIQUYOYEV"/>
    <s v="RIVAS"/>
    <s v="QUINTANA"/>
    <s v="YOSKEILA"/>
    <s v="YEUISMAR"/>
    <s v="VENEZUELA "/>
    <s v="SITUACIÓN IRREGULAR"/>
    <d v="1999-05-10T00:00:00"/>
    <s v="10"/>
    <s v="05"/>
    <s v="1999"/>
    <s v="FEMENINO"/>
    <s v="CÉDULA DE IDENTIDAD "/>
    <n v="27796320"/>
    <s v="RASTREO"/>
    <d v="2024-01-05T00:00:00"/>
    <s v="PRESENCIAL "/>
    <d v="2024-01-18T00:00:00"/>
    <n v="1"/>
    <n v="1"/>
    <n v="1"/>
    <s v="SI"/>
    <s v="MIRIAN"/>
    <m/>
    <s v="SI "/>
    <s v="6080 ROSA DE AMERICA"/>
    <d v="2024-01-24T00:00:00"/>
    <s v="SI "/>
    <m/>
    <m/>
    <m/>
    <m/>
    <m/>
    <m/>
    <m/>
    <n v="6"/>
    <n v="5"/>
    <n v="-1"/>
    <x v="0"/>
    <m/>
  </r>
  <r>
    <n v="1141"/>
    <s v="ENERO "/>
    <s v="LIMA "/>
    <s v="LIMA "/>
    <s v="LOS OLIVOS"/>
    <n v="921023726"/>
    <s v="1702ACMAALV"/>
    <s v="ACOSTA"/>
    <s v="MARTINEZ"/>
    <s v="ALEXANDER"/>
    <s v="RAFAEL"/>
    <s v="ACOSTA MARTINEZ ALEXANDER RAFAEL"/>
    <s v="VENEZUELA "/>
    <s v="SITUACIÓN IRREGULAR"/>
    <d v="2017-02-21T00:00:00"/>
    <s v="21"/>
    <s v="02"/>
    <s v="2017"/>
    <x v="8"/>
    <s v="MASCULINO"/>
    <s v="ACTA/PARTIDA DE NACIMIENTO"/>
    <n v="1746"/>
    <s v="NINGUNO"/>
    <s v="SI"/>
    <s v="9509SACARAEDV"/>
    <s v="SANCHEZ"/>
    <s v="CARICO"/>
    <s v="RAI"/>
    <s v="EDUARDO"/>
    <s v="VENEZUELA "/>
    <s v="SITUACIÓN IRREGULAR"/>
    <d v="1995-09-07T00:00:00"/>
    <s v="07"/>
    <s v="09"/>
    <s v="1995"/>
    <s v="MASCULINO"/>
    <s v="CÉDULA DE IDENTIDAD "/>
    <n v="25812711"/>
    <s v="RASTREO"/>
    <d v="2024-01-05T16:51:15"/>
    <s v="ONLINE/TELEFÓNICA"/>
    <d v="2024-01-11T00:00:00"/>
    <n v="1"/>
    <n v="1"/>
    <n v="1"/>
    <s v="SI"/>
    <s v="MIRIAN"/>
    <m/>
    <s v="SI "/>
    <n v="3029"/>
    <d v="2024-01-10T00:00:00"/>
    <s v="SI "/>
    <m/>
    <m/>
    <m/>
    <m/>
    <m/>
    <m/>
    <m/>
    <n v="6"/>
    <n v="7"/>
    <n v="1"/>
    <x v="0"/>
    <m/>
  </r>
  <r>
    <n v="1142"/>
    <s v="ENERO "/>
    <s v="LIMA "/>
    <s v="LIMA "/>
    <s v="VILLA EL SALVADOR"/>
    <n v="917417819"/>
    <s v="1411LAVINIV"/>
    <s v="LA CHIRA"/>
    <s v="VICENTE"/>
    <s v="NICOL"/>
    <s v="ISABELA"/>
    <s v="LA CHIRA VICENTE NICOL ISABELA"/>
    <s v="VENEZUELA "/>
    <s v="SITUACIÓN IRREGULAR"/>
    <d v="2014-11-08T00:00:00"/>
    <s v="08"/>
    <s v="11"/>
    <s v="2014"/>
    <x v="6"/>
    <s v="FEMENINO"/>
    <s v="ACTA/PARTIDA DE NACIMIENTO"/>
    <s v="123"/>
    <s v="PRIMARIA - 3ER GRADO"/>
    <s v="SI"/>
    <s v="6405VICHJUMAP"/>
    <s v="VICENTE"/>
    <s v="CHUMPITAZ"/>
    <s v="JULIA"/>
    <s v="MARTINA"/>
    <s v="PERÚ"/>
    <s v="NO APLICA (ES PERUANO/A)"/>
    <d v="1964-05-23T00:00:00"/>
    <s v="23"/>
    <s v="05"/>
    <s v="1964"/>
    <s v="FEMENINO"/>
    <s v="DNI "/>
    <s v="08851902"/>
    <s v="RASTREO"/>
    <d v="2024-01-04T14:12:25"/>
    <s v="ONLINE/TELEFÓNICA"/>
    <d v="2024-01-05T00:00:00"/>
    <n v="2"/>
    <n v="1"/>
    <n v="1"/>
    <s v="SI"/>
    <s v="MIRIAN"/>
    <m/>
    <s v="SI "/>
    <s v="7092 JUAN PABLO II"/>
    <d v="2024-01-18T00:00:00"/>
    <s v="SI "/>
    <m/>
    <m/>
    <m/>
    <m/>
    <m/>
    <m/>
    <m/>
    <n v="8"/>
    <n v="9"/>
    <n v="1"/>
    <x v="0"/>
    <m/>
  </r>
  <r>
    <n v="1143"/>
    <s v="ENERO "/>
    <s v="LIMA "/>
    <s v="LIMA "/>
    <s v="VILLA EL SALVADOR"/>
    <n v="917417819"/>
    <s v="1711LAVIARV"/>
    <s v="LA CHIRA"/>
    <s v="VICENTE"/>
    <s v="ARANZA"/>
    <s v="SOFIA"/>
    <s v="LA CHIRA VICENTE ARANZA SOFIA"/>
    <s v="VENEZUELA "/>
    <s v="SITUACIÓN IRREGULAR"/>
    <d v="2017-11-10T00:00:00"/>
    <s v="10"/>
    <s v="11"/>
    <s v="2017"/>
    <x v="8"/>
    <s v="FEMENINO"/>
    <s v="ACTA/PARTIDA DE NACIMIENTO"/>
    <s v="15"/>
    <s v="NINGUNO"/>
    <s v="SI"/>
    <s v="6405VICHJUMAP"/>
    <s v="VICENTE"/>
    <s v="CHUMPITAZ"/>
    <s v="JULIA"/>
    <s v="MARTINA"/>
    <s v="PERÚ"/>
    <s v="NO APLICA (ES PERUANO/A)"/>
    <d v="1964-05-23T00:00:00"/>
    <s v="23"/>
    <s v="05"/>
    <s v="1964"/>
    <s v="FEMENINO"/>
    <s v="DNI "/>
    <s v="08851902"/>
    <s v="RASTREO"/>
    <d v="2024-01-04T00:00:00"/>
    <m/>
    <m/>
    <m/>
    <m/>
    <m/>
    <s v="SI"/>
    <s v="MIRIAN"/>
    <m/>
    <s v="SI "/>
    <s v="6070 HEROES DEL ALTO CENEPA"/>
    <d v="2024-01-05T00:00:00"/>
    <s v="SI "/>
    <m/>
    <m/>
    <m/>
    <m/>
    <m/>
    <m/>
    <m/>
    <n v="6"/>
    <n v="6"/>
    <n v="0"/>
    <x v="0"/>
    <m/>
  </r>
  <r>
    <n v="1144"/>
    <s v="ENERO "/>
    <s v="LIMA "/>
    <s v="LIMA "/>
    <s v="VILLA EL SALVADOR"/>
    <s v="916617989 (VECINA)"/>
    <s v="1804BIALOSV"/>
    <s v="BIRRIEL"/>
    <s v="ALANIZ"/>
    <s v="OSCAR"/>
    <s v="JOSE"/>
    <s v="BIRRIEL ALANIZ OSCAR JOSE"/>
    <s v="VENEZUELA "/>
    <s v="SITUACIÓN IRREGULAR"/>
    <d v="2018-04-17T00:00:00"/>
    <s v="17"/>
    <s v="04"/>
    <s v="2018"/>
    <x v="4"/>
    <s v="MASCULINO"/>
    <s v="ACTA/PARTIDA DE NACIMIENTO"/>
    <n v="77"/>
    <s v="NIVEL INICIAL 4 AÑOS"/>
    <s v="SI"/>
    <s v="0108ALMAVAROV"/>
    <s v="ALANIZ"/>
    <s v="MATEUS"/>
    <s v="VAIRESKA"/>
    <s v="ROSMARI"/>
    <s v="VENEZUELA "/>
    <s v="PTP/CPP"/>
    <d v="2001-08-20T00:00:00"/>
    <s v="20"/>
    <s v="08"/>
    <s v="2001"/>
    <s v="FEMENINO"/>
    <s v="PTP/CPP"/>
    <s v="POR COMPLETAR"/>
    <s v="RASTREO"/>
    <d v="2024-01-23T21:10:11"/>
    <s v="PRESENCIAL "/>
    <d v="2024-01-18T00:00:00"/>
    <n v="1"/>
    <n v="1"/>
    <n v="1"/>
    <s v="SI"/>
    <s v="MIRIAN"/>
    <m/>
    <s v="SI "/>
    <s v="6080 ROSA DE AMERICA"/>
    <d v="2024-01-24T00:00:00"/>
    <s v="SI "/>
    <m/>
    <m/>
    <m/>
    <m/>
    <m/>
    <m/>
    <m/>
    <n v="6"/>
    <n v="5"/>
    <n v="-1"/>
    <x v="0"/>
    <m/>
  </r>
  <r>
    <n v="1145"/>
    <s v="ENERO "/>
    <s v="LIMA "/>
    <s v="LIMA "/>
    <s v="LOS OLIVOS"/>
    <n v="926872840"/>
    <s v="1709MAAREDV"/>
    <s v="MARTINEZ"/>
    <s v="ARAUJO"/>
    <s v="EDWARD"/>
    <s v="MAGGIORETH"/>
    <s v="MARTINEZ ARAUJO EDWARD MAGGIORETH"/>
    <s v="VENEZUELA "/>
    <s v="PTP/CPP"/>
    <d v="2017-09-04T00:00:00"/>
    <s v="04"/>
    <s v="09"/>
    <s v="2017"/>
    <x v="8"/>
    <s v="MASCULINO"/>
    <s v="PTP/CPP"/>
    <s v="004355984"/>
    <s v="NIVEL INICIAL 4 AÑOS"/>
    <s v="SI"/>
    <s v="8208ARLIEMDEV"/>
    <s v="ARAUJO"/>
    <s v="LINARES"/>
    <s v="EMIGLEICAR"/>
    <s v="DEL CARMEN"/>
    <s v="VENEZUELA "/>
    <s v="PTP/CPP"/>
    <d v="1982-08-04T00:00:00"/>
    <s v="04"/>
    <s v="08"/>
    <s v="1982"/>
    <s v="FEMENINO"/>
    <s v="PTP/CPP"/>
    <s v="000519221"/>
    <s v="RASTREO"/>
    <d v="2024-01-05T21:47:08"/>
    <s v="ONLINE/TELEFÓNICA"/>
    <d v="2024-01-10T00:00:00"/>
    <n v="1"/>
    <n v="1"/>
    <n v="1"/>
    <s v="SI"/>
    <s v="MIRIAN"/>
    <m/>
    <s v="SI "/>
    <n v="3029"/>
    <d v="2024-01-11T00:00:00"/>
    <s v="SI "/>
    <m/>
    <m/>
    <m/>
    <m/>
    <m/>
    <m/>
    <m/>
    <n v="6"/>
    <n v="6"/>
    <n v="0"/>
    <x v="0"/>
    <m/>
  </r>
  <r>
    <n v="1146"/>
    <s v="ENERO "/>
    <s v="LIMA "/>
    <s v="LIMA "/>
    <s v="SAN JUAN DE LURIGANCHO"/>
    <n v="981024194"/>
    <s v="1012PABRGRV"/>
    <s v="PAS"/>
    <s v="BRUGUERA"/>
    <s v="GREYVIC"/>
    <s v="NOAMI"/>
    <s v="PAS BRUGUERA GREYVIC NOAMI"/>
    <s v="VENEZUELA "/>
    <s v="PTP/CPP"/>
    <d v="2010-12-15T00:00:00"/>
    <s v="15"/>
    <s v="12"/>
    <s v="2010"/>
    <x v="14"/>
    <s v="FEMENINO"/>
    <s v="PTP/CPP"/>
    <s v="002083053"/>
    <s v="PRIMARIA - 6TO GRADO"/>
    <s v="SI"/>
    <s v="9111BRMACAVIV"/>
    <s v="BRUGUERA"/>
    <s v="MARTINEZ"/>
    <s v="CARMEN "/>
    <s v="VICTORIA"/>
    <s v="VENEZUELA "/>
    <s v="PTP/CPP"/>
    <d v="1991-11-06T00:00:00"/>
    <s v="06"/>
    <s v="11"/>
    <s v="1991"/>
    <s v="FEMENINO"/>
    <s v="PTP/CPP"/>
    <s v="001960348"/>
    <s v="RASTREO"/>
    <d v="2024-01-04T16:23:11"/>
    <s v="ONLINE/TELEFÓNICA"/>
    <d v="2024-01-05T00:00:00"/>
    <n v="2"/>
    <n v="1"/>
    <n v="1"/>
    <s v="SI"/>
    <s v="MIRIAN"/>
    <m/>
    <s v="SI "/>
    <n v="169"/>
    <d v="2024-01-06T00:00:00"/>
    <s v="SI "/>
    <m/>
    <m/>
    <m/>
    <m/>
    <m/>
    <m/>
    <m/>
    <n v="11"/>
    <n v="13"/>
    <n v="2"/>
    <x v="3"/>
    <m/>
  </r>
  <r>
    <n v="1147"/>
    <s v="ENERO "/>
    <s v="LIMA "/>
    <s v="LIMA "/>
    <s v="SAN JUAN DE LURIGANCHO"/>
    <n v="981024194"/>
    <s v="1010PABRJEV"/>
    <s v="PAS"/>
    <s v="BRUGUERA"/>
    <s v="JEFERSSON"/>
    <s v="JHESSETH"/>
    <s v="PAS BRUGUERA JEFERSSON JHESSETH"/>
    <s v="VENEZUELA "/>
    <s v="PTP/CPP"/>
    <d v="2010-10-14T00:00:00"/>
    <s v="14"/>
    <s v="10"/>
    <s v="2010"/>
    <x v="14"/>
    <s v="MASCULINO"/>
    <s v="PTP/CPP"/>
    <s v="002373522"/>
    <s v="SECUNDARIA - 2DO GRADO"/>
    <s v="SI"/>
    <s v="9111BRMACAVIV"/>
    <s v="BRUGUERA"/>
    <s v="MARTINEZ"/>
    <s v="CARMEN "/>
    <s v="VICTORIA"/>
    <s v="VENEZUELA "/>
    <s v="PTP/CPP"/>
    <d v="1991-11-06T00:00:00"/>
    <s v="06"/>
    <s v="11"/>
    <s v="1991"/>
    <s v="FEMENINO"/>
    <s v="PTP/CPP"/>
    <s v="001960348"/>
    <s v="RASTREO"/>
    <d v="2024-01-04T16:34:32"/>
    <m/>
    <m/>
    <m/>
    <m/>
    <m/>
    <s v="SI"/>
    <s v="MIRIAN"/>
    <m/>
    <s v="SI "/>
    <n v="169"/>
    <d v="2024-01-06T00:00:00"/>
    <s v="SI "/>
    <m/>
    <m/>
    <m/>
    <m/>
    <m/>
    <m/>
    <m/>
    <n v="13"/>
    <n v="13"/>
    <n v="0"/>
    <x v="0"/>
    <m/>
  </r>
  <r>
    <n v="1148"/>
    <s v="ENERO "/>
    <s v="LIMA "/>
    <s v="LIMA "/>
    <s v="SAN JUAN DE MIRAFLORES"/>
    <n v="916191049"/>
    <s v="1508RACAEHV"/>
    <s v="RANGEL"/>
    <s v="CASTILO"/>
    <s v="EHYBERTH"/>
    <s v="ADRIAN"/>
    <s v="RANGEL CASTILO EHYBERTH ADRIAN"/>
    <s v="VENEZUELA "/>
    <s v="SITUACIÓN IRREGULAR"/>
    <d v="2015-08-26T00:00:00"/>
    <s v="26"/>
    <s v="08"/>
    <s v="2015"/>
    <x v="1"/>
    <s v="MASCULINO"/>
    <s v="ACTA/PARTIDA DE NACIMIENTO"/>
    <n v="478"/>
    <s v="PRIMARIA - 2DO GRADO"/>
    <s v="SI"/>
    <s v="8709CATEJEESV"/>
    <s v="CASTILLO"/>
    <s v="TERAN"/>
    <s v="JENIFER"/>
    <s v="ESTEFANIA"/>
    <s v="VENEZUELA "/>
    <s v="PTP/CPP"/>
    <d v="1987-09-26T00:00:00"/>
    <s v="26"/>
    <s v="09"/>
    <s v="1987"/>
    <s v="FEMENINO"/>
    <s v="PTP/CPP"/>
    <s v="003998643"/>
    <s v="RASTREO"/>
    <d v="2024-01-11T17:43:49"/>
    <s v="ONLINE/TELEFÓNICA"/>
    <d v="2024-01-12T00:00:00"/>
    <n v="3"/>
    <n v="1"/>
    <n v="1"/>
    <s v="SI"/>
    <s v="MIRIAN"/>
    <m/>
    <s v="SI "/>
    <s v="6045 DOLORES CAVERO DE GRAU"/>
    <d v="2024-01-12T00:00:00"/>
    <s v="SI "/>
    <m/>
    <m/>
    <m/>
    <m/>
    <m/>
    <m/>
    <m/>
    <n v="7"/>
    <n v="8"/>
    <n v="1"/>
    <x v="0"/>
    <m/>
  </r>
  <r>
    <n v="1149"/>
    <s v="ENERO "/>
    <s v="LIMA "/>
    <s v="LIMA "/>
    <s v="SAN JUAN DE MIRAFLORES"/>
    <s v="916 191 049"/>
    <s v="1605FECAHEV"/>
    <s v="FERNANDEZ"/>
    <s v="CASERES"/>
    <s v="HELLEN"/>
    <s v="VALENTINA"/>
    <s v="FERNANDEZ CASERES HELLEN VALENTINA"/>
    <s v="VENEZUELA "/>
    <s v="PTP/CPP"/>
    <d v="2016-05-13T00:00:00"/>
    <s v="13"/>
    <s v="05"/>
    <s v="2016"/>
    <x v="0"/>
    <s v="FEMENINO"/>
    <s v="PTP/CPP"/>
    <s v="004261876"/>
    <s v="PRIMARIA - 1ER GRADO"/>
    <s v="SI"/>
    <s v="8709CATEJEESV"/>
    <s v="CASTILLO"/>
    <s v="TERAN"/>
    <s v="JENIFER"/>
    <s v="ESTEFANIA"/>
    <s v="VENEZUELA "/>
    <s v="PTP/CPP"/>
    <d v="1987-09-26T00:00:00"/>
    <s v="26"/>
    <s v="09"/>
    <s v="1987"/>
    <s v="FEMENINO"/>
    <s v="PTP/CPP"/>
    <s v="003998643"/>
    <s v="RASTREO"/>
    <d v="2024-01-11T18:03:53"/>
    <m/>
    <m/>
    <m/>
    <m/>
    <m/>
    <s v="SI"/>
    <s v="MIRIAN"/>
    <m/>
    <s v="SI "/>
    <s v="6045 DOLORES CAVERO DE GRAU"/>
    <d v="2024-01-12T00:00:00"/>
    <s v="SI "/>
    <m/>
    <m/>
    <m/>
    <m/>
    <m/>
    <m/>
    <m/>
    <n v="6"/>
    <n v="7"/>
    <n v="1"/>
    <x v="0"/>
    <m/>
  </r>
  <r>
    <n v="1150"/>
    <s v="ENERO "/>
    <s v="LIMA "/>
    <s v="LIMA "/>
    <s v="SAN JUAN DE MIRAFLORES"/>
    <s v="916 191 049"/>
    <s v="1410FECAANV"/>
    <s v="FERNANDEZ"/>
    <s v="CASERES"/>
    <s v="ANGYSEN"/>
    <s v="SOFIA"/>
    <s v="FERNANDEZ CASERES ANGYSEN SOFIA"/>
    <s v="VENEZUELA "/>
    <s v="PTP/CPP"/>
    <d v="2014-10-20T00:00:00"/>
    <s v="20"/>
    <s v="10"/>
    <s v="2014"/>
    <x v="6"/>
    <s v="FEMENINO"/>
    <s v="PTP/CPP"/>
    <s v="004261865"/>
    <s v="PRIMARIA - 2DO GRADO"/>
    <s v="SI"/>
    <s v="8709CATEJEESV"/>
    <s v="CASTILLO"/>
    <s v="TERAN"/>
    <s v="JENIFER"/>
    <s v="ESTEFANIA"/>
    <s v="VENEZUELA "/>
    <s v="PTP/CPP"/>
    <d v="1987-09-26T00:00:00"/>
    <s v="26"/>
    <s v="09"/>
    <s v="1987"/>
    <s v="FEMENINO"/>
    <s v="PTP/CPP"/>
    <s v="003998643"/>
    <s v="RASTREO"/>
    <d v="2024-01-11T18:11:15"/>
    <m/>
    <m/>
    <m/>
    <m/>
    <m/>
    <s v="SI"/>
    <s v="MIRIAN"/>
    <m/>
    <s v="SI "/>
    <s v="6045 DOLORES CAVERO DE GRAU"/>
    <d v="2024-01-12T00:00:00"/>
    <s v="SI "/>
    <m/>
    <m/>
    <m/>
    <m/>
    <m/>
    <m/>
    <m/>
    <n v="7"/>
    <n v="9"/>
    <n v="2"/>
    <x v="3"/>
    <m/>
  </r>
  <r>
    <n v="1151"/>
    <s v="ENERO "/>
    <s v="LIMA "/>
    <s v="LIMA "/>
    <s v="CARABAYLLO"/>
    <s v="923327403/ 990351251"/>
    <s v="1512VACHGIV"/>
    <s v="VARGAS"/>
    <s v="CHIRINOS"/>
    <s v="GISEL"/>
    <s v="ANDREINA"/>
    <s v="VARGAS CHIRINOS GISEL ANDREINA"/>
    <s v="VENEZUELA "/>
    <s v="PTP/CPP"/>
    <d v="2015-12-26T00:00:00"/>
    <s v="26"/>
    <s v="12"/>
    <s v="2015"/>
    <x v="1"/>
    <s v="FEMENINO"/>
    <s v="PTP/CPP"/>
    <s v="004199992"/>
    <s v="PRIMARIA - 1ER GRADO"/>
    <s v="SI"/>
    <s v="8106CHMOGADEV"/>
    <s v="CHIRINOS"/>
    <s v="MORALES"/>
    <s v="GABRIELA"/>
    <s v="DEL CARMEN"/>
    <s v="VENEZUELA "/>
    <s v="PTP/CPP"/>
    <d v="1981-06-20T00:00:00"/>
    <s v="20"/>
    <s v="06"/>
    <s v="1981"/>
    <s v="FEMENINO"/>
    <s v="PTP/CPP"/>
    <s v="003934304"/>
    <s v="RASTREO"/>
    <d v="2023-12-19T00:19:14"/>
    <s v="ONLINE/TELEFÓNICA"/>
    <d v="2024-01-06T00:00:00"/>
    <n v="1"/>
    <n v="1"/>
    <n v="1"/>
    <s v="SI"/>
    <s v="MIRIAN"/>
    <m/>
    <s v="SI "/>
    <s v="3057 SANTA ROSA DE CARABAYLLO"/>
    <d v="2024-01-10T00:00:00"/>
    <s v="SI "/>
    <m/>
    <m/>
    <m/>
    <m/>
    <m/>
    <m/>
    <m/>
    <n v="6"/>
    <n v="8"/>
    <n v="2"/>
    <x v="3"/>
    <m/>
  </r>
  <r>
    <n v="1152"/>
    <s v="ENERO "/>
    <s v="LIMA "/>
    <s v="LIMA "/>
    <s v="SAN JUAN DE MIRAFLORES"/>
    <n v="939035919"/>
    <s v="2011RIDIEDP"/>
    <s v="RIOS"/>
    <s v="DIAS"/>
    <s v="EDUARDO"/>
    <s v="JOSE"/>
    <s v="RIOS DIAS EDUARDO JOSE"/>
    <s v="PERÚ"/>
    <s v="NO APLICA (ES PERUANO/A)"/>
    <d v="2020-11-08T00:00:00"/>
    <s v="08"/>
    <s v="11"/>
    <s v="2020"/>
    <x v="9"/>
    <s v="MASCULINO"/>
    <s v="DNI "/>
    <s v="92100878"/>
    <s v="NINGUNO"/>
    <s v="SI"/>
    <s v="0212DIORELLEV"/>
    <s v="DIAZ"/>
    <s v="ORTIZ"/>
    <s v="ELIZABETH"/>
    <s v="LEONELA"/>
    <s v="VENEZUELA "/>
    <s v="PTP/CPP"/>
    <d v="2002-12-10T00:00:00"/>
    <s v="10"/>
    <s v="12"/>
    <s v="2002"/>
    <s v="FEMENINO"/>
    <s v="PTP/CPP"/>
    <s v="001922615"/>
    <s v="RASTREO"/>
    <d v="2024-01-05T00:00:00"/>
    <s v="ONLINE/TELEFÓNICA"/>
    <d v="2024-01-18T00:00:00"/>
    <n v="1"/>
    <n v="1"/>
    <n v="1"/>
    <s v="SI"/>
    <s v="MIRIAN"/>
    <m/>
    <s v="SI "/>
    <n v="623"/>
    <d v="2024-01-19T00:00:00"/>
    <s v="SI "/>
    <m/>
    <m/>
    <m/>
    <m/>
    <m/>
    <m/>
    <m/>
    <n v="6"/>
    <n v="3"/>
    <n v="-3"/>
    <x v="0"/>
    <m/>
  </r>
  <r>
    <n v="1153"/>
    <s v="ENERO "/>
    <s v="LIMA "/>
    <s v="LIMA "/>
    <s v="VILLA EL SALVADOR"/>
    <n v="926142931"/>
    <s v="1602GOSAEDV"/>
    <s v="GONZALEZ"/>
    <s v="SALAZAR"/>
    <s v="EDUIRMARIS"/>
    <s v="ESTHER"/>
    <s v="GONZALEZ SALAZAR EDUIRMARIS ESTHER"/>
    <s v="VENEZUELA "/>
    <s v="SITUACIÓN IRREGULAR"/>
    <d v="2016-02-15T00:00:00"/>
    <s v="15"/>
    <s v="02"/>
    <s v="2016"/>
    <x v="0"/>
    <s v="FEMENINO"/>
    <s v="ACTA/PARTIDA DE NACIMIENTO"/>
    <s v="190"/>
    <s v="NINGUNO"/>
    <s v="SI"/>
    <s v="9106GOANRIEDV"/>
    <s v="GONZALEZ"/>
    <s v="ANIBAL"/>
    <s v="RICHARD"/>
    <s v="EDUARDO"/>
    <s v="VENEZUELA "/>
    <s v="PTP/CPP"/>
    <d v="1991-06-30T00:00:00"/>
    <s v="30"/>
    <s v="06"/>
    <s v="1991"/>
    <s v="MASCULINO"/>
    <s v="PTP/CPP"/>
    <s v="00794211"/>
    <s v="RASTREO"/>
    <d v="2024-01-05T13:26:11"/>
    <s v="PRESENCIAL "/>
    <d v="2024-01-10T00:00:00"/>
    <n v="1"/>
    <n v="1"/>
    <n v="1"/>
    <s v="SI"/>
    <s v="MIRIAN"/>
    <m/>
    <s v="SI "/>
    <s v="6004 SANTIAGO ANTUNEZ DE MAYOLO"/>
    <d v="2024-01-23T00:00:00"/>
    <s v="SI "/>
    <m/>
    <m/>
    <m/>
    <m/>
    <m/>
    <m/>
    <m/>
    <n v="6"/>
    <n v="8"/>
    <n v="2"/>
    <x v="3"/>
    <m/>
  </r>
  <r>
    <n v="1154"/>
    <s v="ENERO "/>
    <s v="LIMA "/>
    <s v="LIMA "/>
    <s v="VILLA EL SALVADOR"/>
    <n v="934475151"/>
    <s v="1910CAGOSUV"/>
    <s v="CARMONA"/>
    <s v="GONZALEZ"/>
    <s v="SUSEJ"/>
    <s v="NAZARETH"/>
    <s v="CARMONA GONZALEZ SUSEJ NAZARETH"/>
    <s v="VENEZUELA "/>
    <s v="PTP/CPP"/>
    <d v="2019-10-24T00:00:00"/>
    <s v="24"/>
    <s v="10"/>
    <s v="2019"/>
    <x v="12"/>
    <s v="FEMENINO"/>
    <s v="PTP/CPP"/>
    <s v="002690893"/>
    <s v="NINGUNO"/>
    <s v="SI"/>
    <s v="8506GOCACLDEV"/>
    <s v="GONZALEZ"/>
    <s v="CARMONA"/>
    <s v="CLAIRELYS"/>
    <s v="DEL VALLE"/>
    <s v="VENEZUELA "/>
    <s v="PTP/CPP"/>
    <d v="1985-06-29T00:00:00"/>
    <s v="29"/>
    <s v="06"/>
    <s v="1985"/>
    <s v="FEMENINO"/>
    <s v="PTP/CPP"/>
    <s v="001350256"/>
    <s v="RASTREO"/>
    <d v="2024-01-22T14:01:14"/>
    <s v="ONLINE/TELEFÓNICA"/>
    <d v="2024-01-23T00:00:00"/>
    <n v="1"/>
    <n v="1"/>
    <n v="1"/>
    <s v="SI"/>
    <s v="MIRIAN"/>
    <m/>
    <m/>
    <m/>
    <m/>
    <m/>
    <m/>
    <m/>
    <m/>
    <m/>
    <m/>
    <m/>
    <m/>
    <n v="6"/>
    <n v="4"/>
    <n v="-2"/>
    <x v="0"/>
    <m/>
  </r>
  <r>
    <n v="1155"/>
    <s v="ENERO "/>
    <s v="LIMA "/>
    <s v="LIMA "/>
    <s v="VILLA EL SALVADOR"/>
    <n v="924775640"/>
    <s v="1508PAMAFRV"/>
    <s v="PARRA"/>
    <s v="MARIN"/>
    <s v="FRANYELY"/>
    <s v="PAOLA"/>
    <s v="PARRA MARIN FRANYELY PAOLA"/>
    <s v="VENEZUELA "/>
    <s v="SITUACIÓN IRREGULAR"/>
    <d v="2015-08-11T00:00:00"/>
    <s v="11"/>
    <s v="08"/>
    <s v="2015"/>
    <x v="1"/>
    <s v="FEMENINO"/>
    <s v="PTP/CPP"/>
    <s v="001158882"/>
    <s v="PRIMARIA - 2DO GRADO"/>
    <s v="SI"/>
    <s v="9410MAMUWICAV"/>
    <s v="MARIN"/>
    <s v="MUÑOZ"/>
    <s v="WILMERY"/>
    <s v="CAROLINA"/>
    <s v="VENEZUELA "/>
    <s v="PTP/CPP"/>
    <d v="1994-10-05T00:00:00"/>
    <s v="05"/>
    <s v="10"/>
    <s v="1994"/>
    <s v="FEMENINO"/>
    <s v="PTP/CPP"/>
    <s v="001157458"/>
    <s v="RASTREO"/>
    <d v="2024-01-05T13:40:24"/>
    <s v="ONLINE/TELEFÓNICA"/>
    <d v="2024-01-10T00:00:00"/>
    <n v="2"/>
    <n v="1"/>
    <n v="1"/>
    <s v="SI"/>
    <s v="MIRIAN"/>
    <m/>
    <m/>
    <m/>
    <m/>
    <m/>
    <m/>
    <m/>
    <m/>
    <m/>
    <m/>
    <m/>
    <m/>
    <n v="7"/>
    <n v="8"/>
    <n v="1"/>
    <x v="0"/>
    <m/>
  </r>
  <r>
    <n v="1156"/>
    <s v="ENERO "/>
    <s v="LIMA "/>
    <s v="LIMA "/>
    <s v="VILLA EL SALVADOR"/>
    <n v="924775640"/>
    <s v="1206MAMUIDV"/>
    <s v="MARIN"/>
    <s v="MUÑOZ"/>
    <s v="IDAMAR"/>
    <s v="VALENTINA"/>
    <s v="MARIN MUÑOZ IDAMAR VALENTINA"/>
    <s v="VENEZUELA "/>
    <s v="PTP/CPP"/>
    <d v="2012-06-20T00:00:00"/>
    <s v="20"/>
    <s v="06"/>
    <s v="2012"/>
    <x v="3"/>
    <s v="FEMENINO"/>
    <s v="PTP/CPP"/>
    <s v="004420165"/>
    <s v="PRIMARIA - 4TO GRADO"/>
    <s v="SI"/>
    <s v="9410MAMUWICAV"/>
    <s v="MARIN"/>
    <s v="MUÑOZ"/>
    <s v="WILMERY"/>
    <s v="CAROLINA"/>
    <s v="VENEZUELA "/>
    <s v="PTP/CPP"/>
    <d v="1994-10-05T00:00:00"/>
    <s v="05"/>
    <s v="10"/>
    <s v="1994"/>
    <s v="FEMENINO"/>
    <s v="PTP/CPP"/>
    <s v="001157458"/>
    <s v="RASTREO"/>
    <d v="2024-01-05T13:55:32"/>
    <m/>
    <m/>
    <m/>
    <m/>
    <m/>
    <s v="SI"/>
    <s v="MIRIAN"/>
    <m/>
    <s v="SI "/>
    <s v="6004 SANTIAGO ANTUNEZ DE MAYOLO"/>
    <d v="2024-01-23T00:00:00"/>
    <s v="SI "/>
    <m/>
    <m/>
    <m/>
    <m/>
    <m/>
    <m/>
    <m/>
    <n v="9"/>
    <n v="11"/>
    <n v="2"/>
    <x v="3"/>
    <m/>
  </r>
  <r>
    <n v="1157"/>
    <s v="ENERO "/>
    <s v="LIMA "/>
    <s v="LIMA "/>
    <s v="SAN JUAN DE MIRAFLORES"/>
    <n v="914691286"/>
    <s v="1707BAMASTV"/>
    <s v="BAUTISTA"/>
    <s v="MARTINEZ"/>
    <s v="STEFANIA"/>
    <s v="NAZARETH"/>
    <s v="BAUTISTA MARTINEZ STEFANIA NAZARETH"/>
    <s v="VENEZUELA "/>
    <s v="PTP/CPP"/>
    <d v="2017-07-19T00:00:00"/>
    <s v="19"/>
    <s v="07"/>
    <s v="2017"/>
    <x v="8"/>
    <s v="FEMENINO"/>
    <s v="PTP/CPP"/>
    <s v="004254198"/>
    <s v="NIVEL INICIAL 5 AÑOS"/>
    <s v="SI"/>
    <s v="9908MAUZROALV"/>
    <s v="MARTINEZ"/>
    <s v="UZCANGA"/>
    <s v="ROSWUIMAR"/>
    <s v="ALEXANDRA"/>
    <s v="VENEZUELA "/>
    <s v="PTP/CPP"/>
    <d v="1999-08-13T00:00:00"/>
    <s v="13"/>
    <s v="08"/>
    <s v="1999"/>
    <s v="FEMENINO"/>
    <s v="PTP/CPP"/>
    <n v="3129272"/>
    <s v="RASTREO"/>
    <d v="2024-01-11T18:46:17"/>
    <s v="ONLINE/TELEFÓNICA"/>
    <d v="2024-01-22T00:00:00"/>
    <n v="1"/>
    <n v="1"/>
    <n v="1"/>
    <s v="SI"/>
    <s v="MIRIAN"/>
    <m/>
    <s v="SI "/>
    <n v="7101"/>
    <d v="2024-01-23T00:00:00"/>
    <s v="SI "/>
    <m/>
    <m/>
    <m/>
    <m/>
    <m/>
    <m/>
    <m/>
    <n v="6"/>
    <n v="6"/>
    <n v="0"/>
    <x v="0"/>
    <m/>
  </r>
  <r>
    <n v="1158"/>
    <s v="ENERO "/>
    <s v="LIMA "/>
    <s v="LIMA "/>
    <s v="VILLA EL SALVADOR"/>
    <n v="910182812"/>
    <s v="1003VIPEYHV"/>
    <s v="VILORIA"/>
    <s v="PEINADO"/>
    <s v="YHONNEIBER "/>
    <s v="STIVEN"/>
    <s v="VILORIA PEINADO YHONNEIBER  STIVEN"/>
    <s v="VENEZUELA "/>
    <s v="PTP/CPP"/>
    <d v="2010-03-26T00:00:00"/>
    <s v="26"/>
    <s v="03"/>
    <s v="2010"/>
    <x v="14"/>
    <s v="MASCULINO"/>
    <s v="PTP/CPP"/>
    <n v="4505572"/>
    <s v="SECUNDARIA - 1ER GRADO"/>
    <s v="SI"/>
    <s v="8012PENIJOEDV"/>
    <s v="PEINADO"/>
    <s v="NINGUNO"/>
    <s v="JOMARA"/>
    <s v="EDITH"/>
    <s v="VENEZUELA "/>
    <s v="PTP/CPP"/>
    <d v="1980-12-25T00:00:00"/>
    <s v="25"/>
    <s v="12"/>
    <s v="1980"/>
    <s v="FEMENINO"/>
    <s v="PTP/CPP"/>
    <n v="2076107"/>
    <s v="RASTREO"/>
    <d v="2024-01-05T17:10:09"/>
    <s v="ONLINE/TELEFÓNICA"/>
    <d v="2024-01-16T00:00:00"/>
    <n v="2"/>
    <n v="1"/>
    <n v="1"/>
    <s v="SI"/>
    <s v="MIRIAN"/>
    <m/>
    <m/>
    <m/>
    <m/>
    <m/>
    <m/>
    <m/>
    <m/>
    <m/>
    <m/>
    <m/>
    <m/>
    <n v="12"/>
    <n v="14"/>
    <n v="2"/>
    <x v="3"/>
    <m/>
  </r>
  <r>
    <n v="1159"/>
    <s v="ENERO "/>
    <s v="LIMA "/>
    <s v="LIMA "/>
    <s v="VILLA EL SALVADOR"/>
    <n v="910182812"/>
    <s v="1208VIPEYHV"/>
    <s v="VILORIA"/>
    <s v="PEINADO"/>
    <s v="YHEMILSON"/>
    <s v="DANIEL"/>
    <s v="VILORIA PEINADO YHEMILSON DANIEL"/>
    <s v="VENEZUELA "/>
    <s v="PTP/CPP"/>
    <d v="2012-08-30T00:00:00"/>
    <s v="30"/>
    <s v="08"/>
    <s v="2012"/>
    <x v="3"/>
    <s v="MASCULINO"/>
    <s v="PTP/CPP"/>
    <n v="4505524"/>
    <s v="PRIMARIA - 5TO GRADO"/>
    <s v="SI"/>
    <s v="8012PENIJOEDV"/>
    <s v="PEINADO"/>
    <s v="NINGUNO"/>
    <s v="JOMARA"/>
    <s v="EDITH"/>
    <s v="VENEZUELA "/>
    <s v="PTP/CPP"/>
    <d v="1980-12-25T00:00:00"/>
    <s v="25"/>
    <s v="12"/>
    <s v="1980"/>
    <s v="FEMENINO"/>
    <s v="PTP/CPP"/>
    <n v="2076107"/>
    <s v="RASTREO"/>
    <d v="2024-01-21T17:13:15"/>
    <m/>
    <m/>
    <m/>
    <m/>
    <m/>
    <s v="SI"/>
    <s v="MIRIAN"/>
    <m/>
    <m/>
    <m/>
    <m/>
    <m/>
    <m/>
    <m/>
    <m/>
    <m/>
    <m/>
    <m/>
    <m/>
    <n v="10"/>
    <n v="11"/>
    <n v="1"/>
    <x v="0"/>
    <m/>
  </r>
  <r>
    <n v="1160"/>
    <s v="ENERO "/>
    <s v="LIMA "/>
    <s v="LIMA "/>
    <s v="LINCE"/>
    <s v="(+)58 4261304143"/>
    <s v="1409PIPEFAV"/>
    <s v="PIÑA"/>
    <s v="PEREZ"/>
    <s v="FABIAN"/>
    <s v="ALEJANDRO"/>
    <s v="PIÑA PEREZ FABIAN ALEJANDRO"/>
    <s v="VENEZUELA "/>
    <s v="SITUACIÓN IRREGULAR"/>
    <d v="2014-09-25T00:00:00"/>
    <s v="25"/>
    <s v="09"/>
    <s v="2014"/>
    <x v="6"/>
    <s v="MASCULINO"/>
    <s v="ACTA/PARTIDA DE NACIMIENTO"/>
    <n v="8368"/>
    <s v="PRIMARIA - 3ER GRADO"/>
    <s v="SI"/>
    <s v="9411PERIDAJOV"/>
    <s v="PEREZ"/>
    <s v="RIVAS"/>
    <s v="DAYLIMAR"/>
    <s v="JOSEFINA"/>
    <s v="VENEZUELA "/>
    <s v="PTP/CPP"/>
    <d v="1994-11-01T00:00:00"/>
    <s v="01"/>
    <s v="11"/>
    <s v="1994"/>
    <s v="FEMENINO"/>
    <s v="PTP/CPP"/>
    <n v="4490987"/>
    <s v="RASTREO"/>
    <d v="2024-01-05T21:34:16"/>
    <s v="ONLINE/TELEFÓNICA"/>
    <d v="2024-01-11T00:00:00"/>
    <n v="1"/>
    <n v="1"/>
    <n v="1"/>
    <s v="SI"/>
    <s v="MIRIAN"/>
    <m/>
    <s v="SI "/>
    <s v="1059 MARIA INMACULADA"/>
    <d v="2023-01-12T00:00:00"/>
    <s v="SI "/>
    <m/>
    <m/>
    <m/>
    <m/>
    <m/>
    <m/>
    <m/>
    <n v="8"/>
    <n v="9"/>
    <n v="1"/>
    <x v="0"/>
    <m/>
  </r>
  <r>
    <n v="1161"/>
    <s v="ENERO "/>
    <s v="LIMA "/>
    <s v="LIMA "/>
    <s v="VILLA EL SALVADOR"/>
    <n v="921565606"/>
    <s v="1508LAVIALV"/>
    <s v="LAREZ"/>
    <s v="VIERA"/>
    <s v="ALEXA "/>
    <s v="SOFIA"/>
    <s v="LAREZ VIERA ALEXA  SOFIA"/>
    <s v="VENEZUELA "/>
    <s v="SITUACIÓN IRREGULAR"/>
    <d v="2015-08-04T00:00:00"/>
    <s v="04"/>
    <s v="08"/>
    <s v="2015"/>
    <x v="1"/>
    <s v="FEMENINO"/>
    <s v="ACTA/PARTIDA DE NACIMIENTO"/>
    <n v="1131"/>
    <s v="PRIMARIA - 2DO GRADO"/>
    <s v="SI"/>
    <s v="9310VITOPIYIV"/>
    <s v="VIERA"/>
    <s v="TOCUYO"/>
    <s v="PIERINA"/>
    <s v="YINEX"/>
    <s v="VENEZUELA "/>
    <s v="PTP/CPP"/>
    <d v="1993-10-08T00:00:00"/>
    <s v="08"/>
    <s v="10"/>
    <s v="1993"/>
    <s v="FEMENINO"/>
    <s v="PTP/CPP"/>
    <n v="3756846"/>
    <s v="RASTREO"/>
    <d v="2024-01-05T21:57:11"/>
    <s v="ONLINE/TELEFÓNICA"/>
    <d v="2024-01-09T00:00:00"/>
    <n v="3"/>
    <n v="1"/>
    <n v="1"/>
    <s v="SI"/>
    <s v="MIRIAN"/>
    <m/>
    <s v="SI "/>
    <s v="7240 JESUS DE NAZARETH"/>
    <d v="2024-01-15T00:00:00"/>
    <s v="SI "/>
    <m/>
    <m/>
    <m/>
    <m/>
    <m/>
    <m/>
    <m/>
    <n v="7"/>
    <n v="8"/>
    <n v="1"/>
    <x v="0"/>
    <m/>
  </r>
  <r>
    <n v="1162"/>
    <s v="ENERO "/>
    <s v="LIMA "/>
    <s v="LIMA "/>
    <s v="VILLA EL SALVADOR"/>
    <n v="921565606"/>
    <s v="1805VEVIASV"/>
    <s v="VELASQUES"/>
    <s v="VIERA"/>
    <s v="ASHLEY"/>
    <s v="LUCIA"/>
    <s v="VELASQUES VIERA ASHLEY LUCIA"/>
    <s v="VENEZUELA "/>
    <s v="SITUACIÓN IRREGULAR"/>
    <d v="2018-05-24T00:00:00"/>
    <s v="24"/>
    <s v="05"/>
    <s v="2018"/>
    <x v="4"/>
    <s v="FEMENINO"/>
    <s v="ACTA/PARTIDA DE NACIMIENTO"/>
    <n v="1159"/>
    <s v="NINGUNO"/>
    <s v="SI"/>
    <s v="9310VITOPIYIV"/>
    <s v="VIERA"/>
    <s v="TOCUYO"/>
    <s v="PIERINA"/>
    <s v="YINEX"/>
    <s v="VENEZUELA "/>
    <s v="PTP/CPP"/>
    <d v="1993-10-08T00:00:00"/>
    <s v="08"/>
    <s v="10"/>
    <s v="1993"/>
    <s v="FEMENINO"/>
    <s v="PTP/CPP"/>
    <n v="3756846"/>
    <s v="RASTREO"/>
    <d v="2024-01-05T21:57:11"/>
    <m/>
    <m/>
    <m/>
    <m/>
    <m/>
    <s v="SI"/>
    <s v="MIRIAN"/>
    <m/>
    <s v="SI "/>
    <s v="7240 JESUS DE NAZARETH"/>
    <d v="2024-01-15T00:00:00"/>
    <s v="SI "/>
    <m/>
    <m/>
    <m/>
    <m/>
    <m/>
    <m/>
    <m/>
    <n v="6"/>
    <n v="5"/>
    <n v="-1"/>
    <x v="0"/>
    <m/>
  </r>
  <r>
    <n v="1163"/>
    <s v="ENERO "/>
    <s v="LIMA "/>
    <s v="LIMA "/>
    <s v="VILLA EL SALVADOR"/>
    <n v="921565606"/>
    <s v="0704RITOLEV"/>
    <s v="RIVERO"/>
    <s v="TOCUYO"/>
    <s v="LEONALDO"/>
    <s v="JOSE"/>
    <s v="RIVERO TOCUYO LEONALDO JOSE"/>
    <s v="VENEZUELA "/>
    <s v="SITUACIÓN IRREGULAR"/>
    <d v="2007-04-30T00:00:00"/>
    <s v="30"/>
    <s v="04"/>
    <s v="2007"/>
    <x v="11"/>
    <s v="MASCULINO"/>
    <s v="CÉDULA DE IDENTIDAD "/>
    <n v="32797733"/>
    <s v="SECUNDARIA - 2DO GRADO"/>
    <s v="SI"/>
    <s v="9310VITOPIYIV"/>
    <s v="VIERA"/>
    <s v="TOCUYO"/>
    <s v="PIERINA"/>
    <s v="YINEX"/>
    <s v="VENEZUELA "/>
    <s v="PTP/CPP"/>
    <d v="1993-10-08T00:00:00"/>
    <s v="08"/>
    <s v="10"/>
    <s v="1993"/>
    <s v="FEMENINO"/>
    <s v="PTP/CPP"/>
    <n v="3756846"/>
    <s v="RASTREO"/>
    <d v="2024-01-05T21:57:11"/>
    <m/>
    <m/>
    <m/>
    <m/>
    <m/>
    <s v="SI"/>
    <s v="MIRIAN"/>
    <m/>
    <s v="SI "/>
    <s v="7240 JESUS DE NAZARETH"/>
    <d v="2024-01-15T00:00:00"/>
    <s v="SI "/>
    <m/>
    <m/>
    <m/>
    <m/>
    <m/>
    <m/>
    <m/>
    <n v="13"/>
    <n v="16"/>
    <n v="3"/>
    <x v="4"/>
    <m/>
  </r>
  <r>
    <n v="1164"/>
    <s v="ENERO "/>
    <s v="LIMA "/>
    <s v="LIMA "/>
    <s v="VILLA EL SALVADOR"/>
    <n v="921565606"/>
    <s v="0810MAMAMOV"/>
    <s v="MANITA"/>
    <s v="MAIZ"/>
    <s v="MOISES"/>
    <s v="DANIEL"/>
    <s v="MANITA MAIZ MOISES DANIEL"/>
    <s v="VENEZUELA "/>
    <s v="SITUACIÓN IRREGULAR"/>
    <d v="2008-10-01T00:00:00"/>
    <s v="01"/>
    <s v="10"/>
    <s v="2008"/>
    <x v="10"/>
    <s v="MASCULINO"/>
    <s v="CÉDULA DE IDENTIDAD "/>
    <n v="33000762"/>
    <s v="SECUNDARIA - 1ER GRADO"/>
    <s v="SI"/>
    <s v="9310VITOPIYIV"/>
    <s v="VIERA"/>
    <s v="TOCUYO"/>
    <s v="PIERINA"/>
    <s v="YINEX"/>
    <s v="VENEZUELA "/>
    <s v="PTP/CPP"/>
    <d v="1993-10-08T00:00:00"/>
    <s v="08"/>
    <s v="10"/>
    <s v="1993"/>
    <s v="FEMENINO"/>
    <s v="PTP/CPP"/>
    <n v="3756846"/>
    <s v="RASTREO"/>
    <d v="2024-01-05T21:57:11"/>
    <m/>
    <m/>
    <m/>
    <m/>
    <m/>
    <s v="SI"/>
    <s v="MIRIAN"/>
    <m/>
    <s v="SI "/>
    <s v="7240 JESUS DE NAZARETH"/>
    <d v="2024-01-15T00:00:00"/>
    <s v="SI "/>
    <m/>
    <m/>
    <m/>
    <m/>
    <m/>
    <m/>
    <m/>
    <n v="12"/>
    <n v="15"/>
    <n v="3"/>
    <x v="4"/>
    <m/>
  </r>
  <r>
    <n v="1165"/>
    <s v="ENERO "/>
    <s v="LIMA "/>
    <s v="LIMA "/>
    <s v="SAN JUAN DE MIRAFLORES"/>
    <n v="972005777"/>
    <s v="1106GIVILEV"/>
    <s v="GIMENEZ"/>
    <s v="VIÑOLES"/>
    <s v="LEOMAR"/>
    <s v="JOSE"/>
    <s v="GIMENEZ VIÑOLES LEOMAR JOSE"/>
    <s v="VENEZUELA "/>
    <s v="SITUACIÓN IRREGULAR"/>
    <d v="2011-06-23T00:00:00"/>
    <s v="23"/>
    <s v="06"/>
    <s v="2011"/>
    <x v="2"/>
    <s v="MASCULINO"/>
    <s v="CÉDULA DE IDENTIDAD "/>
    <n v="35132148"/>
    <s v="PRIMARIA - 5TO GRADO"/>
    <s v="SI"/>
    <s v="8908VIANFLCAV"/>
    <s v="VIÑOLES"/>
    <s v="ANDARCIA"/>
    <s v="FLORANGEL"/>
    <s v="CAROLINA"/>
    <s v="VENEZUELA "/>
    <s v="PTP/CPP"/>
    <d v="1989-08-30T00:00:00"/>
    <s v="30"/>
    <s v="08"/>
    <s v="1989"/>
    <s v="FEMENINO"/>
    <s v="PTP/CPP"/>
    <s v="000536165"/>
    <s v="RASTREO"/>
    <d v="2024-01-02T17:51:47"/>
    <s v="ONLINE/TELEFÓNICA"/>
    <d v="2024-01-12T00:00:00"/>
    <n v="3"/>
    <n v="1"/>
    <n v="1"/>
    <s v="SI"/>
    <s v="MIRIAN"/>
    <m/>
    <s v="SI "/>
    <s v="6045 DOLORES CAVERO DE GRAU"/>
    <d v="2024-01-16T00:00:00"/>
    <s v="SI "/>
    <m/>
    <m/>
    <m/>
    <m/>
    <m/>
    <m/>
    <m/>
    <n v="10"/>
    <n v="12"/>
    <n v="2"/>
    <x v="3"/>
    <m/>
  </r>
  <r>
    <n v="1166"/>
    <s v="ENERO "/>
    <s v="LIMA "/>
    <s v="LIMA "/>
    <s v="SAN JUAN DE MIRAFLORES"/>
    <n v="972005777"/>
    <s v="1512GIVIKAV"/>
    <s v="GIMENEZ"/>
    <s v="VIÑOLES"/>
    <s v="KATIUSKA"/>
    <s v="CAROLINA"/>
    <s v="GIMENEZ VIÑOLES KATIUSKA CAROLINA"/>
    <s v="VENEZUELA "/>
    <s v="SITUACIÓN IRREGULAR"/>
    <d v="2015-12-05T00:00:00"/>
    <s v="05"/>
    <s v="12"/>
    <s v="2015"/>
    <x v="1"/>
    <s v="FEMENINO"/>
    <s v="ACTA/PARTIDA DE NACIMIENTO"/>
    <n v="1007"/>
    <s v="PRIMARIA - 1ER GRADO"/>
    <s v="SI"/>
    <s v="8908VIANFLCAV"/>
    <s v="VIÑOLES"/>
    <s v="ANDARCIA"/>
    <s v="FLORANGEL"/>
    <s v="CAROLINA"/>
    <s v="VENEZUELA "/>
    <s v="PTP/CPP"/>
    <d v="1989-08-30T00:00:00"/>
    <s v="30"/>
    <s v="08"/>
    <s v="1989"/>
    <s v="FEMENINO"/>
    <s v="PTP/CPP"/>
    <s v="000536165"/>
    <s v="RASTREO"/>
    <d v="2024-01-02T18:11:24"/>
    <m/>
    <m/>
    <m/>
    <m/>
    <m/>
    <s v="SI"/>
    <s v="MIRIAN"/>
    <m/>
    <s v="SI "/>
    <s v="6045 DOLORES CAVERO DE GRAU"/>
    <d v="2024-01-16T00:00:00"/>
    <s v="SI "/>
    <m/>
    <m/>
    <m/>
    <m/>
    <m/>
    <m/>
    <m/>
    <n v="6"/>
    <n v="8"/>
    <n v="2"/>
    <x v="3"/>
    <m/>
  </r>
  <r>
    <n v="1167"/>
    <s v="ENERO "/>
    <s v="LIMA "/>
    <s v="LIMA "/>
    <s v="SAN JUAN DE MIRAFLORES"/>
    <n v="972005777"/>
    <s v="1307GIVIALV"/>
    <s v="GIMENEZ"/>
    <s v="VIÑOLES"/>
    <s v="ALEXANDER"/>
    <s v="JOSE"/>
    <s v="GIMENEZ VIÑOLES ALEXANDER JOSE"/>
    <s v="VENEZUELA "/>
    <s v="SITUACIÓN IRREGULAR"/>
    <d v="2013-07-22T00:00:00"/>
    <s v="22"/>
    <s v="07"/>
    <s v="2013"/>
    <x v="7"/>
    <s v="MASCULINO"/>
    <s v="CÉDULA DE IDENTIDAD "/>
    <n v="35132168"/>
    <s v="PRIMARIA - 3ER GRADO"/>
    <s v="SI"/>
    <s v="8908VIANFLCAV"/>
    <s v="VIÑOLES"/>
    <s v="ANDARCIA"/>
    <s v="FLORANGEL"/>
    <s v="CAROLINA"/>
    <s v="VENEZUELA "/>
    <s v="PTP/CPP"/>
    <d v="1989-08-30T00:00:00"/>
    <s v="30"/>
    <s v="08"/>
    <s v="1989"/>
    <s v="FEMENINO"/>
    <s v="PTP/CPP"/>
    <s v="000536165"/>
    <s v="RASTREO"/>
    <d v="2024-01-02T18:25:18"/>
    <m/>
    <m/>
    <m/>
    <m/>
    <m/>
    <s v="SI"/>
    <s v="MIRIAN"/>
    <m/>
    <s v="SI "/>
    <s v="6045 DOLORES CAVERO DE GRAU"/>
    <d v="2024-01-16T00:00:00"/>
    <s v="SI "/>
    <m/>
    <m/>
    <m/>
    <m/>
    <m/>
    <m/>
    <m/>
    <n v="8"/>
    <n v="10"/>
    <n v="2"/>
    <x v="3"/>
    <m/>
  </r>
  <r>
    <n v="1168"/>
    <s v="ENERO "/>
    <s v="LIMA "/>
    <s v="LIMA "/>
    <s v="SAN JUAN DE MIRAFLORES"/>
    <n v="978285766"/>
    <s v="2004ZATOBRP"/>
    <s v="ZAMBRANO"/>
    <s v="TORRES"/>
    <s v="BREISLY"/>
    <s v="GABRIELA"/>
    <s v="ZAMBRANO TORRES BREISLY GABRIELA"/>
    <s v="PERÚ"/>
    <s v="NO APLICA (ES PERUANO/A)"/>
    <d v="2020-04-13T00:00:00"/>
    <s v="13"/>
    <s v="04"/>
    <s v="2020"/>
    <x v="9"/>
    <s v="FEMENINO"/>
    <s v="DNI "/>
    <s v="91813238"/>
    <s v="NINGUNO"/>
    <s v="SI"/>
    <s v="0110ZATOLENIV"/>
    <s v="ZAMBRANO"/>
    <s v="TORRES"/>
    <s v="LEYDIMAR"/>
    <s v="NINGUNO"/>
    <s v="VENEZUELA "/>
    <s v="PTP/CPP"/>
    <d v="2001-10-30T00:00:00"/>
    <s v="30"/>
    <s v="10"/>
    <s v="2001"/>
    <s v="FEMENINO"/>
    <s v="PTP/CPP"/>
    <s v="004587792"/>
    <s v="RASTREO"/>
    <d v="2024-01-05T13:21:16"/>
    <s v="ONLINE/TELEFÓNICA"/>
    <d v="2024-01-22T00:00:00"/>
    <n v="1"/>
    <n v="1"/>
    <n v="1"/>
    <s v="SI"/>
    <s v="MIRIAN"/>
    <m/>
    <s v="SI "/>
    <n v="623"/>
    <d v="2024-01-23T00:00:00"/>
    <s v="SI "/>
    <m/>
    <m/>
    <m/>
    <m/>
    <m/>
    <m/>
    <m/>
    <n v="6"/>
    <n v="3"/>
    <n v="-3"/>
    <x v="0"/>
    <m/>
  </r>
  <r>
    <n v="1169"/>
    <s v="ENERO "/>
    <s v="LIMA "/>
    <s v="LIMA "/>
    <s v="SAN MARTIN DE PORRES"/>
    <s v="945 125 838 (MAMA) / 938 657 120 (AMIGA)"/>
    <s v="1209ROPEADV"/>
    <s v="RODRIGUEZ"/>
    <s v="PEREZ"/>
    <s v="ADRIAN"/>
    <s v="DE JESUS"/>
    <s v="RODRIGUEZ PEREZ ADRIAN DE JESUS"/>
    <s v="VENEZUELA "/>
    <s v="SITUACIÓN IRREGULAR"/>
    <d v="2012-09-29T00:00:00"/>
    <s v="29"/>
    <s v="09"/>
    <s v="2012"/>
    <x v="3"/>
    <s v="MASCULINO"/>
    <s v="ACTA/PARTIDA DE NACIMIENTO"/>
    <n v="4683"/>
    <s v="PRIMARIA - 3ER GRADO"/>
    <s v="SI"/>
    <s v="8201GAGUAMDEV"/>
    <s v="GARCÍA"/>
    <s v="GUEVARA"/>
    <s v="AMELIA"/>
    <s v="DEL CARMEN"/>
    <s v="VENEZUELA "/>
    <s v="PTP/CPP"/>
    <d v="1982-01-06T00:00:00"/>
    <s v="06"/>
    <s v="01"/>
    <s v="1982"/>
    <s v="FEMENINO"/>
    <s v="PTP/CPP"/>
    <s v="MUJER"/>
    <s v="RASTREO"/>
    <d v="2023-12-28T19:22:00"/>
    <s v="ONLINE/TELEFÓNICA"/>
    <d v="2024-01-04T00:00:00"/>
    <n v="1"/>
    <n v="1"/>
    <n v="1"/>
    <s v="SI"/>
    <s v="MARIEL"/>
    <m/>
    <s v="SI "/>
    <s v="NUEVO PERU"/>
    <d v="2024-01-17T00:00:00"/>
    <s v="SI "/>
    <m/>
    <m/>
    <m/>
    <m/>
    <m/>
    <m/>
    <m/>
    <n v="8"/>
    <n v="11"/>
    <n v="3"/>
    <x v="4"/>
    <m/>
  </r>
  <r>
    <n v="1170"/>
    <s v="ENERO "/>
    <s v="LIMA "/>
    <s v="LIMA "/>
    <s v="INDEPENDENCIA"/>
    <n v="993068599"/>
    <s v="1907BELAURP"/>
    <s v="BELLO"/>
    <s v="LATORRE"/>
    <s v="URIEL"/>
    <s v="ENRIQUE"/>
    <s v="BELLO LATORRE URIEL ENRIQUE"/>
    <s v="PERÚ"/>
    <s v="NO APLICA (ES PERUANO/A)"/>
    <d v="2019-07-09T00:00:00"/>
    <s v="09"/>
    <s v="07"/>
    <s v="2019"/>
    <x v="12"/>
    <s v="MASCULINO"/>
    <s v="DNI "/>
    <n v="91408614"/>
    <s v="NINGUNO"/>
    <s v="SI"/>
    <s v="7905LAFUKAMAV"/>
    <s v="LATORRE"/>
    <s v="FUENTES"/>
    <s v="KATHERIN"/>
    <s v="MADELEIN"/>
    <s v="VENEZUELA "/>
    <s v="PTP/CPP"/>
    <d v="1979-05-15T00:00:00"/>
    <s v="15"/>
    <s v="05"/>
    <s v="1979"/>
    <s v="FEMENINO"/>
    <s v="PTP/CPP"/>
    <s v="MUJER"/>
    <s v="RASTREO"/>
    <d v="2024-01-22T17:55:05"/>
    <s v="ONLINE/TELEFÓNICA"/>
    <d v="2024-01-23T00:00:00"/>
    <n v="1"/>
    <n v="1"/>
    <n v="1"/>
    <s v="SI"/>
    <s v="MARIEL"/>
    <m/>
    <s v="SI "/>
    <s v="0377 DIVINO NIÑO JESUS"/>
    <d v="2024-01-24T00:00:00"/>
    <s v="SI "/>
    <m/>
    <m/>
    <m/>
    <m/>
    <m/>
    <m/>
    <m/>
    <n v="6"/>
    <n v="4"/>
    <n v="-2"/>
    <x v="0"/>
    <m/>
  </r>
  <r>
    <n v="1171"/>
    <s v="ENERO "/>
    <s v="LIMA "/>
    <s v="LIMA "/>
    <s v="SAN MARTIN DE PORRES"/>
    <s v="917079498 (MAMA)_x000a_956326213 (PRIMO)"/>
    <s v="1903CABRKEV"/>
    <s v="CAMACHO _x0009_"/>
    <s v="BRACAMONTE _x0009_"/>
    <s v="KEINER _x0009_"/>
    <s v="ABRAHAM _x0009__x0009__x0009_"/>
    <s v="CAMACHO _x0009_ BRACAMONTE _x0009_ KEINER _x0009_ ABRAHAM _x0009__x0009__x0009_"/>
    <s v="VENEZUELA "/>
    <s v="PTP/CPP"/>
    <d v="2019-03-06T00:00:00"/>
    <s v="06"/>
    <s v="03"/>
    <s v="2019"/>
    <x v="12"/>
    <s v="MASCULINO"/>
    <s v="PTP/CPP"/>
    <s v="004221808"/>
    <s v="NINGUNO"/>
    <s v="SI"/>
    <s v="9503BRQUJAANV"/>
    <s v="BRACAMONTE _x0009_"/>
    <s v="QUINTANA _x0009_"/>
    <s v="JARUMY _x0009_"/>
    <s v="ANAMILETH  "/>
    <s v="VENEZUELA "/>
    <s v="PTP/CPP"/>
    <d v="1995-03-27T00:00:00"/>
    <s v="27"/>
    <s v="03"/>
    <s v="1995"/>
    <s v="FEMENINO"/>
    <s v="PTP/CPP"/>
    <s v="MUJER"/>
    <s v="RASTREO"/>
    <d v="2023-12-19T00:48:41"/>
    <s v="ONLINE/TELEFÓNICA"/>
    <d v="2024-01-05T00:00:00"/>
    <n v="1"/>
    <n v="1"/>
    <n v="1"/>
    <s v="SI"/>
    <s v="MARIEL"/>
    <m/>
    <s v="SI "/>
    <s v="0347 LUIS ENRIQUE XII"/>
    <d v="2024-01-08T00:00:00"/>
    <s v="SI "/>
    <m/>
    <m/>
    <m/>
    <m/>
    <m/>
    <m/>
    <m/>
    <n v="6"/>
    <n v="5"/>
    <n v="-1"/>
    <x v="0"/>
    <m/>
  </r>
  <r>
    <n v="1172"/>
    <s v="ENERO "/>
    <s v="LIMA "/>
    <s v="LIMA "/>
    <s v="CARABAYLLO"/>
    <n v="931446601"/>
    <s v="2002MAMASAV"/>
    <s v="MARTINEZ"/>
    <s v="MARQUEZ"/>
    <s v="SAMANTA"/>
    <s v="NAZARETH"/>
    <s v="MARTINEZ MARQUEZ SAMANTA NAZARETH"/>
    <s v="VENEZUELA "/>
    <s v="SITUACIÓN IRREGULAR"/>
    <d v="2020-02-28T00:00:00"/>
    <s v="28"/>
    <s v="02"/>
    <s v="2020"/>
    <x v="9"/>
    <s v="FEMENINO"/>
    <s v="ACTA/PARTIDA DE NACIMIENTO"/>
    <n v="848"/>
    <s v="NINGUNO"/>
    <s v="SI"/>
    <s v="9604MAMAFRMEV"/>
    <s v="MARQUEZ"/>
    <s v="MARQUEZ"/>
    <s v="FRANCIS"/>
    <s v="MERCEDES"/>
    <s v="VENEZUELA "/>
    <s v="SITUACIÓN IRREGULAR"/>
    <d v="1996-04-15T00:00:00"/>
    <s v="15"/>
    <s v="04"/>
    <s v="1996"/>
    <s v="FEMENINO"/>
    <s v="CÉDULA DE IDENTIDAD "/>
    <s v="MUJER"/>
    <s v="RASTREO"/>
    <d v="2023-12-19T03:22:32"/>
    <m/>
    <m/>
    <m/>
    <m/>
    <m/>
    <s v="SI"/>
    <s v="MARIEL"/>
    <m/>
    <s v="SI "/>
    <s v="ROSARIO DE JICAMARCA"/>
    <d v="2024-01-16T00:00:00"/>
    <s v="SI "/>
    <m/>
    <m/>
    <m/>
    <m/>
    <m/>
    <m/>
    <m/>
    <n v="6"/>
    <n v="4"/>
    <n v="-2"/>
    <x v="0"/>
    <m/>
  </r>
  <r>
    <n v="1173"/>
    <s v="ENERO "/>
    <s v="LIMA "/>
    <s v="LIMA "/>
    <s v="CARABAYLLO"/>
    <n v="931446601"/>
    <s v="1808MAMAFRV"/>
    <s v="MARTINEZ"/>
    <s v="MARQUEZ"/>
    <s v="FRANCHESKA"/>
    <s v="ALEJANDRA"/>
    <s v="MARTINEZ MARQUEZ FRANCHESKA ALEJANDRA"/>
    <s v="VENEZUELA "/>
    <s v="SITUACIÓN IRREGULAR"/>
    <d v="2018-08-13T00:00:00"/>
    <s v="13"/>
    <s v="08"/>
    <s v="2018"/>
    <x v="4"/>
    <s v="FEMENINO"/>
    <s v="ACTA/PARTIDA DE NACIMIENTO"/>
    <n v="26721206"/>
    <s v="NIVEL INICIAL 5 AÑOS"/>
    <s v="SI"/>
    <s v="9604MAMAFRMEV"/>
    <s v="MARQUEZ"/>
    <s v="MARQUEZ"/>
    <s v="FRANCIS"/>
    <s v="MERCEDES"/>
    <s v="VENEZUELA "/>
    <s v="SITUACIÓN IRREGULAR"/>
    <d v="1996-04-15T00:00:00"/>
    <s v="15"/>
    <s v="04"/>
    <s v="1996"/>
    <s v="FEMENINO"/>
    <s v="CÉDULA DE IDENTIDAD "/>
    <s v="MUJER"/>
    <s v="RASTREO"/>
    <d v="2023-12-19T02:45:19"/>
    <s v="ONLINE/TELEFÓNICA"/>
    <d v="2024-01-19T00:00:00"/>
    <n v="2"/>
    <n v="1"/>
    <n v="1"/>
    <s v="SI"/>
    <s v="MARIEL"/>
    <m/>
    <s v="NO"/>
    <s v="ROSARIO DE JICAMARCA"/>
    <d v="2024-01-18T00:00:00"/>
    <s v="SI "/>
    <m/>
    <m/>
    <m/>
    <m/>
    <m/>
    <m/>
    <m/>
    <n v="6"/>
    <n v="5"/>
    <n v="-1"/>
    <x v="0"/>
    <m/>
  </r>
  <r>
    <n v="1174"/>
    <s v="ENERO "/>
    <s v="LIMA "/>
    <s v="LIMA "/>
    <s v="LOS OLIVOS"/>
    <s v="994160398. 901343511"/>
    <s v="0904FEROANV"/>
    <s v="FERRER "/>
    <s v="RODRÍGUEZ "/>
    <s v="ANGELINA "/>
    <s v="ABIGAIL"/>
    <s v="FERRER  RODRÍGUEZ  ANGELINA  ABIGAIL"/>
    <s v="VENEZUELA "/>
    <s v="SITUACIÓN IRREGULAR"/>
    <d v="2009-04-01T00:00:00"/>
    <s v="01"/>
    <s v="04"/>
    <s v="2009"/>
    <x v="13"/>
    <s v="FEMENINO"/>
    <s v="CÉDULA DE IDENTIDAD "/>
    <n v="33178250"/>
    <s v="SECUNDARIA - 1ER GRADO"/>
    <s v="SI"/>
    <s v="9501SEVIJEALV"/>
    <s v="SERRANO "/>
    <s v="VIDAL"/>
    <s v="JEIBERSON"/>
    <s v="ALEXANDER "/>
    <s v="VENEZUELA "/>
    <s v="PTP/CPP"/>
    <d v="1995-01-31T00:00:00"/>
    <s v="31"/>
    <s v="01"/>
    <s v="1995"/>
    <s v="MASCULINO"/>
    <s v="PTP/CPP"/>
    <s v="HOMBRE"/>
    <s v="RASTREO"/>
    <d v="2023-12-18T23:59:01"/>
    <s v="ONLINE/TELEFÓNICA"/>
    <d v="2024-01-04T00:00:00"/>
    <n v="1"/>
    <n v="1"/>
    <n v="1"/>
    <s v="SI"/>
    <s v="MARIEL"/>
    <m/>
    <s v="NO"/>
    <n v="3087"/>
    <d v="2024-01-10T00:00:00"/>
    <s v="SI "/>
    <m/>
    <m/>
    <m/>
    <m/>
    <m/>
    <m/>
    <m/>
    <n v="12"/>
    <n v="14"/>
    <n v="2"/>
    <x v="3"/>
    <m/>
  </r>
  <r>
    <n v="1175"/>
    <s v="ENERO "/>
    <s v="LIMA "/>
    <s v="LIMA "/>
    <s v="SAN MARTIN DE PORRES"/>
    <s v="925883572 (LLAMADAS) 965410559 (WHATSAPP)"/>
    <s v="1812ORGOALV"/>
    <s v="ORTEGA"/>
    <s v="GOMEZ"/>
    <s v="ALAN "/>
    <s v="SANTIAGO"/>
    <s v="ORTEGA GOMEZ ALAN  SANTIAGO"/>
    <s v="VENEZUELA "/>
    <s v="PTP/CPP"/>
    <d v="2018-12-06T00:00:00"/>
    <s v="06"/>
    <s v="12"/>
    <s v="2018"/>
    <x v="4"/>
    <s v="MASCULINO"/>
    <s v="PTP/CPP"/>
    <s v="004233228"/>
    <s v="NINGUNO"/>
    <s v="SI"/>
    <s v="9302GOHEHIMIV"/>
    <s v="GOMEZ"/>
    <s v="HERNANDEZ"/>
    <s v="HILARY"/>
    <s v="MICHELL"/>
    <s v="VENEZUELA "/>
    <s v="PTP/CPP"/>
    <d v="1993-02-19T00:00:00"/>
    <s v="19"/>
    <s v="02"/>
    <s v="1993"/>
    <s v="FEMENINO"/>
    <s v="PTP/CPP"/>
    <s v="MUJER"/>
    <s v="RASTREO"/>
    <d v="2024-01-11T20:39:21"/>
    <s v="ONLINE/TELEFÓNICA"/>
    <d v="2024-01-23T00:00:00"/>
    <n v="1"/>
    <n v="1"/>
    <n v="1"/>
    <s v="SI"/>
    <s v="MARIEL"/>
    <m/>
    <s v="SI "/>
    <s v="CAMINITOS DEL SABER"/>
    <d v="2024-01-29T00:00:00"/>
    <s v="SI "/>
    <m/>
    <m/>
    <m/>
    <m/>
    <m/>
    <m/>
    <m/>
    <n v="6"/>
    <n v="5"/>
    <n v="-1"/>
    <x v="0"/>
    <m/>
  </r>
  <r>
    <n v="1176"/>
    <s v="ENERO "/>
    <s v="LIMA "/>
    <s v="LIMA "/>
    <s v="SAN MARTIN DE PORRES"/>
    <n v="943135250"/>
    <s v="1604DIHEADV"/>
    <s v="DIAZ"/>
    <s v="HERNANDEZ"/>
    <s v="ADONYS ALEJANDRO"/>
    <s v="MOISES"/>
    <s v="DIAZ HERNANDEZ ADONYS ALEJANDRO MOISES"/>
    <s v="VENEZUELA "/>
    <s v="PTP/CPP"/>
    <d v="2016-04-07T00:00:00"/>
    <s v="07"/>
    <s v="04"/>
    <s v="2016"/>
    <x v="0"/>
    <s v="MASCULINO"/>
    <s v="PTP/CPP"/>
    <s v="004102743"/>
    <s v="NINGUNO"/>
    <s v="SI"/>
    <s v="9411HEGOYUADV"/>
    <s v="HERNANDEZ"/>
    <s v="GONZALEZ"/>
    <s v="YUDESLY"/>
    <s v="ADRIANA"/>
    <s v="VENEZUELA "/>
    <s v="PTP/CPP"/>
    <d v="1994-11-28T00:00:00"/>
    <s v="28"/>
    <s v="11"/>
    <s v="1994"/>
    <s v="FEMENINO"/>
    <s v="PTP/CPP"/>
    <s v="MUJER"/>
    <s v="RASTREO"/>
    <d v="2024-01-12T19:22:06"/>
    <m/>
    <m/>
    <m/>
    <m/>
    <m/>
    <s v="SI"/>
    <s v="MARIEL"/>
    <m/>
    <s v="NO"/>
    <s v="2091 MARISCAL ANDRES AVELINO CACERES"/>
    <m/>
    <s v="NO"/>
    <m/>
    <m/>
    <m/>
    <m/>
    <m/>
    <m/>
    <m/>
    <n v="6"/>
    <n v="7"/>
    <n v="1"/>
    <x v="0"/>
    <m/>
  </r>
  <r>
    <n v="1177"/>
    <s v="ENERO "/>
    <s v="LIMA "/>
    <s v="LIMA "/>
    <s v="SAN MARTIN DE PORRES"/>
    <n v="967528056"/>
    <s v="1811ROLACRV"/>
    <s v="ROMERO"/>
    <s v="LABARCA"/>
    <s v="CRISTIAN"/>
    <s v="JOSUE"/>
    <s v="ROMERO LABARCA CRISTIAN JOSUE"/>
    <s v="VENEZUELA "/>
    <s v="PTP/CPP"/>
    <d v="2018-11-05T00:00:00"/>
    <s v="05"/>
    <s v="11"/>
    <s v="2018"/>
    <x v="4"/>
    <s v="MASCULINO"/>
    <s v="PTP/CPP"/>
    <s v="004490600"/>
    <s v="NINGUNO"/>
    <s v="SI"/>
    <s v="9009LAMADAJOV"/>
    <s v="LABARCA"/>
    <s v="MAYA"/>
    <s v="DARIANYS"/>
    <s v="JOSEFINA"/>
    <s v="VENEZUELA "/>
    <s v="PTP/CPP"/>
    <d v="1990-09-09T00:00:00"/>
    <s v="09"/>
    <s v="09"/>
    <s v="1990"/>
    <s v="FEMENINO"/>
    <s v="PTP/CPP"/>
    <s v="MUJER"/>
    <s v="RASTREO"/>
    <d v="2024-01-22T16:07:54"/>
    <s v="ONLINE/TELEFÓNICA"/>
    <d v="2024-01-23T00:00:00"/>
    <n v="1"/>
    <n v="1"/>
    <n v="1"/>
    <s v="SI"/>
    <s v="MARIEL"/>
    <m/>
    <s v="NO"/>
    <s v="CAMINITOS DEL SABER"/>
    <m/>
    <s v="NO"/>
    <m/>
    <m/>
    <m/>
    <m/>
    <m/>
    <m/>
    <m/>
    <n v="6"/>
    <n v="5"/>
    <n v="-1"/>
    <x v="0"/>
    <m/>
  </r>
  <r>
    <n v="1178"/>
    <s v="ENERO "/>
    <s v="LIMA "/>
    <s v="LIMA "/>
    <s v="SAN MARTIN DE PORRES"/>
    <n v="900320751"/>
    <s v="1712FIMAKAV"/>
    <s v="FIGUEROA "/>
    <s v="MAZA"/>
    <s v="KATHERYN "/>
    <s v="CAROLINA "/>
    <s v="FIGUEROA  MAZA KATHERYN  CAROLINA "/>
    <s v="VENEZUELA "/>
    <s v="SITUACIÓN IRREGULAR"/>
    <d v="2017-12-29T00:00:00"/>
    <s v="29"/>
    <s v="12"/>
    <s v="2017"/>
    <x v="8"/>
    <s v="FEMENINO"/>
    <s v="ACTA/PARTIDA DE NACIMIENTO"/>
    <n v="27525161"/>
    <s v="NIVEL INICIAL 4 AÑOS"/>
    <s v="SI"/>
    <s v="9508MAGUYOKAV"/>
    <s v="MAZA "/>
    <s v="GUTIÉRREZ "/>
    <s v="YOANALIS"/>
    <s v="KATHERIN "/>
    <s v="VENEZUELA "/>
    <s v="SITUACIÓN IRREGULAR"/>
    <d v="1995-08-29T00:00:00"/>
    <s v="29"/>
    <s v="08"/>
    <s v="1995"/>
    <s v="FEMENINO"/>
    <s v="CÉDULA DE IDENTIDAD "/>
    <s v="MUJER"/>
    <s v="RASTREO"/>
    <d v="2023-12-19T00:53:49"/>
    <m/>
    <m/>
    <m/>
    <m/>
    <m/>
    <s v="SI"/>
    <s v="MARIEL"/>
    <m/>
    <s v="NO"/>
    <s v="3037 GRAN AMAUTA"/>
    <d v="2024-01-19T00:00:00"/>
    <s v="SI "/>
    <m/>
    <m/>
    <m/>
    <m/>
    <m/>
    <m/>
    <m/>
    <n v="6"/>
    <n v="6"/>
    <n v="0"/>
    <x v="0"/>
    <m/>
  </r>
  <r>
    <n v="1179"/>
    <s v="ENERO "/>
    <s v="LIMA "/>
    <s v="LIMA "/>
    <s v="SAN MARTIN DE PORRES"/>
    <n v="934957108"/>
    <s v="1711TOCOALV"/>
    <s v="TORRES"/>
    <s v="CORDERO"/>
    <s v="ALEXA"/>
    <s v="VALENTINA"/>
    <s v="TORRES CORDERO ALEXA VALENTINA"/>
    <s v="VENEZUELA "/>
    <s v="PTP/CPP"/>
    <d v="2017-11-18T00:00:00"/>
    <s v="18"/>
    <s v="11"/>
    <s v="2017"/>
    <x v="8"/>
    <s v="FEMENINO"/>
    <s v="PTP/CPP"/>
    <s v="000893076"/>
    <s v="NIVEL INICIAL 5 AÑOS"/>
    <s v="SI"/>
    <s v="9408COPAYOKAV"/>
    <s v="CORDERO"/>
    <s v="PADILLA"/>
    <s v="YOSELIN"/>
    <s v="KARINA"/>
    <s v="VENEZUELA "/>
    <s v="SITUACIÓN IRREGULAR"/>
    <d v="1994-08-06T00:00:00"/>
    <s v="06"/>
    <s v="08"/>
    <s v="1994"/>
    <s v="FEMENINO"/>
    <s v="CÉDULA DE IDENTIDAD "/>
    <s v="MUJER"/>
    <s v="RASTREO"/>
    <d v="2024-01-17T18:54:18"/>
    <s v="ONLINE/TELEFÓNICA"/>
    <d v="2024-01-23T00:00:00"/>
    <n v="1"/>
    <n v="1"/>
    <n v="1"/>
    <s v="SI"/>
    <s v="MARIEL"/>
    <m/>
    <s v="SI "/>
    <s v="2091 MARISCAL ANDRES AVELINO CACERES"/>
    <d v="2024-01-26T00:00:00"/>
    <s v="SI "/>
    <m/>
    <m/>
    <m/>
    <m/>
    <m/>
    <m/>
    <m/>
    <n v="6"/>
    <n v="6"/>
    <n v="0"/>
    <x v="0"/>
    <m/>
  </r>
  <r>
    <n v="1180"/>
    <s v="ENERO "/>
    <s v="LIMA "/>
    <s v="LIMA "/>
    <s v="SAN MARTIN DE PORRES"/>
    <n v="935309349"/>
    <s v="1509ROGUCAV"/>
    <s v="RODRIGUEZ"/>
    <s v="GUERRA"/>
    <s v="CAMILA"/>
    <s v="VALENTINA"/>
    <s v="RODRIGUEZ GUERRA CAMILA VALENTINA"/>
    <s v="VENEZUELA "/>
    <s v="SITUACIÓN IRREGULAR"/>
    <d v="2015-09-19T00:00:00"/>
    <s v="19"/>
    <s v="09"/>
    <s v="2015"/>
    <x v="1"/>
    <s v="FEMENINO"/>
    <s v="ACTA/PARTIDA DE NACIMIENTO"/>
    <n v="319"/>
    <s v="NIVEL INICIAL 5 AÑOS"/>
    <s v="SI"/>
    <s v="8805GUHUODDEV"/>
    <s v="GUERRA"/>
    <s v="HUARAMAYNO"/>
    <s v="ODALIDA"/>
    <s v="DEL CARMEN"/>
    <s v="VENEZUELA "/>
    <s v="PTP/CPP"/>
    <d v="1988-05-03T00:00:00"/>
    <s v="03"/>
    <s v="05"/>
    <s v="1988"/>
    <s v="FEMENINO"/>
    <s v="PTP/CPP"/>
    <s v="MUJER"/>
    <s v="RASTREO"/>
    <d v="2023-12-06T19:13:00"/>
    <m/>
    <m/>
    <m/>
    <m/>
    <m/>
    <s v="SI"/>
    <s v="MARIEL"/>
    <m/>
    <s v="NO"/>
    <s v="3078 HEROES DEL CENEPA"/>
    <m/>
    <s v="NO"/>
    <m/>
    <m/>
    <m/>
    <m/>
    <m/>
    <m/>
    <m/>
    <n v="6"/>
    <n v="8"/>
    <n v="2"/>
    <x v="3"/>
    <m/>
  </r>
  <r>
    <n v="1181"/>
    <s v="ENERO "/>
    <s v="LIMA "/>
    <s v="LIMA "/>
    <s v="SAN MARTIN DE PORRES"/>
    <n v="969321062"/>
    <s v="1404CHMASAV"/>
    <s v="CHIRINOS _x0009_"/>
    <s v="MANRIQUE _x0009_"/>
    <s v="SANTIAGO"/>
    <s v="DAVID "/>
    <s v="CHIRINOS _x0009_ MANRIQUE _x0009_ SANTIAGO DAVID "/>
    <s v="VENEZUELA "/>
    <s v="PTP/CPP"/>
    <d v="2014-04-29T00:00:00"/>
    <s v="29"/>
    <s v="04"/>
    <s v="2014"/>
    <x v="6"/>
    <s v="MASCULINO"/>
    <s v="PTP/CPP"/>
    <s v="002450368"/>
    <s v="NIVEL INICIAL 5 AÑOS"/>
    <s v="SI"/>
    <s v="8302MAZAMIMAV"/>
    <s v="MANRIQUE "/>
    <s v="ZAMBRANO _x0009__x0009_"/>
    <s v="MILDREN "/>
    <s v="MARYELIN"/>
    <s v="VENEZUELA "/>
    <s v="PTP/CPP"/>
    <d v="1983-02-17T00:00:00"/>
    <s v="17"/>
    <s v="02"/>
    <s v="1983"/>
    <s v="FEMENINO"/>
    <s v="PTP/CPP"/>
    <s v="MUJER"/>
    <s v="RASTREO"/>
    <d v="2023-12-06T21:19:38"/>
    <s v="ONLINE/TELEFÓNICA"/>
    <d v="2024-01-04T00:00:00"/>
    <n v="1"/>
    <n v="1"/>
    <n v="1"/>
    <s v="SI"/>
    <s v="MARIEL"/>
    <m/>
    <s v="NO"/>
    <s v="3035 BELLA LETICIA"/>
    <m/>
    <s v="NO"/>
    <m/>
    <m/>
    <m/>
    <m/>
    <m/>
    <m/>
    <m/>
    <n v="6"/>
    <n v="9"/>
    <n v="3"/>
    <x v="4"/>
    <m/>
  </r>
  <r>
    <n v="1182"/>
    <s v="ENERO "/>
    <s v="LIMA "/>
    <s v="LIMA "/>
    <s v="SAN MARTIN DE PORRES"/>
    <n v="931761131"/>
    <s v="1705ROBAFAV"/>
    <s v="RONDON"/>
    <s v="BARRETO"/>
    <s v="FABIAN"/>
    <s v="IGNACIO"/>
    <s v="RONDON BARRETO FABIAN IGNACIO"/>
    <s v="VENEZUELA "/>
    <s v="SITUACIÓN IRREGULAR"/>
    <d v="2017-05-13T00:00:00"/>
    <s v="13"/>
    <s v="05"/>
    <s v="2017"/>
    <x v="8"/>
    <s v="MASCULINO"/>
    <s v="NO TIENE DOCUMENTO"/>
    <s v="NO LO TIENE"/>
    <s v="NIVEL INICIAL 5 AÑOS"/>
    <s v="SI"/>
    <s v="9312NIBAVAINV"/>
    <s v="NINGUNO"/>
    <s v="BARRETO"/>
    <s v="VALERIA"/>
    <s v="INMACULADA"/>
    <s v="VENEZUELA "/>
    <s v="SITUACIÓN IRREGULAR"/>
    <d v="1993-12-26T00:00:00"/>
    <s v="26"/>
    <s v="12"/>
    <s v="1993"/>
    <s v="FEMENINO"/>
    <s v="NO TIENE DOCUMENTO"/>
    <s v="MUJER"/>
    <s v="RASTREO"/>
    <d v="2024-01-22T16:45:03"/>
    <s v="ONLINE/TELEFÓNICA"/>
    <d v="2024-01-23T00:00:00"/>
    <n v="1"/>
    <n v="1"/>
    <n v="1"/>
    <s v="SI"/>
    <s v="MARIEL"/>
    <m/>
    <s v="SI "/>
    <s v="2091 MARISCAL ANDRES AVELINO CACERES"/>
    <d v="2024-01-31T00:00:00"/>
    <s v="SI "/>
    <m/>
    <m/>
    <m/>
    <m/>
    <m/>
    <m/>
    <m/>
    <n v="6"/>
    <n v="6"/>
    <n v="0"/>
    <x v="0"/>
    <m/>
  </r>
  <r>
    <n v="1183"/>
    <s v="ENERO "/>
    <s v="LIMA "/>
    <s v="LIMA "/>
    <s v="SAN MARTIN DE PORRES"/>
    <n v="943135250"/>
    <s v="1404DIHEGIV"/>
    <s v="DIAZ"/>
    <s v="HERNANDEZ"/>
    <s v="GIORDANO"/>
    <s v="ALEJANDRO"/>
    <s v="DIAZ HERNANDEZ GIORDANO ALEJANDRO"/>
    <s v="VENEZUELA "/>
    <s v="PTP/CPP"/>
    <d v="2014-04-09T00:00:00"/>
    <s v="09"/>
    <s v="04"/>
    <s v="2014"/>
    <x v="6"/>
    <s v="MASCULINO"/>
    <s v="PTP/CPP"/>
    <s v="004107743"/>
    <s v="PRIMARIA - 1ER GRADO"/>
    <s v="SI"/>
    <s v="9411HEGOYUADV"/>
    <s v="HERNANDEZ"/>
    <s v="GONZALEZ"/>
    <s v="YUDESLY"/>
    <s v="ADRIANA"/>
    <s v="VENEZUELA "/>
    <s v="PTP/CPP"/>
    <d v="1994-11-28T00:00:00"/>
    <s v="28"/>
    <s v="11"/>
    <s v="1994"/>
    <s v="FEMENINO"/>
    <s v="PTP/CPP"/>
    <s v="MUJER"/>
    <s v="RASTREO"/>
    <d v="2024-01-12T19:18:34"/>
    <s v="PRESENCIAL "/>
    <d v="2024-01-13T00:00:00"/>
    <n v="2"/>
    <n v="1"/>
    <n v="1"/>
    <s v="SI"/>
    <s v="MARIEL"/>
    <m/>
    <s v="NO"/>
    <s v="2091 MARISCAL ANDRES AVELINO CACERES"/>
    <m/>
    <s v="NO"/>
    <m/>
    <m/>
    <m/>
    <m/>
    <m/>
    <m/>
    <m/>
    <n v="6"/>
    <n v="9"/>
    <n v="3"/>
    <x v="4"/>
    <m/>
  </r>
  <r>
    <n v="1184"/>
    <s v="ENERO "/>
    <s v="LIMA "/>
    <s v="LIMA "/>
    <s v="SAN MARTIN DE PORRES"/>
    <n v="944055977"/>
    <s v="1606RUHEJHV"/>
    <s v="RUBIO"/>
    <s v="HERNANDEZ"/>
    <s v="JHOSMAILYN"/>
    <s v="NAZARETH"/>
    <s v="RUBIO HERNANDEZ JHOSMAILYN NAZARETH"/>
    <s v="VENEZUELA "/>
    <s v="C.E. CALIDAD MIGRATORIA"/>
    <d v="2016-06-18T00:00:00"/>
    <s v="18"/>
    <s v="06"/>
    <s v="2016"/>
    <x v="0"/>
    <s v="FEMENINO"/>
    <s v="CARNET DE EXTRANJERÍA "/>
    <s v="005234724"/>
    <s v="PRIMARIA - 1ER GRADO"/>
    <s v="SI"/>
    <s v="9012HEMARACAV"/>
    <s v="HERNANDEZ"/>
    <s v="MARRUFO"/>
    <s v="RASHEL"/>
    <s v="CAROLINA"/>
    <s v="VENEZUELA "/>
    <s v="C.E. CALIDAD MIGRATORIA"/>
    <d v="1990-12-03T00:00:00"/>
    <s v="03"/>
    <s v="12"/>
    <s v="1990"/>
    <s v="FEMENINO"/>
    <s v="CARNET DE EXTRANJERÍA "/>
    <s v="MUJER"/>
    <s v="RASTREO"/>
    <d v="2024-01-12T16:33:54"/>
    <m/>
    <m/>
    <m/>
    <m/>
    <m/>
    <s v="SI"/>
    <s v="MARIEL"/>
    <m/>
    <s v="SI "/>
    <s v="2016 CHAVIN DE HUANTAR"/>
    <d v="2024-01-25T00:00:00"/>
    <s v="SI "/>
    <m/>
    <m/>
    <m/>
    <m/>
    <m/>
    <m/>
    <m/>
    <n v="6"/>
    <n v="7"/>
    <n v="1"/>
    <x v="0"/>
    <m/>
  </r>
  <r>
    <n v="1185"/>
    <s v="ENERO "/>
    <s v="LIMA "/>
    <s v="LIMA "/>
    <s v="SAN MARTIN DE PORRES"/>
    <n v="984848651"/>
    <s v="1601FIMAABV"/>
    <s v="FIGUEROA "/>
    <s v="MAZA"/>
    <s v="ABDIELYS"/>
    <s v="ELEANA"/>
    <s v="FIGUEROA  MAZA ABDIELYS ELEANA"/>
    <s v="VENEZUELA "/>
    <s v="SITUACIÓN IRREGULAR"/>
    <d v="2016-01-18T00:00:00"/>
    <s v="18"/>
    <s v="01"/>
    <s v="2016"/>
    <x v="1"/>
    <s v="FEMENINO"/>
    <s v="ACTA/PARTIDA DE NACIMIENTO"/>
    <n v="27525161"/>
    <s v="PRIMARIA - 1ER GRADO"/>
    <s v="SI"/>
    <s v="9508MAGUYOKAV"/>
    <s v="MAZA "/>
    <s v="GUTIÉRREZ "/>
    <s v="YOANALIS"/>
    <s v="KATERIN"/>
    <s v="VENEZUELA "/>
    <s v="SITUACIÓN IRREGULAR"/>
    <d v="1995-08-29T00:00:00"/>
    <s v="29"/>
    <s v="08"/>
    <s v="1995"/>
    <s v="FEMENINO"/>
    <s v="CÉDULA DE IDENTIDAD "/>
    <s v="MUJER"/>
    <s v="RASTREO"/>
    <d v="2023-12-18T23:44:27"/>
    <s v="ONLINE/TELEFÓNICA"/>
    <d v="2024-01-15T00:00:00"/>
    <n v="2"/>
    <n v="1"/>
    <n v="1"/>
    <s v="SI"/>
    <s v="MARIEL"/>
    <m/>
    <s v="NO"/>
    <s v="3037 GRAN AMAUTA"/>
    <d v="2024-01-19T00:00:00"/>
    <s v="SI "/>
    <m/>
    <m/>
    <m/>
    <m/>
    <m/>
    <m/>
    <m/>
    <n v="6"/>
    <n v="8"/>
    <n v="2"/>
    <x v="3"/>
    <m/>
  </r>
  <r>
    <n v="1186"/>
    <s v="ENERO "/>
    <s v="LIMA "/>
    <s v="LIMA "/>
    <s v="SAN MARTIN DE PORRES"/>
    <s v="988896574 (MAMA) 902113949 (PAPA)"/>
    <s v="1504CALEMAV"/>
    <s v="CARUCI"/>
    <s v="LEON"/>
    <s v="MARIA"/>
    <s v="FERNANDA"/>
    <s v="CARUCI LEON MARIA FERNANDA"/>
    <s v="VENEZUELA "/>
    <s v="SITUACIÓN IRREGULAR"/>
    <d v="2015-04-06T00:00:00"/>
    <s v="06"/>
    <s v="04"/>
    <s v="2015"/>
    <x v="1"/>
    <s v="FEMENINO"/>
    <s v="ACTA/PARTIDA DE NACIMIENTO"/>
    <n v="672"/>
    <s v="PRIMARIA - 2DO GRADO"/>
    <s v="SI"/>
    <s v="8102LEPICLNIV"/>
    <s v="LEON"/>
    <s v="PIRELA"/>
    <s v="CLAUDIA"/>
    <s v="NINGUNO"/>
    <s v="VENEZUELA "/>
    <s v="SITUACIÓN IRREGULAR"/>
    <d v="1981-02-02T00:00:00"/>
    <s v="02"/>
    <s v="02"/>
    <s v="1981"/>
    <s v="FEMENINO"/>
    <s v="CÉDULA DE IDENTIDAD "/>
    <s v="MUJER"/>
    <s v="RASTREO"/>
    <d v="2024-01-11T21:42:21"/>
    <s v="ONLINE/TELEFÓNICA"/>
    <d v="2024-01-17T00:00:00"/>
    <n v="2"/>
    <n v="1"/>
    <n v="1"/>
    <s v="SI"/>
    <s v="MARIEL"/>
    <m/>
    <s v="NO"/>
    <s v="2016 CHAVIN DE HUANTAR"/>
    <m/>
    <s v="NO"/>
    <m/>
    <m/>
    <m/>
    <m/>
    <m/>
    <m/>
    <m/>
    <n v="7"/>
    <n v="8"/>
    <n v="1"/>
    <x v="0"/>
    <m/>
  </r>
  <r>
    <n v="1187"/>
    <s v="ENERO "/>
    <s v="LIMA "/>
    <s v="LIMA "/>
    <s v="SAN MARTIN DE PORRES"/>
    <n v="946396366"/>
    <s v="1508ANPROSV"/>
    <s v="ANDRADE"/>
    <s v="PROSPER"/>
    <s v="OSLEINYS"/>
    <s v="VICTORIA"/>
    <s v="ANDRADE PROSPER OSLEINYS VICTORIA"/>
    <s v="VENEZUELA "/>
    <s v="SITUACIÓN IRREGULAR"/>
    <d v="2015-08-27T00:00:00"/>
    <s v="27"/>
    <s v="08"/>
    <s v="2015"/>
    <x v="1"/>
    <s v="FEMENINO"/>
    <s v="ACTA/PARTIDA DE NACIMIENTO"/>
    <n v="2840"/>
    <s v="PRIMARIA - 2DO GRADO"/>
    <s v="SI"/>
    <s v="8208PRRUYEDEV"/>
    <s v="PROSPER"/>
    <s v="RUIZ"/>
    <s v="YENNY"/>
    <s v="DESIREE"/>
    <s v="VENEZUELA "/>
    <s v="PTP/CPP"/>
    <d v="1982-08-28T00:00:00"/>
    <s v="28"/>
    <s v="08"/>
    <s v="1982"/>
    <s v="FEMENINO"/>
    <s v="PTP/CPP"/>
    <s v="MUJER"/>
    <s v="RASTREO"/>
    <d v="2024-01-22T17:01:26"/>
    <s v="ONLINE/TELEFÓNICA"/>
    <d v="2024-01-23T00:00:00"/>
    <n v="1"/>
    <n v="1"/>
    <n v="1"/>
    <s v="SI"/>
    <s v="MARIEL"/>
    <m/>
    <s v="NO"/>
    <s v="2092 CRISTO MORADO"/>
    <m/>
    <s v="NO"/>
    <m/>
    <m/>
    <m/>
    <m/>
    <m/>
    <m/>
    <m/>
    <n v="7"/>
    <n v="8"/>
    <n v="1"/>
    <x v="0"/>
    <m/>
  </r>
  <r>
    <n v="1188"/>
    <s v="ENERO "/>
    <s v="LIMA "/>
    <s v="LIMA "/>
    <s v="SAN MARTIN DE PORRES"/>
    <n v="921196214"/>
    <s v="1301LUSAKEV"/>
    <s v="LUGO"/>
    <s v="SANCHEZ"/>
    <s v="KEIDER"/>
    <s v="ISAAC"/>
    <s v="LUGO SANCHEZ KEIDER ISAAC"/>
    <s v="VENEZUELA "/>
    <s v="PTP/CPP"/>
    <d v="2013-01-15T00:00:00"/>
    <s v="15"/>
    <s v="01"/>
    <s v="2013"/>
    <x v="3"/>
    <s v="MASCULINO"/>
    <s v="PTP/CPP"/>
    <s v="004115622"/>
    <s v="PRIMARIA - 3ER GRADO"/>
    <s v="SI"/>
    <s v="9007CASAADDEV"/>
    <s v="CAMPOS"/>
    <s v="SABALLO"/>
    <s v="ADRIANA"/>
    <s v="DEL VALLE"/>
    <s v="VENEZUELA "/>
    <s v="C.E. CALIDAD MIGRATORIA"/>
    <d v="1990-07-01T00:00:00"/>
    <s v="01"/>
    <s v="07"/>
    <s v="1990"/>
    <s v="FEMENINO"/>
    <s v="CARNET DE EXTRANJERÍA "/>
    <s v="MUJER"/>
    <s v="RASTREO"/>
    <d v="2024-01-19T17:43:15"/>
    <s v="ONLINE/TELEFÓNICA"/>
    <d v="2024-01-23T00:00:00"/>
    <n v="2"/>
    <n v="1"/>
    <n v="1"/>
    <s v="SI"/>
    <s v="MARIEL"/>
    <m/>
    <s v="NO"/>
    <s v="2016 CHAVIN DE HUANTAR"/>
    <m/>
    <s v="NO"/>
    <m/>
    <m/>
    <m/>
    <m/>
    <m/>
    <m/>
    <m/>
    <n v="8"/>
    <n v="11"/>
    <n v="3"/>
    <x v="4"/>
    <m/>
  </r>
  <r>
    <n v="1189"/>
    <s v="ENERO "/>
    <s v="LIMA "/>
    <s v="LIMA "/>
    <s v="SAN MARTIN DE PORRES"/>
    <n v="935309349"/>
    <s v="1210ROGUMIV"/>
    <s v="RODRIGUEZ"/>
    <s v="GUERRA"/>
    <s v="MIGUEL"/>
    <s v="VLADIMIR"/>
    <s v="RODRIGUEZ GUERRA MIGUEL VLADIMIR"/>
    <s v="VENEZUELA "/>
    <s v="SITUACIÓN IRREGULAR"/>
    <d v="2012-10-17T00:00:00"/>
    <s v="17"/>
    <s v="10"/>
    <s v="2012"/>
    <x v="3"/>
    <s v="MASCULINO"/>
    <s v="ACTA/PARTIDA DE NACIMIENTO"/>
    <s v="027"/>
    <s v="PRIMARIA - 4TO GRADO"/>
    <s v="SI"/>
    <s v="8805GUHUODDEV"/>
    <s v="GUERRA"/>
    <s v="HUARAMAYNO"/>
    <s v="ODALIDA"/>
    <s v="DEL CARMEN"/>
    <s v="VENEZUELA "/>
    <s v="PTP/CPP"/>
    <d v="1988-05-03T00:00:00"/>
    <s v="03"/>
    <s v="05"/>
    <s v="1988"/>
    <s v="FEMENINO"/>
    <s v="PTP/CPP"/>
    <s v="MUJER"/>
    <s v="RASTREO"/>
    <d v="2023-12-06T18:53:06"/>
    <s v="ONLINE/TELEFÓNICA"/>
    <d v="2024-01-02T00:00:00"/>
    <n v="2"/>
    <n v="1"/>
    <n v="1"/>
    <s v="SI"/>
    <s v="MARIEL"/>
    <m/>
    <s v="NO"/>
    <s v="3078 HEROES DEL CENEPA"/>
    <m/>
    <s v="NO"/>
    <m/>
    <m/>
    <m/>
    <m/>
    <m/>
    <m/>
    <m/>
    <n v="9"/>
    <n v="11"/>
    <n v="2"/>
    <x v="3"/>
    <m/>
  </r>
  <r>
    <n v="1190"/>
    <s v="ENERO "/>
    <s v="LIMA "/>
    <s v="LIMA "/>
    <s v="SAN MARTIN DE PORRES"/>
    <n v="994055977"/>
    <s v="1310RUHEJHV"/>
    <s v="RUBIO"/>
    <s v="HERNANDEZ"/>
    <s v="JHOSRAILYN"/>
    <s v="RACHELY"/>
    <s v="RUBIO HERNANDEZ JHOSRAILYN RACHELY"/>
    <s v="VENEZUELA "/>
    <s v="C.E. CALIDAD MIGRATORIA"/>
    <d v="2013-10-10T00:00:00"/>
    <s v="10"/>
    <s v="10"/>
    <s v="2013"/>
    <x v="7"/>
    <s v="FEMENINO"/>
    <s v="CARNET DE EXTRANJERÍA "/>
    <s v="005567435"/>
    <s v="PRIMARIA - 4TO GRADO"/>
    <s v="SI"/>
    <s v="9012HEMARACAV"/>
    <s v="HERNANDEZ"/>
    <s v="MARRUFO"/>
    <s v="RASHEL"/>
    <s v="CAROLINA"/>
    <s v="VENEZUELA "/>
    <s v="C.E. CALIDAD MIGRATORIA"/>
    <d v="1990-12-03T00:00:00"/>
    <s v="03"/>
    <s v="12"/>
    <s v="1990"/>
    <s v="FEMENINO"/>
    <s v="CARNET DE EXTRANJERÍA "/>
    <s v="MUJER"/>
    <s v="RASTREO"/>
    <d v="2024-01-12T16:30:28"/>
    <s v="ONLINE/TELEFÓNICA"/>
    <d v="2024-01-23T00:00:00"/>
    <n v="2"/>
    <n v="1"/>
    <n v="1"/>
    <s v="SI"/>
    <s v="MARIEL"/>
    <m/>
    <s v="SI "/>
    <s v="2016 CHAVIN DE HUANTAR"/>
    <d v="2024-01-25T00:00:00"/>
    <s v="SI "/>
    <m/>
    <m/>
    <m/>
    <m/>
    <m/>
    <m/>
    <m/>
    <n v="9"/>
    <n v="10"/>
    <n v="1"/>
    <x v="0"/>
    <m/>
  </r>
  <r>
    <n v="1191"/>
    <s v="ENERO "/>
    <s v="LIMA "/>
    <s v="LIMA "/>
    <s v="LOS OLIVOS"/>
    <s v="943219676 (TÍA)_x000a_982360148 (AMIGA)"/>
    <s v="1206AMTEMAV"/>
    <s v="AMARIS"/>
    <s v="TERAN"/>
    <s v="MARIA "/>
    <s v="DE LOS ANGELES"/>
    <s v="AMARIS TERAN MARIA  DE LOS ANGELES"/>
    <s v="VENEZUELA "/>
    <s v="SITUACIÓN IRREGULAR"/>
    <d v="2012-06-25T00:00:00"/>
    <s v="25"/>
    <s v="06"/>
    <s v="2012"/>
    <x v="3"/>
    <s v="FEMENINO"/>
    <s v="CÉDULA DE IDENTIDAD "/>
    <n v="34226460"/>
    <s v="PRIMARIA - 5TO GRADO"/>
    <s v="SI"/>
    <s v="6901TEROALMAV"/>
    <s v="TERAN"/>
    <s v="RODRIGUEZ"/>
    <s v="ALBERTINA"/>
    <s v="MARIA"/>
    <s v="VENEZUELA "/>
    <s v="C.E. CALIDAD MIGRATORIA"/>
    <d v="1969-01-16T00:00:00"/>
    <s v="16"/>
    <s v="01"/>
    <s v="1969"/>
    <s v="FEMENINO"/>
    <s v="CARNET DE EXTRANJERÍA "/>
    <s v="MUJER"/>
    <s v="RASTREO"/>
    <d v="2023-12-19T03:16:24"/>
    <s v="ONLINE/TELEFÓNICA"/>
    <d v="2024-01-03T00:00:00"/>
    <n v="1"/>
    <n v="1"/>
    <n v="1"/>
    <s v="SI"/>
    <s v="MARIEL"/>
    <m/>
    <s v="NO"/>
    <s v="2071 CESAR VALLEJO"/>
    <m/>
    <s v="NO"/>
    <m/>
    <m/>
    <m/>
    <m/>
    <m/>
    <m/>
    <m/>
    <n v="10"/>
    <n v="11"/>
    <n v="1"/>
    <x v="0"/>
    <m/>
  </r>
  <r>
    <n v="1192"/>
    <s v="ENERO "/>
    <s v="LIMA "/>
    <s v="LIMA "/>
    <s v="SAN MARTIN DE PORRES"/>
    <s v="928543394 (MAMA) 922500068 (PAPA)"/>
    <s v="1108GOFLARV"/>
    <s v="GONCALVEZ"/>
    <s v="FLORES"/>
    <s v="ARAM"/>
    <s v="RAUL"/>
    <s v="GONCALVEZ FLORES ARAM RAUL"/>
    <s v="VENEZUELA "/>
    <s v="SITUACIÓN IRREGULAR"/>
    <d v="2011-08-17T00:00:00"/>
    <s v="17"/>
    <s v="08"/>
    <s v="2011"/>
    <x v="2"/>
    <s v="MASCULINO"/>
    <s v="CÉDULA DE IDENTIDAD "/>
    <n v="34739994"/>
    <s v="PRIMARIA - 6TO GRADO"/>
    <s v="SI"/>
    <s v="8709FLAVRONIV"/>
    <s v="FLORES"/>
    <s v="AVILÉS"/>
    <s v="ROSGEORYS"/>
    <s v="NINGUNO"/>
    <s v="VENEZUELA "/>
    <s v="SITUACIÓN IRREGULAR"/>
    <d v="1987-09-10T00:00:00"/>
    <s v="10"/>
    <s v="09"/>
    <s v="1987"/>
    <s v="FEMENINO"/>
    <s v="CÉDULA DE IDENTIDAD "/>
    <s v="MUJER"/>
    <s v="RASTREO"/>
    <d v="2023-12-27T18:23:06"/>
    <s v="ONLINE/TELEFÓNICA"/>
    <d v="2024-01-05T00:00:00"/>
    <n v="2"/>
    <n v="1"/>
    <n v="1"/>
    <s v="SI"/>
    <s v="MARIEL"/>
    <m/>
    <s v="NO"/>
    <s v="0130 HEROES DEL CENEPA"/>
    <m/>
    <s v="NO"/>
    <m/>
    <m/>
    <m/>
    <m/>
    <m/>
    <m/>
    <m/>
    <n v="11"/>
    <n v="12"/>
    <n v="1"/>
    <x v="0"/>
    <m/>
  </r>
  <r>
    <n v="1193"/>
    <s v="ENERO "/>
    <s v="LIMA "/>
    <s v="LIMA "/>
    <s v="SAN MARTIN DE PORRES"/>
    <s v="988896574 (MAMA) 902113949 (PAPA)"/>
    <s v="1112CALESAV"/>
    <s v="CARUCI"/>
    <s v="LEON"/>
    <s v="SANTIAGO"/>
    <s v="ANDRE"/>
    <s v="CARUCI LEON SANTIAGO ANDRE"/>
    <s v="VENEZUELA "/>
    <s v="SITUACIÓN IRREGULAR"/>
    <d v="2011-12-02T00:00:00"/>
    <s v="02"/>
    <s v="12"/>
    <s v="2011"/>
    <x v="2"/>
    <s v="MASCULINO"/>
    <s v="CÉDULA DE IDENTIDAD "/>
    <n v="34772488"/>
    <s v="PRIMARIA - 6TO GRADO"/>
    <s v="SI"/>
    <s v="8102LEPICLNIV"/>
    <s v="LEON"/>
    <s v="PIRELA"/>
    <s v="CLAUDIA"/>
    <s v="NINGUNO"/>
    <s v="VENEZUELA "/>
    <s v="SITUACIÓN IRREGULAR"/>
    <d v="1981-02-02T00:00:00"/>
    <s v="02"/>
    <s v="02"/>
    <s v="1981"/>
    <s v="FEMENINO"/>
    <s v="CÉDULA DE IDENTIDAD "/>
    <s v="MUJER"/>
    <s v="RASTREO"/>
    <d v="2024-01-11T21:46:08"/>
    <m/>
    <m/>
    <m/>
    <m/>
    <m/>
    <s v="SI"/>
    <s v="MARIEL"/>
    <m/>
    <s v="NO"/>
    <s v="2016 CHAVIN DE HUANTAR"/>
    <m/>
    <s v="NO"/>
    <m/>
    <m/>
    <m/>
    <m/>
    <m/>
    <m/>
    <m/>
    <n v="11"/>
    <n v="12"/>
    <n v="1"/>
    <x v="0"/>
    <m/>
  </r>
  <r>
    <n v="1194"/>
    <s v="ENERO "/>
    <s v="LIMA "/>
    <s v="LIMA "/>
    <s v="COMAS"/>
    <s v="940948856 ( WHATSAPP Y LLAMADAS)"/>
    <s v="1006VACASOV"/>
    <s v="VARGAS"/>
    <s v="CARICOTE"/>
    <s v="SOPHIA"/>
    <s v="VALENTINA "/>
    <s v="VARGAS CARICOTE SOPHIA VALENTINA "/>
    <s v="VENEZUELA "/>
    <s v="SITUACIÓN IRREGULAR"/>
    <d v="2010-06-16T00:00:00"/>
    <s v="16"/>
    <s v="06"/>
    <s v="2010"/>
    <x v="14"/>
    <s v="FEMENINO"/>
    <s v="PASAPORTE "/>
    <n v="121001063"/>
    <s v="SECUNDARIA - 1ER GRADO"/>
    <s v="SI"/>
    <s v="8801CAMEROELV"/>
    <s v="CARICOTE"/>
    <s v="MEDINA"/>
    <s v="ROBERTLIS"/>
    <s v="ELENA"/>
    <s v="VENEZUELA "/>
    <s v="SITUACIÓN IRREGULAR"/>
    <d v="1988-01-20T00:00:00"/>
    <s v="20"/>
    <s v="01"/>
    <s v="1988"/>
    <s v="FEMENINO"/>
    <s v="PASAPORTE "/>
    <s v="MUJER"/>
    <s v="RASTREO"/>
    <d v="2023-12-02T08:45:35"/>
    <s v="ONLINE/TELEFÓNICA"/>
    <d v="2024-01-18T00:00:00"/>
    <n v="1"/>
    <n v="1"/>
    <n v="1"/>
    <s v="SI"/>
    <s v="MARIEL"/>
    <m/>
    <s v="NO"/>
    <s v="ESTHER FESTINI DE RAMOS OCAMPO"/>
    <m/>
    <s v="NO"/>
    <m/>
    <m/>
    <m/>
    <m/>
    <m/>
    <m/>
    <m/>
    <n v="12"/>
    <n v="13"/>
    <n v="1"/>
    <x v="0"/>
    <m/>
  </r>
  <r>
    <n v="1195"/>
    <s v="ENERO "/>
    <s v="LIMA "/>
    <s v="LIMA "/>
    <s v="PUENTE PIEDRA"/>
    <s v="934075380 / 961370634"/>
    <s v="0909CALIKEV"/>
    <s v="CAMPOS"/>
    <s v="LIMPIOS"/>
    <s v="KEDWIRNMARYS"/>
    <s v="SALOME"/>
    <s v="CAMPOS LIMPIOS KEDWIRNMARYS SALOME"/>
    <s v="VENEZUELA "/>
    <s v="SITUACIÓN IRREGULAR"/>
    <d v="2009-09-30T00:00:00"/>
    <s v="30"/>
    <s v="09"/>
    <s v="2009"/>
    <x v="13"/>
    <s v="FEMENINO"/>
    <s v="CÉDULA DE IDENTIDAD "/>
    <n v="33687507"/>
    <s v="SECUNDARIA - 2DO GRADO"/>
    <s v="SI"/>
    <s v="8610CANIEDALV"/>
    <s v="CAMPOS "/>
    <s v="NIEVES"/>
    <s v="EDWIN"/>
    <s v="ALEJANDRO"/>
    <s v="VENEZUELA "/>
    <s v="C.E. CALIDAD MIGRATORIA"/>
    <d v="1986-10-07T00:00:00"/>
    <s v="07"/>
    <s v="10"/>
    <s v="1986"/>
    <s v="MASCULINO"/>
    <s v="CARNET DE EXTRANJERÍA "/>
    <s v="HOMBRE"/>
    <s v="RASTREO"/>
    <d v="2023-12-18T21:39:15"/>
    <s v="ONLINE/TELEFÓNICA"/>
    <d v="2024-01-12T00:00:00"/>
    <n v="1"/>
    <n v="1"/>
    <n v="1"/>
    <s v="SI"/>
    <s v="MARIEL"/>
    <m/>
    <s v="SI "/>
    <s v="IE AUGUSTO B. LEGUÍA"/>
    <d v="2024-01-21T00:00:00"/>
    <s v="SI "/>
    <m/>
    <m/>
    <m/>
    <m/>
    <m/>
    <m/>
    <m/>
    <n v="13"/>
    <n v="14"/>
    <n v="1"/>
    <x v="0"/>
    <m/>
  </r>
  <r>
    <n v="1196"/>
    <s v="ENERO "/>
    <s v="LIMA "/>
    <s v="LIMA "/>
    <s v="SAN MARTIN DE PORRES"/>
    <n v="918348867"/>
    <s v="0810MAMEDAV"/>
    <s v="MARCHAN"/>
    <s v="MENDOZA"/>
    <s v="DANIEL"/>
    <s v="EDUARDO"/>
    <s v="MARCHAN MENDOZA DANIEL EDUARDO"/>
    <s v="VENEZUELA "/>
    <s v="C.E. CALIDAD MIGRATORIA"/>
    <d v="2008-10-18T00:00:00"/>
    <s v="18"/>
    <s v="10"/>
    <s v="2008"/>
    <x v="10"/>
    <s v="MASCULINO"/>
    <s v="CARNET DE EXTRANJERÍA "/>
    <s v="005281491"/>
    <s v="SECUNDARIA - 2DO GRADO"/>
    <s v="SI"/>
    <s v="8109MEGONECAV"/>
    <s v="MENDOZA"/>
    <s v="GONZALEZ"/>
    <s v="NEISER"/>
    <s v="CAROLINA"/>
    <s v="VENEZUELA "/>
    <s v="C.E. CALIDAD MIGRATORIA"/>
    <d v="1981-09-25T00:00:00"/>
    <s v="25"/>
    <s v="09"/>
    <s v="1981"/>
    <s v="FEMENINO"/>
    <s v="CARNET DE EXTRANJERÍA "/>
    <s v="MUJER"/>
    <s v="RASTREO"/>
    <d v="2024-01-17T17:06:16"/>
    <s v="ONLINE/TELEFÓNICA"/>
    <d v="2024-01-23T00:00:00"/>
    <n v="3"/>
    <n v="1"/>
    <n v="1"/>
    <s v="SI"/>
    <s v="MARIEL"/>
    <m/>
    <s v="NO"/>
    <s v="SAN FRANCISCO DE CAYRAN"/>
    <m/>
    <s v="NO"/>
    <m/>
    <m/>
    <m/>
    <m/>
    <m/>
    <m/>
    <m/>
    <n v="13"/>
    <n v="15"/>
    <n v="2"/>
    <x v="3"/>
    <m/>
  </r>
  <r>
    <n v="1197"/>
    <s v="ENERO "/>
    <s v="LIMA "/>
    <s v="LIMA "/>
    <s v="SAN MARTIN DE PORRES"/>
    <n v="918348867"/>
    <s v="1001MAMEISV"/>
    <s v="MARCHAN"/>
    <s v="MENDOZA"/>
    <s v="ISAAC"/>
    <s v="JOSUE"/>
    <s v="MARCHAN MENDOZA ISAAC JOSUE"/>
    <s v="VENEZUELA "/>
    <s v="C.E. CALIDAD MIGRATORIA"/>
    <d v="2010-01-07T00:00:00"/>
    <s v="07"/>
    <s v="01"/>
    <s v="2010"/>
    <x v="13"/>
    <s v="MASCULINO"/>
    <s v="CARNET DE EXTRANJERÍA "/>
    <s v="005088455"/>
    <s v="SECUNDARIA - 2DO GRADO"/>
    <s v="SI"/>
    <s v="8109MEGONECAV"/>
    <s v="MENDOZA"/>
    <s v="GONZALEZ"/>
    <s v="NEISER"/>
    <s v="CAROLINA"/>
    <s v="VENEZUELA "/>
    <s v="C.E. CALIDAD MIGRATORIA"/>
    <d v="1981-09-25T00:00:00"/>
    <s v="25"/>
    <s v="09"/>
    <s v="1981"/>
    <s v="FEMENINO"/>
    <s v="CARNET DE EXTRANJERÍA "/>
    <s v="MUJER"/>
    <s v="RASTREO"/>
    <d v="2024-01-17T17:09:06"/>
    <m/>
    <m/>
    <m/>
    <m/>
    <m/>
    <s v="SI"/>
    <s v="MARIEL"/>
    <m/>
    <s v="NO"/>
    <s v="SAN FRANCISCO DE CAYRAN"/>
    <m/>
    <s v="NO"/>
    <m/>
    <m/>
    <m/>
    <m/>
    <m/>
    <m/>
    <m/>
    <n v="13"/>
    <n v="14"/>
    <n v="1"/>
    <x v="0"/>
    <m/>
  </r>
  <r>
    <n v="1198"/>
    <s v="ENERO "/>
    <s v="LIMA "/>
    <s v="LIMA "/>
    <s v="SAN MARTIN DE PORRES"/>
    <n v="988220427"/>
    <s v="1604PAGOPAV"/>
    <s v="PALACIOS "/>
    <s v="GONZÁLEZ "/>
    <s v="PAULA"/>
    <s v="SALOME"/>
    <s v="PALACIOS  GONZÁLEZ  PAULA SALOME"/>
    <s v="VENEZUELA "/>
    <s v="C.E. CALIDAD MIGRATORIA"/>
    <d v="2016-04-26T00:00:00"/>
    <s v="26"/>
    <s v="04"/>
    <s v="2016"/>
    <x v="0"/>
    <s v="FEMENINO"/>
    <s v="CARNET DE EXTRANJERÍA "/>
    <s v="005476744*"/>
    <s v="PRIMARIA - 1ER GRADO"/>
    <s v="SI"/>
    <s v="8604GOWEYANIV"/>
    <s v="GONZALES"/>
    <s v="WERNER"/>
    <s v="YANELYS"/>
    <s v="NINGUNO"/>
    <s v="VENEZUELA "/>
    <s v="C.E. CALIDAD MIGRATORIA"/>
    <d v="1986-04-15T00:00:00"/>
    <s v="15"/>
    <s v="04"/>
    <s v="1986"/>
    <s v="FEMENINO"/>
    <s v="CARNET DE EXTRANJERÍA "/>
    <s v="MUJER"/>
    <s v="RASTREO"/>
    <d v="2023-12-18T21:07:33"/>
    <s v="ONLINE/TELEFÓNICA"/>
    <d v="2024-01-13T00:00:00"/>
    <n v="1"/>
    <n v="1"/>
    <n v="1"/>
    <s v="SI"/>
    <s v="MARIEL"/>
    <m/>
    <s v="NO"/>
    <s v="NUEVO PERU"/>
    <m/>
    <s v="NO"/>
    <m/>
    <m/>
    <m/>
    <m/>
    <m/>
    <m/>
    <m/>
    <n v="6"/>
    <n v="7"/>
    <n v="1"/>
    <x v="0"/>
    <m/>
  </r>
  <r>
    <n v="1199"/>
    <s v="ENERO "/>
    <s v="LIMA "/>
    <s v="LIMA "/>
    <s v="CARABAYLLO"/>
    <n v="910380545"/>
    <s v="1708MARIALP"/>
    <s v="MATEO "/>
    <s v="RIOS"/>
    <s v="ALEXANDRA "/>
    <s v="DANIELA"/>
    <s v="MATEO  RIOS ALEXANDRA  DANIELA"/>
    <s v="PERÚ"/>
    <s v="NO APLICA (ES PERUANO/A)"/>
    <d v="2017-08-01T00:00:00"/>
    <s v="01"/>
    <s v="08"/>
    <s v="2017"/>
    <x v="8"/>
    <s v="FEMENINO"/>
    <s v="DNI "/>
    <n v="90342972"/>
    <s v="NINGUNO"/>
    <s v="SI"/>
    <s v="9705RIGOGEDAV"/>
    <s v="RIOS"/>
    <s v="GOMEZ"/>
    <s v="GENESIS "/>
    <s v="DANIELA"/>
    <s v="VENEZUELA "/>
    <s v="SITUACIÓN IRREGULAR"/>
    <d v="1997-05-21T00:00:00"/>
    <s v="21"/>
    <s v="05"/>
    <s v="1997"/>
    <s v="FEMENINO"/>
    <s v="CÉDULA DE IDENTIDAD "/>
    <s v="MUJER"/>
    <s v="RASTREO"/>
    <d v="2023-12-18T20:06:44"/>
    <s v="ONLINE/TELEFÓNICA"/>
    <d v="2024-01-20T00:00:00"/>
    <n v="1"/>
    <n v="1"/>
    <n v="1"/>
    <s v="SI"/>
    <s v="MARIEL"/>
    <m/>
    <m/>
    <m/>
    <m/>
    <m/>
    <m/>
    <m/>
    <m/>
    <m/>
    <m/>
    <m/>
    <m/>
    <n v="6"/>
    <n v="6"/>
    <n v="0"/>
    <x v="0"/>
    <m/>
  </r>
  <r>
    <n v="1200"/>
    <s v="ENERO "/>
    <s v="LIMA "/>
    <s v="LIMA "/>
    <s v="PUENTE PIEDRA"/>
    <n v="934712620"/>
    <s v="2009SUROANP"/>
    <s v="SUARE "/>
    <s v="ROSARIO "/>
    <s v="ANDRIUS"/>
    <s v="MATHIAS "/>
    <s v="SUARE  ROSARIO  ANDRIUS MATHIAS "/>
    <s v="PERÚ"/>
    <s v="NO APLICA (ES PERUANO/A)"/>
    <d v="2020-09-19T00:00:00"/>
    <s v="19"/>
    <s v="09"/>
    <s v="2020"/>
    <x v="9"/>
    <s v="MASCULINO"/>
    <s v="DNI "/>
    <n v="92020626"/>
    <s v="NINGUNO"/>
    <s v="SI"/>
    <s v="9306ROLANAROV"/>
    <s v="ROSARIO"/>
    <s v="LANDAEZ "/>
    <s v="NAIDUSKA "/>
    <s v="ROSALYS"/>
    <s v="VENEZUELA "/>
    <s v="C.E. CALIDAD MIGRATORIA"/>
    <d v="1993-06-07T00:00:00"/>
    <s v="07"/>
    <s v="06"/>
    <s v="1993"/>
    <s v="FEMENINO"/>
    <s v="CARNET DE EXTRANJERÍA "/>
    <s v="MUJER"/>
    <s v="RASTREO"/>
    <d v="2023-12-18T23:35:27"/>
    <s v="ONLINE/TELEFÓNICA"/>
    <d v="2024-01-17T00:00:00"/>
    <n v="1"/>
    <n v="1"/>
    <n v="1"/>
    <s v="SI"/>
    <s v="MARIEL"/>
    <m/>
    <m/>
    <m/>
    <m/>
    <m/>
    <m/>
    <m/>
    <m/>
    <m/>
    <m/>
    <m/>
    <m/>
    <n v="6"/>
    <n v="3"/>
    <n v="-3"/>
    <x v="0"/>
    <m/>
  </r>
  <r>
    <n v="1201"/>
    <s v="ENERO "/>
    <s v="LIMA "/>
    <s v="LIMA "/>
    <s v="SAN MARTIN DE PORRES"/>
    <n v="921991723"/>
    <s v="2012GOMÉMIV"/>
    <s v="GONZALEZ_x0009__x0009_"/>
    <s v="MÉNDEZ "/>
    <s v="MIA _x0009_"/>
    <s v="FABIOLA"/>
    <s v="GONZALEZ_x0009__x0009_ MÉNDEZ  MIA _x0009_ FABIOLA"/>
    <s v="VENEZUELA "/>
    <s v="SITUACIÓN IRREGULAR"/>
    <d v="2020-12-15T00:00:00"/>
    <s v="15"/>
    <s v="12"/>
    <s v="2020"/>
    <x v="9"/>
    <s v="FEMENINO"/>
    <s v="ACTA/PARTIDA DE NACIMIENTO"/>
    <n v="34"/>
    <s v="NINGUNO"/>
    <s v="SI"/>
    <s v="0011GOMÉMIKAV"/>
    <s v="GONZÁLEZ _x0009_"/>
    <s v="MÉNDEZ _x0009_"/>
    <s v="MILANGELA _x0009_"/>
    <s v="KATINA _x0009_"/>
    <s v="VENEZUELA "/>
    <s v="SITUACIÓN IRREGULAR"/>
    <d v="2000-11-07T00:00:00"/>
    <s v="07"/>
    <s v="11"/>
    <s v="2000"/>
    <s v="FEMENINO"/>
    <s v="CÉDULA DE IDENTIDAD "/>
    <s v="MUJER"/>
    <s v="RASTREO"/>
    <d v="2023-12-18T18:27:17"/>
    <s v="ONLINE/TELEFÓNICA"/>
    <d v="2024-01-05T00:00:00"/>
    <n v="1"/>
    <n v="1"/>
    <n v="1"/>
    <s v="SI"/>
    <s v="MARIEL"/>
    <m/>
    <s v="SI "/>
    <s v="IE 0003 NUESTRA SEÑORA DEL ROSARIO"/>
    <d v="2024-01-09T00:00:00"/>
    <s v="SI "/>
    <m/>
    <m/>
    <m/>
    <m/>
    <m/>
    <m/>
    <m/>
    <n v="6"/>
    <n v="3"/>
    <n v="-3"/>
    <x v="0"/>
    <m/>
  </r>
  <r>
    <n v="1202"/>
    <s v="ENERO "/>
    <s v="LIMA "/>
    <s v="LIMA "/>
    <s v="PUENTE PIEDRA"/>
    <n v="985375774"/>
    <s v="1903SOROSHV"/>
    <s v="SOTO"/>
    <s v="ROMERO"/>
    <s v="SHEICHEL"/>
    <s v="JOSALI"/>
    <s v="SOTO ROMERO SHEICHEL JOSALI"/>
    <s v="VENEZUELA "/>
    <s v="SITUACIÓN IRREGULAR"/>
    <d v="2019-03-01T00:00:00"/>
    <s v="01"/>
    <s v="03"/>
    <s v="2019"/>
    <x v="12"/>
    <s v="FEMENINO"/>
    <s v="ACTA/PARTIDA DE NACIMIENTO"/>
    <n v="1085955362"/>
    <s v="NINGUNO"/>
    <s v="SI"/>
    <s v="9206ROVIALGEV"/>
    <s v="ROMERO"/>
    <s v="VILLALOBOS"/>
    <s v="ALICEIDY"/>
    <s v="GENESIS"/>
    <s v="VENEZUELA "/>
    <s v="SITUACIÓN IRREGULAR"/>
    <d v="1992-06-03T00:00:00"/>
    <s v="03"/>
    <s v="06"/>
    <s v="1992"/>
    <s v="FEMENINO"/>
    <s v="CÉDULA DE IDENTIDAD "/>
    <s v="MUJER"/>
    <s v="RASTREO"/>
    <d v="2023-09-15T00:00:00"/>
    <s v="ONLINE/TELEFÓNICA"/>
    <d v="2024-01-16T00:00:00"/>
    <n v="1"/>
    <n v="1"/>
    <n v="1"/>
    <s v="SI"/>
    <s v="MARIEL"/>
    <m/>
    <m/>
    <m/>
    <m/>
    <m/>
    <m/>
    <m/>
    <m/>
    <m/>
    <m/>
    <m/>
    <m/>
    <n v="6"/>
    <n v="5"/>
    <n v="-1"/>
    <x v="0"/>
    <m/>
  </r>
  <r>
    <n v="1203"/>
    <s v="ENERO "/>
    <s v="LIMA "/>
    <s v="LIMA "/>
    <s v="SAN MARTIN DE PORRES"/>
    <s v="915997161 / 900754843"/>
    <s v="1504RALAKLV"/>
    <s v="RAMÍREZ _x0009_"/>
    <s v="LANDAETA _x0009_"/>
    <s v="KLEIVYSMAR_x0009_"/>
    <s v="SOPHIA_x0009_"/>
    <s v="RAMÍREZ _x0009_ LANDAETA _x0009_ KLEIVYSMAR_x0009_ SOPHIA_x0009_"/>
    <s v="VENEZUELA "/>
    <s v="PTP/CPP"/>
    <d v="2015-04-15T00:00:00"/>
    <s v="15"/>
    <s v="04"/>
    <s v="2015"/>
    <x v="1"/>
    <s v="FEMENINO"/>
    <s v="PTP/CPP"/>
    <n v="2339114"/>
    <s v="PRIMARIA - 2DO GRADO"/>
    <s v="SI"/>
    <s v="9606LAPAAL_x0009_NV"/>
    <s v="LANDAETA_x0009_"/>
    <s v="PANTOJA"/>
    <s v="ALEXANDRA"/>
    <s v="_x0009_NAZARETH "/>
    <s v="VENEZUELA "/>
    <s v="SITUACIÓN IRREGULAR"/>
    <d v="1996-06-11T00:00:00"/>
    <s v="11"/>
    <s v="06"/>
    <s v="1996"/>
    <s v="FEMENINO"/>
    <s v="CÉDULA DE IDENTIDAD "/>
    <s v="MUJER"/>
    <s v="RASTREO"/>
    <d v="2023-12-18T17:36:20"/>
    <s v="ONLINE/TELEFÓNICA"/>
    <d v="2024-01-05T00:00:00"/>
    <n v="1"/>
    <n v="1"/>
    <n v="1"/>
    <s v="SI"/>
    <s v="MARIEL"/>
    <m/>
    <m/>
    <m/>
    <m/>
    <m/>
    <m/>
    <m/>
    <m/>
    <m/>
    <m/>
    <m/>
    <m/>
    <n v="7"/>
    <n v="8"/>
    <n v="1"/>
    <x v="0"/>
    <m/>
  </r>
  <r>
    <n v="1204"/>
    <s v="ENERO "/>
    <s v="LIMA "/>
    <s v="LIMA "/>
    <s v="SAN MARTIN DE PORRES"/>
    <n v="984746368"/>
    <s v="1210HEROJEV"/>
    <s v="HERRERA "/>
    <s v="ROMERO"/>
    <s v="JESUS "/>
    <s v="ARMANDO"/>
    <s v="HERRERA  ROMERO JESUS  ARMANDO"/>
    <s v="VENEZUELA "/>
    <s v="C.E. CALIDAD MIGRATORIA"/>
    <d v="2012-10-17T00:00:00"/>
    <s v="17"/>
    <s v="10"/>
    <s v="2012"/>
    <x v="3"/>
    <s v="MASCULINO"/>
    <s v="CARNET DE EXTRANJERÍA "/>
    <n v="23790025"/>
    <s v="PRIMARIA - 4TO GRADO"/>
    <s v="SI"/>
    <s v="9206ROROMAANV"/>
    <s v="ROMERO"/>
    <s v="ROMERO"/>
    <s v="MARY"/>
    <s v="ANGELICA DEL VALLE"/>
    <s v="VENEZUELA "/>
    <s v="SITUACIÓN IRREGULAR"/>
    <d v="1992-06-03T00:00:00"/>
    <s v="03"/>
    <s v="06"/>
    <s v="1992"/>
    <s v="FEMENINO"/>
    <s v="CÉDULA DE IDENTIDAD "/>
    <s v="MUJER"/>
    <s v="RASTREO"/>
    <d v="2023-12-19T00:31:08"/>
    <s v="ONLINE/TELEFÓNICA"/>
    <d v="2024-01-16T00:00:00"/>
    <n v="1"/>
    <n v="1"/>
    <n v="1"/>
    <s v="SI"/>
    <s v="MARIEL"/>
    <m/>
    <m/>
    <m/>
    <m/>
    <m/>
    <m/>
    <m/>
    <m/>
    <m/>
    <m/>
    <m/>
    <m/>
    <n v="9"/>
    <n v="11"/>
    <n v="2"/>
    <x v="3"/>
    <m/>
  </r>
  <r>
    <n v="1205"/>
    <s v="ENERO "/>
    <s v="LIMA "/>
    <s v="LIMA "/>
    <s v="PUENTE PIEDRA"/>
    <n v="951873556"/>
    <s v="1803ORCOLUV"/>
    <s v="ORELLANA"/>
    <s v="COLLANTES"/>
    <s v="LUIS"/>
    <s v="EDUARDO"/>
    <s v="ORELLANA COLLANTES LUIS EDUARDO"/>
    <s v="VENEZUELA "/>
    <s v="PTP/CPP"/>
    <d v="2018-03-10T00:00:00"/>
    <s v="10"/>
    <s v="03"/>
    <s v="2018"/>
    <x v="4"/>
    <s v="MASCULINO"/>
    <s v="PTP/CPP"/>
    <s v="001852401"/>
    <s v="NINGUNO"/>
    <s v="SI"/>
    <s v="9211COROYOMAV"/>
    <s v="COLLANTES"/>
    <s v="ROJAS"/>
    <s v="YOHANNA"/>
    <s v="MAGDALENA"/>
    <s v="VENEZUELA "/>
    <s v="SITUACIÓN IRREGULAR"/>
    <d v="1992-11-12T00:00:00"/>
    <s v="12"/>
    <s v="11"/>
    <s v="1992"/>
    <s v="FEMENINO"/>
    <s v="CÉDULA DE IDENTIDAD "/>
    <s v="MUJER"/>
    <s v="RASTREO"/>
    <d v="2023-12-19T00:39:03"/>
    <m/>
    <m/>
    <m/>
    <m/>
    <m/>
    <s v="SI"/>
    <s v="MARIEL"/>
    <m/>
    <m/>
    <m/>
    <m/>
    <m/>
    <m/>
    <m/>
    <m/>
    <m/>
    <m/>
    <m/>
    <m/>
    <n v="6"/>
    <n v="6"/>
    <n v="0"/>
    <x v="0"/>
    <m/>
  </r>
  <r>
    <n v="1206"/>
    <s v="ENERO "/>
    <s v="LIMA "/>
    <s v="LIMA "/>
    <s v="PUENTE PIEDRA"/>
    <n v="934827650"/>
    <s v="1811QUPEROV"/>
    <s v="QUINTERO"/>
    <s v="PEREIRA"/>
    <s v="ROXELL"/>
    <s v="ISABELLA"/>
    <s v="QUINTERO PEREIRA ROXELL ISABELLA"/>
    <s v="VENEZUELA "/>
    <s v="SITUACIÓN IRREGULAR"/>
    <d v="2018-11-16T00:00:00"/>
    <s v="16"/>
    <s v="11"/>
    <s v="2018"/>
    <x v="4"/>
    <s v="FEMENINO"/>
    <s v="ACTA/PARTIDA DE NACIMIENTO"/>
    <n v="1772"/>
    <s v="NINGUNO"/>
    <s v="SI"/>
    <s v="7801NIERROALV"/>
    <s v="NINGUNO"/>
    <s v="ERMACORA"/>
    <s v="ROSSIEL"/>
    <s v="ALGHIERI"/>
    <s v="VENEZUELA "/>
    <s v="SITUACIÓN IRREGULAR"/>
    <d v="1978-01-30T00:00:00"/>
    <s v="30"/>
    <s v="01"/>
    <s v="1978"/>
    <s v="FEMENINO"/>
    <s v="CÉDULA DE IDENTIDAD "/>
    <s v="MUJER"/>
    <s v="RASTREO"/>
    <d v="2023-09-15T00:00:00"/>
    <m/>
    <m/>
    <m/>
    <m/>
    <m/>
    <s v="SI"/>
    <s v="MARIEL"/>
    <m/>
    <m/>
    <m/>
    <m/>
    <m/>
    <m/>
    <m/>
    <m/>
    <m/>
    <m/>
    <m/>
    <m/>
    <n v="6"/>
    <n v="5"/>
    <n v="-1"/>
    <x v="0"/>
    <m/>
  </r>
  <r>
    <n v="1207"/>
    <s v="ENERO "/>
    <s v="LIMA "/>
    <s v="LIMA "/>
    <s v="PUENTE PIEDRA"/>
    <n v="934827650"/>
    <s v="1907ERERABV"/>
    <s v="ERMACORA"/>
    <s v="ERMACORA"/>
    <s v="ABISTH"/>
    <s v="SOPHIA"/>
    <s v="ERMACORA ERMACORA ABISTH SOPHIA"/>
    <s v="VENEZUELA "/>
    <s v="SITUACIÓN IRREGULAR"/>
    <d v="2019-07-03T00:00:00"/>
    <s v="03"/>
    <s v="07"/>
    <s v="2019"/>
    <x v="12"/>
    <s v="FEMENINO"/>
    <s v="ACTA/PARTIDA DE NACIMIENTO"/>
    <n v="362"/>
    <s v="NINGUNO"/>
    <s v="SI"/>
    <s v="7801NIERROALV"/>
    <s v="NINGUNO"/>
    <s v="ERMACORA"/>
    <s v="ROSSIEL"/>
    <s v="ALGHIERI"/>
    <s v="VENEZUELA "/>
    <s v="SITUACIÓN IRREGULAR"/>
    <d v="1978-01-30T00:00:00"/>
    <s v="30"/>
    <s v="01"/>
    <s v="1978"/>
    <s v="FEMENINO"/>
    <s v="CÉDULA DE IDENTIDAD "/>
    <s v="MUJER"/>
    <s v="RASTREO"/>
    <d v="2023-09-15T00:00:00"/>
    <s v="ONLINE/TELEFÓNICA"/>
    <d v="2024-01-12T00:00:00"/>
    <n v="2"/>
    <n v="1"/>
    <n v="1"/>
    <s v="SI"/>
    <s v="MARIEL"/>
    <m/>
    <m/>
    <m/>
    <m/>
    <m/>
    <m/>
    <m/>
    <m/>
    <m/>
    <m/>
    <m/>
    <m/>
    <n v="6"/>
    <n v="4"/>
    <n v="-2"/>
    <x v="0"/>
    <m/>
  </r>
  <r>
    <n v="1208"/>
    <s v="ENERO "/>
    <s v="LIMA "/>
    <s v="LIMA "/>
    <s v="CARABAYLLO"/>
    <s v="932209030 - 974197261"/>
    <s v="1811DUVACAV"/>
    <s v="DURAN"/>
    <s v="VASQUEZ"/>
    <s v="CARLOS"/>
    <s v="ANDRES"/>
    <s v="DURAN VASQUEZ CARLOS ANDRES"/>
    <s v="VENEZUELA "/>
    <s v="SITUACIÓN IRREGULAR"/>
    <d v="2018-11-11T00:00:00"/>
    <s v="11"/>
    <s v="11"/>
    <s v="2018"/>
    <x v="4"/>
    <s v="MASCULINO"/>
    <s v="ACTA/PARTIDA DE NACIMIENTO"/>
    <n v="130"/>
    <s v="NINGUNO"/>
    <s v="SI"/>
    <s v="9612VASUPAISV"/>
    <s v="VASQUEZ "/>
    <s v="SUAREZ "/>
    <s v="PATRICIA "/>
    <s v="ISAMAR "/>
    <s v="VENEZUELA "/>
    <s v="SITUACIÓN IRREGULAR"/>
    <d v="1996-12-09T00:00:00"/>
    <s v="09"/>
    <s v="12"/>
    <s v="1996"/>
    <s v="FEMENINO"/>
    <s v="CÉDULA DE IDENTIDAD "/>
    <s v="MUJER"/>
    <s v="RASTREO"/>
    <d v="2023-09-15T00:00:00"/>
    <m/>
    <m/>
    <m/>
    <m/>
    <m/>
    <s v="SI"/>
    <s v="MARIEL"/>
    <m/>
    <m/>
    <m/>
    <m/>
    <m/>
    <m/>
    <m/>
    <m/>
    <m/>
    <m/>
    <m/>
    <m/>
    <n v="6"/>
    <n v="5"/>
    <n v="-1"/>
    <x v="0"/>
    <m/>
  </r>
  <r>
    <n v="1209"/>
    <s v="ENERO "/>
    <s v="LIMA "/>
    <s v="LIMA "/>
    <s v="CARABAYLLO"/>
    <s v="932209030 - 974197261"/>
    <s v="1607GAVAMAV"/>
    <s v="GALLARDO"/>
    <s v="VASQUEZ"/>
    <s v="MAYKEL"/>
    <s v="DAVID"/>
    <s v="GALLARDO VASQUEZ MAYKEL DAVID"/>
    <s v="VENEZUELA "/>
    <s v="SITUACIÓN IRREGULAR"/>
    <d v="2016-07-24T00:00:00"/>
    <s v="24"/>
    <s v="07"/>
    <s v="2016"/>
    <x v="0"/>
    <s v="MASCULINO"/>
    <s v="ACTA/PARTIDA DE NACIMIENTO"/>
    <n v="28"/>
    <s v="NINGUNO"/>
    <s v="SI"/>
    <s v="9612VASUPAISV"/>
    <s v="VASQUEZ"/>
    <s v="SUAREZ"/>
    <s v="PATRICIA"/>
    <s v="ISAMAR"/>
    <s v="VENEZUELA "/>
    <s v="SITUACIÓN IRREGULAR"/>
    <d v="1996-12-09T00:00:00"/>
    <s v="09"/>
    <s v="12"/>
    <s v="1996"/>
    <s v="FEMENINO"/>
    <s v="CÉDULA DE IDENTIDAD "/>
    <s v="MUJER"/>
    <s v="RASTREO"/>
    <d v="2023-09-15T00:00:00"/>
    <s v="ONLINE/TELEFÓNICA"/>
    <d v="2024-01-15T00:00:00"/>
    <n v="3"/>
    <n v="1"/>
    <n v="1"/>
    <s v="SI"/>
    <s v="MARIEL"/>
    <m/>
    <m/>
    <m/>
    <m/>
    <m/>
    <m/>
    <m/>
    <m/>
    <m/>
    <m/>
    <m/>
    <m/>
    <n v="6"/>
    <n v="7"/>
    <n v="1"/>
    <x v="0"/>
    <m/>
  </r>
  <r>
    <n v="1210"/>
    <s v="ENERO "/>
    <s v="LIMA "/>
    <s v="LIMA "/>
    <s v="PUENTE PIEDRA"/>
    <n v="951873556"/>
    <s v="1411ORCODIV"/>
    <s v="ORELLANA"/>
    <s v="COLLANTES"/>
    <s v="DIOSIMAR"/>
    <s v="ANTHONELLA"/>
    <s v="ORELLANA COLLANTES DIOSIMAR ANTHONELLA"/>
    <s v="VENEZUELA "/>
    <s v="PTP/CPP"/>
    <d v="2014-11-12T00:00:00"/>
    <s v="12"/>
    <s v="11"/>
    <s v="2014"/>
    <x v="6"/>
    <s v="FEMENINO"/>
    <s v="PTP/CPP"/>
    <s v="001806752"/>
    <s v="NIVEL INICIAL 5 AÑOS"/>
    <s v="SI"/>
    <s v="9211COROYOMAV"/>
    <s v="COLLANTES"/>
    <s v="ROJAS"/>
    <s v="YOHANNA"/>
    <s v="MAGDALENA"/>
    <s v="VENEZUELA "/>
    <s v="SITUACIÓN IRREGULAR"/>
    <d v="1992-11-12T00:00:00"/>
    <s v="12"/>
    <s v="11"/>
    <s v="1992"/>
    <s v="FEMENINO"/>
    <s v="CÉDULA DE IDENTIDAD "/>
    <s v="MUJER"/>
    <s v="RASTREO"/>
    <d v="2023-12-19T00:31:06"/>
    <s v="ONLINE/TELEFÓNICA"/>
    <d v="2024-01-19T00:00:00"/>
    <n v="2"/>
    <n v="1"/>
    <n v="1"/>
    <s v="SI"/>
    <s v="MARIEL"/>
    <m/>
    <m/>
    <m/>
    <m/>
    <m/>
    <m/>
    <m/>
    <m/>
    <m/>
    <m/>
    <m/>
    <m/>
    <n v="6"/>
    <n v="9"/>
    <n v="3"/>
    <x v="4"/>
    <m/>
  </r>
  <r>
    <n v="803"/>
    <s v="NOVIEMBRE"/>
    <s v="LIMA "/>
    <s v="LIMA "/>
    <s v="SAN MARTIN DE PORRES"/>
    <n v="925252919"/>
    <s v="0812RIORGEV"/>
    <s v="RIVERO "/>
    <s v="OROZCO"/>
    <s v="GERALDIX"/>
    <s v="GABRIELA "/>
    <s v="RIVERO  OROZCO GERALDIX GABRIELA "/>
    <s v="VENEZUELA "/>
    <s v="SITUACIÓN IRREGULAR"/>
    <d v="2008-12-17T00:00:00"/>
    <s v="17"/>
    <s v="12"/>
    <s v="2008"/>
    <x v="10"/>
    <s v="FEMENINO"/>
    <s v="ACTA/PARTIDA DE NACIMIENTO"/>
    <n v="3692"/>
    <s v="PRIMARIA - 6TO GRADO"/>
    <s v="SI"/>
    <s v="7011ORPEDIMAV"/>
    <s v="OROZCO"/>
    <s v="PEREZ"/>
    <s v="DICXI"/>
    <s v="MAHALITH"/>
    <s v="VENEZUELA "/>
    <s v="C.E. CALIDAD MIGRATORIA"/>
    <d v="1970-11-30T00:00:00"/>
    <s v="30"/>
    <s v="11"/>
    <s v="1970"/>
    <s v="FEMENINO"/>
    <s v="CARNET DE EXTRANJERÍA"/>
    <s v="005083337"/>
    <s v="RASTREO"/>
    <d v="2023-11-01T16:02:46"/>
    <s v="ONLINE/TELEFÓNICA"/>
    <d v="2023-11-27T00:00:00"/>
    <n v="1"/>
    <n v="1"/>
    <n v="1"/>
    <s v="SI"/>
    <s v="MIRIAN"/>
    <s v="SI"/>
    <m/>
    <m/>
    <m/>
    <m/>
    <m/>
    <m/>
    <m/>
    <m/>
    <m/>
    <m/>
    <m/>
    <n v="11"/>
    <n v="15"/>
    <n v="4"/>
    <x v="1"/>
    <m/>
  </r>
  <r>
    <n v="1212"/>
    <s v="ENERO "/>
    <s v="LIMA "/>
    <s v="LIMA "/>
    <s v="SAN MARTIN DE PORRES"/>
    <n v="981916670"/>
    <s v="1312FI LYOV"/>
    <s v="FIGUEREDO"/>
    <s v=" LUZARDO"/>
    <s v="YORFREINIS "/>
    <s v="DENNIS MAR"/>
    <s v="FIGUEREDO  LUZARDO YORFREINIS  DENNIS MAR"/>
    <s v="VENEZUELA "/>
    <s v="C.E. CALIDAD MIGRATORIA"/>
    <d v="2013-12-31T00:00:00"/>
    <s v="31"/>
    <s v="12"/>
    <s v="2013"/>
    <x v="7"/>
    <s v="FEMENINO"/>
    <s v="CARNET DE EXTRANJERÍA "/>
    <s v="004714292"/>
    <s v="PRIMARIA - 4TO GRADO"/>
    <s v="SI"/>
    <s v="8706LULAFRCOV"/>
    <s v="LUZARDO "/>
    <s v="LARA"/>
    <s v="FREICIS"/>
    <s v="COROMOTO "/>
    <s v="VENEZUELA "/>
    <s v="PTP/CPP"/>
    <d v="1987-06-21T00:00:00"/>
    <s v="21"/>
    <s v="06"/>
    <s v="1987"/>
    <s v="FEMENINO"/>
    <s v="PTP/CPP"/>
    <s v="MUJER"/>
    <s v="RASTREO"/>
    <d v="2023-12-15T17:36:16"/>
    <m/>
    <m/>
    <m/>
    <m/>
    <m/>
    <s v="SI"/>
    <s v="MARIEL"/>
    <m/>
    <s v="SI "/>
    <s v="2002 VIRGEN MARIA DEL ROSARIO"/>
    <d v="2024-12-18T00:00:00"/>
    <s v="SI "/>
    <m/>
    <m/>
    <m/>
    <m/>
    <m/>
    <m/>
    <m/>
    <n v="9"/>
    <n v="10"/>
    <n v="1"/>
    <x v="0"/>
    <m/>
  </r>
  <r>
    <n v="1213"/>
    <s v="ENERO "/>
    <s v="LIMA "/>
    <s v="LIMA "/>
    <s v="PUENTE PIEDRA"/>
    <n v="972048433"/>
    <s v="1105CAGUANV"/>
    <s v="CASTILLO"/>
    <s v="GUERE"/>
    <s v="ANTONELA"/>
    <s v="ANDREA"/>
    <s v="CASTILLO GUERE ANTONELA ANDREA"/>
    <s v="VENEZUELA "/>
    <s v="SITUACIÓN IRREGULAR"/>
    <d v="2011-05-09T00:00:00"/>
    <s v="09"/>
    <s v="05"/>
    <s v="2011"/>
    <x v="2"/>
    <s v="FEMENINO"/>
    <s v="CÉDULA DE IDENTIDAD "/>
    <n v="34761297"/>
    <s v="PRIMARIA - 4TO GRADO"/>
    <s v="SI"/>
    <s v="7805GUMERUMAV"/>
    <s v="GUERE"/>
    <s v="MENDOZA"/>
    <s v="RUDY"/>
    <s v="MARISOL"/>
    <s v="VENEZUELA "/>
    <s v="SITUACIÓN IRREGULAR"/>
    <d v="1978-05-15T00:00:00"/>
    <s v="15"/>
    <s v="05"/>
    <s v="1978"/>
    <s v="FEMENINO"/>
    <s v="CÉDULA DE IDENTIDAD "/>
    <s v="MUJER"/>
    <s v="RASTREO"/>
    <d v="2023-12-19T02:54:05"/>
    <s v="ONLINE/TELEFÓNICA"/>
    <d v="2024-01-16T00:00:00"/>
    <n v="1"/>
    <n v="1"/>
    <n v="1"/>
    <s v="SI"/>
    <s v="MARIEL"/>
    <m/>
    <m/>
    <m/>
    <m/>
    <m/>
    <m/>
    <m/>
    <m/>
    <m/>
    <m/>
    <m/>
    <m/>
    <n v="9"/>
    <n v="12"/>
    <n v="3"/>
    <x v="4"/>
    <m/>
  </r>
  <r>
    <n v="1214"/>
    <s v="ENERO "/>
    <s v="LIMA "/>
    <s v="LIMA "/>
    <s v="SAN MARTIN DE PORRES"/>
    <n v="927856440"/>
    <s v="1308CAMOSHV"/>
    <s v="CALDERA"/>
    <s v="MOGOYON"/>
    <s v="SHARON "/>
    <s v="ISABELLA "/>
    <s v="CALDERA MOGOYON SHARON  ISABELLA "/>
    <s v="VENEZUELA "/>
    <s v="SITUACIÓN IRREGULAR"/>
    <d v="2013-08-29T00:00:00"/>
    <s v="29"/>
    <s v="08"/>
    <s v="2013"/>
    <x v="7"/>
    <s v="FEMENINO"/>
    <s v="CÉDULA DE IDENTIDAD "/>
    <n v="34946893"/>
    <s v="PRIMARIA - 5TO GRADO"/>
    <s v="SI"/>
    <s v="9309MOTOCAJOV"/>
    <s v="MOGOYON"/>
    <s v="TONITO"/>
    <s v="CANDYMAR"/>
    <s v="JOSE"/>
    <s v="VENEZUELA "/>
    <s v="SITUACIÓN IRREGULAR"/>
    <d v="1993-09-27T00:00:00"/>
    <s v="27"/>
    <s v="09"/>
    <s v="1993"/>
    <s v="FEMENINO"/>
    <s v="CÉDULA DE IDENTIDAD "/>
    <s v="MUJER"/>
    <s v="RASTREO"/>
    <d v="2023-12-18T20:36:54"/>
    <s v="ONLINE/TELEFÓNICA"/>
    <d v="2024-01-03T00:00:00"/>
    <n v="1"/>
    <n v="1"/>
    <n v="1"/>
    <s v="SI"/>
    <s v="MARIEL"/>
    <m/>
    <m/>
    <m/>
    <m/>
    <m/>
    <m/>
    <m/>
    <m/>
    <m/>
    <m/>
    <m/>
    <m/>
    <n v="10"/>
    <n v="10"/>
    <n v="0"/>
    <x v="0"/>
    <m/>
  </r>
  <r>
    <n v="1215"/>
    <s v="ENERO "/>
    <s v="LIMA "/>
    <s v="LIMA "/>
    <s v="SAN MARTIN DE PORRES"/>
    <n v="973808970"/>
    <s v="1011GUANASV"/>
    <s v="GUEVARA "/>
    <s v="ANDRADE "/>
    <s v="ASHLY "/>
    <s v="NATHALIA"/>
    <s v="GUEVARA  ANDRADE  ASHLY  NATHALIA"/>
    <s v="VENEZUELA "/>
    <s v="SITUACIÓN IRREGULAR"/>
    <d v="2010-11-17T00:00:00"/>
    <s v="17"/>
    <s v="11"/>
    <s v="2010"/>
    <x v="14"/>
    <s v="FEMENINO"/>
    <s v="CÉDULA DE IDENTIDAD "/>
    <n v="33626246"/>
    <s v="PRIMARIA - 6TO GRADO"/>
    <s v="SI"/>
    <s v="8012ANVIASJOV"/>
    <s v="ANDRADE "/>
    <s v="VILLASMIL "/>
    <s v="ASTRID"/>
    <s v="JOSEFINA"/>
    <s v="VENEZUELA "/>
    <s v="SITUACIÓN IRREGULAR"/>
    <d v="1980-12-27T00:00:00"/>
    <s v="27"/>
    <s v="12"/>
    <s v="1980"/>
    <s v="FEMENINO"/>
    <s v="CÉDULA DE IDENTIDAD "/>
    <s v="MUJER"/>
    <s v="RASTREO"/>
    <d v="2023-12-18T23:23:34"/>
    <s v="ONLINE/TELEFÓNICA"/>
    <d v="2024-01-08T00:00:00"/>
    <n v="1"/>
    <n v="1"/>
    <n v="1"/>
    <s v="SI"/>
    <s v="MARIEL"/>
    <m/>
    <s v="SI "/>
    <s v="NUEVO PERU"/>
    <d v="2024-01-15T00:00:00"/>
    <s v="SI "/>
    <m/>
    <m/>
    <m/>
    <m/>
    <m/>
    <m/>
    <m/>
    <n v="11"/>
    <n v="13"/>
    <n v="2"/>
    <x v="3"/>
    <m/>
  </r>
  <r>
    <n v="1216"/>
    <s v="ENERO "/>
    <s v="LIMA "/>
    <s v="LIMA "/>
    <s v="SAN MARTIN DE PORRES"/>
    <s v="928543394 (MAMA) 922500068 (PAPA)"/>
    <s v="1308GOFLARV"/>
    <s v="GONCALVEZ"/>
    <s v="FLORES"/>
    <s v="ARAMZA"/>
    <s v="ANELLE"/>
    <s v="GONCALVEZ FLORES ARAMZA ANELLE"/>
    <s v="VENEZUELA "/>
    <s v="PTP/CPP"/>
    <d v="2013-08-20T00:00:00"/>
    <s v="20"/>
    <s v="08"/>
    <s v="2013"/>
    <x v="7"/>
    <s v="FEMENINO"/>
    <s v="PTP/CPP"/>
    <s v="004372867*"/>
    <s v="PRIMARIA - 5TO GRADO"/>
    <s v="SI"/>
    <s v="8709FLAVRONIV"/>
    <s v="FLORES _x0009__x0009__x0009_"/>
    <s v="AVILÉS"/>
    <s v="ROSGEORYS"/>
    <s v="NINGUNO"/>
    <s v="VENEZUELA "/>
    <s v="SITUACIÓN IRREGULAR"/>
    <d v="1987-09-10T00:00:00"/>
    <s v="10"/>
    <s v="09"/>
    <s v="1987"/>
    <s v="FEMENINO"/>
    <s v="CÉDULA DE IDENTIDAD "/>
    <s v="MUJER"/>
    <s v="RASTREO"/>
    <d v="2023-12-18T20:14:54"/>
    <m/>
    <m/>
    <m/>
    <m/>
    <m/>
    <s v="SI"/>
    <s v="MARIEL"/>
    <m/>
    <s v="NO"/>
    <s v="0130 HEROES DEL CENEPA"/>
    <m/>
    <s v="NO"/>
    <m/>
    <m/>
    <m/>
    <m/>
    <m/>
    <m/>
    <m/>
    <n v="10"/>
    <n v="10"/>
    <n v="0"/>
    <x v="0"/>
    <m/>
  </r>
  <r>
    <n v="1217"/>
    <s v="ENERO "/>
    <s v="LIMA "/>
    <s v="LIMA "/>
    <s v="SAN MARTIN DE PORRES"/>
    <n v="931279272"/>
    <s v="0801CAMAIRV"/>
    <s v="CARIAS_x0009__x0009__x0009_"/>
    <s v="MARTINEZ"/>
    <s v="IRIANA"/>
    <s v="ALEJANDRA"/>
    <s v="CARIAS_x0009__x0009__x0009_ MARTINEZ IRIANA ALEJANDRA"/>
    <s v="VENEZUELA "/>
    <s v="PTP/CPP"/>
    <d v="2008-01-09T00:00:00"/>
    <s v="09"/>
    <s v="01"/>
    <s v="2008"/>
    <x v="11"/>
    <s v="FEMENINO"/>
    <s v="PTP/CPP"/>
    <s v="004359054"/>
    <s v="SECUNDARIA - 2DO GRADO"/>
    <s v="SI"/>
    <s v="8409MACUGLDEV"/>
    <s v="MARTINEZ "/>
    <s v="CUELLO"/>
    <s v="GLENNYS"/>
    <s v="DESIREE"/>
    <s v="VENEZUELA "/>
    <s v="C.E. CALIDAD MIGRATORIA"/>
    <d v="1984-09-11T00:00:00"/>
    <s v="11"/>
    <s v="09"/>
    <s v="1984"/>
    <s v="FEMENINO"/>
    <s v="CARNET DE EXTRANJERÍA "/>
    <s v="MUJER"/>
    <s v="RASTREO"/>
    <d v="2023-12-18T17:46:49"/>
    <s v="ONLINE/TELEFÓNICA"/>
    <d v="2024-01-14T00:00:00"/>
    <n v="1"/>
    <n v="1"/>
    <n v="1"/>
    <s v="SI"/>
    <s v="MARIEL"/>
    <m/>
    <s v="SI "/>
    <s v="3082 PARAISO FLORIDO"/>
    <d v="2024-01-19T00:00:00"/>
    <s v="SI "/>
    <m/>
    <m/>
    <m/>
    <m/>
    <m/>
    <m/>
    <m/>
    <n v="13"/>
    <n v="16"/>
    <n v="3"/>
    <x v="4"/>
    <m/>
  </r>
  <r>
    <n v="1218"/>
    <s v="ENERO "/>
    <s v="LIMA "/>
    <s v="LIMA "/>
    <s v="SAN MARTIN DE PORRES"/>
    <s v="945 175 339 (MAMA) 936 150 013 (PAPA)"/>
    <s v="1912MAVEDAP"/>
    <s v="MAITA"/>
    <s v="VELASQUEZ"/>
    <s v="DAFNE"/>
    <s v="VICTORIA"/>
    <s v="MAITA VELASQUEZ DAFNE VICTORIA"/>
    <s v="PERÚ"/>
    <s v="NO APLICA (ES PERUANO/A)"/>
    <d v="2019-12-28T00:00:00"/>
    <s v="28"/>
    <s v="12"/>
    <s v="2019"/>
    <x v="12"/>
    <s v="FEMENINO"/>
    <s v="DNI "/>
    <n v="91654869"/>
    <s v="NIVEL INICIAL 3 AÑOS"/>
    <s v="SI"/>
    <s v="8705VESIELDEV"/>
    <s v="VELASQUEZ"/>
    <s v="SIFONTES"/>
    <s v="ELYDER"/>
    <s v="DEL CARMEN"/>
    <s v="VENEZUELA "/>
    <s v="C.E. CALIDAD MIGRATORIA"/>
    <d v="1987-05-10T00:00:00"/>
    <s v="10"/>
    <s v="05"/>
    <s v="1987"/>
    <s v="FEMENINO"/>
    <s v="CARNET DE EXTRANJERÍA "/>
    <s v="MUJER"/>
    <s v="RASTREO"/>
    <d v="2024-01-04T16:24:51"/>
    <m/>
    <m/>
    <m/>
    <m/>
    <m/>
    <s v="SI"/>
    <s v="MARIEL"/>
    <m/>
    <m/>
    <m/>
    <m/>
    <m/>
    <m/>
    <m/>
    <m/>
    <m/>
    <m/>
    <m/>
    <m/>
    <n v="6"/>
    <n v="4"/>
    <n v="-2"/>
    <x v="0"/>
    <m/>
  </r>
  <r>
    <n v="1219"/>
    <s v="ENERO "/>
    <s v="LIMA "/>
    <s v="LIMA "/>
    <s v="SAN MARTIN DE PORRES"/>
    <n v="926100690"/>
    <s v="1201ONBRJAV"/>
    <s v="ONTIVERO"/>
    <s v="BRACHO"/>
    <s v="JAVIER"/>
    <s v="ALEJANDRO"/>
    <s v="ONTIVERO BRACHO JAVIER ALEJANDRO"/>
    <s v="VENEZUELA "/>
    <s v="PTP/CPP"/>
    <d v="2012-01-21T00:00:00"/>
    <s v="21"/>
    <s v="01"/>
    <s v="2012"/>
    <x v="2"/>
    <s v="MASCULINO"/>
    <s v="PTP/CPP"/>
    <m/>
    <s v="PRIMARIA - 5TO GRADO"/>
    <s v="SI"/>
    <s v="9105BRLEJECAV"/>
    <s v="BRACHO"/>
    <s v="LEAL"/>
    <s v="JENESIS"/>
    <s v="CAROLINA"/>
    <s v="VENEZUELA "/>
    <s v="C.E. CALIDAD MIGRATORIA"/>
    <d v="1991-05-22T00:00:00"/>
    <s v="22"/>
    <s v="05"/>
    <s v="1991"/>
    <s v="FEMENINO"/>
    <s v="CARNET DE EXTRANJERÍA "/>
    <s v="MUJER"/>
    <s v="RASTREO"/>
    <d v="2023-12-19T03:03:01"/>
    <s v="ONLINE/TELEFÓNICA"/>
    <d v="2024-01-12T00:00:00"/>
    <n v="1"/>
    <n v="1"/>
    <n v="1"/>
    <s v="SI"/>
    <s v="MARIEL"/>
    <m/>
    <m/>
    <m/>
    <m/>
    <m/>
    <m/>
    <m/>
    <m/>
    <m/>
    <m/>
    <m/>
    <m/>
    <n v="10"/>
    <n v="12"/>
    <n v="2"/>
    <x v="3"/>
    <m/>
  </r>
  <r>
    <n v="1220"/>
    <s v="ENERO "/>
    <s v="LIMA "/>
    <s v="LIMA "/>
    <s v="SAN MARTIN DE PORRES"/>
    <s v="946429835 (MAMA) / 910581485 (ESPOSO) / 902403326 (HERMANO)"/>
    <s v="1005ESCERIP"/>
    <s v="ESTRADA"/>
    <s v="CEDEÑO"/>
    <s v="RICHARD"/>
    <s v="ALEXANDER"/>
    <s v="ESTRADA CEDEÑO RICHARD ALEXANDER"/>
    <s v="PERÚ"/>
    <s v="NO APLICA (ES PERUANO/A)"/>
    <d v="2010-05-22T00:00:00"/>
    <s v="22"/>
    <s v="05"/>
    <s v="2010"/>
    <x v="14"/>
    <s v="MASCULINO"/>
    <s v="DNI "/>
    <s v="91629337-8"/>
    <s v="PRIMARIA - 6TO GRADO"/>
    <s v="SI"/>
    <s v="8310CEMANADEV"/>
    <s v="CEDEÑO"/>
    <s v="MARQUEZ"/>
    <s v="NAIROBIS"/>
    <s v="DEL VALLE"/>
    <s v="VENEZUELA "/>
    <s v="PTP/CPP"/>
    <d v="1983-10-31T00:00:00"/>
    <s v="31"/>
    <s v="10"/>
    <s v="1983"/>
    <s v="FEMENINO"/>
    <s v="PTP/CPP"/>
    <s v="MUJER"/>
    <s v="RASTREO"/>
    <d v="2023-12-18T20:34:39"/>
    <m/>
    <m/>
    <m/>
    <m/>
    <m/>
    <s v="SI"/>
    <s v="MARIEL"/>
    <m/>
    <s v="SI "/>
    <n v="3087"/>
    <d v="2024-01-10T00:00:00"/>
    <s v="SI "/>
    <m/>
    <m/>
    <m/>
    <m/>
    <m/>
    <m/>
    <m/>
    <n v="11"/>
    <n v="13"/>
    <n v="2"/>
    <x v="3"/>
    <m/>
  </r>
  <r>
    <n v="1221"/>
    <s v="ENERO "/>
    <s v="LIMA "/>
    <s v="LIMA "/>
    <s v="SAN MARTIN DE PORRES"/>
    <s v="946429835 (MAMA) / 910581485 (ESPOSO) / 902403326 (HERMANO)"/>
    <s v="0902ESCECEV"/>
    <s v="ESTRADA"/>
    <s v="CEDEÑO"/>
    <s v="CESAR"/>
    <s v="GUSTAVO"/>
    <s v="ESTRADA CEDEÑO CESAR GUSTAVO"/>
    <s v="VENEZUELA "/>
    <s v="SITUACIÓN IRREGULAR"/>
    <d v="2009-02-11T00:00:00"/>
    <s v="11"/>
    <s v="02"/>
    <s v="2009"/>
    <x v="13"/>
    <s v="MASCULINO"/>
    <s v="CÉDULA DE IDENTIDAD "/>
    <n v="33481187"/>
    <s v="SECUNDARIA - 1ER GRADO"/>
    <s v="SI"/>
    <s v="8310CEMANADEV"/>
    <s v="CEDEÑO"/>
    <s v="MARQUEZ"/>
    <s v="NAIROBIS"/>
    <s v="DEL VALLE"/>
    <s v="VENEZUELA "/>
    <s v="PTP/CPP"/>
    <d v="1983-10-31T00:00:00"/>
    <s v="31"/>
    <s v="10"/>
    <s v="1983"/>
    <s v="FEMENINO"/>
    <s v="PTP/CPP"/>
    <s v="MUJER"/>
    <s v="RASTREO"/>
    <d v="2023-12-18T20:28:23"/>
    <s v="ONLINE/TELEFÓNICA"/>
    <d v="2024-01-04T00:00:00"/>
    <n v="2"/>
    <n v="1"/>
    <n v="1"/>
    <s v="SI"/>
    <s v="MARIEL"/>
    <m/>
    <s v="SI "/>
    <n v="3087"/>
    <d v="2024-01-10T00:00:00"/>
    <s v="SI "/>
    <m/>
    <m/>
    <m/>
    <m/>
    <m/>
    <m/>
    <m/>
    <n v="12"/>
    <n v="15"/>
    <n v="3"/>
    <x v="4"/>
    <m/>
  </r>
  <r>
    <n v="1222"/>
    <s v="ENERO "/>
    <s v="LIMA "/>
    <s v="LIMA "/>
    <s v="SAN MARTIN DE PORRES"/>
    <n v="981916670"/>
    <s v="0803FILUDEV"/>
    <s v="FIGUEREDO"/>
    <s v="LUZARDO"/>
    <s v="DENIS"/>
    <s v="ALEJANDRO"/>
    <s v="FIGUEREDO LUZARDO DENIS ALEJANDRO"/>
    <s v="VENEZUELA "/>
    <s v="C.E. CALIDAD MIGRATORIA"/>
    <d v="2008-03-15T00:00:00"/>
    <s v="15"/>
    <s v="03"/>
    <s v="2008"/>
    <x v="10"/>
    <s v="MASCULINO"/>
    <s v="CARNET DE EXTRANJERÍA "/>
    <s v="004744012"/>
    <s v="SECUNDARIA - 3ER GRADO"/>
    <s v="SI"/>
    <s v="8706LULAFRCOV"/>
    <s v="LUZARDO"/>
    <s v="LARA"/>
    <s v="FREICIS"/>
    <s v="COROMOTO"/>
    <s v="VENEZUELA "/>
    <s v="PTP/CPP"/>
    <d v="1987-06-21T00:00:00"/>
    <s v="21"/>
    <s v="06"/>
    <s v="1987"/>
    <s v="FEMENINO"/>
    <s v="PTP/CPP"/>
    <s v="MUJER"/>
    <s v="RASTREO"/>
    <d v="2023-12-18T16:58:40"/>
    <s v="ONLINE/TELEFÓNICA"/>
    <d v="2024-01-05T00:00:00"/>
    <n v="2"/>
    <n v="1"/>
    <n v="1"/>
    <s v="SI"/>
    <s v="MARIEL"/>
    <m/>
    <s v="SI "/>
    <s v="2002 VIRGEN MARIA DEL ROSARIO"/>
    <d v="2024-12-18T00:00:00"/>
    <s v="SI "/>
    <m/>
    <m/>
    <m/>
    <m/>
    <m/>
    <m/>
    <m/>
    <n v="14"/>
    <n v="16"/>
    <n v="2"/>
    <x v="3"/>
    <m/>
  </r>
  <r>
    <n v="1223"/>
    <s v="ENERO "/>
    <s v="LIMA "/>
    <s v="LIMA "/>
    <s v="SAN MARTIN DE PORRES"/>
    <n v="925955259"/>
    <s v="1904FEGODAV"/>
    <s v="FERNÁNDEZ "/>
    <s v="GONZÁLEZ "/>
    <s v="DAINER"/>
    <s v="GABRIEL "/>
    <s v="FERNÁNDEZ  GONZÁLEZ  DAINER GABRIEL "/>
    <s v="VENEZUELA "/>
    <s v="PTP/CPP"/>
    <d v="2019-04-16T00:00:00"/>
    <s v="16"/>
    <s v="04"/>
    <s v="2019"/>
    <x v="12"/>
    <s v="MASCULINO"/>
    <s v="PTP/CPP"/>
    <s v="001023034"/>
    <s v="NINGUNO"/>
    <s v="SI"/>
    <s v="0102METRDAYAV"/>
    <s v="MEJIA"/>
    <s v="TRAVIÑO"/>
    <s v="DANNIBEL"/>
    <s v="YARISAY"/>
    <s v="VENEZUELA "/>
    <s v="PTP/CPP"/>
    <d v="2001-02-22T00:00:00"/>
    <s v="22"/>
    <s v="02"/>
    <s v="2001"/>
    <s v="FEMENINO"/>
    <s v="PTP/CPP"/>
    <s v="MUJER"/>
    <s v="RASTREO"/>
    <d v="2023-12-19T02:51:31"/>
    <s v="ONLINE/TELEFÓNICA"/>
    <d v="2024-01-12T00:00:00"/>
    <n v="1"/>
    <n v="1"/>
    <n v="1"/>
    <s v="SI"/>
    <s v="MARIEL"/>
    <m/>
    <s v="NO"/>
    <s v="0347 LUIS ENRIQUE XII"/>
    <m/>
    <s v="NO"/>
    <m/>
    <m/>
    <m/>
    <m/>
    <m/>
    <m/>
    <m/>
    <n v="6"/>
    <n v="4"/>
    <n v="-2"/>
    <x v="0"/>
    <m/>
  </r>
  <r>
    <n v="1224"/>
    <s v="ENERO "/>
    <s v="LIMA "/>
    <s v="LIMA "/>
    <s v="SAN MARTIN DE PORRES"/>
    <n v="917619330"/>
    <s v="2011SUMADOP"/>
    <s v="SUNIAGA"/>
    <s v="MARTINEZ "/>
    <s v="DOMINIC "/>
    <s v="ALEJANDRO "/>
    <s v="SUNIAGA MARTINEZ  DOMINIC  ALEJANDRO "/>
    <s v="PERÚ"/>
    <s v="NO APLICA (ES PERUANO/A)"/>
    <d v="2020-11-27T00:00:00"/>
    <s v="27"/>
    <s v="11"/>
    <s v="2020"/>
    <x v="9"/>
    <s v="MASCULINO"/>
    <s v="DNI "/>
    <n v="92129558"/>
    <s v="NINGUNO"/>
    <s v="SI"/>
    <s v="9610MAALJECLV"/>
    <s v="MARTINEZ "/>
    <s v="ALVIAREZ"/>
    <s v="JECSIVITH"/>
    <s v="CLARISBEL "/>
    <s v="VENEZUELA "/>
    <s v="C.E. CALIDAD MIGRATORIA"/>
    <d v="1996-10-29T00:00:00"/>
    <s v="29"/>
    <s v="10"/>
    <s v="1996"/>
    <s v="FEMENINO"/>
    <s v="CARNET DE EXTRANJERÍA "/>
    <s v="MUJER"/>
    <s v="RASTREO"/>
    <d v="2023-12-18T21:40:51"/>
    <s v="ONLINE/TELEFÓNICA"/>
    <d v="2024-01-19T00:00:00"/>
    <n v="1"/>
    <n v="1"/>
    <n v="1"/>
    <s v="SI"/>
    <s v="MARIEL"/>
    <m/>
    <s v="SI "/>
    <s v="107 VIRGEN DEL ROSARIO"/>
    <m/>
    <s v="SI "/>
    <m/>
    <m/>
    <m/>
    <m/>
    <m/>
    <m/>
    <m/>
    <n v="6"/>
    <n v="3"/>
    <n v="-3"/>
    <x v="0"/>
    <m/>
  </r>
  <r>
    <n v="1225"/>
    <s v="ENERO "/>
    <s v="LIMA "/>
    <s v="LIMA "/>
    <s v="SAN MARTIN DE PORRES"/>
    <s v="971 040 692 (MAMA) / 989 705 262 (PAPA)"/>
    <s v="1802DIMAEVV"/>
    <s v="DIAZ"/>
    <s v="MARQUEZ"/>
    <s v="EVA"/>
    <s v="ISABELLA"/>
    <s v="DIAZ MARQUEZ EVA ISABELLA"/>
    <s v="VENEZUELA "/>
    <s v="PTP/CPP"/>
    <d v="2018-02-09T00:00:00"/>
    <s v="09"/>
    <s v="02"/>
    <s v="2018"/>
    <x v="4"/>
    <s v="FEMENINO"/>
    <s v="PTP/CPP"/>
    <s v="000449006"/>
    <s v="NIVEL INICIAL 5 AÑOS"/>
    <s v="SI"/>
    <s v="9410MAGOJUMAV"/>
    <s v="MARQUEZ"/>
    <s v="GONZALEZ"/>
    <s v="JULEXA"/>
    <s v="MARIA"/>
    <s v="VENEZUELA "/>
    <s v="PTP/CPP"/>
    <d v="1994-10-22T00:00:00"/>
    <s v="22"/>
    <s v="10"/>
    <s v="1994"/>
    <s v="FEMENINO"/>
    <s v="PTP/CPP"/>
    <s v="MUJER"/>
    <s v="RASTREO"/>
    <d v="2023-12-27T17:55:27"/>
    <s v="ONLINE/TELEFÓNICA"/>
    <d v="2024-01-05T00:00:00"/>
    <n v="1"/>
    <n v="1"/>
    <n v="1"/>
    <s v="SI"/>
    <s v="MARIEL"/>
    <m/>
    <s v="SI "/>
    <s v="2007 ROSA DE LAS AMERICAS"/>
    <s v="-"/>
    <s v="SI "/>
    <m/>
    <m/>
    <m/>
    <m/>
    <m/>
    <m/>
    <m/>
    <n v="6"/>
    <n v="6"/>
    <n v="0"/>
    <x v="0"/>
    <m/>
  </r>
  <r>
    <n v="1226"/>
    <s v="ENERO "/>
    <s v="LIMA "/>
    <s v="LIMA "/>
    <s v="CARABAYLLO"/>
    <n v="917457434"/>
    <s v="1009LOESDIV"/>
    <s v="LONGART"/>
    <s v="ESPINOZA "/>
    <s v="DIEGO"/>
    <s v="ANDRES"/>
    <s v="LONGART ESPINOZA  DIEGO ANDRES"/>
    <s v="VENEZUELA "/>
    <s v="SITUACIÓN IRREGULAR"/>
    <d v="2010-09-17T00:00:00"/>
    <s v="17"/>
    <s v="09"/>
    <s v="2010"/>
    <x v="14"/>
    <s v="MASCULINO"/>
    <s v="CÉDULA DE IDENTIDAD "/>
    <n v="34099988"/>
    <s v="PRIMARIA - 5TO GRADO"/>
    <s v="SI"/>
    <s v="8402ESBAARPAV"/>
    <s v="ESPINOZA "/>
    <s v="BASTIDAS"/>
    <s v="ARLENYS"/>
    <s v="PAOLA"/>
    <s v="VENEZUELA "/>
    <s v="PTP/CPP"/>
    <d v="1984-02-10T00:00:00"/>
    <s v="10"/>
    <s v="02"/>
    <s v="1984"/>
    <s v="FEMENINO"/>
    <s v="PTP/CPP"/>
    <s v="MUJER"/>
    <s v="RASTREO"/>
    <d v="2023-09-15T00:00:00"/>
    <m/>
    <m/>
    <m/>
    <m/>
    <m/>
    <s v="SI"/>
    <s v="MARIEL"/>
    <m/>
    <s v="SI "/>
    <s v="RAMON CASTILLA"/>
    <d v="2024-01-15T00:00:00"/>
    <s v="SI "/>
    <m/>
    <m/>
    <m/>
    <m/>
    <m/>
    <m/>
    <m/>
    <n v="10"/>
    <n v="13"/>
    <n v="3"/>
    <x v="4"/>
    <m/>
  </r>
  <r>
    <n v="1227"/>
    <s v="ENERO "/>
    <s v="LIMA "/>
    <s v="LIMA "/>
    <s v="INDEPENDENCIA"/>
    <s v="917113019 WHATSAPP 927140048 LLAMADAS "/>
    <s v="1203MEGUBRV"/>
    <s v="MENESES _x0009_"/>
    <s v="GUZMAN "/>
    <s v="BRITHANY _x0009_"/>
    <s v="MARÍA FERNANDA "/>
    <s v="MENESES _x0009_ GUZMAN  BRITHANY _x0009_ MARÍA FERNANDA "/>
    <s v="VENEZUELA "/>
    <s v="SITUACIÓN IRREGULAR"/>
    <d v="2012-03-11T00:00:00"/>
    <s v="11"/>
    <s v="03"/>
    <s v="2012"/>
    <x v="3"/>
    <s v="FEMENINO"/>
    <s v="ACTA/PARTIDA DE NACIMIENTO"/>
    <n v="268"/>
    <s v="PRIMARIA - 4TO GRADO"/>
    <s v="SI"/>
    <s v="2302GURORAROV"/>
    <s v="GUZMAN"/>
    <s v="ROA"/>
    <s v="RAIDY"/>
    <s v="ROSMARY"/>
    <s v="VENEZUELA "/>
    <s v="PTP/CPP"/>
    <d v="2023-02-07T00:00:00"/>
    <s v="07"/>
    <s v="02"/>
    <s v="2023"/>
    <s v="FEMENINO"/>
    <s v="PTP/CPP"/>
    <s v="MUJER"/>
    <s v="RASTREO"/>
    <d v="2023-12-19T01:38:21"/>
    <s v="ONLINE/TELEFÓNICA"/>
    <d v="2024-01-15T00:00:00"/>
    <n v="1"/>
    <n v="1"/>
    <n v="1"/>
    <s v="SI"/>
    <s v="MARIEL"/>
    <m/>
    <s v="SI "/>
    <n v="3029"/>
    <d v="2024-01-19T00:00:00"/>
    <s v="SI "/>
    <m/>
    <m/>
    <m/>
    <m/>
    <m/>
    <m/>
    <m/>
    <n v="9"/>
    <n v="12"/>
    <n v="3"/>
    <x v="4"/>
    <m/>
  </r>
  <r>
    <n v="1228"/>
    <s v="ENERO "/>
    <s v="LIMA "/>
    <s v="LIMA "/>
    <s v="SAN MARTIN DE PORRES"/>
    <n v="957102964"/>
    <s v="1801CEHEFRV"/>
    <s v="CENTENO"/>
    <s v="HERNANDEZ"/>
    <s v="FRANYERBERTH"/>
    <s v="JESUS"/>
    <s v="CENTENO HERNANDEZ FRANYERBERTH JESUS"/>
    <s v="VENEZUELA "/>
    <s v="PTP/CPP"/>
    <d v="2018-01-10T00:00:00"/>
    <s v="10"/>
    <s v="01"/>
    <s v="2018"/>
    <x v="8"/>
    <s v="MASCULINO"/>
    <s v="PTP/CPP"/>
    <s v="001309685"/>
    <s v="NIVEL INICIAL 5 AÑOS"/>
    <s v="SI"/>
    <s v="9811HEHEDAANV"/>
    <s v="HERNANDEZ"/>
    <s v="HERNANDEZ"/>
    <s v="DAYANI"/>
    <s v="ANAIS"/>
    <s v="VENEZUELA "/>
    <s v="PTP/CPP"/>
    <d v="1998-11-17T00:00:00"/>
    <s v="17"/>
    <s v="11"/>
    <s v="1998"/>
    <s v="FEMENINO"/>
    <s v="PTP/CPP"/>
    <s v="MUJER"/>
    <s v="RASTREO"/>
    <d v="2024-01-22T18:06:40"/>
    <s v="ONLINE/TELEFÓNICA"/>
    <d v="2024-01-23T00:00:00"/>
    <n v="1"/>
    <n v="1"/>
    <n v="1"/>
    <s v="SI"/>
    <s v="MARIEL"/>
    <m/>
    <s v="NO"/>
    <s v="2091 MARISCAL ANDRES AVELINO CACERES"/>
    <m/>
    <s v="NO"/>
    <m/>
    <m/>
    <m/>
    <m/>
    <m/>
    <m/>
    <m/>
    <n v="6"/>
    <n v="6"/>
    <n v="0"/>
    <x v="0"/>
    <m/>
  </r>
  <r>
    <n v="1229"/>
    <s v="ENERO "/>
    <s v="LIMA "/>
    <s v="LIMA "/>
    <s v="INDEPENDENCIA"/>
    <s v="990392273 (llamadas) +57 315 5712693 (whatsapp)"/>
    <s v="1905SEGULYC"/>
    <s v="SEQUEA"/>
    <s v="GUZMAN"/>
    <s v="LYAM"/>
    <s v="ANDRES"/>
    <s v="SEQUEA GUZMAN LYAM ANDRES"/>
    <s v="COLOMBIA "/>
    <s v="SITUACIÓN IRREGULAR"/>
    <d v="2019-05-25T00:00:00"/>
    <s v="25"/>
    <s v="05"/>
    <s v="2019"/>
    <x v="12"/>
    <s v="MASCULINO"/>
    <s v="ACTA/PARTIDA DE NACIMIENTO"/>
    <n v="1120585693"/>
    <s v="NINGUNO"/>
    <s v="SI"/>
    <s v="7012ROALEDGUV"/>
    <s v="ROA"/>
    <s v="ALAYON"/>
    <s v="EDDY"/>
    <s v="GUADALUPE"/>
    <s v="VENEZUELA "/>
    <s v="SITUACIÓN IRREGULAR"/>
    <d v="1970-12-12T00:00:00"/>
    <s v="12"/>
    <s v="12"/>
    <s v="1970"/>
    <s v="FEMENINO"/>
    <s v="CÉDULA DE IDENTIDAD "/>
    <s v="MUJER"/>
    <s v="RASTREO"/>
    <d v="2024-01-19T13:35:48"/>
    <m/>
    <m/>
    <m/>
    <m/>
    <m/>
    <s v="SI"/>
    <s v="MARIEL"/>
    <m/>
    <s v="SI "/>
    <s v="3049 IMPERIO DEL TAHUANTINSUYO"/>
    <d v="2024-01-19T00:00:00"/>
    <s v="SI "/>
    <m/>
    <m/>
    <m/>
    <m/>
    <m/>
    <m/>
    <m/>
    <n v="6"/>
    <n v="4"/>
    <n v="-2"/>
    <x v="0"/>
    <m/>
  </r>
  <r>
    <n v="1230"/>
    <s v="ENERO "/>
    <s v="LIMA "/>
    <s v="LIMA "/>
    <s v="INDEPENDENCIA"/>
    <s v="990392273 (llamadas) +57 315 5712693 (whatsapp)"/>
    <s v="1901GAGUDEV"/>
    <s v="GALARRAGA"/>
    <s v="GUZMAN"/>
    <s v="DENYERSON"/>
    <s v="ISRRAEL"/>
    <s v="GALARRAGA GUZMAN DENYERSON ISRRAEL"/>
    <s v="VENEZUELA "/>
    <s v="SITUACIÓN IRREGULAR"/>
    <d v="2019-01-17T00:00:00"/>
    <s v="17"/>
    <s v="01"/>
    <s v="2019"/>
    <x v="4"/>
    <s v="MASCULINO"/>
    <s v="ACTA/PARTIDA DE NACIMIENTO"/>
    <n v="120"/>
    <s v="NINGUNO"/>
    <s v="SI"/>
    <s v="7012ROALEDGUV"/>
    <s v="ROA"/>
    <s v="ALAYON"/>
    <s v="EDDY"/>
    <s v="GUADALUPE"/>
    <s v="VENEZUELA "/>
    <s v="SITUACIÓN IRREGULAR"/>
    <d v="1970-12-12T00:00:00"/>
    <s v="12"/>
    <s v="12"/>
    <s v="1970"/>
    <s v="FEMENINO"/>
    <s v="CÉDULA DE IDENTIDAD "/>
    <s v="MUJER"/>
    <s v="RASTREO"/>
    <d v="2024-01-19T13:32:04"/>
    <m/>
    <m/>
    <m/>
    <m/>
    <m/>
    <s v="SI"/>
    <s v="MARIEL"/>
    <m/>
    <s v="SI "/>
    <s v="3049 IMPERIO DEL TAHUANTINSUYO"/>
    <d v="2024-01-19T00:00:00"/>
    <s v="SI "/>
    <m/>
    <m/>
    <m/>
    <m/>
    <m/>
    <m/>
    <m/>
    <n v="6"/>
    <n v="5"/>
    <n v="-1"/>
    <x v="0"/>
    <m/>
  </r>
  <r>
    <n v="1231"/>
    <s v="ENERO "/>
    <s v="LIMA "/>
    <s v="LIMA "/>
    <s v="SAN MARTIN DE PORRES"/>
    <n v="914595711"/>
    <s v="1904VEVIJOC"/>
    <s v="VEGAS"/>
    <s v="VILLAS"/>
    <s v="JOLIANNYS"/>
    <s v="SOFIA"/>
    <s v="VEGAS VILLAS JOLIANNYS SOFIA"/>
    <s v="COLOMBIA "/>
    <s v="PTP/CPP"/>
    <d v="2019-04-29T00:00:00"/>
    <s v="29"/>
    <s v="04"/>
    <s v="2019"/>
    <x v="12"/>
    <s v="FEMENINO"/>
    <s v="PTP/CPP"/>
    <s v="004593010"/>
    <s v="NINGUNO"/>
    <s v="SI"/>
    <s v="9210VISOYUYEV"/>
    <s v="VILLA"/>
    <s v="SOLANO"/>
    <s v="YUSBELIS"/>
    <s v="YENIRE"/>
    <s v="VENEZUELA "/>
    <s v="PTP/CPP"/>
    <d v="1992-10-23T00:00:00"/>
    <s v="23"/>
    <s v="10"/>
    <s v="1992"/>
    <s v="FEMENINO"/>
    <s v="PTP/CPP"/>
    <s v="MUJER"/>
    <s v="RASTREO"/>
    <d v="2024-01-13T18:46:47"/>
    <s v="ONLINE/TELEFÓNICA"/>
    <d v="2024-01-22T00:00:00"/>
    <n v="1"/>
    <n v="1"/>
    <n v="1"/>
    <s v="SI"/>
    <s v="MARIEL"/>
    <m/>
    <m/>
    <m/>
    <m/>
    <m/>
    <m/>
    <m/>
    <m/>
    <m/>
    <m/>
    <m/>
    <m/>
    <n v="6"/>
    <n v="4"/>
    <n v="-2"/>
    <x v="0"/>
    <m/>
  </r>
  <r>
    <n v="1232"/>
    <s v="ENERO "/>
    <s v="LIMA "/>
    <s v="LIMA "/>
    <s v="CARABAYLLO"/>
    <s v="949955797( WHATSAPP Y LLAMADAS)"/>
    <s v="2007CAAPJHP"/>
    <s v="CABEZÓN "/>
    <s v="APONTE "/>
    <s v="JHARLI"/>
    <s v="SOFIA YARISBET"/>
    <s v="CABEZÓN  APONTE  JHARLI SOFIA YARISBET"/>
    <s v="PERÚ"/>
    <s v="NO APLICA (ES PERUANO/A)"/>
    <d v="2020-07-18T00:00:00"/>
    <s v="18"/>
    <s v="07"/>
    <s v="2020"/>
    <x v="9"/>
    <s v="FEMENINO"/>
    <s v="DNI "/>
    <n v="91935955"/>
    <s v="NINGUNO"/>
    <s v="SI"/>
    <s v="8305APCASODOV"/>
    <s v="APONTE "/>
    <s v="CASTILLO "/>
    <s v="SOFIA"/>
    <s v="DOLORES"/>
    <s v="VENEZUELA "/>
    <s v="PTP/CPP"/>
    <d v="1983-05-28T00:00:00"/>
    <s v="28"/>
    <s v="05"/>
    <s v="1983"/>
    <s v="FEMENINO"/>
    <s v="PTP/CPP"/>
    <s v="MUJER"/>
    <s v="RASTREO"/>
    <d v="2023-12-12T21:58:58"/>
    <m/>
    <m/>
    <m/>
    <m/>
    <m/>
    <s v="SI"/>
    <s v="MARIEL"/>
    <m/>
    <m/>
    <m/>
    <m/>
    <m/>
    <m/>
    <m/>
    <m/>
    <m/>
    <m/>
    <m/>
    <m/>
    <n v="6"/>
    <n v="3"/>
    <n v="-3"/>
    <x v="0"/>
    <m/>
  </r>
  <r>
    <n v="1233"/>
    <s v="ENERO "/>
    <s v="LIMA "/>
    <s v="LIMA "/>
    <s v="PUENTE PIEDRA"/>
    <n v="930130516"/>
    <s v="2001COBADYP"/>
    <s v="CORDERO_x0009_"/>
    <s v="BALZA_x0009_"/>
    <s v="DYLAN"/>
    <s v=" _x0009_ALEJANDRO "/>
    <s v="CORDERO_x0009_ BALZA_x0009_ DYLAN  _x0009_ALEJANDRO "/>
    <s v="PERÚ"/>
    <s v="NO APLICA (ES PERUANO/A)"/>
    <d v="2020-01-05T00:00:00"/>
    <s v="05"/>
    <s v="01"/>
    <s v="2020"/>
    <x v="12"/>
    <s v="MASCULINO"/>
    <s v="DNI "/>
    <n v="91667087"/>
    <s v="NINGUNO"/>
    <s v="SI"/>
    <s v="9506BAGOYUKAV"/>
    <s v="BALZA_x0009_ _x0009_"/>
    <s v="GONZALEZ"/>
    <s v="YUNEXY _x0009_"/>
    <s v="KARINA"/>
    <s v="VENEZUELA "/>
    <s v="C.E. CALIDAD MIGRATORIA"/>
    <d v="1995-06-03T00:00:00"/>
    <s v="03"/>
    <s v="06"/>
    <s v="1995"/>
    <s v="FEMENINO"/>
    <s v="CARNET DE EXTRANJERÍA "/>
    <s v="MUJER"/>
    <s v="RASTREO"/>
    <d v="2023-12-13T21:10:45"/>
    <s v="ONLINE/TELEFÓNICA"/>
    <d v="2024-01-15T00:00:00"/>
    <n v="1"/>
    <n v="1"/>
    <n v="1"/>
    <s v="SI"/>
    <s v="MARIEL"/>
    <m/>
    <m/>
    <m/>
    <m/>
    <m/>
    <m/>
    <m/>
    <m/>
    <m/>
    <m/>
    <m/>
    <m/>
    <n v="6"/>
    <n v="4"/>
    <n v="-2"/>
    <x v="0"/>
    <m/>
  </r>
  <r>
    <n v="1234"/>
    <s v="ENERO "/>
    <s v="LIMA "/>
    <s v="LIMA "/>
    <s v="SAN MARTIN DE PORRES"/>
    <s v="963190070 (MAMA)_x000a_934047275 (PAPA)"/>
    <s v="2103BAMELIP"/>
    <s v="BAEZ"/>
    <s v="MENDEZ "/>
    <s v="LIAM"/>
    <s v="ALEXANDER"/>
    <s v="BAEZ MENDEZ  LIAM ALEXANDER"/>
    <s v="PERÚ"/>
    <s v="NO APLICA (ES PERUANO/A)"/>
    <d v="2021-03-15T00:00:00"/>
    <s v="15"/>
    <s v="03"/>
    <s v="2021"/>
    <x v="16"/>
    <s v="MASCULINO"/>
    <s v="DNI "/>
    <n v="92271801"/>
    <s v="NINGUNO"/>
    <s v="SI"/>
    <s v="8209MEFEGRELV"/>
    <s v="MENDEZ"/>
    <s v="FERNANDEZ"/>
    <s v="GREIBY"/>
    <s v="ELIZABETH"/>
    <s v="VENEZUELA "/>
    <s v="C.E. CALIDAD MIGRATORIA"/>
    <d v="1982-09-24T00:00:00"/>
    <s v="24"/>
    <s v="09"/>
    <s v="1982"/>
    <s v="FEMENINO"/>
    <s v="CARNET DE EXTRANJERÍA "/>
    <s v="MUJER"/>
    <s v="RASTREO"/>
    <d v="2023-12-19T02:38:58"/>
    <s v="ONLINE/TELEFÓNICA"/>
    <d v="2024-01-03T00:00:00"/>
    <n v="1"/>
    <n v="1"/>
    <n v="1"/>
    <s v="SI"/>
    <s v="MARIEL"/>
    <m/>
    <s v="SI "/>
    <s v="IE 00009"/>
    <d v="2024-12-18T00:00:00"/>
    <s v="SI "/>
    <m/>
    <m/>
    <m/>
    <m/>
    <m/>
    <m/>
    <m/>
    <n v="6"/>
    <n v="3"/>
    <n v="-3"/>
    <x v="0"/>
    <m/>
  </r>
  <r>
    <n v="1235"/>
    <s v="ENERO "/>
    <s v="LIMA "/>
    <s v="LIMA "/>
    <s v="SAN MARTIN DE PORRES"/>
    <n v="907587102"/>
    <s v="2011YAVAVIP"/>
    <s v="YAMARTE"/>
    <s v="VARGAS"/>
    <s v="VICTORIA "/>
    <s v="ISABELLA"/>
    <s v="YAMARTE VARGAS VICTORIA  ISABELLA"/>
    <s v="PERÚ"/>
    <s v="NO APLICA (ES PERUANO/A)"/>
    <d v="2020-11-11T00:00:00"/>
    <s v="11"/>
    <s v="11"/>
    <s v="2020"/>
    <x v="9"/>
    <s v="FEMENINO"/>
    <s v="DNI "/>
    <n v="92105495"/>
    <s v="NINGUNO"/>
    <s v="SI"/>
    <s v="9603VASEJOROV"/>
    <s v="VARGAS"/>
    <s v="SEVILLA"/>
    <s v="JOELBIS"/>
    <s v="ROSMARY"/>
    <s v="VENEZUELA "/>
    <s v="C.E. CALIDAD MIGRATORIA"/>
    <d v="1996-03-11T00:00:00"/>
    <s v="11"/>
    <s v="03"/>
    <s v="1996"/>
    <s v="FEMENINO"/>
    <s v="CARNET DE EXTRANJERÍA "/>
    <s v="MUJER"/>
    <s v="RASTREO"/>
    <d v="2024-01-12T17:37:35"/>
    <s v="ONLINE/TELEFÓNICA"/>
    <d v="2024-01-22T00:00:00"/>
    <n v="3"/>
    <n v="1"/>
    <n v="1"/>
    <s v="SI"/>
    <s v="MARIEL"/>
    <m/>
    <m/>
    <m/>
    <m/>
    <m/>
    <m/>
    <m/>
    <m/>
    <m/>
    <m/>
    <m/>
    <m/>
    <n v="6"/>
    <n v="3"/>
    <n v="-3"/>
    <x v="0"/>
    <m/>
  </r>
  <r>
    <n v="1236"/>
    <s v="ENERO "/>
    <s v="LIMA "/>
    <s v="LIMA "/>
    <s v="SAN MARTIN DE PORRES"/>
    <s v="985 383 655"/>
    <s v="1908LOESMAV"/>
    <s v="LOPEZ"/>
    <s v="ESPINOZA"/>
    <s v="MAXIMILIANO"/>
    <s v="ISAAC"/>
    <s v="LOPEZ ESPINOZA MAXIMILIANO ISAAC"/>
    <s v="VENEZUELA "/>
    <s v="SITUACIÓN IRREGULAR"/>
    <d v="2019-08-16T00:00:00"/>
    <s v="16"/>
    <s v="08"/>
    <s v="2019"/>
    <x v="12"/>
    <s v="MASCULINO"/>
    <s v="ACTA/PARTIDA DE NACIMIENTO"/>
    <n v="4531"/>
    <s v="NINGUNO"/>
    <s v="SI"/>
    <s v="9301ESPAJANAV"/>
    <s v="ESPINOZA"/>
    <s v="PAEZ"/>
    <s v="JAIRYSMAR"/>
    <s v="NATHALY"/>
    <s v="VENEZUELA "/>
    <s v="SITUACIÓN IRREGULAR"/>
    <d v="1993-01-28T00:00:00"/>
    <s v="28"/>
    <s v="01"/>
    <s v="1993"/>
    <s v="FEMENINO"/>
    <s v="CÉDULA DE IDENTIDAD "/>
    <s v="MUJER"/>
    <s v="RASTREO"/>
    <d v="2024-01-23T20:49:13"/>
    <m/>
    <m/>
    <m/>
    <m/>
    <m/>
    <s v="SI"/>
    <s v="MARIEL"/>
    <m/>
    <m/>
    <m/>
    <m/>
    <m/>
    <m/>
    <m/>
    <m/>
    <m/>
    <m/>
    <m/>
    <m/>
    <n v="6"/>
    <n v="4"/>
    <n v="-2"/>
    <x v="0"/>
    <m/>
  </r>
  <r>
    <n v="1237"/>
    <s v="ENERO "/>
    <s v="LIMA "/>
    <s v="LIMA "/>
    <s v="SAN MARTIN DE PORRES"/>
    <n v="988149307"/>
    <s v="1911GOGONOV"/>
    <s v="GOMEZ"/>
    <s v="GONZALEZ"/>
    <s v="NORFFRANG"/>
    <s v="ALEJANDRO"/>
    <s v="GOMEZ GONZALEZ NORFFRANG ALEJANDRO"/>
    <s v="VENEZUELA "/>
    <s v="SITUACIÓN IRREGULAR"/>
    <d v="2019-11-12T00:00:00"/>
    <s v="12"/>
    <s v="11"/>
    <s v="2019"/>
    <x v="12"/>
    <s v="MASCULINO"/>
    <s v="ACTA/PARTIDA DE NACIMIENTO"/>
    <n v="5297"/>
    <s v="NINGUNO"/>
    <s v="SI"/>
    <s v="9409GOCAWIDEV"/>
    <s v="GONZALEZ"/>
    <s v="CASTILLO"/>
    <s v="WINIFER"/>
    <s v="DEL VALLE"/>
    <s v="VENEZUELA "/>
    <s v="SITUACIÓN IRREGULAR"/>
    <d v="1994-09-27T00:00:00"/>
    <s v="27"/>
    <s v="09"/>
    <s v="1994"/>
    <s v="FEMENINO"/>
    <s v="CÉDULA DE IDENTIDAD "/>
    <s v="MUJER"/>
    <s v="RASTREO"/>
    <d v="2024-01-16T16:01:23"/>
    <s v="ONLINE/TELEFÓNICA"/>
    <d v="2024-01-23T00:00:00"/>
    <n v="1"/>
    <n v="1"/>
    <n v="1"/>
    <s v="SI"/>
    <s v="MARIEL"/>
    <m/>
    <m/>
    <m/>
    <m/>
    <m/>
    <m/>
    <m/>
    <m/>
    <m/>
    <m/>
    <m/>
    <m/>
    <n v="6"/>
    <n v="4"/>
    <n v="-2"/>
    <x v="0"/>
    <m/>
  </r>
  <r>
    <n v="1238"/>
    <s v="ENERO "/>
    <s v="LIMA "/>
    <s v="LIMA "/>
    <s v="CARABAYLLO"/>
    <n v="963423119"/>
    <s v="2003ROHEDAV"/>
    <s v="RODRÍGUEZ "/>
    <s v="HERNÁNDEZ "/>
    <s v="DANIELS "/>
    <s v="YADIER"/>
    <s v="RODRÍGUEZ  HERNÁNDEZ  DANIELS  YADIER"/>
    <s v="VENEZUELA "/>
    <s v="PTP/CPP"/>
    <d v="2020-03-21T00:00:00"/>
    <s v="21"/>
    <s v="03"/>
    <s v="2020"/>
    <x v="9"/>
    <s v="MASCULINO"/>
    <s v="PTP/CPP"/>
    <s v="001897300"/>
    <s v="NINGUNO"/>
    <s v="SI"/>
    <s v="8803HEPACAMEV"/>
    <s v="HERNÁNDEZ "/>
    <s v="PAREJO"/>
    <s v="CANDY"/>
    <s v="MERCEDES "/>
    <s v="VENEZUELA "/>
    <s v="PTP/CPP"/>
    <d v="1988-03-19T00:00:00"/>
    <s v="19"/>
    <s v="03"/>
    <s v="1988"/>
    <s v="FEMENINO"/>
    <s v="PTP/CPP"/>
    <s v="MUJER"/>
    <s v="RASTREO"/>
    <d v="2023-12-18T21:15:44"/>
    <s v="ONLINE/TELEFÓNICA"/>
    <d v="2024-01-22T00:00:00"/>
    <n v="2"/>
    <n v="1"/>
    <n v="1"/>
    <s v="SI"/>
    <s v="MARIEL"/>
    <m/>
    <m/>
    <m/>
    <m/>
    <m/>
    <m/>
    <m/>
    <m/>
    <m/>
    <m/>
    <m/>
    <m/>
    <n v="6"/>
    <n v="4"/>
    <n v="-2"/>
    <x v="0"/>
    <m/>
  </r>
  <r>
    <n v="1239"/>
    <s v="ENERO "/>
    <s v="LIMA "/>
    <s v="LIMA "/>
    <s v="SAN MARTIN DE PORRES"/>
    <n v="988306229"/>
    <s v="1808MEROFIV"/>
    <s v="MENDOZA"/>
    <s v="ROMERO"/>
    <s v="FIORELLA"/>
    <s v="VALENTINA"/>
    <s v="MENDOZA ROMERO FIORELLA VALENTINA"/>
    <s v="VENEZUELA "/>
    <s v="SITUACIÓN IRREGULAR"/>
    <d v="2018-08-09T00:00:00"/>
    <s v="09"/>
    <s v="08"/>
    <s v="2018"/>
    <x v="4"/>
    <s v="FEMENINO"/>
    <s v="ACTA/PARTIDA DE NACIMIENTO"/>
    <s v="NO LO TIENE "/>
    <s v="NINGUNO"/>
    <s v="SI"/>
    <s v="9612ROCOASTRV"/>
    <s v="ROMERO"/>
    <s v="CONDE"/>
    <s v="ASTRID"/>
    <s v="TRIZZLEKA"/>
    <s v="VENEZUELA "/>
    <s v="SITUACIÓN IRREGULAR"/>
    <d v="1996-12-19T00:00:00"/>
    <s v="19"/>
    <s v="12"/>
    <s v="1996"/>
    <s v="FEMENINO"/>
    <s v="CÉDULA DE IDENTIDAD "/>
    <s v="MUJER"/>
    <s v="RASTREO"/>
    <d v="2024-01-12T20:48:57"/>
    <s v="ONLINE/TELEFÓNICA"/>
    <d v="2024-01-22T00:00:00"/>
    <n v="1"/>
    <n v="1"/>
    <n v="1"/>
    <s v="SI"/>
    <s v="MARIEL"/>
    <m/>
    <m/>
    <m/>
    <m/>
    <m/>
    <m/>
    <m/>
    <m/>
    <m/>
    <m/>
    <m/>
    <m/>
    <n v="6"/>
    <n v="5"/>
    <n v="-1"/>
    <x v="0"/>
    <m/>
  </r>
  <r>
    <n v="1240"/>
    <s v="ENERO "/>
    <s v="LIMA "/>
    <s v="LIMA "/>
    <s v="SAN MARTIN DE PORRES"/>
    <n v="945440511"/>
    <s v="2005URRAMAV"/>
    <s v="URBINA"/>
    <s v="RAMOS"/>
    <s v="MAURICIO"/>
    <s v="DE JESUS"/>
    <s v="URBINA RAMOS MAURICIO DE JESUS"/>
    <s v="VENEZUELA "/>
    <s v="SITUACIÓN IRREGULAR"/>
    <d v="2020-05-12T00:00:00"/>
    <s v="12"/>
    <s v="05"/>
    <s v="2020"/>
    <x v="9"/>
    <s v="MASCULINO"/>
    <s v="ACTA/PARTIDA DE NACIMIENTO"/>
    <s v="081"/>
    <s v="NINGUNO"/>
    <s v="SI"/>
    <s v="9008URMIMARAV"/>
    <s v="URBINA"/>
    <s v="MILLAN"/>
    <s v="MARCIAL"/>
    <s v="RAFAEL"/>
    <s v="VENEZUELA "/>
    <s v="PTP/CPP"/>
    <d v="1990-08-25T00:00:00"/>
    <s v="25"/>
    <s v="08"/>
    <s v="1990"/>
    <s v="MASCULINO"/>
    <s v="PTP/CPP"/>
    <s v="HOMBRE"/>
    <s v="RASTREO"/>
    <d v="2024-01-17T18:01:29"/>
    <m/>
    <m/>
    <m/>
    <m/>
    <m/>
    <s v="SI"/>
    <s v="MARIEL"/>
    <m/>
    <m/>
    <m/>
    <m/>
    <m/>
    <m/>
    <m/>
    <m/>
    <m/>
    <m/>
    <m/>
    <m/>
    <n v="6"/>
    <n v="3"/>
    <n v="-3"/>
    <x v="0"/>
    <m/>
  </r>
  <r>
    <n v="1241"/>
    <s v="ENERO "/>
    <s v="LIMA "/>
    <s v="LIMA "/>
    <s v="SAN MARTIN DE PORRES"/>
    <n v="954614518"/>
    <s v="1507LOVADYV"/>
    <s v="LOZADA"/>
    <s v="VALLERO"/>
    <s v="DYLAN"/>
    <s v="MANUEL"/>
    <s v="LOZADA VALLERO DYLAN MANUEL"/>
    <s v="VENEZUELA "/>
    <s v="SITUACIÓN IRREGULAR"/>
    <d v="2015-07-11T00:00:00"/>
    <s v="11"/>
    <s v="07"/>
    <s v="2015"/>
    <x v="1"/>
    <s v="MASCULINO"/>
    <s v="ACTA/PARTIDA DE NACIMIENTO"/>
    <n v="2000"/>
    <s v="NINGUNO"/>
    <s v="SI"/>
    <s v="0007VAROLEDEV"/>
    <s v="VALLERO"/>
    <s v="RODRIGUEZ"/>
    <s v="LEIVIS"/>
    <s v="DEL CARMEN"/>
    <s v="VENEZUELA "/>
    <s v="SITUACIÓN IRREGULAR"/>
    <d v="2000-07-14T00:00:00"/>
    <s v="14"/>
    <s v="07"/>
    <s v="2000"/>
    <s v="FEMENINO"/>
    <s v="CÉDULA DE IDENTIDAD "/>
    <s v="MUJER"/>
    <s v="RASTREO"/>
    <d v="2024-01-13T21:03:25"/>
    <m/>
    <m/>
    <m/>
    <m/>
    <m/>
    <s v="SI"/>
    <s v="MARIEL"/>
    <m/>
    <m/>
    <m/>
    <m/>
    <m/>
    <m/>
    <m/>
    <m/>
    <m/>
    <m/>
    <m/>
    <m/>
    <n v="6"/>
    <n v="8"/>
    <n v="2"/>
    <x v="3"/>
    <m/>
  </r>
  <r>
    <n v="1242"/>
    <s v="ENERO "/>
    <s v="LIMA "/>
    <s v="LIMA "/>
    <s v="SAN MARTIN DE PORRES"/>
    <n v="954614518"/>
    <s v="1701VAROAHV"/>
    <s v="VALLERO"/>
    <s v="RODRIGUEZ"/>
    <s v="AHYNOATH"/>
    <s v="SARAY"/>
    <s v="VALLERO RODRIGUEZ AHYNOATH SARAY"/>
    <s v="VENEZUELA "/>
    <s v="SITUACIÓN IRREGULAR"/>
    <d v="2017-01-13T00:00:00"/>
    <s v="13"/>
    <s v="01"/>
    <s v="2017"/>
    <x v="0"/>
    <s v="FEMENINO"/>
    <s v="ACTA/PARTIDA DE NACIMIENTO"/>
    <n v="2005"/>
    <s v="NINGUNO"/>
    <s v="SI"/>
    <s v="0007VAROLEDEV"/>
    <s v="VALLERO"/>
    <s v="RODRIGUEZ"/>
    <s v="LEIVIS"/>
    <s v="DEL CARMEN"/>
    <s v="VENEZUELA "/>
    <s v="SITUACIÓN IRREGULAR"/>
    <d v="2000-07-14T00:00:00"/>
    <s v="14"/>
    <s v="07"/>
    <s v="2000"/>
    <s v="FEMENINO"/>
    <s v="CÉDULA DE IDENTIDAD "/>
    <s v="MUJER"/>
    <s v="RASTREO"/>
    <d v="2024-01-13T20:56:46"/>
    <s v="ONLINE/TELEFÓNICA"/>
    <d v="2024-01-20T00:00:00"/>
    <n v="3"/>
    <n v="1"/>
    <n v="1"/>
    <s v="SI"/>
    <s v="MARIEL"/>
    <m/>
    <m/>
    <m/>
    <m/>
    <m/>
    <m/>
    <m/>
    <m/>
    <m/>
    <m/>
    <m/>
    <m/>
    <n v="6"/>
    <n v="7"/>
    <n v="1"/>
    <x v="0"/>
    <m/>
  </r>
  <r>
    <n v="1243"/>
    <s v="ENERO "/>
    <s v="LIMA "/>
    <s v="LIMA "/>
    <s v="SAN MARTIN DE PORRES"/>
    <n v="954614518"/>
    <s v="1703CA NHAV"/>
    <s v="CALATAYUD"/>
    <s v=" NOGUERA"/>
    <s v="HANNA"/>
    <s v="ALESSA"/>
    <s v="CALATAYUD  NOGUERA HANNA ALESSA"/>
    <s v="VENEZUELA "/>
    <s v="SITUACIÓN IRREGULAR"/>
    <d v="2017-03-10T00:00:00"/>
    <s v="10"/>
    <s v="03"/>
    <s v="2017"/>
    <x v="8"/>
    <s v="FEMENINO"/>
    <s v="ACTA/PARTIDA DE NACIMIENTO"/>
    <s v="NO LO  TIENE"/>
    <s v="NINGUNO"/>
    <s v="SI"/>
    <s v="0007VAROLEDEV"/>
    <s v="VALLERO"/>
    <s v="RODRIGUEZ"/>
    <s v="LEIVIS"/>
    <s v="DEL CARMEN"/>
    <s v="VENEZUELA "/>
    <s v="SITUACIÓN IRREGULAR"/>
    <d v="2000-07-14T00:00:00"/>
    <s v="14"/>
    <s v="07"/>
    <s v="2000"/>
    <s v="FEMENINO"/>
    <s v="CÉDULA DE IDENTIDAD "/>
    <s v="MUJER"/>
    <s v="RASTREO"/>
    <d v="2024-01-13T21:00:41"/>
    <m/>
    <m/>
    <m/>
    <m/>
    <m/>
    <s v="SI"/>
    <s v="MARIEL"/>
    <m/>
    <m/>
    <m/>
    <m/>
    <m/>
    <m/>
    <m/>
    <m/>
    <m/>
    <m/>
    <m/>
    <m/>
    <n v="6"/>
    <n v="7"/>
    <n v="1"/>
    <x v="0"/>
    <m/>
  </r>
  <r>
    <n v="1244"/>
    <s v="ENERO "/>
    <s v="LIMA "/>
    <s v="LIMA "/>
    <s v="SAN MARTIN DE PORRES"/>
    <n v="907587102"/>
    <s v="1704YZVARIV"/>
    <s v="YZAGUIRRE"/>
    <s v="VARGAS"/>
    <s v="RICHER"/>
    <s v="ANDRES"/>
    <s v="YZAGUIRRE VARGAS RICHER ANDRES"/>
    <s v="VENEZUELA "/>
    <s v="PTP/CPP"/>
    <d v="2017-04-10T00:00:00"/>
    <s v="10"/>
    <s v="04"/>
    <s v="2017"/>
    <x v="8"/>
    <s v="MASCULINO"/>
    <s v="PTP/CPP"/>
    <s v="004142826"/>
    <s v="NINGUNO"/>
    <s v="SI"/>
    <s v="9603VASEJOROV"/>
    <s v="VARGAS"/>
    <s v="SEVILLA"/>
    <s v="JOELBIS"/>
    <s v="ROSMARY"/>
    <s v="VENEZUELA "/>
    <s v="C.E. CALIDAD MIGRATORIA"/>
    <d v="1996-03-11T00:00:00"/>
    <s v="11"/>
    <s v="03"/>
    <s v="1996"/>
    <s v="FEMENINO"/>
    <s v="CARNET DE EXTRANJERÍA "/>
    <s v="MUJER"/>
    <s v="RASTREO"/>
    <d v="2024-01-12T17:34:09"/>
    <m/>
    <m/>
    <m/>
    <m/>
    <m/>
    <s v="SI"/>
    <s v="MARIEL"/>
    <m/>
    <m/>
    <m/>
    <m/>
    <m/>
    <m/>
    <m/>
    <m/>
    <m/>
    <m/>
    <m/>
    <m/>
    <n v="6"/>
    <n v="6"/>
    <n v="0"/>
    <x v="0"/>
    <m/>
  </r>
  <r>
    <n v="1245"/>
    <s v="ENERO "/>
    <s v="LIMA "/>
    <s v="LIMA "/>
    <s v="CARABAYLLO"/>
    <n v="938797003"/>
    <s v="1711BADESHP"/>
    <s v="BARROETA"/>
    <s v="DE ABREU"/>
    <s v="SHAILENE"/>
    <s v="SOFIA"/>
    <s v="BARROETA DE ABREU SHAILENE SOFIA"/>
    <s v="PERÚ"/>
    <s v="NO APLICA (ES PERUANO/A)"/>
    <d v="2017-11-24T00:00:00"/>
    <s v="24"/>
    <s v="11"/>
    <s v="2017"/>
    <x v="8"/>
    <s v="FEMENINO"/>
    <s v="DNI "/>
    <s v="90546983-1"/>
    <s v="NIVEL INICIAL 4 AÑOS"/>
    <s v="SI"/>
    <s v="9006DEULNADEV"/>
    <s v="DE ABREU"/>
    <s v="ULLOA"/>
    <s v="NAYANDU"/>
    <s v="DEL CARMEN"/>
    <s v="VENEZUELA "/>
    <s v="C.E. CALIDAD MIGRATORIA"/>
    <d v="1990-06-14T00:00:00"/>
    <s v="14"/>
    <s v="06"/>
    <s v="1990"/>
    <s v="FEMENINO"/>
    <s v="CARNET DE EXTRANJERÍA "/>
    <s v="MUJER"/>
    <s v="RASTREO"/>
    <d v="2023-12-18T21:49:28"/>
    <s v="ONLINE/TELEFÓNICA"/>
    <d v="2024-01-12T00:00:00"/>
    <n v="1"/>
    <n v="1"/>
    <n v="1"/>
    <s v="SI"/>
    <s v="MARIEL"/>
    <m/>
    <m/>
    <m/>
    <m/>
    <m/>
    <m/>
    <m/>
    <m/>
    <m/>
    <m/>
    <m/>
    <m/>
    <n v="6"/>
    <n v="6"/>
    <n v="0"/>
    <x v="0"/>
    <m/>
  </r>
  <r>
    <n v="1246"/>
    <s v="ENERO "/>
    <s v="LIMA "/>
    <s v="LIMA "/>
    <s v="CARABAYLLO"/>
    <s v="949955797( WHATSAPP Y LLAMADAS)"/>
    <s v="1804CAAPALV"/>
    <s v="CABEZÓN "/>
    <s v="APONTE"/>
    <s v="ALINESKA"/>
    <s v="ANABEL"/>
    <s v="CABEZÓN  APONTE ALINESKA ANABEL"/>
    <s v="VENEZUELA "/>
    <s v="PTP/CPP"/>
    <d v="2018-04-05T00:00:00"/>
    <s v="05"/>
    <s v="04"/>
    <s v="2018"/>
    <x v="4"/>
    <s v="FEMENINO"/>
    <s v="PTP/CPP"/>
    <s v="000338312"/>
    <s v="NIVEL INICIAL 4 AÑOS"/>
    <s v="SI"/>
    <s v="8305APCASODOV"/>
    <s v="APONTE"/>
    <s v="CASTILLO "/>
    <s v="SOFIA"/>
    <s v="DOLORES"/>
    <s v="VENEZUELA "/>
    <s v="PTP/CPP"/>
    <d v="1983-05-28T00:00:00"/>
    <s v="28"/>
    <s v="05"/>
    <s v="1983"/>
    <s v="FEMENINO"/>
    <s v="PTP/CPP"/>
    <s v="MUJER"/>
    <s v="RASTREO"/>
    <d v="2023-12-12T21:53:11"/>
    <s v="ONLINE/TELEFÓNICA"/>
    <d v="2024-01-12T00:00:00"/>
    <n v="2"/>
    <n v="1"/>
    <n v="1"/>
    <s v="SI"/>
    <s v="MARIEL"/>
    <m/>
    <m/>
    <m/>
    <m/>
    <m/>
    <m/>
    <m/>
    <m/>
    <m/>
    <m/>
    <m/>
    <m/>
    <n v="6"/>
    <n v="5"/>
    <n v="-1"/>
    <x v="0"/>
    <m/>
  </r>
  <r>
    <n v="1247"/>
    <s v="ENERO "/>
    <s v="LIMA "/>
    <s v="LIMA "/>
    <s v="LOS OLIVOS"/>
    <n v="935716669"/>
    <s v="1901GUINBRV"/>
    <s v="GUEDEZ"/>
    <s v="INFANTE"/>
    <s v="BRYANNY"/>
    <s v="VICTORIA"/>
    <s v="GUEDEZ INFANTE BRYANNY VICTORIA"/>
    <s v="VENEZUELA "/>
    <s v="C.E. CALIDAD MIGRATORIA"/>
    <d v="2019-01-13T00:00:00"/>
    <s v="13"/>
    <s v="01"/>
    <s v="2019"/>
    <x v="4"/>
    <s v="FEMENINO"/>
    <s v="CARNET DE EXTRANJERÍA "/>
    <s v="005843810"/>
    <s v="NIVEL INICIAL 4 AÑOS"/>
    <s v="SI"/>
    <s v="9903GUINHINAV"/>
    <s v="GUEDEZ"/>
    <s v="INFANTE"/>
    <s v="HISNAILI"/>
    <s v="NAYESKA"/>
    <s v="VENEZUELA "/>
    <s v="C.E. CALIDAD MIGRATORIA"/>
    <d v="1999-03-31T00:00:00"/>
    <s v="31"/>
    <s v="03"/>
    <s v="1999"/>
    <s v="FEMENINO"/>
    <s v="CARNET DE EXTRANJERÍA "/>
    <s v="MUJER"/>
    <s v="RASTREO"/>
    <d v="2023-12-19T03:09:32"/>
    <s v="ONLINE/TELEFÓNICA"/>
    <d v="2024-01-11T00:00:00"/>
    <n v="1"/>
    <n v="1"/>
    <n v="1"/>
    <s v="SI"/>
    <s v="MARIEL"/>
    <m/>
    <m/>
    <m/>
    <m/>
    <m/>
    <m/>
    <m/>
    <m/>
    <m/>
    <m/>
    <m/>
    <m/>
    <n v="6"/>
    <n v="5"/>
    <n v="-1"/>
    <x v="0"/>
    <m/>
  </r>
  <r>
    <n v="1248"/>
    <s v="ENERO "/>
    <s v="LIMA "/>
    <s v="LIMA "/>
    <s v="CARABAYLLO"/>
    <n v="963423119"/>
    <s v="1704ROHEMIV"/>
    <s v="RODRIGUEZ "/>
    <s v="HERNANDEZ"/>
    <s v="MILLERS"/>
    <s v="DAHEL"/>
    <s v="RODRIGUEZ  HERNANDEZ MILLERS DAHEL"/>
    <s v="VENEZUELA "/>
    <s v="PTP/CPP"/>
    <d v="2017-04-07T00:00:00"/>
    <s v="07"/>
    <s v="04"/>
    <s v="2017"/>
    <x v="8"/>
    <s v="MASCULINO"/>
    <s v="PTP/CPP"/>
    <s v="001690577"/>
    <s v="NIVEL INICIAL 4 AÑOS"/>
    <s v="SI"/>
    <s v="8706HEPACAMEV"/>
    <s v="HERNÁNDEZ "/>
    <s v="PAREJO"/>
    <s v="CANDY"/>
    <s v="MERCEDES "/>
    <s v="VENEZUELA "/>
    <s v="PTP/CPP"/>
    <d v="1987-06-21T00:00:00"/>
    <s v="21"/>
    <s v="06"/>
    <s v="1987"/>
    <s v="FEMENINO"/>
    <s v="PTP/CPP"/>
    <s v="MUJER"/>
    <s v="RASTREO"/>
    <d v="2023-12-06T17:56:05"/>
    <m/>
    <m/>
    <m/>
    <m/>
    <m/>
    <s v="SI"/>
    <s v="MARIEL"/>
    <m/>
    <m/>
    <m/>
    <m/>
    <m/>
    <m/>
    <m/>
    <m/>
    <m/>
    <m/>
    <m/>
    <m/>
    <n v="6"/>
    <n v="6"/>
    <n v="0"/>
    <x v="0"/>
    <m/>
  </r>
  <r>
    <n v="1249"/>
    <s v="ENERO "/>
    <s v="LIMA "/>
    <s v="LIMA "/>
    <s v="SAN MARTIN DE PORRES"/>
    <n v="921196214"/>
    <s v="1705LUCAJEV"/>
    <s v="LUGO"/>
    <s v="CAMPOS"/>
    <s v="JEREMIAS"/>
    <s v="ENRIQUE"/>
    <s v="LUGO CAMPOS JEREMIAS ENRIQUE"/>
    <s v="VENEZUELA "/>
    <s v="C.E. CALIDAD MIGRATORIA"/>
    <d v="2017-05-08T00:00:00"/>
    <s v="08"/>
    <s v="05"/>
    <s v="2017"/>
    <x v="8"/>
    <s v="MASCULINO"/>
    <s v="CARNET DE EXTRANJERÍA "/>
    <s v="006456931"/>
    <s v="NIVEL INICIAL 5 AÑOS"/>
    <s v="SI"/>
    <s v="9007CASAADDEV"/>
    <s v="CAMPOS"/>
    <s v="SABALLO"/>
    <s v="ADRIANA"/>
    <s v="DEL VALLE"/>
    <s v="VENEZUELA "/>
    <s v="C.E. CALIDAD MIGRATORIA"/>
    <d v="1990-07-01T00:00:00"/>
    <s v="01"/>
    <s v="07"/>
    <s v="1990"/>
    <s v="FEMENINO"/>
    <s v="CARNET DE EXTRANJERÍA "/>
    <s v="MUJER"/>
    <s v="RASTREO"/>
    <d v="2024-01-23T21:01:08"/>
    <m/>
    <m/>
    <m/>
    <m/>
    <m/>
    <s v="SI"/>
    <s v="MARIEL"/>
    <m/>
    <s v="SI "/>
    <s v="2007 ROSA DE LAS AMERICAS"/>
    <d v="2023-12-20T00:00:00"/>
    <s v="SI "/>
    <m/>
    <m/>
    <m/>
    <m/>
    <m/>
    <m/>
    <m/>
    <n v="6"/>
    <n v="6"/>
    <n v="0"/>
    <x v="0"/>
    <m/>
  </r>
  <r>
    <n v="1250"/>
    <s v="ENERO "/>
    <s v="LIMA "/>
    <s v="LIMA "/>
    <s v="SAN MARTIN DE PORRES"/>
    <n v="981914357"/>
    <s v="1707BEPOCRV"/>
    <s v="BETANCOURT "/>
    <s v="POLANCO "/>
    <s v="CRISANGELI "/>
    <s v="YULIMAR"/>
    <s v="BETANCOURT  POLANCO  CRISANGELI  YULIMAR"/>
    <s v="VENEZUELA "/>
    <s v="PTP/CPP"/>
    <d v="2017-07-23T00:00:00"/>
    <s v="23"/>
    <s v="07"/>
    <s v="2017"/>
    <x v="8"/>
    <s v="FEMENINO"/>
    <s v="PTP/CPP"/>
    <s v="001072880"/>
    <s v="NIVEL INICIAL 5 AÑOS"/>
    <s v="SI"/>
    <s v="9902POCACRYUV"/>
    <s v="POLANCO "/>
    <s v="CASTILLO "/>
    <s v="CRISMARY "/>
    <s v="YULIMAR"/>
    <s v="VENEZUELA "/>
    <s v="PTP/CPP"/>
    <d v="1999-02-18T00:00:00"/>
    <s v="18"/>
    <s v="02"/>
    <s v="1999"/>
    <s v="FEMENINO"/>
    <s v="PTP/CPP"/>
    <s v="MUJER"/>
    <s v="RASTREO"/>
    <d v="2023-12-19T02:29:07"/>
    <m/>
    <m/>
    <m/>
    <m/>
    <m/>
    <s v="SI"/>
    <s v="MARIEL"/>
    <m/>
    <s v="SI "/>
    <s v="2092 CRISTO MORADO"/>
    <d v="2024-01-23T00:00:00"/>
    <s v="SI "/>
    <m/>
    <m/>
    <m/>
    <m/>
    <m/>
    <m/>
    <m/>
    <n v="6"/>
    <n v="6"/>
    <n v="0"/>
    <x v="0"/>
    <m/>
  </r>
  <r>
    <n v="1251"/>
    <s v="ENERO "/>
    <s v="LIMA "/>
    <s v="LIMA "/>
    <s v="SAN MARTIN DE PORRES"/>
    <s v="918368143 (MAMA) 933671039 (PAPA)"/>
    <s v="1710MASEMIV"/>
    <s v="MAITA"/>
    <s v="SERRANO"/>
    <s v="MILIANGEL"/>
    <s v="JULIET"/>
    <s v="MAITA SERRANO MILIANGEL JULIET"/>
    <s v="VENEZUELA "/>
    <s v="SITUACIÓN IRREGULAR"/>
    <d v="2017-10-14T00:00:00"/>
    <s v="14"/>
    <s v="10"/>
    <s v="2017"/>
    <x v="8"/>
    <s v="FEMENINO"/>
    <s v="ACTA/PARTIDA DE NACIMIENTO"/>
    <n v="5711"/>
    <s v="NIVEL INICIAL 5 AÑOS"/>
    <s v="SI"/>
    <s v="8309SEBEYOROV"/>
    <s v="SERRANO"/>
    <s v="BELLO"/>
    <s v="YOSELYN"/>
    <s v="ROXANA"/>
    <s v="VENEZUELA "/>
    <s v="PTP/CPP"/>
    <d v="1983-09-15T00:00:00"/>
    <s v="15"/>
    <s v="09"/>
    <s v="1983"/>
    <s v="FEMENINO"/>
    <s v="PTP/CPP"/>
    <s v="MUJER"/>
    <s v="RASTREO"/>
    <d v="2023-12-29T16:49:02"/>
    <s v="ONLINE/TELEFÓNICA"/>
    <d v="2024-01-29T00:00:00"/>
    <n v="1"/>
    <n v="1"/>
    <n v="1"/>
    <s v="SI"/>
    <s v="MARIEL"/>
    <m/>
    <m/>
    <m/>
    <m/>
    <m/>
    <m/>
    <m/>
    <m/>
    <m/>
    <m/>
    <m/>
    <m/>
    <n v="6"/>
    <n v="6"/>
    <n v="0"/>
    <x v="0"/>
    <m/>
  </r>
  <r>
    <n v="807"/>
    <s v="NOVIEMBRE"/>
    <s v="LIMA "/>
    <s v="LIMA "/>
    <s v="ATE"/>
    <n v="926563536"/>
    <s v="0804DAPAISV"/>
    <s v="DAZA"/>
    <s v="PANTOJAS"/>
    <s v="ISAAC"/>
    <s v="ISMAEL"/>
    <s v="DAZA PANTOJAS ISAAC ISMAEL"/>
    <s v="VENEZUELA "/>
    <s v="SITUACIÓN IRREGULAR"/>
    <d v="2008-04-30T00:00:00"/>
    <s v="30"/>
    <s v="04"/>
    <s v="2008"/>
    <x v="10"/>
    <s v="MASCULINO"/>
    <s v="CEDULA DE IDENTIDAD"/>
    <s v="33054769"/>
    <s v="PRIMARIA - 6TO GRADO"/>
    <s v="SI"/>
    <s v="877PAGULICOV"/>
    <s v="PANTOJA"/>
    <s v="GUZMAN"/>
    <s v="LILIBETH"/>
    <s v="COROMOTO"/>
    <s v="VENEZUELA "/>
    <s v="SITUACIÓN IRREGULAR"/>
    <d v="1987-07-06T00:00:00"/>
    <s v="6"/>
    <s v="7"/>
    <s v="1987"/>
    <s v="FEMENINO"/>
    <s v="CÉDULA DE IDENTIDAD"/>
    <s v="20453810"/>
    <s v="RASTREO"/>
    <d v="2023-11-21T10:54:00"/>
    <s v="ONLINE/TELEFÓNICA"/>
    <d v="2023-11-28T00:00:00"/>
    <n v="1"/>
    <n v="1"/>
    <n v="1"/>
    <s v="SI"/>
    <s v="CAROLINE"/>
    <s v="SI"/>
    <m/>
    <m/>
    <m/>
    <m/>
    <m/>
    <m/>
    <m/>
    <m/>
    <m/>
    <m/>
    <m/>
    <n v="11"/>
    <n v="15"/>
    <n v="4"/>
    <x v="1"/>
    <m/>
  </r>
  <r>
    <n v="1253"/>
    <s v="ENERO "/>
    <s v="LIMA "/>
    <s v="LIMA "/>
    <s v="CARABAYLLO"/>
    <n v="958487130"/>
    <s v="1601RARAMIV"/>
    <s v="RAMOS_x0009_"/>
    <s v="RAMOS_x0009_"/>
    <s v="MILAN_x0009_"/>
    <s v="RAZIER_x0009_"/>
    <s v="RAMOS_x0009_ RAMOS_x0009_ MILAN_x0009_ RAZIER_x0009_"/>
    <s v="VENEZUELA "/>
    <s v="SITUACIÓN IRREGULAR"/>
    <d v="2016-01-09T00:00:00"/>
    <s v="09"/>
    <s v="01"/>
    <s v="2016"/>
    <x v="1"/>
    <s v="MASCULINO"/>
    <s v="ACTA/PARTIDA DE NACIMIENTO"/>
    <n v="248"/>
    <s v="PRIMARIA - 1ER GRADO"/>
    <s v="SI"/>
    <s v="9404RANIMAINV"/>
    <s v="RAMOS"/>
    <s v="NINGUNO"/>
    <s v="MARIA"/>
    <s v="INES"/>
    <s v="VENEZUELA "/>
    <s v="SITUACIÓN IRREGULAR"/>
    <d v="1994-04-04T00:00:00"/>
    <s v="04"/>
    <s v="04"/>
    <s v="1994"/>
    <s v="FEMENINO"/>
    <s v="CÉDULA DE IDENTIDAD "/>
    <s v="MUJER"/>
    <s v="RASTREO"/>
    <d v="2023-12-06T21:43:38"/>
    <s v="ONLINE/TELEFÓNICA"/>
    <d v="2024-01-12T00:00:00"/>
    <n v="2"/>
    <n v="1"/>
    <n v="1"/>
    <s v="SI"/>
    <s v="MARIEL"/>
    <m/>
    <m/>
    <m/>
    <m/>
    <m/>
    <m/>
    <m/>
    <m/>
    <m/>
    <m/>
    <m/>
    <m/>
    <n v="6"/>
    <n v="8"/>
    <n v="2"/>
    <x v="3"/>
    <m/>
  </r>
  <r>
    <n v="1254"/>
    <s v="ENERO "/>
    <s v="LIMA "/>
    <s v="LIMA "/>
    <s v="INDEPENDENCIA"/>
    <s v="990392273 (LLAMADAS) +57 3155712693 (whatsapp)"/>
    <s v="1411ANGUDEV"/>
    <s v="ANGULO"/>
    <s v="GUZMAN"/>
    <s v="DELVINSON"/>
    <s v="JESUS"/>
    <s v="ANGULO GUZMAN DELVINSON JESUS"/>
    <s v="VENEZUELA "/>
    <s v="SITUACIÓN IRREGULAR"/>
    <d v="2014-11-22T00:00:00"/>
    <s v="22"/>
    <s v="11"/>
    <s v="2014"/>
    <x v="6"/>
    <s v="MASCULINO"/>
    <s v="ACTA/PARTIDA DE NACIMIENTO"/>
    <n v="1078"/>
    <s v="PRIMARIA - 1ER GRADO"/>
    <s v="SI"/>
    <s v="7012ROALEDGUV"/>
    <s v="ROA"/>
    <s v="ALAYON"/>
    <s v="EDDY"/>
    <s v="GUADALUPE"/>
    <s v="VENEZUELA "/>
    <s v="SITUACIÓN IRREGULAR"/>
    <d v="1970-12-12T00:00:00"/>
    <s v="12"/>
    <s v="12"/>
    <s v="1970"/>
    <s v="FEMENINO"/>
    <s v="CÉDULA DE IDENTIDAD "/>
    <s v="MUJER"/>
    <s v="RASTREO"/>
    <d v="2024-01-19T09:49:21"/>
    <m/>
    <m/>
    <m/>
    <m/>
    <m/>
    <s v="SI"/>
    <s v="MARIEL"/>
    <m/>
    <s v="SI "/>
    <n v="3029"/>
    <d v="2024-01-19T00:00:00"/>
    <s v="SI "/>
    <m/>
    <m/>
    <m/>
    <m/>
    <m/>
    <m/>
    <m/>
    <n v="6"/>
    <n v="9"/>
    <n v="3"/>
    <x v="4"/>
    <m/>
  </r>
  <r>
    <n v="1255"/>
    <s v="ENERO "/>
    <s v="LIMA "/>
    <s v="LIMA "/>
    <s v="INDEPENDENCIA"/>
    <s v="990392273 (llamadas) +57 315 5712693 (whatsapp)"/>
    <s v="1603GAGUYUV"/>
    <s v="GARCIA"/>
    <s v="GUZMAN"/>
    <s v="YULIETT"/>
    <s v="ARANZA"/>
    <s v="GARCIA GUZMAN YULIETT ARANZA"/>
    <s v="VENEZUELA "/>
    <s v="SITUACIÓN IRREGULAR"/>
    <d v="2016-03-20T00:00:00"/>
    <s v="20"/>
    <s v="03"/>
    <s v="2016"/>
    <x v="0"/>
    <s v="FEMENINO"/>
    <s v="ACTA/PARTIDA DE NACIMIENTO"/>
    <n v="436"/>
    <s v="PRIMARIA - 1ER GRADO"/>
    <s v="SI"/>
    <s v="7012ROALEDGUV"/>
    <s v="ROA"/>
    <s v="ALAYON"/>
    <s v="EDDY"/>
    <s v="GUADALUPE"/>
    <s v="VENEZUELA "/>
    <s v="SITUACIÓN IRREGULAR"/>
    <d v="1970-12-12T00:00:00"/>
    <s v="12"/>
    <s v="12"/>
    <s v="1970"/>
    <s v="FEMENINO"/>
    <s v="CÉDULA DE IDENTIDAD "/>
    <s v="MUJER"/>
    <s v="RASTREO"/>
    <d v="2024-01-19T09:59:01"/>
    <s v="PRESENCIAL "/>
    <d v="2024-01-20T00:00:00"/>
    <n v="4"/>
    <n v="1"/>
    <n v="1"/>
    <s v="SI"/>
    <s v="MARIEL"/>
    <m/>
    <s v="SI "/>
    <n v="3029"/>
    <d v="2024-01-19T00:00:00"/>
    <s v="SI "/>
    <m/>
    <m/>
    <m/>
    <m/>
    <m/>
    <m/>
    <m/>
    <n v="6"/>
    <n v="8"/>
    <n v="2"/>
    <x v="3"/>
    <m/>
  </r>
  <r>
    <n v="1256"/>
    <s v="ENERO "/>
    <s v="LIMA "/>
    <s v="LIMA "/>
    <s v="PUENTE PIEDRA"/>
    <n v="983803267"/>
    <s v="1501ALJAVAV"/>
    <s v="ALECIO"/>
    <s v="JARAMILLO"/>
    <s v="VALERIA"/>
    <s v="ALEJANDRA"/>
    <s v="ALECIO JARAMILLO VALERIA ALEJANDRA"/>
    <s v="VENEZUELA "/>
    <s v="PTP/CPP"/>
    <d v="2015-01-30T00:00:00"/>
    <s v="30"/>
    <s v="01"/>
    <s v="2015"/>
    <x v="6"/>
    <s v="FEMENINO"/>
    <s v="PTP/CPP"/>
    <s v="004063566"/>
    <s v="PRIMARIA - 2DO GRADO"/>
    <s v="SI"/>
    <s v="9112ALJADALOV"/>
    <s v="ALECIO"/>
    <s v="JARAMILLO"/>
    <s v="DAISY "/>
    <s v="LORENA"/>
    <s v="VENEZUELA "/>
    <s v="PTP/CPP"/>
    <d v="1991-12-17T00:00:00"/>
    <s v="17"/>
    <s v="12"/>
    <s v="1991"/>
    <s v="FEMENINO"/>
    <s v="PTP/CPP"/>
    <s v="MUJER"/>
    <s v="RASTREO"/>
    <d v="2023-12-18T23:37:45"/>
    <s v="ONLINE/TELEFÓNICA"/>
    <d v="2024-01-13T00:00:00"/>
    <n v="3"/>
    <n v="1"/>
    <n v="1"/>
    <s v="SI"/>
    <s v="MARIEL"/>
    <m/>
    <m/>
    <m/>
    <m/>
    <m/>
    <m/>
    <m/>
    <m/>
    <m/>
    <m/>
    <m/>
    <m/>
    <n v="7"/>
    <n v="9"/>
    <n v="2"/>
    <x v="3"/>
    <m/>
  </r>
  <r>
    <n v="820"/>
    <s v="NOVIEMBRE"/>
    <s v="LIMA "/>
    <s v="LIMA "/>
    <s v="VILLA EL SALVADOR"/>
    <n v="952898531"/>
    <s v="0903LOPEIDV"/>
    <s v="LOZADA"/>
    <s v="PEREZ"/>
    <s v="IDEMAR"/>
    <s v="ALBERTO"/>
    <s v="LOZADA PEREZ IDEMAR ALBERTO"/>
    <s v="VENEZUELA "/>
    <s v="PTP/CPP"/>
    <d v="2009-03-23T00:00:00"/>
    <s v="23"/>
    <s v="03"/>
    <s v="2009"/>
    <x v="13"/>
    <s v="MASCULINO"/>
    <s v="PTP/CPP"/>
    <s v="004032465"/>
    <s v="PRIMARIA - 6TO GRADO"/>
    <s v="SI"/>
    <s v="788PEAGYEYEV"/>
    <s v="PEREZ"/>
    <s v="AGUILERA"/>
    <s v="YENDRYS"/>
    <s v="YESLIN"/>
    <s v="VENEZUELA "/>
    <s v="C.E. CALIDAD MIGRATORIA"/>
    <d v="1978-08-23T00:00:00"/>
    <s v="23"/>
    <s v="8"/>
    <s v="1978"/>
    <s v="FEMENINO"/>
    <s v="CARNET DE EXTRANJERÍA"/>
    <s v="005892707"/>
    <s v="RASTREO"/>
    <d v="2023-11-27T21:17:30"/>
    <s v="ONLINE/TELEFÓNICA"/>
    <d v="2023-11-27T00:00:00"/>
    <n v="4"/>
    <n v="4"/>
    <n v="1"/>
    <s v="SI"/>
    <s v="MIRIAN"/>
    <s v="SI"/>
    <m/>
    <m/>
    <m/>
    <m/>
    <m/>
    <m/>
    <m/>
    <m/>
    <m/>
    <m/>
    <m/>
    <n v="11"/>
    <n v="15"/>
    <n v="4"/>
    <x v="1"/>
    <m/>
  </r>
  <r>
    <n v="1258"/>
    <s v="ENERO "/>
    <s v="LIMA "/>
    <s v="LIMA "/>
    <s v="SAN MARTIN DE PORRES"/>
    <n v="930654886"/>
    <s v="1512GUGOMAV"/>
    <s v="GUILARTE"/>
    <s v="GOMEZ"/>
    <s v="MARIANNYS"/>
    <s v="VICTORIA"/>
    <s v="GUILARTE GOMEZ MARIANNYS VICTORIA"/>
    <s v="VENEZUELA "/>
    <s v="SITUACIÓN IRREGULAR"/>
    <d v="2015-12-12T00:00:00"/>
    <s v="12"/>
    <s v="12"/>
    <s v="2015"/>
    <x v="1"/>
    <s v="FEMENINO"/>
    <s v="ACTA/PARTIDA DE NACIMIENTO"/>
    <s v="NO LO TIENE "/>
    <s v="PRIMARIA - 2DO GRADO"/>
    <s v="SI"/>
    <s v="9705GOHEMEDEV"/>
    <s v="GOMEZ"/>
    <s v="HERNANDEZ"/>
    <s v="MEGAN"/>
    <s v="DE JESUS"/>
    <s v="VENEZUELA "/>
    <s v="SITUACIÓN IRREGULAR"/>
    <d v="1997-05-01T00:00:00"/>
    <s v="01"/>
    <s v="05"/>
    <s v="1997"/>
    <s v="FEMENINO"/>
    <s v="CÉDULA DE IDENTIDAD "/>
    <s v="MUJER"/>
    <s v="RASTREO"/>
    <d v="2024-01-11T20:44:57"/>
    <s v="ONLINE/TELEFÓNICA"/>
    <d v="2024-01-23T00:00:00"/>
    <n v="1"/>
    <n v="1"/>
    <n v="1"/>
    <s v="SI"/>
    <s v="MARIEL"/>
    <m/>
    <m/>
    <m/>
    <m/>
    <m/>
    <m/>
    <m/>
    <m/>
    <m/>
    <m/>
    <m/>
    <m/>
    <n v="7"/>
    <n v="8"/>
    <n v="1"/>
    <x v="0"/>
    <m/>
  </r>
  <r>
    <n v="1259"/>
    <s v="ENERO "/>
    <s v="LIMA "/>
    <s v="LIMA "/>
    <s v="SAN MARTIN DE PORRES"/>
    <n v="981914357"/>
    <s v="1412BEPOALV"/>
    <s v="BETANCOURT "/>
    <s v="POLANCO"/>
    <s v="ALINSON"/>
    <s v="JOEL "/>
    <s v="BETANCOURT  POLANCO ALINSON JOEL "/>
    <s v="VENEZUELA "/>
    <s v="PTP/CPP"/>
    <d v="2014-12-05T00:00:00"/>
    <s v="05"/>
    <s v="12"/>
    <s v="2014"/>
    <x v="6"/>
    <s v="MASCULINO"/>
    <s v="PTP/CPP"/>
    <s v="001085458"/>
    <s v="PRIMARIA - 2DO GRADO"/>
    <s v="SI"/>
    <s v="9902POCACRYUV"/>
    <s v="POLANCO "/>
    <s v="CASTILLO"/>
    <s v="CRISMARY "/>
    <s v="YULIMAR"/>
    <s v="VENEZUELA "/>
    <s v="PTP/CPP"/>
    <d v="1999-02-18T00:00:00"/>
    <s v="18"/>
    <s v="02"/>
    <s v="1999"/>
    <s v="FEMENINO"/>
    <s v="PTP/CPP"/>
    <s v="MUJER"/>
    <s v="RASTREO"/>
    <d v="2023-12-19T02:18:11"/>
    <m/>
    <m/>
    <m/>
    <m/>
    <m/>
    <s v="SI"/>
    <s v="MARIEL"/>
    <m/>
    <s v="SI "/>
    <s v="2092 CRISTO MORADO"/>
    <d v="2024-01-23T00:00:00"/>
    <s v="SI "/>
    <m/>
    <m/>
    <m/>
    <m/>
    <m/>
    <m/>
    <m/>
    <n v="7"/>
    <n v="9"/>
    <n v="2"/>
    <x v="3"/>
    <m/>
  </r>
  <r>
    <n v="1260"/>
    <s v="ENERO "/>
    <s v="LIMA "/>
    <s v="LIMA "/>
    <s v="PUENTE PIEDRA"/>
    <s v="981 893 116 (LLAMADAS) +58 414 2182094 (WTPP)"/>
    <s v="1603GUSAJOV"/>
    <s v="GUTIERREZ"/>
    <s v="SALAZAR"/>
    <s v="JOSUE"/>
    <s v="ABRAHAM"/>
    <s v="GUTIERREZ SALAZAR JOSUE ABRAHAM"/>
    <s v="VENEZUELA "/>
    <s v="PTP/CPP"/>
    <d v="2016-03-06T00:00:00"/>
    <s v="06"/>
    <s v="03"/>
    <s v="2016"/>
    <x v="0"/>
    <s v="MASCULINO"/>
    <s v="PTP/CPP"/>
    <s v="004503205"/>
    <s v="PRIMARIA - 2DO GRADO"/>
    <s v="SI"/>
    <s v="8912SASAYAJOV"/>
    <s v="SALAZAR"/>
    <s v="SANCHEZ"/>
    <s v="YANARITH"/>
    <s v="JOSEFINA"/>
    <s v="VENEZUELA "/>
    <s v="SITUACIÓN IRREGULAR"/>
    <d v="1989-12-27T00:00:00"/>
    <s v="27"/>
    <s v="12"/>
    <s v="1989"/>
    <s v="FEMENINO"/>
    <s v="CÉDULA DE IDENTIDAD "/>
    <s v="MUJER"/>
    <s v="RASTREO"/>
    <d v="2024-01-05T17:40:18"/>
    <s v="ONLINE/TELEFÓNICA"/>
    <d v="2024-01-05T00:00:00"/>
    <n v="2"/>
    <n v="1"/>
    <n v="1"/>
    <s v="SI"/>
    <s v="MARIEL"/>
    <m/>
    <m/>
    <m/>
    <m/>
    <m/>
    <m/>
    <m/>
    <m/>
    <m/>
    <m/>
    <m/>
    <m/>
    <n v="7"/>
    <n v="8"/>
    <n v="1"/>
    <x v="0"/>
    <m/>
  </r>
  <r>
    <n v="1261"/>
    <s v="ENERO "/>
    <s v="LIMA "/>
    <s v="LIMA "/>
    <s v="SAN MARTIN DE PORRES"/>
    <n v="907587102"/>
    <s v="1511YZVAROV"/>
    <s v="YZAGUIRRE"/>
    <s v="VARGAS"/>
    <s v="ROSSHIER"/>
    <s v="JOELYS"/>
    <s v="YZAGUIRRE VARGAS ROSSHIER JOELYS"/>
    <s v="VENEZUELA "/>
    <s v="PTP/CPP"/>
    <d v="2015-11-09T00:00:00"/>
    <s v="09"/>
    <s v="11"/>
    <s v="2015"/>
    <x v="1"/>
    <s v="FEMENINO"/>
    <s v="PTP/CPP"/>
    <s v="004020928"/>
    <s v="PRIMARIA - 2DO GRADO"/>
    <s v="SI"/>
    <s v="9603VASEJOROV"/>
    <s v="VARGAS"/>
    <s v="SEVILLA"/>
    <s v="JOELVIS"/>
    <s v="ROSMARY"/>
    <s v="VENEZUELA "/>
    <s v="C.E. CALIDAD MIGRATORIA"/>
    <d v="1996-03-11T00:00:00"/>
    <s v="11"/>
    <s v="03"/>
    <s v="1996"/>
    <s v="FEMENINO"/>
    <s v="CARNET DE EXTRANJERÍA "/>
    <s v="MUJER"/>
    <s v="RASTREO"/>
    <d v="2024-01-12T17:31:02"/>
    <m/>
    <m/>
    <m/>
    <m/>
    <m/>
    <s v="SI"/>
    <s v="MARIEL"/>
    <m/>
    <m/>
    <m/>
    <m/>
    <m/>
    <m/>
    <m/>
    <m/>
    <m/>
    <m/>
    <m/>
    <m/>
    <n v="7"/>
    <n v="8"/>
    <n v="1"/>
    <x v="0"/>
    <m/>
  </r>
  <r>
    <n v="1262"/>
    <s v="ENERO "/>
    <s v="LIMA "/>
    <s v="LIMA "/>
    <s v="CARABAYLLO"/>
    <s v="903230893 (ABUELA) 967137847 (MAMA WTPP) 956739375 (LLAMADAS)"/>
    <s v="1411MOAGLUV"/>
    <s v="MORRILLO"/>
    <s v="AGUILAR"/>
    <s v="LUIZANA"/>
    <s v="VALENTINA"/>
    <s v="MORRILLO AGUILAR LUIZANA VALENTINA"/>
    <s v="VENEZUELA "/>
    <s v="SITUACIÓN IRREGULAR"/>
    <d v="2014-11-21T00:00:00"/>
    <s v="21"/>
    <s v="11"/>
    <s v="2014"/>
    <x v="6"/>
    <s v="FEMENINO"/>
    <s v="ACTA/PARTIDA DE NACIMIENTO"/>
    <n v="1674"/>
    <s v="PRIMARIA - 3ER GRADO"/>
    <s v="SI"/>
    <s v="8910AGAGBAMAV"/>
    <s v="AGUILAR "/>
    <s v="AGUILAR "/>
    <s v="BARBARA"/>
    <s v="MARIA"/>
    <s v="VENEZUELA "/>
    <s v="SITUACIÓN IRREGULAR"/>
    <d v="1989-10-01T00:00:00"/>
    <s v="01"/>
    <s v="10"/>
    <s v="1989"/>
    <s v="FEMENINO"/>
    <s v="CÉDULA DE IDENTIDAD "/>
    <s v="MUJER"/>
    <s v="RASTREO"/>
    <d v="2023-09-15T00:00:00"/>
    <s v="ONLINE/TELEFÓNICA"/>
    <d v="2024-01-15T00:00:00"/>
    <n v="2"/>
    <n v="1"/>
    <n v="1"/>
    <s v="SI"/>
    <s v="MARIEL"/>
    <m/>
    <s v="SI "/>
    <s v="2040 REPUBLICA DE CUBA"/>
    <d v="2024-01-15T00:00:00"/>
    <s v="SI "/>
    <m/>
    <m/>
    <m/>
    <m/>
    <m/>
    <m/>
    <m/>
    <n v="8"/>
    <n v="9"/>
    <n v="1"/>
    <x v="0"/>
    <m/>
  </r>
  <r>
    <n v="1263"/>
    <s v="ENERO "/>
    <s v="LIMA "/>
    <s v="LIMA "/>
    <s v="SAN MARTIN DE PORRES"/>
    <n v="918348867"/>
    <s v="1304MAMEAAV"/>
    <s v="MARCHAN"/>
    <s v="MENDOZA"/>
    <s v="AARON"/>
    <s v="GERARDO"/>
    <s v="MARCHAN MENDOZA AARON GERARDO"/>
    <s v="VENEZUELA "/>
    <s v="C.E. CALIDAD MIGRATORIA"/>
    <d v="2013-04-01T00:00:00"/>
    <s v="01"/>
    <s v="04"/>
    <s v="2013"/>
    <x v="7"/>
    <s v="MASCULINO"/>
    <s v="CARNET DE EXTRANJERÍA "/>
    <s v="005281520"/>
    <s v="PRIMARIA - 3ER GRADO"/>
    <s v="SI"/>
    <s v="8109MEGONECAV"/>
    <s v="MENDOZA"/>
    <s v="GONZALEZ"/>
    <s v="NEISER"/>
    <s v="CAROLINA"/>
    <s v="VENEZUELA "/>
    <s v="C.E. CALIDAD MIGRATORIA"/>
    <d v="1981-09-25T00:00:00"/>
    <s v="25"/>
    <s v="09"/>
    <s v="1981"/>
    <s v="FEMENINO"/>
    <s v="CARNET DE EXTRANJERÍA "/>
    <s v="MUJER"/>
    <s v="RASTREO"/>
    <d v="2024-01-17T17:11:35"/>
    <m/>
    <m/>
    <m/>
    <m/>
    <m/>
    <s v="SI"/>
    <s v="MARIEL"/>
    <m/>
    <m/>
    <m/>
    <m/>
    <m/>
    <m/>
    <m/>
    <m/>
    <m/>
    <m/>
    <m/>
    <m/>
    <n v="8"/>
    <n v="10"/>
    <n v="2"/>
    <x v="3"/>
    <m/>
  </r>
  <r>
    <n v="1264"/>
    <s v="ENERO "/>
    <s v="LIMA "/>
    <s v="LIMA "/>
    <s v="SAN MARTIN DE PORRES"/>
    <n v="981914357"/>
    <s v="1309BEPOJHV"/>
    <s v="BETANCOURT "/>
    <s v="POLANCO"/>
    <s v="JHORDANO "/>
    <s v="JOEL"/>
    <s v="BETANCOURT  POLANCO JHORDANO  JOEL"/>
    <s v="VENEZUELA "/>
    <s v="PTP/CPP"/>
    <d v="2013-09-12T00:00:00"/>
    <s v="12"/>
    <s v="09"/>
    <s v="2013"/>
    <x v="7"/>
    <s v="MASCULINO"/>
    <s v="PTP/CPP"/>
    <s v="001085463"/>
    <s v="PRIMARIA - 3ER GRADO"/>
    <s v="SI"/>
    <s v="182/POCACRYUV"/>
    <s v="POLANCO "/>
    <s v="CASTILLO"/>
    <s v="CRISMARY"/>
    <s v="YULIMAR"/>
    <s v="VENEZUELA "/>
    <s v="PTP/CPP"/>
    <s v="2/18/0199"/>
    <s v="2/18/0199"/>
    <s v="2/18/0199"/>
    <s v="2/18/0199"/>
    <s v="FEMENINO"/>
    <s v="PTP/CPP"/>
    <s v="MUJER"/>
    <s v="RASTREO"/>
    <d v="2023-12-19T01:59:27"/>
    <s v="ONLINE/TELEFÓNICA"/>
    <d v="2024-01-03T00:00:00"/>
    <n v="3"/>
    <n v="1"/>
    <n v="1"/>
    <s v="SI"/>
    <s v="MARIEL"/>
    <m/>
    <m/>
    <m/>
    <m/>
    <m/>
    <m/>
    <m/>
    <m/>
    <m/>
    <m/>
    <m/>
    <m/>
    <n v="8"/>
    <n v="10"/>
    <n v="2"/>
    <x v="3"/>
    <m/>
  </r>
  <r>
    <n v="1265"/>
    <s v="ENERO "/>
    <s v="LIMA "/>
    <s v="LIMA "/>
    <s v="SAN MARTIN DE PORRES"/>
    <s v="918368143 (CUÑADA) / 942961510 (HIJA DE CUÑADA)"/>
    <s v="1305VERAJEV"/>
    <s v="VELASQUEZ"/>
    <s v="RAMIREZ"/>
    <s v="JEREMIAS"/>
    <s v="JOSE"/>
    <s v="VELASQUEZ RAMIREZ JEREMIAS JOSE"/>
    <s v="VENEZUELA "/>
    <s v="SITUACIÓN IRREGULAR"/>
    <d v="2013-05-29T00:00:00"/>
    <s v="29"/>
    <s v="05"/>
    <s v="2013"/>
    <x v="7"/>
    <s v="MASCULINO"/>
    <s v="CÉDULA DE IDENTIDAD "/>
    <n v="36046444"/>
    <s v="PRIMARIA - 3ER GRADO"/>
    <s v="SI"/>
    <s v="8404RAALMINOV"/>
    <s v="RAMIREZ"/>
    <s v="ALEJOS"/>
    <s v="MILEIDY"/>
    <s v="NOHEMI"/>
    <s v="VENEZUELA "/>
    <s v="PTP/CPP"/>
    <d v="1984-04-30T00:00:00"/>
    <s v="30"/>
    <s v="04"/>
    <s v="1984"/>
    <s v="FEMENINO"/>
    <s v="PTP/CPP"/>
    <s v="MUJER"/>
    <s v="RASTREO"/>
    <d v="2024-01-02T20:45:37"/>
    <m/>
    <m/>
    <m/>
    <m/>
    <m/>
    <s v="SI"/>
    <s v="MARIEL"/>
    <m/>
    <m/>
    <m/>
    <m/>
    <m/>
    <m/>
    <m/>
    <m/>
    <m/>
    <m/>
    <m/>
    <m/>
    <n v="8"/>
    <n v="10"/>
    <n v="2"/>
    <x v="3"/>
    <m/>
  </r>
  <r>
    <n v="1266"/>
    <s v="ENERO "/>
    <s v="LIMA "/>
    <s v="LIMA "/>
    <s v="CARABAYLLO"/>
    <s v="971753620 985005111"/>
    <s v="1410CARAMIV"/>
    <s v="CARREAZO_x0009_"/>
    <s v="RAMOS"/>
    <s v="MISAEL"/>
    <s v=" JHOSUE_x0009_"/>
    <s v="CARREAZO_x0009_ RAMOS MISAEL  JHOSUE_x0009_"/>
    <s v="VENEZUELA "/>
    <s v="SITUACIÓN IRREGULAR"/>
    <d v="2014-10-18T00:00:00"/>
    <s v="18"/>
    <s v="10"/>
    <s v="2014"/>
    <x v="6"/>
    <s v="MASCULINO"/>
    <s v="ACTA/PARTIDA DE NACIMIENTO"/>
    <n v="7041"/>
    <s v="PRIMARIA - 3ER GRADO"/>
    <s v="SI"/>
    <s v="9404RANIMAINV"/>
    <s v="RAMOS_x0009__x0009_"/>
    <s v="NINGUNO"/>
    <s v="MARIA"/>
    <s v="INES_x0009_"/>
    <s v="VENEZUELA "/>
    <s v="SITUACIÓN IRREGULAR"/>
    <d v="1994-04-04T00:00:00"/>
    <s v="04"/>
    <s v="04"/>
    <s v="1994"/>
    <s v="FEMENINO"/>
    <s v="CÉDULA DE IDENTIDAD "/>
    <s v="MUJER"/>
    <s v="RASTREO"/>
    <d v="2023-12-06T21:34:04"/>
    <m/>
    <m/>
    <m/>
    <m/>
    <m/>
    <s v="SI"/>
    <s v="MARIEL"/>
    <m/>
    <m/>
    <m/>
    <m/>
    <m/>
    <m/>
    <m/>
    <m/>
    <m/>
    <m/>
    <m/>
    <m/>
    <n v="8"/>
    <n v="9"/>
    <n v="1"/>
    <x v="0"/>
    <m/>
  </r>
  <r>
    <n v="1267"/>
    <s v="ENERO "/>
    <s v="LIMA "/>
    <s v="LIMA "/>
    <s v="SAN MARTIN DE PORRES"/>
    <n v="923496530"/>
    <s v="1408BARIKAV"/>
    <s v="BALBUENO"/>
    <s v="RIVERO"/>
    <s v="KAMILA"/>
    <s v="VALENTINA"/>
    <s v="BALBUENO RIVERO KAMILA VALENTINA"/>
    <s v="VENEZUELA "/>
    <s v="SITUACIÓN IRREGULAR"/>
    <d v="2014-08-27T00:00:00"/>
    <s v="27"/>
    <s v="08"/>
    <s v="2014"/>
    <x v="6"/>
    <s v="FEMENINO"/>
    <s v="NO TIENE DOCUMENTO"/>
    <s v="007543219"/>
    <s v="PRIMARIA - 3ER GRADO"/>
    <s v="SI"/>
    <s v="9009RIGOCALUV"/>
    <s v="RIVERO"/>
    <s v="GOMEZ"/>
    <s v="CARMEN"/>
    <s v="LUISA "/>
    <s v="VENEZUELA "/>
    <s v="PTP/CPP"/>
    <d v="1990-09-06T00:00:00"/>
    <s v="06"/>
    <s v="09"/>
    <s v="1990"/>
    <s v="FEMENINO"/>
    <s v="PTP/CPP"/>
    <s v="MUJER"/>
    <s v="RASTREO"/>
    <d v="2024-01-21T21:50:49"/>
    <s v="ONLINE/TELEFÓNICA"/>
    <d v="2024-01-23T00:00:00"/>
    <n v="1"/>
    <n v="1"/>
    <n v="1"/>
    <s v="SI"/>
    <s v="MARIEL"/>
    <m/>
    <m/>
    <m/>
    <m/>
    <m/>
    <m/>
    <m/>
    <m/>
    <m/>
    <m/>
    <m/>
    <m/>
    <n v="8"/>
    <n v="9"/>
    <n v="1"/>
    <x v="0"/>
    <m/>
  </r>
  <r>
    <n v="1268"/>
    <s v="ENERO "/>
    <s v="LIMA "/>
    <s v="LIMA "/>
    <s v="COMAS"/>
    <n v="971347051"/>
    <s v="1306SALOROV"/>
    <s v="SALAS"/>
    <s v="LOPEZ"/>
    <s v="RONNELYS"/>
    <s v="SINAIS"/>
    <s v="SALAS LOPEZ RONNELYS SINAIS"/>
    <s v="VENEZUELA "/>
    <s v="SITUACIÓN IRREGULAR"/>
    <d v="2013-06-29T00:00:00"/>
    <s v="29"/>
    <s v="06"/>
    <s v="2013"/>
    <x v="7"/>
    <s v="FEMENINO"/>
    <s v="ACTA/PARTIDA DE NACIMIENTO"/>
    <n v="3441"/>
    <s v="PRIMARIA - 3ER GRADO"/>
    <s v="SI"/>
    <s v="9402SALOJOYOV"/>
    <s v="SALAS"/>
    <s v="LOPEZ"/>
    <s v="JOHANNA"/>
    <s v="YOSELIN"/>
    <s v="VENEZUELA "/>
    <s v="SITUACIÓN IRREGULAR"/>
    <d v="1994-02-08T00:00:00"/>
    <s v="08"/>
    <s v="02"/>
    <s v="1994"/>
    <s v="FEMENINO"/>
    <s v="CÉDULA DE IDENTIDAD "/>
    <s v="MUJER"/>
    <s v="RASTREO"/>
    <d v="2023-09-15T00:00:00"/>
    <s v="ONLINE/TELEFÓNICA"/>
    <d v="2024-01-22T00:00:00"/>
    <n v="1"/>
    <n v="1"/>
    <n v="1"/>
    <s v="SI"/>
    <s v="MARIEL"/>
    <m/>
    <m/>
    <m/>
    <m/>
    <m/>
    <m/>
    <m/>
    <m/>
    <m/>
    <m/>
    <m/>
    <m/>
    <n v="8"/>
    <n v="10"/>
    <n v="2"/>
    <x v="3"/>
    <m/>
  </r>
  <r>
    <n v="1269"/>
    <s v="ENERO "/>
    <s v="LIMA "/>
    <s v="LIMA "/>
    <s v="SAN MARTIN DE PORRES"/>
    <s v="928711804 (LLAMADAS) / (WTPP)"/>
    <s v="1207GUGUROV"/>
    <s v="GUERRERO _x0009_"/>
    <s v="GUILLEN"/>
    <s v="ROSNEILY "/>
    <s v="_x0009_ISABEL "/>
    <s v="GUERRERO _x0009_ GUILLEN ROSNEILY  _x0009_ISABEL "/>
    <s v="VENEZUELA "/>
    <s v="SITUACIÓN IRREGULAR"/>
    <d v="2012-07-03T00:00:00"/>
    <s v="03"/>
    <s v="07"/>
    <s v="2012"/>
    <x v="3"/>
    <s v="FEMENINO"/>
    <s v="CÉDULA DE IDENTIDAD "/>
    <n v="34453864"/>
    <s v="PRIMARIA - 4TO GRADO"/>
    <s v="SI"/>
    <s v="9301GUMAANAMV"/>
    <s v="GUILLÉN  _x0009_"/>
    <s v="MARQUEZ "/>
    <s v="ANGUI _x0009_"/>
    <s v="AMARILLIS "/>
    <s v="VENEZUELA "/>
    <s v="PTP/CPP"/>
    <d v="1993-01-27T00:00:00"/>
    <s v="27"/>
    <s v="01"/>
    <s v="1993"/>
    <s v="FEMENINO"/>
    <s v="PTP/CPP"/>
    <s v="MUJER"/>
    <s v="RASTREO"/>
    <d v="2023-12-18T17:24:53"/>
    <s v="ONLINE/TELEFÓNICA"/>
    <d v="2024-01-04T00:00:00"/>
    <n v="1"/>
    <n v="1"/>
    <n v="1"/>
    <s v="SI"/>
    <s v="MARIEL"/>
    <m/>
    <s v="SI "/>
    <s v="2092 CRISTO MORADO"/>
    <d v="2024-01-23T00:00:00"/>
    <s v="SI "/>
    <m/>
    <m/>
    <m/>
    <m/>
    <m/>
    <m/>
    <m/>
    <n v="9"/>
    <n v="11"/>
    <n v="2"/>
    <x v="3"/>
    <m/>
  </r>
  <r>
    <n v="1270"/>
    <s v="ENERO "/>
    <s v="LIMA "/>
    <s v="LIMA "/>
    <s v="LOS OLIVOS"/>
    <n v="920009046"/>
    <s v="1302PAQUMAV"/>
    <s v="PACHECO"/>
    <s v="QUERALES"/>
    <s v="MARIO"/>
    <s v="OTHONIEL"/>
    <s v="PACHECO QUERALES MARIO OTHONIEL"/>
    <s v="VENEZUELA "/>
    <s v="PTP/CPP"/>
    <d v="2013-02-13T00:00:00"/>
    <s v="13"/>
    <s v="02"/>
    <s v="2013"/>
    <x v="7"/>
    <s v="MASCULINO"/>
    <s v="PTP/CPP"/>
    <s v="004276813"/>
    <s v="PRIMARIA - 4TO GRADO"/>
    <s v="SI"/>
    <s v="9503QUZAMABIV"/>
    <s v="QUERALES"/>
    <s v="ZAPATA"/>
    <s v="MARIANI"/>
    <s v="BILEIDY"/>
    <s v="VENEZUELA "/>
    <s v="PTP/CPP"/>
    <d v="1995-03-10T00:00:00"/>
    <s v="10"/>
    <s v="03"/>
    <s v="1995"/>
    <s v="FEMENINO"/>
    <s v="PTP/CPP"/>
    <s v="HOMBRE"/>
    <s v="RASTREO"/>
    <d v="2023-12-19T02:11:12"/>
    <s v="ONLINE/TELEFÓNICA"/>
    <d v="2024-01-04T00:00:00"/>
    <n v="1"/>
    <n v="1"/>
    <n v="1"/>
    <s v="SI"/>
    <s v="MARIEL"/>
    <m/>
    <m/>
    <m/>
    <m/>
    <m/>
    <m/>
    <m/>
    <m/>
    <m/>
    <m/>
    <m/>
    <m/>
    <n v="9"/>
    <n v="11"/>
    <n v="2"/>
    <x v="3"/>
    <m/>
  </r>
  <r>
    <n v="1271"/>
    <s v="ENERO "/>
    <s v="LIMA "/>
    <s v="LIMA "/>
    <s v="SAN MARTIN DE PORRES"/>
    <s v="902 517 555 (TIA) // 923 136 837 (HIJO)"/>
    <s v="1208VAPEWUV"/>
    <s v="VALECILLOS"/>
    <s v="PEÑA"/>
    <s v="WUILKLEIVER"/>
    <s v="GRAVIEL"/>
    <s v="VALECILLOS PEÑA WUILKLEIVER GRAVIEL"/>
    <s v="VENEZUELA "/>
    <s v="SITUACIÓN IRREGULAR"/>
    <d v="2012-08-26T00:00:00"/>
    <s v="26"/>
    <s v="08"/>
    <s v="2012"/>
    <x v="3"/>
    <s v="MASCULINO"/>
    <s v="CÉDULA DE IDENTIDAD "/>
    <n v="34931747"/>
    <s v="PRIMARIA - 4TO GRADO"/>
    <s v="SI"/>
    <s v="8911RIPEJOYEV"/>
    <s v="RIVAS"/>
    <s v="PEÑA"/>
    <s v="JOHANA"/>
    <s v="YESENIA"/>
    <s v="VENEZUELA "/>
    <s v="C.E. CALIDAD MIGRATORIA"/>
    <d v="1989-11-27T00:00:00"/>
    <s v="27"/>
    <s v="11"/>
    <s v="1989"/>
    <s v="FEMENINO"/>
    <s v="CARNET DE EXTRANJERÍA "/>
    <s v="MUJER"/>
    <s v="RASTREO"/>
    <d v="2024-01-10T18:39:57"/>
    <s v="ONLINE/TELEFÓNICA"/>
    <d v="2024-01-11T00:00:00"/>
    <n v="1"/>
    <n v="1"/>
    <n v="1"/>
    <s v="SI"/>
    <s v="MARIEL"/>
    <m/>
    <m/>
    <m/>
    <m/>
    <m/>
    <m/>
    <m/>
    <m/>
    <m/>
    <m/>
    <m/>
    <m/>
    <n v="9"/>
    <n v="11"/>
    <n v="2"/>
    <x v="3"/>
    <m/>
  </r>
  <r>
    <n v="1272"/>
    <s v="ENERO "/>
    <s v="LIMA "/>
    <s v="LIMA "/>
    <s v="SAN MARTIN DE PORRES"/>
    <n v="945440511"/>
    <s v="1312URRANAV"/>
    <s v="URBINA"/>
    <s v="RAMOS"/>
    <s v="NATHALY"/>
    <s v="RASHEL"/>
    <s v="URBINA RAMOS NATHALY RASHEL"/>
    <s v="VENEZUELA "/>
    <s v="SITUACIÓN IRREGULAR"/>
    <d v="2013-12-10T00:00:00"/>
    <s v="10"/>
    <s v="12"/>
    <s v="2013"/>
    <x v="7"/>
    <s v="FEMENINO"/>
    <s v="ACTA/PARTIDA DE NACIMIENTO"/>
    <n v="1931"/>
    <s v="PRIMARIA - 4TO GRADO"/>
    <s v="SI"/>
    <s v="9008URMIMARAV"/>
    <s v="URBINA"/>
    <s v="MILLAN"/>
    <s v="MARCIAL"/>
    <s v="RAFAEL"/>
    <s v="VENEZUELA "/>
    <s v="PTP/CPP"/>
    <d v="1990-08-25T00:00:00"/>
    <s v="25"/>
    <s v="08"/>
    <s v="1990"/>
    <s v="FEMENINO"/>
    <s v="PTP/CPP"/>
    <s v="MUJER"/>
    <s v="RASTREO"/>
    <d v="2024-01-17T17:57:37"/>
    <s v="ONLINE/TELEFÓNICA"/>
    <d v="2024-01-23T00:00:00"/>
    <n v="2"/>
    <n v="1"/>
    <n v="1"/>
    <s v="SI"/>
    <s v="MARIEL"/>
    <m/>
    <m/>
    <m/>
    <m/>
    <m/>
    <m/>
    <m/>
    <m/>
    <m/>
    <m/>
    <m/>
    <m/>
    <n v="9"/>
    <n v="10"/>
    <n v="1"/>
    <x v="0"/>
    <m/>
  </r>
  <r>
    <n v="1006"/>
    <s v="NOVIEMBRE"/>
    <s v="LA LIBERTAD"/>
    <s v="TRUJILLO"/>
    <s v="HUANCHACO"/>
    <n v="961541590"/>
    <s v="0811MORAOSV"/>
    <s v="MONTAÑA "/>
    <s v="RAMIREZ"/>
    <s v="OSCAR"/>
    <s v="ALEXANDER"/>
    <s v="MONTAÑA  RAMIREZ OSCAR ALEXANDER"/>
    <s v="VENEZUELA "/>
    <s v="PTP/CPP"/>
    <d v="2008-11-26T00:00:00"/>
    <s v="26"/>
    <s v="11"/>
    <s v="2008"/>
    <x v="10"/>
    <s v="MASCULINO"/>
    <s v="PTP/CPP"/>
    <n v="3850944"/>
    <s v="PRIMARIA - 6TO GRADO"/>
    <s v="SI"/>
    <s v="941RANIFLMAV"/>
    <s v="RAMIREZ"/>
    <s v="NINGUNO"/>
    <s v="FLOR"/>
    <s v="MARIA"/>
    <s v="VENEZUELA "/>
    <s v="PTP/CPP"/>
    <d v="1994-01-10T00:00:00"/>
    <s v="10"/>
    <s v="1"/>
    <s v="1994"/>
    <s v="FEMENINO"/>
    <s v="PTP/CPP"/>
    <n v="4048276"/>
    <s v="RASTREO"/>
    <d v="2023-11-07T00:00:00"/>
    <m/>
    <m/>
    <m/>
    <m/>
    <m/>
    <s v="SI"/>
    <s v="MARIANA"/>
    <s v="SI"/>
    <m/>
    <m/>
    <m/>
    <m/>
    <m/>
    <m/>
    <m/>
    <m/>
    <m/>
    <m/>
    <m/>
    <n v="11"/>
    <n v="15"/>
    <n v="4"/>
    <x v="1"/>
    <m/>
  </r>
  <r>
    <n v="1274"/>
    <s v="ENERO "/>
    <s v="LIMA "/>
    <s v="LIMA "/>
    <s v="COMAS"/>
    <n v="966765760"/>
    <s v="1103MEALMAV"/>
    <s v="MEDINA"/>
    <s v="ALVARADO"/>
    <s v="MANUEL"/>
    <s v="ALEXANDER"/>
    <s v="MEDINA ALVARADO MANUEL ALEXANDER"/>
    <s v="VENEZUELA "/>
    <s v="PTP/CPP"/>
    <d v="2011-03-14T00:00:00"/>
    <s v="14"/>
    <s v="03"/>
    <s v="2011"/>
    <x v="2"/>
    <s v="MASCULINO"/>
    <s v="PTP/CPP"/>
    <s v="002199110"/>
    <s v="PRIMARIA - 5TO GRADO"/>
    <s v="SI"/>
    <s v="9302ALVELUCAV"/>
    <s v="ALVARADOI"/>
    <s v="VERDE"/>
    <s v="LUZNEIVIC"/>
    <s v="CAROLINA"/>
    <s v="VENEZUELA "/>
    <s v="PTP/CPP"/>
    <d v="1993-02-19T00:00:00"/>
    <s v="19"/>
    <s v="02"/>
    <s v="1993"/>
    <s v="FEMENINO"/>
    <s v="PTP/CPP"/>
    <s v="MUJER"/>
    <s v="RASTREO"/>
    <d v="2023-12-19T01:26:00"/>
    <s v="ONLINE/TELEFÓNICA"/>
    <d v="2024-01-13T00:00:00"/>
    <n v="1"/>
    <n v="1"/>
    <n v="1"/>
    <s v="SI"/>
    <s v="MARIEL"/>
    <m/>
    <m/>
    <m/>
    <m/>
    <m/>
    <m/>
    <m/>
    <m/>
    <m/>
    <m/>
    <m/>
    <m/>
    <n v="10"/>
    <n v="13"/>
    <n v="3"/>
    <x v="4"/>
    <m/>
  </r>
  <r>
    <n v="1275"/>
    <s v="ENERO "/>
    <s v="LIMA "/>
    <s v="LIMA "/>
    <s v="SAN MARTIN DE PORRES"/>
    <n v="906716298"/>
    <s v="1302LUESEDV"/>
    <s v="LUNAR"/>
    <s v="ESPARRAGOZA"/>
    <s v="EDGARLYS"/>
    <s v="VALENTINA"/>
    <s v="LUNAR ESPARRAGOZA EDGARLYS VALENTINA"/>
    <s v="VENEZUELA "/>
    <s v="REFUGIADO "/>
    <d v="2013-02-19T00:00:00"/>
    <s v="19"/>
    <s v="02"/>
    <s v="2013"/>
    <x v="7"/>
    <s v="FEMENINO"/>
    <s v="ACTA/PARTIDA DE NACIMIENTO"/>
    <n v="3943"/>
    <s v="PRIMARIA - 5TO GRADO"/>
    <s v="SI"/>
    <s v="9110ESEVLUMAV"/>
    <s v="ESPARRAGOZA "/>
    <s v="EVARISTO"/>
    <s v="LUISA"/>
    <s v="MARIA"/>
    <s v="VENEZUELA "/>
    <s v="REFUGIADO "/>
    <d v="1991-10-06T00:00:00"/>
    <s v="06"/>
    <s v="10"/>
    <s v="1991"/>
    <s v="FEMENINO"/>
    <s v="CÉDULA DE IDENTIDAD "/>
    <s v="MUJER"/>
    <s v="RASTREO"/>
    <d v="2023-12-19T00:10:48"/>
    <s v="ONLINE/TELEFÓNICA"/>
    <d v="2024-01-04T00:00:00"/>
    <n v="1"/>
    <n v="1"/>
    <n v="1"/>
    <s v="SI"/>
    <s v="MARIEL"/>
    <m/>
    <s v="SI "/>
    <s v="2030 VIRGEN DEL CARMEN"/>
    <d v="2024-01-17T00:00:00"/>
    <s v="SI "/>
    <m/>
    <m/>
    <m/>
    <m/>
    <m/>
    <m/>
    <m/>
    <n v="10"/>
    <n v="11"/>
    <n v="1"/>
    <x v="0"/>
    <m/>
  </r>
  <r>
    <n v="1276"/>
    <s v="ENERO "/>
    <s v="LIMA "/>
    <s v="LIMA "/>
    <s v="SAN MARTIN DE PORRES"/>
    <n v="916137029"/>
    <s v="1112LACEROV"/>
    <s v="LABRADOR"/>
    <s v="CEDEÑO"/>
    <s v="ROSANGELY"/>
    <s v="SOFIA"/>
    <s v="LABRADOR CEDEÑO ROSANGELY SOFIA"/>
    <s v="VENEZUELA "/>
    <s v="SITUACIÓN IRREGULAR"/>
    <d v="2011-12-06T00:00:00"/>
    <s v="06"/>
    <s v="12"/>
    <s v="2011"/>
    <x v="2"/>
    <s v="FEMENINO"/>
    <s v="PASAPORTE "/>
    <n v="158244848"/>
    <s v="PRIMARIA - 5TO GRADO"/>
    <s v="SI"/>
    <s v="8509LAÁLROORV"/>
    <s v="LABRADOR"/>
    <s v="ÁLVAREZ "/>
    <s v="RONY"/>
    <s v="ORLANDO"/>
    <s v="VENEZUELA "/>
    <s v="C.E. CALIDAD MIGRATORIA"/>
    <d v="1985-09-16T00:00:00"/>
    <s v="16"/>
    <s v="09"/>
    <s v="1985"/>
    <s v="MASCULINO"/>
    <s v="CARNET DE EXTRANJERÍA "/>
    <s v="HOMBRE"/>
    <s v="RASTREO"/>
    <d v="2023-12-07T16:18:45"/>
    <s v="ONLINE/TELEFÓNICA"/>
    <d v="2024-01-12T00:00:00"/>
    <n v="1"/>
    <n v="1"/>
    <n v="1"/>
    <s v="SI"/>
    <s v="MARIEL"/>
    <m/>
    <m/>
    <m/>
    <m/>
    <m/>
    <m/>
    <m/>
    <m/>
    <m/>
    <m/>
    <m/>
    <m/>
    <n v="10"/>
    <n v="12"/>
    <n v="2"/>
    <x v="3"/>
    <m/>
  </r>
  <r>
    <n v="1277"/>
    <s v="ENERO "/>
    <s v="LIMA "/>
    <s v="LIMA "/>
    <s v="SAN MARTIN DE PORRES"/>
    <s v="938657120 Y 907096772"/>
    <s v="1112MECOEGV"/>
    <s v="MEJÍA "/>
    <s v="COLINA _x0009_"/>
    <s v="EGLIANNYS _x0009_"/>
    <s v="ISNEY "/>
    <s v="MEJÍA  COLINA _x0009_ EGLIANNYS _x0009_ ISNEY "/>
    <s v="VENEZUELA "/>
    <s v="PTP/CPP"/>
    <d v="2011-12-20T00:00:00"/>
    <s v="20"/>
    <s v="12"/>
    <s v="2011"/>
    <x v="2"/>
    <s v="FEMENINO"/>
    <s v="PTP/CPP"/>
    <n v="2779170"/>
    <s v="PRIMARIA - 5TO GRADO"/>
    <s v="SI"/>
    <s v="6410MEREBLYNV"/>
    <s v="MENDOZA _x0009_"/>
    <s v="REYES _x0009_"/>
    <s v="BLANCA _x0009_"/>
    <s v="YNES _x0009__x0009__x0009_"/>
    <s v="VENEZUELA "/>
    <s v="PTP/CPP"/>
    <d v="1964-10-15T00:00:00"/>
    <s v="15"/>
    <s v="10"/>
    <s v="1964"/>
    <s v="FEMENINO"/>
    <s v="PTP/CPP"/>
    <s v="MUJER"/>
    <s v="RASTREO"/>
    <d v="2023-12-19T02:20:45"/>
    <s v="ONLINE/TELEFÓNICA"/>
    <d v="2024-01-29T00:00:00"/>
    <n v="1"/>
    <n v="1"/>
    <n v="1"/>
    <s v="SI"/>
    <s v="MARIEL"/>
    <m/>
    <s v="SI "/>
    <s v="NUEVO PERU"/>
    <d v="2024-01-10T00:00:00"/>
    <s v="SI "/>
    <m/>
    <m/>
    <m/>
    <m/>
    <m/>
    <m/>
    <m/>
    <n v="10"/>
    <n v="12"/>
    <n v="2"/>
    <x v="3"/>
    <m/>
  </r>
  <r>
    <n v="1409"/>
    <s v="ENERO "/>
    <s v="LIMA "/>
    <s v="LIMA "/>
    <s v="VILLA MARIA DEL TRIUNFO"/>
    <n v="913294199"/>
    <s v="0805GATRABV"/>
    <s v="GALINDEZ"/>
    <s v="TROPIANO"/>
    <s v="ABEL"/>
    <s v="ALEXANDER"/>
    <s v="GALINDEZ TROPIANO ABEL ALEXANDER"/>
    <s v="VENEZUELA "/>
    <s v="PTP/CPP"/>
    <d v="2008-05-02T00:00:00"/>
    <s v="02"/>
    <s v="05"/>
    <s v="2008"/>
    <x v="10"/>
    <s v="MASCULINO"/>
    <s v="PTP/CPP"/>
    <s v="004215550"/>
    <s v="PRIMARIA - 6TO GRADO"/>
    <s v="SI"/>
    <s v="8305TRAZLUJOV"/>
    <s v="TROPIANO"/>
    <s v="AZUAJE"/>
    <s v="LUCIA"/>
    <s v="JOSEFINA"/>
    <s v="VENEZUELA"/>
    <s v="PTP/CPP"/>
    <d v="1983-05-12T00:00:00"/>
    <s v="12"/>
    <s v="05"/>
    <s v="1983"/>
    <s v="FEMENINO"/>
    <s v="PTP/CPP"/>
    <s v="003783946"/>
    <s v="RASTREO"/>
    <d v="2024-01-08T17:55:05"/>
    <m/>
    <m/>
    <m/>
    <m/>
    <m/>
    <s v="SI"/>
    <s v="YULY"/>
    <m/>
    <s v="SI "/>
    <s v="6073 JORGE BASADRE"/>
    <d v="2024-01-08T00:00:00"/>
    <s v="SI "/>
    <m/>
    <m/>
    <m/>
    <m/>
    <m/>
    <m/>
    <m/>
    <n v="11"/>
    <n v="15"/>
    <n v="4"/>
    <x v="1"/>
    <m/>
  </r>
  <r>
    <n v="1279"/>
    <s v="ENERO "/>
    <s v="LIMA "/>
    <s v="LIMA "/>
    <s v="PUENTE PIEDRA"/>
    <n v="983803267"/>
    <s v="1106SIALDAV"/>
    <s v="SISO"/>
    <s v="ALECIO _x0009_ _x0009__x0009__x0009_"/>
    <s v="DAIBERSON _x0009_"/>
    <s v="LORENZO"/>
    <s v="SISO ALECIO _x0009_ _x0009__x0009__x0009_ DAIBERSON _x0009_ LORENZO"/>
    <s v="VENEZUELA "/>
    <s v="PTP/CPP"/>
    <d v="2011-06-04T00:00:00"/>
    <s v="04"/>
    <s v="06"/>
    <s v="2011"/>
    <x v="2"/>
    <s v="MASCULINO"/>
    <s v="PTP/CPP"/>
    <s v="003918560"/>
    <s v="PRIMARIA - 6TO GRADO"/>
    <s v="SI"/>
    <s v="9112ALJADALOV"/>
    <s v="ALECIO"/>
    <s v="JARAMILLO"/>
    <s v="DAISY _x0009_"/>
    <s v="LORENA "/>
    <s v="VENEZUELA "/>
    <s v="PTP/CPP"/>
    <d v="1991-12-17T00:00:00"/>
    <s v="17"/>
    <s v="12"/>
    <s v="1991"/>
    <s v="FEMENINO"/>
    <s v="PTP/CPP"/>
    <s v="MUJER"/>
    <s v="RASTREO"/>
    <d v="2023-12-18T23:18:30"/>
    <m/>
    <m/>
    <m/>
    <m/>
    <m/>
    <s v="SI"/>
    <s v="MARIEL"/>
    <m/>
    <m/>
    <m/>
    <m/>
    <m/>
    <m/>
    <m/>
    <m/>
    <m/>
    <m/>
    <m/>
    <m/>
    <n v="11"/>
    <n v="12"/>
    <n v="1"/>
    <x v="0"/>
    <m/>
  </r>
  <r>
    <n v="1280"/>
    <s v="ENERO "/>
    <s v="LIMA "/>
    <s v="LIMA "/>
    <s v="SAN MARTIN DE PORRES"/>
    <s v="985383655 (MAMA)  919032686 (ABUELA)"/>
    <s v="1210LOESVIV"/>
    <s v="LOPEZ"/>
    <s v="ESPINOZA"/>
    <s v="VIVIANA"/>
    <s v="CAROLINA"/>
    <s v="LOPEZ ESPINOZA VIVIANA CAROLINA"/>
    <s v="VENEZUELA "/>
    <s v="SITUACIÓN IRREGULAR"/>
    <d v="2012-10-01T00:00:00"/>
    <s v="01"/>
    <s v="10"/>
    <s v="2012"/>
    <x v="3"/>
    <s v="FEMENINO"/>
    <s v="CÉDULA DE IDENTIDAD "/>
    <n v="35163037"/>
    <s v="PRIMARIA - 6TO GRADO"/>
    <s v="SI"/>
    <s v="9301ESPAJANAV"/>
    <s v="ESPINOZA"/>
    <s v="PAEZ"/>
    <s v="JAIRYSMAR"/>
    <s v="NATHALY"/>
    <s v="VENEZUELA "/>
    <s v="SITUACIÓN IRREGULAR"/>
    <d v="1993-01-28T00:00:00"/>
    <s v="28"/>
    <s v="01"/>
    <s v="1993"/>
    <s v="FEMENINO"/>
    <s v="CÉDULA DE IDENTIDAD "/>
    <s v="MUJER"/>
    <s v="RASTREO"/>
    <d v="2024-01-23T20:34:56"/>
    <s v="ONLINE/TELEFÓNICA"/>
    <d v="2024-01-23T00:00:00"/>
    <n v="3"/>
    <n v="1"/>
    <n v="1"/>
    <s v="SI"/>
    <s v="MARIEL"/>
    <m/>
    <m/>
    <m/>
    <m/>
    <m/>
    <m/>
    <m/>
    <m/>
    <m/>
    <m/>
    <m/>
    <m/>
    <n v="11"/>
    <n v="11"/>
    <n v="0"/>
    <x v="0"/>
    <m/>
  </r>
  <r>
    <n v="1281"/>
    <s v="ENERO "/>
    <s v="LIMA "/>
    <s v="LIMA "/>
    <s v="SAN MARTIN DE PORRES"/>
    <n v="912116737"/>
    <s v="0907NOLEYEV"/>
    <s v="NORIEGA"/>
    <s v="LEMUS"/>
    <s v="YEFERSON"/>
    <s v="RAFAEL"/>
    <s v="NORIEGA LEMUS YEFERSON RAFAEL"/>
    <s v="VENEZUELA "/>
    <s v="PTP/CPP"/>
    <d v="2009-07-12T00:00:00"/>
    <s v="12"/>
    <s v="07"/>
    <s v="2009"/>
    <x v="13"/>
    <s v="MASCULINO"/>
    <s v="PTP/CPP"/>
    <s v="002252240"/>
    <s v="PRIMARIA - 6TO GRADO"/>
    <s v="SI"/>
    <s v="9302LEROIVCAV"/>
    <s v="LEMUS"/>
    <s v="RONDON"/>
    <s v="IVETT"/>
    <s v="CAROLINA"/>
    <s v="VENEZUELA "/>
    <s v="PTP/CPP"/>
    <d v="1993-02-24T00:00:00"/>
    <s v="24"/>
    <s v="02"/>
    <s v="1993"/>
    <s v="FEMENINO"/>
    <s v="PTP/CPP"/>
    <s v="MUJER"/>
    <s v="RASTREO"/>
    <d v="2024-01-16T16:28:09"/>
    <s v="ONLINE/TELEFÓNICA"/>
    <d v="2024-01-23T00:00:00"/>
    <n v="1"/>
    <n v="1"/>
    <n v="1"/>
    <s v="SI"/>
    <s v="MARIEL"/>
    <m/>
    <m/>
    <m/>
    <m/>
    <m/>
    <m/>
    <m/>
    <m/>
    <m/>
    <m/>
    <m/>
    <m/>
    <n v="11"/>
    <n v="14"/>
    <n v="3"/>
    <x v="4"/>
    <m/>
  </r>
  <r>
    <n v="1282"/>
    <s v="ENERO "/>
    <s v="LIMA "/>
    <s v="LIMA "/>
    <s v="SAN MARTIN DE PORRES"/>
    <s v="952318900(Whatsapp) 914995451(LLAMADAS HIJO)"/>
    <s v="1107NINILIV"/>
    <s v="NIETO"/>
    <s v="NIETO"/>
    <s v="LIOSMER"/>
    <s v="MOIESES"/>
    <s v="NIETO NIETO LIOSMER MOIESES"/>
    <s v="VENEZUELA "/>
    <s v="PTP/CPP"/>
    <d v="2011-07-24T00:00:00"/>
    <s v="24"/>
    <s v="07"/>
    <s v="2011"/>
    <x v="2"/>
    <s v="MASCULINO"/>
    <s v="PTP/CPP"/>
    <s v="000887191"/>
    <s v="PRIMARIA - 6TO GRADO"/>
    <s v="SI"/>
    <s v="9405NINIMEALV"/>
    <s v="NIETO "/>
    <s v="NIETO"/>
    <s v="MEIDI"/>
    <s v="ALEJANDRA"/>
    <s v="VENEZUELA "/>
    <s v="PTP/CPP"/>
    <d v="1994-05-14T00:00:00"/>
    <s v="14"/>
    <s v="05"/>
    <s v="1994"/>
    <s v="FEMENINO"/>
    <s v="PTP/CPP"/>
    <s v="MUJER"/>
    <s v="RASTREO"/>
    <d v="2023-12-13T19:22:24"/>
    <s v="ONLINE/TELEFÓNICA"/>
    <d v="2024-01-15T00:00:00"/>
    <n v="1"/>
    <n v="1"/>
    <n v="1"/>
    <s v="SI"/>
    <s v="MARIEL"/>
    <m/>
    <m/>
    <m/>
    <m/>
    <m/>
    <m/>
    <m/>
    <m/>
    <m/>
    <m/>
    <m/>
    <m/>
    <n v="11"/>
    <n v="12"/>
    <n v="1"/>
    <x v="0"/>
    <m/>
  </r>
  <r>
    <n v="1283"/>
    <s v="ENERO "/>
    <s v="LIMA "/>
    <s v="LIMA "/>
    <s v="COMAS"/>
    <s v="964469963 madre / 957469244 padre "/>
    <s v="0912VESUJOV"/>
    <s v="VERDE "/>
    <s v="SUÁREZ "/>
    <s v="JOSE "/>
    <s v="GREGORIO "/>
    <s v="VERDE  SUÁREZ  JOSE  GREGORIO "/>
    <s v="VENEZUELA "/>
    <s v="PTP/CPP"/>
    <d v="2009-12-13T00:00:00"/>
    <s v="13"/>
    <s v="12"/>
    <s v="2009"/>
    <x v="13"/>
    <s v="MASCULINO"/>
    <s v="PTP/CPP"/>
    <s v="001931082"/>
    <s v="PRIMARIA - 6TO GRADO"/>
    <s v="SI"/>
    <s v="9012RONIJEALV"/>
    <s v="RODRIGUEZ"/>
    <s v="NINGUNO"/>
    <s v="JENIFER "/>
    <s v="ALEJANDRA"/>
    <s v="VENEZUELA "/>
    <s v="SITUACIÓN IRREGULAR"/>
    <d v="1990-12-26T00:00:00"/>
    <s v="26"/>
    <s v="12"/>
    <s v="1990"/>
    <s v="FEMENINO"/>
    <s v="CÉDULA DE IDENTIDAD "/>
    <s v="MUJER"/>
    <s v="RASTREO"/>
    <d v="2023-09-15T00:00:00"/>
    <s v="ONLINE/TELEFÓNICA"/>
    <d v="2024-01-18T00:00:00"/>
    <n v="1"/>
    <n v="1"/>
    <n v="1"/>
    <s v="SI"/>
    <s v="MARIEL"/>
    <m/>
    <m/>
    <m/>
    <m/>
    <m/>
    <m/>
    <m/>
    <m/>
    <m/>
    <m/>
    <m/>
    <m/>
    <n v="11"/>
    <n v="14"/>
    <n v="3"/>
    <x v="4"/>
    <m/>
  </r>
  <r>
    <n v="1284"/>
    <s v="ENERO "/>
    <s v="LIMA "/>
    <s v="LIMA "/>
    <s v="CARABAYLLO"/>
    <n v="988382315"/>
    <s v="0905MOSUNAV"/>
    <s v="MORALES"/>
    <s v="SUAREZ"/>
    <s v="NATHALIA"/>
    <s v="VALENTINA"/>
    <s v="MORALES SUAREZ NATHALIA VALENTINA"/>
    <s v="VENEZUELA "/>
    <s v="SITUACIÓN IRREGULAR"/>
    <d v="2009-05-04T00:00:00"/>
    <s v="04"/>
    <s v="05"/>
    <s v="2009"/>
    <x v="13"/>
    <s v="FEMENINO"/>
    <s v="ACTA/PARTIDA DE NACIMIENTO"/>
    <n v="972"/>
    <s v="PRIMARIA - 6TO GRADO"/>
    <s v="SI"/>
    <s v="9104SUOLDADAV"/>
    <s v="SUEREZ  "/>
    <s v="OLIVARES"/>
    <s v="DAGLYS"/>
    <s v="DAYANA "/>
    <s v="VENEZUELA "/>
    <s v="SITUACIÓN IRREGULAR"/>
    <d v="1991-04-05T00:00:00"/>
    <s v="05"/>
    <s v="04"/>
    <s v="1991"/>
    <s v="FEMENINO"/>
    <s v="CÉDULA DE IDENTIDAD "/>
    <s v="MUJER"/>
    <s v="RASTREO"/>
    <d v="2023-09-15T00:00:00"/>
    <s v="ONLINE/TELEFÓNICA"/>
    <d v="2024-01-18T00:00:00"/>
    <n v="1"/>
    <n v="1"/>
    <n v="1"/>
    <s v="SI"/>
    <s v="MARIEL"/>
    <m/>
    <m/>
    <m/>
    <m/>
    <m/>
    <m/>
    <m/>
    <m/>
    <m/>
    <m/>
    <m/>
    <m/>
    <n v="11"/>
    <n v="14"/>
    <n v="3"/>
    <x v="4"/>
    <m/>
  </r>
  <r>
    <n v="1285"/>
    <s v="ENERO "/>
    <s v="LIMA "/>
    <s v="LIMA "/>
    <s v="SAN MARTIN DE PORRES"/>
    <s v="945 175 339 (MAMA) 936150013 (PAPA)"/>
    <s v="1106MAVEDAV"/>
    <s v="MAITA"/>
    <s v="VELASQUEZ"/>
    <s v="DAINER"/>
    <s v="VALERIA"/>
    <s v="MAITA VELASQUEZ DAINER VALERIA"/>
    <s v="VENEZUELA "/>
    <s v="C.E. CALIDAD MIGRATORIA"/>
    <d v="2011-06-05T00:00:00"/>
    <s v="05"/>
    <s v="06"/>
    <s v="2011"/>
    <x v="2"/>
    <s v="FEMENINO"/>
    <s v="CARNET DE EXTRANJERÍA "/>
    <s v="005695918"/>
    <s v="PRIMARIA - 6TO GRADO"/>
    <s v="SI"/>
    <s v="8705VESIELDEV"/>
    <s v="VELASQUEZ"/>
    <s v="SIFONTES"/>
    <s v="ELYDER"/>
    <s v="DEL CARMEN"/>
    <s v="VENEZUELA "/>
    <s v="C.E. CALIDAD MIGRATORIA"/>
    <d v="1987-05-10T00:00:00"/>
    <s v="10"/>
    <s v="05"/>
    <s v="1987"/>
    <s v="FEMENINO"/>
    <s v="CARNET DE EXTRANJERÍA "/>
    <s v="MUJER"/>
    <s v="RASTREO"/>
    <d v="2024-01-04T15:35:00"/>
    <s v="ONLINE/TELEFÓNICA"/>
    <d v="2024-01-04T00:00:00"/>
    <n v="2"/>
    <n v="1"/>
    <n v="1"/>
    <s v="SI"/>
    <s v="MARIEL"/>
    <m/>
    <m/>
    <m/>
    <m/>
    <m/>
    <m/>
    <m/>
    <m/>
    <m/>
    <m/>
    <m/>
    <m/>
    <n v="11"/>
    <n v="12"/>
    <n v="1"/>
    <x v="0"/>
    <m/>
  </r>
  <r>
    <n v="1286"/>
    <s v="ENERO "/>
    <s v="LIMA "/>
    <s v="LIMA "/>
    <s v="LOS OLIVOS"/>
    <n v="943190828"/>
    <s v="1111LIBESOV"/>
    <s v="LINARES"/>
    <s v="BEJARRANO"/>
    <s v="SOPHIA "/>
    <s v="ANDREA"/>
    <s v="LINARES BEJARRANO SOPHIA  ANDREA"/>
    <s v="VENEZUELA "/>
    <s v="SITUACIÓN IRREGULAR"/>
    <d v="2011-11-12T00:00:00"/>
    <s v="12"/>
    <s v="11"/>
    <s v="2011"/>
    <x v="2"/>
    <s v="FEMENINO"/>
    <s v="CÉDULA DE IDENTIDAD "/>
    <n v="34587903"/>
    <s v="SECUNDARIA - 1ER GRADO"/>
    <s v="SI"/>
    <s v="9409LIPAMIANV"/>
    <s v="LINARES"/>
    <s v="PACHECO"/>
    <s v="MIGUEL"/>
    <s v="ANGEL"/>
    <s v="VENEZUELA "/>
    <s v="C.E. CALIDAD MIGRATORIA"/>
    <d v="1994-09-03T00:00:00"/>
    <s v="03"/>
    <s v="09"/>
    <s v="1994"/>
    <s v="MASCULINO"/>
    <s v="CARNET DE EXTRANJERÍA "/>
    <s v="HOMBRE"/>
    <s v="RASTREO"/>
    <d v="2023-12-18T20:53:54"/>
    <s v="ONLINE/TELEFÓNICA"/>
    <d v="2024-01-29T00:00:00"/>
    <n v="1"/>
    <n v="1"/>
    <n v="1"/>
    <s v="SI"/>
    <s v="MARIEL"/>
    <m/>
    <m/>
    <m/>
    <m/>
    <m/>
    <m/>
    <m/>
    <m/>
    <m/>
    <m/>
    <m/>
    <m/>
    <n v="12"/>
    <n v="12"/>
    <n v="0"/>
    <x v="0"/>
    <m/>
  </r>
  <r>
    <n v="1287"/>
    <s v="ENERO "/>
    <s v="LIMA "/>
    <s v="LIMA "/>
    <s v="SAN MARTIN DE PORRES"/>
    <s v="992985121 (mama) / 900142594 (padrastro)"/>
    <s v="1004PESAADV"/>
    <s v="PEREZ_x0009__x0009__x0009_"/>
    <s v="SANTANA _x0009_"/>
    <s v="ADOLFO_x0009_"/>
    <s v="NICOLAS "/>
    <s v="PEREZ_x0009__x0009__x0009_ SANTANA _x0009_ ADOLFO_x0009_ NICOLAS "/>
    <s v="VENEZUELA "/>
    <s v="REFUGIADO "/>
    <d v="2010-04-16T00:00:00"/>
    <s v="16"/>
    <s v="04"/>
    <s v="2010"/>
    <x v="14"/>
    <s v="MASCULINO"/>
    <s v="CÉDULA DE IDENTIDAD "/>
    <n v="34979971"/>
    <s v="SECUNDARIA - 1ER GRADO"/>
    <s v="SI"/>
    <s v="9508TENIESNOV"/>
    <s v="TERAN_x0009__x0009__x0009_"/>
    <s v="NINGUNO"/>
    <s v="ESTHER_x0009_"/>
    <s v="NOHELY"/>
    <s v="VENEZUELA "/>
    <s v="PTP/CPP"/>
    <d v="1995-08-22T00:00:00"/>
    <s v="22"/>
    <s v="08"/>
    <s v="1995"/>
    <s v="FEMENINO"/>
    <s v="PTP/CPP"/>
    <s v="MUJER"/>
    <s v="RASTREO"/>
    <d v="2023-12-18T18:17:09"/>
    <s v="ONLINE/TELEFÓNICA"/>
    <d v="2024-01-13T00:00:00"/>
    <n v="1"/>
    <n v="1"/>
    <n v="1"/>
    <s v="SI"/>
    <s v="MARIEL"/>
    <m/>
    <m/>
    <m/>
    <m/>
    <m/>
    <m/>
    <m/>
    <m/>
    <m/>
    <m/>
    <m/>
    <m/>
    <n v="12"/>
    <n v="13"/>
    <n v="1"/>
    <x v="0"/>
    <m/>
  </r>
  <r>
    <n v="1288"/>
    <s v="ENERO "/>
    <s v="LIMA "/>
    <s v="LIMA "/>
    <s v="CARABAYLLO"/>
    <n v="917457434"/>
    <s v="0709LOESJEV"/>
    <s v="LONGART"/>
    <s v="ESPINOZA "/>
    <s v="JEAN"/>
    <s v="PAUL"/>
    <s v="LONGART ESPINOZA  JEAN PAUL"/>
    <s v="VENEZUELA "/>
    <s v="PTP/CPP"/>
    <d v="2007-09-11T00:00:00"/>
    <s v="11"/>
    <s v="09"/>
    <s v="2007"/>
    <x v="11"/>
    <s v="MASCULINO"/>
    <s v="PTP/CPP"/>
    <s v="002238836"/>
    <s v="SECUNDARIA - 2DO GRADO"/>
    <s v="SI"/>
    <s v="8402ESBAARPAV"/>
    <s v="ESPINOZA"/>
    <s v="BASTIDAS"/>
    <s v="ARLENYS"/>
    <s v="PAOLA"/>
    <s v="VENEZUELA "/>
    <s v="PTP/CPP"/>
    <d v="1984-02-10T00:00:00"/>
    <s v="10"/>
    <s v="02"/>
    <s v="1984"/>
    <s v="FEMENINO"/>
    <s v="PTP/CPP"/>
    <s v="MUJER"/>
    <s v="RASTREO"/>
    <d v="2023-09-15T00:00:00"/>
    <s v="ONLINE/TELEFÓNICA"/>
    <d v="2024-01-15T00:00:00"/>
    <n v="2"/>
    <n v="1"/>
    <n v="1"/>
    <s v="SI"/>
    <s v="MARIEL"/>
    <m/>
    <m/>
    <m/>
    <m/>
    <m/>
    <m/>
    <m/>
    <m/>
    <m/>
    <m/>
    <m/>
    <m/>
    <n v="13"/>
    <n v="16"/>
    <n v="3"/>
    <x v="4"/>
    <m/>
  </r>
  <r>
    <n v="1289"/>
    <s v="ENERO "/>
    <s v="LIMA "/>
    <s v="LIMA "/>
    <s v="SAN MARTIN DE PORRES"/>
    <s v="931 666 572 (MAMA) / 976 243 135 (ABUELA)"/>
    <s v="0904FESAREV"/>
    <s v="FERNANDEZ"/>
    <s v="SALAZAR"/>
    <s v="RENIELYS"/>
    <s v="SARAÍ"/>
    <s v="FERNANDEZ SALAZAR RENIELYS SARAÍ"/>
    <s v="VENEZUELA "/>
    <s v="SITUACIÓN IRREGULAR"/>
    <d v="2009-04-03T00:00:00"/>
    <s v="03"/>
    <s v="04"/>
    <s v="2009"/>
    <x v="13"/>
    <s v="FEMENINO"/>
    <s v="CÉDULA DE IDENTIDAD "/>
    <n v="33628592"/>
    <s v="SECUNDARIA - 2DO GRADO"/>
    <s v="SI"/>
    <s v="9001SAVIGEDEV"/>
    <s v="SALAZAR"/>
    <s v="VILLARRUEL"/>
    <s v="GENESIS"/>
    <s v="DEL VALLE"/>
    <s v="VENEZUELA "/>
    <s v="SITUACIÓN IRREGULAR"/>
    <d v="1990-01-05T00:00:00"/>
    <s v="05"/>
    <s v="01"/>
    <s v="1990"/>
    <s v="FEMENINO"/>
    <s v="CÉDULA DE IDENTIDAD "/>
    <s v="MUJER"/>
    <s v="RASTREO"/>
    <d v="2024-01-08T21:36:15"/>
    <s v="ONLINE/TELEFÓNICA"/>
    <d v="2024-01-08T00:00:00"/>
    <n v="1"/>
    <n v="1"/>
    <n v="1"/>
    <s v="SI"/>
    <s v="MARIEL"/>
    <m/>
    <s v="SI "/>
    <n v="3087"/>
    <d v="2024-01-16T00:00:00"/>
    <s v="SI "/>
    <m/>
    <m/>
    <m/>
    <m/>
    <m/>
    <m/>
    <m/>
    <n v="13"/>
    <n v="14"/>
    <n v="1"/>
    <x v="0"/>
    <m/>
  </r>
  <r>
    <n v="1290"/>
    <s v="ENERO "/>
    <s v="LIMA "/>
    <s v="LIMA "/>
    <s v="CARABAYLLO"/>
    <s v="903230893 (ABUELA) 967137847 (MAMA WTPP) 956739375 (LLAMADAS)"/>
    <s v="0904MOAGVEV"/>
    <s v="MORRILLO"/>
    <s v="AGUILAR"/>
    <s v="VERONICA"/>
    <s v="ARANZA"/>
    <s v="MORRILLO AGUILAR VERONICA ARANZA"/>
    <s v="VENEZUELA "/>
    <s v="SITUACIÓN IRREGULAR"/>
    <d v="2009-04-19T00:00:00"/>
    <s v="19"/>
    <s v="04"/>
    <s v="2009"/>
    <x v="13"/>
    <s v="FEMENINO"/>
    <s v="ACTA/PARTIDA DE NACIMIENTO"/>
    <n v="880"/>
    <s v="SECUNDARIA - 3ER GRADO"/>
    <s v="SI"/>
    <s v="8910AGAGBAMAV"/>
    <s v="AGUILAR "/>
    <s v="AGUILAR "/>
    <s v="BARBARA"/>
    <s v="MARIA"/>
    <s v="VENEZUELA "/>
    <s v="SITUACIÓN IRREGULAR"/>
    <d v="1989-10-01T00:00:00"/>
    <s v="01"/>
    <s v="10"/>
    <s v="1989"/>
    <s v="FEMENINO"/>
    <s v="CÉDULA DE IDENTIDAD "/>
    <s v="MUJER"/>
    <s v="RASTREO"/>
    <d v="2023-09-15T00:00:00"/>
    <m/>
    <m/>
    <m/>
    <m/>
    <m/>
    <s v="SI"/>
    <s v="MARIEL"/>
    <m/>
    <s v="SI "/>
    <s v="2040 REPUBLICA DE CUBA"/>
    <d v="2024-01-15T00:00:00"/>
    <s v="SI "/>
    <m/>
    <m/>
    <m/>
    <m/>
    <m/>
    <m/>
    <m/>
    <n v="14"/>
    <n v="14"/>
    <n v="0"/>
    <x v="0"/>
    <m/>
  </r>
  <r>
    <n v="1291"/>
    <s v="ENERO "/>
    <s v="LIMA "/>
    <s v="LIMA "/>
    <s v="SAN MARTIN DE PORRES"/>
    <s v="985 383 655"/>
    <s v="0810NIESSEV"/>
    <s v="NIEVES"/>
    <s v="ESPINOZA"/>
    <s v="SEBASTIAN"/>
    <s v="EDUARDO"/>
    <s v="NIEVES ESPINOZA SEBASTIAN EDUARDO"/>
    <s v="VENEZUELA "/>
    <s v="SITUACIÓN IRREGULAR"/>
    <d v="2008-10-08T00:00:00"/>
    <s v="08"/>
    <s v="10"/>
    <s v="2008"/>
    <x v="10"/>
    <s v="MASCULINO"/>
    <s v="CÉDULA DE IDENTIDAD "/>
    <n v="35163035"/>
    <s v="SECUNDARIA - 3ER GRADO"/>
    <s v="SI"/>
    <s v="9301ESPAJANAV"/>
    <s v="ESPINOZA"/>
    <s v="PAEZ"/>
    <s v="JAIRYSMAR"/>
    <s v="NATHALY"/>
    <s v="VENEZUELA "/>
    <s v="SITUACIÓN IRREGULAR"/>
    <d v="1993-01-28T00:00:00"/>
    <s v="28"/>
    <s v="01"/>
    <s v="1993"/>
    <s v="FEMENINO"/>
    <s v="CÉDULA DE IDENTIDAD "/>
    <s v="MUJER"/>
    <s v="RASTREO"/>
    <d v="2024-01-23T20:43:00"/>
    <m/>
    <m/>
    <m/>
    <m/>
    <m/>
    <s v="SI"/>
    <s v="MARIEL"/>
    <m/>
    <m/>
    <m/>
    <m/>
    <m/>
    <m/>
    <m/>
    <m/>
    <m/>
    <m/>
    <m/>
    <m/>
    <n v="14"/>
    <n v="15"/>
    <n v="1"/>
    <x v="0"/>
    <m/>
  </r>
  <r>
    <n v="1292"/>
    <s v="ENERO "/>
    <s v="LIMA "/>
    <s v="LIMA "/>
    <s v="SAN MARTIN DE PORRES"/>
    <n v="931063648"/>
    <s v="0706AMGUGRV"/>
    <s v="AMAYA"/>
    <s v="GUTIERREZ"/>
    <s v="GRELVIS"/>
    <s v="ALEJANDRO"/>
    <s v="AMAYA GUTIERREZ GRELVIS ALEJANDRO"/>
    <s v="VENEZUELA "/>
    <s v="C.E. CALIDAD MIGRATORIA"/>
    <d v="2007-06-01T00:00:00"/>
    <s v="01"/>
    <s v="06"/>
    <s v="2007"/>
    <x v="11"/>
    <s v="MASCULINO"/>
    <s v="CARNET DE EXTRANJERÍA "/>
    <s v="004828403"/>
    <s v="SECUNDARIA - 3ER GRADO"/>
    <s v="SI"/>
    <s v="9005GULIJUDEV"/>
    <s v="GUTIERREZ"/>
    <s v="LINARES"/>
    <s v="JULIANNYS"/>
    <s v="DEL CARMEN"/>
    <s v="VENEZUELA "/>
    <s v="C.E. CALIDAD MIGRATORIA"/>
    <d v="1990-05-25T00:00:00"/>
    <s v="25"/>
    <s v="05"/>
    <s v="1990"/>
    <s v="FEMENINO"/>
    <s v="CARNET DE EXTRANJERÍA "/>
    <s v="MUJER"/>
    <s v="RASTREO"/>
    <d v="2024-01-15T19:20:22"/>
    <s v="ONLINE/TELEFÓNICA"/>
    <d v="2024-01-23T00:00:00"/>
    <n v="1"/>
    <n v="1"/>
    <n v="1"/>
    <s v="SI"/>
    <s v="MARIEL"/>
    <m/>
    <m/>
    <m/>
    <m/>
    <m/>
    <m/>
    <m/>
    <m/>
    <m/>
    <m/>
    <m/>
    <m/>
    <n v="14"/>
    <n v="16"/>
    <n v="2"/>
    <x v="3"/>
    <m/>
  </r>
  <r>
    <n v="1293"/>
    <s v="ENERO "/>
    <s v="LIMA "/>
    <s v="LIMA "/>
    <s v="CARABAYLLO"/>
    <n v="907085622"/>
    <s v="0812JIDIKAV"/>
    <s v="JIMENEZ"/>
    <s v="DIAZ"/>
    <s v="KARIANNYS"/>
    <s v="JOSE"/>
    <s v="JIMENEZ DIAZ KARIANNYS JOSE"/>
    <s v="VENEZUELA "/>
    <s v="SITUACIÓN IRREGULAR"/>
    <d v="2008-12-15T00:00:00"/>
    <s v="15"/>
    <s v="12"/>
    <s v="2008"/>
    <x v="10"/>
    <s v="FEMENINO"/>
    <s v="CÉDULA DE IDENTIDAD "/>
    <n v="33425905"/>
    <s v="SECUNDARIA - 3ER GRADO"/>
    <s v="SI"/>
    <s v="7803JIROEDJOV"/>
    <s v="JIMENEZ"/>
    <s v="RODRIGUEZ"/>
    <s v="EDUAR"/>
    <s v="JOSE"/>
    <s v="VENEZUELA "/>
    <s v="C.E. CALIDAD MIGRATORIA"/>
    <d v="1978-03-04T00:00:00"/>
    <s v="04"/>
    <s v="03"/>
    <s v="1978"/>
    <s v="MASCULINO"/>
    <s v="CARNET DE EXTRANJERÍA "/>
    <s v="HOMBRE"/>
    <s v="RASTREO"/>
    <d v="2023-12-11T14:48:23"/>
    <s v="PRESENCIAL "/>
    <d v="2024-01-19T00:00:00"/>
    <n v="1"/>
    <n v="1"/>
    <n v="1"/>
    <s v="SI"/>
    <s v="MARIEL"/>
    <m/>
    <s v="SI "/>
    <s v="3084 ENRIQUE GUZMAN Y VALLE"/>
    <d v="2024-01-19T00:00:00"/>
    <s v="SI "/>
    <m/>
    <m/>
    <m/>
    <m/>
    <m/>
    <m/>
    <m/>
    <n v="14"/>
    <n v="15"/>
    <n v="1"/>
    <x v="0"/>
    <m/>
  </r>
  <r>
    <n v="1294"/>
    <s v="ENERO "/>
    <s v="LIMA "/>
    <s v="LIMA "/>
    <s v="SAN MARTIN DE PORRES"/>
    <s v="937227906(LLAMADAS) 916947813 (WHATSAPP) "/>
    <s v="0802MOTOJOV"/>
    <s v="MOGOYON"/>
    <s v="TONITO"/>
    <s v="JOSE"/>
    <s v="RAFAEL"/>
    <s v="MOGOYON TONITO JOSE RAFAEL"/>
    <s v="VENEZUELA "/>
    <s v="SITUACIÓN IRREGULAR"/>
    <d v="2008-02-23T00:00:00"/>
    <s v="23"/>
    <s v="02"/>
    <s v="2008"/>
    <x v="10"/>
    <s v="MASCULINO"/>
    <s v="CÉDULA DE IDENTIDAD "/>
    <n v="32214228"/>
    <s v="SECUNDARIA - 3ER GRADO"/>
    <s v="SI"/>
    <s v="9008MOTOYUCAV"/>
    <s v="MOGOYON"/>
    <s v="TONITO"/>
    <s v="YURI"/>
    <s v="CAROLINA"/>
    <s v="VENEZUELA "/>
    <s v="SITUACIÓN IRREGULAR"/>
    <d v="1990-08-19T00:00:00"/>
    <s v="19"/>
    <s v="08"/>
    <s v="1990"/>
    <s v="FEMENINO"/>
    <s v="CÉDULA DE IDENTIDAD "/>
    <s v="MUJER"/>
    <s v="RASTREO"/>
    <d v="2023-12-28T10:23:31"/>
    <s v="ONLINE/TELEFÓNICA"/>
    <d v="2024-01-03T00:00:00"/>
    <n v="1"/>
    <n v="1"/>
    <n v="1"/>
    <s v="SI"/>
    <s v="MARIEL"/>
    <m/>
    <m/>
    <m/>
    <m/>
    <m/>
    <m/>
    <m/>
    <m/>
    <m/>
    <m/>
    <m/>
    <m/>
    <n v="14"/>
    <n v="16"/>
    <n v="2"/>
    <x v="3"/>
    <m/>
  </r>
  <r>
    <n v="1295"/>
    <s v="ENERO "/>
    <s v="LIMA "/>
    <s v="LIMA "/>
    <s v="SAN MARTIN DE PORRES"/>
    <n v="981259820"/>
    <s v="0803JOPASAV"/>
    <s v="JORDAN"/>
    <s v="PARRA"/>
    <s v="SARA"/>
    <s v="SOFIA"/>
    <s v="JORDAN PARRA SARA SOFIA"/>
    <s v="VENEZUELA "/>
    <s v="SITUACIÓN IRREGULAR"/>
    <d v="2008-03-29T00:00:00"/>
    <s v="29"/>
    <s v="03"/>
    <s v="2008"/>
    <x v="10"/>
    <s v="FEMENINO"/>
    <s v="CÉDULA DE IDENTIDAD "/>
    <n v="32578168"/>
    <s v="SECUNDARIA - 3ER GRADO"/>
    <s v="SI"/>
    <s v="8401PATRYEBEV"/>
    <s v="PARRA"/>
    <s v="TRUJILLO"/>
    <s v="YESENIA"/>
    <s v="BEATRIZ"/>
    <s v="VENEZUELA "/>
    <s v="PTP/CPP"/>
    <d v="1984-01-03T00:00:00"/>
    <s v="03"/>
    <s v="01"/>
    <s v="1984"/>
    <s v="FEMENINO"/>
    <s v="PTP/CPP"/>
    <s v="MUJER"/>
    <s v="RASTREO"/>
    <d v="2024-01-22T16:19:10"/>
    <s v="ONLINE/TELEFÓNICA"/>
    <d v="2024-01-23T00:00:00"/>
    <n v="1"/>
    <n v="1"/>
    <n v="1"/>
    <s v="SI"/>
    <s v="MARIEL"/>
    <m/>
    <m/>
    <m/>
    <m/>
    <m/>
    <m/>
    <m/>
    <m/>
    <m/>
    <m/>
    <m/>
    <m/>
    <n v="14"/>
    <n v="16"/>
    <n v="2"/>
    <x v="3"/>
    <m/>
  </r>
  <r>
    <n v="1296"/>
    <s v="ENERO "/>
    <s v="LIMA "/>
    <s v="LIMA "/>
    <s v="LOS OLIVOS"/>
    <n v="953951851"/>
    <s v="0711PEBRYOV"/>
    <s v="PEÑA"/>
    <s v="BRICEÑO"/>
    <s v="YORVIS"/>
    <s v="JOSE"/>
    <s v="PEÑA BRICEÑO YORVIS JOSE"/>
    <s v="VENEZUELA "/>
    <s v="SITUACIÓN IRREGULAR"/>
    <d v="2007-11-14T00:00:00"/>
    <s v="14"/>
    <s v="11"/>
    <s v="2007"/>
    <x v="11"/>
    <s v="MASCULINO"/>
    <s v="CÉDULA DE IDENTIDAD "/>
    <n v="32283182"/>
    <s v="SECUNDARIA - 3ER GRADO"/>
    <s v="SI"/>
    <s v="8402PECODAJOV"/>
    <s v="PEÑA"/>
    <s v="COLINA"/>
    <s v="DARWIN"/>
    <s v="JOSE"/>
    <s v="VENEZUELA "/>
    <s v="PTP/CPP"/>
    <d v="1984-02-16T00:00:00"/>
    <s v="16"/>
    <s v="02"/>
    <s v="1984"/>
    <s v="MASCULINO"/>
    <s v="PTP/CPP"/>
    <s v="HOMBRE"/>
    <s v="RASTREO"/>
    <d v="2023-12-06T18:12:04"/>
    <s v="ONLINE/TELEFÓNICA"/>
    <d v="2024-01-03T00:00:00"/>
    <n v="1"/>
    <n v="1"/>
    <n v="1"/>
    <s v="SI"/>
    <s v="MARIEL"/>
    <m/>
    <m/>
    <m/>
    <m/>
    <m/>
    <m/>
    <m/>
    <m/>
    <m/>
    <m/>
    <m/>
    <m/>
    <n v="14"/>
    <n v="16"/>
    <n v="2"/>
    <x v="3"/>
    <m/>
  </r>
  <r>
    <n v="1297"/>
    <s v="ENERO "/>
    <s v="LIMA "/>
    <s v="LIMA "/>
    <s v="SAN MARTIN DE PORRES"/>
    <s v="918368143 (CUÑADA) / 942961510 (HIJA DE CUÑADA)"/>
    <s v="0711VERAIVV"/>
    <s v="VELASQUEZ"/>
    <s v="RAMIREZ"/>
    <s v="IVAN"/>
    <s v="JOSUE"/>
    <s v="VELASQUEZ RAMIREZ IVAN JOSUE"/>
    <s v="VENEZUELA "/>
    <s v="SITUACIÓN IRREGULAR"/>
    <d v="2007-11-14T00:00:00"/>
    <s v="14"/>
    <s v="11"/>
    <s v="2007"/>
    <x v="11"/>
    <s v="MASCULINO"/>
    <s v="CÉDULA DE IDENTIDAD "/>
    <n v="33029666"/>
    <s v="SECUNDARIA - 3ER GRADO"/>
    <s v="SI"/>
    <s v="8404RAALMINOV"/>
    <s v="RAMIREZ"/>
    <s v="ALEJOS"/>
    <s v="MILEIDY"/>
    <s v="NOHEMI"/>
    <s v="VENEZUELA "/>
    <s v="PTP/CPP"/>
    <d v="1984-04-30T00:00:00"/>
    <s v="30"/>
    <s v="04"/>
    <s v="1984"/>
    <s v="FEMENINO"/>
    <s v="PTP/CPP"/>
    <s v="MUJER"/>
    <s v="RASTREO"/>
    <d v="2024-01-02T20:55:10"/>
    <s v="ONLINE/TELEFÓNICA"/>
    <d v="2024-01-03T00:00:00"/>
    <n v="2"/>
    <n v="1"/>
    <n v="1"/>
    <s v="SI"/>
    <s v="MARIEL"/>
    <m/>
    <m/>
    <m/>
    <m/>
    <m/>
    <m/>
    <m/>
    <m/>
    <m/>
    <m/>
    <m/>
    <m/>
    <n v="14"/>
    <n v="16"/>
    <n v="2"/>
    <x v="3"/>
    <m/>
  </r>
  <r>
    <n v="1298"/>
    <s v="ENERO "/>
    <s v="LIMA "/>
    <s v="LIMA "/>
    <s v="SAN JUAN DE MIRAFLORES"/>
    <s v="930396405 (MAMA)_x000a_961779597 (PAPA)"/>
    <s v="0711ROCOJUV"/>
    <s v="RODRÍGUEZ "/>
    <s v="CORTEZ_x0009__x0009_"/>
    <s v="JUANDYS"/>
    <s v="MARGARITA "/>
    <s v="RODRÍGUEZ  CORTEZ_x0009__x0009_ JUANDYS MARGARITA "/>
    <s v="VENEZUELA "/>
    <s v="REFUGIADO "/>
    <d v="2007-11-05T00:00:00"/>
    <s v="05"/>
    <s v="11"/>
    <s v="2007"/>
    <x v="11"/>
    <s v="FEMENINO"/>
    <s v="CÉDULA DE IDENTIDAD "/>
    <n v="32494773"/>
    <s v="SECUNDARIA - 3ER GRADO"/>
    <s v="SI"/>
    <s v="7910ROHEUIJUV"/>
    <s v="RODRÍGUEZ _x0009_"/>
    <s v="HERNÁNDEZ "/>
    <s v="UILSVIN_x0009_"/>
    <s v="JUNATS_x0009_"/>
    <s v="VENEZUELA "/>
    <s v="PTP/CPP"/>
    <d v="1979-10-12T00:00:00"/>
    <s v="12"/>
    <s v="10"/>
    <s v="1979"/>
    <s v="MASCULINO"/>
    <s v="PTP/CPP"/>
    <s v="HOMBRE"/>
    <s v="RASTREO"/>
    <d v="2023-12-18T17:57:12"/>
    <s v="ONLINE/TELEFÓNICA"/>
    <d v="2024-01-15T00:00:00"/>
    <n v="1"/>
    <n v="1"/>
    <n v="1"/>
    <s v="SI"/>
    <s v="MARIEL"/>
    <m/>
    <m/>
    <m/>
    <m/>
    <m/>
    <m/>
    <m/>
    <m/>
    <m/>
    <m/>
    <m/>
    <m/>
    <n v="14"/>
    <n v="16"/>
    <n v="2"/>
    <x v="3"/>
    <m/>
  </r>
  <r>
    <n v="1299"/>
    <s v="ENERO "/>
    <s v="LIMA "/>
    <s v="LIMA "/>
    <s v="PUENTE PIEDRA"/>
    <s v="981893116 (LLAMADAS) +58 4142182094 (WTPP)"/>
    <s v="0812RISAYOV"/>
    <s v="RIVAS"/>
    <s v="SALAZAR"/>
    <s v="YOIRDERLIN"/>
    <s v="FERNANDA"/>
    <s v="RIVAS SALAZAR YOIRDERLIN FERNANDA"/>
    <s v="VENEZUELA "/>
    <s v="PTP/CPP"/>
    <d v="2008-12-03T00:00:00"/>
    <s v="03"/>
    <s v="12"/>
    <s v="2008"/>
    <x v="10"/>
    <s v="FEMENINO"/>
    <s v="PTP/CPP"/>
    <s v="00450292"/>
    <s v="SECUNDARIA - 3ER GRADO"/>
    <s v="SI"/>
    <s v="8912SASAYAJOV"/>
    <s v="SALAZAR"/>
    <s v="SANCHEZ"/>
    <s v="YANARITH"/>
    <s v="JOSEFINA"/>
    <s v="VENEZUELA "/>
    <s v="SITUACIÓN IRREGULAR"/>
    <d v="1989-12-27T00:00:00"/>
    <s v="27"/>
    <s v="12"/>
    <s v="1989"/>
    <s v="FEMENINO"/>
    <s v="CÉDULA DE IDENTIDAD "/>
    <s v="MUJER"/>
    <s v="RASTREO"/>
    <d v="2024-01-05T17:46:00"/>
    <m/>
    <m/>
    <m/>
    <m/>
    <m/>
    <s v="SI"/>
    <s v="MARIEL"/>
    <m/>
    <m/>
    <m/>
    <m/>
    <m/>
    <m/>
    <m/>
    <m/>
    <m/>
    <m/>
    <m/>
    <m/>
    <n v="14"/>
    <n v="15"/>
    <n v="1"/>
    <x v="0"/>
    <m/>
  </r>
  <r>
    <n v="1300"/>
    <s v="ENERO "/>
    <s v="LIMA "/>
    <s v="LIMA "/>
    <s v="PUENTE PIEDRA"/>
    <n v="983803267"/>
    <s v="0810SIALLOV"/>
    <s v="SISO_x0009_ _x0009_"/>
    <s v="ALESIO"/>
    <s v="LORELIS_x0009_"/>
    <s v="ANDREINA"/>
    <s v="SISO_x0009_ _x0009_ ALESIO LORELIS_x0009_ ANDREINA"/>
    <s v="VENEZUELA "/>
    <s v="PTP/CPP"/>
    <d v="2008-10-16T00:00:00"/>
    <s v="16"/>
    <s v="10"/>
    <s v="2008"/>
    <x v="10"/>
    <s v="FEMENINO"/>
    <s v="PTP/CPP"/>
    <n v="3879893"/>
    <s v="SECUNDARIA - 4TO GRADO"/>
    <s v="SI"/>
    <s v="9112ALJADALOV"/>
    <s v="ALECIO"/>
    <s v="JARAMILLO"/>
    <s v="DAISY "/>
    <s v="LORENA"/>
    <s v="VENEZUELA "/>
    <s v="PTP/CPP"/>
    <d v="1991-12-17T00:00:00"/>
    <s v="17"/>
    <s v="12"/>
    <s v="1991"/>
    <s v="FEMENINO"/>
    <s v="PTP/CPP"/>
    <s v="MUJER"/>
    <s v="RASTREO"/>
    <d v="2023-12-18T23:29:05"/>
    <m/>
    <m/>
    <m/>
    <m/>
    <m/>
    <s v="SI"/>
    <s v="MARIEL"/>
    <m/>
    <m/>
    <m/>
    <m/>
    <m/>
    <m/>
    <m/>
    <m/>
    <m/>
    <m/>
    <m/>
    <m/>
    <n v="15"/>
    <n v="15"/>
    <n v="0"/>
    <x v="0"/>
    <m/>
  </r>
  <r>
    <n v="1301"/>
    <s v="ENERO "/>
    <s v="LIMA "/>
    <s v="LIMA "/>
    <s v="SAN MARTIN DE PORRES"/>
    <n v="962187693"/>
    <s v="0704SEVIAIV"/>
    <s v="SERRANO"/>
    <s v="VIDAL"/>
    <s v="AIBERSON"/>
    <s v="ALEXANDER"/>
    <s v="SERRANO VIDAL AIBERSON ALEXANDER"/>
    <s v="VENEZUELA "/>
    <s v="SITUACIÓN IRREGULAR"/>
    <d v="2007-04-05T00:00:00"/>
    <s v="05"/>
    <s v="04"/>
    <s v="2007"/>
    <x v="11"/>
    <s v="MASCULINO"/>
    <s v="CÉDULA DE IDENTIDAD "/>
    <n v="31798066"/>
    <s v="SECUNDARIA - 4TO GRADO"/>
    <s v="SI"/>
    <s v="8212VINILEMAV"/>
    <s v="VIDAL"/>
    <s v="NINGUNO"/>
    <s v="LEISIBEL"/>
    <s v="MARIA"/>
    <s v="VENEZUELA "/>
    <s v="PTP/CPP"/>
    <d v="1982-12-17T00:00:00"/>
    <s v="17"/>
    <s v="12"/>
    <s v="1982"/>
    <s v="FEMENINO"/>
    <s v="PTP/CPP"/>
    <s v="MUJER"/>
    <s v="RASTREO"/>
    <d v="2023-12-19T01:56:02"/>
    <s v="ONLINE/TELEFÓNICA"/>
    <d v="2024-01-12T00:00:00"/>
    <n v="1"/>
    <n v="1"/>
    <n v="1"/>
    <s v="SI"/>
    <s v="MARIEL"/>
    <m/>
    <m/>
    <m/>
    <m/>
    <m/>
    <m/>
    <m/>
    <m/>
    <m/>
    <m/>
    <m/>
    <m/>
    <n v="15"/>
    <n v="16"/>
    <n v="1"/>
    <x v="0"/>
    <m/>
  </r>
  <r>
    <n v="1302"/>
    <s v="ENERO "/>
    <s v="TUMBES "/>
    <s v="ZARUMILLA"/>
    <s v="ZARUMILLA"/>
    <n v="929832900"/>
    <s v="2004SICOJHV"/>
    <s v="SILVA"/>
    <s v="CORREA"/>
    <s v="JHAIMAR"/>
    <s v="ANARELLA SHEKINA"/>
    <s v="SILVA CORREA JHAIMAR ANARELLA SHEKINA"/>
    <s v="VENEZUELA "/>
    <s v="SITUACIÓN IRREGULAR"/>
    <d v="2020-04-09T00:00:00"/>
    <s v="09"/>
    <s v="04"/>
    <s v="2020"/>
    <x v="9"/>
    <s v="FEMENINO"/>
    <s v="ACTA/PARTIDA DE NACIMIENTO"/>
    <n v="787"/>
    <s v="NINGUNO"/>
    <s v="SI"/>
    <s v="8511COORMIWEV"/>
    <s v="CORREA"/>
    <s v="ORTIZ"/>
    <s v="MILDREY"/>
    <s v="WENSIS"/>
    <s v="VENEZUELA "/>
    <s v="C.E. CALIDAD MIGRATORIA"/>
    <d v="1985-11-18T00:00:00"/>
    <s v="18"/>
    <s v="11"/>
    <s v="1985"/>
    <s v="FEMENINO"/>
    <s v="CÉDULA DE IDENTIDAD"/>
    <n v="27066822"/>
    <s v="RASTREO"/>
    <d v="2023-11-18T00:00:00"/>
    <s v="ONLINE/TELEFÓNICA"/>
    <d v="2024-01-02T00:00:00"/>
    <n v="1"/>
    <n v="3"/>
    <n v="3"/>
    <s v="SI"/>
    <s v="VANESSA"/>
    <m/>
    <s v="SI"/>
    <s v="062 NIÑOS DE LA PAZ"/>
    <d v="2024-01-04T00:00:00"/>
    <s v="SI"/>
    <m/>
    <m/>
    <m/>
    <m/>
    <m/>
    <m/>
    <m/>
    <n v="6"/>
    <n v="3"/>
    <n v="-3"/>
    <x v="0"/>
    <m/>
  </r>
  <r>
    <n v="1303"/>
    <s v="ENERO "/>
    <s v="TUMBES "/>
    <s v="ZARUMILLA"/>
    <s v="ZARUMILLA"/>
    <s v="9004034464 - 917166412"/>
    <s v="2010VIGUANC"/>
    <s v="VIERAS"/>
    <s v="GUERRERO"/>
    <s v="ANGEL"/>
    <s v="MIGUEL"/>
    <s v="VIERAS GUERRERO ANGEL MIGUEL"/>
    <s v="COLOMBIA "/>
    <s v="SITUACIÓN IRREGULAR"/>
    <d v="2020-10-03T00:00:00"/>
    <s v="03"/>
    <s v="10"/>
    <s v="2020"/>
    <x v="9"/>
    <s v="MASCULINO"/>
    <s v="CEDULA DE IDENTIDAD"/>
    <n v="2751603"/>
    <s v="NINGUNO"/>
    <s v="SI"/>
    <s v="9010GUBRYUNIV"/>
    <s v="GUERRERO"/>
    <s v="BRICEÑO"/>
    <s v="YUELKIS"/>
    <s v="NINGUNO"/>
    <s v="VENEZUELA "/>
    <s v="SITUACIÓN IRREGULAR"/>
    <d v="1990-10-18T00:00:00"/>
    <s v="18"/>
    <s v="10"/>
    <s v="1990"/>
    <s v="FEMENINO"/>
    <s v="CÉDULA DE IDENTIDAD"/>
    <n v="21063632"/>
    <s v="RASTREO"/>
    <d v="2023-12-30T00:00:00"/>
    <s v="PRESENCIAL "/>
    <d v="2024-01-03T00:00:00"/>
    <n v="1"/>
    <n v="3"/>
    <n v="3"/>
    <s v="SI"/>
    <s v="VANESSA"/>
    <m/>
    <s v="SI"/>
    <s v="075 SANTA ROSA"/>
    <d v="2024-01-08T00:00:00"/>
    <s v="SI"/>
    <m/>
    <m/>
    <m/>
    <m/>
    <m/>
    <m/>
    <m/>
    <n v="6"/>
    <n v="3"/>
    <n v="-3"/>
    <x v="0"/>
    <m/>
  </r>
  <r>
    <n v="1304"/>
    <s v="ENERO "/>
    <s v="TUMBES "/>
    <s v="ZARUMILLA"/>
    <s v="ZARUMILLA"/>
    <n v="952629481"/>
    <s v="2006APHEAYP"/>
    <s v="APONTE "/>
    <s v="HEREDIA"/>
    <s v="AYLEEN"/>
    <s v="JOANNY"/>
    <s v="APONTE  HEREDIA AYLEEN JOANNY"/>
    <s v="PERÚ"/>
    <s v="NO APLICA (ES PERUANO/A)"/>
    <d v="2020-06-10T00:00:00"/>
    <s v="10"/>
    <s v="06"/>
    <s v="2020"/>
    <x v="9"/>
    <s v="FEMENINO"/>
    <s v="DNI"/>
    <n v="91886490"/>
    <s v="NINGUNO"/>
    <s v="SI"/>
    <s v="9411HELEAUNIV"/>
    <s v="HEREDIA"/>
    <s v="LEON"/>
    <s v="AURA"/>
    <s v="NINGUNO"/>
    <s v="VENEZUELA "/>
    <s v="SITUACIÓN IRREGULAR"/>
    <d v="1994-11-10T00:00:00"/>
    <s v="10"/>
    <s v="11"/>
    <s v="1994"/>
    <s v="FEMENINO"/>
    <s v="CÉDULA DE IDENTIDAD"/>
    <n v="24312932"/>
    <s v="RASTREO"/>
    <d v="2023-12-30T00:00:00"/>
    <s v="PRESENCIAL "/>
    <d v="2024-01-03T00:00:00"/>
    <n v="1"/>
    <n v="3"/>
    <n v="3"/>
    <s v="SI"/>
    <s v="VANESSA"/>
    <m/>
    <s v="SI"/>
    <s v="075 SANTA ROSA"/>
    <d v="2024-01-08T00:00:00"/>
    <s v="SI"/>
    <m/>
    <m/>
    <m/>
    <m/>
    <m/>
    <m/>
    <m/>
    <n v="6"/>
    <n v="3"/>
    <n v="-3"/>
    <x v="0"/>
    <m/>
  </r>
  <r>
    <n v="1305"/>
    <s v="ENERO "/>
    <s v="TUMBES "/>
    <s v="ZARUMILLA"/>
    <s v="ZARUMILLA"/>
    <n v="931698352"/>
    <s v="2003ROHEDUV"/>
    <s v="ROSALES"/>
    <s v="HERNANDEZ"/>
    <s v="DUGLETZYS"/>
    <s v="KAMILA"/>
    <s v="ROSALES HERNANDEZ DUGLETZYS KAMILA"/>
    <s v="VENEZUELA "/>
    <s v="PTP/CPP"/>
    <d v="2020-03-20T00:00:00"/>
    <s v="20"/>
    <s v="03"/>
    <s v="2020"/>
    <x v="9"/>
    <s v="FEMENINO"/>
    <s v="PTP/CPP"/>
    <s v="003077625"/>
    <s v="NINGUNO"/>
    <s v="SI"/>
    <s v="8511HEMAYUMAV"/>
    <s v="HERNANDEZ"/>
    <s v="MARQUEZ"/>
    <s v="YULETZY"/>
    <s v="MARLINY"/>
    <s v="VENEZUELA "/>
    <s v="PTP/CPP"/>
    <d v="1985-11-11T00:00:00"/>
    <s v="11"/>
    <s v="11"/>
    <s v="1985"/>
    <s v="FEMENINO"/>
    <s v="PTP/CPP"/>
    <s v="001164923"/>
    <s v="RASTREO"/>
    <d v="2023-11-18T00:00:00"/>
    <s v="ONLINE/TELEFÓNICA"/>
    <d v="2024-01-02T00:00:00"/>
    <n v="1"/>
    <n v="2"/>
    <n v="2"/>
    <s v="SI"/>
    <s v="VANESSA"/>
    <m/>
    <s v="SI"/>
    <s v="210 MARIA ROSA MISTICA"/>
    <d v="2024-01-08T00:00:00"/>
    <s v="SI"/>
    <m/>
    <m/>
    <m/>
    <m/>
    <m/>
    <m/>
    <m/>
    <n v="6"/>
    <n v="4"/>
    <n v="-2"/>
    <x v="0"/>
    <m/>
  </r>
  <r>
    <n v="1306"/>
    <s v="ENERO "/>
    <s v="TUMBES "/>
    <s v="TUMBES "/>
    <s v="TUMBES"/>
    <n v="950511639"/>
    <s v="2102SIJAMIP"/>
    <s v="SILVA"/>
    <s v="JARAMILLO"/>
    <s v="MIA"/>
    <s v="DAYANA"/>
    <s v="SILVA JARAMILLO MIA DAYANA"/>
    <s v="PERÚ"/>
    <s v="NO APLICA (ES PERUANO/A)"/>
    <d v="2021-02-28T00:00:00"/>
    <s v="28"/>
    <s v="02"/>
    <s v="2021"/>
    <x v="16"/>
    <s v="FEMENINO"/>
    <s v="DNI"/>
    <n v="92251186"/>
    <s v="NINGUNO"/>
    <s v="SI"/>
    <s v="0008JACOKIDAV"/>
    <s v="JARAMILLO"/>
    <s v="CORREA"/>
    <s v="KIMBERLY"/>
    <s v="DAYANA"/>
    <s v="VENEZUELA "/>
    <s v="SITUACIÓN IRREGULAR"/>
    <d v="2000-08-01T00:00:00"/>
    <s v="01"/>
    <s v="08"/>
    <s v="2000"/>
    <s v="FEMENINO"/>
    <s v="CÉDULA DE IDENTIDAD"/>
    <n v="27541809"/>
    <s v="RASTREO"/>
    <d v="2023-10-07T00:00:00"/>
    <s v="ONLINE/TELEFÓNICA"/>
    <d v="2024-01-04T00:00:00"/>
    <n v="1"/>
    <n v="2"/>
    <n v="2"/>
    <s v="SI"/>
    <s v="VANESSA"/>
    <m/>
    <s v="SI"/>
    <s v="002 SAN MARTIN DE PORRES"/>
    <d v="2024-01-08T00:00:00"/>
    <m/>
    <m/>
    <m/>
    <m/>
    <m/>
    <m/>
    <m/>
    <m/>
    <n v="6"/>
    <n v="3"/>
    <n v="-3"/>
    <x v="0"/>
    <m/>
  </r>
  <r>
    <n v="1307"/>
    <s v="ENERO "/>
    <s v="TUMBES "/>
    <s v="TUMBES "/>
    <s v="TUMBES"/>
    <n v="954563825"/>
    <s v="1206COLUEMV"/>
    <s v="CORONA"/>
    <s v="LUCEMA"/>
    <s v="EMISAEL"/>
    <s v="JOSE"/>
    <s v="CORONA LUCEMA EMISAEL JOSE"/>
    <s v="VENEZUELA "/>
    <s v="SITUACIÓN IRREGULAR"/>
    <d v="2012-06-26T00:00:00"/>
    <s v="26"/>
    <s v="06"/>
    <s v="2012"/>
    <x v="3"/>
    <s v="MASCULINO"/>
    <s v="CÉDULA DE IDENTIDAD"/>
    <n v="35144652"/>
    <s v="PRIMARIA - 3ER GRADO"/>
    <s v="SI"/>
    <s v="9212LURAYEMAV"/>
    <s v="LUCEMA"/>
    <s v="RAMOS"/>
    <s v="YETSIBETH"/>
    <s v="MARIALIS"/>
    <s v="VENEZUELA "/>
    <s v="SITUACIÓN IRREGULAR"/>
    <d v="1992-12-22T00:00:00"/>
    <s v="22"/>
    <s v="12"/>
    <s v="1992"/>
    <s v="FEMENINO"/>
    <s v="CÉDULA DE IDENTIDAD"/>
    <n v="23483867"/>
    <s v="RASTREO"/>
    <d v="2023-12-30T00:00:00"/>
    <s v="PRESENCIAL "/>
    <d v="2024-01-03T00:00:00"/>
    <n v="1"/>
    <n v="3"/>
    <n v="3"/>
    <s v="SI"/>
    <s v="VANESSA"/>
    <m/>
    <s v="SI"/>
    <s v="002 MARISCAL RAMON CASTILLA"/>
    <d v="2024-01-08T00:00:00"/>
    <s v="SI"/>
    <m/>
    <m/>
    <m/>
    <m/>
    <m/>
    <m/>
    <m/>
    <n v="8"/>
    <n v="11"/>
    <n v="3"/>
    <x v="4"/>
    <m/>
  </r>
  <r>
    <n v="1308"/>
    <s v="ENERO "/>
    <s v="TUMBES "/>
    <s v="ZARUMILLA"/>
    <s v="ZARUMILLA"/>
    <n v="99224536"/>
    <s v="2008MIMAAIE"/>
    <s v="MIRANDA"/>
    <s v="MARTINEZ"/>
    <s v="AITHANA"/>
    <s v="SOFIA"/>
    <s v="MIRANDA MARTINEZ AITHANA SOFIA"/>
    <s v="ECUADOR"/>
    <s v="SITUACIÓN IRREGULAR"/>
    <d v="2020-08-04T00:00:00"/>
    <s v="04"/>
    <s v="08"/>
    <s v="2020"/>
    <x v="9"/>
    <s v="FEMENINO"/>
    <s v="CEDULA DE IDENTIDAD"/>
    <n v="92923195"/>
    <s v="NINGUNO"/>
    <s v="SI"/>
    <s v="9604MASIDAGUP"/>
    <s v="MARTINEZ"/>
    <s v="SILVA"/>
    <s v="DAVIER"/>
    <s v="GUISEL"/>
    <s v="PERÚ"/>
    <s v="NO APLICA (ES PERUANO/A)"/>
    <d v="1996-04-04T00:00:00"/>
    <s v="04"/>
    <s v="04"/>
    <s v="1996"/>
    <s v="FEMENINO"/>
    <s v="DNI "/>
    <n v="63398610"/>
    <s v="RASTREO"/>
    <d v="2023-12-30T00:00:00"/>
    <s v="PRESENCIAL "/>
    <d v="2024-01-03T00:00:00"/>
    <n v="1"/>
    <n v="3"/>
    <n v="3"/>
    <s v="SI"/>
    <s v="VANESSA"/>
    <m/>
    <s v="SI"/>
    <s v="075 SANTA ROSA"/>
    <d v="2024-01-08T00:00:00"/>
    <s v="SI"/>
    <m/>
    <m/>
    <m/>
    <m/>
    <m/>
    <m/>
    <m/>
    <n v="6"/>
    <n v="3"/>
    <n v="-3"/>
    <x v="0"/>
    <m/>
  </r>
  <r>
    <n v="1309"/>
    <s v="ENERO "/>
    <s v="TUMBES "/>
    <s v="TUMBES "/>
    <s v="TUMBES"/>
    <n v="964380949"/>
    <s v="1101GOMECAV"/>
    <s v="GONZALES"/>
    <s v="MEJIAS"/>
    <s v="CAMILA"/>
    <s v="VALENTINA"/>
    <s v="GONZALES MEJIAS CAMILA VALENTINA"/>
    <s v="VENEZUELA "/>
    <s v="SITUACIÓN IRREGULAR"/>
    <d v="2011-01-08T00:00:00"/>
    <s v="08"/>
    <s v="01"/>
    <s v="2011"/>
    <x v="14"/>
    <s v="FEMENINO"/>
    <s v="PTP/CPP"/>
    <n v="2490468"/>
    <s v="PRIMARIA - 6TO GRADO"/>
    <s v="SI"/>
    <s v="9303MESAPANAV"/>
    <s v="MEJIAS"/>
    <s v="SANTACRUZ"/>
    <s v="PAOLA"/>
    <s v="NAZARETH"/>
    <s v="VENEZUELA "/>
    <s v="C.E. CALIDAD MIGRATORIA"/>
    <d v="1993-03-27T00:00:00"/>
    <s v="27"/>
    <s v="03"/>
    <s v="1993"/>
    <s v="FEMENINO"/>
    <s v="NO TIENE DOCUMENTO"/>
    <d v="1993-03-27T00:00:00"/>
    <s v="RASTREO"/>
    <d v="2023-12-13T00:00:00"/>
    <s v="ONLINE/TELEFÓNICA"/>
    <d v="2024-01-03T00:00:00"/>
    <n v="1"/>
    <n v="3"/>
    <n v="3"/>
    <s v="SI"/>
    <s v="VANESSA"/>
    <m/>
    <s v="SI"/>
    <s v="EL TRIUNFO"/>
    <d v="2024-01-03T00:00:00"/>
    <s v="SI"/>
    <m/>
    <m/>
    <m/>
    <m/>
    <m/>
    <m/>
    <m/>
    <n v="11"/>
    <n v="13"/>
    <n v="2"/>
    <x v="3"/>
    <m/>
  </r>
  <r>
    <n v="1310"/>
    <s v="ENERO "/>
    <s v="TUMBES "/>
    <s v="TUMBES "/>
    <s v="TUMBES"/>
    <n v="918487469"/>
    <s v="1104ORRUELV"/>
    <s v="ORTEGA"/>
    <s v="RUIZ"/>
    <s v="ELIUD"/>
    <s v="ISAAC"/>
    <s v="ORTEGA RUIZ ELIUD ISAAC"/>
    <s v="VENEZUELA "/>
    <s v="C.E. CALIDAD MIGRATORIA"/>
    <d v="2011-04-22T00:00:00"/>
    <s v="22"/>
    <s v="04"/>
    <s v="2011"/>
    <x v="2"/>
    <s v="FEMENINO"/>
    <s v="CARNET DE EXTRANJERÍA "/>
    <n v="4398344"/>
    <s v="PRIMARIA - 6TO GRADO"/>
    <s v="SI"/>
    <s v="8710RUURNIHEV"/>
    <s v="RUIZ"/>
    <s v="URBANO"/>
    <s v="NINOZKA"/>
    <s v="HENYURI"/>
    <s v="VENEZUELA "/>
    <s v="C.E. CALIDAD MIGRATORIA"/>
    <d v="1987-10-16T00:00:00"/>
    <s v="16"/>
    <s v="10"/>
    <s v="1987"/>
    <s v="FEMENINO"/>
    <s v="CARNET DE EXTRANJERÍA "/>
    <n v="4508846"/>
    <s v="RASTREO"/>
    <d v="2023-12-13T00:00:00"/>
    <s v="ONLINE/TELEFÓNICA"/>
    <d v="2024-01-02T00:00:00"/>
    <n v="1"/>
    <n v="2"/>
    <n v="2"/>
    <s v="SI"/>
    <s v="VANESSA"/>
    <m/>
    <s v="SI"/>
    <s v="006 MERCEDES MATILDE AVALOS DE HERRERA"/>
    <d v="2023-01-17T00:00:00"/>
    <s v="SI"/>
    <m/>
    <m/>
    <m/>
    <m/>
    <m/>
    <m/>
    <m/>
    <n v="11"/>
    <n v="12"/>
    <n v="1"/>
    <x v="0"/>
    <m/>
  </r>
  <r>
    <n v="1311"/>
    <s v="ENERO "/>
    <s v="TUMBES "/>
    <s v="ZARUMILLA"/>
    <s v="ZARUMILLA"/>
    <n v="925982385"/>
    <s v="1402APUZANV"/>
    <s v="APARICIO"/>
    <s v="UZCATEGUI"/>
    <s v="ANGEL"/>
    <s v="ANTONIO"/>
    <s v="APARICIO UZCATEGUI ANGEL ANTONIO"/>
    <s v="VENEZUELA "/>
    <s v="SITUACIÓN IRREGULAR"/>
    <d v="2014-02-02T00:00:00"/>
    <s v="02"/>
    <s v="02"/>
    <s v="2014"/>
    <x v="7"/>
    <s v="FEMENINO"/>
    <s v="ACTA/PARTIDA DE NACIMIENTO"/>
    <n v="756"/>
    <s v="PRIMARIA - 3ER GRADO"/>
    <s v="SI"/>
    <s v="9706UZROMAMIV"/>
    <s v="UZCATEGUI"/>
    <s v="RODRIGUEZ"/>
    <s v="MARIA"/>
    <s v="MILAGRO"/>
    <s v="VENEZUELA "/>
    <s v="C.E. CALIDAD MIGRATORIA"/>
    <d v="1997-06-27T00:00:00"/>
    <s v="27"/>
    <s v="06"/>
    <s v="1997"/>
    <s v="FEMENINO"/>
    <s v="CÉDULA DE IDENTIDAD"/>
    <n v="26145861"/>
    <s v="RASTREO"/>
    <d v="2023-12-07T00:00:00"/>
    <m/>
    <m/>
    <m/>
    <m/>
    <m/>
    <s v="SI"/>
    <s v="VANESSA"/>
    <m/>
    <s v="SI"/>
    <s v="133 SUSANA HIGUSHI HIGUSHI"/>
    <d v="2024-01-02T00:00:00"/>
    <m/>
    <m/>
    <m/>
    <m/>
    <m/>
    <m/>
    <m/>
    <m/>
    <n v="8"/>
    <n v="10"/>
    <n v="2"/>
    <x v="3"/>
    <m/>
  </r>
  <r>
    <n v="1312"/>
    <s v="ENERO "/>
    <s v="TUMBES "/>
    <s v="ZARUMILLA"/>
    <s v="ZARUMILLA"/>
    <n v="925982385"/>
    <s v="1602HEUZLUV"/>
    <s v="HERNANDEZ"/>
    <s v="UZCATEGUI"/>
    <s v="LUIS"/>
    <s v="JOSUE"/>
    <s v="HERNANDEZ UZCATEGUI LUIS JOSUE"/>
    <s v="VENEZUELA "/>
    <s v="SITUACIÓN IRREGULAR"/>
    <d v="2016-02-23T00:00:00"/>
    <s v="23"/>
    <s v="02"/>
    <s v="2016"/>
    <x v="0"/>
    <s v="FEMENINO"/>
    <s v="ACTA/PARTIDA DE NACIMIENTO"/>
    <n v="432"/>
    <s v="NINGUNO"/>
    <s v="SI"/>
    <s v="9706UZROMAMIV"/>
    <s v="UZCATEGUI"/>
    <s v="RODRIGUEZ"/>
    <s v="MARIA"/>
    <s v="MILAGRO"/>
    <s v="VENEZUELA "/>
    <s v="C.E. CALIDAD MIGRATORIA"/>
    <d v="1997-06-27T00:00:00"/>
    <s v="27"/>
    <s v="06"/>
    <s v="1997"/>
    <s v="FEMENINO"/>
    <s v="CÉDULA DE IDENTIDAD"/>
    <n v="26145861"/>
    <s v="RASTREO"/>
    <d v="2023-12-07T00:00:00"/>
    <m/>
    <m/>
    <m/>
    <m/>
    <m/>
    <s v="SI"/>
    <s v="VANESSA"/>
    <m/>
    <s v="SI"/>
    <s v="133 SUSANA HIGUSHI HIGUSHI"/>
    <d v="2024-01-02T00:00:00"/>
    <m/>
    <m/>
    <m/>
    <m/>
    <m/>
    <m/>
    <m/>
    <m/>
    <n v="6"/>
    <n v="8"/>
    <n v="2"/>
    <x v="3"/>
    <m/>
  </r>
  <r>
    <n v="1313"/>
    <s v="ENERO "/>
    <s v="TUMBES "/>
    <s v="ZARUMILLA"/>
    <s v="ZARUMILLA"/>
    <n v="925982385"/>
    <s v="1111VIAPENV"/>
    <s v="VILLEGAS"/>
    <s v="APARICIO"/>
    <s v="ENGELBER"/>
    <s v="JOSE"/>
    <s v="VILLEGAS APARICIO ENGELBER JOSE"/>
    <s v="VENEZUELA "/>
    <s v="SITUACIÓN IRREGULAR"/>
    <d v="2011-11-16T00:00:00"/>
    <s v="16"/>
    <s v="11"/>
    <s v="2011"/>
    <x v="2"/>
    <s v="FEMENINO"/>
    <s v="ACTA/PARTIDA DE NACIMIENTO"/>
    <n v="1828"/>
    <s v="PRIMARIA - 5TO GRADO"/>
    <s v="SI"/>
    <s v="9706UZROMAMIV"/>
    <s v="UZCATEGUI"/>
    <s v="RODRIGUEZ"/>
    <s v="MARIA"/>
    <s v="MILAGRO"/>
    <s v="VENEZUELA "/>
    <s v="C.E. CALIDAD MIGRATORIA"/>
    <d v="1997-06-27T00:00:00"/>
    <s v="27"/>
    <s v="06"/>
    <s v="1997"/>
    <s v="FEMENINO"/>
    <s v="CÉDULA DE IDENTIDAD"/>
    <n v="26145861"/>
    <s v="RASTREO"/>
    <d v="2023-12-07T00:00:00"/>
    <s v="ONLINE/TELEFÓNICA"/>
    <d v="2024-01-02T00:00:00"/>
    <n v="3"/>
    <n v="3"/>
    <n v="3"/>
    <s v="SI"/>
    <s v="VANESSA"/>
    <m/>
    <s v="SI"/>
    <s v="133 SUSANA HIGUSHI HIGUSHI"/>
    <d v="2024-01-02T00:00:00"/>
    <m/>
    <m/>
    <m/>
    <m/>
    <m/>
    <m/>
    <m/>
    <m/>
    <n v="10"/>
    <n v="12"/>
    <n v="2"/>
    <x v="3"/>
    <m/>
  </r>
  <r>
    <n v="1314"/>
    <s v="ENERO "/>
    <s v="TUMBES "/>
    <s v="ZARUMILLA"/>
    <s v="ZARUMILLA"/>
    <n v="925575213"/>
    <s v="1712VIPENOV"/>
    <s v="VILLEGAS"/>
    <s v="PEREZ"/>
    <s v="NORIANYELIS"/>
    <s v="JISSET"/>
    <s v="VILLEGAS PEREZ NORIANYELIS JISSET"/>
    <s v="VENEZUELA "/>
    <s v="SITUACIÓN IRREGULAR"/>
    <d v="2017-12-18T00:00:00"/>
    <s v="18"/>
    <s v="12"/>
    <s v="2017"/>
    <x v="8"/>
    <s v="FEMENINO"/>
    <s v="ACTA/PARTIDA DE NACIMIENTO"/>
    <n v="302"/>
    <s v="NIVEL INICIAL 4 AÑOS"/>
    <s v="SI"/>
    <s v="9307VIVIJEALV"/>
    <s v="VILLEGAS"/>
    <s v="VILLEGAS"/>
    <s v="JESUS"/>
    <s v="ALFREDO"/>
    <s v="VENEZUELA "/>
    <s v="SITUACIÓN IRREGULAR"/>
    <d v="1993-07-08T00:00:00"/>
    <s v="08"/>
    <s v="07"/>
    <s v="1993"/>
    <s v="MASCULINO"/>
    <s v="CÉDULA DE IDENTIDAD"/>
    <n v="22518069"/>
    <s v="RASTREO"/>
    <d v="2023-10-08T00:00:00"/>
    <s v="ONLINE/TELEFÓNICA"/>
    <d v="2024-01-04T00:00:00"/>
    <n v="2"/>
    <n v="2"/>
    <n v="2"/>
    <s v="SI"/>
    <s v="VANESSA"/>
    <m/>
    <s v="SI"/>
    <s v="010 JESUS ES MI PASTOR"/>
    <m/>
    <m/>
    <m/>
    <m/>
    <m/>
    <m/>
    <m/>
    <m/>
    <m/>
    <n v="6"/>
    <n v="6"/>
    <n v="0"/>
    <x v="0"/>
    <m/>
  </r>
  <r>
    <n v="1315"/>
    <s v="ENERO "/>
    <s v="TUMBES "/>
    <s v="TUMBES "/>
    <s v="TUMBES"/>
    <s v="NO TIENE NUMERO"/>
    <s v="2012BACOSAV"/>
    <s v="BARBARA"/>
    <s v="COELLO"/>
    <s v="SAMANTHA"/>
    <s v="VALENTINA"/>
    <s v="BARBARA COELLO SAMANTHA VALENTINA"/>
    <s v="VENEZUELA "/>
    <s v="SITUACIÓN IRREGULAR"/>
    <d v="2020-12-31T00:00:00"/>
    <s v="31"/>
    <s v="12"/>
    <s v="2020"/>
    <x v="9"/>
    <s v="FEMENINO"/>
    <s v="ACTA/PARTIDA DE NACIMIENTO"/>
    <n v="157"/>
    <s v="NINGUNO"/>
    <s v="SI"/>
    <s v="8901BACOAMBEV"/>
    <s v="BARBARA"/>
    <s v="COELLO"/>
    <s v="AMANDA"/>
    <s v="BETZABETH"/>
    <s v="VENEZUELA "/>
    <s v="SITUACIÓN IRREGULAR"/>
    <d v="1990-05-14T00:00:00"/>
    <s v="03"/>
    <s v="01"/>
    <s v="1989"/>
    <s v="FEMENINO"/>
    <s v="CÉDULA DE IDENTIDAD"/>
    <n v="20413838"/>
    <s v="RASTREO"/>
    <d v="2024-01-19T00:00:00"/>
    <s v="PRESENCIAL "/>
    <d v="2024-01-21T00:00:00"/>
    <n v="1"/>
    <n v="3"/>
    <n v="3"/>
    <s v="SI"/>
    <s v="ANTON "/>
    <m/>
    <s v="SI"/>
    <s v="042 EL MILAGRO"/>
    <d v="2024-01-22T00:00:00"/>
    <s v="SI"/>
    <s v="SI"/>
    <m/>
    <m/>
    <m/>
    <m/>
    <m/>
    <m/>
    <n v="6"/>
    <n v="3"/>
    <n v="-3"/>
    <x v="0"/>
    <m/>
  </r>
  <r>
    <n v="1316"/>
    <s v="ENERO "/>
    <s v="TUMBES "/>
    <s v="TUMBES "/>
    <s v="TUMBES"/>
    <s v="949133980 - 956771569"/>
    <s v="1410GUATGIV"/>
    <s v="GUACARAN "/>
    <s v="ATUCUYO"/>
    <s v="GILMARYS"/>
    <s v="ALEJANDRA"/>
    <s v="GUACARAN  ATUCUYO GILMARYS ALEJANDRA"/>
    <s v="VENEZUELA "/>
    <s v="PTP/CPP"/>
    <d v="2014-10-08T00:00:00"/>
    <s v="08"/>
    <s v="10"/>
    <s v="2014"/>
    <x v="6"/>
    <s v="FEMENINO"/>
    <s v="PTP/CPP"/>
    <n v="1809652"/>
    <s v="PRIMARIA - 3ER GRADO"/>
    <s v="SI"/>
    <s v="9011TUMEROEVV"/>
    <s v="TUCUYO"/>
    <s v="MEDINA"/>
    <s v="ROSA "/>
    <s v="EVELIN"/>
    <s v="VENEZUELA "/>
    <s v="PTP/CPP"/>
    <d v="1990-11-09T00:00:00"/>
    <s v="09"/>
    <s v="11"/>
    <s v="1990"/>
    <s v="FEMENINO"/>
    <s v="PTP/CPP"/>
    <n v="1809830"/>
    <s v="RASTREO"/>
    <d v="2023-12-15T00:00:00"/>
    <s v="ONLINE/TELEFÓNICA"/>
    <d v="2024-01-02T00:00:00"/>
    <n v="2"/>
    <n v="3"/>
    <n v="3"/>
    <s v="SI"/>
    <s v="ANTON "/>
    <m/>
    <s v="SI"/>
    <s v="014 MIGUEL GRAU"/>
    <d v="2024-01-03T00:00:00"/>
    <s v="SI"/>
    <s v="SI"/>
    <m/>
    <m/>
    <m/>
    <m/>
    <m/>
    <m/>
    <n v="8"/>
    <n v="9"/>
    <n v="1"/>
    <x v="0"/>
    <m/>
  </r>
  <r>
    <n v="1317"/>
    <s v="ENERO "/>
    <s v="TUMBES "/>
    <s v="CONTRALMIRANTE VILLAR "/>
    <s v="ZORRITOS"/>
    <n v="947204145"/>
    <s v="1711LOMOBRV"/>
    <s v="LOPEZ"/>
    <s v="MONTILLO"/>
    <s v="BRITHANY"/>
    <s v="JAVIAXY"/>
    <s v="LOPEZ MONTILLO BRITHANY JAVIAXY"/>
    <s v="VENEZUELA "/>
    <s v="SITUACIÓN IRREGULAR"/>
    <d v="2017-11-06T00:00:00"/>
    <s v="06"/>
    <s v="11"/>
    <s v="2017"/>
    <x v="8"/>
    <s v="FEMENINO"/>
    <s v="ACTA/PARTIDA DE NACIMIENTO"/>
    <n v="236"/>
    <s v="NIVEL INICIAL 3 AÑOS"/>
    <s v="SI"/>
    <s v="7208NICAYUJOV"/>
    <s v="NINGUNO"/>
    <s v="CAMPOS"/>
    <s v="YURAIMA"/>
    <s v="JOSEFINA"/>
    <s v="VENEZUELA"/>
    <s v="PTP/CPP"/>
    <d v="1972-08-19T00:00:00"/>
    <s v="19"/>
    <s v="08"/>
    <s v="1972"/>
    <s v="FEMENINO"/>
    <s v="PTP/CPP"/>
    <n v="899172"/>
    <s v="RASTREO"/>
    <d v="2023-12-19T00:00:00"/>
    <s v="ONLINE/TELEFÓNICA"/>
    <d v="2024-01-04T00:00:00"/>
    <n v="1"/>
    <n v="3"/>
    <n v="3"/>
    <s v="SI"/>
    <s v="ANTON "/>
    <m/>
    <s v="SI"/>
    <s v="JOSE CARLOS MARIATEGUI"/>
    <d v="2024-01-05T00:00:00"/>
    <s v="SI"/>
    <s v="SI"/>
    <m/>
    <m/>
    <m/>
    <m/>
    <m/>
    <m/>
    <n v="6"/>
    <n v="6"/>
    <n v="0"/>
    <x v="0"/>
    <m/>
  </r>
  <r>
    <n v="1318"/>
    <s v="ENERO "/>
    <s v="TUMBES "/>
    <s v="CONTRALMIRANTE VILLAR "/>
    <s v="ZORRITOS"/>
    <n v="922328498"/>
    <s v="1706BUFARUV"/>
    <s v="BUSTAMANTE"/>
    <s v="FAJARDO"/>
    <s v="RUBY"/>
    <s v="ALEXANDRA"/>
    <s v="BUSTAMANTE FAJARDO RUBY ALEXANDRA"/>
    <s v="VENEZUELA "/>
    <s v="SITUACIÓN IRREGULAR"/>
    <d v="2017-06-20T00:00:00"/>
    <s v="20"/>
    <s v="06"/>
    <s v="2017"/>
    <x v="8"/>
    <s v="FEMENINO"/>
    <s v="ACTA/PARTIDA DE NACIMIENTO"/>
    <n v="1096"/>
    <s v="NIVEL INICIAL 3 AÑOS"/>
    <s v="SI"/>
    <s v="8901NIFADEALV"/>
    <s v="NINGUNO"/>
    <s v="FAJARDO"/>
    <s v="DESIREE"/>
    <s v="ALEJANDRA"/>
    <s v="VENEZUELA"/>
    <s v="SITUACIÓN IRREGULAR"/>
    <d v="1989-01-03T00:00:00"/>
    <s v="03"/>
    <s v="01"/>
    <s v="1989"/>
    <s v="FEMENINO"/>
    <s v="CÉDULA DE IDENTIDAD"/>
    <n v="19351917"/>
    <s v="RASTREO"/>
    <d v="2023-12-19T00:00:00"/>
    <s v="ONLINE/TELEFÓNICA"/>
    <d v="2024-01-04T00:00:00"/>
    <n v="1"/>
    <n v="3"/>
    <n v="3"/>
    <s v="SI"/>
    <s v="ANTON "/>
    <m/>
    <s v="SI"/>
    <s v="JOSE CARLOS MARIATEGUI"/>
    <d v="2024-01-05T00:00:00"/>
    <s v="SI"/>
    <s v="SI"/>
    <m/>
    <m/>
    <m/>
    <m/>
    <m/>
    <m/>
    <n v="6"/>
    <n v="6"/>
    <n v="0"/>
    <x v="0"/>
    <m/>
  </r>
  <r>
    <n v="1319"/>
    <s v="ENERO "/>
    <s v="TUMBES "/>
    <s v="ZARUMILLA"/>
    <s v="ZARUMILLA"/>
    <n v="982113755"/>
    <s v="1310LIGOISV"/>
    <s v="LINAREZ"/>
    <s v="GONZALES"/>
    <s v="ISABELLA"/>
    <s v="VALENTINA"/>
    <s v="LINAREZ GONZALES ISABELLA VALENTINA"/>
    <s v="VENEZUELA "/>
    <s v="PTP/CPP"/>
    <d v="2013-10-21T00:00:00"/>
    <s v="21"/>
    <s v="10"/>
    <s v="2013"/>
    <x v="7"/>
    <s v="FEMENINO"/>
    <s v="PTP/CPP"/>
    <n v="4309544"/>
    <s v="PRIMARIA - 4TO GRADO"/>
    <s v="SI"/>
    <s v="8205GOALDICAV"/>
    <s v="GONZALES"/>
    <s v="ALVARADO"/>
    <s v="DIELIZ"/>
    <s v="CAROLINA"/>
    <s v="VENEZUELA"/>
    <s v="PTP/CPP"/>
    <d v="1982-05-03T00:00:00"/>
    <s v="03"/>
    <s v="05"/>
    <s v="1982"/>
    <s v="FEMENINO"/>
    <s v="PTP/CPP"/>
    <n v="2853053"/>
    <s v="RASTREO"/>
    <d v="2023-12-15T00:00:00"/>
    <m/>
    <m/>
    <m/>
    <m/>
    <m/>
    <s v="SI"/>
    <s v="ANTON "/>
    <m/>
    <s v="SI"/>
    <s v="094 SOTERITO LOPEZ ESPINOZA"/>
    <d v="2024-01-03T00:00:00"/>
    <s v="NO"/>
    <s v="NO"/>
    <m/>
    <m/>
    <m/>
    <m/>
    <m/>
    <m/>
    <n v="9"/>
    <n v="10"/>
    <n v="1"/>
    <x v="0"/>
    <m/>
  </r>
  <r>
    <n v="1320"/>
    <s v="ENERO "/>
    <s v="TUMBES "/>
    <s v="TUMBES "/>
    <s v="TUMBES"/>
    <n v="923439857"/>
    <s v="1703ANPLJHV"/>
    <s v="ANDREA"/>
    <s v="PLAZA"/>
    <s v="JHASSLY"/>
    <s v="ROSSBETH"/>
    <s v="ANDREA PLAZA JHASSLY ROSSBETH"/>
    <s v="VENEZUELA "/>
    <s v="SITUACIÓN IRREGULAR"/>
    <d v="2017-03-23T00:00:00"/>
    <s v="23"/>
    <s v="03"/>
    <s v="2017"/>
    <x v="8"/>
    <s v="FEMENINO"/>
    <s v="ACTA/PARTIDA DE NACIMIENTO"/>
    <n v="100"/>
    <s v="PRIMARIA - 1ER GRADO"/>
    <s v="SI"/>
    <s v="9708GOARANROV"/>
    <s v="GOMEZ"/>
    <s v="ARTEAGA"/>
    <s v="ANA"/>
    <s v="ROSSY"/>
    <s v="VENEZUELA"/>
    <s v="SITUACIÓN IRREGULAR"/>
    <d v="1997-08-30T00:00:00"/>
    <s v="30"/>
    <s v="08"/>
    <s v="1997"/>
    <s v="FEMENINO"/>
    <s v="CÉDULA DE IDENTIDAD"/>
    <n v="26039084"/>
    <s v="RASTREO"/>
    <d v="2023-12-15T00:00:00"/>
    <s v="ONLINE/TELEFÓNICA"/>
    <d v="2024-01-02T00:00:00"/>
    <n v="1"/>
    <n v="3"/>
    <n v="3"/>
    <s v="SI"/>
    <s v="ANTON "/>
    <m/>
    <s v="SI"/>
    <s v="002 MARISCAL RAMON CASTILLA"/>
    <d v="2024-01-03T00:00:00"/>
    <s v="SI"/>
    <s v="SI"/>
    <m/>
    <m/>
    <m/>
    <m/>
    <m/>
    <m/>
    <n v="6"/>
    <n v="7"/>
    <n v="1"/>
    <x v="0"/>
    <m/>
  </r>
  <r>
    <n v="1321"/>
    <s v="ENERO "/>
    <s v="TUMBES "/>
    <s v="ZARUMILLA"/>
    <s v="ZARUMILLA"/>
    <n v="982113755"/>
    <s v="1203ESGOSEV"/>
    <s v="ESCOBAR"/>
    <s v="GONZALES"/>
    <s v="SERGIO"/>
    <s v="DAVID"/>
    <s v="ESCOBAR GONZALES SERGIO DAVID"/>
    <s v="VENEZUELA "/>
    <s v="PTP/CPP"/>
    <d v="2012-03-19T00:00:00"/>
    <s v="19"/>
    <s v="03"/>
    <s v="2012"/>
    <x v="3"/>
    <s v="MASCULINO"/>
    <s v="PTP/CPP"/>
    <n v="4310201"/>
    <s v="PRIMARIA - 5TO GRADO"/>
    <s v="SI"/>
    <s v="8205GOALDICAV"/>
    <s v="GONZALES"/>
    <s v="ALVARADO"/>
    <s v="DIELIZ"/>
    <s v="CAROLINA"/>
    <s v="VENEZUELA"/>
    <s v="PTP/CPP"/>
    <d v="1982-05-03T00:00:00"/>
    <s v="03"/>
    <s v="05"/>
    <s v="1982"/>
    <s v="FEMENINO"/>
    <s v="PTP/CPP"/>
    <n v="2853053"/>
    <s v="RASTREO"/>
    <d v="2023-12-15T00:00:00"/>
    <s v="ONLINE/TELEFÓNICA"/>
    <d v="2024-01-02T00:00:00"/>
    <n v="2"/>
    <n v="3"/>
    <n v="3"/>
    <s v="SI"/>
    <s v="ANTON "/>
    <m/>
    <s v="SI"/>
    <s v="094 SOTERITO LOPEZ ESPINOZA"/>
    <d v="2024-01-03T00:00:00"/>
    <s v="NO"/>
    <s v="NO"/>
    <m/>
    <m/>
    <m/>
    <m/>
    <m/>
    <m/>
    <n v="10"/>
    <n v="12"/>
    <n v="2"/>
    <x v="3"/>
    <m/>
  </r>
  <r>
    <n v="1322"/>
    <s v="ENERO "/>
    <s v="TUMBES "/>
    <s v="CONTRALMIRANTE VILLAR "/>
    <s v="ZORRITOS"/>
    <n v="957937989"/>
    <s v="2011MOPEWIP"/>
    <s v="MORALES"/>
    <s v="PEÑA"/>
    <s v="WILLFER"/>
    <s v="JHAMPIERS"/>
    <s v="MORALES PEÑA WILLFER JHAMPIERS"/>
    <s v="PERÚ"/>
    <s v="NO APLICA (ES PERUANO/A)"/>
    <d v="2020-11-05T00:00:00"/>
    <s v="05"/>
    <s v="11"/>
    <s v="2020"/>
    <x v="9"/>
    <s v="MASCULINO"/>
    <s v="DNI"/>
    <n v="920963655"/>
    <s v="NINGUNO"/>
    <s v="SI"/>
    <s v="0005PEACYUANV"/>
    <s v="PEÑA"/>
    <s v="ACOSTA"/>
    <s v="YULIANNY"/>
    <s v="ANDREINA"/>
    <s v="VENEZUELA"/>
    <s v="PTP/CPP"/>
    <d v="2000-05-31T00:00:00"/>
    <s v="31"/>
    <s v="05"/>
    <s v="2000"/>
    <s v="FEMENINO"/>
    <s v="PTP/CPP"/>
    <n v="4414538"/>
    <s v="RASTREO"/>
    <d v="2023-12-19T00:00:00"/>
    <s v="ONLINE/TELEFÓNICA"/>
    <d v="2024-01-04T00:00:00"/>
    <n v="1"/>
    <n v="3"/>
    <n v="3"/>
    <s v="SI"/>
    <s v="ANTON "/>
    <m/>
    <s v="SI"/>
    <s v="JOSE CARLOS MARIATEGUI"/>
    <d v="2024-01-05T00:00:00"/>
    <s v="SI"/>
    <s v="SI"/>
    <m/>
    <m/>
    <m/>
    <m/>
    <m/>
    <m/>
    <n v="6"/>
    <n v="3"/>
    <n v="-3"/>
    <x v="0"/>
    <m/>
  </r>
  <r>
    <n v="1323"/>
    <s v="ENERO "/>
    <s v="TUMBES "/>
    <m/>
    <s v="AGUAS VERDES"/>
    <s v="960712922 - 969072827"/>
    <s v="2012GAREJAP"/>
    <s v="GALANTON"/>
    <s v="RENGEL"/>
    <s v="JAIR"/>
    <s v="MIQUEAS"/>
    <s v="GALANTON RENGEL JAIR MIQUEAS"/>
    <s v="PERÚ"/>
    <s v="NO APLICA (ES PERUANO/A)"/>
    <d v="2020-12-03T00:00:00"/>
    <s v="03"/>
    <s v="12"/>
    <s v="2020"/>
    <x v="9"/>
    <s v="MASCULINO"/>
    <s v="DNI"/>
    <n v="92139632"/>
    <s v="NINGUNO"/>
    <s v="SI"/>
    <s v="9211REORKECEV"/>
    <s v="RENGEL"/>
    <s v="ORTIZ"/>
    <s v="KEILA"/>
    <s v="CELESTE"/>
    <s v="VENEZUELA"/>
    <s v="PTP/CPP"/>
    <d v="1992-11-30T00:00:00"/>
    <s v="30"/>
    <s v="11"/>
    <s v="1992"/>
    <s v="FEMENINO"/>
    <s v="PTP/CPP"/>
    <n v="2678852"/>
    <s v="RASTREO"/>
    <d v="2023-12-22T00:00:00"/>
    <m/>
    <m/>
    <m/>
    <m/>
    <m/>
    <s v="SI"/>
    <s v="ANTON "/>
    <m/>
    <s v="SI"/>
    <s v="CASTILLO DE ANGELITOS"/>
    <d v="2024-01-08T00:00:00"/>
    <s v="SI"/>
    <s v="SI"/>
    <m/>
    <m/>
    <m/>
    <m/>
    <m/>
    <m/>
    <n v="6"/>
    <n v="3"/>
    <n v="-3"/>
    <x v="0"/>
    <m/>
  </r>
  <r>
    <n v="1324"/>
    <s v="ENERO "/>
    <s v="TUMBES "/>
    <s v="TUMBES "/>
    <s v="TUMBES"/>
    <n v="976499605"/>
    <s v="1402GOARASV"/>
    <s v="GOMEZ"/>
    <s v="ARIAS"/>
    <s v="ASHLY"/>
    <s v="CAMILA"/>
    <s v="GOMEZ ARIAS ASHLY CAMILA"/>
    <s v="VENEZUELA "/>
    <s v="SITUACIÓN IRREGULAR"/>
    <d v="2014-02-05T00:00:00"/>
    <s v="05"/>
    <s v="02"/>
    <s v="2014"/>
    <x v="7"/>
    <s v="FEMENINO"/>
    <s v="CÉDULA DE IDENTIDAD"/>
    <n v="36151158"/>
    <s v="PRIMARIA - 3ER GRADO"/>
    <s v="SI"/>
    <s v="9512ARSANAALV"/>
    <s v="ARIAS"/>
    <s v="SARACHE"/>
    <s v="NAIROBIS"/>
    <s v="ALEJANDRA"/>
    <s v="VENEZUELA"/>
    <s v="SITUACIÓN IRREGULAR"/>
    <d v="1995-12-20T00:00:00"/>
    <s v="20"/>
    <s v="12"/>
    <s v="1995"/>
    <s v="FEMENINO"/>
    <s v="CÉDULA DE IDENTIDAD"/>
    <n v="25444172"/>
    <s v="RASTREO"/>
    <d v="2023-12-15T00:00:00"/>
    <m/>
    <m/>
    <m/>
    <m/>
    <m/>
    <s v="SI"/>
    <s v="ANTON "/>
    <m/>
    <s v="SI"/>
    <s v="PERU JAPON"/>
    <d v="2024-01-04T00:00:00"/>
    <s v="SI"/>
    <s v="SI"/>
    <m/>
    <m/>
    <m/>
    <m/>
    <m/>
    <m/>
    <n v="8"/>
    <n v="10"/>
    <n v="2"/>
    <x v="3"/>
    <m/>
  </r>
  <r>
    <n v="1325"/>
    <s v="ENERO "/>
    <s v="TUMBES "/>
    <s v="TUMBES "/>
    <s v="TUMBES"/>
    <n v="995204317"/>
    <s v="1306GUBLFRV"/>
    <s v="GUAMICHE"/>
    <s v="BLANCO"/>
    <s v="FRANYERSON"/>
    <s v="GABRIEL"/>
    <s v="GUAMICHE BLANCO FRANYERSON GABRIEL"/>
    <s v="VENEZUELA "/>
    <s v="PTP/CPP"/>
    <d v="2013-06-06T00:00:00"/>
    <s v="06"/>
    <s v="06"/>
    <s v="2013"/>
    <x v="7"/>
    <s v="MASCULINO"/>
    <s v="PTP/CPP"/>
    <n v="3089944"/>
    <s v="PRIMARIA - 2DO GRADO"/>
    <s v="SI"/>
    <s v="7811BLMUENMAV"/>
    <s v="BLANCO"/>
    <s v="MURIA"/>
    <s v="ENEIDA"/>
    <s v="MARGARITA"/>
    <s v="VENEZUELA "/>
    <s v="PTP/CPP"/>
    <d v="1978-11-27T00:00:00"/>
    <s v="27"/>
    <s v="11"/>
    <s v="1978"/>
    <s v="FEMENINO"/>
    <s v="PTP/CPP"/>
    <n v="3112197"/>
    <s v="RASTREO"/>
    <d v="2023-12-15T00:00:00"/>
    <s v="ONLINE/TELEFÓNICA"/>
    <d v="2024-01-02T00:00:00"/>
    <n v="1"/>
    <n v="3"/>
    <n v="3"/>
    <s v="SI"/>
    <s v="ANTON "/>
    <m/>
    <s v="SI"/>
    <s v="014 MIGUEL GRAU"/>
    <d v="2024-01-04T00:00:00"/>
    <s v="SI"/>
    <s v="SI"/>
    <m/>
    <m/>
    <m/>
    <m/>
    <m/>
    <m/>
    <n v="7"/>
    <n v="10"/>
    <n v="3"/>
    <x v="4"/>
    <m/>
  </r>
  <r>
    <n v="1326"/>
    <s v="ENERO "/>
    <s v="TUMBES "/>
    <s v="TUMBES "/>
    <s v="TUMBES"/>
    <n v="934540988"/>
    <s v="1312SACAADV"/>
    <s v="SANTANA"/>
    <s v="CASTILLO"/>
    <s v="ADRIAN"/>
    <s v="ALEXANDER"/>
    <s v="SANTANA CASTILLO ADRIAN ALEXANDER"/>
    <s v="VENEZUELA "/>
    <s v="PTP/CPP"/>
    <d v="2013-12-14T00:00:00"/>
    <s v="14"/>
    <s v="12"/>
    <s v="2013"/>
    <x v="7"/>
    <s v="MASCULINO"/>
    <s v="PTP/CPP"/>
    <n v="2831451"/>
    <s v="PRIMARIA - 3ER GRADO"/>
    <s v="SI"/>
    <s v="9306CAALASCAV"/>
    <s v="CASTILLO"/>
    <s v="ALVARADO"/>
    <s v="ASTRID"/>
    <s v="CAROLINA"/>
    <s v="VENEZUELA "/>
    <s v="PTP/CPP"/>
    <d v="1993-06-01T00:00:00"/>
    <s v="01"/>
    <s v="06"/>
    <s v="1993"/>
    <s v="FEMENINO"/>
    <s v="PTP/CPP"/>
    <n v="1458577"/>
    <s v="RASTREO"/>
    <d v="2023-12-15T00:00:00"/>
    <m/>
    <m/>
    <m/>
    <m/>
    <m/>
    <s v="SI"/>
    <s v="ANTON "/>
    <m/>
    <s v="SI"/>
    <s v="014 MIGUEL GRAU"/>
    <d v="2024-01-03T00:00:00"/>
    <s v="SI"/>
    <s v="SI"/>
    <m/>
    <m/>
    <m/>
    <m/>
    <m/>
    <m/>
    <n v="8"/>
    <n v="10"/>
    <n v="2"/>
    <x v="3"/>
    <m/>
  </r>
  <r>
    <n v="1327"/>
    <s v="ENERO "/>
    <s v="TUMBES "/>
    <s v="TUMBES "/>
    <s v="TUMBES"/>
    <n v="976316773"/>
    <s v="1610ORFRANV"/>
    <s v="OROPEZA"/>
    <s v="FREITEZ"/>
    <s v="ANDREA"/>
    <s v="VALENTINA"/>
    <s v="OROPEZA FREITEZ ANDREA VALENTINA"/>
    <s v="VENEZUELA "/>
    <s v="SITUACIÓN IRREGULAR"/>
    <d v="2016-10-06T00:00:00"/>
    <s v="06"/>
    <s v="10"/>
    <s v="2016"/>
    <x v="0"/>
    <s v="FEMENINO"/>
    <s v="ACTA/PARTIDA DE NACIMIENTO"/>
    <n v="9022"/>
    <s v="PRIMARIA - 1ER GRADO"/>
    <s v="SI"/>
    <s v="9203FRCOFRWIV"/>
    <s v="FREITES"/>
    <s v="CORDERO"/>
    <s v="FRANCIS"/>
    <s v="WILMERY"/>
    <s v="VENEZUELA "/>
    <s v="SITUACIÓN IRREGULAR"/>
    <d v="1992-03-06T00:00:00"/>
    <s v="06"/>
    <s v="03"/>
    <s v="1992"/>
    <s v="FEMENINO"/>
    <s v="CÉDULA DE IDENTIDAD"/>
    <n v="25136792"/>
    <s v="RASTREO"/>
    <d v="2023-12-15T00:00:00"/>
    <m/>
    <m/>
    <m/>
    <m/>
    <m/>
    <s v="SI"/>
    <s v="ANTON "/>
    <m/>
    <s v="SI"/>
    <s v="014 MIGUEL GRAU"/>
    <d v="2024-01-03T00:00:00"/>
    <s v="SI"/>
    <s v="SI"/>
    <m/>
    <m/>
    <m/>
    <m/>
    <m/>
    <m/>
    <n v="6"/>
    <n v="7"/>
    <n v="1"/>
    <x v="0"/>
    <m/>
  </r>
  <r>
    <n v="1328"/>
    <s v="ENERO "/>
    <s v="TUMBES "/>
    <s v="TUMBES "/>
    <s v="TUMBES"/>
    <n v="998256018"/>
    <s v="1811ROGADOV"/>
    <s v="RODRIGUEZ"/>
    <s v="GALANTON"/>
    <s v="DORELYS"/>
    <s v="VALENTINA"/>
    <s v="RODRIGUEZ GALANTON DORELYS VALENTINA"/>
    <s v="VENEZUELA "/>
    <s v="PTP/CPP"/>
    <d v="2018-11-05T00:00:00"/>
    <s v="05"/>
    <s v="11"/>
    <s v="2018"/>
    <x v="4"/>
    <s v="FEMENINO"/>
    <s v="PTP/CPP"/>
    <n v="2360187"/>
    <s v="NIVEL INICIAL 3 AÑOS"/>
    <s v="SI"/>
    <s v="9504GAGOYODEV"/>
    <s v="GALLANTON"/>
    <s v="GONZALES"/>
    <s v="YOANGELINA"/>
    <s v="DEL VALLE"/>
    <s v="VENEZUELA"/>
    <s v="SITUACIÓN IRREGULAR"/>
    <d v="1995-04-28T00:00:00"/>
    <s v="28"/>
    <s v="04"/>
    <s v="1995"/>
    <s v="FEMENINO"/>
    <s v="CÉDULA DE IDENTIDAD"/>
    <n v="23422956"/>
    <s v="RASTREO"/>
    <d v="2023-12-13T00:00:00"/>
    <s v="ONLINE/TELEFÓNICA"/>
    <d v="2024-01-03T00:00:00"/>
    <n v="2"/>
    <n v="3"/>
    <n v="3"/>
    <s v="SI"/>
    <s v="ANTON "/>
    <m/>
    <s v="SI"/>
    <s v="005 TARCILLA DE JESUS GRANDA MORA"/>
    <d v="2024-01-04T00:00:00"/>
    <s v="SI"/>
    <s v="SI"/>
    <m/>
    <m/>
    <m/>
    <m/>
    <m/>
    <m/>
    <n v="6"/>
    <n v="5"/>
    <n v="-1"/>
    <x v="0"/>
    <m/>
  </r>
  <r>
    <n v="1329"/>
    <s v="ENERO "/>
    <s v="TUMBES "/>
    <s v="TUMBES "/>
    <s v="TUMBES"/>
    <n v="988097749"/>
    <s v="0910LUGOCAV"/>
    <s v="LUCENA"/>
    <s v="GOMEZ"/>
    <s v="CARLOS"/>
    <s v="ENMANUEL"/>
    <s v="LUCENA GOMEZ CARLOS ENMANUEL"/>
    <s v="VENEZUELA "/>
    <s v="PTP/CPP"/>
    <d v="2009-10-22T00:00:00"/>
    <s v="22"/>
    <s v="10"/>
    <s v="2009"/>
    <x v="13"/>
    <s v="MASCULINO"/>
    <s v="PTP/CPP"/>
    <n v="3225181"/>
    <s v="PRIMARIA - 6TO GRADO"/>
    <s v="SI"/>
    <s v="8907GOGIYOMAV"/>
    <s v="GOMEZ"/>
    <s v="GIMENEZ"/>
    <s v="YOLEMNY"/>
    <s v="MARGARITA"/>
    <s v="VENEZUELA "/>
    <s v="PTP/CPP"/>
    <d v="1989-07-17T00:00:00"/>
    <s v="17"/>
    <s v="07"/>
    <s v="1989"/>
    <s v="FEMENINO"/>
    <s v="PTP/CPP"/>
    <n v="3310977"/>
    <s v="RASTREO"/>
    <d v="2023-12-15T00:00:00"/>
    <m/>
    <m/>
    <m/>
    <m/>
    <m/>
    <s v="SI"/>
    <s v="ANTON "/>
    <m/>
    <s v="SI"/>
    <s v="014 MIGUEL GRAU"/>
    <d v="2024-01-03T00:00:00"/>
    <s v="SI"/>
    <s v="SI"/>
    <m/>
    <m/>
    <m/>
    <m/>
    <m/>
    <m/>
    <n v="11"/>
    <n v="14"/>
    <n v="3"/>
    <x v="4"/>
    <m/>
  </r>
  <r>
    <n v="1330"/>
    <s v="ENERO "/>
    <s v="TUMBES "/>
    <s v="TUMBES "/>
    <s v="TUMBES"/>
    <s v="57 3144622706"/>
    <s v="1111MEGOJOV"/>
    <s v="MEJIAS"/>
    <s v="GOLINDANO"/>
    <s v="JOSE "/>
    <s v="ALEXANDER"/>
    <s v="MEJIAS GOLINDANO JOSE  ALEXANDER"/>
    <s v="VENEZUELA "/>
    <s v="SITUACIÓN IRREGULAR"/>
    <d v="2011-11-24T00:00:00"/>
    <s v="24"/>
    <s v="11"/>
    <s v="2011"/>
    <x v="2"/>
    <s v="MASCULINO"/>
    <s v="ACTA/PARTIDA DE NACIMIENTO"/>
    <n v="350"/>
    <s v="PRIMARIA - 6TO GRADO"/>
    <s v="SI"/>
    <s v="8805HEGOJONIV"/>
    <s v="HERNANDEZ"/>
    <s v="GOLINDANO"/>
    <s v="JORGELINA"/>
    <s v="NINGUNO"/>
    <s v="VENEZUELA "/>
    <s v="SITUACIÓN IRREGULAR"/>
    <d v="1988-05-23T00:00:00"/>
    <s v="23"/>
    <s v="05"/>
    <s v="1988"/>
    <s v="FEMENINO"/>
    <s v="CÉDULA DE IDENTIDAD"/>
    <n v="24979451"/>
    <s v="RASTREO"/>
    <d v="2023-12-18T00:00:00"/>
    <s v="ONLINE/TELEFÓNICA"/>
    <d v="2024-01-03T00:00:00"/>
    <n v="1"/>
    <n v="3"/>
    <n v="3"/>
    <s v="SI"/>
    <s v="ANTON "/>
    <m/>
    <s v="SI"/>
    <s v="014 MIGUEL GRAU"/>
    <d v="2024-01-04T00:00:00"/>
    <s v="SI"/>
    <s v="SI"/>
    <m/>
    <m/>
    <m/>
    <m/>
    <m/>
    <m/>
    <n v="11"/>
    <n v="12"/>
    <n v="1"/>
    <x v="0"/>
    <m/>
  </r>
  <r>
    <n v="1331"/>
    <s v="ENERO "/>
    <s v="TUMBES "/>
    <s v="TUMBES "/>
    <s v="TUMBES"/>
    <n v="902968122"/>
    <s v="0711MIMEEDV"/>
    <s v="MICEL"/>
    <s v="MENDOZA"/>
    <s v="EDWINSON"/>
    <s v="DAVID"/>
    <s v="MICEL MENDOZA EDWINSON DAVID"/>
    <s v="VENEZUELA "/>
    <s v="PTP/CPP"/>
    <d v="2007-11-27T00:00:00"/>
    <s v="27"/>
    <s v="11"/>
    <s v="2007"/>
    <x v="11"/>
    <s v="MASCULINO"/>
    <s v="PTP/CPP"/>
    <n v="3112481"/>
    <s v="SECUNDARIA - 4TO GRADO"/>
    <s v="SI"/>
    <s v="9103MEVOMANAV"/>
    <s v="MENDOZA"/>
    <s v="VOLCAN"/>
    <s v="MARIANGEL"/>
    <s v="NAZARETH"/>
    <s v="VENEZUELA "/>
    <s v="PTP/CPP"/>
    <d v="1991-03-29T00:00:00"/>
    <s v="29"/>
    <s v="03"/>
    <s v="1991"/>
    <s v="FEMENINO"/>
    <s v="PTP/CPP"/>
    <n v="3056626"/>
    <s v="RASTREO"/>
    <d v="2023-12-15T00:00:00"/>
    <s v="ONLINE/TELEFÓNICA"/>
    <d v="2024-01-02T00:00:00"/>
    <n v="1"/>
    <n v="3"/>
    <n v="3"/>
    <s v="SI"/>
    <s v="ANTON "/>
    <m/>
    <s v="SI"/>
    <s v="014 MIGUEL GRAU"/>
    <d v="2024-01-03T00:00:00"/>
    <s v="SI"/>
    <s v="SI"/>
    <m/>
    <m/>
    <m/>
    <m/>
    <m/>
    <m/>
    <n v="15"/>
    <n v="16"/>
    <n v="1"/>
    <x v="0"/>
    <m/>
  </r>
  <r>
    <n v="1332"/>
    <s v="ENERO "/>
    <s v="TUMBES "/>
    <s v="TUMBES "/>
    <s v="TUMBES"/>
    <s v="932850090 - 972632473"/>
    <s v="0607LIMIREV"/>
    <s v="LINARES"/>
    <s v="MICEL"/>
    <s v="REIDERLIN"/>
    <s v="NAIDELIS"/>
    <s v="LINARES MICEL REIDERLIN NAIDELIS"/>
    <s v="VENEZUELA "/>
    <s v="SITUACIÓN IRREGULAR"/>
    <d v="2006-07-01T00:00:00"/>
    <s v="01"/>
    <s v="07"/>
    <s v="2006"/>
    <x v="5"/>
    <s v="FEMENINO"/>
    <s v="CÉDULA DE IDENTIDAD"/>
    <n v="31699719"/>
    <s v="SECUNDARIA - 3ER GRADO"/>
    <s v="SI"/>
    <s v="8207MIGOCAYEV"/>
    <s v="MICEL"/>
    <s v="GONZALES "/>
    <s v="CARMEN"/>
    <s v="YESSENIA"/>
    <s v="VENEZUELA "/>
    <s v="SITUACIÓN IRREGULAR"/>
    <d v="1982-07-28T00:00:00"/>
    <s v="28"/>
    <s v="07"/>
    <s v="1982"/>
    <s v="FEMENINO"/>
    <s v="CÉDULA DE IDENTIDAD"/>
    <n v="21149683"/>
    <s v="RASTREO"/>
    <d v="2023-12-15T00:00:00"/>
    <m/>
    <m/>
    <m/>
    <m/>
    <m/>
    <s v="SI"/>
    <s v="ANTON "/>
    <m/>
    <s v="SI"/>
    <s v="014 MIGUEL GRAU"/>
    <d v="2024-01-03T00:00:00"/>
    <s v="SI"/>
    <s v="SI"/>
    <m/>
    <m/>
    <m/>
    <m/>
    <m/>
    <m/>
    <n v="14"/>
    <n v="17"/>
    <n v="3"/>
    <x v="4"/>
    <m/>
  </r>
  <r>
    <n v="1333"/>
    <s v="ENERO "/>
    <s v="TUMBES "/>
    <m/>
    <s v="LA CRUZ"/>
    <n v="991244819"/>
    <s v="0911QUPIWUV"/>
    <s v="QUINTERO"/>
    <s v="PINTO"/>
    <s v="WUILKER"/>
    <s v="JOSE"/>
    <s v="QUINTERO PINTO WUILKER JOSE"/>
    <s v="VENEZUELA "/>
    <s v="PTP/CPP"/>
    <d v="2009-11-19T00:00:00"/>
    <s v="19"/>
    <s v="11"/>
    <s v="2009"/>
    <x v="13"/>
    <s v="MASCULINO"/>
    <s v="PTP/CPP"/>
    <n v="1267796"/>
    <s v="SECUNDARIA - 2DO GRADO"/>
    <s v="SI"/>
    <s v="8806MUMUYECAV"/>
    <s v="MUÑOZ"/>
    <s v="MUÑOZ"/>
    <s v="YESENIA"/>
    <s v="CAROLINA"/>
    <s v="VENEZUELA"/>
    <s v="PTP/CPP"/>
    <d v="1988-06-16T00:00:00"/>
    <s v="16"/>
    <s v="06"/>
    <s v="1988"/>
    <s v="FEMENINO"/>
    <s v="PTP/CPP"/>
    <n v="2367467"/>
    <s v="RASTREO"/>
    <d v="2023-12-15T00:00:00"/>
    <s v="ONLINE/TELEFÓNICA"/>
    <d v="2024-01-02T00:00:00"/>
    <n v="2"/>
    <n v="3"/>
    <n v="3"/>
    <s v="SI"/>
    <s v="ANTON "/>
    <m/>
    <s v="SI"/>
    <s v="ANDRES ARAUJO"/>
    <d v="2024-01-03T00:00:00"/>
    <s v="SI"/>
    <s v="SI"/>
    <m/>
    <m/>
    <m/>
    <m/>
    <m/>
    <m/>
    <n v="13"/>
    <n v="14"/>
    <n v="1"/>
    <x v="0"/>
    <m/>
  </r>
  <r>
    <n v="1334"/>
    <s v="ENERO "/>
    <s v="TUMBES "/>
    <s v="TUMBES "/>
    <s v="TUMBES"/>
    <n v="916638240"/>
    <s v="1709HEVISAV"/>
    <s v="HERNANDEZ"/>
    <s v="VILLEGAS"/>
    <s v="SANTIAGO"/>
    <s v="ISAIAS"/>
    <s v="HERNANDEZ VILLEGAS SANTIAGO ISAIAS"/>
    <s v="VENEZUELA "/>
    <s v="SITUACIÓN IRREGULAR"/>
    <d v="2017-09-08T00:00:00"/>
    <s v="08"/>
    <s v="09"/>
    <s v="2017"/>
    <x v="8"/>
    <s v="MASCULINO"/>
    <s v="ACTA/PARTIDA DE NACIMIENTO"/>
    <n v="1636"/>
    <s v="NIVEL INICIAL 3 AÑOS"/>
    <s v="SI"/>
    <s v="9510VIRASIESV"/>
    <s v="VILLEGAS "/>
    <s v="RAMIREZ"/>
    <s v="SINAI"/>
    <s v="ESTHER"/>
    <s v="VENEZUELA "/>
    <s v="SITUACIÓN IRREGULAR"/>
    <d v="1995-10-31T00:00:00"/>
    <s v="31"/>
    <s v="10"/>
    <s v="1995"/>
    <s v="FEMENINO"/>
    <s v="CÉDULA DE IDENTIDAD"/>
    <n v="25896997"/>
    <s v="RASTREO"/>
    <d v="2023-12-15T00:00:00"/>
    <s v="ONLINE/TELEFÓNICA"/>
    <d v="2024-01-02T00:00:00"/>
    <n v="3"/>
    <n v="3"/>
    <n v="3"/>
    <s v="SI"/>
    <s v="ANTON "/>
    <m/>
    <s v="SI"/>
    <s v="014 MIGUEL GRAU"/>
    <d v="2024-01-03T00:00:00"/>
    <s v="SI"/>
    <s v="SI"/>
    <m/>
    <m/>
    <m/>
    <m/>
    <m/>
    <m/>
    <n v="6"/>
    <n v="6"/>
    <n v="0"/>
    <x v="0"/>
    <m/>
  </r>
  <r>
    <n v="1335"/>
    <s v="ENERO "/>
    <s v="TUMBES "/>
    <s v="CONTRALMIRANTE VILLAR "/>
    <s v="ZORRITOS"/>
    <s v="910166084 - 966550876"/>
    <s v="2009CHMAZOV"/>
    <s v="CHIRINO"/>
    <s v="MANOSALVA"/>
    <s v="ZOLIANGEL"/>
    <s v="NOHEMI"/>
    <s v="CHIRINO MANOSALVA ZOLIANGEL NOHEMI"/>
    <s v="VENEZUELA "/>
    <s v="PTP/CPP"/>
    <d v="2020-09-28T00:00:00"/>
    <s v="28"/>
    <s v="09"/>
    <s v="2020"/>
    <x v="9"/>
    <s v="FEMENINO"/>
    <s v="PTP/CPP"/>
    <n v="4209998"/>
    <s v="NIVEL INICIAL 3 AÑOS"/>
    <s v="SI"/>
    <s v="9912CHPOANDEV"/>
    <s v="CHIRINO"/>
    <s v="POLANCO"/>
    <s v="ANGEL"/>
    <s v="DE JESUS"/>
    <s v="VENEZUELA"/>
    <s v="PTP/CPP"/>
    <d v="1999-12-21T00:00:00"/>
    <s v="21"/>
    <s v="12"/>
    <s v="1999"/>
    <s v="MASCULINO"/>
    <s v="PTP/CPP"/>
    <n v="3546696"/>
    <s v="RASTREO"/>
    <d v="2023-12-19T00:00:00"/>
    <s v="ONLINE/TELEFÓNICA"/>
    <d v="2024-01-04T00:00:00"/>
    <n v="1"/>
    <n v="3"/>
    <n v="3"/>
    <s v="SI"/>
    <s v="ANTON "/>
    <m/>
    <s v="SI"/>
    <n v="109"/>
    <d v="2024-01-05T00:00:00"/>
    <s v="SI"/>
    <s v="SI"/>
    <m/>
    <m/>
    <m/>
    <m/>
    <m/>
    <m/>
    <n v="6"/>
    <n v="3"/>
    <n v="-3"/>
    <x v="0"/>
    <m/>
  </r>
  <r>
    <n v="1336"/>
    <s v="ENERO "/>
    <s v="TUMBES "/>
    <s v="TUMBES "/>
    <s v="TUMBES"/>
    <n v="962904712"/>
    <s v="1110ROMAHIV"/>
    <s v="ROJAS"/>
    <s v="MAYUREL"/>
    <s v="HILARY"/>
    <s v="ESTEFANIA"/>
    <s v="ROJAS MAYUREL HILARY ESTEFANIA"/>
    <s v="VENEZUELA "/>
    <s v="C.E. CALIDAD MIGRATORIA"/>
    <d v="2011-10-04T00:00:00"/>
    <s v="04"/>
    <s v="10"/>
    <s v="2011"/>
    <x v="2"/>
    <s v="FEMENINO"/>
    <s v="CARNET DE EXTRANJERÍA "/>
    <n v="6057706"/>
    <s v="PRIMARIA - 5TO GRADO"/>
    <s v="SI"/>
    <s v="8909MAFIGRESV"/>
    <s v="MAYUREL"/>
    <s v="FIGUEROA"/>
    <s v="GREY"/>
    <s v="ESTEFANIA"/>
    <s v="VENEZUELA"/>
    <s v="PTP/CPP"/>
    <d v="1989-09-10T00:00:00"/>
    <s v="10"/>
    <s v="09"/>
    <s v="1989"/>
    <s v="FEMENINO"/>
    <s v="PTP/CPP"/>
    <n v="1134973"/>
    <s v="RASTREO"/>
    <d v="2023-12-18T00:00:00"/>
    <m/>
    <m/>
    <m/>
    <m/>
    <m/>
    <s v="SI"/>
    <s v="ANTON "/>
    <m/>
    <s v="SI"/>
    <s v="009 ZOILA DELGADO DE QUINTANA"/>
    <d v="2024-01-04T00:00:00"/>
    <s v="SI"/>
    <s v="SI"/>
    <m/>
    <m/>
    <m/>
    <m/>
    <m/>
    <m/>
    <n v="10"/>
    <n v="12"/>
    <n v="2"/>
    <x v="3"/>
    <m/>
  </r>
  <r>
    <n v="1337"/>
    <s v="ENERO "/>
    <s v="TUMBES "/>
    <s v="TUMBES "/>
    <s v="TUMBES"/>
    <n v="956905751"/>
    <s v="1405FIMOLUV"/>
    <s v="FIGUEROA"/>
    <s v="MONTERO"/>
    <s v="LUIS"/>
    <s v="JUNIOR"/>
    <s v="FIGUEROA MONTERO LUIS JUNIOR"/>
    <s v="VENEZUELA "/>
    <s v="SITUACIÓN IRREGULAR"/>
    <d v="2014-05-10T00:00:00"/>
    <s v="10"/>
    <s v="05"/>
    <s v="2014"/>
    <x v="6"/>
    <s v="MASCULINO"/>
    <s v="ACTA/PARTIDA DE NACIMIENTO"/>
    <n v="808"/>
    <s v="NIVEL INICIAL 3 AÑOS"/>
    <s v="SI"/>
    <s v="8407MOAVYUYUV"/>
    <s v="MONTERO "/>
    <s v="AVILA"/>
    <s v="YURANIS"/>
    <s v="YUDITH"/>
    <s v="VENEZUELA "/>
    <s v="SITUACIÓN IRREGULAR"/>
    <d v="1984-07-29T00:00:00"/>
    <s v="29"/>
    <s v="07"/>
    <s v="1984"/>
    <s v="FEMENINO"/>
    <s v="CÉDULA DE IDENTIDAD"/>
    <n v="24101272"/>
    <s v="RASTREO"/>
    <d v="2023-12-15T00:00:00"/>
    <s v="ONLINE/TELEFÓNICA"/>
    <d v="2024-01-02T00:00:00"/>
    <n v="2"/>
    <n v="3"/>
    <n v="3"/>
    <s v="SI"/>
    <s v="ANTON "/>
    <m/>
    <s v="SI"/>
    <s v="014 MIGUEL GRAU"/>
    <d v="2024-01-03T00:00:00"/>
    <s v="SI"/>
    <s v="SI"/>
    <m/>
    <m/>
    <m/>
    <m/>
    <m/>
    <m/>
    <n v="6"/>
    <n v="9"/>
    <n v="3"/>
    <x v="4"/>
    <m/>
  </r>
  <r>
    <n v="1338"/>
    <s v="ENERO "/>
    <s v="TUMBES "/>
    <s v="TUMBES "/>
    <s v="TUMBES"/>
    <n v="988097749"/>
    <s v="1707ALGOHAV"/>
    <s v="ALEJOS"/>
    <s v="GOMEZ"/>
    <s v="HARLEY"/>
    <s v="MAURICIO"/>
    <s v="ALEJOS GOMEZ HARLEY MAURICIO"/>
    <s v="VENEZUELA "/>
    <s v="PTP/CPP"/>
    <d v="2017-07-21T00:00:00"/>
    <s v="21"/>
    <s v="07"/>
    <s v="2017"/>
    <x v="8"/>
    <s v="MASCULINO"/>
    <s v="PTP/CPP"/>
    <n v="3311225"/>
    <s v="NIVEL INICIAL 3 AÑOS"/>
    <s v="SI"/>
    <s v="8907GOGIYOMAV"/>
    <s v="GOMEZ"/>
    <s v="GIMENEZ"/>
    <s v="YOLEMNY"/>
    <s v="MARGARITA"/>
    <s v="VENEZUELA"/>
    <s v="PTP/CPP"/>
    <d v="1989-07-17T00:00:00"/>
    <s v="17"/>
    <s v="07"/>
    <s v="1989"/>
    <s v="FEMENINO"/>
    <s v="PTP/CPP"/>
    <n v="3310977"/>
    <s v="RASTREO"/>
    <d v="2023-12-15T00:00:00"/>
    <s v="ONLINE/TELEFÓNICA"/>
    <d v="2024-01-02T00:00:00"/>
    <n v="2"/>
    <n v="3"/>
    <n v="3"/>
    <s v="SI"/>
    <s v="ANTON "/>
    <m/>
    <s v="SI"/>
    <s v="JULIO CESAR OLIVERA PAREDES"/>
    <d v="2024-01-03T00:00:00"/>
    <s v="SI"/>
    <s v="SI"/>
    <m/>
    <m/>
    <m/>
    <m/>
    <m/>
    <m/>
    <n v="6"/>
    <n v="6"/>
    <n v="0"/>
    <x v="0"/>
    <m/>
  </r>
  <r>
    <n v="1339"/>
    <s v="ENERO "/>
    <s v="TUMBES "/>
    <s v="TUMBES "/>
    <s v="TUMBES"/>
    <s v="925834319 - 58 4125981472"/>
    <s v="1607LOPEISV"/>
    <s v="LOPEZ"/>
    <s v="PEREZ"/>
    <s v="ISAI"/>
    <s v="ABRAHAM"/>
    <s v="LOPEZ PEREZ ISAI ABRAHAM"/>
    <s v="VENEZUELA "/>
    <s v="SITUACIÓN IRREGULAR"/>
    <d v="2016-07-07T00:00:00"/>
    <s v="07"/>
    <s v="07"/>
    <s v="2016"/>
    <x v="0"/>
    <s v="MASCULINO"/>
    <s v="ACTA/PARTIDA DE NACIMIENTO"/>
    <n v="120"/>
    <s v="PRIMARIA - 1ER GRADO"/>
    <s v="SI"/>
    <s v="8604PEDEYOCAV"/>
    <s v="PEREZ"/>
    <s v="DE LOPEZ"/>
    <s v="YORMELIZ"/>
    <s v="CAROLINA"/>
    <s v="VENEZUELA "/>
    <s v="C.E. CALIDAD MIGRATORIA"/>
    <d v="1986-04-19T00:00:00"/>
    <s v="19"/>
    <s v="04"/>
    <s v="1986"/>
    <s v="FEMENINO"/>
    <s v="CARNET DE EXTRANJERÍA "/>
    <n v="3721597"/>
    <s v="RASTREO"/>
    <d v="2023-12-15T00:00:00"/>
    <m/>
    <m/>
    <m/>
    <m/>
    <m/>
    <s v="SI"/>
    <s v="ANTON "/>
    <m/>
    <s v="SI"/>
    <s v="094 SOTERITO LOPEZ ESPINOZA"/>
    <d v="2024-01-03T00:00:00"/>
    <s v="SI"/>
    <s v="SI"/>
    <m/>
    <m/>
    <m/>
    <m/>
    <m/>
    <m/>
    <n v="6"/>
    <n v="7"/>
    <n v="1"/>
    <x v="0"/>
    <m/>
  </r>
  <r>
    <n v="1340"/>
    <s v="ENERO "/>
    <s v="TUMBES "/>
    <s v="TUMBES "/>
    <s v="TUMBES"/>
    <s v="960712922 - 969072827"/>
    <s v="1804GAREMAV"/>
    <s v="GALANTON"/>
    <s v="RENGEL"/>
    <s v="MATIAS"/>
    <s v="ALESSANDRO"/>
    <s v="GALANTON RENGEL MATIAS ALESSANDRO"/>
    <s v="VENEZUELA "/>
    <s v="PTP/CPP"/>
    <d v="2018-04-06T00:00:00"/>
    <s v="06"/>
    <s v="04"/>
    <s v="2018"/>
    <x v="4"/>
    <s v="MASCULINO"/>
    <s v="PTP/CPP"/>
    <n v="2679130"/>
    <s v="NIVEL INICIAL 3 AÑOS"/>
    <s v="SI"/>
    <s v="9212REORKECEV"/>
    <s v="RENGEL"/>
    <s v="ORTIZ"/>
    <s v="KEILA"/>
    <s v="CELESTE"/>
    <s v="VENEZUELA "/>
    <s v="C.E. CALIDAD MIGRATORIA"/>
    <d v="1992-12-01T00:00:00"/>
    <s v="01"/>
    <s v="12"/>
    <s v="1992"/>
    <s v="FEMENINO"/>
    <s v="CARNET DE EXTRANJERÍA "/>
    <n v="2678852"/>
    <s v="RASTREO"/>
    <d v="2024-01-09T00:00:00"/>
    <s v="ONLINE/TELEFÓNICA"/>
    <d v="2024-01-11T00:00:00"/>
    <n v="2"/>
    <n v="3"/>
    <n v="3"/>
    <s v="SI"/>
    <s v="ANTON "/>
    <m/>
    <s v="SI"/>
    <s v="002 MARISCAL RAMON CASTILLA"/>
    <d v="2024-01-12T00:00:00"/>
    <s v="SI"/>
    <s v="SI"/>
    <m/>
    <m/>
    <m/>
    <m/>
    <m/>
    <m/>
    <n v="6"/>
    <n v="5"/>
    <n v="-1"/>
    <x v="0"/>
    <m/>
  </r>
  <r>
    <n v="1341"/>
    <s v="ENERO "/>
    <s v="TUMBES "/>
    <s v="TUMBES "/>
    <s v="TUMBES"/>
    <n v="916638240"/>
    <s v="1407PUVIEMV"/>
    <s v="PUMERO"/>
    <s v="VILLEGAS"/>
    <s v="EMANUEL"/>
    <s v="ABRAHAM"/>
    <s v="PUMERO VILLEGAS EMANUEL ABRAHAM"/>
    <s v="VENEZUELA "/>
    <s v="SITUACIÓN IRREGULAR"/>
    <d v="2014-07-11T00:00:00"/>
    <s v="11"/>
    <s v="07"/>
    <s v="2014"/>
    <x v="6"/>
    <s v="MASCULINO"/>
    <s v="ACTA/PARTIDA DE NACIMIENTO"/>
    <n v="1335"/>
    <s v="PRIMARIA - 2DO GRADO"/>
    <s v="SI"/>
    <s v="9510VIRASIESV"/>
    <s v="VILLEGAS "/>
    <s v="RAMIREZ"/>
    <s v="SINAI"/>
    <s v="ESTHER"/>
    <s v="VENEZUELA "/>
    <s v="SITUACIÓN IRREGULAR"/>
    <d v="1995-10-31T00:00:00"/>
    <s v="31"/>
    <s v="10"/>
    <s v="1995"/>
    <s v="FEMENINO"/>
    <s v="CÉDULA DE IDENTIDAD"/>
    <n v="25896997"/>
    <s v="RASTREO"/>
    <d v="2023-12-15T00:00:00"/>
    <m/>
    <m/>
    <m/>
    <m/>
    <m/>
    <s v="SI"/>
    <s v="ANTON "/>
    <m/>
    <s v="SI"/>
    <s v="014 MIGUEL GRAU"/>
    <d v="2024-01-03T00:00:00"/>
    <s v="SI"/>
    <s v="SI"/>
    <m/>
    <m/>
    <m/>
    <m/>
    <m/>
    <m/>
    <n v="7"/>
    <n v="9"/>
    <n v="2"/>
    <x v="3"/>
    <m/>
  </r>
  <r>
    <n v="1342"/>
    <s v="ENERO "/>
    <s v="TUMBES "/>
    <s v="TUMBES "/>
    <s v="TUMBES"/>
    <n v="916638240"/>
    <s v="1110PUVILOV"/>
    <s v="PUMERO"/>
    <s v="VILLEGAS"/>
    <s v="LORIAINNYS"/>
    <s v="DARIAINNY"/>
    <s v="PUMERO VILLEGAS LORIAINNYS DARIAINNY"/>
    <s v="VENEZUELA "/>
    <s v="SITUACIÓN IRREGULAR"/>
    <d v="2011-10-27T00:00:00"/>
    <s v="27"/>
    <s v="10"/>
    <s v="2011"/>
    <x v="2"/>
    <s v="FEMENINO"/>
    <s v="ACTA/PARTIDA DE NACIMIENTO"/>
    <n v="222"/>
    <s v="PRIMARIA - 6TO GRADO"/>
    <s v="SI"/>
    <s v="9510VIRASIESV"/>
    <s v="VILLEGAS "/>
    <s v="RAMIREZ"/>
    <s v="SINAI"/>
    <s v="ESTHER"/>
    <s v="VENEZUELA "/>
    <s v="SITUACIÓN IRREGULAR"/>
    <d v="1995-10-31T00:00:00"/>
    <s v="31"/>
    <s v="10"/>
    <s v="1995"/>
    <s v="FEMENINO"/>
    <s v="CÉDULA DE IDENTIDAD"/>
    <n v="25896997"/>
    <s v="RASTREO"/>
    <d v="2023-12-15T00:00:00"/>
    <m/>
    <m/>
    <m/>
    <m/>
    <m/>
    <s v="SI"/>
    <s v="ANTON "/>
    <m/>
    <s v="SI"/>
    <s v="014 MIGUEL GRAU"/>
    <d v="2024-01-03T00:00:00"/>
    <s v="SI"/>
    <s v="SI"/>
    <m/>
    <m/>
    <m/>
    <m/>
    <m/>
    <m/>
    <n v="11"/>
    <n v="12"/>
    <n v="1"/>
    <x v="0"/>
    <m/>
  </r>
  <r>
    <n v="1343"/>
    <s v="ENERO "/>
    <s v="TUMBES "/>
    <s v="TUMBES "/>
    <s v="TUMBES"/>
    <s v="593 982971120"/>
    <s v="1408CACOGUV"/>
    <s v="CASTILLO"/>
    <s v="COLINA"/>
    <s v="GUILLIANNI"/>
    <s v="ROXANJELA"/>
    <s v="CASTILLO COLINA GUILLIANNI ROXANJELA"/>
    <s v="VENEZUELA "/>
    <s v="SITUACIÓN IRREGULAR"/>
    <d v="2014-08-05T00:00:00"/>
    <s v="05"/>
    <s v="08"/>
    <s v="2014"/>
    <x v="6"/>
    <s v="FEMENINO"/>
    <s v="ACTA/PARTIDA DE NACIMIENTO"/>
    <n v="298212"/>
    <s v="PRIMARIA - 4TO GRADO"/>
    <s v="SI"/>
    <s v="9510COOLANROV"/>
    <s v="COLINA"/>
    <s v="OLLARVES"/>
    <s v="ANA"/>
    <s v="ROXANA"/>
    <s v="VENEZUELA "/>
    <s v="SITUACIÓN IRREGULAR"/>
    <d v="1993-03-10T00:00:00"/>
    <s v="31"/>
    <s v="10"/>
    <s v="1995"/>
    <s v="FEMENINO"/>
    <s v="CÉDULA DE IDENTIDAD"/>
    <n v="24772218"/>
    <s v="RASTREO"/>
    <d v="2024-01-17T00:00:00"/>
    <s v="ONLINE/TELEFÓNICA"/>
    <d v="2024-01-18T00:00:00"/>
    <n v="3"/>
    <n v="3"/>
    <n v="3"/>
    <s v="SI"/>
    <s v="ANTON "/>
    <m/>
    <s v="SI"/>
    <s v="002 MARISCAL RAMON CASTILLA"/>
    <d v="2024-01-19T00:00:00"/>
    <s v="SI"/>
    <s v="NO"/>
    <m/>
    <m/>
    <m/>
    <m/>
    <m/>
    <m/>
    <n v="9"/>
    <n v="9"/>
    <n v="0"/>
    <x v="0"/>
    <m/>
  </r>
  <r>
    <n v="1344"/>
    <s v="ENERO "/>
    <s v="TUMBES "/>
    <s v="TUMBES "/>
    <s v="TUMBES"/>
    <s v="593 982971120"/>
    <s v="1111CACODAV"/>
    <s v="CASTILLO"/>
    <s v="COLINA"/>
    <s v="DAVIANNY"/>
    <s v="ROXANGELA"/>
    <s v="CASTILLO COLINA DAVIANNY ROXANGELA"/>
    <s v="VENEZUELA "/>
    <s v="SITUACIÓN IRREGULAR"/>
    <d v="2011-11-18T00:00:00"/>
    <s v="18"/>
    <s v="11"/>
    <s v="2011"/>
    <x v="2"/>
    <s v="FEMENINO"/>
    <s v="ACTA/PARTIDA DE NACIMIENTO"/>
    <n v="93704"/>
    <s v="PRIMARIA - 5TO GRADO"/>
    <s v="SI"/>
    <s v="9510COOLANROV"/>
    <s v="COLINA"/>
    <s v="OLLARVES"/>
    <s v="ANA"/>
    <s v="ROXANA"/>
    <s v="VENEZUELA "/>
    <s v="SITUACIÓN IRREGULAR"/>
    <d v="1993-03-10T00:00:00"/>
    <s v="31"/>
    <s v="10"/>
    <s v="1995"/>
    <s v="FEMENINO"/>
    <s v="CÉDULA DE IDENTIDAD"/>
    <n v="24772218"/>
    <s v="RASTREO"/>
    <d v="2024-01-17T00:00:00"/>
    <m/>
    <m/>
    <m/>
    <m/>
    <m/>
    <s v="SI"/>
    <s v="ANTON "/>
    <m/>
    <s v="SI"/>
    <s v="002 MARISCAL RAMON CASTILLA"/>
    <d v="2024-01-19T00:00:00"/>
    <s v="SI"/>
    <s v="NO"/>
    <m/>
    <m/>
    <m/>
    <m/>
    <m/>
    <m/>
    <n v="10"/>
    <n v="12"/>
    <n v="2"/>
    <x v="3"/>
    <m/>
  </r>
  <r>
    <n v="1345"/>
    <s v="ENERO "/>
    <s v="TUMBES "/>
    <s v="TUMBES "/>
    <s v="TUMBES"/>
    <s v="593 982971120"/>
    <s v="1901PACOLEV"/>
    <s v="PARRA "/>
    <s v="COLINA"/>
    <s v="LEONARDO"/>
    <s v="RAFAEL"/>
    <s v="PARRA  COLINA LEONARDO RAFAEL"/>
    <s v="VENEZUELA "/>
    <s v="SITUACIÓN IRREGULAR"/>
    <d v="2019-01-22T00:00:00"/>
    <s v="22"/>
    <s v="01"/>
    <s v="2019"/>
    <x v="4"/>
    <s v="MASCULINO"/>
    <s v="ACTA/PARTIDA DE NACIMIENTO"/>
    <n v="45502"/>
    <s v="NIVEL INICIAL 3 AÑOS"/>
    <s v="SI"/>
    <s v="9510COOLANROV"/>
    <s v="COLINA"/>
    <s v="OLLARVES"/>
    <s v="ANA"/>
    <s v="ROXANA"/>
    <s v="VENEZUELA "/>
    <s v="SITUACIÓN IRREGULAR"/>
    <d v="1993-03-10T00:00:00"/>
    <s v="31"/>
    <s v="10"/>
    <s v="1995"/>
    <s v="FEMENINO"/>
    <s v="CÉDULA DE IDENTIDAD"/>
    <n v="24772218"/>
    <s v="RASTREO"/>
    <d v="2024-01-17T00:00:00"/>
    <m/>
    <m/>
    <m/>
    <m/>
    <m/>
    <s v="SI"/>
    <s v="ANTON "/>
    <m/>
    <s v="SI"/>
    <s v="042 EL MILAGRO"/>
    <d v="2024-01-19T00:00:00"/>
    <s v="SI"/>
    <s v="SI"/>
    <m/>
    <m/>
    <m/>
    <m/>
    <m/>
    <m/>
    <n v="6"/>
    <n v="5"/>
    <n v="-1"/>
    <x v="0"/>
    <m/>
  </r>
  <r>
    <n v="1346"/>
    <s v="ENERO "/>
    <s v="TUMBES "/>
    <s v="TUMBES "/>
    <s v="TUMBES"/>
    <s v="593 987888294. - 593 958813671"/>
    <s v="1402PADEMIV"/>
    <s v="PARRA "/>
    <s v="DE FREITAS"/>
    <s v="MIA"/>
    <s v="THYMAISU"/>
    <s v="PARRA  DE FREITAS MIA THYMAISU"/>
    <s v="VENEZUELA "/>
    <s v="SITUACIÓN IRREGULAR"/>
    <d v="2014-02-11T00:00:00"/>
    <s v="11"/>
    <s v="02"/>
    <s v="2014"/>
    <x v="6"/>
    <s v="FEMENINO"/>
    <s v="ACTA/PARTIDA DE NACIMIENTO"/>
    <n v="36058727"/>
    <s v="PRIMARIA - 3ER GRADO"/>
    <s v="SI"/>
    <s v="9510MOMEZONIV"/>
    <s v="MOLINA"/>
    <s v="MEJIAS"/>
    <s v="ZORAIDA"/>
    <s v="NINGUNO"/>
    <s v="VENEZUELA "/>
    <s v="SITUACIÓN IRREGULAR"/>
    <d v="1963-01-01T00:00:00"/>
    <s v="31"/>
    <s v="10"/>
    <s v="1995"/>
    <s v="FEMENINO"/>
    <s v="CÉDULA DE IDENTIDAD"/>
    <n v="9198664"/>
    <s v="RASTREO"/>
    <d v="2024-01-15T00:00:00"/>
    <s v="ONLINE/TELEFÓNICA"/>
    <d v="2024-01-17T00:00:00"/>
    <n v="1"/>
    <n v="3"/>
    <n v="3"/>
    <s v="SI"/>
    <s v="ANTON "/>
    <m/>
    <s v="SI"/>
    <s v="002 MARISCAL RAMON CASTILLA"/>
    <d v="2024-01-18T00:00:00"/>
    <s v="SI"/>
    <s v="NO"/>
    <m/>
    <m/>
    <m/>
    <m/>
    <m/>
    <m/>
    <n v="8"/>
    <n v="10"/>
    <n v="2"/>
    <x v="3"/>
    <m/>
  </r>
  <r>
    <n v="1347"/>
    <s v="ENERO "/>
    <s v="TUMBES "/>
    <m/>
    <s v="CORRALES"/>
    <n v="939922387"/>
    <s v="1704ARREROV"/>
    <s v="ARROLLO"/>
    <s v="REYES"/>
    <s v="RONAYFRED"/>
    <s v="JESUS"/>
    <s v="ARROLLO REYES RONAYFRED JESUS"/>
    <s v="VENEZUELA "/>
    <s v="SITUACIÓN IRREGULAR"/>
    <d v="2017-04-01T00:00:00"/>
    <s v="01"/>
    <s v="04"/>
    <s v="2017"/>
    <x v="8"/>
    <s v="MASCULINO"/>
    <s v="ACTA/PARTIDA DE NACIMIENTO"/>
    <n v="1071"/>
    <s v="NIVEL INICIAL 3 AÑOS"/>
    <s v="SI"/>
    <s v="9510REARKIYAV"/>
    <s v="REYES"/>
    <s v="ARAUJO"/>
    <s v="KIMBERLY"/>
    <s v="YASMILET"/>
    <s v="VENEZUELA "/>
    <s v="SITUACIÓN IRREGULAR"/>
    <d v="1997-09-15T00:00:00"/>
    <s v="31"/>
    <s v="10"/>
    <s v="1995"/>
    <s v="FEMENINO"/>
    <s v="CÉDULA DE IDENTIDAD"/>
    <n v="27927270"/>
    <s v="RASTREO"/>
    <d v="2024-01-19T00:00:00"/>
    <s v="ONLINE/TELEFÓNICA"/>
    <d v="2024-01-21T00:00:00"/>
    <n v="1"/>
    <n v="3"/>
    <n v="3"/>
    <s v="SI"/>
    <s v="ANTON "/>
    <m/>
    <s v="SI"/>
    <s v="019 ISABEL SALINAS CUENCA DE ESPINOZA"/>
    <d v="2024-01-22T00:00:00"/>
    <s v="SI"/>
    <s v="SI"/>
    <m/>
    <m/>
    <m/>
    <m/>
    <m/>
    <m/>
    <n v="6"/>
    <n v="6"/>
    <n v="0"/>
    <x v="0"/>
    <m/>
  </r>
  <r>
    <n v="1348"/>
    <s v="ENERO "/>
    <s v="TUMBES "/>
    <s v="ZARUMILLA"/>
    <s v="ZARUMILLA"/>
    <s v="985624059 - 57 3202185789"/>
    <s v="1507GONIVIV"/>
    <s v="GOMEZ"/>
    <s v="NINGUNO"/>
    <s v="VICTORIA"/>
    <s v="JHONSIMAR"/>
    <s v="GOMEZ NINGUNO VICTORIA JHONSIMAR"/>
    <s v="VENEZUELA "/>
    <s v="SITUACIÓN IRREGULAR"/>
    <d v="2015-07-01T00:00:00"/>
    <s v="01"/>
    <s v="07"/>
    <s v="2015"/>
    <x v="1"/>
    <s v="FEMENINO"/>
    <s v="ACTA/PARTIDA DE NACIMIENTO"/>
    <n v="1932"/>
    <s v="PRIMARIA - 2DO GRADO"/>
    <s v="SI"/>
    <s v="9510YAORIDDEV"/>
    <s v="YARUMARE"/>
    <s v="ORALES"/>
    <s v="IDALIA"/>
    <s v="DEL CARMEN"/>
    <s v="VENEZUELA "/>
    <s v="SITUACIÓN IRREGULAR"/>
    <d v="1972-10-24T00:00:00"/>
    <s v="31"/>
    <s v="10"/>
    <s v="1995"/>
    <s v="FEMENINO"/>
    <s v="CÉDULA DE IDENTIDAD"/>
    <n v="12173051"/>
    <s v="RASTREO"/>
    <d v="2024-01-12T00:00:00"/>
    <s v="ONLINE/TELEFÓNICA"/>
    <d v="2024-01-14T00:00:00"/>
    <n v="1"/>
    <n v="3"/>
    <n v="3"/>
    <s v="SI"/>
    <s v="ANTON "/>
    <m/>
    <s v="SI"/>
    <s v="098 EL GRAN CHILIMASA"/>
    <d v="2024-01-15T00:00:00"/>
    <s v="SI"/>
    <s v="NO"/>
    <m/>
    <m/>
    <m/>
    <m/>
    <m/>
    <m/>
    <n v="7"/>
    <n v="8"/>
    <n v="1"/>
    <x v="0"/>
    <m/>
  </r>
  <r>
    <n v="1349"/>
    <s v="ENERO "/>
    <s v="TUMBES "/>
    <s v="TUMBES "/>
    <s v="TUMBES"/>
    <n v="957688933"/>
    <s v="1611SOALROV"/>
    <s v="SORIANO"/>
    <s v="ALFONZO"/>
    <s v="RONAL"/>
    <s v="ISAAC"/>
    <s v="SORIANO ALFONZO RONAL ISAAC"/>
    <s v="VENEZUELA "/>
    <s v="SITUACIÓN IRREGULAR"/>
    <d v="2016-11-13T00:00:00"/>
    <s v="13"/>
    <s v="11"/>
    <s v="2016"/>
    <x v="0"/>
    <s v="MASCULINO"/>
    <s v="ACTA/PARTIDA DE NACIMIENTO"/>
    <n v="192"/>
    <s v="PRIMARIA - 1ER GRADO"/>
    <s v="SI"/>
    <s v="8702ALGAROELV"/>
    <s v="ALFONZO"/>
    <s v="GAMBOA"/>
    <s v="ROSELIS"/>
    <s v="ELIANA"/>
    <s v="VENEZUELA "/>
    <s v="PTP/CPP"/>
    <d v="1987-02-11T00:00:00"/>
    <s v="11"/>
    <s v="02"/>
    <s v="1987"/>
    <s v="FEMENINO"/>
    <s v="PTP/CPP"/>
    <n v="2783767"/>
    <s v="RASTREO"/>
    <d v="2024-01-13T00:00:00"/>
    <s v="ONLINE/TELEFÓNICA"/>
    <d v="2024-01-15T00:00:00"/>
    <n v="1"/>
    <n v="3"/>
    <n v="3"/>
    <s v="SI"/>
    <s v="ANTON "/>
    <m/>
    <s v="SI"/>
    <s v="058 SIFREDO ZUÑIGA QUINTOS"/>
    <d v="2024-01-16T00:00:00"/>
    <s v="SI"/>
    <s v="SI"/>
    <m/>
    <m/>
    <m/>
    <m/>
    <m/>
    <m/>
    <n v="6"/>
    <n v="7"/>
    <n v="1"/>
    <x v="0"/>
    <m/>
  </r>
  <r>
    <n v="1350"/>
    <s v="ENERO "/>
    <s v="TUMBES "/>
    <s v="TUMBES "/>
    <s v="TUMBES"/>
    <n v="995333598"/>
    <s v="1810FIAPJEV"/>
    <s v="FIGUEROA"/>
    <s v="APONTE"/>
    <s v="JELIANNYS"/>
    <s v="IVANNA"/>
    <s v="FIGUEROA APONTE JELIANNYS IVANNA"/>
    <s v="VENEZUELA "/>
    <s v="SITUACIÓN IRREGULAR"/>
    <d v="2018-10-27T00:00:00"/>
    <s v="27"/>
    <s v="10"/>
    <s v="2018"/>
    <x v="4"/>
    <s v="FEMENINO"/>
    <s v="ACTA/PARTIDA DE NACIMIENTO"/>
    <n v="123"/>
    <s v="NIVEL INICIAL 3 AÑOS"/>
    <s v="SI"/>
    <s v="0010APCAADCOV"/>
    <s v="APONTE"/>
    <s v="CABRERA"/>
    <s v="ADRIANA"/>
    <s v="COROMOTO"/>
    <s v="VENEZUELA "/>
    <s v="PTP/CPP"/>
    <d v="2000-10-06T00:00:00"/>
    <s v="06"/>
    <s v="10"/>
    <s v="2000"/>
    <s v="FEMENINO"/>
    <s v="PTP/CPP"/>
    <n v="4370998"/>
    <s v="RASTREO"/>
    <d v="2024-01-12T00:00:00"/>
    <m/>
    <m/>
    <m/>
    <m/>
    <m/>
    <s v="SI"/>
    <s v="ANTON "/>
    <m/>
    <s v="SI"/>
    <s v="102 DIVINO NIÑO DE JESUS"/>
    <d v="2024-01-15T00:00:00"/>
    <s v="SI"/>
    <s v="SI"/>
    <m/>
    <m/>
    <m/>
    <m/>
    <m/>
    <m/>
    <n v="6"/>
    <n v="5"/>
    <n v="-1"/>
    <x v="0"/>
    <m/>
  </r>
  <r>
    <n v="1351"/>
    <s v="ENERO "/>
    <s v="TUMBES "/>
    <s v="TUMBES "/>
    <s v="TUMBES"/>
    <n v="995333598"/>
    <s v="2008FIAPJAP"/>
    <s v="FIGUEROA"/>
    <s v="APONTE"/>
    <s v="JAIR"/>
    <s v="JHASNIEL"/>
    <s v="FIGUEROA APONTE JAIR JHASNIEL"/>
    <s v="PERÚ"/>
    <s v="NO APLICA (ES PERUANO/A)"/>
    <d v="2020-08-09T00:00:00"/>
    <s v="09"/>
    <s v="08"/>
    <s v="2020"/>
    <x v="9"/>
    <s v="MASCULINO"/>
    <s v="DNI"/>
    <n v="91965346"/>
    <s v="NIVEL INICIAL 3 AÑOS"/>
    <s v="SI"/>
    <s v="0010APCAADCOV"/>
    <s v="APONTE"/>
    <s v="CABRERA"/>
    <s v="ADRIANA"/>
    <s v="COROMOTO"/>
    <s v="VENEZUELA "/>
    <s v="PTP/CPP"/>
    <d v="2000-10-05T00:00:00"/>
    <s v="05"/>
    <s v="10"/>
    <s v="2000"/>
    <s v="FEMENINO"/>
    <s v="PTP/CPP"/>
    <n v="4370998"/>
    <s v="RASTREO"/>
    <d v="2024-01-12T00:00:00"/>
    <s v="ONLINE/TELEFÓNICA"/>
    <d v="2024-01-14T00:00:00"/>
    <n v="2"/>
    <n v="3"/>
    <n v="3"/>
    <s v="SI"/>
    <s v="ANTON "/>
    <m/>
    <s v="SI"/>
    <s v="102 DIVINO NIÑO DE JESUS"/>
    <d v="2024-01-15T00:00:00"/>
    <s v="SI"/>
    <s v="SI"/>
    <m/>
    <m/>
    <m/>
    <m/>
    <m/>
    <m/>
    <n v="6"/>
    <n v="3"/>
    <n v="-3"/>
    <x v="0"/>
    <m/>
  </r>
  <r>
    <n v="1352"/>
    <s v="ENERO "/>
    <s v="TUMBES "/>
    <s v="TUMBES "/>
    <s v="TUMBES"/>
    <n v="976499605"/>
    <s v="1204GOARJOV"/>
    <s v="GOMEZ"/>
    <s v="ARIAS"/>
    <s v="JOSE"/>
    <s v="ALEXANDER"/>
    <s v="GOMEZ ARIAS JOSE ALEXANDER"/>
    <s v="VENEZUELA "/>
    <s v="SITUACIÓN IRREGULAR"/>
    <d v="2012-04-04T00:00:00"/>
    <s v="04"/>
    <s v="04"/>
    <s v="2012"/>
    <x v="3"/>
    <s v="MASCULINO"/>
    <s v="CÉDULA DE IDENTIDAD"/>
    <n v="36051047"/>
    <s v="PRIMARIA - 4TO GRADO"/>
    <s v="SI"/>
    <s v="9512ARSANAALV"/>
    <s v="ARIAS"/>
    <s v="SARACHE"/>
    <s v="NAIROBIS"/>
    <s v="ALEJANDRA"/>
    <s v="VENEZUELA"/>
    <s v="SITUACIÓN IRREGULAR"/>
    <d v="1995-12-20T00:00:00"/>
    <s v="20"/>
    <s v="12"/>
    <s v="1995"/>
    <s v="FEMENINO"/>
    <s v="CÉDULA DE IDENTIDAD"/>
    <n v="25444172"/>
    <s v="RASTREO"/>
    <d v="2023-12-15T00:00:00"/>
    <s v="ONLINE/TELEFÓNICA"/>
    <d v="2024-01-02T00:00:00"/>
    <n v="3"/>
    <n v="3"/>
    <n v="3"/>
    <s v="SI"/>
    <s v="ANTON "/>
    <m/>
    <s v="SI"/>
    <s v="PERU JAPON"/>
    <d v="2024-01-04T00:00:00"/>
    <s v="SI"/>
    <s v="SI"/>
    <m/>
    <m/>
    <m/>
    <m/>
    <m/>
    <m/>
    <n v="9"/>
    <n v="11"/>
    <n v="2"/>
    <x v="3"/>
    <m/>
  </r>
  <r>
    <n v="1353"/>
    <s v="ENERO "/>
    <s v="TUMBES "/>
    <s v="TUMBES "/>
    <s v="TUMBES"/>
    <n v="976499605"/>
    <s v="1706RAARASV"/>
    <s v="RAMOS"/>
    <s v="ARIAS"/>
    <s v="ASHXELL"/>
    <s v="JACOOB"/>
    <s v="RAMOS ARIAS ASHXELL JACOOB"/>
    <s v="VENEZUELA "/>
    <s v="SITUACIÓN IRREGULAR"/>
    <d v="2017-06-03T00:00:00"/>
    <s v="03"/>
    <s v="06"/>
    <s v="2017"/>
    <x v="8"/>
    <s v="MASCULINO"/>
    <s v="ACTA/PARTIDA DE NACIMIENTO"/>
    <n v="722"/>
    <s v="NIVEL INICIAL 3 AÑOS"/>
    <s v="SI"/>
    <s v="9512ARSANAALV"/>
    <s v="ARIAS"/>
    <s v="SARACHE"/>
    <s v="NAIROBIS"/>
    <s v="ALEJANDRA"/>
    <s v="VENEZUELA"/>
    <s v="SITUACIÓN IRREGULAR"/>
    <d v="1995-12-20T00:00:00"/>
    <s v="20"/>
    <s v="12"/>
    <s v="1995"/>
    <s v="FEMENINO"/>
    <s v="CÉDULA DE IDENTIDAD"/>
    <n v="25444172"/>
    <s v="RASTREO"/>
    <d v="2023-12-15T00:00:00"/>
    <m/>
    <m/>
    <m/>
    <m/>
    <m/>
    <s v="SI"/>
    <s v="ANTON "/>
    <m/>
    <s v="SI"/>
    <s v="PERU JAPON"/>
    <d v="2024-01-04T00:00:00"/>
    <s v="SI"/>
    <s v="SI"/>
    <m/>
    <m/>
    <m/>
    <m/>
    <m/>
    <m/>
    <n v="6"/>
    <n v="6"/>
    <n v="0"/>
    <x v="0"/>
    <m/>
  </r>
  <r>
    <n v="1354"/>
    <s v="ENERO "/>
    <s v="TUMBES "/>
    <s v="TUMBES "/>
    <s v="TUMBES"/>
    <n v="952584807"/>
    <s v="1709RIBLDEV"/>
    <s v="RINCON"/>
    <s v="BLANCO"/>
    <s v="DEBORA"/>
    <s v="SARAI"/>
    <s v="RINCON BLANCO DEBORA SARAI"/>
    <s v="VENEZUELA "/>
    <s v="C.E. CALIDAD MIGRATORIA"/>
    <d v="2017-09-13T00:00:00"/>
    <s v="13"/>
    <s v="09"/>
    <s v="2017"/>
    <x v="8"/>
    <s v="FEMENINO"/>
    <s v="CARNET DE EXTRANJERÍA "/>
    <n v="6424052"/>
    <s v="NIVEL INICIAL 3 AÑOS"/>
    <s v="SI"/>
    <s v="9707BLBAMADEV"/>
    <s v="BLANCO"/>
    <s v="BARRETO"/>
    <s v="MARIA"/>
    <s v="DE LOS ANGELES"/>
    <s v="VENEZUELA "/>
    <s v="PTP/CPP"/>
    <d v="1997-07-13T00:00:00"/>
    <s v="13"/>
    <s v="07"/>
    <s v="1997"/>
    <s v="FEMENINO"/>
    <s v="PTP/CPP"/>
    <n v="894200"/>
    <s v="RASTREO"/>
    <d v="2024-01-10T00:00:00"/>
    <s v="ONLINE/TELEFÓNICA"/>
    <d v="2024-01-12T00:00:00"/>
    <n v="1"/>
    <n v="3"/>
    <n v="3"/>
    <s v="SI"/>
    <s v="ANTON "/>
    <m/>
    <s v="SI"/>
    <s v="TUPAC AMARU"/>
    <d v="2024-01-13T00:00:00"/>
    <s v="SI"/>
    <s v="SI"/>
    <m/>
    <m/>
    <m/>
    <m/>
    <m/>
    <m/>
    <n v="6"/>
    <n v="6"/>
    <n v="0"/>
    <x v="0"/>
    <m/>
  </r>
  <r>
    <n v="1355"/>
    <s v="ENERO "/>
    <s v="TUMBES "/>
    <s v="TUMBES "/>
    <s v="TUMBES"/>
    <n v="934540988"/>
    <s v="1110SACADEV"/>
    <s v="SANTANA"/>
    <s v="CASTILLO"/>
    <s v="DEYBI "/>
    <s v="JOSE"/>
    <s v="SANTANA CASTILLO DEYBI  JOSE"/>
    <s v="VENEZUELA "/>
    <s v="PTP/CPP"/>
    <d v="2011-10-20T00:00:00"/>
    <s v="20"/>
    <s v="10"/>
    <s v="2011"/>
    <x v="2"/>
    <s v="MASCULINO"/>
    <s v="PTP/CPP"/>
    <n v="2831445"/>
    <s v="PRIMARIA - 5TO GRADO"/>
    <s v="SI"/>
    <s v="9306CAALASCAV"/>
    <s v="CASTILLO"/>
    <s v="ALVARADO"/>
    <s v="ASTRID"/>
    <s v="CAROLINA"/>
    <s v="VENEZUELA "/>
    <s v="PTP/CPP"/>
    <d v="1993-06-01T00:00:00"/>
    <s v="01"/>
    <s v="06"/>
    <s v="1993"/>
    <s v="FEMENINO"/>
    <s v="PTP/CPP"/>
    <n v="1458577"/>
    <s v="RASTREO"/>
    <d v="2023-12-15T00:00:00"/>
    <s v="ONLINE/TELEFÓNICA"/>
    <d v="2024-01-16T00:00:00"/>
    <n v="2"/>
    <n v="3"/>
    <n v="3"/>
    <s v="SI"/>
    <s v="ANTON "/>
    <m/>
    <s v="SI"/>
    <s v="014 MIGUEL GRAU"/>
    <d v="2024-01-03T00:00:00"/>
    <s v="SI"/>
    <s v="SI"/>
    <m/>
    <m/>
    <m/>
    <m/>
    <m/>
    <m/>
    <n v="10"/>
    <n v="12"/>
    <n v="2"/>
    <x v="3"/>
    <m/>
  </r>
  <r>
    <n v="1356"/>
    <s v="ENERO "/>
    <s v="TUMBES "/>
    <s v="TUMBES "/>
    <s v="TUMBES"/>
    <n v="952203625"/>
    <s v="1803ALCAMIV"/>
    <s v="ALEJOS"/>
    <s v="CASTILLO"/>
    <s v="MISAEL"/>
    <s v="ELIAS"/>
    <s v="ALEJOS CASTILLO MISAEL ELIAS"/>
    <s v="VENEZUELA "/>
    <s v="SITUACIÓN IRREGULAR"/>
    <d v="2018-03-06T00:00:00"/>
    <s v="06"/>
    <s v="03"/>
    <s v="2018"/>
    <x v="4"/>
    <s v="MASCULINO"/>
    <s v="ACTA/PARTIDA DE NACIMIENTO"/>
    <n v="508"/>
    <s v="NIVEL INICIAL 3 AÑOS"/>
    <s v="SI"/>
    <s v="0007CADINIANV"/>
    <s v="CASTILLO"/>
    <s v="DIAZ"/>
    <s v="NIURKA"/>
    <s v="ANAIS"/>
    <s v="VENEZUELA "/>
    <s v="SITUACIÓN IRREGULAR"/>
    <d v="2000-07-05T00:00:00"/>
    <s v="05"/>
    <s v="07"/>
    <s v="2000"/>
    <s v="FEMENINO"/>
    <s v="CÉDULA DE IDENTIDAD"/>
    <n v="28083570"/>
    <s v="RASTREO"/>
    <d v="2024-01-12T00:00:00"/>
    <s v="ONLINE/TELEFÓNICA"/>
    <d v="2024-01-14T00:00:00"/>
    <n v="1"/>
    <n v="3"/>
    <n v="3"/>
    <s v="SI"/>
    <s v="ANTON "/>
    <m/>
    <s v="SI"/>
    <s v="063 RICARDO PALMA"/>
    <d v="2024-01-15T00:00:00"/>
    <s v="SI"/>
    <s v="SI"/>
    <m/>
    <m/>
    <m/>
    <m/>
    <m/>
    <m/>
    <n v="6"/>
    <n v="6"/>
    <n v="0"/>
    <x v="0"/>
    <m/>
  </r>
  <r>
    <n v="1357"/>
    <s v="ENERO "/>
    <s v="TUMBES "/>
    <s v="TUMBES "/>
    <s v="TUMBES"/>
    <n v="976316773"/>
    <s v="1412FRCOYIV"/>
    <s v="FREITEZ"/>
    <s v="CORDERO"/>
    <s v="YISSEL"/>
    <s v="VALENTINA"/>
    <s v="FREITEZ CORDERO YISSEL VALENTINA"/>
    <s v="VENEZUELA "/>
    <s v="SITUACIÓN IRREGULAR"/>
    <d v="2014-12-24T00:00:00"/>
    <s v="24"/>
    <s v="12"/>
    <s v="2014"/>
    <x v="6"/>
    <s v="FEMENINO"/>
    <s v="ACTA/PARTIDA DE NACIMIENTO"/>
    <n v="11298"/>
    <s v="PRIMARIA - 2DO GRADO"/>
    <s v="SI"/>
    <s v="9203FRCOFRWIV"/>
    <s v="FREITES"/>
    <s v="CORDERO"/>
    <s v="FRANCIS"/>
    <s v="WILMERY"/>
    <s v="VENEZUELA "/>
    <s v="SITUACIÓN IRREGULAR"/>
    <d v="1992-03-06T00:00:00"/>
    <s v="06"/>
    <s v="03"/>
    <s v="1992"/>
    <s v="FEMENINO"/>
    <s v="CÉDULA DE IDENTIDAD"/>
    <n v="25136792"/>
    <s v="RASTREO"/>
    <d v="2023-12-15T00:00:00"/>
    <s v="ONLINE/TELEFÓNICA"/>
    <d v="2024-01-02T00:00:00"/>
    <n v="2"/>
    <n v="3"/>
    <n v="3"/>
    <s v="SI"/>
    <s v="ANTON "/>
    <m/>
    <s v="SI"/>
    <s v="014 MIGUEL GRAU"/>
    <d v="2024-01-03T00:00:00"/>
    <s v="SI"/>
    <s v="SI"/>
    <m/>
    <m/>
    <m/>
    <m/>
    <m/>
    <m/>
    <n v="7"/>
    <n v="9"/>
    <n v="2"/>
    <x v="3"/>
    <m/>
  </r>
  <r>
    <n v="1358"/>
    <s v="ENERO "/>
    <s v="TUMBES "/>
    <s v="TUMBES "/>
    <s v="TUMBES"/>
    <n v="998256018"/>
    <s v="1708ROGAARV"/>
    <s v="RODRIGUEZ"/>
    <s v="GALANTON"/>
    <s v="ARANZA"/>
    <s v="JAZMIN"/>
    <s v="RODRIGUEZ GALANTON ARANZA JAZMIN"/>
    <s v="VENEZUELA "/>
    <s v="PTP/CPP"/>
    <d v="2017-08-21T00:00:00"/>
    <s v="21"/>
    <s v="08"/>
    <s v="2017"/>
    <x v="8"/>
    <s v="FEMENINO"/>
    <s v="PTP/CPP"/>
    <n v="2360176"/>
    <s v="NIVEL INICIAL 3 AÑOS"/>
    <s v="SI"/>
    <s v="9504GAGOYODEV"/>
    <s v="GALLANTON"/>
    <s v="GONZALES"/>
    <s v="YOANGELINA"/>
    <s v="DEL VALLE"/>
    <s v="VENEZUELA"/>
    <s v="SITUACIÓN IRREGULAR"/>
    <d v="1995-04-28T00:00:00"/>
    <s v="28"/>
    <s v="04"/>
    <s v="1995"/>
    <s v="FEMENINO"/>
    <s v="CÉDULA DE IDENTIDAD"/>
    <n v="23422956"/>
    <s v="RASTREO"/>
    <d v="2023-12-13T00:00:00"/>
    <m/>
    <m/>
    <m/>
    <m/>
    <m/>
    <s v="SI"/>
    <s v="ANTON "/>
    <m/>
    <s v="SI"/>
    <s v="005 TARCILLA DE JESUS GRANDA MORA"/>
    <d v="2024-01-04T00:00:00"/>
    <s v="SI"/>
    <s v="SI"/>
    <m/>
    <m/>
    <m/>
    <m/>
    <m/>
    <m/>
    <n v="6"/>
    <n v="6"/>
    <n v="0"/>
    <x v="0"/>
    <m/>
  </r>
  <r>
    <n v="1359"/>
    <s v="ENERO "/>
    <s v="TUMBES "/>
    <s v="TUMBES "/>
    <s v="TUMBES"/>
    <n v="928101236"/>
    <s v="2101OLGUADV"/>
    <s v="OLAIZAOLA"/>
    <s v="GUTIERREZ"/>
    <s v="ADDIEL"/>
    <s v="ALAHIN"/>
    <s v="OLAIZAOLA GUTIERREZ ADDIEL ALAHIN"/>
    <s v="VENEZUELA "/>
    <s v="PTP/CPP"/>
    <d v="2021-01-11T00:00:00"/>
    <s v="11"/>
    <s v="01"/>
    <s v="2021"/>
    <x v="9"/>
    <s v="MASCULINO"/>
    <s v="PTP/CPP"/>
    <n v="3392406"/>
    <s v="NINGUNO"/>
    <s v="SI"/>
    <s v="9706GUHEWICAV"/>
    <s v="GUTIERREZ"/>
    <s v="HERRERA"/>
    <s v="WISNERLYN"/>
    <s v="CAROLINA"/>
    <s v="VENEZUELA "/>
    <s v="PTP/CPP"/>
    <d v="1997-06-12T00:00:00"/>
    <s v="12"/>
    <s v="06"/>
    <s v="1997"/>
    <s v="FEMENINO"/>
    <s v="PTP/CPP"/>
    <n v="3042011"/>
    <s v="RASTREO"/>
    <d v="2024-01-09T00:00:00"/>
    <m/>
    <m/>
    <m/>
    <m/>
    <m/>
    <s v="SI"/>
    <s v="ANTON "/>
    <m/>
    <s v="SI"/>
    <s v="001 SANTA RITA DE CASIA"/>
    <d v="2024-01-12T00:00:00"/>
    <s v="SI"/>
    <s v="SI"/>
    <m/>
    <m/>
    <m/>
    <m/>
    <m/>
    <m/>
    <n v="6"/>
    <n v="3"/>
    <n v="-3"/>
    <x v="0"/>
    <m/>
  </r>
  <r>
    <n v="1360"/>
    <s v="ENERO "/>
    <s v="TUMBES "/>
    <s v="TUMBES "/>
    <s v="TUMBES"/>
    <n v="928101236"/>
    <s v="1801OLGUABV"/>
    <s v="OLAIZAOLA"/>
    <s v="GUTIERREZ"/>
    <s v="ABRAHAM"/>
    <s v="ISSAC"/>
    <s v="OLAIZAOLA GUTIERREZ ABRAHAM ISSAC"/>
    <s v="VENEZUELA "/>
    <s v="PTP/CPP"/>
    <d v="2018-01-09T00:00:00"/>
    <s v="09"/>
    <s v="01"/>
    <s v="2018"/>
    <x v="8"/>
    <s v="MASCULINO"/>
    <s v="PTP/CPP"/>
    <n v="3392397"/>
    <s v="NIVEL INICIAL 3 AÑOS"/>
    <s v="SI"/>
    <s v="9706GUHEWICAV"/>
    <s v="GUTIERREZ"/>
    <s v="HERRERA"/>
    <s v="WISNERLYN"/>
    <s v="CAROLINA"/>
    <s v="VENEZUELA "/>
    <s v="PTP/CPP"/>
    <d v="1997-06-12T00:00:00"/>
    <s v="12"/>
    <s v="06"/>
    <s v="1997"/>
    <s v="FEMENINO"/>
    <s v="PTP/CPP"/>
    <n v="3042011"/>
    <s v="RASTREO"/>
    <d v="2024-01-09T00:00:00"/>
    <s v="ONLINE/TELEFÓNICA"/>
    <d v="2024-01-11T00:00:00"/>
    <n v="2"/>
    <n v="3"/>
    <n v="3"/>
    <s v="SI"/>
    <s v="ANTON "/>
    <m/>
    <s v="SI"/>
    <s v="002 MARISCAL RAMON CASTILLA"/>
    <d v="2024-01-12T00:00:00"/>
    <s v="SI"/>
    <s v="SI"/>
    <m/>
    <m/>
    <m/>
    <m/>
    <m/>
    <m/>
    <n v="6"/>
    <n v="6"/>
    <n v="0"/>
    <x v="0"/>
    <m/>
  </r>
  <r>
    <n v="1361"/>
    <s v="ENERO "/>
    <s v="TUMBES "/>
    <s v="TUMBES "/>
    <s v="TUMBES"/>
    <s v="58 4261455113"/>
    <s v="1407GOLIESV"/>
    <s v="GONZALES"/>
    <s v="LINARES"/>
    <s v="ESTEBAN"/>
    <s v="JOSE"/>
    <s v="GONZALES LINARES ESTEBAN JOSE"/>
    <s v="VENEZUELA "/>
    <s v="PTP/CPP"/>
    <d v="2014-07-19T00:00:00"/>
    <s v="19"/>
    <s v="07"/>
    <s v="2014"/>
    <x v="6"/>
    <s v="MASCULINO"/>
    <s v="PTP/CPP"/>
    <n v="4093664"/>
    <s v="PRIMARIA - 3ER GRADO"/>
    <s v="SI"/>
    <s v="9202LIPENESIV"/>
    <s v="LINARES"/>
    <s v="PEREZ"/>
    <s v="NEIDERLY"/>
    <s v="SIREN"/>
    <s v="VENEZUELA "/>
    <s v="SITUACIÓN IRREGULAR"/>
    <d v="1992-02-15T00:00:00"/>
    <s v="15"/>
    <s v="02"/>
    <s v="1992"/>
    <s v="FEMENINO"/>
    <s v="CÉDULA DE IDENTIDAD"/>
    <n v="23411776"/>
    <s v="RASTREO"/>
    <d v="2024-01-09T00:00:00"/>
    <s v="ONLINE/TELEFÓNICA"/>
    <d v="2024-01-11T00:00:00"/>
    <n v="3"/>
    <n v="3"/>
    <n v="3"/>
    <s v="SI"/>
    <s v="ANTON "/>
    <m/>
    <s v="SI"/>
    <s v="006 MERCEDES MATILDE AVALOS DE HERRERA"/>
    <d v="2024-01-12T00:00:00"/>
    <s v="SI"/>
    <s v="SI"/>
    <m/>
    <m/>
    <m/>
    <m/>
    <m/>
    <m/>
    <n v="8"/>
    <n v="9"/>
    <n v="1"/>
    <x v="0"/>
    <m/>
  </r>
  <r>
    <n v="1362"/>
    <s v="ENERO "/>
    <s v="TUMBES "/>
    <s v="TUMBES "/>
    <s v="TUMBES"/>
    <s v="58 4261455113"/>
    <s v="1012GOLISEV"/>
    <s v="GONZALES"/>
    <s v="LINARES"/>
    <s v="SEBASTIAN"/>
    <s v="EMILIO"/>
    <s v="GONZALES LINARES SEBASTIAN EMILIO"/>
    <s v="VENEZUELA "/>
    <s v="PTP/CPP"/>
    <d v="2010-12-27T00:00:00"/>
    <s v="27"/>
    <s v="12"/>
    <s v="2010"/>
    <x v="14"/>
    <s v="MASCULINO"/>
    <s v="PTP/CPP"/>
    <n v="4093717"/>
    <s v="SECUNDARIA - 1ER GRADO"/>
    <s v="SI"/>
    <s v="9202LIPENESIV"/>
    <s v="LINARES"/>
    <s v="PEREZ"/>
    <s v="NEIDERLY"/>
    <s v="SIREN"/>
    <s v="VENEZUELA "/>
    <s v="SITUACIÓN IRREGULAR"/>
    <d v="1992-02-15T00:00:00"/>
    <s v="15"/>
    <s v="02"/>
    <s v="1992"/>
    <s v="FEMENINO"/>
    <s v="CÉDULA DE IDENTIDAD"/>
    <n v="23411776"/>
    <s v="RASTREO"/>
    <d v="2024-01-09T00:00:00"/>
    <m/>
    <m/>
    <m/>
    <m/>
    <m/>
    <s v="SI"/>
    <s v="ANTON "/>
    <m/>
    <s v="SI"/>
    <s v="MARIA MAFALDA LAMA LAMA"/>
    <d v="2024-01-12T00:00:00"/>
    <s v="SI"/>
    <s v="SI"/>
    <m/>
    <m/>
    <m/>
    <m/>
    <m/>
    <m/>
    <n v="12"/>
    <n v="13"/>
    <n v="1"/>
    <x v="0"/>
    <m/>
  </r>
  <r>
    <n v="1363"/>
    <s v="ENERO "/>
    <s v="TUMBES "/>
    <s v="TUMBES "/>
    <s v="TUMBES"/>
    <s v="59 4261455113"/>
    <s v="0904COGOJEV"/>
    <s v="COLMENARES"/>
    <s v="GONZALES"/>
    <s v="JESURIANGELIS"/>
    <s v="ANTONIELYS"/>
    <s v="COLMENARES GONZALES JESURIANGELIS ANTONIELYS"/>
    <s v="VENEZUELA "/>
    <s v="PTP/CPP"/>
    <d v="2009-04-26T00:00:00"/>
    <s v="26"/>
    <s v="04"/>
    <s v="2009"/>
    <x v="13"/>
    <s v="FEMENINO"/>
    <s v="PTP/CPP"/>
    <n v="4610374"/>
    <s v="SECUNDARIA - 2DO GRADO"/>
    <s v="SI"/>
    <s v="8706LIPENESIV"/>
    <s v="LINARES"/>
    <s v="PEREZ"/>
    <s v="NEIDERLY"/>
    <s v="SIREN"/>
    <s v="VENEZUELA "/>
    <s v="PTP/CPP"/>
    <d v="1987-06-09T00:00:00"/>
    <s v="09"/>
    <s v="06"/>
    <s v="1987"/>
    <s v="FEMENINO"/>
    <s v="PTP/CPP"/>
    <n v="3857407"/>
    <s v="RASTREO"/>
    <d v="2024-01-10T00:00:00"/>
    <m/>
    <m/>
    <m/>
    <m/>
    <m/>
    <s v="SI"/>
    <s v="ANTON "/>
    <m/>
    <s v="SI"/>
    <s v="MARIA MAFALDA LAMA LAMA"/>
    <d v="2024-01-13T00:00:00"/>
    <s v="SI"/>
    <s v="SI"/>
    <m/>
    <m/>
    <m/>
    <m/>
    <m/>
    <m/>
    <n v="13"/>
    <n v="14"/>
    <n v="1"/>
    <x v="0"/>
    <m/>
  </r>
  <r>
    <n v="1364"/>
    <s v="ENERO "/>
    <s v="TUMBES "/>
    <s v="TUMBES "/>
    <s v="TUMBES"/>
    <n v="919509580"/>
    <s v="0803ARLICAV"/>
    <s v="ARROYO"/>
    <s v="LINARES"/>
    <s v="CAMILA"/>
    <s v="NINGUNO"/>
    <s v="ARROYO LINARES CAMILA NINGUNO"/>
    <s v="VENEZUELA "/>
    <s v="SITUACIÓN IRREGULAR"/>
    <d v="2008-03-02T00:00:00"/>
    <s v="02"/>
    <s v="03"/>
    <s v="2008"/>
    <x v="10"/>
    <s v="FEMENINO"/>
    <s v="CÉDULA DE IDENTIDAD"/>
    <n v="32874709"/>
    <s v="SECUNDARIA - 3ER GRADO"/>
    <s v="SI"/>
    <s v="8603LIARARNOV"/>
    <s v="LINAREZ"/>
    <s v="ARAMBULET"/>
    <s v="ARMARELYS"/>
    <s v="NOMARLIN"/>
    <s v="VENEZUELA "/>
    <s v="SITUACIÓN IRREGULAR"/>
    <d v="1986-03-09T00:00:00"/>
    <s v="09"/>
    <s v="03"/>
    <s v="1986"/>
    <s v="FEMENINO"/>
    <s v="CÉDULA DE IDENTIDAD"/>
    <n v="17859662"/>
    <s v="RASTREO"/>
    <d v="2024-01-09T00:00:00"/>
    <s v="ONLINE/TELEFÓNICA"/>
    <d v="2024-01-11T00:00:00"/>
    <n v="2"/>
    <n v="3"/>
    <n v="3"/>
    <s v="SI"/>
    <s v="ANTON "/>
    <m/>
    <s v="SI"/>
    <s v="001 JOSE LISHNER TUDELA"/>
    <d v="2024-01-13T00:00:00"/>
    <s v="SI"/>
    <s v="SI"/>
    <m/>
    <m/>
    <m/>
    <m/>
    <m/>
    <m/>
    <n v="14"/>
    <n v="16"/>
    <n v="2"/>
    <x v="3"/>
    <m/>
  </r>
  <r>
    <n v="1365"/>
    <s v="ENERO "/>
    <s v="TUMBES "/>
    <s v="TUMBES "/>
    <s v="TUMBES"/>
    <n v="919509580"/>
    <s v="1311ARLIISV"/>
    <s v="ARROYO"/>
    <s v="LINARES"/>
    <s v="ISABELLA"/>
    <s v="VALENTINA"/>
    <s v="ARROYO LINARES ISABELLA VALENTINA"/>
    <s v="VENEZUELA "/>
    <s v="SITUACIÓN IRREGULAR"/>
    <d v="2013-11-30T00:00:00"/>
    <s v="30"/>
    <s v="11"/>
    <s v="2013"/>
    <x v="7"/>
    <s v="FEMENINO"/>
    <s v="ACTA/PARTIDA DE NACIMIENTO"/>
    <n v="258"/>
    <s v="PRIMARIA - 4TO GRADO"/>
    <s v="SI"/>
    <s v="8603LIARARNOV"/>
    <s v="LINAREZ"/>
    <s v="ARAMBULET"/>
    <s v="ARMARELYS"/>
    <s v="NOMARLIN"/>
    <s v="VENEZUELA "/>
    <s v="SITUACIÓN IRREGULAR"/>
    <d v="1986-03-09T00:00:00"/>
    <s v="09"/>
    <s v="03"/>
    <s v="1986"/>
    <s v="FEMENINO"/>
    <s v="CÉDULA DE IDENTIDAD"/>
    <n v="17859662"/>
    <s v="RASTREO"/>
    <d v="2024-01-09T00:00:00"/>
    <m/>
    <m/>
    <m/>
    <m/>
    <m/>
    <s v="SI"/>
    <s v="ANTON "/>
    <m/>
    <s v="SI"/>
    <s v="013 LEONARDO RODRIGUEZ ARELLANO"/>
    <d v="2024-01-13T00:00:00"/>
    <s v="SI"/>
    <s v="SI"/>
    <m/>
    <m/>
    <m/>
    <m/>
    <m/>
    <m/>
    <n v="9"/>
    <n v="10"/>
    <n v="1"/>
    <x v="0"/>
    <m/>
  </r>
  <r>
    <n v="1366"/>
    <s v="ENERO "/>
    <s v="TUMBES "/>
    <s v="TUMBES "/>
    <s v="TUMBES"/>
    <n v="947453284"/>
    <s v="1305FALORAV"/>
    <s v="FAJARDO"/>
    <s v="LOZADA"/>
    <s v="RAISON"/>
    <s v="MIGUEL"/>
    <s v="FAJARDO LOZADA RAISON MIGUEL"/>
    <s v="VENEZUELA "/>
    <s v="C.E. CALIDAD MIGRATORIA"/>
    <d v="2013-05-10T00:00:00"/>
    <s v="10"/>
    <s v="05"/>
    <s v="2013"/>
    <x v="7"/>
    <s v="MASCULINO"/>
    <s v="CARNET DE EXTRANJERÍA "/>
    <n v="3109227"/>
    <s v="PRIMARIA - 4TO GRADO"/>
    <s v="SI"/>
    <s v="7603LODESOBEV"/>
    <s v="LOZADA"/>
    <s v="DE FAJARDO"/>
    <s v="SONIA"/>
    <s v="BEATRIZ"/>
    <s v="VENEZUELA "/>
    <s v="C.E. CALIDAD MIGRATORIA"/>
    <d v="1976-03-31T00:00:00"/>
    <s v="31"/>
    <s v="03"/>
    <s v="1976"/>
    <s v="FEMENINO"/>
    <s v="CARNET DE EXTRANJERÍA "/>
    <n v="3220454"/>
    <s v="RASTREO"/>
    <d v="2024-01-04T00:00:00"/>
    <s v="ONLINE/TELEFÓNICA"/>
    <d v="2024-01-06T00:00:00"/>
    <n v="1"/>
    <n v="3"/>
    <n v="3"/>
    <s v="SI"/>
    <s v="ANTON "/>
    <m/>
    <s v="SI"/>
    <s v="052 ISMAEL LUEY PEÑA"/>
    <d v="2024-01-07T00:00:00"/>
    <s v="SI"/>
    <s v="SI"/>
    <m/>
    <m/>
    <m/>
    <m/>
    <m/>
    <m/>
    <n v="9"/>
    <n v="10"/>
    <n v="1"/>
    <x v="0"/>
    <m/>
  </r>
  <r>
    <n v="1367"/>
    <s v="ENERO "/>
    <s v="TUMBES "/>
    <s v="TUMBES "/>
    <s v="TUMBES"/>
    <n v="928513928"/>
    <s v="1704COLUPAV"/>
    <s v="COY"/>
    <s v="LUGO"/>
    <s v="PAULINA"/>
    <s v="ISABEL"/>
    <s v="COY LUGO PAULINA ISABEL"/>
    <s v="VENEZUELA "/>
    <s v="PTP/CPP"/>
    <d v="2017-04-18T00:00:00"/>
    <s v="18"/>
    <s v="04"/>
    <s v="2017"/>
    <x v="8"/>
    <s v="FEMENINO"/>
    <s v="PTP/CPP"/>
    <n v="3336597"/>
    <s v="NIVEL INICIAL 3 AÑOS"/>
    <s v="SI"/>
    <s v="8909LUSAMAISV"/>
    <s v="LUGO"/>
    <s v="SARMIENTO"/>
    <s v="MARIANA"/>
    <s v="ISABEL"/>
    <s v="VENEZUELA "/>
    <s v="PTP/CPP"/>
    <d v="1989-09-20T00:00:00"/>
    <s v="20"/>
    <s v="09"/>
    <s v="1989"/>
    <s v="FEMENINO"/>
    <s v="PTP/CPP"/>
    <n v="3535131"/>
    <s v="RASTREO"/>
    <d v="2024-01-09T00:00:00"/>
    <s v="ONLINE/TELEFÓNICA"/>
    <d v="2024-01-11T00:00:00"/>
    <n v="1"/>
    <n v="3"/>
    <n v="3"/>
    <s v="SI"/>
    <s v="ANTON "/>
    <m/>
    <s v="SI"/>
    <s v="058 SIFREDO ZUÑIGA QUINTOS"/>
    <d v="2024-01-12T00:00:00"/>
    <s v="SI"/>
    <s v="SI"/>
    <m/>
    <m/>
    <m/>
    <m/>
    <m/>
    <m/>
    <n v="6"/>
    <n v="6"/>
    <n v="0"/>
    <x v="0"/>
    <m/>
  </r>
  <r>
    <n v="1368"/>
    <s v="ENERO "/>
    <s v="TUMBES "/>
    <s v="TUMBES "/>
    <s v="TUMBES"/>
    <s v="950888266 - 58 4244580867"/>
    <s v="1105GUMAJUV"/>
    <s v="GUILLEN"/>
    <s v="MARCANO"/>
    <s v="JUAN "/>
    <s v="JOSE"/>
    <s v="GUILLEN MARCANO JUAN  JOSE"/>
    <s v="VENEZUELA "/>
    <s v="C.E. CALIDAD MIGRATORIA"/>
    <d v="2011-05-21T00:00:00"/>
    <s v="21"/>
    <s v="05"/>
    <s v="2011"/>
    <x v="2"/>
    <s v="MASCULINO"/>
    <s v="CARNET DE EXTRANJERÍA "/>
    <n v="5757608"/>
    <s v="PRIMARIA - 6TO GRADO"/>
    <s v="SI"/>
    <s v="9110MAGUYODEV"/>
    <s v="MARCANO"/>
    <s v="GUTIERREZ"/>
    <s v="YORMARYS"/>
    <s v="DEL CARMEN"/>
    <s v="VENEZUELA "/>
    <s v="PTP/CPP"/>
    <d v="1991-10-14T00:00:00"/>
    <s v="14"/>
    <s v="10"/>
    <s v="1991"/>
    <s v="FEMENINO"/>
    <s v="PTP/CPP"/>
    <n v="738235"/>
    <s v="RASTREO"/>
    <d v="2024-01-09T00:00:00"/>
    <s v="ONLINE/TELEFÓNICA"/>
    <d v="2024-01-11T00:00:00"/>
    <n v="1"/>
    <n v="3"/>
    <n v="3"/>
    <s v="SI"/>
    <s v="ANTON "/>
    <m/>
    <s v="SI"/>
    <s v="011 CESAR VALLEJO"/>
    <d v="2024-01-12T00:00:00"/>
    <s v="SI"/>
    <s v="SI"/>
    <m/>
    <m/>
    <m/>
    <m/>
    <m/>
    <m/>
    <n v="11"/>
    <n v="12"/>
    <n v="1"/>
    <x v="0"/>
    <m/>
  </r>
  <r>
    <n v="1369"/>
    <s v="ENERO "/>
    <s v="TUMBES "/>
    <s v="TUMBES "/>
    <s v="TUMBES"/>
    <n v="962904712"/>
    <s v="0911ROMAJIV"/>
    <s v="ROJAS"/>
    <s v="MAYUREL"/>
    <s v="JIMMY"/>
    <s v="ISAAC"/>
    <s v="ROJAS MAYUREL JIMMY ISAAC"/>
    <s v="VENEZUELA "/>
    <s v="C.E. CALIDAD MIGRATORIA"/>
    <d v="2009-11-17T00:00:00"/>
    <s v="17"/>
    <s v="11"/>
    <s v="2009"/>
    <x v="13"/>
    <s v="MASCULINO"/>
    <s v="CARNET DE EXTRANJERÍA "/>
    <n v="6057691"/>
    <s v="SECUNDARIA - 1ER GRADO"/>
    <s v="SI"/>
    <s v="8909MAFIGRESV"/>
    <s v="MAYUREL"/>
    <s v="FIGUEROA"/>
    <s v="GREY"/>
    <s v="ESTEFANIA"/>
    <s v="VENEZUELA"/>
    <s v="PTP/CPP"/>
    <d v="1989-09-10T00:00:00"/>
    <s v="10"/>
    <s v="09"/>
    <s v="1989"/>
    <s v="FEMENINO"/>
    <s v="PTP/CPP"/>
    <n v="1134973"/>
    <s v="RASTREO"/>
    <d v="2023-12-18T00:00:00"/>
    <s v="ONLINE/TELEFÓNICA"/>
    <d v="2024-01-03T00:00:00"/>
    <n v="2"/>
    <n v="3"/>
    <n v="3"/>
    <s v="SI"/>
    <s v="ANTON "/>
    <m/>
    <s v="SI"/>
    <s v="001 JOSE LISHNER TUDELA"/>
    <d v="2024-01-05T00:00:00"/>
    <s v="SI"/>
    <s v="SI"/>
    <m/>
    <m/>
    <m/>
    <m/>
    <m/>
    <m/>
    <n v="12"/>
    <n v="14"/>
    <n v="2"/>
    <x v="3"/>
    <m/>
  </r>
  <r>
    <n v="1429"/>
    <s v="ENERO "/>
    <s v="LA LIBERTAD "/>
    <s v="TRUJILLO"/>
    <s v="FLORENCIA DE MORA"/>
    <n v="966791201"/>
    <s v="085RAREDEV"/>
    <s v="RAMONES"/>
    <s v="REVERON"/>
    <s v="DEINER"/>
    <s v="JAVIER"/>
    <s v="RAMONES REVERON DEINER JAVIER"/>
    <s v="VENEZUELA "/>
    <s v="PTP/CPP"/>
    <d v="2008-05-21T00:00:00"/>
    <n v="21"/>
    <n v="5"/>
    <n v="2008"/>
    <x v="10"/>
    <s v="MASCULINO"/>
    <s v="CPP"/>
    <s v="003047996"/>
    <s v="PRIMARIA - 6TO GRADO"/>
    <s v="SI"/>
    <s v="918REPEFRDEV"/>
    <s v="REVERON"/>
    <s v="PEROZO"/>
    <s v="FRANYELIS"/>
    <s v="DESIREE"/>
    <s v="VENEZUELA "/>
    <s v="PTP/CPP"/>
    <d v="1991-08-31T00:00:00"/>
    <n v="31"/>
    <n v="8"/>
    <n v="1991"/>
    <s v="FEMENINO"/>
    <s v="PTP"/>
    <s v="001821153"/>
    <s v="RASTREO"/>
    <d v="2023-10-04T00:00:00"/>
    <m/>
    <m/>
    <m/>
    <m/>
    <m/>
    <s v="SI"/>
    <s v="NOHELY"/>
    <m/>
    <s v="SI"/>
    <s v="TUPAC AMARU II"/>
    <m/>
    <m/>
    <m/>
    <m/>
    <m/>
    <m/>
    <m/>
    <m/>
    <m/>
    <n v="11"/>
    <n v="15"/>
    <n v="4"/>
    <x v="1"/>
    <m/>
  </r>
  <r>
    <n v="210"/>
    <s v="OCTUBRE "/>
    <s v="TUMBES "/>
    <s v="ZARUMILLA"/>
    <s v="ZARUMILLA"/>
    <n v="976111107"/>
    <s v="0707MAADRAV"/>
    <s v="MACERO"/>
    <s v="ADRIÁN"/>
    <s v="RAFWILL"/>
    <s v="VERNABETH"/>
    <s v="MACERO ADRIÁN RAFWILL VERNABETH"/>
    <s v="VENEZUELA "/>
    <s v="SITUACIÓN IRREGULAR"/>
    <d v="2007-07-12T00:00:00"/>
    <s v="12"/>
    <s v="07"/>
    <s v="2007"/>
    <x v="11"/>
    <s v="MASCULINO"/>
    <s v="CEDULA DE IDENTIDAD"/>
    <n v="32817668"/>
    <s v="SECUNDARIA - 1ER GRADO"/>
    <s v="SI"/>
    <s v="8212ADMORODEV"/>
    <s v="ADRIÁN"/>
    <s v="MORA"/>
    <s v="ROLYXZA"/>
    <s v="DEL CARMEN"/>
    <s v="VENEZUELA "/>
    <s v="SITUACIÓN IRREGULAR"/>
    <d v="1982-12-16T00:00:00"/>
    <n v="16"/>
    <n v="12"/>
    <n v="1982"/>
    <s v="FEMENINO"/>
    <s v="CÉDULA DE IDENTIDAD"/>
    <n v="16348760"/>
    <s v="RASTREO"/>
    <d v="2023-10-06T00:00:00"/>
    <s v="ONLINE/TELEFÓNICA"/>
    <d v="2023-10-09T00:00:00"/>
    <n v="1"/>
    <n v="1"/>
    <n v="2"/>
    <s v="SI"/>
    <s v="VANESSA"/>
    <s v="SI"/>
    <m/>
    <m/>
    <m/>
    <m/>
    <m/>
    <m/>
    <m/>
    <m/>
    <m/>
    <m/>
    <m/>
    <n v="12"/>
    <n v="16"/>
    <n v="4"/>
    <x v="1"/>
    <m/>
  </r>
  <r>
    <n v="1372"/>
    <s v="ENERO "/>
    <s v="TUMBES "/>
    <s v="TUMBES "/>
    <s v="TUMBES"/>
    <s v="968986196 - 955431346"/>
    <s v="1009SOMOIRV"/>
    <s v="SOLANO"/>
    <s v="MORENO"/>
    <s v="IRALIS"/>
    <s v="GABRIELA"/>
    <s v="SOLANO MORENO IRALIS GABRIELA"/>
    <s v="VENEZUELA "/>
    <s v="SITUACIÓN IRREGULAR"/>
    <d v="2010-09-02T00:00:00"/>
    <s v="02"/>
    <s v="09"/>
    <s v="2010"/>
    <x v="14"/>
    <s v="FEMENINO"/>
    <s v="ACTA/PARTIDA DE NACIMIENTO"/>
    <n v="424"/>
    <s v="SECUNDARIA - 1ER GRADO"/>
    <s v="SI"/>
    <s v="9205MOLATUYUV"/>
    <s v="MORENO"/>
    <s v="LAYA"/>
    <s v="TUINKY"/>
    <s v="YUGENDRY"/>
    <s v="VENEZUELA "/>
    <s v="PTP/CPP"/>
    <d v="1992-05-20T00:00:00"/>
    <s v="20"/>
    <s v="05"/>
    <s v="1992"/>
    <s v="FEMENINO"/>
    <s v="PTP/CPP"/>
    <n v="1135038"/>
    <s v="RASTREO"/>
    <d v="2023-12-15T00:00:00"/>
    <m/>
    <m/>
    <m/>
    <m/>
    <m/>
    <s v="SI"/>
    <s v="ANTON "/>
    <m/>
    <s v="SI"/>
    <s v="011 CESAR VALLEJO"/>
    <d v="2024-01-03T00:00:00"/>
    <s v="SI"/>
    <s v="SI"/>
    <m/>
    <m/>
    <m/>
    <m/>
    <m/>
    <m/>
    <n v="12"/>
    <n v="13"/>
    <n v="1"/>
    <x v="0"/>
    <m/>
  </r>
  <r>
    <n v="1373"/>
    <s v="ENERO "/>
    <s v="TUMBES "/>
    <s v="TUMBES "/>
    <s v="TUMBES"/>
    <s v="968986196 - 955431346"/>
    <s v="1211MOLAYOV"/>
    <s v="MORENO"/>
    <s v="LAYA"/>
    <s v="YOIKER"/>
    <s v="JOSE"/>
    <s v="MORENO LAYA YOIKER JOSE"/>
    <s v="VENEZUELA "/>
    <s v="SITUACIÓN IRREGULAR"/>
    <d v="2012-11-19T00:00:00"/>
    <s v="19"/>
    <s v="11"/>
    <s v="2012"/>
    <x v="3"/>
    <s v="MASCULINO"/>
    <s v="ACTA/PARTIDA DE NACIMIENTO"/>
    <n v="810"/>
    <s v="PRIMARIA - 4TO GRADO"/>
    <s v="SI"/>
    <s v="9205MOLATUYUV"/>
    <s v="MORENO"/>
    <s v="LAYA"/>
    <s v="TUINKY"/>
    <s v="YUGENDRY"/>
    <s v="VENEZUELA "/>
    <s v="PTP/CPP"/>
    <d v="1992-05-20T00:00:00"/>
    <s v="20"/>
    <s v="05"/>
    <s v="1992"/>
    <s v="FEMENINO"/>
    <s v="PTP/CPP"/>
    <n v="1135038"/>
    <s v="RASTREO"/>
    <d v="2023-12-15T00:00:00"/>
    <s v="ONLINE/TELEFÓNICA"/>
    <d v="2024-01-02T00:00:00"/>
    <n v="3"/>
    <n v="3"/>
    <n v="3"/>
    <s v="SI"/>
    <s v="ANTON "/>
    <m/>
    <s v="SI"/>
    <s v="011 CESAR VALLEJO"/>
    <d v="2024-01-03T00:00:00"/>
    <s v="SI"/>
    <s v="SI"/>
    <m/>
    <m/>
    <m/>
    <m/>
    <m/>
    <m/>
    <n v="9"/>
    <n v="11"/>
    <n v="2"/>
    <x v="3"/>
    <m/>
  </r>
  <r>
    <n v="1374"/>
    <s v="ENERO "/>
    <s v="TUMBES "/>
    <s v="TUMBES "/>
    <s v="TUMBES"/>
    <s v="968986196 - 955431346"/>
    <s v="1612PEMOJHV"/>
    <s v="PEREZ"/>
    <s v="MORENO"/>
    <s v="JHOSNEIMAR"/>
    <s v="ANTHONELA"/>
    <s v="PEREZ MORENO JHOSNEIMAR ANTHONELA"/>
    <s v="VENEZUELA "/>
    <s v="SITUACIÓN IRREGULAR"/>
    <d v="2016-12-01T00:00:00"/>
    <s v="01"/>
    <s v="12"/>
    <s v="2016"/>
    <x v="0"/>
    <s v="FEMENINO"/>
    <s v="ACTA/PARTIDA DE NACIMIENTO"/>
    <n v="8182"/>
    <s v="NIVEL INICIAL 3 AÑOS"/>
    <s v="SI"/>
    <s v="9205MOLATUYUV"/>
    <s v="MORENO"/>
    <s v="LAYA"/>
    <s v="TUINKY"/>
    <s v="YUGENDRY"/>
    <s v="VENEZUELA "/>
    <s v="PTP/CPP"/>
    <d v="1992-05-20T00:00:00"/>
    <s v="20"/>
    <s v="05"/>
    <s v="1992"/>
    <s v="FEMENINO"/>
    <s v="PTP/CPP"/>
    <n v="1135038"/>
    <s v="RASTREO"/>
    <d v="2023-12-15T00:00:00"/>
    <m/>
    <m/>
    <m/>
    <m/>
    <m/>
    <s v="SI"/>
    <s v="ANTON "/>
    <m/>
    <s v="SI"/>
    <s v="011 CESAR VALLEJO"/>
    <d v="2024-01-03T00:00:00"/>
    <s v="SI"/>
    <s v="SI"/>
    <m/>
    <m/>
    <m/>
    <m/>
    <m/>
    <m/>
    <n v="6"/>
    <n v="7"/>
    <n v="1"/>
    <x v="0"/>
    <m/>
  </r>
  <r>
    <n v="1375"/>
    <s v="ENERO "/>
    <s v="TUMBES "/>
    <s v="TUMBES "/>
    <s v="TUMBES"/>
    <n v="966669805"/>
    <s v="2009GOMOBRP"/>
    <s v="GONZALES"/>
    <s v="MOTA"/>
    <s v="BRYANNYS"/>
    <s v="DAHIANA"/>
    <s v="GONZALES MOTA BRYANNYS DAHIANA"/>
    <s v="PERÚ"/>
    <s v="NO APLICA (ES PERUANO/A)"/>
    <d v="2020-09-19T00:00:00"/>
    <s v="19"/>
    <s v="09"/>
    <s v="2020"/>
    <x v="9"/>
    <s v="FEMENINO"/>
    <s v="DNI"/>
    <n v="91978913"/>
    <s v="NIVEL INICIAL 3 AÑOS"/>
    <s v="SI"/>
    <s v="9404MOMOBANAV"/>
    <s v="MOTA"/>
    <s v="MOGOLLON"/>
    <s v="BARBARA"/>
    <s v="NASREL"/>
    <s v="VENEZUELA"/>
    <s v="PTP/CPP"/>
    <d v="1994-04-28T00:00:00"/>
    <s v="28"/>
    <s v="04"/>
    <s v="1994"/>
    <s v="FEMENINO"/>
    <s v="PTP/CPP"/>
    <n v="270457"/>
    <s v="RASTREO"/>
    <d v="2023-12-15T00:00:00"/>
    <s v="ONLINE/TELEFÓNICA"/>
    <d v="2024-01-02T00:00:00"/>
    <n v="1"/>
    <n v="3"/>
    <n v="3"/>
    <s v="SI"/>
    <s v="ANTON "/>
    <m/>
    <s v="SI"/>
    <s v="009 ZOILA DELGADO DE QUINTANA"/>
    <d v="2024-01-03T00:00:00"/>
    <s v="SI"/>
    <s v="SI"/>
    <m/>
    <m/>
    <m/>
    <m/>
    <m/>
    <m/>
    <n v="6"/>
    <n v="3"/>
    <n v="-3"/>
    <x v="0"/>
    <m/>
  </r>
  <r>
    <n v="1376"/>
    <s v="ENERO "/>
    <s v="TUMBES "/>
    <m/>
    <s v="LA CRUZ"/>
    <n v="991244819"/>
    <s v="1712QUMUWUV"/>
    <s v="QUINTERO"/>
    <s v="MUÑOZ"/>
    <s v="WUILKERBER"/>
    <s v="JOSE"/>
    <s v="QUINTERO MUÑOZ WUILKERBER JOSE"/>
    <s v="VENEZUELA "/>
    <s v="PTP/CPP"/>
    <d v="2017-12-01T00:00:00"/>
    <s v="01"/>
    <s v="12"/>
    <s v="2017"/>
    <x v="8"/>
    <s v="MASCULINO"/>
    <s v="PTP/CPP"/>
    <n v="1723030"/>
    <s v="NIVEL INICIAL 3 AÑOS"/>
    <s v="SI"/>
    <s v="8806MUMUYECAV"/>
    <s v="MUÑOZ"/>
    <s v="MUÑOZ"/>
    <s v="YESENIA"/>
    <s v="CAROLINA"/>
    <s v="VENEZUELA"/>
    <s v="PTP/CPP"/>
    <d v="1988-06-16T00:00:00"/>
    <s v="16"/>
    <s v="06"/>
    <s v="1988"/>
    <s v="FEMENINO"/>
    <s v="PTP/CPP"/>
    <n v="2367467"/>
    <s v="RASTREO"/>
    <d v="2023-12-15T00:00:00"/>
    <m/>
    <m/>
    <m/>
    <m/>
    <m/>
    <s v="SI"/>
    <s v="ANTON "/>
    <m/>
    <s v="SI"/>
    <s v="ANDRES ARAUJO"/>
    <d v="2024-01-03T00:00:00"/>
    <s v="SI"/>
    <s v="SI"/>
    <m/>
    <m/>
    <m/>
    <m/>
    <m/>
    <m/>
    <n v="6"/>
    <n v="6"/>
    <n v="0"/>
    <x v="0"/>
    <m/>
  </r>
  <r>
    <n v="1377"/>
    <s v="ENERO "/>
    <s v="TUMBES "/>
    <s v="TUMBES "/>
    <s v="TUMBES"/>
    <n v="904251192"/>
    <s v="0804SADUANV"/>
    <s v="SALAZAR "/>
    <s v="DUARTE"/>
    <s v="ANGELICA"/>
    <s v="NATHALI"/>
    <s v="SALAZAR  DUARTE ANGELICA NATHALI"/>
    <s v="VENEZUELA "/>
    <s v="SITUACIÓN IRREGULAR"/>
    <d v="2008-04-04T00:00:00"/>
    <s v="04"/>
    <s v="04"/>
    <s v="2008"/>
    <x v="10"/>
    <s v="FEMENINO"/>
    <s v="CÉDULA DE IDENTIDAD"/>
    <n v="33055702"/>
    <s v="SECUNDARIA - 1ER GRADO"/>
    <s v="SI"/>
    <s v="9502OVSAMEKAV"/>
    <s v="OVALLES"/>
    <s v="SALAZAR"/>
    <s v="MEURYS"/>
    <s v="KARINA"/>
    <s v="VENEZUELA "/>
    <s v="SITUACIÓN IRREGULAR"/>
    <d v="1995-02-21T00:00:00"/>
    <s v="21"/>
    <s v="02"/>
    <s v="1995"/>
    <s v="FEMENINO"/>
    <s v="CÉDULA DE IDENTIDAD"/>
    <n v="2762681"/>
    <s v="RASTREO"/>
    <d v="2023-12-15T00:00:00"/>
    <m/>
    <m/>
    <m/>
    <m/>
    <m/>
    <s v="SI"/>
    <s v="ANTON "/>
    <m/>
    <s v="SI"/>
    <s v="014 MIGUEL GRAU"/>
    <d v="2024-01-03T00:00:00"/>
    <s v="SI"/>
    <s v="SI"/>
    <m/>
    <m/>
    <m/>
    <m/>
    <m/>
    <m/>
    <n v="12"/>
    <n v="15"/>
    <n v="3"/>
    <x v="4"/>
    <m/>
  </r>
  <r>
    <n v="1378"/>
    <s v="ENERO "/>
    <s v="TUMBES "/>
    <s v="TUMBES "/>
    <s v="TUMBES"/>
    <n v="904251192"/>
    <s v="0908AGOVFRV"/>
    <s v="AGUILAR"/>
    <s v="OVALLES"/>
    <s v="FRANYERKA"/>
    <s v="NATHALY"/>
    <s v="AGUILAR OVALLES FRANYERKA NATHALY"/>
    <s v="VENEZUELA "/>
    <s v="SITUACIÓN IRREGULAR"/>
    <d v="2009-08-21T00:00:00"/>
    <s v="21"/>
    <s v="08"/>
    <s v="2009"/>
    <x v="13"/>
    <s v="FEMENINO"/>
    <s v="CÉDULA DE IDENTIDAD"/>
    <n v="33764686"/>
    <s v="SECUNDARIA - 2DO GRADO"/>
    <s v="SI"/>
    <s v="9502OVSAMEKAV"/>
    <s v="OVALLES"/>
    <s v="SALAZAR"/>
    <s v="MEURYS"/>
    <s v="KARINA"/>
    <s v="VENEZUELA "/>
    <s v="SITUACIÓN IRREGULAR"/>
    <d v="1995-02-21T00:00:00"/>
    <s v="21"/>
    <s v="02"/>
    <s v="1995"/>
    <s v="FEMENINO"/>
    <s v="CÉDULA DE IDENTIDAD"/>
    <n v="2762681"/>
    <s v="RASTREO"/>
    <d v="2023-12-15T00:00:00"/>
    <s v="ONLINE/TELEFÓNICA"/>
    <d v="2024-01-02T00:00:00"/>
    <n v="2"/>
    <n v="3"/>
    <n v="3"/>
    <s v="SI"/>
    <s v="ANTON "/>
    <m/>
    <s v="SI"/>
    <s v="014 MIGUEL GRAU"/>
    <d v="2024-01-03T00:00:00"/>
    <s v="SI"/>
    <s v="SI"/>
    <m/>
    <m/>
    <m/>
    <m/>
    <m/>
    <m/>
    <n v="13"/>
    <n v="14"/>
    <n v="1"/>
    <x v="0"/>
    <m/>
  </r>
  <r>
    <n v="1379"/>
    <s v="ENERO "/>
    <s v="TUMBES "/>
    <s v="TUMBES "/>
    <s v="TUMBES"/>
    <s v="925834319 - 58 4125981472"/>
    <s v="1211LOPEEMV"/>
    <s v="LOPEZ"/>
    <s v="PEREZ"/>
    <s v="EMILY"/>
    <s v="AZUCENA"/>
    <s v="LOPEZ PEREZ EMILY AZUCENA"/>
    <s v="VENEZUELA "/>
    <s v="SITUACIÓN IRREGULAR"/>
    <d v="2012-11-17T00:00:00"/>
    <s v="17"/>
    <s v="11"/>
    <s v="2012"/>
    <x v="3"/>
    <s v="FEMENINO"/>
    <s v="CÉDULA DE IDENTIDAD"/>
    <n v="36042665"/>
    <s v="PRIMARIA - 5TO GRADO"/>
    <s v="SI"/>
    <s v="8604PEDEYOCAV"/>
    <s v="PEREZ"/>
    <s v="DE LOPEZ"/>
    <s v="YORMELIZ"/>
    <s v="CAROLINA"/>
    <s v="VENEZUELA "/>
    <s v="C.E. CALIDAD MIGRATORIA"/>
    <d v="1986-04-19T00:00:00"/>
    <s v="19"/>
    <s v="04"/>
    <s v="1986"/>
    <s v="FEMENINO"/>
    <s v="CARNET DE EXTRANJERÍA "/>
    <n v="3721597"/>
    <s v="RASTREO"/>
    <d v="2023-12-15T00:00:00"/>
    <s v="ONLINE/TELEFÓNICA"/>
    <d v="2024-01-02T00:00:00"/>
    <n v="2"/>
    <n v="3"/>
    <n v="3"/>
    <s v="SI"/>
    <s v="ANTON "/>
    <m/>
    <s v="SI"/>
    <s v="094 SOTERITO LOPEZ ESPINOZA"/>
    <d v="2024-01-03T00:00:00"/>
    <s v="SI"/>
    <s v="SI"/>
    <m/>
    <m/>
    <m/>
    <m/>
    <m/>
    <m/>
    <n v="10"/>
    <n v="11"/>
    <n v="1"/>
    <x v="0"/>
    <m/>
  </r>
  <r>
    <n v="1380"/>
    <s v="ENERO "/>
    <s v="TUMBES "/>
    <m/>
    <s v="AGUAS VERDES"/>
    <n v="990612948"/>
    <s v="0908ROHELUV"/>
    <s v="RODRIGUEZ"/>
    <s v="HERNANDEZ"/>
    <s v="LUIS"/>
    <s v="MANUEL"/>
    <s v="RODRIGUEZ HERNANDEZ LUIS MANUEL"/>
    <s v="VENEZUELA "/>
    <s v="SITUACIÓN IRREGULAR"/>
    <d v="2009-08-14T00:00:00"/>
    <s v="14"/>
    <s v="08"/>
    <s v="2009"/>
    <x v="13"/>
    <s v="MASCULINO"/>
    <s v="ACTA/PARTIDA DE NACIMIENTO"/>
    <n v="1538"/>
    <s v="PRIMARIA - 6TO GRADO"/>
    <s v="SI"/>
    <s v="8210PISIYEYOV"/>
    <s v="PIMENTEL"/>
    <s v="SILVA"/>
    <s v="YENIFER"/>
    <s v="YOHANA"/>
    <s v="VENEZUELA"/>
    <s v="PTP/CPP"/>
    <d v="1982-10-31T00:00:00"/>
    <s v="31"/>
    <s v="10"/>
    <s v="1982"/>
    <s v="FEMENINO"/>
    <s v="PTP/CPP"/>
    <n v="4542037"/>
    <s v="RASTREO"/>
    <d v="2023-12-15T00:00:00"/>
    <s v="ONLINE/TELEFÓNICA"/>
    <d v="2024-01-02T00:00:00"/>
    <n v="1"/>
    <n v="3"/>
    <n v="3"/>
    <s v="SI"/>
    <s v="ANTON "/>
    <m/>
    <s v="SI"/>
    <s v="098 EL GRAN CHILIMASA"/>
    <d v="2024-01-03T00:00:00"/>
    <s v="SI"/>
    <s v="SI"/>
    <m/>
    <m/>
    <m/>
    <m/>
    <m/>
    <m/>
    <n v="11"/>
    <n v="14"/>
    <n v="3"/>
    <x v="4"/>
    <m/>
  </r>
  <r>
    <n v="255"/>
    <s v="OCTUBRE "/>
    <s v="TUMBES "/>
    <s v="ZARUMILLA"/>
    <s v="ZARUMILLA"/>
    <s v="926334238 - 930243418"/>
    <s v="0707DURIDIV"/>
    <s v="DUMOULIN"/>
    <s v="RIOS"/>
    <s v="DIEGO"/>
    <s v="NINGUNO"/>
    <s v="DUMOULIN RIOS DIEGO NINGUNO"/>
    <s v="VENEZUELA "/>
    <s v="SITUACIÓN IRREGULAR"/>
    <d v="2007-07-12T00:00:00"/>
    <s v="12"/>
    <s v="07"/>
    <s v="2007"/>
    <x v="11"/>
    <s v="MASCULINO"/>
    <s v="ACTA/PARTIDA DE NACIMIENTO"/>
    <n v="9191"/>
    <s v="SECUNDARIA - 1ER GRADO"/>
    <s v="SI"/>
    <s v="844DURIKANIV"/>
    <s v="DUMOULIN"/>
    <s v="RIOS"/>
    <s v="KARINA"/>
    <s v="NINGUNO"/>
    <s v="VENEZUELA "/>
    <s v="SITUACIÓN IRREGULAR"/>
    <d v="1984-04-23T00:00:00"/>
    <n v="23"/>
    <n v="4"/>
    <n v="1984"/>
    <s v="FEMENINO"/>
    <s v="CÉDULA DE IDENTIDAD"/>
    <n v="2786454"/>
    <s v="RASTREO"/>
    <d v="2023-10-08T00:00:00"/>
    <m/>
    <m/>
    <m/>
    <m/>
    <m/>
    <s v="SI"/>
    <s v="VANESSA"/>
    <s v="SI"/>
    <m/>
    <m/>
    <m/>
    <m/>
    <m/>
    <m/>
    <m/>
    <m/>
    <m/>
    <m/>
    <m/>
    <n v="12"/>
    <n v="16"/>
    <n v="4"/>
    <x v="1"/>
    <m/>
  </r>
  <r>
    <n v="1382"/>
    <s v="ENERO "/>
    <s v="TUMBES "/>
    <s v="TUMBES "/>
    <s v="TUMBES"/>
    <n v="931899965"/>
    <s v="1206LIRAGAV"/>
    <s v="LINARES"/>
    <s v="RAMOS"/>
    <s v="GABRIEL"/>
    <s v="DAVID"/>
    <s v="LINARES RAMOS GABRIEL DAVID"/>
    <s v="VENEZUELA "/>
    <s v="PTP/CPP"/>
    <d v="2012-06-25T00:00:00"/>
    <s v="25"/>
    <s v="06"/>
    <s v="2012"/>
    <x v="3"/>
    <s v="MASCULINO"/>
    <s v="PTP/CPP"/>
    <n v="3923475"/>
    <s v="PRIMARIA - 5TO GRADO"/>
    <s v="SI"/>
    <s v="9607RATODENIV"/>
    <s v="RAMOS"/>
    <s v="TORRELLA"/>
    <s v="DELIMAR"/>
    <s v="NINGUNO"/>
    <s v="VENEZUELA "/>
    <s v="PTP/CPP"/>
    <d v="1996-07-07T00:00:00"/>
    <s v="07"/>
    <s v="07"/>
    <s v="1996"/>
    <s v="FEMENINO"/>
    <s v="PTP/CPP"/>
    <n v="3511556"/>
    <s v="RASTREO"/>
    <d v="2024-01-13T00:00:00"/>
    <s v="ONLINE/TELEFÓNICA"/>
    <d v="2024-01-15T00:00:00"/>
    <n v="1"/>
    <n v="3"/>
    <n v="3"/>
    <s v="SI"/>
    <s v="ANTON "/>
    <m/>
    <s v="SI"/>
    <s v="002 MARISCAL RAMON CASTILLA"/>
    <d v="2024-01-16T00:00:00"/>
    <s v="SI"/>
    <s v="SI"/>
    <m/>
    <m/>
    <m/>
    <m/>
    <m/>
    <m/>
    <n v="10"/>
    <n v="11"/>
    <n v="1"/>
    <x v="0"/>
    <m/>
  </r>
  <r>
    <n v="1383"/>
    <s v="ENERO "/>
    <s v="TUMBES "/>
    <s v="TUMBES "/>
    <s v="TUMBES"/>
    <s v="923017084 - 989561264"/>
    <s v="1612MAROEIV"/>
    <s v="MATOS"/>
    <s v="RODRIGUEZ"/>
    <s v="EIMY"/>
    <s v="PAOLA"/>
    <s v="MATOS RODRIGUEZ EIMY PAOLA"/>
    <s v="VENEZUELA "/>
    <s v="C.E. CALIDAD MIGRATORIA"/>
    <d v="2016-12-03T00:00:00"/>
    <s v="03"/>
    <s v="12"/>
    <s v="2016"/>
    <x v="0"/>
    <s v="FEMENINO"/>
    <s v="CARNET DE EXTRANJERÍA "/>
    <n v="5300002"/>
    <s v="PRIMARIA - 2DO GRADO"/>
    <s v="SI"/>
    <s v="8711ROAVJOSOV"/>
    <s v="RODRIGUEZ"/>
    <s v="AVILA"/>
    <s v="JOHANA"/>
    <s v="SORELI"/>
    <s v="VENEZUELA "/>
    <s v="PTP/CPP"/>
    <d v="1987-11-14T00:00:00"/>
    <s v="14"/>
    <s v="11"/>
    <s v="1987"/>
    <s v="FEMENINO"/>
    <s v="PTP/CPP"/>
    <n v="406123"/>
    <s v="RASTREO"/>
    <d v="2023-12-15T00:00:00"/>
    <s v="ONLINE/TELEFÓNICA"/>
    <d v="2024-01-02T00:00:00"/>
    <n v="2"/>
    <n v="3"/>
    <n v="3"/>
    <s v="SI"/>
    <s v="ANTON "/>
    <m/>
    <s v="SI"/>
    <s v="011 CESAR VALLEJO"/>
    <d v="2024-01-03T00:00:00"/>
    <s v="SI"/>
    <s v="SI"/>
    <m/>
    <m/>
    <m/>
    <m/>
    <m/>
    <m/>
    <n v="7"/>
    <n v="7"/>
    <n v="0"/>
    <x v="0"/>
    <m/>
  </r>
  <r>
    <n v="1384"/>
    <s v="ENERO "/>
    <s v="TUMBES "/>
    <s v="TUMBES "/>
    <s v="TUMBES"/>
    <s v="923017084 - 989561264"/>
    <s v="1109MAROCAV"/>
    <s v="MATOS"/>
    <s v="RODRIGUEZ"/>
    <s v="CAMILA"/>
    <s v="VALENTINA"/>
    <s v="MATOS RODRIGUEZ CAMILA VALENTINA"/>
    <s v="VENEZUELA "/>
    <s v="C.E. CALIDAD MIGRATORIA"/>
    <d v="2011-09-25T00:00:00"/>
    <s v="25"/>
    <s v="09"/>
    <s v="2011"/>
    <x v="2"/>
    <s v="FEMENINO"/>
    <s v="CARNET DE EXTRANJERÍA "/>
    <n v="6060955"/>
    <s v="PRIMARIA - 6TO GRADO"/>
    <s v="SI"/>
    <s v="8711ROAVJOSOV"/>
    <s v="RODRIGUEZ"/>
    <s v="AVILA"/>
    <s v="JOHANA"/>
    <s v="SORELI"/>
    <s v="VENEZUELA "/>
    <s v="PTP/CPP"/>
    <d v="1987-11-14T00:00:00"/>
    <s v="14"/>
    <s v="11"/>
    <s v="1987"/>
    <s v="FEMENINO"/>
    <s v="PTP/CPP"/>
    <n v="406123"/>
    <s v="RASTREO"/>
    <d v="2023-12-15T00:00:00"/>
    <m/>
    <m/>
    <m/>
    <m/>
    <m/>
    <s v="SI"/>
    <s v="ANTON "/>
    <m/>
    <s v="SI"/>
    <s v="011 CESAR VALLEJO"/>
    <d v="2024-01-03T00:00:00"/>
    <s v="SI"/>
    <s v="SI"/>
    <m/>
    <m/>
    <m/>
    <m/>
    <m/>
    <m/>
    <n v="11"/>
    <n v="12"/>
    <n v="1"/>
    <x v="0"/>
    <m/>
  </r>
  <r>
    <n v="1385"/>
    <s v="ENERO "/>
    <s v="TUMBES "/>
    <s v="TUMBES "/>
    <s v="TUMBES"/>
    <n v="907541527"/>
    <s v="1304BEROROV"/>
    <s v="BETANCOURT"/>
    <s v="RODRIGUEZ"/>
    <s v="ROZANY"/>
    <s v="GABRIELA"/>
    <s v="BETANCOURT RODRIGUEZ ROZANY GABRIELA"/>
    <s v="VENEZUELA "/>
    <s v="SITUACIÓN IRREGULAR"/>
    <d v="2013-04-26T00:00:00"/>
    <s v="26"/>
    <s v="04"/>
    <s v="2013"/>
    <x v="7"/>
    <s v="FEMENINO"/>
    <s v="CÉDULA DE IDENTIDAD"/>
    <n v="35088513"/>
    <s v="PRIMARIA - 4TO GRADO"/>
    <s v="SI"/>
    <s v="9706ROCABEROV"/>
    <s v="RODRIGUEZ"/>
    <s v="CASTILLO"/>
    <s v="BERTZY"/>
    <s v="ROXANA"/>
    <s v="VENEZUELA "/>
    <s v="SITUACIÓN IRREGULAR"/>
    <d v="1997-06-25T00:00:00"/>
    <s v="25"/>
    <s v="06"/>
    <s v="1997"/>
    <s v="FEMENINO"/>
    <s v="CÉDULA DE IDENTIDAD"/>
    <n v="26115925"/>
    <s v="RASTREO"/>
    <d v="2024-01-15T00:00:00"/>
    <s v="ONLINE/TELEFÓNICA"/>
    <d v="2024-01-17T00:00:00"/>
    <n v="1"/>
    <n v="3"/>
    <n v="3"/>
    <s v="SI"/>
    <s v="ANTON "/>
    <m/>
    <s v="SI"/>
    <s v="058 SIFREDO ZUÑIGA QUINTOS"/>
    <d v="2024-01-18T00:00:00"/>
    <s v="SI"/>
    <s v="SI"/>
    <m/>
    <m/>
    <m/>
    <m/>
    <m/>
    <m/>
    <n v="9"/>
    <n v="10"/>
    <n v="1"/>
    <x v="0"/>
    <m/>
  </r>
  <r>
    <n v="1386"/>
    <s v="ENERO "/>
    <s v="TUMBES "/>
    <s v="TUMBES "/>
    <s v="TUMBES"/>
    <n v="953674810"/>
    <s v="1611SASUMIV"/>
    <s v="SALAZAR"/>
    <s v="SUCRE"/>
    <s v="MIGUEL"/>
    <s v="EDUARDO"/>
    <s v="SALAZAR SUCRE MIGUEL EDUARDO"/>
    <s v="VENEZUELA "/>
    <s v="C.E. CALIDAD MIGRATORIA"/>
    <d v="2016-11-12T00:00:00"/>
    <s v="12"/>
    <s v="11"/>
    <s v="2016"/>
    <x v="0"/>
    <s v="MASCULINO"/>
    <s v="CARNET DE EXTRANJERÍA "/>
    <n v="6061055"/>
    <s v="PRIMARIA - 1ER GRADO"/>
    <s v="SI"/>
    <s v="9401SURAOSDEV"/>
    <s v="SUCRE"/>
    <s v="RAMOS"/>
    <s v="OSMARDELIS"/>
    <s v="DEL VALLE"/>
    <s v="VENEZUELA "/>
    <s v="SITUACIÓN IRREGULAR"/>
    <d v="1994-01-04T00:00:00"/>
    <s v="04"/>
    <s v="01"/>
    <s v="1994"/>
    <s v="FEMENINO"/>
    <s v="CÉDULA DE IDENTIDAD"/>
    <n v="23684980"/>
    <s v="RASTREO"/>
    <d v="2024-01-15T00:00:00"/>
    <s v="ONLINE/TELEFÓNICA"/>
    <d v="2024-01-17T00:00:00"/>
    <n v="2"/>
    <n v="3"/>
    <n v="3"/>
    <s v="SI"/>
    <s v="ANTON "/>
    <m/>
    <s v="SI"/>
    <s v="JULIO CESAR OLIVERA PAREDES"/>
    <d v="2024-01-18T00:00:00"/>
    <s v="SI"/>
    <s v="SI"/>
    <m/>
    <m/>
    <m/>
    <m/>
    <m/>
    <m/>
    <n v="6"/>
    <n v="7"/>
    <n v="1"/>
    <x v="0"/>
    <m/>
  </r>
  <r>
    <n v="1387"/>
    <s v="ENERO "/>
    <s v="TUMBES "/>
    <s v="TUMBES "/>
    <s v="TUMBES"/>
    <n v="953674810"/>
    <s v="1102SASUJHV"/>
    <s v="SALAZAR"/>
    <s v="SUCRE"/>
    <s v="JHONNIELYS"/>
    <s v="SARAIS"/>
    <s v="SALAZAR SUCRE JHONNIELYS SARAIS"/>
    <s v="VENEZUELA "/>
    <s v="C.E. CALIDAD MIGRATORIA"/>
    <d v="2011-02-15T00:00:00"/>
    <s v="15"/>
    <s v="02"/>
    <s v="2011"/>
    <x v="2"/>
    <s v="FEMENINO"/>
    <s v="CARNET DE EXTRANJERÍA "/>
    <n v="6061075"/>
    <s v="PRIMARIA - 6TO GRADO"/>
    <s v="SI"/>
    <s v="9401SURAOSDEV"/>
    <s v="SUCRE"/>
    <s v="RAMOS"/>
    <s v="OSMARDELIS"/>
    <s v="DEL VALLE"/>
    <s v="VENEZUELA "/>
    <s v="SITUACIÓN IRREGULAR"/>
    <d v="1994-01-05T00:00:00"/>
    <s v="05"/>
    <s v="01"/>
    <s v="1994"/>
    <s v="FEMENINO"/>
    <s v="CÉDULA DE IDENTIDAD"/>
    <n v="23684980"/>
    <s v="RASTREO"/>
    <d v="2024-01-15T00:00:00"/>
    <m/>
    <m/>
    <m/>
    <m/>
    <m/>
    <s v="SI"/>
    <s v="ANTON "/>
    <m/>
    <s v="SI"/>
    <s v="JULIO CESAR OLIVERA PAREDES"/>
    <d v="2024-01-18T00:00:00"/>
    <s v="SI"/>
    <s v="SI"/>
    <m/>
    <m/>
    <m/>
    <m/>
    <m/>
    <m/>
    <n v="11"/>
    <n v="13"/>
    <n v="2"/>
    <x v="3"/>
    <m/>
  </r>
  <r>
    <n v="1388"/>
    <s v="ENERO "/>
    <s v="TUMBES "/>
    <s v="TUMBES "/>
    <s v="TUMBES"/>
    <n v="988194369"/>
    <s v="1603DITEEMV"/>
    <s v="DIAZ"/>
    <s v="TEHERAN"/>
    <s v="EMILY"/>
    <s v="SAMANTHA"/>
    <s v="DIAZ TEHERAN EMILY SAMANTHA"/>
    <s v="VENEZUELA "/>
    <s v="PTP/CPP"/>
    <d v="2016-03-08T00:00:00"/>
    <s v="08"/>
    <s v="03"/>
    <s v="2016"/>
    <x v="0"/>
    <s v="FEMENINO"/>
    <s v="PTP/CPP"/>
    <n v="1134852"/>
    <s v="PRIMARIA - 2DO GRADO"/>
    <s v="SI"/>
    <s v="9905TEVARUMAV"/>
    <s v="TEHERAN"/>
    <s v="VANEZCA"/>
    <s v="RUTHBRAICA"/>
    <s v="MADELEY"/>
    <s v="VENEZUELA "/>
    <s v="PTP/CPP"/>
    <d v="1999-05-25T00:00:00"/>
    <s v="25"/>
    <s v="05"/>
    <s v="1999"/>
    <s v="FEMENINO"/>
    <s v="PTP/CPP"/>
    <n v="11355121"/>
    <s v="RASTREO"/>
    <d v="2024-01-09T00:00:00"/>
    <s v="ONLINE/TELEFÓNICA"/>
    <d v="2024-01-11T00:00:00"/>
    <n v="1"/>
    <n v="3"/>
    <n v="3"/>
    <s v="SI"/>
    <s v="ANTON "/>
    <m/>
    <s v="SI"/>
    <s v="002 MARISCAL RAMON CASTILLA"/>
    <d v="2024-01-12T00:00:00"/>
    <s v="SI"/>
    <s v="SI"/>
    <m/>
    <m/>
    <m/>
    <m/>
    <m/>
    <m/>
    <n v="7"/>
    <n v="8"/>
    <n v="1"/>
    <x v="0"/>
    <m/>
  </r>
  <r>
    <n v="1389"/>
    <s v="ENERO "/>
    <s v="TUMBES "/>
    <s v="TUMBES "/>
    <s v="TUMBES"/>
    <s v="949133980 - 956771569"/>
    <s v="1309GUTUROV"/>
    <s v="GUACARAN "/>
    <s v="TUCUYO"/>
    <s v="ROSBELYS"/>
    <s v="EVELYN"/>
    <s v="GUACARAN  TUCUYO ROSBELYS EVELYN"/>
    <s v="VENEZUELA "/>
    <s v="SITUACIÓN IRREGULAR"/>
    <d v="2013-09-02T00:00:00"/>
    <s v="02"/>
    <s v="09"/>
    <s v="2013"/>
    <x v="7"/>
    <s v="FEMENINO"/>
    <s v="CÉDULA DE IDENTIDAD"/>
    <n v="35084505"/>
    <s v="PRIMARIA - 4TO GRADO"/>
    <s v="SI"/>
    <s v="9011TOMEROEVV"/>
    <s v="TOCUYAO"/>
    <s v="MEDINA"/>
    <s v="ROSA "/>
    <s v="EVELIN"/>
    <s v="VENEZUELA "/>
    <s v="PTP/CPP"/>
    <d v="1990-11-08T00:00:00"/>
    <s v="08"/>
    <s v="11"/>
    <s v="1990"/>
    <s v="FEMENINO"/>
    <s v="PTP/CPP"/>
    <n v="1809830"/>
    <s v="RASTREO"/>
    <d v="2023-12-15T00:00:00"/>
    <m/>
    <m/>
    <m/>
    <m/>
    <m/>
    <s v="SI"/>
    <s v="ANTON "/>
    <m/>
    <s v="SI"/>
    <s v="014 MIGUEL GRAU"/>
    <d v="2024-01-03T00:00:00"/>
    <s v="SI"/>
    <s v="SI"/>
    <m/>
    <m/>
    <m/>
    <m/>
    <m/>
    <m/>
    <n v="9"/>
    <n v="10"/>
    <n v="1"/>
    <x v="0"/>
    <m/>
  </r>
  <r>
    <n v="1390"/>
    <s v="ENERO "/>
    <s v="TUMBES "/>
    <s v="TUMBES "/>
    <s v="TUMBES"/>
    <n v="946975047"/>
    <s v="1210TOVAMAV"/>
    <s v="TORRELLES"/>
    <s v="VALERA"/>
    <s v="MANUELA"/>
    <s v="NAZARETH"/>
    <s v="TORRELLES VALERA MANUELA NAZARETH"/>
    <s v="VENEZUELA "/>
    <s v="SITUACIÓN IRREGULAR"/>
    <d v="2012-10-31T00:00:00"/>
    <s v="31"/>
    <s v="10"/>
    <s v="2012"/>
    <x v="3"/>
    <s v="FEMENINO"/>
    <s v="ACTA/PARTIDA DE NACIMIENTO"/>
    <n v="23"/>
    <s v="PRIMARIA - 5TO GRADO"/>
    <s v="SI"/>
    <s v="8907VAALTAKAV"/>
    <s v="VALERA"/>
    <s v="ALVARADO"/>
    <s v="TAIS"/>
    <s v="KARELIS"/>
    <s v="VENEZUELA "/>
    <s v="SITUACIÓN IRREGULAR"/>
    <d v="1989-07-24T00:00:00"/>
    <s v="24"/>
    <s v="07"/>
    <s v="1989"/>
    <s v="FEMENINO"/>
    <s v="CÉDULA DE IDENTIDAD"/>
    <n v="18871777"/>
    <s v="RASTREO"/>
    <d v="2024-01-19T00:00:00"/>
    <s v="ONLINE/TELEFÓNICA"/>
    <d v="2024-01-21T00:00:00"/>
    <n v="1"/>
    <n v="3"/>
    <n v="3"/>
    <s v="SI"/>
    <s v="ANTON "/>
    <m/>
    <s v="SI"/>
    <s v="APLICACION JOSE ANTONIO ENCINAS"/>
    <d v="2024-01-22T00:00:00"/>
    <s v="SI"/>
    <s v="SI"/>
    <m/>
    <m/>
    <m/>
    <m/>
    <m/>
    <m/>
    <n v="10"/>
    <n v="11"/>
    <n v="1"/>
    <x v="0"/>
    <m/>
  </r>
  <r>
    <n v="1391"/>
    <s v="ENERO "/>
    <s v="LIMA "/>
    <s v="LIMA "/>
    <s v="VILLA EL SALVADOR"/>
    <s v="916612652( LLAMADAS Y WHATSAPP)"/>
    <s v="1901NARIANV"/>
    <s v="NAVARRO"/>
    <s v="RIVERO"/>
    <s v="ANDERSON"/>
    <s v="DANIELL"/>
    <s v="NAVARRO RIVERO ANDERSON DANIELL"/>
    <s v="VENEZUELA "/>
    <s v="SITUACIÓN IRREGULAR"/>
    <d v="2019-01-31T00:00:00"/>
    <s v="31"/>
    <s v="01"/>
    <s v="2019"/>
    <x v="4"/>
    <s v="MASCULINO"/>
    <s v="ACTA/PARTIDA DE NACIMIENTO"/>
    <s v="620"/>
    <s v="NINGUNO"/>
    <s v="SI"/>
    <s v="0106NARIALMIV"/>
    <s v="NAVARRO"/>
    <s v="RIVERO"/>
    <s v="ALONDRA"/>
    <s v="MILAGROS"/>
    <s v="VENEZUELA"/>
    <s v="PTP/CPP"/>
    <d v="2001-06-22T00:00:00"/>
    <s v="22"/>
    <s v="06"/>
    <s v="2001"/>
    <s v="FEMENINO"/>
    <s v="PTP/CPP"/>
    <s v="003943405"/>
    <s v="RASTREO"/>
    <d v="2024-01-04T11:19:23"/>
    <s v="ONLINE/TELEFÓNICA"/>
    <d v="2024-01-10T00:00:00"/>
    <n v="1"/>
    <n v="1"/>
    <n v="1"/>
    <s v="SI"/>
    <s v="YULY"/>
    <m/>
    <s v="SI "/>
    <s v="6099 MI MUNDO DE COLORES"/>
    <d v="2024-01-08T00:00:00"/>
    <s v="SI "/>
    <m/>
    <m/>
    <m/>
    <m/>
    <m/>
    <m/>
    <m/>
    <n v="6"/>
    <n v="5"/>
    <n v="-1"/>
    <x v="0"/>
    <m/>
  </r>
  <r>
    <n v="1392"/>
    <s v="ENERO "/>
    <s v="LIMA "/>
    <s v="LIMA "/>
    <s v="VILLA MARIA DEL TRIUNFO"/>
    <s v="932898123(WHATSAPP Y LLAMADAS)/"/>
    <s v="2011SECAMIC"/>
    <s v="SEQUERA"/>
    <s v="CASTILLO"/>
    <s v="MILIENNIS"/>
    <s v="EDIXMAR"/>
    <s v="SEQUERA CASTILLO MILIENNIS EDIXMAR"/>
    <s v="COLOMBIA "/>
    <s v="SITUACIÓN IRREGULAR"/>
    <d v="2020-11-28T00:00:00"/>
    <s v="28"/>
    <s v="11"/>
    <s v="2020"/>
    <x v="9"/>
    <s v="FEMENINO"/>
    <s v="ACTA/PARTIDA DE NACIMIENTO"/>
    <s v="61279327"/>
    <s v="NINGUNO"/>
    <s v="SI"/>
    <s v="7609ARFEMIDEV"/>
    <s v="ARANGUREN"/>
    <s v="FERNÁNDEZ"/>
    <s v="MILAGROS"/>
    <s v="DEL CARMEN"/>
    <s v="VENEZUELA"/>
    <s v="PTP/CPP"/>
    <d v="1976-09-29T00:00:00"/>
    <s v="29"/>
    <s v="09"/>
    <s v="1976"/>
    <s v="FEMENINO"/>
    <s v="PTP/CPP"/>
    <s v="002904407"/>
    <s v="RASTREO"/>
    <d v="2023-11-28T12:31:02"/>
    <s v="ONLINE/TELEFÓNICA"/>
    <d v="2024-01-16T00:00:00"/>
    <n v="1"/>
    <n v="1"/>
    <n v="1"/>
    <s v="SI"/>
    <s v="YULY"/>
    <m/>
    <m/>
    <m/>
    <m/>
    <m/>
    <m/>
    <m/>
    <m/>
    <m/>
    <m/>
    <m/>
    <m/>
    <n v="6"/>
    <n v="3"/>
    <n v="-3"/>
    <x v="0"/>
    <m/>
  </r>
  <r>
    <n v="1393"/>
    <s v="ENERO "/>
    <s v="LIMA "/>
    <s v="LIMA "/>
    <s v="VILLA EL SALVADOR"/>
    <n v="984512869"/>
    <s v="2008SUROCAV"/>
    <s v="SULBARAN"/>
    <s v="RODRIGUEZ"/>
    <s v="CAMILA"/>
    <s v="SOFIA"/>
    <s v="SULBARAN RODRIGUEZ CAMILA SOFIA"/>
    <s v="VENEZUELA "/>
    <s v="PTP/CPP"/>
    <d v="2020-08-22T00:00:00"/>
    <s v="22"/>
    <s v="08"/>
    <s v="2020"/>
    <x v="9"/>
    <s v="FEMENINO"/>
    <s v="PTP/CPP"/>
    <s v="004015353"/>
    <s v="NINGUNO"/>
    <s v="SI"/>
    <s v="0211SUROGESAV"/>
    <s v="SULBARAN"/>
    <s v="RODRIGUEZ"/>
    <s v="GERALMY"/>
    <s v="SARAY"/>
    <s v="VENEZUELA"/>
    <s v="PTP/CPP"/>
    <d v="2002-11-06T00:00:00"/>
    <s v="06"/>
    <s v="11"/>
    <s v="2002"/>
    <s v="FEMENINO"/>
    <s v="PTP/CPP"/>
    <s v="003570623"/>
    <s v="RASTREO"/>
    <d v="2024-01-15T16:57:05"/>
    <s v="ONLINE/TELEFÓNICA"/>
    <d v="2024-01-18T00:00:00"/>
    <n v="1"/>
    <n v="1"/>
    <n v="1"/>
    <s v="SI"/>
    <s v="YULY"/>
    <m/>
    <m/>
    <m/>
    <m/>
    <m/>
    <m/>
    <m/>
    <m/>
    <m/>
    <m/>
    <m/>
    <m/>
    <n v="6"/>
    <n v="3"/>
    <n v="-3"/>
    <x v="0"/>
    <m/>
  </r>
  <r>
    <n v="1394"/>
    <s v="ENERO "/>
    <s v="LIMA "/>
    <s v="LIMA "/>
    <s v="VILLA EL SALVADOR"/>
    <s v="921006726(LLAMADAS Y WHATSAPP)"/>
    <s v="1707MUACWIV"/>
    <s v="MUJICA"/>
    <s v="ACOSTA"/>
    <s v="WIZLETH"/>
    <s v="VALENTINA"/>
    <s v="MUJICA ACOSTA WIZLETH VALENTINA"/>
    <s v="VENEZUELA "/>
    <s v="SITUACIÓN IRREGULAR"/>
    <d v="2017-07-03T00:00:00"/>
    <s v="03"/>
    <s v="07"/>
    <s v="2017"/>
    <x v="8"/>
    <s v="FEMENINO"/>
    <s v="ACTA/PARTIDA DE NACIMIENTO"/>
    <s v="1516"/>
    <s v="NIVEL INICIAL 4 AÑOS"/>
    <s v="SI"/>
    <s v="9012ACLIMACRV"/>
    <s v="ACOSTA"/>
    <s v="LIZARRAGA"/>
    <s v="MARI"/>
    <s v="CRUZ"/>
    <s v="VENEZUELA"/>
    <s v="SITUACIÓN IRREGULAR"/>
    <d v="1990-12-23T00:00:00"/>
    <s v="23"/>
    <s v="12"/>
    <s v="1990"/>
    <s v="FEMENINO"/>
    <s v="CÉDULA DE IDENTIDAD "/>
    <s v="21456290"/>
    <s v="RASTREO"/>
    <d v="2024-01-11T11:19:44"/>
    <s v="ONLINE/TELEFÓNICA"/>
    <d v="2024-01-15T00:00:00"/>
    <n v="1"/>
    <n v="1"/>
    <n v="1"/>
    <s v="SI"/>
    <s v="YULY"/>
    <m/>
    <s v="SI "/>
    <s v="7240 JESUS DE NAZARETH"/>
    <d v="2024-01-08T00:00:00"/>
    <s v="SI "/>
    <m/>
    <m/>
    <m/>
    <m/>
    <m/>
    <m/>
    <m/>
    <n v="6"/>
    <n v="6"/>
    <n v="0"/>
    <x v="0"/>
    <m/>
  </r>
  <r>
    <n v="1395"/>
    <s v="ENERO "/>
    <s v="LIMA "/>
    <s v="LIMA "/>
    <s v="VILLA MARIA DEL TRIUNFO"/>
    <s v="966252621( LLAMADAS Y WHATSAPP)"/>
    <s v="1512SACOALV"/>
    <s v="SANCHEZ"/>
    <s v="CORONADO"/>
    <s v="ALEXANDRE"/>
    <s v="DAVID"/>
    <s v="SANCHEZ CORONADO ALEXANDRE DAVID"/>
    <s v="VENEZUELA "/>
    <s v="SITUACIÓN IRREGULAR"/>
    <d v="2015-12-18T00:00:00"/>
    <s v="18"/>
    <s v="12"/>
    <s v="2015"/>
    <x v="1"/>
    <s v="MASCULINO"/>
    <s v="ACTA/PARTIDA DE NACIMIENTO"/>
    <s v="832"/>
    <s v="NIVEL INICIAL 4 AÑOS"/>
    <s v="SI"/>
    <s v="8108COCOSALIV"/>
    <s v="CORONADO"/>
    <s v="CORONADO"/>
    <s v="SANDY"/>
    <s v="LISBET"/>
    <s v="VENEZUELA"/>
    <s v="SITUACIÓN IRREGULAR"/>
    <d v="1981-08-08T00:00:00"/>
    <s v="08"/>
    <s v="08"/>
    <s v="1981"/>
    <s v="FEMENINO"/>
    <s v="CÉDULA DE IDENTIDAD"/>
    <s v="20017319"/>
    <s v="RASTREO"/>
    <d v="2023-12-12T12:10:55"/>
    <s v="ONLINE/TELEFÓNICA"/>
    <d v="2024-01-10T00:00:00"/>
    <n v="2"/>
    <n v="2"/>
    <n v="2"/>
    <s v="SI"/>
    <s v="YULY"/>
    <m/>
    <s v="SI "/>
    <s v="7243 REY JUAN CARLOS DE BORBON"/>
    <d v="2024-01-12T00:00:00"/>
    <s v="SI "/>
    <m/>
    <m/>
    <m/>
    <m/>
    <m/>
    <m/>
    <m/>
    <n v="6"/>
    <n v="8"/>
    <n v="2"/>
    <x v="3"/>
    <m/>
  </r>
  <r>
    <n v="1396"/>
    <s v="ENERO "/>
    <s v="LIMA "/>
    <s v="LIMA "/>
    <s v="VILLA EL SALVADOR"/>
    <n v="954275896"/>
    <s v="1803GIAGARV"/>
    <s v="GIL"/>
    <s v="AGUILAR"/>
    <s v="ARANZA"/>
    <s v="SARAID"/>
    <s v="GIL AGUILAR ARANZA SARAID"/>
    <s v="VENEZUELA "/>
    <s v="PTP/CPP"/>
    <d v="2018-03-15T00:00:00"/>
    <s v="15"/>
    <s v="03"/>
    <s v="2018"/>
    <x v="4"/>
    <s v="FEMENINO"/>
    <s v="PTP/CPP"/>
    <s v="003139355"/>
    <s v="NIVEL INICIAL 5 AÑOS"/>
    <s v="SI"/>
    <s v="8712AGAGMAJOV"/>
    <s v="AGUILAR"/>
    <s v="AGUILAR"/>
    <s v="MARYORI"/>
    <s v="JOSEFINA"/>
    <s v="VENEZUELA"/>
    <s v="PTP/CPP"/>
    <d v="1987-12-04T00:00:00"/>
    <s v="04"/>
    <s v="12"/>
    <s v="1987"/>
    <s v="FEMENINO"/>
    <s v="PTP/CPP"/>
    <s v="003122693"/>
    <s v="RASTREO"/>
    <d v="2024-01-15T17:23:27"/>
    <m/>
    <m/>
    <m/>
    <m/>
    <m/>
    <s v="SI"/>
    <s v="YULY"/>
    <m/>
    <m/>
    <m/>
    <m/>
    <m/>
    <m/>
    <m/>
    <m/>
    <m/>
    <m/>
    <m/>
    <m/>
    <n v="6"/>
    <n v="6"/>
    <n v="0"/>
    <x v="0"/>
    <m/>
  </r>
  <r>
    <n v="1397"/>
    <s v="ENERO "/>
    <s v="LIMA "/>
    <s v="LIMA "/>
    <s v="VILLA EL SALVADOR"/>
    <s v="960656838(LLAMADAS Y WHATSAPP)"/>
    <s v="1702HEPAJAV"/>
    <s v="HERNÁNDEZ"/>
    <s v="PARRA"/>
    <s v="JAVIER"/>
    <s v="JESÚS"/>
    <s v="HERNÁNDEZ PARRA JAVIER JESÚS"/>
    <s v="VENEZUELA "/>
    <s v="SITUACIÓN IRREGULAR"/>
    <d v="2017-02-01T00:00:00"/>
    <s v="01"/>
    <s v="02"/>
    <s v="2017"/>
    <x v="0"/>
    <s v="MASCULINO"/>
    <s v="ACTA/PARTIDA DE NACIMIENTO"/>
    <s v="149"/>
    <s v="PRIMARIA - 1ER GRADO"/>
    <s v="SI"/>
    <s v="9012HEPECAJOV"/>
    <s v="HERNÁNDEZ"/>
    <s v="PEREZ"/>
    <s v="CAROLINA"/>
    <s v="JOSÉ"/>
    <s v="VENEZUELA"/>
    <s v="PTP/CPP"/>
    <d v="1990-12-12T00:00:00"/>
    <s v="12"/>
    <s v="12"/>
    <s v="1990"/>
    <s v="FEMENINO"/>
    <s v="PTP/CPP"/>
    <s v="004531515"/>
    <s v="RASTREO"/>
    <d v="2024-01-04T11:48:56"/>
    <m/>
    <m/>
    <m/>
    <m/>
    <m/>
    <s v="SI"/>
    <s v="YULY"/>
    <m/>
    <m/>
    <m/>
    <m/>
    <m/>
    <m/>
    <m/>
    <m/>
    <m/>
    <m/>
    <m/>
    <m/>
    <n v="6"/>
    <n v="7"/>
    <n v="1"/>
    <x v="0"/>
    <m/>
  </r>
  <r>
    <n v="333"/>
    <s v="DICIEMBRE "/>
    <s v="LA LIBERTAD"/>
    <s v="TRUJILLO "/>
    <s v="SALAVERRY"/>
    <n v="907055334"/>
    <s v="0610FAMOALV"/>
    <s v="FARRERA"/>
    <s v="MORALES"/>
    <s v="ALIXON"/>
    <s v="DHAHECMI"/>
    <s v="FARRERA MORALES ALIXON DHAHECMI"/>
    <s v="VENEZUELA "/>
    <s v="SITUACIÓN IRREGULAR"/>
    <d v="2006-10-12T00:00:00"/>
    <s v="12"/>
    <s v="10"/>
    <s v="2006"/>
    <x v="5"/>
    <s v="FEMENINO"/>
    <s v="CEDULA DE IDENTIDAD"/>
    <n v="31775792"/>
    <s v="SECUNDARIA - 1ER GRADO"/>
    <s v="SI"/>
    <s v="862MOGAALVAV"/>
    <s v="MORALES"/>
    <s v="GARCIA"/>
    <s v="ALEXANDRA"/>
    <s v="VANESSA"/>
    <s v="VENEZUELA "/>
    <s v="SITUACIÓN IRREGULAR"/>
    <d v="1986-02-11T00:00:00"/>
    <n v="11"/>
    <n v="2"/>
    <n v="1986"/>
    <s v="FEMENINO"/>
    <s v="CÉDULA DE IDENTIDAD"/>
    <n v="18237355"/>
    <s v="RASTREO"/>
    <d v="2023-10-09T00:00:00"/>
    <s v="ONLINE/TELEFÓNICA"/>
    <d v="2023-12-21T00:00:00"/>
    <n v="1"/>
    <n v="1"/>
    <n v="1"/>
    <s v="SI"/>
    <s v="MARIANA"/>
    <s v="SI"/>
    <m/>
    <m/>
    <m/>
    <m/>
    <m/>
    <m/>
    <m/>
    <m/>
    <m/>
    <m/>
    <m/>
    <n v="12"/>
    <n v="17"/>
    <n v="5"/>
    <x v="1"/>
    <m/>
  </r>
  <r>
    <n v="1399"/>
    <s v="ENERO "/>
    <s v="LIMA "/>
    <s v="LIMA "/>
    <s v="VILLA MARIA DEL TRIUNFO"/>
    <n v="964706001"/>
    <s v="1611ROQUANV"/>
    <s v="RODRIGUEZ"/>
    <s v="QUIROGA"/>
    <s v="ANEZKA"/>
    <s v="FREISHELLE"/>
    <s v="RODRIGUEZ QUIROGA ANEZKA FREISHELLE"/>
    <s v="VENEZUELA "/>
    <s v="SITUACIÓN IRREGULAR"/>
    <d v="2016-11-04T00:00:00"/>
    <s v="04"/>
    <s v="11"/>
    <s v="2016"/>
    <x v="0"/>
    <s v="FEMENINO"/>
    <s v="ACTA/PARTIDA DE NACIMIENTO"/>
    <s v="224"/>
    <s v="PRIMARIA - 1ER GRADO"/>
    <s v="SI"/>
    <s v="9905QUFEANMIV"/>
    <s v="QUIROGA"/>
    <s v="FERNANDEZ"/>
    <s v="ANDYMAR"/>
    <s v="MICHELLE"/>
    <s v="VENEZUELA"/>
    <s v="SITUACIÓN IRREGULAR"/>
    <d v="1999-05-14T00:00:00"/>
    <s v="14"/>
    <s v="05"/>
    <s v="1999"/>
    <s v="FEMENINO"/>
    <s v="CÉDULA DE IDENTIDAD"/>
    <s v="27912253"/>
    <s v="RASTREO"/>
    <d v="2023-12-12T17:21:24"/>
    <s v="ONLINE/TELEFÓNICA"/>
    <d v="2024-01-10T00:00:00"/>
    <n v="1"/>
    <n v="1"/>
    <n v="1"/>
    <s v="SI"/>
    <s v="YULY"/>
    <m/>
    <s v="SI "/>
    <s v="7243 REY JUAN CARLOS DE BORBON"/>
    <d v="2024-01-16T00:00:00"/>
    <s v="SI "/>
    <m/>
    <m/>
    <m/>
    <m/>
    <m/>
    <m/>
    <m/>
    <n v="6"/>
    <n v="7"/>
    <n v="1"/>
    <x v="0"/>
    <m/>
  </r>
  <r>
    <n v="370"/>
    <s v="OCTUBRE "/>
    <s v="LA LIBERTAD"/>
    <s v="TRUJILLO"/>
    <s v="SALAVERRY"/>
    <n v="927291096"/>
    <s v="0707CAESVIV"/>
    <s v="CAMACHO"/>
    <s v="ESPINOZA"/>
    <s v="VICTOR"/>
    <s v="DANIEL"/>
    <s v="CAMACHO ESPINOZA VICTOR DANIEL"/>
    <s v="VENEZUELA "/>
    <s v="PTP/CPP"/>
    <d v="2007-07-17T00:00:00"/>
    <s v="17"/>
    <s v="07"/>
    <s v="2007"/>
    <x v="11"/>
    <s v="MASCULINO"/>
    <s v="PTP/CPP"/>
    <n v="3050491"/>
    <s v="SECUNDARIA - 1ER GRADO"/>
    <s v="SI"/>
    <s v="855ESESKACOV"/>
    <s v="ESPINOZA"/>
    <s v="ESPINOZA"/>
    <s v="KATIUSCA"/>
    <s v="COROMOTO"/>
    <s v="VENEZUELA "/>
    <s v="PTP/CPP"/>
    <d v="1985-05-31T00:00:00"/>
    <n v="31"/>
    <n v="5"/>
    <n v="1985"/>
    <s v="FEMENINO"/>
    <s v="PTP/CPP"/>
    <n v="3056215"/>
    <s v="RASTREO"/>
    <d v="2023-10-06T00:00:00"/>
    <s v="ONLINE/TELEFÓNICA"/>
    <d v="2023-10-08T00:00:00"/>
    <n v="1"/>
    <n v="1"/>
    <n v="1"/>
    <s v="SI"/>
    <s v="DALILA"/>
    <s v="SI"/>
    <m/>
    <m/>
    <m/>
    <m/>
    <m/>
    <m/>
    <m/>
    <m/>
    <m/>
    <m/>
    <m/>
    <n v="12"/>
    <n v="16"/>
    <n v="4"/>
    <x v="1"/>
    <m/>
  </r>
  <r>
    <n v="1401"/>
    <s v="ENERO "/>
    <s v="LIMA "/>
    <s v="LIMA "/>
    <s v="CHORRILLOS"/>
    <n v="925047992"/>
    <s v="1507MOTOMIV"/>
    <s v="MORA"/>
    <s v="TORRES"/>
    <s v="MIGUEL"/>
    <s v="ARCANGEL"/>
    <s v="MORA TORRES MIGUEL ARCANGEL"/>
    <s v="VENEZUELA "/>
    <s v="SITUACIÓN IRREGULAR"/>
    <d v="2015-07-23T00:00:00"/>
    <s v="23"/>
    <s v="07"/>
    <s v="2015"/>
    <x v="1"/>
    <s v="MASCULINO"/>
    <s v="ACTA/PARTIDA DE NACIMIENTO"/>
    <s v="863"/>
    <s v="PRIMARIA - 2DO GRADO"/>
    <s v="SI"/>
    <s v="9707TOTEMIBUV"/>
    <s v="TORRES"/>
    <s v="TERAN"/>
    <s v="MIRLEY"/>
    <s v="BUDELISA"/>
    <s v="VENEZUELA"/>
    <s v="PTP/CPP"/>
    <d v="1997-07-03T00:00:00"/>
    <s v="03"/>
    <s v="07"/>
    <s v="1997"/>
    <s v="FEMENINO"/>
    <s v="PTP/CPP"/>
    <s v="4604788"/>
    <s v="RASTREO"/>
    <d v="2024-01-15T19:48:34"/>
    <s v="ONLINE/TELEFÓNICA"/>
    <d v="2024-01-18T00:00:00"/>
    <n v="2"/>
    <n v="2"/>
    <n v="2"/>
    <s v="SI"/>
    <s v="YULY"/>
    <m/>
    <s v="SI "/>
    <s v="7075 JUAN PABLO II"/>
    <d v="2024-01-12T00:00:00"/>
    <s v="SI "/>
    <m/>
    <m/>
    <m/>
    <m/>
    <m/>
    <m/>
    <m/>
    <n v="7"/>
    <n v="8"/>
    <n v="1"/>
    <x v="0"/>
    <m/>
  </r>
  <r>
    <n v="1402"/>
    <s v="ENERO "/>
    <s v="LIMA "/>
    <s v="LIMA "/>
    <s v="VILLA MARIA DEL TRIUNFO"/>
    <n v="913294199"/>
    <s v="1304GATRABV"/>
    <s v="GALINDEZ"/>
    <s v="TROPIANO"/>
    <s v="ABBY"/>
    <s v="ALEXIA"/>
    <s v="GALINDEZ TROPIANO ABBY ALEXIA"/>
    <s v="VENEZUELA "/>
    <s v="PTP/CPP"/>
    <d v="2013-04-13T00:00:00"/>
    <s v="13"/>
    <s v="04"/>
    <s v="2013"/>
    <x v="7"/>
    <s v="FEMENINO"/>
    <s v="PTP/CPP"/>
    <s v="004211648"/>
    <s v="PRIMARIA - 2DO GRADO"/>
    <s v="SI"/>
    <s v="8305TRAZLUJOV"/>
    <s v="TROPIANO"/>
    <s v="AZUAJE"/>
    <s v="LUCIA"/>
    <s v="JOSEFINA"/>
    <s v="VENEZUELA"/>
    <s v="PTP/CPP"/>
    <d v="1983-05-12T00:00:00"/>
    <s v="12"/>
    <s v="05"/>
    <s v="1983"/>
    <s v="FEMENINO"/>
    <s v="PTP/CPP"/>
    <s v="003783946"/>
    <s v="RASTREO"/>
    <d v="2024-01-08T17:57:46"/>
    <s v="ONLINE/TELEFÓNICA"/>
    <d v="2024-01-15T00:00:00"/>
    <n v="2"/>
    <n v="2"/>
    <n v="2"/>
    <s v="SI"/>
    <s v="YULY"/>
    <m/>
    <s v="SI "/>
    <s v="6073 JORGE BASADRE"/>
    <d v="2024-01-08T00:00:00"/>
    <s v="SI "/>
    <m/>
    <m/>
    <m/>
    <m/>
    <m/>
    <m/>
    <m/>
    <n v="7"/>
    <n v="10"/>
    <n v="3"/>
    <x v="4"/>
    <m/>
  </r>
  <r>
    <n v="1403"/>
    <s v="ENERO "/>
    <s v="LIMA "/>
    <s v="LIMA "/>
    <s v="CHORRILLOS"/>
    <n v="906219135"/>
    <s v="1210TOGODIV"/>
    <s v="TORRES"/>
    <s v="GONZÁLEZ"/>
    <s v="DIEGO"/>
    <s v="ALONSO"/>
    <s v="TORRES GONZÁLEZ DIEGO ALONSO"/>
    <s v="VENEZUELA "/>
    <s v="PTP/CPP"/>
    <d v="2012-10-31T00:00:00"/>
    <s v="31"/>
    <s v="10"/>
    <s v="2012"/>
    <x v="3"/>
    <s v="MASCULINO"/>
    <s v="PTP/CPP"/>
    <s v="003891937"/>
    <s v="PRIMARIA - 4TO GRADO"/>
    <s v="SI"/>
    <s v="8305GODEBLROV"/>
    <s v="GONZÁLEZ"/>
    <s v="DE LA TORRE"/>
    <s v="BLANCA"/>
    <s v="ROSA"/>
    <s v="VENEZUELA"/>
    <s v="PTP/CPP"/>
    <d v="1983-05-14T00:00:00"/>
    <s v="14"/>
    <s v="05"/>
    <s v="1983"/>
    <s v="FEMENINO"/>
    <s v="PTP/CPP"/>
    <s v="003298547"/>
    <s v="RASTREO"/>
    <d v="2024-01-13T12:06:59"/>
    <s v="ONLINE/TELEFÓNICA"/>
    <d v="2024-01-10T00:00:00"/>
    <n v="2"/>
    <n v="2"/>
    <n v="2"/>
    <s v="SI"/>
    <s v="YULY"/>
    <m/>
    <m/>
    <m/>
    <m/>
    <m/>
    <m/>
    <m/>
    <m/>
    <m/>
    <m/>
    <m/>
    <m/>
    <n v="9"/>
    <n v="11"/>
    <n v="2"/>
    <x v="3"/>
    <m/>
  </r>
  <r>
    <n v="393"/>
    <s v="OCTUBRE "/>
    <s v="LA LIBERTAD"/>
    <s v="TRUJILLO"/>
    <s v="SALAVERRY"/>
    <n v="972031577"/>
    <s v="0707JIVEDAV"/>
    <s v="JIMENEZ"/>
    <s v="VELIS"/>
    <s v="DAVID"/>
    <s v="RAFAEL"/>
    <s v="JIMENEZ VELIS DAVID RAFAEL"/>
    <s v="VENEZUELA "/>
    <s v="PTP/CPP"/>
    <d v="2007-07-16T00:00:00"/>
    <s v="16"/>
    <s v="07"/>
    <s v="2007"/>
    <x v="11"/>
    <s v="MASCULINO"/>
    <s v="PTP/CPP"/>
    <n v="2745970"/>
    <s v="SECUNDARIA - 1ER GRADO"/>
    <s v="SI"/>
    <s v="8210JIVENORAV"/>
    <s v="JIMÉNEZ"/>
    <s v="VELIZ"/>
    <s v="NORGUIS"/>
    <s v="RAFAELA"/>
    <s v="VENEZUELA "/>
    <s v="PTP/CPP"/>
    <d v="1982-10-02T00:00:00"/>
    <n v="2"/>
    <n v="10"/>
    <n v="1982"/>
    <s v="FEMENINO"/>
    <s v="PTP/CPP"/>
    <n v="2746448"/>
    <s v="RASTREO"/>
    <d v="2023-10-05T00:00:00"/>
    <s v="ONLINE/TELEFÓNICA"/>
    <d v="2023-10-08T00:00:00"/>
    <n v="1"/>
    <n v="1"/>
    <n v="1"/>
    <s v="SI"/>
    <s v="DALILA"/>
    <s v="SI"/>
    <m/>
    <m/>
    <m/>
    <m/>
    <m/>
    <m/>
    <m/>
    <m/>
    <m/>
    <m/>
    <m/>
    <n v="12"/>
    <n v="16"/>
    <n v="4"/>
    <x v="1"/>
    <m/>
  </r>
  <r>
    <n v="395"/>
    <s v="OCTUBRE "/>
    <s v="LA LIBERTAD"/>
    <s v="TRUJILLO"/>
    <s v="TRUJILLO"/>
    <s v="927556120 - 971652447 (HIJO)"/>
    <s v="0703ALMAANV"/>
    <s v="ALVAREZ"/>
    <s v="MARQUEZ"/>
    <s v="ANDRES"/>
    <s v="ALBERTO"/>
    <s v="ALVAREZ MARQUEZ ANDRES ALBERTO"/>
    <s v="VENEZUELA "/>
    <s v="SITUACIÓN IRREGULAR"/>
    <d v="2007-03-12T00:00:00"/>
    <s v="12"/>
    <s v="03"/>
    <s v="2007"/>
    <x v="11"/>
    <s v="MASCULINO"/>
    <s v="CEDULA DE IDENTIDAD"/>
    <n v="31131347"/>
    <s v="SECUNDARIA - 1ER GRADO"/>
    <s v="SI"/>
    <s v="676MADIAURAV"/>
    <s v="MARQUEZ"/>
    <s v="DIAZ"/>
    <s v="AURA"/>
    <s v="RAFAELA"/>
    <s v="VENEZUELA "/>
    <s v="SITUACIÓN IRREGULAR"/>
    <d v="1967-06-07T00:00:00"/>
    <n v="7"/>
    <n v="6"/>
    <n v="1967"/>
    <s v="FEMENINO"/>
    <s v="CÉDULA DE IDENTIDAD"/>
    <n v="8649833"/>
    <s v="RASTREO"/>
    <d v="2023-09-29T00:00:00"/>
    <s v="ONLINE/TELEFÓNICA"/>
    <d v="2023-10-08T00:00:00"/>
    <n v="1"/>
    <n v="1"/>
    <n v="1"/>
    <s v="SI"/>
    <s v="DALILA"/>
    <s v="SI"/>
    <m/>
    <m/>
    <m/>
    <m/>
    <m/>
    <m/>
    <m/>
    <m/>
    <m/>
    <m/>
    <m/>
    <n v="12"/>
    <n v="17"/>
    <n v="5"/>
    <x v="1"/>
    <m/>
  </r>
  <r>
    <n v="1406"/>
    <s v="ENERO "/>
    <s v="LIMA "/>
    <s v="LIMA "/>
    <s v="VILLA EL SALVADOR"/>
    <n v="954275896"/>
    <s v="1204GIAGADV"/>
    <s v="GIL"/>
    <s v="AGUILAR"/>
    <s v="ADRIANA"/>
    <s v="SOFIA"/>
    <s v="GIL AGUILAR ADRIANA SOFIA"/>
    <s v="VENEZUELA "/>
    <s v="PTP/CPP"/>
    <d v="2012-04-13T00:00:00"/>
    <s v="13"/>
    <s v="04"/>
    <s v="2012"/>
    <x v="3"/>
    <s v="FEMENINO"/>
    <s v="PTP/CPP"/>
    <s v="001651990"/>
    <s v="PRIMARIA - 5TO GRADO"/>
    <s v="SI"/>
    <s v="8712AGAGMAJOV"/>
    <s v="AGUILAR"/>
    <s v="AGUILAR"/>
    <s v="MARYORI"/>
    <s v="JOSEFINA"/>
    <s v="VENEZUELA"/>
    <s v="PTP/CPP"/>
    <d v="1987-12-24T00:00:00"/>
    <s v="24"/>
    <s v="12"/>
    <s v="1987"/>
    <s v="FEMENINO"/>
    <s v="PTP/CPP"/>
    <s v="003122693"/>
    <s v="RASTREO"/>
    <d v="2024-01-15T17:20:04"/>
    <s v="ONLINE/TELEFÓNICA"/>
    <d v="2024-01-16T00:00:00"/>
    <n v="2"/>
    <n v="2"/>
    <n v="2"/>
    <s v="SI"/>
    <s v="YULY"/>
    <m/>
    <m/>
    <m/>
    <m/>
    <m/>
    <m/>
    <m/>
    <m/>
    <m/>
    <m/>
    <m/>
    <m/>
    <n v="10"/>
    <n v="11"/>
    <n v="1"/>
    <x v="0"/>
    <m/>
  </r>
  <r>
    <n v="1407"/>
    <s v="ENERO "/>
    <s v="LIMA "/>
    <s v="LIMA "/>
    <s v="VILLA EL SALVADOR"/>
    <n v="953155285"/>
    <s v="1303TOGAANV"/>
    <s v="TORRES"/>
    <s v="GARCIA"/>
    <s v="ANAILY"/>
    <s v="SOFIA"/>
    <s v="TORRES GARCIA ANAILY SOFIA"/>
    <s v="VENEZUELA "/>
    <s v="PTP/CPP"/>
    <d v="2013-03-14T00:00:00"/>
    <s v="14"/>
    <s v="03"/>
    <s v="2013"/>
    <x v="7"/>
    <s v="FEMENINO"/>
    <s v="PTP/CPP"/>
    <s v="80276"/>
    <s v="PRIMARIA - 5TO GRADO"/>
    <s v="SI"/>
    <s v="8907GAGALUDEV"/>
    <s v="GARCIA"/>
    <s v="GARCIA"/>
    <s v="LUZCARY"/>
    <s v="DEL VALLE"/>
    <s v="VENEZUELA"/>
    <s v="PTP/CPP"/>
    <d v="1989-07-30T00:00:00"/>
    <s v="30"/>
    <s v="07"/>
    <s v="1989"/>
    <s v="FEMENINO"/>
    <s v="PTP/CPP"/>
    <s v="000080101"/>
    <s v="RASTREO"/>
    <d v="2023-12-04T20:05:36"/>
    <s v="ONLINE/TELEFÓNICA"/>
    <d v="2024-01-18T00:00:00"/>
    <n v="1"/>
    <n v="1"/>
    <n v="1"/>
    <s v="SI"/>
    <s v="YULY"/>
    <m/>
    <m/>
    <m/>
    <m/>
    <m/>
    <m/>
    <m/>
    <m/>
    <m/>
    <m/>
    <m/>
    <m/>
    <n v="10"/>
    <n v="11"/>
    <n v="1"/>
    <x v="0"/>
    <m/>
  </r>
  <r>
    <n v="1408"/>
    <s v="ENERO "/>
    <s v="LIMA "/>
    <s v="LIMA "/>
    <s v="VILLA EL SALVADOR"/>
    <s v="902 802 540"/>
    <s v="1201GAALGAV"/>
    <s v="GARCÍA"/>
    <s v="ALVARADO"/>
    <s v="GABRIEL"/>
    <s v="ALEJANDRO"/>
    <s v="GARCÍA ALVARADO GABRIEL ALEJANDRO"/>
    <s v="VENEZUELA "/>
    <s v="SITUACIÓN IRREGULAR"/>
    <d v="2012-01-14T00:00:00"/>
    <s v="14"/>
    <s v="01"/>
    <s v="2012"/>
    <x v="2"/>
    <s v="MASCULINO"/>
    <s v="CÉDULA DE IDENTIDAD"/>
    <s v="34450107"/>
    <s v="PRIMARIA - 5TO GRADO"/>
    <s v="SI"/>
    <s v="8710ALCADIPAV"/>
    <s v="ALVARADO"/>
    <s v="CASTILLO"/>
    <s v="DIANETSITH"/>
    <s v="PASTORA"/>
    <s v="VENEZUELA"/>
    <s v="C.E. CALIDAD MIGRATORIA"/>
    <d v="1987-10-14T00:00:00"/>
    <s v="14"/>
    <s v="10"/>
    <s v="1987"/>
    <s v="FEMENINO"/>
    <s v="CARNET DE EXTRANJERÍA"/>
    <s v="003860288"/>
    <s v="RASTREO"/>
    <d v="2023-12-12T17:59:50"/>
    <s v="ONLINE/TELEFÓNICA"/>
    <d v="2024-01-16T00:00:00"/>
    <n v="1"/>
    <n v="1"/>
    <n v="1"/>
    <s v="SI"/>
    <s v="YULY"/>
    <m/>
    <s v="SI "/>
    <s v="6067 JUAN VELASCO ALVARADO"/>
    <d v="2024-01-09T00:00:00"/>
    <s v="SI "/>
    <m/>
    <m/>
    <m/>
    <m/>
    <m/>
    <m/>
    <m/>
    <n v="10"/>
    <n v="12"/>
    <n v="2"/>
    <x v="3"/>
    <m/>
  </r>
  <r>
    <n v="571"/>
    <s v="DICIEMBRE "/>
    <s v="LA LIBERTAD"/>
    <s v="TRUJILLO "/>
    <s v="SALAVERRY"/>
    <n v="930784254"/>
    <s v="0609HOVACAV"/>
    <s v="HOLLIS"/>
    <s v="VALES"/>
    <s v="CARELIS"/>
    <s v="IRAIDA"/>
    <s v="HOLLIS VALES CARELIS IRAIDA"/>
    <s v="VENEZUELA "/>
    <s v="SITUACIÓN IRREGULAR"/>
    <d v="2006-09-11T00:00:00"/>
    <s v="11"/>
    <s v="09"/>
    <s v="2006"/>
    <x v="5"/>
    <s v="FEMENINO"/>
    <s v="CEDULA DE IDENTIDAD"/>
    <n v="31843369"/>
    <s v="SECUNDARIA - 1ER GRADO"/>
    <s v="SI"/>
    <s v="862VAMELUJOV"/>
    <s v="VALES"/>
    <s v="MEDINA"/>
    <s v="LUSMELIS"/>
    <s v="JOSEFINA"/>
    <s v="VENEZUELA "/>
    <s v="C.E. CALIDAD MIGRATORIA"/>
    <d v="1986-02-03T00:00:00"/>
    <n v="3"/>
    <n v="2"/>
    <n v="1986"/>
    <s v="FEMENINO"/>
    <s v="CARNET DE EXTRANJERÍA"/>
    <s v="004241055"/>
    <s v="RASTREO"/>
    <d v="2023-10-02T00:00:00"/>
    <s v="ONLINE/TELEFÓNICA"/>
    <d v="2023-12-20T00:00:00"/>
    <n v="1"/>
    <n v="1"/>
    <n v="1"/>
    <s v="SI"/>
    <s v="MARIANA"/>
    <s v="SI"/>
    <m/>
    <m/>
    <m/>
    <m/>
    <m/>
    <m/>
    <m/>
    <m/>
    <m/>
    <m/>
    <m/>
    <n v="12"/>
    <n v="17"/>
    <n v="5"/>
    <x v="1"/>
    <m/>
  </r>
  <r>
    <n v="1410"/>
    <s v="ENERO "/>
    <s v="LIMA "/>
    <s v="LIMA "/>
    <s v="VILLA EL SALVADOR"/>
    <n v="921151906"/>
    <s v="1109ROMOYOV"/>
    <s v="ROMERO"/>
    <s v="MOSQUERA"/>
    <s v="YONEIFER"/>
    <s v="ALEJANDRO"/>
    <s v="ROMERO MOSQUERA YONEIFER ALEJANDRO"/>
    <s v="VENEZUELA "/>
    <s v="PTP/CPP"/>
    <d v="2011-09-21T00:00:00"/>
    <s v="21"/>
    <s v="09"/>
    <s v="2011"/>
    <x v="2"/>
    <s v="MASCULINO"/>
    <s v="PTP/CPP"/>
    <s v="004205476"/>
    <s v="PRIMARIA - 6TO GRADO"/>
    <s v="SI"/>
    <s v="9403MOMIGEYAV"/>
    <s v="MOSQUERA"/>
    <s v="MIRANDA"/>
    <s v="GENESIS"/>
    <s v="YASMIN"/>
    <s v="VENEZUELA"/>
    <s v="PTP/CPP"/>
    <d v="1994-03-14T00:00:00"/>
    <s v="14"/>
    <s v="03"/>
    <s v="1994"/>
    <s v="FEMENINO"/>
    <s v="PTP/CPP"/>
    <s v="001082780"/>
    <s v="RASTREO"/>
    <d v="2024-01-11T21:03:11"/>
    <s v="ONLINE/TELEFÓNICA"/>
    <d v="2024-01-16T00:00:00"/>
    <n v="1"/>
    <n v="1"/>
    <n v="1"/>
    <s v="SI"/>
    <s v="YULY"/>
    <m/>
    <s v="SI "/>
    <s v="7243 REY JUAN CARLOS DE BORBON"/>
    <d v="2024-01-19T00:00:00"/>
    <s v="SI "/>
    <m/>
    <m/>
    <m/>
    <m/>
    <m/>
    <m/>
    <m/>
    <n v="11"/>
    <n v="12"/>
    <n v="1"/>
    <x v="0"/>
    <m/>
  </r>
  <r>
    <n v="1411"/>
    <s v="ENERO "/>
    <s v="LIMA "/>
    <s v="LIMA "/>
    <s v="VILLA EL SALVADOR"/>
    <s v="917379105( LLAMADAS Y WHATSAPP)"/>
    <s v="0901BRROALV"/>
    <s v="BRACHO"/>
    <s v="RODRÍGUEZ"/>
    <s v="ALEANGEL"/>
    <s v="ISAAC"/>
    <s v="BRACHO RODRÍGUEZ ALEANGEL ISAAC"/>
    <s v="VENEZUELA "/>
    <s v="SITUACIÓN IRREGULAR"/>
    <d v="2009-01-14T00:00:00"/>
    <s v="14"/>
    <s v="01"/>
    <s v="2009"/>
    <x v="10"/>
    <s v="MASCULINO"/>
    <s v="CÉDULA DE IDENTIDAD"/>
    <s v="36071755"/>
    <s v="SECUNDARIA - 1ER GRADO"/>
    <s v="SI"/>
    <s v="8903RODEYUCAV"/>
    <s v="RODRÍGUEZ"/>
    <s v="DELGADO"/>
    <s v="YURIANNYS"/>
    <s v="CAROLINA"/>
    <s v="VENEZUELA"/>
    <s v="PTP/CPP"/>
    <d v="1989-03-07T00:00:00"/>
    <s v="07"/>
    <s v="03"/>
    <s v="1989"/>
    <s v="FEMENINO"/>
    <s v="PTP/CPP"/>
    <s v="001290746"/>
    <s v="RASTREO"/>
    <d v="2024-01-03T15:24:05"/>
    <s v="ONLINE/TELEFÓNICA"/>
    <d v="2024-01-16T00:00:00"/>
    <n v="1"/>
    <n v="1"/>
    <n v="1"/>
    <s v="SI"/>
    <s v="YULY"/>
    <m/>
    <s v="SI "/>
    <s v="7243 REY JUAN CARLOS DE BORBON"/>
    <d v="2024-01-16T00:00:00"/>
    <s v="SI "/>
    <m/>
    <m/>
    <m/>
    <m/>
    <m/>
    <m/>
    <m/>
    <n v="12"/>
    <n v="15"/>
    <n v="3"/>
    <x v="4"/>
    <m/>
  </r>
  <r>
    <n v="1412"/>
    <s v="ENERO "/>
    <s v="LIMA "/>
    <s v="LIMA "/>
    <s v="VILLA EL SALVADOR"/>
    <s v="960656838(LLAMADAS Y WHATSAPP)"/>
    <s v="1008HEPEKAV"/>
    <s v="HERNÁNDEZ"/>
    <s v="PEREZ"/>
    <s v="KARIMAR"/>
    <s v="JAVINNY"/>
    <s v="HERNÁNDEZ PEREZ KARIMAR JAVINNY"/>
    <s v="VENEZUELA "/>
    <s v="PTP/CPP"/>
    <d v="2010-08-26T00:00:00"/>
    <s v="26"/>
    <s v="08"/>
    <s v="2010"/>
    <x v="14"/>
    <s v="FEMENINO"/>
    <s v="PTP/CPP"/>
    <s v="003777108"/>
    <s v="SECUNDARIA - 1ER GRADO"/>
    <s v="SI"/>
    <s v="9012HEPECAJOV"/>
    <s v="HERNÁNDEZ"/>
    <s v="PEREZ"/>
    <s v="CAROLINA"/>
    <s v="JOSÉ"/>
    <s v="VENEZUELA"/>
    <s v="PTP/CPP"/>
    <d v="1990-12-12T00:00:00"/>
    <s v="12"/>
    <s v="12"/>
    <s v="1990"/>
    <s v="FEMENINO"/>
    <s v="PTP/CPP"/>
    <s v="004531515"/>
    <s v="RASTREO"/>
    <d v="2024-01-04T11:48:56"/>
    <s v="ONLINE/TELEFÓNICA"/>
    <d v="2024-01-16T00:00:00"/>
    <n v="2"/>
    <n v="2"/>
    <n v="2"/>
    <s v="SI"/>
    <s v="YULY"/>
    <m/>
    <m/>
    <m/>
    <m/>
    <m/>
    <m/>
    <m/>
    <m/>
    <m/>
    <m/>
    <m/>
    <m/>
    <n v="12"/>
    <n v="13"/>
    <n v="1"/>
    <x v="0"/>
    <m/>
  </r>
  <r>
    <n v="1413"/>
    <s v="ENERO "/>
    <s v="LIMA "/>
    <s v="LIMA "/>
    <s v="SAN JUAN DE MIRAFLORES"/>
    <n v="902483898"/>
    <s v="0811FEDIALV"/>
    <s v="FERNANDEZ"/>
    <s v="DIAZ"/>
    <s v="ALBERT"/>
    <s v="JOSE"/>
    <s v="FERNANDEZ DIAZ ALBERT JOSE"/>
    <s v="VENEZUELA "/>
    <s v="C.E. CALIDAD MIGRATORIA"/>
    <d v="2008-11-04T00:00:00"/>
    <s v="04"/>
    <s v="11"/>
    <s v="2008"/>
    <x v="10"/>
    <s v="MASCULINO"/>
    <s v="CARNET DE EXTRANJERÍA"/>
    <s v="005340261"/>
    <s v="SECUNDARIA - 2DO GRADO"/>
    <s v="SI"/>
    <s v="8605DIFEYANOV"/>
    <s v="DIAZ"/>
    <s v="FERNANDEZ"/>
    <s v="YASNEIDYS"/>
    <s v="NORELY"/>
    <s v="VENEZUELA"/>
    <s v="C.E. CALIDAD MIGRATORIA"/>
    <d v="1986-05-12T00:00:00"/>
    <s v="12"/>
    <s v="05"/>
    <s v="1986"/>
    <s v="FEMENINO"/>
    <s v="CARNET DE EXTRANJERÍA "/>
    <s v="005389635"/>
    <s v="RASTREO"/>
    <d v="2024-01-15T16:49:22"/>
    <m/>
    <m/>
    <m/>
    <m/>
    <m/>
    <s v="SI"/>
    <s v="YULY"/>
    <m/>
    <s v="SI "/>
    <s v="6045 DOLORES CAVERO DE GRAU"/>
    <d v="2024-01-15T00:00:00"/>
    <s v="SI "/>
    <m/>
    <m/>
    <m/>
    <m/>
    <m/>
    <m/>
    <m/>
    <n v="13"/>
    <n v="15"/>
    <n v="2"/>
    <x v="3"/>
    <m/>
  </r>
  <r>
    <n v="1414"/>
    <s v="ENERO "/>
    <s v="LIMA "/>
    <s v="LIMA "/>
    <s v="CHORRILLOS"/>
    <n v="906219135"/>
    <s v="0911TOGOVAV"/>
    <s v="TORRES"/>
    <s v="GONZÁLEZ"/>
    <s v="VALERIA"/>
    <s v="ESTEFANIA"/>
    <s v="TORRES GONZÁLEZ VALERIA ESTEFANIA"/>
    <s v="VENEZUELA "/>
    <s v="PTP/CPP"/>
    <d v="2009-11-10T00:00:00"/>
    <s v="10"/>
    <s v="11"/>
    <s v="2009"/>
    <x v="13"/>
    <s v="FEMENINO"/>
    <s v="PTP/CPP"/>
    <s v="003877043"/>
    <s v="SECUNDARIA - 2DO GRADO"/>
    <s v="SI"/>
    <s v="8305GODEBLROV"/>
    <s v="GONZÁLEZ"/>
    <s v="DE TORRES"/>
    <s v="BLANCA"/>
    <s v="ROSA"/>
    <s v="VENEZUELA"/>
    <s v="PTP/CPP"/>
    <d v="1983-05-04T00:00:00"/>
    <s v="04"/>
    <s v="05"/>
    <s v="1983"/>
    <s v="FEMENINO"/>
    <s v="PTP/CPP"/>
    <s v="003298547"/>
    <s v="RASTREO"/>
    <d v="2024-01-13T12:00:38"/>
    <m/>
    <m/>
    <m/>
    <m/>
    <m/>
    <s v="SI"/>
    <s v="YULY"/>
    <m/>
    <m/>
    <m/>
    <m/>
    <m/>
    <m/>
    <m/>
    <m/>
    <m/>
    <m/>
    <m/>
    <m/>
    <n v="13"/>
    <n v="14"/>
    <n v="1"/>
    <x v="0"/>
    <m/>
  </r>
  <r>
    <n v="1415"/>
    <s v="ENERO "/>
    <s v="LA LIBERTAD "/>
    <s v="TRUJILLO"/>
    <s v="TRUJILLO"/>
    <n v="946338692"/>
    <s v="207VAAMBAP"/>
    <s v="VALBUENA"/>
    <s v="AMAYA"/>
    <s v="BARBARA"/>
    <s v="VICTORIA"/>
    <s v="VALBUENA AMAYA BARBARA VICTORIA"/>
    <s v="PERÚ"/>
    <s v="NO APLICA (ES PERUANO/A)"/>
    <d v="2020-07-06T00:00:00"/>
    <n v="6"/>
    <n v="7"/>
    <n v="2020"/>
    <x v="9"/>
    <s v="FEMENINO"/>
    <s v="DNI"/>
    <s v="91919353-6"/>
    <s v="NINGUNO"/>
    <s v="SI"/>
    <s v="984AMHEDACHV"/>
    <s v="AMAYA"/>
    <s v="HERRERA"/>
    <s v="DARYUBIS"/>
    <s v="CHIQUINQUIRA"/>
    <s v="VENEZUELA "/>
    <s v="C.E. CALIDAD MIGRATORIA"/>
    <d v="1998-04-11T00:00:00"/>
    <n v="11"/>
    <n v="4"/>
    <n v="1998"/>
    <s v="FEMENINO"/>
    <s v="CARNET DE EXTRANJERÍA "/>
    <s v="005755332"/>
    <s v="RASTREO"/>
    <d v="2023-10-05T00:00:00"/>
    <s v="ONLINE/TELEFÓNICA"/>
    <d v="2024-01-08T00:00:00"/>
    <n v="1"/>
    <n v="1"/>
    <n v="1"/>
    <s v="SI"/>
    <s v="NOHELY"/>
    <m/>
    <s v="SI"/>
    <s v="1591 LA CASA DEL NIÑO"/>
    <d v="2024-01-10T00:00:00"/>
    <m/>
    <m/>
    <m/>
    <m/>
    <m/>
    <m/>
    <m/>
    <m/>
    <n v="6"/>
    <n v="3"/>
    <n v="-3"/>
    <x v="0"/>
    <m/>
  </r>
  <r>
    <n v="1416"/>
    <s v="ENERO "/>
    <s v="LA LIBERTAD "/>
    <s v="TRUJILLO"/>
    <s v="FLORENCIA DE MORA"/>
    <n v="906834448"/>
    <s v="088SAARSHV"/>
    <s v="SANTANA "/>
    <s v="ARENA"/>
    <s v="SHANTAL"/>
    <s v="ALESSANDRA"/>
    <s v="SANTANA  ARENA SHANTAL ALESSANDRA"/>
    <s v="VENEZUELA "/>
    <s v="SITUACIÓN IRREGULAR"/>
    <d v="2008-08-20T00:00:00"/>
    <n v="20"/>
    <n v="8"/>
    <n v="2008"/>
    <x v="10"/>
    <s v="FEMENINO"/>
    <s v="CEDULA DE IDENTIDAD "/>
    <n v="32847367"/>
    <s v="SECUNDARIA - 2DO GRADO"/>
    <s v="SI"/>
    <s v="902ARCOYECAV"/>
    <s v="ARENAS "/>
    <s v="COLMENARES"/>
    <s v="YEDBEXI"/>
    <s v="CAROLINA"/>
    <s v="VENEZUELA "/>
    <s v="SITUACIÓN IRREGULAR"/>
    <d v="1990-02-10T00:00:00"/>
    <n v="10"/>
    <n v="2"/>
    <n v="1990"/>
    <s v="FEMENINO"/>
    <s v="CEDULA DE IDENTIDAD "/>
    <n v="23553954"/>
    <s v="RASTREO"/>
    <d v="2023-11-08T00:00:00"/>
    <s v="ONLINE/TELEFÓNICA"/>
    <d v="2024-01-02T00:00:00"/>
    <n v="2"/>
    <n v="1"/>
    <n v="1"/>
    <s v="SI"/>
    <s v="NOHELY"/>
    <m/>
    <s v="SI"/>
    <s v="TUPAC AMARU II"/>
    <m/>
    <m/>
    <m/>
    <m/>
    <m/>
    <m/>
    <m/>
    <m/>
    <m/>
    <n v="13"/>
    <n v="15"/>
    <n v="2"/>
    <x v="3"/>
    <m/>
  </r>
  <r>
    <n v="1417"/>
    <s v="ENERO "/>
    <s v="LA LIBERTAD "/>
    <s v="TRUJILLO"/>
    <s v="FLORENCIA DE MORA"/>
    <n v="906834448"/>
    <s v="0910SAARSOV"/>
    <s v="SANTANA "/>
    <s v="ARENAS"/>
    <s v="SOFIA"/>
    <s v="VALENTINA"/>
    <s v="SANTANA  ARENAS SOFIA VALENTINA"/>
    <s v="VENEZUELA "/>
    <s v="SITUACIÓN IRREGULAR"/>
    <d v="2009-10-30T00:00:00"/>
    <n v="30"/>
    <n v="10"/>
    <n v="2009"/>
    <x v="13"/>
    <s v="FEMENINO"/>
    <s v="CEDULA DE IDENTIDAD "/>
    <n v="33122475"/>
    <s v="SECUNDARIA - 1ER GRADO"/>
    <s v="SI"/>
    <s v="902ARCOYECAV"/>
    <s v="ARENAS "/>
    <s v="COLMENAREZ"/>
    <s v="YEDBEXI"/>
    <s v="CAROLINA"/>
    <s v="VENEZUELA "/>
    <s v="SITUACIÓN IRREGULAR"/>
    <d v="1990-02-10T00:00:00"/>
    <n v="10"/>
    <n v="2"/>
    <n v="1990"/>
    <s v="FEMENINO"/>
    <s v="CEDULA DE IDENTIDAD "/>
    <n v="23553954"/>
    <s v="RASTREO"/>
    <d v="2023-11-08T00:00:00"/>
    <m/>
    <m/>
    <m/>
    <m/>
    <m/>
    <s v="SI"/>
    <s v="NOHELY"/>
    <m/>
    <s v="SI"/>
    <s v="TUPAC AMARU II"/>
    <m/>
    <m/>
    <m/>
    <m/>
    <m/>
    <m/>
    <m/>
    <m/>
    <m/>
    <n v="12"/>
    <n v="14"/>
    <n v="2"/>
    <x v="3"/>
    <m/>
  </r>
  <r>
    <n v="1418"/>
    <s v="ENERO "/>
    <s v="LA LIBERTAD "/>
    <s v="TRUJILLO"/>
    <s v="SALAVERRY"/>
    <n v="926436973"/>
    <s v="205INARHEV"/>
    <s v="INCIARTE"/>
    <s v="ARISTIGUIETA"/>
    <s v="HEILYT"/>
    <s v="SOPHIA"/>
    <s v="INCIARTE ARISTIGUIETA HEILYT SOPHIA"/>
    <s v="VENEZUELA "/>
    <s v="SITUACIÓN IRREGULAR"/>
    <d v="2020-05-12T00:00:00"/>
    <n v="12"/>
    <n v="5"/>
    <n v="2020"/>
    <x v="9"/>
    <s v="FEMENINO"/>
    <s v="ACTA/PARTIDA DE NACIMIENTO"/>
    <n v="640"/>
    <s v="NINGUNO"/>
    <s v="SI"/>
    <s v="9311ARLENANAV"/>
    <s v="ARISTIGUIETA"/>
    <s v="LEON"/>
    <s v="NAILIT"/>
    <s v="NAZARET"/>
    <s v="VENEZUELA "/>
    <s v="PTP/CPP"/>
    <d v="1993-11-22T00:00:00"/>
    <n v="22"/>
    <n v="11"/>
    <n v="1993"/>
    <s v="FEMENINO"/>
    <s v="PTP"/>
    <s v="003544634"/>
    <s v="RASTREO"/>
    <d v="2023-10-23T00:00:00"/>
    <s v="ONLINE/TELEFÓNICA"/>
    <d v="2024-01-08T00:00:00"/>
    <n v="1"/>
    <n v="1"/>
    <n v="1"/>
    <s v="SI"/>
    <s v="NOHELY"/>
    <m/>
    <s v="SI"/>
    <s v="1630 ESTRELLITAS DE AMOR Y MAR"/>
    <d v="2024-01-08T00:00:00"/>
    <m/>
    <m/>
    <m/>
    <m/>
    <m/>
    <m/>
    <m/>
    <m/>
    <n v="6"/>
    <n v="3"/>
    <n v="-3"/>
    <x v="0"/>
    <m/>
  </r>
  <r>
    <n v="1419"/>
    <s v="ENERO "/>
    <s v="LA LIBERTAD "/>
    <s v="TRUJILLO"/>
    <s v="TRUJILLO"/>
    <n v="914688263"/>
    <s v="1210PEAVYEV"/>
    <s v="PEDRON "/>
    <s v="AVILA"/>
    <s v="YELITZATH"/>
    <s v="SOFIA"/>
    <s v="PEDRON  AVILA YELITZATH SOFIA"/>
    <s v="VENEZUELA "/>
    <s v="SITUACIÓN IRREGULAR"/>
    <d v="2012-10-08T00:00:00"/>
    <n v="8"/>
    <n v="10"/>
    <n v="2012"/>
    <x v="3"/>
    <s v="FEMENINO"/>
    <s v="CEDULA DE IDENTIDAD "/>
    <n v="35032302"/>
    <s v="PRIMARIA - 5TO GRADO"/>
    <s v="SI"/>
    <s v="958AVGOMAYEV"/>
    <s v="AVILA"/>
    <s v="GONZALEZ"/>
    <s v="MARVIS"/>
    <s v="YELITZA"/>
    <s v="VENEZUELA "/>
    <s v="SITUACIÓN IRREGULAR"/>
    <d v="1995-08-24T00:00:00"/>
    <n v="24"/>
    <n v="8"/>
    <n v="1995"/>
    <s v="FEMENINO"/>
    <s v="CEDULA DE IDENTIDAD "/>
    <n v="23565241"/>
    <s v="RASTREO"/>
    <d v="2023-11-06T00:00:00"/>
    <s v="ONLINE/TELEFÓNICA"/>
    <d v="2024-01-02T00:00:00"/>
    <n v="1"/>
    <n v="1"/>
    <n v="1"/>
    <s v="SI"/>
    <s v="NOHELY"/>
    <m/>
    <s v="SI"/>
    <s v="81006 AMAUTA"/>
    <d v="2024-01-10T00:00:00"/>
    <m/>
    <m/>
    <m/>
    <m/>
    <m/>
    <m/>
    <m/>
    <m/>
    <n v="10"/>
    <n v="11"/>
    <n v="1"/>
    <x v="0"/>
    <m/>
  </r>
  <r>
    <n v="975"/>
    <s v="NOVIEMBRE"/>
    <s v="LIMA "/>
    <s v="LIMA "/>
    <s v="ATE"/>
    <n v="912716950"/>
    <s v="0708VIHEYOV"/>
    <s v="VILLARROEL "/>
    <s v="HERRERA"/>
    <s v="YORGELIS"/>
    <s v="ALEXANDRA"/>
    <s v="VILLARROEL  HERRERA YORGELIS ALEXANDRA"/>
    <s v="VENEZUELA "/>
    <s v="PTP/CPP"/>
    <d v="2007-08-13T00:00:00"/>
    <s v="13"/>
    <s v="08"/>
    <s v="2007"/>
    <x v="11"/>
    <s v="FEMENINO"/>
    <s v="PTP/CPP"/>
    <s v="3536738"/>
    <s v="SECUNDARIA - 1ER GRADO"/>
    <s v="SI"/>
    <s v="859VIHEYOCAV"/>
    <s v="VILLARROEL"/>
    <s v="HERRERA"/>
    <s v="YORBELIS"/>
    <s v="CAROLINA"/>
    <s v="VENEZUELA "/>
    <s v="PTP/CPP"/>
    <d v="1985-09-21T00:00:00"/>
    <s v="21"/>
    <s v="9"/>
    <s v="1985"/>
    <s v="FEMENINO"/>
    <s v="PTP/CPP"/>
    <s v="17996989"/>
    <s v="RASTREO"/>
    <d v="2023-09-15T00:00:00"/>
    <s v="ONLINE/TELEFÓNICA"/>
    <d v="2023-11-10T00:00:00"/>
    <n v="1"/>
    <n v="1"/>
    <n v="1"/>
    <s v="SI"/>
    <s v="MIGUEL HUAYNATE"/>
    <s v="SI"/>
    <m/>
    <m/>
    <m/>
    <m/>
    <m/>
    <m/>
    <m/>
    <m/>
    <m/>
    <m/>
    <m/>
    <n v="12"/>
    <n v="16"/>
    <n v="4"/>
    <x v="1"/>
    <m/>
  </r>
  <r>
    <n v="1421"/>
    <s v="ENERO "/>
    <s v="LA LIBERTAD "/>
    <s v="TRUJILLO"/>
    <s v="LA ESPERANZA"/>
    <n v="981833574"/>
    <s v="1810VACADAV"/>
    <s v="VARGAS"/>
    <s v="CASTRO"/>
    <s v="DANESHKA"/>
    <s v="VALENTINA"/>
    <s v="VARGAS CASTRO DANESHKA VALENTINA"/>
    <s v="VENEZUELA "/>
    <s v="PTP/CPP"/>
    <d v="2018-10-04T00:00:00"/>
    <n v="4"/>
    <n v="10"/>
    <n v="2018"/>
    <x v="4"/>
    <s v="FEMENINO"/>
    <s v="CPP"/>
    <s v="004101927"/>
    <s v="NINGUNO"/>
    <s v="SI"/>
    <s v="888CACAMAJOV"/>
    <s v="CASTRO"/>
    <s v="CAMACHO"/>
    <s v="MARÍA"/>
    <s v="JOSÉ"/>
    <s v="VENEZUELA "/>
    <s v="PTP/CPP"/>
    <d v="1988-08-11T00:00:00"/>
    <n v="11"/>
    <n v="8"/>
    <n v="1988"/>
    <s v="FEMENINO"/>
    <s v="PTP"/>
    <n v="4381758"/>
    <s v="RASTREO"/>
    <d v="2024-01-01T00:00:00"/>
    <s v="ONLINE/TELEFÓNICA"/>
    <d v="2024-01-02T00:00:00"/>
    <n v="1"/>
    <n v="1"/>
    <n v="1"/>
    <s v="SI"/>
    <s v="NOHELY"/>
    <m/>
    <s v="SI"/>
    <n v="110"/>
    <m/>
    <m/>
    <m/>
    <m/>
    <m/>
    <m/>
    <m/>
    <m/>
    <m/>
    <n v="6"/>
    <n v="5"/>
    <n v="-1"/>
    <x v="0"/>
    <m/>
  </r>
  <r>
    <n v="1422"/>
    <s v="ENERO "/>
    <s v="LA LIBERTAD "/>
    <s v="TRUJILLO"/>
    <s v="HUANCHACO"/>
    <n v="957159931"/>
    <s v="121PAGUNEV"/>
    <s v="PAEZ"/>
    <s v="GUILLEN"/>
    <s v="NESTOR"/>
    <s v="ANTONIO"/>
    <s v="PAEZ GUILLEN NESTOR ANTONIO"/>
    <s v="VENEZUELA "/>
    <s v="SITUACIÓN IRREGULAR"/>
    <d v="2012-01-30T00:00:00"/>
    <n v="30"/>
    <n v="1"/>
    <n v="2012"/>
    <x v="2"/>
    <s v="MASCULINO"/>
    <s v="PTP"/>
    <n v="2227583"/>
    <s v="PRIMARIA - 5TO GRADO"/>
    <s v="SI"/>
    <s v="895GUVAMAJOV"/>
    <s v="GUILLEN"/>
    <s v="VARONA"/>
    <s v="MARIANA"/>
    <s v="JOSEFINA"/>
    <s v="VENEZUELA "/>
    <s v="PTP/CPP"/>
    <d v="1989-05-13T00:00:00"/>
    <n v="13"/>
    <n v="5"/>
    <n v="1989"/>
    <s v="FEMENINO"/>
    <s v="PTP"/>
    <s v="002098572"/>
    <s v="RASTREO"/>
    <d v="2023-10-23T00:00:00"/>
    <m/>
    <m/>
    <m/>
    <m/>
    <m/>
    <s v="SI"/>
    <s v="NOHELY"/>
    <m/>
    <s v="SI"/>
    <n v="81766"/>
    <d v="2024-01-17T00:00:00"/>
    <m/>
    <m/>
    <m/>
    <m/>
    <m/>
    <m/>
    <m/>
    <m/>
    <n v="10"/>
    <n v="12"/>
    <n v="2"/>
    <x v="3"/>
    <m/>
  </r>
  <r>
    <n v="1423"/>
    <s v="ENERO "/>
    <s v="LA LIBERTAD "/>
    <s v="TRUJILLO"/>
    <s v="HUANCHACO"/>
    <n v="957159931"/>
    <s v="095PAGUVEV"/>
    <s v="PAEZ"/>
    <s v="GUILLEN"/>
    <s v="VERONICA"/>
    <s v="FRANCHESKA"/>
    <s v="PAEZ GUILLEN VERONICA FRANCHESKA"/>
    <s v="VENEZUELA "/>
    <s v="SITUACIÓN IRREGULAR"/>
    <d v="2009-05-14T00:00:00"/>
    <n v="14"/>
    <n v="5"/>
    <n v="2009"/>
    <x v="13"/>
    <s v="FEMENINO"/>
    <s v="PTP"/>
    <n v="2227550"/>
    <s v="SECUNDARIA - 1ER GRADO"/>
    <s v="SI"/>
    <s v="895GUVAMAJOV"/>
    <s v="GUILLEN"/>
    <s v="VARONA"/>
    <s v="MARIANA"/>
    <s v="JOSEFINA"/>
    <s v="VENEZUELA "/>
    <s v="PTP/CPP"/>
    <d v="1989-05-13T00:00:00"/>
    <n v="13"/>
    <n v="5"/>
    <n v="1989"/>
    <s v="FEMENINO"/>
    <s v="PTP"/>
    <s v="002098572"/>
    <s v="RASTREO"/>
    <d v="2023-10-23T00:00:00"/>
    <s v="ONLINE/TELEFÓNICA"/>
    <d v="2024-01-08T00:00:00"/>
    <n v="3"/>
    <n v="1"/>
    <n v="1"/>
    <s v="SI"/>
    <s v="NOHELY"/>
    <m/>
    <s v="SI"/>
    <s v="80033 JOSE OLAYA BALANDRA"/>
    <m/>
    <m/>
    <m/>
    <m/>
    <m/>
    <m/>
    <m/>
    <m/>
    <m/>
    <n v="12"/>
    <n v="14"/>
    <n v="2"/>
    <x v="3"/>
    <m/>
  </r>
  <r>
    <n v="1424"/>
    <s v="ENERO "/>
    <s v="LA LIBERTAD "/>
    <s v="TRUJILLO"/>
    <s v="HUANCHACO"/>
    <n v="957159931"/>
    <s v="171PAGUMAV"/>
    <s v="PAEZ."/>
    <s v="GUILLEN"/>
    <s v="MARCO"/>
    <s v="JOSE"/>
    <s v="PAEZ. GUILLEN MARCO JOSE"/>
    <s v="VENEZUELA "/>
    <s v="SITUACIÓN IRREGULAR"/>
    <d v="2017-01-16T00:00:00"/>
    <n v="16"/>
    <n v="1"/>
    <n v="2017"/>
    <x v="0"/>
    <s v="MASCULINO"/>
    <s v="CPP"/>
    <s v="002228651"/>
    <s v="NINGUNO"/>
    <s v="SI"/>
    <s v="895GUVAMAJOV"/>
    <s v="GUILLEN"/>
    <s v="VARONA"/>
    <s v="MARIANA"/>
    <s v="JOSEFINA"/>
    <s v="VENEZUELA "/>
    <s v="PTP/CPP"/>
    <d v="1989-05-13T00:00:00"/>
    <n v="13"/>
    <n v="5"/>
    <n v="1989"/>
    <s v="FEMENINO"/>
    <s v="PTP"/>
    <s v="002098572"/>
    <s v="RASTREO"/>
    <d v="2023-10-23T00:00:00"/>
    <m/>
    <m/>
    <m/>
    <m/>
    <m/>
    <s v="SI"/>
    <s v="NOHELY"/>
    <m/>
    <s v="SI"/>
    <n v="81766"/>
    <d v="2024-01-17T00:00:00"/>
    <m/>
    <m/>
    <m/>
    <m/>
    <m/>
    <m/>
    <m/>
    <m/>
    <n v="6"/>
    <n v="7"/>
    <n v="1"/>
    <x v="0"/>
    <m/>
  </r>
  <r>
    <n v="1425"/>
    <s v="ENERO "/>
    <s v="LA LIBERTAD "/>
    <s v="TRUJILLO"/>
    <s v="TRUJILLO"/>
    <s v="907135002(LLAMADAS) /916462186 (WHASAPP)"/>
    <s v="078BAMUYOV"/>
    <s v="BARRERA"/>
    <s v="MUÑOZ"/>
    <s v="YOSELIN"/>
    <s v="VALENTINA"/>
    <s v="BARRERA MUÑOZ YOSELIN VALENTINA"/>
    <s v="VENEZUELA "/>
    <s v="SITUACIÓN IRREGULAR"/>
    <d v="2007-08-04T00:00:00"/>
    <n v="4"/>
    <n v="8"/>
    <n v="2007"/>
    <x v="11"/>
    <s v="FEMENINO"/>
    <s v="CEDULA DE IDENTIDAD "/>
    <n v="32700657"/>
    <s v="SECUNDARIA - 4TO GRADO"/>
    <s v="SI"/>
    <s v="8411MUNIMATEV"/>
    <s v="MUÑOZ"/>
    <s v="NINGUNO"/>
    <s v="MARIA"/>
    <s v="TERESA"/>
    <s v="VENEZUELA "/>
    <s v="PTP/CPP"/>
    <d v="1984-11-13T00:00:00"/>
    <n v="13"/>
    <n v="11"/>
    <n v="1984"/>
    <s v="FEMENINO"/>
    <s v="PTP"/>
    <s v="002509087"/>
    <s v="RASTREO"/>
    <d v="2023-10-03T00:00:00"/>
    <s v="ONLINE/TELEFÓNICA"/>
    <d v="2024-01-08T00:00:00"/>
    <n v="1"/>
    <n v="1"/>
    <n v="1"/>
    <s v="SI"/>
    <s v="NOHELY"/>
    <m/>
    <s v="SI"/>
    <s v="MARIA NEGRON UGARTE"/>
    <m/>
    <m/>
    <m/>
    <m/>
    <m/>
    <m/>
    <m/>
    <m/>
    <m/>
    <n v="15"/>
    <n v="16"/>
    <n v="1"/>
    <x v="0"/>
    <m/>
  </r>
  <r>
    <n v="1426"/>
    <s v="ENERO "/>
    <s v="LA LIBERTAD "/>
    <s v="TRUJILLO"/>
    <s v="LA ESPERANZA"/>
    <n v="958673268"/>
    <s v="182TEOFROV"/>
    <s v="TESORERO"/>
    <s v="OFFERMAN"/>
    <s v="RONIEL"/>
    <s v="ALESMIX"/>
    <s v="TESORERO OFFERMAN RONIEL ALESMIX"/>
    <s v="VENEZUELA "/>
    <s v="SITUACIÓN IRREGULAR"/>
    <d v="2018-02-14T00:00:00"/>
    <n v="14"/>
    <n v="2"/>
    <n v="2018"/>
    <x v="4"/>
    <s v="MASCULINO"/>
    <s v="ACTA/PARTIDA DE NACIMIENTO"/>
    <n v="49"/>
    <s v="NINGUNO"/>
    <s v="SI"/>
    <s v="9712OFCOEVALV"/>
    <s v="OFFERMAN"/>
    <s v="CORNEJO"/>
    <s v="EVELYN"/>
    <s v="ALESMIX"/>
    <s v="VENEZUELA "/>
    <s v="SITUACIÓN IRREGULAR"/>
    <d v="1997-12-04T00:00:00"/>
    <n v="4"/>
    <n v="12"/>
    <n v="1997"/>
    <s v="FEMENINO"/>
    <s v="CEDULA DE IDENTIDAD "/>
    <n v="26336558"/>
    <s v="RASTREO"/>
    <d v="2023-10-10T00:00:00"/>
    <s v="ONLINE/TELEFÓNICA"/>
    <d v="2024-01-08T00:00:00"/>
    <n v="1"/>
    <n v="1"/>
    <n v="1"/>
    <s v="SI"/>
    <s v="NOHELY"/>
    <m/>
    <s v="SI"/>
    <s v="80821 CESAR VALLEJO MENDOZA"/>
    <m/>
    <m/>
    <m/>
    <m/>
    <m/>
    <m/>
    <m/>
    <m/>
    <m/>
    <n v="6"/>
    <n v="6"/>
    <n v="0"/>
    <x v="0"/>
    <m/>
  </r>
  <r>
    <n v="1427"/>
    <s v="ENERO "/>
    <s v="LA LIBERTAD "/>
    <s v="TRUJILLO"/>
    <s v="TRUJILLO"/>
    <s v="917804407 / +584243562725 WhatsApp "/>
    <s v="155SAOSROP"/>
    <s v="SALAZAR"/>
    <s v="OSTOS"/>
    <s v="RODRIGO"/>
    <s v="ADRIAN"/>
    <s v="SALAZAR OSTOS RODRIGO ADRIAN"/>
    <s v="PERÚ"/>
    <s v="NO APLICA (ES PERUANO/A)"/>
    <d v="2015-05-25T00:00:00"/>
    <n v="25"/>
    <n v="5"/>
    <n v="2015"/>
    <x v="1"/>
    <s v="FEMENINO"/>
    <s v="DNI"/>
    <n v="81864307"/>
    <s v="PRIMARIA - 2DO GRADO"/>
    <s v="SI"/>
    <s v="901OSBUISALV"/>
    <s v="OSTOS"/>
    <s v="BUSTAMANTE"/>
    <s v="ISAMAR"/>
    <s v="ALEJANDRA"/>
    <s v="VENEZUELA "/>
    <s v="PTP/CPP"/>
    <d v="1990-01-27T00:00:00"/>
    <n v="27"/>
    <n v="1"/>
    <n v="1990"/>
    <s v="FEMENINO"/>
    <s v="PTP"/>
    <n v="21272539"/>
    <s v="RASTREO"/>
    <d v="2024-01-08T00:00:00"/>
    <s v="ONLINE/TELEFÓNICA"/>
    <d v="2024-01-09T00:00:00"/>
    <n v="1"/>
    <n v="1"/>
    <n v="1"/>
    <s v="SI"/>
    <s v="NOHELY"/>
    <m/>
    <s v="SI"/>
    <s v="80014 JUAN PABLO II"/>
    <m/>
    <m/>
    <m/>
    <m/>
    <m/>
    <m/>
    <m/>
    <m/>
    <m/>
    <n v="7"/>
    <n v="8"/>
    <n v="1"/>
    <x v="0"/>
    <m/>
  </r>
  <r>
    <n v="1428"/>
    <s v="ENERO "/>
    <s v="LA LIBERTAD "/>
    <s v="VIRU"/>
    <s v="VIRU"/>
    <n v="977256173"/>
    <s v="126PENIKRV"/>
    <s v="PEREZ_x0009_"/>
    <s v="NINGUNO "/>
    <s v="KRHISTAL_x0009_"/>
    <s v="ANGELINA"/>
    <s v="PEREZ_x0009_ NINGUNO  KRHISTAL_x0009_ ANGELINA"/>
    <s v="VENEZUELA "/>
    <s v="PTP/CPP"/>
    <d v="2012-06-06T00:00:00"/>
    <n v="6"/>
    <n v="6"/>
    <n v="2012"/>
    <x v="3"/>
    <s v="FEMENINO"/>
    <s v="PTP"/>
    <s v="001774628"/>
    <s v="PRIMARIA - 4TO GRADO"/>
    <s v="SI"/>
    <s v="894PENAMARAV"/>
    <s v="PEREZ"/>
    <s v="NAVA"/>
    <s v="MARCO"/>
    <s v="RAFAEL"/>
    <s v="VENEZUELA "/>
    <s v="C.E. CALIDAD MIGRATORIA"/>
    <d v="1989-04-01T00:00:00"/>
    <n v="1"/>
    <n v="4"/>
    <n v="1989"/>
    <s v="MASCULINO"/>
    <s v="CARNET DE EXTRANJERÍA "/>
    <s v="005382282"/>
    <s v="RASTREO"/>
    <d v="2023-09-15T00:00:00"/>
    <s v="ONLINE/TELEFÓNICA"/>
    <d v="2024-01-08T00:00:00"/>
    <n v="1"/>
    <n v="1"/>
    <n v="1"/>
    <s v="SI"/>
    <s v="NOHELY"/>
    <m/>
    <s v="SI"/>
    <s v="80092 CARLOS WIESSE"/>
    <m/>
    <m/>
    <m/>
    <m/>
    <m/>
    <m/>
    <m/>
    <m/>
    <m/>
    <n v="9"/>
    <n v="11"/>
    <n v="2"/>
    <x v="3"/>
    <m/>
  </r>
  <r>
    <n v="1445"/>
    <s v="ENERO "/>
    <s v="LA LIBERTAD "/>
    <s v="TRUJILLO"/>
    <s v="VICTOR LARCO HERRERA"/>
    <n v="967174754"/>
    <s v="078BEGRMAV"/>
    <s v="BELISARIO"/>
    <s v="GRATEROL"/>
    <s v="MANASES"/>
    <s v="EFRAIN"/>
    <s v="BELISARIO GRATEROL MANASES EFRAIN"/>
    <s v="VENEZUELA "/>
    <s v="SITUACIÓN IRREGULAR"/>
    <d v="2007-08-12T00:00:00"/>
    <n v="12"/>
    <n v="8"/>
    <n v="2007"/>
    <x v="11"/>
    <s v="MASCULINO"/>
    <s v="CEDULA DE IDENTIDAD "/>
    <n v="32171702"/>
    <s v="SECUNDARIA - 1ER GRADO"/>
    <s v="SI"/>
    <s v="909BEGRGEELV"/>
    <s v="BELISARIO"/>
    <s v="GRATEROL"/>
    <s v="GENESIS"/>
    <s v="ELIZABETH"/>
    <s v="VENEZUELA "/>
    <s v="PTP/CPP"/>
    <d v="1990-09-20T00:00:00"/>
    <n v="20"/>
    <n v="9"/>
    <n v="1990"/>
    <s v="FEMENINO"/>
    <s v="PTP/CPP"/>
    <s v="001468286"/>
    <s v="RASTREO"/>
    <d v="2023-10-11T00:00:00"/>
    <s v="ONLINE/TELEFÓNICA"/>
    <d v="2024-01-15T00:00:00"/>
    <n v="1"/>
    <n v="1"/>
    <n v="1"/>
    <s v="SI"/>
    <s v="EVELYN"/>
    <m/>
    <s v="SI"/>
    <s v="81017 SANTA EDELMIRA"/>
    <m/>
    <m/>
    <m/>
    <m/>
    <m/>
    <m/>
    <m/>
    <m/>
    <m/>
    <n v="12"/>
    <n v="16"/>
    <n v="4"/>
    <x v="1"/>
    <m/>
  </r>
  <r>
    <n v="1430"/>
    <s v="ENERO "/>
    <s v="LA LIBERTAD "/>
    <s v="TRUJILLO"/>
    <s v="FLORENCIA DE MORA"/>
    <n v="966791201"/>
    <s v="0912PEFRLAV"/>
    <s v="PEROZO"/>
    <s v="FRANCO"/>
    <s v="LARYELIZ"/>
    <s v="ANSHLEY"/>
    <s v="PEROZO FRANCO LARYELIZ ANSHLEY"/>
    <s v="VENEZUELA "/>
    <s v="SITUACIÓN IRREGULAR"/>
    <d v="2009-12-19T00:00:00"/>
    <n v="19"/>
    <n v="12"/>
    <n v="2009"/>
    <x v="13"/>
    <s v="FEMENINO"/>
    <s v="ACTA/PARTIDA DE NACIMIENTO"/>
    <n v="4497"/>
    <s v="PRIMARIA - 6TO GRADO"/>
    <s v="SI"/>
    <s v="918REPEFRDEV"/>
    <s v="REVERON"/>
    <s v="PEROZO"/>
    <s v="FRANYELIS"/>
    <s v="DESIREE"/>
    <s v="VENEZUELA "/>
    <s v="PTP/CPP"/>
    <d v="1991-08-31T00:00:00"/>
    <n v="31"/>
    <n v="8"/>
    <n v="1991"/>
    <s v="FEMENINO"/>
    <s v="PTP"/>
    <s v="001821153"/>
    <s v="RASTREO"/>
    <d v="2023-12-17T00:00:00"/>
    <s v="ONLINE/TELEFÓNICA"/>
    <d v="2024-01-08T00:00:00"/>
    <n v="2"/>
    <n v="1"/>
    <n v="1"/>
    <s v="SI"/>
    <s v="NOHELY"/>
    <m/>
    <s v="SI"/>
    <s v="TUPAC AMARU II"/>
    <m/>
    <m/>
    <m/>
    <m/>
    <m/>
    <m/>
    <m/>
    <m/>
    <m/>
    <n v="11"/>
    <n v="14"/>
    <n v="3"/>
    <x v="4"/>
    <m/>
  </r>
  <r>
    <n v="1431"/>
    <s v="ENERO "/>
    <s v="LA LIBERTAD "/>
    <s v="TRUJILLO"/>
    <s v="PORVENIR"/>
    <n v="901114558"/>
    <s v="0912ZaRiWiV"/>
    <s v="Zavala"/>
    <s v="Rivera "/>
    <s v="Wilmer "/>
    <s v="José "/>
    <s v="Zavala Rivera  Wilmer  José "/>
    <s v="VENEZUELA "/>
    <s v="PTP/CPP"/>
    <d v="2009-12-12T00:00:00"/>
    <n v="12"/>
    <n v="12"/>
    <n v="2009"/>
    <x v="13"/>
    <s v="FEMENINO"/>
    <s v="CPP"/>
    <s v="003923353"/>
    <s v="SECUNDARIA - 2DO GRADO"/>
    <s v="SI"/>
    <s v="839RIMAMAGAV"/>
    <s v="RIVERA"/>
    <s v="MALDONADO"/>
    <s v="MARÍA"/>
    <s v="GABRIELA"/>
    <s v="VENEZUELA "/>
    <s v="C.E. CALIDAD MIGRATORIA"/>
    <d v="1983-09-14T00:00:00"/>
    <n v="14"/>
    <n v="9"/>
    <n v="1983"/>
    <s v="FEMENINO"/>
    <s v="CARNET DE EXTRANJERÍA "/>
    <s v="006443562"/>
    <s v="RASTREO"/>
    <d v="2024-01-10T00:00:00"/>
    <s v="ONLINE/TELEFÓNICA"/>
    <d v="2024-01-10T00:00:00"/>
    <m/>
    <m/>
    <m/>
    <s v="SI"/>
    <s v="NOHELY"/>
    <m/>
    <s v="SI"/>
    <s v="80831 FRANCISCO BOLOGNESI"/>
    <m/>
    <m/>
    <m/>
    <m/>
    <m/>
    <m/>
    <m/>
    <m/>
    <m/>
    <n v="13"/>
    <n v="14"/>
    <n v="1"/>
    <x v="0"/>
    <m/>
  </r>
  <r>
    <n v="1432"/>
    <s v="ENERO "/>
    <s v="LA LIBERTAD "/>
    <s v="TRUJILLO"/>
    <s v="PORVENIR"/>
    <n v="901114558"/>
    <s v="132ZaRiFéV"/>
    <s v="Zavala "/>
    <s v="Rivera "/>
    <s v="Félix "/>
    <s v="Nazareth "/>
    <s v="Zavala  Rivera  Félix  Nazareth "/>
    <s v="VENEZUELA "/>
    <s v="PTP/CPP"/>
    <d v="2013-02-27T00:00:00"/>
    <n v="27"/>
    <n v="2"/>
    <n v="2013"/>
    <x v="7"/>
    <s v="FEMENINO"/>
    <s v="CPP"/>
    <s v="003923342"/>
    <s v="PRIMARIA - 5TO GRADO"/>
    <s v="SI"/>
    <s v="839RIMAMAGAV"/>
    <s v="RIVERA"/>
    <s v="MALDONADO"/>
    <s v="MARÍA"/>
    <s v="GABRIELA"/>
    <s v="VENEZUELA "/>
    <s v="C.E. CALIDAD MIGRATORIA"/>
    <d v="1983-09-14T00:00:00"/>
    <n v="14"/>
    <n v="9"/>
    <n v="1983"/>
    <s v="FEMENINO"/>
    <s v="CARNET DE EXTRANJERÍA "/>
    <s v="006443562"/>
    <s v="RASTREO"/>
    <d v="2024-01-10T00:00:00"/>
    <s v="ONLINE/TELEFÓNICA"/>
    <d v="2024-01-10T00:00:00"/>
    <n v="2"/>
    <n v="1"/>
    <n v="1"/>
    <s v="SI"/>
    <s v="NOHELY"/>
    <m/>
    <s v="SI"/>
    <s v="80831 FRANCISCO BOLOGNESI"/>
    <m/>
    <m/>
    <m/>
    <m/>
    <m/>
    <m/>
    <m/>
    <m/>
    <m/>
    <n v="10"/>
    <n v="11"/>
    <n v="1"/>
    <x v="0"/>
    <m/>
  </r>
  <r>
    <n v="1433"/>
    <s v="ENERO "/>
    <s v="LA LIBERTAD "/>
    <s v="TRUJILLO"/>
    <s v="TRUJILLO"/>
    <s v="923122362 - 904147340 padre "/>
    <s v="142BAROJEV"/>
    <s v="BALBUENA"/>
    <s v="RODRIGUEZ"/>
    <s v="JERIZMAR"/>
    <s v="NAZARETH"/>
    <s v="BALBUENA RODRIGUEZ JERIZMAR NAZARETH"/>
    <s v="VENEZUELA "/>
    <s v="SITUACIÓN IRREGULAR"/>
    <d v="2014-02-07T00:00:00"/>
    <n v="7"/>
    <n v="2"/>
    <n v="2014"/>
    <x v="7"/>
    <s v="FEMENINO"/>
    <s v="ACTA/PARTIDA DE NACIMIENTO"/>
    <n v="104"/>
    <s v="PRIMARIA - 3ER GRADO"/>
    <s v="SI"/>
    <s v="913ROROKAVIV"/>
    <s v="RODRIGUEZ "/>
    <s v="ROMERO"/>
    <s v="KATERINE"/>
    <s v="VIVIANA"/>
    <s v="VENEZUELA "/>
    <s v="SITUACIÓN IRREGULAR"/>
    <d v="1991-03-02T00:00:00"/>
    <n v="2"/>
    <n v="3"/>
    <n v="1991"/>
    <s v="FEMENINO"/>
    <s v="CEDULA DE IDENTIDAD "/>
    <n v="21241799"/>
    <s v="RASTREO"/>
    <d v="2023-10-26T00:00:00"/>
    <s v="ONLINE/TELEFÓNICA"/>
    <d v="2024-01-03T00:00:00"/>
    <n v="3"/>
    <n v="1"/>
    <n v="1"/>
    <s v="SI"/>
    <s v="NOHELY"/>
    <m/>
    <s v="SI"/>
    <s v="80006 NUEVO PERU"/>
    <d v="2024-01-18T00:00:00"/>
    <m/>
    <m/>
    <m/>
    <m/>
    <m/>
    <m/>
    <m/>
    <m/>
    <n v="8"/>
    <n v="10"/>
    <n v="2"/>
    <x v="3"/>
    <m/>
  </r>
  <r>
    <n v="1434"/>
    <s v="ENERO "/>
    <s v="LA LIBERTAD "/>
    <s v="TRUJILLO"/>
    <s v="TRUJILLO"/>
    <s v="923122362 - 904147340 padre "/>
    <s v="1111BAROJOV"/>
    <s v="BALBUENA"/>
    <s v="RODRÍGUEZ"/>
    <s v="JOANDRI"/>
    <s v="VALENTINA"/>
    <s v="BALBUENA RODRÍGUEZ JOANDRI VALENTINA"/>
    <s v="VENEZUELA "/>
    <s v="SITUACIÓN IRREGULAR"/>
    <d v="2011-11-28T00:00:00"/>
    <n v="28"/>
    <n v="11"/>
    <n v="2011"/>
    <x v="2"/>
    <s v="FEMENINO"/>
    <s v="CEDULA DE IDENTIDAD "/>
    <n v="34666679"/>
    <s v="PRIMARIA - 6TO GRADO"/>
    <s v="SI"/>
    <s v="913ROROKAVIV"/>
    <s v="RODRIGUEZ "/>
    <s v="ROMERO"/>
    <s v="KATERINE"/>
    <s v="VIVIANA"/>
    <s v="VENEZUELA "/>
    <s v="SITUACIÓN IRREGULAR"/>
    <d v="1991-03-02T00:00:00"/>
    <n v="2"/>
    <n v="3"/>
    <n v="1991"/>
    <s v="FEMENINO"/>
    <s v="CEDULA DE IDENTIDAD "/>
    <n v="21241799"/>
    <s v="RASTREO"/>
    <d v="2023-10-26T00:00:00"/>
    <m/>
    <m/>
    <m/>
    <m/>
    <m/>
    <s v="SI"/>
    <s v="NOHELY"/>
    <m/>
    <s v="SI"/>
    <s v="MARIA NEGRON UGARTE"/>
    <d v="2024-01-09T00:00:00"/>
    <m/>
    <m/>
    <m/>
    <m/>
    <m/>
    <m/>
    <m/>
    <m/>
    <n v="11"/>
    <n v="12"/>
    <n v="1"/>
    <x v="0"/>
    <m/>
  </r>
  <r>
    <n v="1435"/>
    <s v="ENERO "/>
    <s v="LA LIBERTAD "/>
    <s v="TRUJILLO"/>
    <s v="TRUJILLO"/>
    <s v="923122362 - 904147340 padre "/>
    <s v="106BAROJOV"/>
    <s v="BALBUENA "/>
    <s v="RODRIGUEZ"/>
    <s v="JOTHSIMAR"/>
    <s v="VIVANA"/>
    <s v="BALBUENA  RODRIGUEZ JOTHSIMAR VIVANA"/>
    <s v="VENEZUELA "/>
    <s v="SITUACIÓN IRREGULAR"/>
    <d v="2010-06-28T00:00:00"/>
    <n v="28"/>
    <n v="6"/>
    <n v="2010"/>
    <x v="14"/>
    <s v="FEMENINO"/>
    <s v="CEDULA DE IDENTIDAD "/>
    <n v="34666171"/>
    <s v="SECUNDARIA - 1ER GRADO"/>
    <s v="SI"/>
    <s v="913ROROKAVIV"/>
    <s v="RODRIGUEZ "/>
    <s v="ROMERO"/>
    <s v="KATERINE"/>
    <s v="VIVIANA"/>
    <s v="VENEZUELA "/>
    <s v="SITUACIÓN IRREGULAR"/>
    <d v="1991-03-02T00:00:00"/>
    <n v="2"/>
    <n v="3"/>
    <n v="1991"/>
    <s v="FEMENINO"/>
    <s v="CEDULA DE IDENTIDAD "/>
    <n v="21241799"/>
    <s v="RASTREO"/>
    <d v="2023-10-26T00:00:00"/>
    <m/>
    <m/>
    <m/>
    <m/>
    <m/>
    <s v="SI"/>
    <s v="NOHELY"/>
    <m/>
    <s v="SI"/>
    <s v="MARIA NEGRON UGARTE"/>
    <d v="2024-01-09T00:00:00"/>
    <m/>
    <m/>
    <m/>
    <m/>
    <m/>
    <m/>
    <m/>
    <m/>
    <n v="12"/>
    <n v="13"/>
    <n v="1"/>
    <x v="0"/>
    <m/>
  </r>
  <r>
    <n v="1436"/>
    <s v="ENERO "/>
    <s v="LA LIBERTAD "/>
    <s v="TRUJILLO"/>
    <s v="LA ESPERANZA"/>
    <s v="958655428 - 95865722"/>
    <s v="076LIVALEV"/>
    <s v="LINARES"/>
    <s v="VALECILLOS"/>
    <s v="LEONARD"/>
    <s v="ALEJANDRO"/>
    <s v="LINARES VALECILLOS LEONARD ALEJANDRO"/>
    <s v="VENEZUELA "/>
    <s v="PTP/CPP"/>
    <d v="2007-06-10T00:00:00"/>
    <n v="10"/>
    <n v="6"/>
    <n v="2007"/>
    <x v="11"/>
    <s v="MASCULINO"/>
    <s v="CPP"/>
    <s v="003312178"/>
    <s v="SECUNDARIA - 3ER GRADO"/>
    <s v="SI"/>
    <s v="8912VACODAANV"/>
    <s v="VALECILLOS"/>
    <s v="COLLANTES"/>
    <s v="DACELI"/>
    <s v="ANGELINA"/>
    <s v="VENEZUELA "/>
    <s v="PTP/CPP"/>
    <d v="1989-12-03T00:00:00"/>
    <n v="3"/>
    <n v="12"/>
    <n v="1989"/>
    <s v="FEMENINO"/>
    <s v="PTP"/>
    <s v="003311998"/>
    <s v="RASTREO"/>
    <d v="2023-10-25T00:00:00"/>
    <s v="ONLINE/TELEFÓNICA"/>
    <d v="2024-01-06T00:00:00"/>
    <n v="3"/>
    <n v="1"/>
    <n v="1"/>
    <s v="SI"/>
    <s v="NOHELY"/>
    <m/>
    <s v="SI"/>
    <s v="80829 JOSE OLAYA"/>
    <d v="2024-01-15T00:00:00"/>
    <m/>
    <m/>
    <m/>
    <m/>
    <m/>
    <m/>
    <m/>
    <m/>
    <n v="14"/>
    <n v="16"/>
    <n v="2"/>
    <x v="3"/>
    <m/>
  </r>
  <r>
    <n v="1437"/>
    <s v="ENERO "/>
    <s v="LA LIBERTAD "/>
    <s v="TRUJILLO"/>
    <s v="LA ESPERANZA"/>
    <s v="958655428 - 958657222"/>
    <s v="186VACOAAV"/>
    <s v="VALECILLOS "/>
    <s v="COLLANTE"/>
    <s v="AARON "/>
    <s v="RAINER"/>
    <s v="VALECILLOS  COLLANTE AARON  RAINER"/>
    <s v="VENEZUELA "/>
    <s v="PTP/CPP"/>
    <d v="2018-06-05T00:00:00"/>
    <n v="5"/>
    <n v="6"/>
    <n v="2018"/>
    <x v="4"/>
    <s v="FEMENINO"/>
    <s v="CPP"/>
    <s v="003364056"/>
    <s v="NINGUNO"/>
    <s v="SI"/>
    <s v="8912VACODAANV"/>
    <s v="VALECILLOS"/>
    <s v="COLLANTES"/>
    <s v="DACELI"/>
    <s v="ANGELINA"/>
    <s v="VENEZUELA "/>
    <s v="PTP/CPP"/>
    <d v="1989-12-03T00:00:00"/>
    <n v="3"/>
    <n v="12"/>
    <n v="1989"/>
    <s v="FEMENINO"/>
    <s v="PTP"/>
    <s v="003311998"/>
    <s v="RASTREO"/>
    <d v="2023-10-25T00:00:00"/>
    <m/>
    <m/>
    <m/>
    <m/>
    <m/>
    <s v="SI"/>
    <s v="NOHELY"/>
    <m/>
    <s v="SI"/>
    <n v="110"/>
    <m/>
    <m/>
    <m/>
    <m/>
    <m/>
    <m/>
    <m/>
    <m/>
    <m/>
    <n v="6"/>
    <n v="5"/>
    <n v="-1"/>
    <x v="0"/>
    <m/>
  </r>
  <r>
    <n v="1438"/>
    <s v="ENERO "/>
    <s v="LA LIBERTAD "/>
    <s v="TRUJILLO"/>
    <s v="LA ESPERANZA"/>
    <s v="958655428 - 95865722"/>
    <s v="143VACODAV"/>
    <s v="VALECILLOS "/>
    <s v="COLLANTE"/>
    <s v="DAIMAR"/>
    <s v="DARIESKA"/>
    <s v="VALECILLOS  COLLANTE DAIMAR DARIESKA"/>
    <s v="VENEZUELA "/>
    <s v="PTP/CPP"/>
    <d v="2014-03-01T00:00:00"/>
    <n v="1"/>
    <n v="3"/>
    <n v="2014"/>
    <x v="6"/>
    <s v="FEMENINO"/>
    <s v="CPP"/>
    <s v="003363142"/>
    <s v="PRIMARIA - 2DO GRADO"/>
    <s v="SI"/>
    <s v="8912VACODAANV"/>
    <s v="VALECILLOS"/>
    <s v="COLLANTES"/>
    <s v="DACELI"/>
    <s v="ANGELINA"/>
    <s v="VENEZUELA "/>
    <s v="PTP/CPP"/>
    <d v="1989-12-03T00:00:00"/>
    <n v="3"/>
    <n v="12"/>
    <n v="1989"/>
    <s v="FEMENINO"/>
    <s v="PTP"/>
    <s v="003311998"/>
    <s v="RASTREO"/>
    <d v="2023-10-25T00:00:00"/>
    <m/>
    <m/>
    <m/>
    <m/>
    <m/>
    <s v="SI"/>
    <s v="NOHELY"/>
    <m/>
    <s v="SI"/>
    <s v="80829 JOSE OLAYA"/>
    <m/>
    <m/>
    <m/>
    <m/>
    <m/>
    <m/>
    <m/>
    <m/>
    <m/>
    <n v="7"/>
    <n v="10"/>
    <n v="3"/>
    <x v="4"/>
    <m/>
  </r>
  <r>
    <n v="1439"/>
    <s v="ENERO "/>
    <s v="LA LIBERTAD "/>
    <s v="TRUJILLO"/>
    <s v="MOCHE"/>
    <n v="970448793"/>
    <s v="146GUVADEV"/>
    <s v="GUANA"/>
    <s v="VALES"/>
    <s v="DERWIN"/>
    <s v="JOEL"/>
    <s v="GUANA VALES DERWIN JOEL"/>
    <s v="VENEZUELA "/>
    <s v="PTP/CPP"/>
    <d v="2014-06-17T00:00:00"/>
    <n v="17"/>
    <n v="6"/>
    <n v="2014"/>
    <x v="6"/>
    <s v="FEMENINO"/>
    <s v="CPP"/>
    <s v="003363558"/>
    <s v="PRIMARIA - 3ER GRADO"/>
    <s v="SI"/>
    <s v="911VAMELUIRV"/>
    <s v="VALES"/>
    <s v="MEDINA"/>
    <s v="LUSMERY"/>
    <s v="IRAIDA"/>
    <s v="VENEZUELA "/>
    <s v="PTP/CPP"/>
    <d v="1991-01-15T00:00:00"/>
    <n v="15"/>
    <n v="1"/>
    <n v="1991"/>
    <s v="FEMENINO"/>
    <s v="PTP"/>
    <n v="3341430"/>
    <s v="RASTREO"/>
    <d v="2024-01-03T00:00:00"/>
    <m/>
    <m/>
    <m/>
    <m/>
    <m/>
    <s v="SI"/>
    <s v="NOHELY"/>
    <m/>
    <s v="SI"/>
    <s v="80706 SANTA MARIA"/>
    <d v="2024-01-04T00:00:00"/>
    <m/>
    <m/>
    <m/>
    <m/>
    <m/>
    <m/>
    <m/>
    <m/>
    <n v="8"/>
    <n v="9"/>
    <n v="1"/>
    <x v="0"/>
    <m/>
  </r>
  <r>
    <n v="1440"/>
    <s v="ENERO "/>
    <s v="LA LIBERTAD "/>
    <s v="TRUJILLO"/>
    <s v="MOCHE"/>
    <n v="970448793"/>
    <s v="173GUVALUV"/>
    <s v="GUANA"/>
    <s v="VALES"/>
    <s v="LUSDARLY"/>
    <s v="VALENTINA"/>
    <s v="GUANA VALES LUSDARLY VALENTINA"/>
    <s v="VENEZUELA "/>
    <s v="SITUACIÓN IRREGULAR"/>
    <d v="2017-03-10T00:00:00"/>
    <n v="10"/>
    <n v="3"/>
    <n v="2017"/>
    <x v="8"/>
    <s v="FEMENINO"/>
    <s v="ACTA/PARTIDA DE NACIMIENTO"/>
    <n v="96"/>
    <s v="PRIMARIA - 1ER GRADO"/>
    <s v="SI"/>
    <s v="911VAMELUIRV"/>
    <s v="VALES"/>
    <s v="MEDINA"/>
    <s v="LUSMERY"/>
    <s v="IRAIDA"/>
    <s v="VENEZUELA "/>
    <s v="PTP/CPP"/>
    <d v="1991-01-15T00:00:00"/>
    <n v="15"/>
    <n v="1"/>
    <n v="1991"/>
    <s v="FEMENINO"/>
    <s v="PTP"/>
    <n v="3341430"/>
    <s v="RASTREO"/>
    <d v="2024-01-03T00:00:00"/>
    <m/>
    <m/>
    <m/>
    <m/>
    <m/>
    <s v="SI"/>
    <s v="NOHELY"/>
    <m/>
    <s v="SI"/>
    <s v="80706 SANTA MARIA"/>
    <d v="2024-01-04T00:00:00"/>
    <m/>
    <m/>
    <m/>
    <m/>
    <m/>
    <m/>
    <m/>
    <m/>
    <n v="6"/>
    <n v="7"/>
    <n v="1"/>
    <x v="0"/>
    <m/>
  </r>
  <r>
    <n v="1441"/>
    <s v="ENERO "/>
    <s v="LA LIBERTAD "/>
    <s v="TRUJILLO"/>
    <s v="MOCHE"/>
    <n v="970448793"/>
    <s v="127GUVADAV"/>
    <s v="GUANA"/>
    <s v="VALES"/>
    <s v="DARWIN"/>
    <s v="JOSÉ"/>
    <s v="GUANA VALES DARWIN JOSÉ"/>
    <s v="VENEZUELA "/>
    <s v="PTP/CPP"/>
    <d v="2012-07-16T00:00:00"/>
    <n v="16"/>
    <n v="7"/>
    <n v="2012"/>
    <x v="3"/>
    <s v="FEMENINO"/>
    <s v="CPP"/>
    <s v="003363546"/>
    <s v="PRIMARIA - 4TO GRADO"/>
    <s v="SI"/>
    <s v="911VAMELUIRV"/>
    <s v="VALES"/>
    <s v="MEDINA"/>
    <s v="LUSMERY"/>
    <s v="IRAIDA"/>
    <s v="VENEZUELA "/>
    <s v="PTP/CPP"/>
    <d v="1991-01-15T00:00:00"/>
    <n v="15"/>
    <n v="1"/>
    <n v="1991"/>
    <s v="FEMENINO"/>
    <s v="PTP"/>
    <n v="3341430"/>
    <s v="RASTREO"/>
    <d v="2024-01-03T00:00:00"/>
    <s v="ONLINE/TELEFÓNICA"/>
    <d v="2024-01-03T00:00:00"/>
    <n v="3"/>
    <n v="1"/>
    <n v="1"/>
    <s v="SI"/>
    <s v="NOHELY"/>
    <m/>
    <s v="SI"/>
    <s v="80706 SANTA MARIA"/>
    <d v="2024-01-04T00:00:00"/>
    <m/>
    <m/>
    <m/>
    <m/>
    <m/>
    <m/>
    <m/>
    <m/>
    <n v="9"/>
    <n v="11"/>
    <n v="2"/>
    <x v="3"/>
    <m/>
  </r>
  <r>
    <n v="1442"/>
    <s v="ENERO "/>
    <s v="LA LIBERTAD "/>
    <s v="TRUJILLO"/>
    <s v="SALAVERRY"/>
    <n v="988799933"/>
    <s v="0710BEVAROV"/>
    <s v="BENITES"/>
    <s v="VALES"/>
    <s v="ROYERTH"/>
    <s v="MANUEL"/>
    <s v="BENITES VALES ROYERTH MANUEL"/>
    <s v="VENEZUELA "/>
    <s v="SITUACIÓN IRREGULAR"/>
    <d v="2007-10-28T00:00:00"/>
    <n v="28"/>
    <n v="10"/>
    <n v="2007"/>
    <x v="11"/>
    <s v="MASCULINO"/>
    <s v="CEDULA DE IDENTIDAD "/>
    <n v="32237337"/>
    <s v="SECUNDARIA - 2DO GRADO"/>
    <s v="SI"/>
    <s v="848VAMELUKAV"/>
    <s v="VALES"/>
    <s v="MEDINA"/>
    <s v="LURVIS"/>
    <s v="KARELIS"/>
    <s v="VENEZUELA "/>
    <s v="SITUACIÓN IRREGULAR"/>
    <d v="1984-08-05T00:00:00"/>
    <n v="5"/>
    <n v="8"/>
    <n v="1984"/>
    <s v="FEMENINO"/>
    <s v="CEDULA DE IDENTIDAD "/>
    <n v="17858034"/>
    <s v="RASTREO"/>
    <d v="2023-10-06T00:00:00"/>
    <s v="ONLINE/TELEFÓNICA"/>
    <d v="2024-01-05T00:00:00"/>
    <n v="1"/>
    <n v="1"/>
    <n v="1"/>
    <s v="SI"/>
    <s v="NOHELY"/>
    <m/>
    <s v="NO"/>
    <m/>
    <m/>
    <m/>
    <m/>
    <m/>
    <m/>
    <m/>
    <m/>
    <m/>
    <m/>
    <n v="13"/>
    <n v="16"/>
    <n v="3"/>
    <x v="4"/>
    <m/>
  </r>
  <r>
    <n v="1443"/>
    <s v="ENERO "/>
    <s v="LA LIBERTAD "/>
    <s v="VIRU"/>
    <s v="VIRU"/>
    <s v="956 401 445"/>
    <s v="1610OCARENV"/>
    <s v="OCHOA"/>
    <s v="ARAUJO"/>
    <s v="ENDRIS"/>
    <s v="ALEXANDER"/>
    <s v="OCHOA ARAUJO ENDRIS ALEXANDER"/>
    <s v="VENEZUELA "/>
    <s v="REFUGIADO "/>
    <d v="2016-10-04T00:00:00"/>
    <n v="4"/>
    <n v="10"/>
    <n v="2016"/>
    <x v="0"/>
    <s v="MASCULINO"/>
    <s v="ACTA/PARTIDA DE NACIMIENTO"/>
    <n v="4608"/>
    <s v="PRIMARIA - 1ER GRADO"/>
    <s v="SI"/>
    <s v="943ARQUANGAV"/>
    <s v="ARAUJO"/>
    <s v="QUIROZ"/>
    <s v="ANA"/>
    <s v="GABRIELA"/>
    <s v="VENEZUELA "/>
    <s v="REFUGIADO "/>
    <d v="1994-03-22T00:00:00"/>
    <n v="22"/>
    <n v="3"/>
    <n v="1994"/>
    <s v="FEMENINO"/>
    <s v="CEDULA DE IDENTIDAD "/>
    <n v="21300864"/>
    <s v="RASTREO"/>
    <d v="2023-09-15T00:00:00"/>
    <s v="ONLINE/TELEFÓNICA"/>
    <d v="2024-01-15T00:00:00"/>
    <n v="1"/>
    <n v="1"/>
    <n v="1"/>
    <s v="SI"/>
    <s v="EVELYN"/>
    <m/>
    <s v="SI"/>
    <s v="VIRU"/>
    <m/>
    <m/>
    <m/>
    <m/>
    <m/>
    <m/>
    <m/>
    <m/>
    <m/>
    <n v="6"/>
    <n v="7"/>
    <n v="1"/>
    <x v="0"/>
    <m/>
  </r>
  <r>
    <n v="1444"/>
    <s v="ENERO "/>
    <s v="LA LIBERTAD "/>
    <s v="TRUJILLO"/>
    <s v="LA ESPERANZA"/>
    <n v="938699212"/>
    <s v="186BLBEEMV"/>
    <s v="BLANCO"/>
    <s v="BELISARIO"/>
    <s v="EMMANUEL"/>
    <s v="JHOBRAYKERT"/>
    <s v="BLANCO BELISARIO EMMANUEL JHOBRAYKERT"/>
    <s v="VENEZUELA "/>
    <s v="PTP/CPP"/>
    <d v="2018-06-01T00:00:00"/>
    <n v="1"/>
    <n v="6"/>
    <n v="2018"/>
    <x v="4"/>
    <s v="MASCULINO"/>
    <s v="CPP"/>
    <n v="2860998"/>
    <s v="NINGUNO"/>
    <s v="SI"/>
    <s v="9310BETOALMEV"/>
    <s v="BELISARIO"/>
    <s v="TOME"/>
    <s v="ALEJANDRA"/>
    <s v="MERCEDES"/>
    <s v="VENEZUELA "/>
    <s v="SITUACIÓN IRREGULAR"/>
    <d v="1993-10-17T00:00:00"/>
    <n v="17"/>
    <n v="10"/>
    <n v="1993"/>
    <s v="FEMENINO"/>
    <s v="CEDULA DE IDENTIDAD "/>
    <n v="23627657"/>
    <s v="RASTREO"/>
    <d v="2023-09-15T00:00:00"/>
    <m/>
    <m/>
    <m/>
    <m/>
    <m/>
    <s v="SI"/>
    <s v="EVELYN"/>
    <m/>
    <s v="SI"/>
    <s v="80036 SAN MARTIN DE PORRES"/>
    <m/>
    <m/>
    <m/>
    <m/>
    <m/>
    <m/>
    <m/>
    <m/>
    <m/>
    <n v="6"/>
    <n v="5"/>
    <n v="-1"/>
    <x v="0"/>
    <m/>
  </r>
  <r>
    <n v="1446"/>
    <s v="ENERO "/>
    <s v="LA LIBERTAD "/>
    <s v="TRUJILLO"/>
    <s v="SALAVERRY"/>
    <n v="955672389"/>
    <s v="077LUBOANV"/>
    <s v="LUZARDO"/>
    <s v="BOLIVAR"/>
    <s v="ANGEL"/>
    <s v="JESUS"/>
    <s v="LUZARDO BOLIVAR ANGEL JESUS"/>
    <s v="VENEZUELA "/>
    <s v="SITUACIÓN IRREGULAR"/>
    <d v="2007-07-12T00:00:00"/>
    <n v="12"/>
    <n v="7"/>
    <n v="2007"/>
    <x v="11"/>
    <s v="MASCULINO"/>
    <s v="CEDULA DE IDENTIDAD "/>
    <n v="33331709"/>
    <s v="SECUNDARIA - 1ER GRADO"/>
    <s v="SI"/>
    <s v="792BOSOJETRV"/>
    <s v="BOLIVAR"/>
    <s v="SOTO"/>
    <s v="JESALI"/>
    <s v="TRUNIDAD "/>
    <s v="VENEZUELA "/>
    <s v="SITUACIÓN IRREGULAR"/>
    <d v="1979-02-25T00:00:00"/>
    <n v="25"/>
    <n v="2"/>
    <n v="1979"/>
    <s v="FEMENINO"/>
    <s v="CEDULA DE IDENTIDAD "/>
    <n v="14339393"/>
    <s v="RASTREO"/>
    <d v="2023-10-11T00:00:00"/>
    <s v="ONLINE/TELEFÓNICA"/>
    <d v="2024-01-09T00:00:00"/>
    <n v="1"/>
    <n v="1"/>
    <n v="1"/>
    <s v="SI"/>
    <s v="EVELYN"/>
    <m/>
    <s v="SI"/>
    <s v="80047 RAMIRO AURELIO ÑIQUE ESPIRITU"/>
    <m/>
    <m/>
    <m/>
    <m/>
    <m/>
    <m/>
    <m/>
    <m/>
    <m/>
    <n v="12"/>
    <n v="16"/>
    <n v="4"/>
    <x v="1"/>
    <m/>
  </r>
  <r>
    <n v="1482"/>
    <s v="ENERO "/>
    <s v="LA LIBERTAD "/>
    <s v="TRUJILLO"/>
    <s v="SALAVERRY"/>
    <n v="972031577"/>
    <s v="067JIVEDAV"/>
    <s v="JIMENEZ"/>
    <s v="VELIS"/>
    <s v="DAVID"/>
    <s v="RAFAEL"/>
    <s v="JIMENEZ VELIS DAVID RAFAEL"/>
    <s v="VENEZUELA "/>
    <s v="PTP/CPP"/>
    <d v="2006-07-16T00:00:00"/>
    <n v="16"/>
    <n v="7"/>
    <n v="2006"/>
    <x v="5"/>
    <s v="MASCULINO"/>
    <s v="PTP/CPP"/>
    <n v="2745970"/>
    <s v="SECUNDARIA - 1ER GRADO"/>
    <s v="SI"/>
    <s v="8210JIVENORAV"/>
    <s v="JIMÉNEZ"/>
    <s v="VELIZ"/>
    <s v="NORGUIS"/>
    <s v="RAFAELA"/>
    <s v="VENEZUELA "/>
    <s v="PTP/CPP"/>
    <d v="1982-10-02T00:00:00"/>
    <n v="2"/>
    <n v="10"/>
    <n v="1982"/>
    <s v="FEMENINO"/>
    <s v="PTP/CPP"/>
    <n v="2746448"/>
    <s v="RASTREO"/>
    <d v="2023-10-05T00:00:00"/>
    <s v="ONLINE/TELEFÓNICA"/>
    <d v="2024-01-09T00:00:00"/>
    <n v="1"/>
    <n v="1"/>
    <n v="1"/>
    <s v="SI"/>
    <s v="EVELYN"/>
    <m/>
    <s v="SI"/>
    <s v="80047 RAMIRO AURELIO ÑIQUE ESPIRITU"/>
    <m/>
    <m/>
    <m/>
    <m/>
    <m/>
    <m/>
    <m/>
    <m/>
    <m/>
    <n v="12"/>
    <n v="17"/>
    <n v="5"/>
    <x v="1"/>
    <m/>
  </r>
  <r>
    <n v="1447"/>
    <s v="ENERO "/>
    <s v="LA LIBERTAD "/>
    <s v="TRUJILLO"/>
    <s v="HUANCHACO"/>
    <n v="964932803"/>
    <s v="181LOBRRUV"/>
    <s v="LOPEZ"/>
    <s v="BROX"/>
    <s v="RUTH "/>
    <s v="FAVIANA"/>
    <s v="LOPEZ BROX RUTH  FAVIANA"/>
    <s v="VENEZUELA "/>
    <s v="PTP/CPP"/>
    <d v="2018-01-30T00:00:00"/>
    <n v="30"/>
    <n v="1"/>
    <n v="2018"/>
    <x v="8"/>
    <s v="FEMENINO"/>
    <s v="PTP/CPP"/>
    <s v="´001902396"/>
    <s v="NINGUNO"/>
    <s v="SI"/>
    <s v="859BROLDAKAV"/>
    <s v="BROX"/>
    <s v="OLIVEROS"/>
    <s v="DAYANA"/>
    <s v="KARINA "/>
    <s v="VENEZUELA "/>
    <s v="PTP/CPP"/>
    <d v="1985-09-22T00:00:00"/>
    <n v="22"/>
    <n v="9"/>
    <n v="1985"/>
    <s v="FEMENINO"/>
    <s v="PTP/CPP"/>
    <s v="´003311630"/>
    <s v="RASTREO"/>
    <d v="2023-10-11T00:00:00"/>
    <m/>
    <m/>
    <m/>
    <m/>
    <m/>
    <s v="SI"/>
    <s v="EVELYN"/>
    <m/>
    <s v="SI"/>
    <s v="80017 ALFREDO TELLO SALAVARRIA"/>
    <m/>
    <m/>
    <m/>
    <m/>
    <m/>
    <m/>
    <m/>
    <m/>
    <m/>
    <n v="6"/>
    <n v="6"/>
    <n v="0"/>
    <x v="0"/>
    <m/>
  </r>
  <r>
    <n v="49"/>
    <s v="OCTUBRE "/>
    <s v="LIMA "/>
    <s v="LIMA "/>
    <s v="SAN JUAN DE LURIGANCHO"/>
    <s v="910971449/920070936"/>
    <s v="0607ASHEERV"/>
    <s v="ASTUDILLO"/>
    <s v="HERNANDEZ"/>
    <s v="ERNESTO"/>
    <s v="JOSUE"/>
    <s v="ASTUDILLO HERNANDEZ ERNESTO JOSUE"/>
    <s v="VENEZUELA "/>
    <s v="SITUACIÓN IRREGULAR"/>
    <d v="2006-07-17T00:00:00"/>
    <s v="17"/>
    <s v="07"/>
    <s v="2006"/>
    <x v="5"/>
    <s v="MASCULINO"/>
    <s v="CEDULA DE IDENTIDAD"/>
    <n v="32797408"/>
    <s v="SECUNDARIA - 2DO GRADO"/>
    <s v="SI"/>
    <s v="7712NIHEROMAV"/>
    <s v="NINGUNO "/>
    <s v="HERNÁNDEZ"/>
    <s v="ROSSANNY"/>
    <s v="MARGARITA"/>
    <s v="VENEZUELA "/>
    <s v="SITUACIÓN IRREGULAR"/>
    <d v="1977-12-12T00:00:00"/>
    <s v="12"/>
    <s v="12"/>
    <s v="1977"/>
    <s v="FEMENINO"/>
    <s v="CÉDULA DE IDENTIDAD"/>
    <n v="12913359"/>
    <s v="RASTREO"/>
    <d v="2023-09-15T00:00:00"/>
    <s v="ONLINE/TELEFÓNICA"/>
    <d v="2023-10-13T00:00:00"/>
    <m/>
    <m/>
    <n v="1"/>
    <s v="SI"/>
    <s v="MIRIAN"/>
    <s v="SI"/>
    <m/>
    <m/>
    <m/>
    <m/>
    <m/>
    <m/>
    <m/>
    <m/>
    <m/>
    <m/>
    <m/>
    <n v="13"/>
    <n v="17"/>
    <n v="4"/>
    <x v="1"/>
    <m/>
  </r>
  <r>
    <n v="1449"/>
    <s v="ENERO "/>
    <s v="LA LIBERTAD "/>
    <s v="TRUJILLO"/>
    <s v="LA ESPERANZA"/>
    <n v="919046755"/>
    <s v="084FECASOV"/>
    <s v="FELICE"/>
    <s v="CABRERA "/>
    <s v="SOFIA"/>
    <s v="VICTORIA"/>
    <s v="FELICE CABRERA  SOFIA VICTORIA"/>
    <s v="VENEZUELA "/>
    <s v="PTP/CPP"/>
    <d v="2008-04-23T00:00:00"/>
    <n v="23"/>
    <n v="4"/>
    <n v="2008"/>
    <x v="10"/>
    <s v="FEMENINO"/>
    <s v="CPP"/>
    <n v="1567118"/>
    <s v="SECUNDARIA - 2DO GRADO"/>
    <s v="SI"/>
    <s v="816CASACELEV"/>
    <s v="CABRERA"/>
    <s v="SANCHEZ"/>
    <s v="CEHILEN"/>
    <s v="LENYA"/>
    <s v="VENEZUELA "/>
    <s v="PTP/CPP"/>
    <d v="1981-06-14T00:00:00"/>
    <n v="14"/>
    <n v="6"/>
    <n v="1981"/>
    <s v="FEMENINO"/>
    <s v="CPP"/>
    <n v="1567070"/>
    <s v="RASTREO"/>
    <d v="2023-10-24T00:00:00"/>
    <s v="ONLINE/TELEFÓNICA"/>
    <d v="2024-01-03T00:00:00"/>
    <n v="1"/>
    <n v="3"/>
    <n v="3"/>
    <s v="SI"/>
    <s v="EVELYN"/>
    <m/>
    <s v="SI"/>
    <s v="80017 ALFREDO TELLO SALAVARRIA"/>
    <m/>
    <m/>
    <m/>
    <m/>
    <m/>
    <m/>
    <m/>
    <m/>
    <m/>
    <n v="13"/>
    <n v="15"/>
    <n v="2"/>
    <x v="3"/>
    <m/>
  </r>
  <r>
    <n v="1450"/>
    <s v="ENERO "/>
    <s v="LA LIBERTAD "/>
    <s v="TRUJILLO"/>
    <s v="FLORENCIA DE MORA"/>
    <n v="997460198"/>
    <s v="1510ANCAANV"/>
    <s v="ANDUEZA "/>
    <s v="CASTILLO"/>
    <s v="ANZONY"/>
    <s v="GEREMIAS"/>
    <s v="ANDUEZA  CASTILLO ANZONY GEREMIAS"/>
    <s v="VENEZUELA "/>
    <s v="PTP/CPP"/>
    <d v="2015-10-17T00:00:00"/>
    <n v="17"/>
    <n v="10"/>
    <n v="2015"/>
    <x v="1"/>
    <s v="MASCULINO"/>
    <s v="CPP"/>
    <s v="003541585"/>
    <s v="NIVEL INICIAL 5 AÑOS"/>
    <s v="SI"/>
    <s v="999CAPAESCEV"/>
    <s v="CASTILLO"/>
    <s v="PARRA"/>
    <s v="ESCARLET"/>
    <s v="CECILIA"/>
    <s v="VENEZUELA "/>
    <s v="PTP/CPP"/>
    <d v="1999-09-02T00:00:00"/>
    <n v="2"/>
    <n v="9"/>
    <n v="1999"/>
    <s v="FEMENINO"/>
    <s v="CPP"/>
    <n v="3929624"/>
    <s v="RASTREO"/>
    <d v="2023-10-25T00:00:00"/>
    <s v="ONLINE/TELEFÓNICA"/>
    <d v="2024-01-03T00:00:00"/>
    <n v="1"/>
    <n v="2"/>
    <n v="2"/>
    <s v="SI"/>
    <s v="EVELYN"/>
    <m/>
    <s v="SI"/>
    <s v="80032 GENERALISIMO JOSE DE SAN MARTIN"/>
    <m/>
    <m/>
    <m/>
    <m/>
    <m/>
    <m/>
    <m/>
    <m/>
    <m/>
    <n v="6"/>
    <n v="8"/>
    <n v="2"/>
    <x v="3"/>
    <m/>
  </r>
  <r>
    <n v="1451"/>
    <s v="ENERO "/>
    <s v="LA LIBERTAD "/>
    <s v="TRUJILLO"/>
    <s v="TRUJILLO"/>
    <n v="910725928"/>
    <s v="104AGCADEV"/>
    <s v="AGUIAR"/>
    <s v="CASTILLO"/>
    <s v="DEIBY"/>
    <s v="ALEJANDRO"/>
    <s v="AGUIAR CASTILLO DEIBY ALEJANDRO"/>
    <s v="VENEZUELA "/>
    <s v="SITUACIÓN IRREGULAR"/>
    <d v="2010-04-30T00:00:00"/>
    <n v="29"/>
    <n v="4"/>
    <n v="2010"/>
    <x v="14"/>
    <s v="MASCULINO"/>
    <s v="CEDULA DE IDENTIDAD "/>
    <n v="33879770"/>
    <s v="PRIMARIA - 5TO GRADO"/>
    <s v="SI"/>
    <s v="865CALOROMAV"/>
    <s v="CASTILLO"/>
    <s v="LOPEZ"/>
    <s v="ROSA "/>
    <s v="MARIA "/>
    <s v="VENEZUELA "/>
    <s v="SITUACIÓN IRREGULAR"/>
    <d v="1986-05-24T00:00:00"/>
    <n v="23"/>
    <n v="5"/>
    <n v="1986"/>
    <s v="FEMENINO"/>
    <s v="CEDULA DE IDENTIDAD "/>
    <n v="18844728"/>
    <s v="RASTREO"/>
    <d v="2023-10-12T00:00:00"/>
    <m/>
    <m/>
    <m/>
    <m/>
    <m/>
    <s v="SI"/>
    <s v="EVELYN"/>
    <m/>
    <s v="SI"/>
    <s v="JOSE FAUSTINO SANCHEZ CARRION"/>
    <m/>
    <m/>
    <m/>
    <m/>
    <m/>
    <m/>
    <m/>
    <m/>
    <m/>
    <n v="10"/>
    <n v="13"/>
    <n v="3"/>
    <x v="4"/>
    <m/>
  </r>
  <r>
    <n v="1452"/>
    <s v="ENERO "/>
    <s v="LA LIBERTAD "/>
    <s v="TRUJILLO"/>
    <s v="TRUJILLO"/>
    <n v="910725928"/>
    <s v="104AGCADAV"/>
    <s v="AGUIAR"/>
    <s v="CASTILLO"/>
    <s v="DAVID "/>
    <s v="ALEXANDER "/>
    <s v="AGUIAR CASTILLO DAVID  ALEXANDER "/>
    <s v="VENEZUELA "/>
    <s v="SITUACIÓN IRREGULAR"/>
    <d v="2010-04-29T00:00:00"/>
    <n v="29"/>
    <n v="4"/>
    <n v="2010"/>
    <x v="14"/>
    <s v="MASCULINO"/>
    <s v="CEDULA DE IDENTIDAD "/>
    <n v="33879767"/>
    <s v="PRIMARIA - 5TO GRADO"/>
    <s v="SI"/>
    <s v="865CALOROMAV"/>
    <s v="CASTILLO"/>
    <s v="LOPEZ"/>
    <s v="ROSA "/>
    <s v="MARIA "/>
    <s v="VENEZUELA "/>
    <s v="SITUACIÓN IRREGULAR"/>
    <d v="1986-05-23T00:00:00"/>
    <n v="23"/>
    <n v="5"/>
    <n v="1986"/>
    <s v="FEMENINO"/>
    <s v="CEDULA DE IDENTIDAD "/>
    <n v="18844728"/>
    <s v="RASTREO"/>
    <d v="2023-10-12T00:00:00"/>
    <s v="ONLINE/TELEFÓNICA"/>
    <d v="2024-01-02T00:00:00"/>
    <n v="2"/>
    <n v="2"/>
    <n v="2"/>
    <s v="SI"/>
    <s v="EVELYN"/>
    <m/>
    <s v="SI"/>
    <s v="JOSE FAUSTINO SANCHEZ CARRION"/>
    <m/>
    <m/>
    <m/>
    <m/>
    <m/>
    <m/>
    <m/>
    <m/>
    <m/>
    <n v="10"/>
    <n v="13"/>
    <n v="3"/>
    <x v="4"/>
    <m/>
  </r>
  <r>
    <n v="1453"/>
    <s v="ENERO "/>
    <s v="LA LIBERTAD "/>
    <s v="TRUJILLO"/>
    <s v="FLORENCIA DE MORA"/>
    <n v="942676695"/>
    <s v="089CHCHREV"/>
    <s v="CHIRINO"/>
    <s v="CHIRINO"/>
    <s v="REINALDO"/>
    <s v="ANTONIO"/>
    <s v="CHIRINO CHIRINO REINALDO ANTONIO"/>
    <s v="VENEZUELA "/>
    <s v="PTP/CPP"/>
    <d v="2008-09-10T00:00:00"/>
    <n v="10"/>
    <n v="9"/>
    <n v="2008"/>
    <x v="10"/>
    <s v="MASCULINO"/>
    <s v="CPP"/>
    <n v="3874210"/>
    <s v="SECUNDARIA - 1ER GRADO"/>
    <s v="SI"/>
    <s v="928CHCHYEMAV"/>
    <s v="CHIRINO"/>
    <s v="CHIRINO"/>
    <s v="YERRIKA"/>
    <s v="MARIA"/>
    <s v="VENEZUELA "/>
    <s v="PTP/CPP"/>
    <d v="1992-08-28T00:00:00"/>
    <n v="28"/>
    <n v="8"/>
    <n v="1992"/>
    <s v="FEMENINO"/>
    <s v="CPP"/>
    <n v="3484480"/>
    <s v="RASTREO"/>
    <d v="2023-09-29T00:00:00"/>
    <s v="ONLINE/TELEFÓNICA"/>
    <d v="2024-01-02T00:00:00"/>
    <n v="1"/>
    <n v="1"/>
    <n v="1"/>
    <s v="SI"/>
    <s v="EVELYN"/>
    <m/>
    <s v="SI"/>
    <s v="80010 RICARDO PALMA"/>
    <m/>
    <m/>
    <m/>
    <m/>
    <m/>
    <m/>
    <m/>
    <m/>
    <m/>
    <n v="12"/>
    <n v="15"/>
    <n v="3"/>
    <x v="4"/>
    <m/>
  </r>
  <r>
    <n v="1454"/>
    <s v="ENERO "/>
    <s v="LA LIBERTAD "/>
    <s v="TRUJILLO"/>
    <s v="TRUJILLO"/>
    <n v="914416507"/>
    <s v="1912FACUEDV"/>
    <s v="FALCON"/>
    <s v="CUBERO"/>
    <s v="EDOURD"/>
    <s v="MOISES"/>
    <s v="FALCON CUBERO EDOURD MOISES"/>
    <s v="VENEZUELA "/>
    <s v="PTP/CPP"/>
    <d v="2019-12-13T00:00:00"/>
    <n v="13"/>
    <n v="12"/>
    <n v="2019"/>
    <x v="12"/>
    <s v="MASCULINO"/>
    <s v="CPP"/>
    <n v="2981382"/>
    <s v="NINGUNO"/>
    <s v="SI"/>
    <s v="831CUNIYADEV"/>
    <s v="CUBERO"/>
    <s v="NINGUNO"/>
    <s v="YANETH"/>
    <s v="DELCARMEN"/>
    <s v="VENEZUELA "/>
    <s v="PTP/CPP"/>
    <d v="1983-01-21T00:00:00"/>
    <n v="18"/>
    <n v="1"/>
    <n v="1983"/>
    <s v="FEMENINO"/>
    <s v="CPP"/>
    <n v="2980351"/>
    <s v="RASTREO"/>
    <d v="2023-10-11T00:00:00"/>
    <m/>
    <m/>
    <m/>
    <m/>
    <m/>
    <s v="SI"/>
    <s v="EVELYN"/>
    <m/>
    <s v="SI"/>
    <s v="80006 NUEVO PERU"/>
    <m/>
    <m/>
    <m/>
    <m/>
    <m/>
    <m/>
    <m/>
    <m/>
    <m/>
    <n v="6"/>
    <n v="4"/>
    <n v="-2"/>
    <x v="0"/>
    <m/>
  </r>
  <r>
    <n v="1455"/>
    <s v="ENERO "/>
    <s v="LA LIBERTAD "/>
    <s v="TRUJILLO"/>
    <s v="TRUJILLO"/>
    <n v="914416507"/>
    <s v="108FACUBEV"/>
    <s v="FALCON"/>
    <s v="CUBERO"/>
    <s v="BETZABETH"/>
    <s v="DE NAZARETH"/>
    <s v="FALCON CUBERO BETZABETH DE NAZARETH"/>
    <s v="VENEZUELA "/>
    <s v="SITUACIÓN IRREGULAR"/>
    <d v="2010-08-08T00:00:00"/>
    <n v="8"/>
    <n v="8"/>
    <n v="2010"/>
    <x v="14"/>
    <s v="FEMENINO"/>
    <s v="CEDULA DE IDENTIDAD "/>
    <n v="34398112"/>
    <s v="SECUNDARIA - 1ER GRADO"/>
    <s v="SI"/>
    <s v="831CUNIYADEV"/>
    <s v="CUBERO"/>
    <s v="NINGUNO"/>
    <s v="YANETH"/>
    <s v="DELCARMEN"/>
    <s v="VENEZUELA "/>
    <s v="PTP/CPP"/>
    <d v="1983-01-19T00:00:00"/>
    <n v="18"/>
    <n v="1"/>
    <n v="1983"/>
    <s v="FEMENINO"/>
    <s v="CPP"/>
    <s v="00-2980351"/>
    <s v="RASTREO"/>
    <d v="2023-10-11T00:00:00"/>
    <m/>
    <m/>
    <m/>
    <m/>
    <m/>
    <s v="SI"/>
    <s v="EVELYN"/>
    <m/>
    <s v="SI"/>
    <s v="80017 ALFREDO TELLO SALAVARRIA"/>
    <m/>
    <m/>
    <m/>
    <m/>
    <m/>
    <m/>
    <m/>
    <m/>
    <m/>
    <n v="12"/>
    <n v="13"/>
    <n v="1"/>
    <x v="0"/>
    <m/>
  </r>
  <r>
    <n v="1456"/>
    <s v="ENERO "/>
    <s v="LA LIBERTAD "/>
    <s v="TRUJILLO"/>
    <s v="TRUJILLO"/>
    <n v="914416507"/>
    <s v="084FACUJEV"/>
    <s v="FALCON"/>
    <s v="CUBERO"/>
    <s v="JESUS"/>
    <s v="ALBERTO"/>
    <s v="FALCON CUBERO JESUS ALBERTO"/>
    <s v="VENEZUELA "/>
    <s v="SITUACIÓN IRREGULAR"/>
    <d v="2008-04-17T00:00:00"/>
    <n v="17"/>
    <n v="4"/>
    <n v="2008"/>
    <x v="10"/>
    <s v="MASCULINO"/>
    <s v="CEDULA DE IDENTIDAD "/>
    <s v="002981381"/>
    <s v="SECUNDARIA - 2DO GRADO"/>
    <s v="SI"/>
    <s v="831CUNIYADEV"/>
    <s v="CUBERO"/>
    <s v="NINGUNO"/>
    <s v="YANETH"/>
    <s v="DELCARMEN"/>
    <s v="VENEZUELA "/>
    <s v="PTP/CPP"/>
    <d v="1983-01-18T00:00:00"/>
    <n v="18"/>
    <n v="1"/>
    <n v="1983"/>
    <s v="FEMENINO"/>
    <s v="CPP"/>
    <s v="002980351"/>
    <s v="RASTREO"/>
    <d v="2023-10-11T00:00:00"/>
    <s v="ONLINE/TELEFÓNICA"/>
    <d v="2024-01-02T00:00:00"/>
    <n v="4"/>
    <n v="2"/>
    <n v="2"/>
    <s v="SI"/>
    <s v="EVELYN"/>
    <m/>
    <s v="SI"/>
    <s v="80017 ALFREDO TELLO SALAVARRIA"/>
    <m/>
    <m/>
    <m/>
    <m/>
    <m/>
    <m/>
    <m/>
    <m/>
    <m/>
    <n v="13"/>
    <n v="15"/>
    <n v="2"/>
    <x v="3"/>
    <m/>
  </r>
  <r>
    <n v="1457"/>
    <s v="ENERO "/>
    <s v="LA LIBERTAD "/>
    <s v="TRUJILLO"/>
    <s v="TRUJILLO"/>
    <n v="914416507"/>
    <s v="172FACUJOV"/>
    <s v="FALCON"/>
    <s v="CUBERO"/>
    <s v="JOEL"/>
    <s v="DAVID"/>
    <s v="FALCON CUBERO JOEL DAVID"/>
    <s v="VENEZUELA "/>
    <s v="PTP/CPP"/>
    <d v="2017-02-16T00:00:00"/>
    <n v="16"/>
    <n v="2"/>
    <n v="2017"/>
    <x v="8"/>
    <s v="MASCULINO"/>
    <s v="CPP"/>
    <n v="2981394"/>
    <s v="NIVEL INICIAL 5 AÑOS"/>
    <s v="SI"/>
    <s v="831CUNIYADEV"/>
    <s v="CUBERO"/>
    <s v="NINGUNO"/>
    <s v="YANETH"/>
    <s v="DELCARMEN"/>
    <s v="VENEZUELA "/>
    <s v="PTP/CPP"/>
    <d v="1983-01-20T00:00:00"/>
    <n v="18"/>
    <n v="1"/>
    <n v="1983"/>
    <s v="FEMENINO"/>
    <s v="CPP"/>
    <n v="2980351"/>
    <s v="RASTREO"/>
    <d v="2023-10-11T00:00:00"/>
    <m/>
    <m/>
    <m/>
    <m/>
    <m/>
    <s v="SI"/>
    <s v="EVELYN"/>
    <m/>
    <s v="SI"/>
    <s v="80006 NUEVO PERU"/>
    <m/>
    <m/>
    <m/>
    <m/>
    <m/>
    <m/>
    <m/>
    <m/>
    <m/>
    <n v="6"/>
    <n v="7"/>
    <n v="1"/>
    <x v="0"/>
    <m/>
  </r>
  <r>
    <n v="1458"/>
    <s v="ENERO "/>
    <s v="LA LIBERTAD "/>
    <s v="TRUJILLO"/>
    <s v="TRUJILLO"/>
    <n v="967348101"/>
    <s v="202FODAJAV"/>
    <s v="FORMICA "/>
    <s v="DAZA"/>
    <s v="JANMARY"/>
    <s v="MICHEL"/>
    <s v="FORMICA  DAZA JANMARY MICHEL"/>
    <s v="VENEZUELA "/>
    <s v="SITUACIÓN IRREGULAR"/>
    <d v="2020-02-03T00:00:00"/>
    <n v="3"/>
    <n v="2"/>
    <n v="2020"/>
    <x v="12"/>
    <s v="FEMENINO"/>
    <s v="ACTA/PARTIDA DE NACIMIENTO"/>
    <n v="516"/>
    <s v="NINGUNO"/>
    <s v="SI"/>
    <s v="948DAORYOALV"/>
    <s v="DAZA"/>
    <s v="ORTEGA"/>
    <s v="YORMARY"/>
    <s v="ALEXANDRA"/>
    <s v="VENEZUELA "/>
    <s v="SITUACIÓN IRREGULAR"/>
    <d v="1994-08-20T00:00:00"/>
    <n v="20"/>
    <n v="8"/>
    <n v="1994"/>
    <s v="FEMENINO"/>
    <s v="CEDULA DE IDENTIDAD "/>
    <n v="22418562"/>
    <s v="RASTREO"/>
    <d v="2023-10-02T00:00:00"/>
    <m/>
    <m/>
    <m/>
    <m/>
    <m/>
    <s v="SI"/>
    <s v="EVELYN"/>
    <m/>
    <s v="SI"/>
    <s v="81015 CARLOS E. UCEDA MEZA"/>
    <m/>
    <m/>
    <m/>
    <m/>
    <m/>
    <m/>
    <m/>
    <m/>
    <m/>
    <n v="6"/>
    <n v="4"/>
    <n v="-2"/>
    <x v="0"/>
    <m/>
  </r>
  <r>
    <n v="1459"/>
    <s v="ENERO "/>
    <s v="LA LIBERTAD "/>
    <s v="TRUJILLO"/>
    <s v="LA ESPERANZA"/>
    <s v="906769569 - 989665735 (ESPOSO)"/>
    <s v="151BRSEJOV"/>
    <s v="BRACHO"/>
    <s v="SEIJA"/>
    <s v="JORLIANNYS"/>
    <s v="CAROLINA"/>
    <s v="BRACHO SEIJA JORLIANNYS CAROLINA"/>
    <s v="VENEZUELA "/>
    <s v="SITUACIÓN IRREGULAR"/>
    <d v="2015-11-01T00:00:00"/>
    <n v="11"/>
    <n v="1"/>
    <n v="2015"/>
    <x v="1"/>
    <s v="FEMENINO"/>
    <s v="ACTA/PARTIDA DE NACIMIENTO"/>
    <n v="4330"/>
    <s v="PRIMARIA - 2DO GRADO"/>
    <s v="SI"/>
    <s v="967DESEMACAV"/>
    <s v="DE BRACHO"/>
    <s v="SEIJA"/>
    <s v="MARIESY"/>
    <s v="CAROLINA"/>
    <s v="VENEZUELA "/>
    <s v="SITUACIÓN IRREGULAR"/>
    <d v="1996-07-08T00:00:00"/>
    <n v="8"/>
    <n v="7"/>
    <n v="1996"/>
    <s v="FEMENINO"/>
    <s v="CEDULA DE IDENTIDAD "/>
    <n v="26261270"/>
    <s v="RASTREO"/>
    <d v="2023-09-29T00:00:00"/>
    <s v="ONLINE/TELEFÓNICA"/>
    <d v="2024-01-02T00:00:00"/>
    <n v="1"/>
    <n v="2"/>
    <n v="2"/>
    <s v="SI"/>
    <s v="EVELYN"/>
    <m/>
    <s v="NO"/>
    <n v="82071"/>
    <d v="2024-01-17T00:00:00"/>
    <m/>
    <m/>
    <m/>
    <m/>
    <m/>
    <m/>
    <m/>
    <m/>
    <n v="7"/>
    <n v="8"/>
    <n v="1"/>
    <x v="0"/>
    <m/>
  </r>
  <r>
    <n v="98"/>
    <s v="DICIEMBRE "/>
    <s v="TUMBES "/>
    <s v="TUMBES "/>
    <s v="TUMBES"/>
    <n v="994916236"/>
    <s v="0602SABRBRV"/>
    <s v="SANCHEZ"/>
    <s v="BRITO"/>
    <s v="BRIDNY"/>
    <s v="ALEJANDRA"/>
    <s v="SANCHEZ BRITO BRIDNY ALEJANDRA"/>
    <s v="VENEZUELA "/>
    <s v="SITUACIÓN IRREGULAR"/>
    <d v="2006-02-24T00:00:00"/>
    <s v="24"/>
    <s v="02"/>
    <s v="2006"/>
    <x v="5"/>
    <s v="FEMENINO"/>
    <s v="CEDULA DE IDENTIDAD"/>
    <n v="31225582"/>
    <s v="SECUNDARIA - 2DO GRADO"/>
    <s v="SI"/>
    <s v="8902BRREBRJOV"/>
    <s v="BRITO"/>
    <s v="RENGIFO"/>
    <s v="BRIGLLIT"/>
    <s v="JOSEFINA"/>
    <s v="VENEZUELA "/>
    <s v="SITUACIÓN IRREGULAR"/>
    <d v="1989-02-17T00:00:00"/>
    <s v="17"/>
    <s v="02"/>
    <s v="1989"/>
    <s v="FEMENINO"/>
    <s v="CÉDULA DE IDENTIDAD"/>
    <n v="19155225"/>
    <s v="RASTREO"/>
    <d v="2023-10-22T00:00:00"/>
    <s v="ONLINE/TELEFÓNICA"/>
    <d v="2023-11-07T00:00:00"/>
    <n v="1"/>
    <n v="1"/>
    <n v="3"/>
    <s v="SI"/>
    <s v="VANESSA"/>
    <s v="SI"/>
    <m/>
    <m/>
    <m/>
    <m/>
    <m/>
    <m/>
    <m/>
    <m/>
    <m/>
    <m/>
    <m/>
    <n v="13"/>
    <n v="18"/>
    <n v="5"/>
    <x v="1"/>
    <s v="REPORTADO EL MES DE NOVIEMBRE "/>
  </r>
  <r>
    <n v="286"/>
    <s v="OCTUBRE "/>
    <s v="TUMBES "/>
    <s v="ZARUMILLA"/>
    <s v="ZARUMILLA"/>
    <s v="979822346 - 945013697 ESPOSO"/>
    <s v="0610GUJIEIV"/>
    <s v="GUZMAN"/>
    <s v="JIMENES"/>
    <s v="EISTHER"/>
    <s v="ADRIAN"/>
    <s v="GUZMAN JIMENES EISTHER ADRIAN"/>
    <s v="VENEZUELA "/>
    <s v="SITUACIÓN IRREGULAR"/>
    <d v="2006-10-12T00:00:00"/>
    <s v="12"/>
    <s v="10"/>
    <s v="2006"/>
    <x v="5"/>
    <s v="MASCULINO"/>
    <s v="CEDULA DE IDENTIDAD"/>
    <n v="35756879"/>
    <s v="SECUNDARIA - 2DO GRADO"/>
    <s v="SI"/>
    <s v="752JISEMALUV"/>
    <s v="JIMENES"/>
    <s v="SEQUERA"/>
    <s v="MARIA"/>
    <s v="LUZMILA"/>
    <s v="VENEZUELA "/>
    <s v="SITUACIÓN IRREGULAR"/>
    <d v="1975-02-28T00:00:00"/>
    <n v="28"/>
    <n v="2"/>
    <n v="1975"/>
    <s v="FEMENINO"/>
    <s v="CÉDULA DE IDENTIDAD"/>
    <n v="13096475"/>
    <s v="RASTREO"/>
    <d v="2023-09-15T00:00:00"/>
    <s v="ONLINE/TELEFÓNICA"/>
    <d v="2023-10-04T00:00:00"/>
    <n v="1"/>
    <n v="1"/>
    <n v="2"/>
    <s v="SI"/>
    <s v="VANESSA"/>
    <s v="SI"/>
    <m/>
    <m/>
    <m/>
    <m/>
    <m/>
    <m/>
    <m/>
    <m/>
    <m/>
    <m/>
    <m/>
    <n v="13"/>
    <n v="17"/>
    <n v="4"/>
    <x v="1"/>
    <m/>
  </r>
  <r>
    <n v="1462"/>
    <s v="ENERO "/>
    <s v="LA LIBERTAD "/>
    <s v="TRUJILLO"/>
    <s v="VICTOR LARCO HERRERA"/>
    <n v="975561497"/>
    <s v="205CADIJAV"/>
    <s v="CAMACARO"/>
    <s v="DIAZ"/>
    <s v="JAIKERLYS"/>
    <s v="ANTONELLA"/>
    <s v="CAMACARO DIAZ JAIKERLYS ANTONELLA"/>
    <s v="VENEZUELA "/>
    <s v="SITUACIÓN IRREGULAR"/>
    <d v="2020-05-07T00:00:00"/>
    <n v="7"/>
    <n v="5"/>
    <n v="2020"/>
    <x v="9"/>
    <s v="FEMENINO"/>
    <s v="ACTA/PARTIDA DE NACIMIENTO"/>
    <s v="065"/>
    <s v="NINGUNO"/>
    <s v="SI"/>
    <s v="015DILOSAANV"/>
    <s v="DIAZ"/>
    <s v="LOPANO"/>
    <s v="SAIDUVY"/>
    <s v="ANTONELLA"/>
    <s v="VENEZUELA "/>
    <s v="SITUACIÓN IRREGULAR"/>
    <d v="2001-05-20T00:00:00"/>
    <n v="20"/>
    <n v="5"/>
    <n v="2001"/>
    <s v="FEMENINO"/>
    <s v="CEDULA DE IDENTIDAD "/>
    <n v="28479514"/>
    <s v="RASTREO"/>
    <d v="2023-10-01T00:00:00"/>
    <m/>
    <m/>
    <m/>
    <m/>
    <m/>
    <s v="SI"/>
    <s v="EVELYN"/>
    <m/>
    <s v="SI"/>
    <s v="81002 JAVIER HERAUD"/>
    <m/>
    <m/>
    <m/>
    <m/>
    <m/>
    <m/>
    <m/>
    <m/>
    <m/>
    <n v="6"/>
    <n v="3"/>
    <n v="-3"/>
    <x v="0"/>
    <m/>
  </r>
  <r>
    <n v="1463"/>
    <s v="ENERO "/>
    <s v="LA LIBERTAD "/>
    <s v="TRUJILLO"/>
    <s v="SALAVERRY"/>
    <n v="933555114"/>
    <s v="191DIGOROV"/>
    <s v="DIAZ"/>
    <s v="GONZALEZ"/>
    <s v="ROXANA"/>
    <s v="FRANZIMAR"/>
    <s v="DIAZ GONZALEZ ROXANA FRANZIMAR"/>
    <s v="VENEZUELA "/>
    <s v="SITUACIÓN IRREGULAR"/>
    <d v="2019-01-04T00:00:00"/>
    <n v="4"/>
    <n v="1"/>
    <n v="2019"/>
    <x v="4"/>
    <s v="FEMENINO"/>
    <s v="CEDULA DE IDENTIDAD "/>
    <n v="29985344"/>
    <s v="NIVEL INICIAL 4 AÑOS"/>
    <s v="SI"/>
    <s v="017DIGORUNIV"/>
    <s v="DIAZ"/>
    <s v="GONZALEZ"/>
    <s v="RUTH"/>
    <s v="NINOSKA"/>
    <s v="VENEZUELA "/>
    <s v="SITUACIÓN IRREGULAR"/>
    <d v="2001-11-14T00:00:00"/>
    <n v="14"/>
    <n v="7"/>
    <n v="2001"/>
    <s v="FEMENINO"/>
    <s v="CEDULA DE IDENTIDAD "/>
    <n v="29985344"/>
    <s v="RASTREO"/>
    <d v="2023-10-05T00:00:00"/>
    <s v="ONLINE/TELEFÓNICA"/>
    <d v="2024-01-17T00:00:00"/>
    <n v="1"/>
    <n v="1"/>
    <n v="1"/>
    <s v="SI"/>
    <s v="EVELYN"/>
    <m/>
    <s v="SI"/>
    <s v="81002 JAVIER HERAUD"/>
    <m/>
    <m/>
    <m/>
    <m/>
    <m/>
    <m/>
    <m/>
    <m/>
    <m/>
    <n v="6"/>
    <n v="5"/>
    <n v="-1"/>
    <x v="0"/>
    <m/>
  </r>
  <r>
    <n v="1464"/>
    <s v="ENERO "/>
    <s v="LA LIBERTAD "/>
    <s v="TRUJILLO"/>
    <s v="VICTOR LARCO HERRERA"/>
    <n v="975561497"/>
    <s v="175CADIDAV"/>
    <s v="CAMACARO"/>
    <s v="DIAZ"/>
    <s v="DAIKER"/>
    <s v="MOISES"/>
    <s v="CAMACARO DIAZ DAIKER MOISES"/>
    <s v="VENEZUELA "/>
    <s v="SITUACIÓN IRREGULAR"/>
    <d v="2017-05-11T00:00:00"/>
    <n v="11"/>
    <n v="5"/>
    <n v="2017"/>
    <x v="8"/>
    <s v="MASCULINO"/>
    <s v="ACTA/PARTIDA DE NACIMIENTO"/>
    <n v="533"/>
    <s v="NIVEL INICIAL 5 AÑOS"/>
    <s v="SI"/>
    <s v="015DILOSAANV"/>
    <s v="DIAZ"/>
    <s v="LOPANO"/>
    <s v="SAIDUVY"/>
    <s v="ANTONELLA"/>
    <s v="VENEZUELA "/>
    <s v="SITUACIÓN IRREGULAR"/>
    <d v="2001-05-20T00:00:00"/>
    <n v="20"/>
    <n v="5"/>
    <n v="2001"/>
    <s v="FEMENINO"/>
    <s v="CEDULA DE IDENTIDAD "/>
    <n v="28479514"/>
    <s v="RASTREO"/>
    <d v="2023-10-01T00:00:00"/>
    <s v="ONLINE/TELEFÓNICA"/>
    <d v="2024-01-04T00:00:00"/>
    <n v="2"/>
    <n v="2"/>
    <n v="2"/>
    <s v="SI"/>
    <s v="EVELYN"/>
    <m/>
    <s v="SI"/>
    <s v="80891 AUGUSTO ALVA ASCURRA"/>
    <m/>
    <m/>
    <m/>
    <m/>
    <m/>
    <m/>
    <m/>
    <m/>
    <m/>
    <n v="6"/>
    <n v="6"/>
    <n v="0"/>
    <x v="0"/>
    <m/>
  </r>
  <r>
    <n v="1465"/>
    <s v="ENERO "/>
    <s v="LA LIBERTAD "/>
    <s v="TRUJILLO"/>
    <s v="SALAVERRY"/>
    <s v="935 365 841"/>
    <s v="194ESGOTYV"/>
    <s v="ESCALONA"/>
    <s v="GONZALEZ"/>
    <s v="TYLER"/>
    <s v="SMITH"/>
    <s v="ESCALONA GONZALEZ TYLER SMITH"/>
    <s v="VENEZUELA "/>
    <s v="SITUACIÓN IRREGULAR"/>
    <d v="2019-04-01T00:00:00"/>
    <n v="1"/>
    <n v="4"/>
    <n v="2019"/>
    <x v="12"/>
    <s v="MASCULINO"/>
    <s v="ACTA/PARTIDA DE NACIMIENTO"/>
    <n v="924"/>
    <s v="NINGUNO"/>
    <s v="SI"/>
    <s v="905ESGOELCAV"/>
    <s v="ESCALONA"/>
    <s v="GONZALEZ"/>
    <s v="ELIZABETH"/>
    <s v="CAROLINA"/>
    <s v="VENEZUELA "/>
    <s v="SITUACIÓN IRREGULAR"/>
    <d v="1990-05-11T00:00:00"/>
    <n v="11"/>
    <n v="5"/>
    <n v="1990"/>
    <s v="FEMENINO"/>
    <s v="CEDULA DE IDENTIDAD "/>
    <n v="23580152"/>
    <s v="RASTREO"/>
    <d v="2023-09-15T00:00:00"/>
    <s v="ONLINE/TELEFÓNICA"/>
    <d v="2024-01-08T00:00:00"/>
    <n v="1"/>
    <n v="2"/>
    <n v="2"/>
    <s v="SI"/>
    <s v="EVELYN"/>
    <m/>
    <s v="SI"/>
    <s v="81002 JAVIER HERAUD"/>
    <m/>
    <m/>
    <m/>
    <m/>
    <m/>
    <m/>
    <m/>
    <m/>
    <m/>
    <n v="6"/>
    <n v="4"/>
    <n v="-2"/>
    <x v="0"/>
    <m/>
  </r>
  <r>
    <n v="1466"/>
    <s v="ENERO "/>
    <s v="LA LIBERTAD "/>
    <s v="TRUJILLO"/>
    <s v="SALAVERRY"/>
    <n v="983806320"/>
    <s v="1912PAFLELV"/>
    <s v="PARILLI"/>
    <s v="FLORES"/>
    <s v="ELIANNY"/>
    <s v="ANDREA"/>
    <s v="PARILLI FLORES ELIANNY ANDREA"/>
    <s v="VENEZUELA "/>
    <s v="SITUACIÓN IRREGULAR"/>
    <d v="2019-12-24T00:00:00"/>
    <n v="24"/>
    <n v="12"/>
    <n v="2019"/>
    <x v="12"/>
    <s v="FEMENINO"/>
    <s v="ACTA/PARTIDA DE NACIMIENTO"/>
    <n v="6650"/>
    <s v="NINGUNO"/>
    <s v="SI"/>
    <s v="859FLBEMAANV"/>
    <s v="FLORES"/>
    <s v="BETANCOURT"/>
    <s v="MARY"/>
    <s v="ANDREINA"/>
    <s v="VENEZUELA "/>
    <s v="SITUACIÓN IRREGULAR"/>
    <d v="1985-09-05T00:00:00"/>
    <n v="5"/>
    <n v="9"/>
    <n v="1985"/>
    <s v="FEMENINO"/>
    <s v="CEDULA DE IDENTIDAD "/>
    <n v="17032454"/>
    <s v="RASTREO"/>
    <d v="2023-10-02T00:00:00"/>
    <m/>
    <m/>
    <m/>
    <m/>
    <m/>
    <s v="SI"/>
    <s v="EVELYN"/>
    <m/>
    <s v="SI"/>
    <s v="81002 JAVIER HERAUD"/>
    <m/>
    <m/>
    <m/>
    <m/>
    <m/>
    <m/>
    <m/>
    <m/>
    <m/>
    <n v="6"/>
    <n v="4"/>
    <n v="-2"/>
    <x v="0"/>
    <m/>
  </r>
  <r>
    <n v="1467"/>
    <s v="ENERO "/>
    <s v="LA LIBERTAD "/>
    <s v="TRUJILLO"/>
    <s v="SALAVERRY"/>
    <n v="983806320"/>
    <s v="099FLBEARV"/>
    <s v="FLORES"/>
    <s v="BETANCOURT"/>
    <s v="ARIANNY"/>
    <s v="NAZARETH"/>
    <s v="FLORES BETANCOURT ARIANNY NAZARETH"/>
    <s v="VENEZUELA "/>
    <s v="SITUACIÓN IRREGULAR"/>
    <d v="2009-09-05T00:00:00"/>
    <n v="5"/>
    <n v="9"/>
    <n v="2009"/>
    <x v="13"/>
    <s v="FEMENINO"/>
    <s v="ACTA/PARTIDA DE NACIMIENTO"/>
    <n v="925"/>
    <s v="SECUNDARIA - 1ER GRADO"/>
    <s v="SI"/>
    <s v="859FLBEMAANV"/>
    <s v="FLORES"/>
    <s v="BETANCOURT"/>
    <s v="MARY"/>
    <s v="ANDREINA"/>
    <s v="VENEZUELA "/>
    <s v="SITUACIÓN IRREGULAR"/>
    <d v="1985-09-05T00:00:00"/>
    <n v="5"/>
    <n v="9"/>
    <n v="1985"/>
    <s v="FEMENINO"/>
    <s v="CEDULA DE IDENTIDAD "/>
    <n v="17032454"/>
    <s v="RASTREO"/>
    <d v="2023-10-02T00:00:00"/>
    <s v="ONLINE/TELEFÓNICA"/>
    <d v="2024-01-04T00:00:00"/>
    <n v="4"/>
    <n v="3"/>
    <n v="3"/>
    <s v="SI"/>
    <s v="EVELYN"/>
    <m/>
    <s v="SI"/>
    <s v="JOSE FAUSTINO SANCHEZ CARRION"/>
    <m/>
    <m/>
    <m/>
    <m/>
    <m/>
    <m/>
    <m/>
    <m/>
    <m/>
    <n v="12"/>
    <n v="14"/>
    <n v="2"/>
    <x v="3"/>
    <m/>
  </r>
  <r>
    <n v="1468"/>
    <s v="ENERO "/>
    <s v="LA LIBERTAD "/>
    <s v="TRUJILLO"/>
    <s v="MOCHE"/>
    <n v="988397952"/>
    <s v="1610ESGAFAV"/>
    <s v="ESCALONA "/>
    <s v="GALINDEZ"/>
    <s v="FAVIANA "/>
    <s v="ANTHONELLA"/>
    <s v="ESCALONA  GALINDEZ FAVIANA  ANTHONELLA"/>
    <s v="VENEZUELA "/>
    <s v="PTP/CPP"/>
    <d v="2016-10-01T00:00:00"/>
    <n v="1"/>
    <n v="10"/>
    <n v="2016"/>
    <x v="0"/>
    <s v="FEMENINO"/>
    <s v="CPP"/>
    <n v="3656236"/>
    <s v="PRIMARIA - 1ER GRADO"/>
    <s v="SI"/>
    <s v="9812GAMOJEKAV"/>
    <s v="GALINDEZ"/>
    <s v="MONSALVE"/>
    <s v="JENNYFER"/>
    <s v="KARINA"/>
    <s v="VENEZUELA "/>
    <s v="PTP/CPP"/>
    <d v="1998-12-03T00:00:00"/>
    <n v="3"/>
    <n v="12"/>
    <n v="1998"/>
    <s v="FEMENINO"/>
    <s v="CPP"/>
    <n v="3656236"/>
    <s v="RASTREO"/>
    <d v="2023-10-13T00:00:00"/>
    <s v="ONLINE/TELEFÓNICA"/>
    <d v="2024-01-02T00:00:00"/>
    <n v="2"/>
    <n v="1"/>
    <n v="1"/>
    <s v="SI"/>
    <s v="EVELYN"/>
    <m/>
    <s v="SI"/>
    <s v="80048 JOSE EULOGIO GARRIDO"/>
    <m/>
    <m/>
    <m/>
    <m/>
    <m/>
    <m/>
    <m/>
    <m/>
    <m/>
    <n v="6"/>
    <n v="7"/>
    <n v="1"/>
    <x v="0"/>
    <m/>
  </r>
  <r>
    <n v="1469"/>
    <s v="ENERO "/>
    <s v="LA LIBERTAD "/>
    <s v="TRUJILLO"/>
    <s v="MOCHE"/>
    <n v="988397952"/>
    <s v="107ESGAYEV"/>
    <s v="ESCALONA "/>
    <s v="GALINDEZ "/>
    <s v="YEIKER"/>
    <s v="ALEXANDER "/>
    <s v="ESCALONA  GALINDEZ  YEIKER ALEXANDER "/>
    <s v="VENEZUELA "/>
    <s v="PTP/CPP"/>
    <d v="2010-07-14T00:00:00"/>
    <n v="14"/>
    <n v="7"/>
    <n v="2010"/>
    <x v="14"/>
    <s v="MASCULINO"/>
    <s v="CPP"/>
    <n v="3914673"/>
    <s v="PRIMARIA - 6TO GRADO"/>
    <s v="SI"/>
    <s v="9812GAMOJEKAV"/>
    <s v="GALINDEZ"/>
    <s v="MONTALVE"/>
    <s v="JENNYFER "/>
    <s v="KARINA "/>
    <s v="VENEZUELA "/>
    <s v="PTP/CPP"/>
    <d v="1998-12-03T00:00:00"/>
    <n v="3"/>
    <n v="12"/>
    <n v="1998"/>
    <s v="FEMENINO"/>
    <s v="CPP"/>
    <n v="3656236"/>
    <s v="RASTREO"/>
    <d v="2023-10-13T00:00:00"/>
    <m/>
    <m/>
    <m/>
    <m/>
    <m/>
    <s v="SI"/>
    <s v="EVELYN"/>
    <m/>
    <s v="SI"/>
    <s v="80047 RAMIRO AURELIO ÑIQUE ESPIRITU"/>
    <m/>
    <m/>
    <m/>
    <m/>
    <m/>
    <m/>
    <m/>
    <m/>
    <m/>
    <n v="11"/>
    <n v="13"/>
    <n v="2"/>
    <x v="3"/>
    <m/>
  </r>
  <r>
    <n v="1470"/>
    <s v="ENERO "/>
    <s v="LA LIBERTAD "/>
    <s v="TRUJILLO"/>
    <s v="SALAVERRY"/>
    <n v="941875848"/>
    <s v="087RIGADAV"/>
    <s v="RICO"/>
    <s v="GARCIA"/>
    <s v="DAMIAN"/>
    <s v="ANDRES"/>
    <s v="RICO GARCIA DAMIAN ANDRES"/>
    <s v="VENEZUELA "/>
    <s v="SITUACIÓN IRREGULAR"/>
    <d v="2008-07-12T00:00:00"/>
    <n v="12"/>
    <n v="7"/>
    <n v="2008"/>
    <x v="10"/>
    <s v="MASCULINO"/>
    <s v="ACTA/PARTIDA DE NACIMIENTO"/>
    <n v="1023384851"/>
    <s v="SECUNDARIA - 1ER GRADO"/>
    <s v="SI"/>
    <s v="894GAGIMAYIV"/>
    <s v="GARCIA"/>
    <s v="GIL"/>
    <s v="MARYI"/>
    <s v="YISETH"/>
    <s v="VENEZUELA "/>
    <s v="SITUACIÓN IRREGULAR"/>
    <d v="1989-04-10T00:00:00"/>
    <n v="10"/>
    <n v="4"/>
    <n v="1989"/>
    <s v="FEMENINO"/>
    <s v="CEDULA DE IDENTIDAD "/>
    <n v="1012354861"/>
    <s v="RASTREO"/>
    <d v="2023-11-09T00:00:00"/>
    <s v="ONLINE/TELEFÓNICA"/>
    <d v="2024-01-02T00:00:00"/>
    <n v="2"/>
    <n v="2"/>
    <n v="2"/>
    <s v="SI"/>
    <s v="EVELYN"/>
    <m/>
    <s v="SI"/>
    <s v="80048 JOSE EULOGIO GARRIDO"/>
    <m/>
    <m/>
    <m/>
    <m/>
    <m/>
    <m/>
    <m/>
    <m/>
    <m/>
    <n v="12"/>
    <n v="15"/>
    <n v="3"/>
    <x v="4"/>
    <m/>
  </r>
  <r>
    <n v="1471"/>
    <s v="ENERO "/>
    <s v="LA LIBERTAD "/>
    <s v="TRUJILLO"/>
    <s v="SALAVERRY"/>
    <n v="941875848"/>
    <s v="082RIGAFAV"/>
    <s v="RICO"/>
    <s v="GARCIA"/>
    <s v="FANNY"/>
    <s v="VALENTINA"/>
    <s v="RICO GARCIA FANNY VALENTINA"/>
    <s v="VENEZUELA "/>
    <s v="SITUACIÓN IRREGULAR"/>
    <d v="2008-02-17T00:00:00"/>
    <n v="17"/>
    <n v="2"/>
    <n v="2008"/>
    <x v="10"/>
    <s v="FEMENINO"/>
    <s v="ACTA/PARTIDA DE NACIMIENTO"/>
    <n v="1023378810"/>
    <s v="SECUNDARIA - 2DO GRADO"/>
    <s v="SI"/>
    <s v="894GAGIMAYIV"/>
    <s v="GARCIA"/>
    <s v="GIL"/>
    <s v="MARYI"/>
    <s v="YISETH"/>
    <s v="VENEZUELA "/>
    <s v="SITUACIÓN IRREGULAR"/>
    <d v="1989-04-10T00:00:00"/>
    <n v="10"/>
    <n v="4"/>
    <n v="1989"/>
    <s v="FEMENINO"/>
    <s v="CEDULA DE IDENTIDAD "/>
    <n v="1012354871"/>
    <s v="RASTREO"/>
    <d v="2023-11-09T00:00:00"/>
    <m/>
    <m/>
    <m/>
    <m/>
    <m/>
    <s v="SI"/>
    <s v="EVELYN"/>
    <m/>
    <s v="SI"/>
    <s v="80048 JOSE EULOGIO GARRIDO"/>
    <m/>
    <m/>
    <m/>
    <m/>
    <m/>
    <m/>
    <m/>
    <m/>
    <m/>
    <n v="13"/>
    <n v="16"/>
    <n v="3"/>
    <x v="4"/>
    <m/>
  </r>
  <r>
    <n v="1472"/>
    <s v="ENERO "/>
    <s v="LA LIBERTAD "/>
    <s v="TRUJILLO"/>
    <s v="TRUJILLO"/>
    <s v=" 954 382 217"/>
    <s v="198GOHEAAV"/>
    <s v="GOMEZ"/>
    <s v="HENRRIQUEZ "/>
    <s v="AARON"/>
    <s v="DE JESÚS "/>
    <s v="GOMEZ HENRRIQUEZ  AARON DE JESÚS "/>
    <s v="VENEZUELA "/>
    <s v="PTP/CPP"/>
    <d v="2019-08-18T00:00:00"/>
    <n v="18"/>
    <n v="8"/>
    <n v="2019"/>
    <x v="12"/>
    <s v="MASCULINO"/>
    <s v="PTP/CPP"/>
    <n v="3353765"/>
    <s v="NINGUNO"/>
    <s v="SI"/>
    <s v="012GOHEYOALV"/>
    <s v="GOMEZ "/>
    <s v="HENRRIQUEZ "/>
    <s v="YORJANIS "/>
    <s v="ALEJANDRA"/>
    <s v="VENEZUELA "/>
    <s v="PTP/CPP"/>
    <d v="2001-02-25T00:00:00"/>
    <n v="25"/>
    <n v="2"/>
    <n v="2001"/>
    <s v="FEMENINO"/>
    <s v="CPP"/>
    <n v="3334971"/>
    <s v="RASTREO"/>
    <d v="2023-10-02T00:00:00"/>
    <s v="ONLINE/TELEFÓNICA"/>
    <d v="2024-01-18T00:00:00"/>
    <n v="1"/>
    <n v="1"/>
    <n v="1"/>
    <s v="SI"/>
    <s v="EVELYN"/>
    <m/>
    <s v="SI"/>
    <s v="81006 AMAUTA"/>
    <m/>
    <m/>
    <m/>
    <m/>
    <m/>
    <m/>
    <m/>
    <m/>
    <m/>
    <n v="6"/>
    <n v="4"/>
    <n v="-2"/>
    <x v="0"/>
    <m/>
  </r>
  <r>
    <n v="1473"/>
    <s v="ENERO "/>
    <s v="LA LIBERTAD "/>
    <s v="TRUJILLO"/>
    <s v="TRUJILLO"/>
    <s v="908 563 691"/>
    <s v="158GRCUYOV"/>
    <s v="GRANJA"/>
    <s v="CUBILLAN"/>
    <s v="YOHANGEL"/>
    <s v="DAVID"/>
    <s v="GRANJA CUBILLAN YOHANGEL DAVID"/>
    <s v="VENEZUELA "/>
    <s v="PTP/CPP"/>
    <d v="2016-08-06T00:00:00"/>
    <n v="6"/>
    <n v="8"/>
    <n v="2015"/>
    <x v="0"/>
    <s v="MASCULINO"/>
    <s v="PTP/CPP"/>
    <s v="´003626501"/>
    <s v="NINGUNO"/>
    <s v="SI"/>
    <s v="955GRCURONIV"/>
    <s v="GRANJA "/>
    <s v="CUBILLAN"/>
    <s v="ROSMARY"/>
    <s v="NINGUNO"/>
    <s v="VENEZUELA "/>
    <s v="PTP/CPP"/>
    <d v="1995-03-14T00:00:00"/>
    <n v="14"/>
    <n v="5"/>
    <n v="1995"/>
    <s v="FEMENINO"/>
    <s v="PTP/CPP"/>
    <s v="´003624171"/>
    <s v="RASTREO"/>
    <d v="2024-01-19T00:00:00"/>
    <m/>
    <m/>
    <m/>
    <m/>
    <m/>
    <s v="SI"/>
    <s v="EVELYN"/>
    <m/>
    <s v="SI"/>
    <s v="81006 AMAUTA"/>
    <m/>
    <m/>
    <m/>
    <m/>
    <m/>
    <m/>
    <m/>
    <m/>
    <m/>
    <n v="6"/>
    <n v="7"/>
    <n v="1"/>
    <x v="0"/>
    <m/>
  </r>
  <r>
    <n v="1474"/>
    <s v="ENERO "/>
    <s v="LA LIBERTAD "/>
    <s v="TRUJILLO"/>
    <s v="TRUJILLO"/>
    <s v="907 563 691"/>
    <s v="147PAGRROV"/>
    <s v="PAEZ"/>
    <s v="GRANJA"/>
    <s v="ROSIANGELIS"/>
    <s v="SOFIA"/>
    <s v="PAEZ GRANJA ROSIANGELIS SOFIA"/>
    <s v="VENEZUELA "/>
    <s v="PTP/CPP"/>
    <d v="2014-07-19T00:00:00"/>
    <n v="19"/>
    <n v="7"/>
    <n v="2014"/>
    <x v="6"/>
    <s v="FEMENINO"/>
    <s v="PTP/CPP"/>
    <s v="´003536871"/>
    <s v="NINGUNO"/>
    <s v="SI"/>
    <s v="955GRCURONIV"/>
    <s v="GRANJA "/>
    <s v="CUBILLAN"/>
    <s v="ROSMARY"/>
    <s v="NINGUNO"/>
    <s v="VENEZUELA "/>
    <s v="PTP/CPP"/>
    <d v="1995-03-14T00:00:00"/>
    <n v="14"/>
    <n v="5"/>
    <n v="1995"/>
    <s v="FEMENINO"/>
    <s v="PTP/CPP"/>
    <s v="´003624171"/>
    <s v="RASTREO"/>
    <d v="2024-01-19T00:00:00"/>
    <s v="ONLINE/TELEFÓNICA"/>
    <d v="2024-01-19T00:00:00"/>
    <n v="2"/>
    <n v="1"/>
    <n v="1"/>
    <s v="SI"/>
    <s v="EVELYN"/>
    <m/>
    <s v="SI"/>
    <s v="81006 AMAUTA"/>
    <m/>
    <m/>
    <m/>
    <m/>
    <m/>
    <m/>
    <m/>
    <m/>
    <m/>
    <n v="6"/>
    <n v="9"/>
    <n v="3"/>
    <x v="4"/>
    <m/>
  </r>
  <r>
    <n v="1475"/>
    <s v="ENERO "/>
    <s v="LA LIBERTAD "/>
    <s v="TRUJILLO"/>
    <s v="LA ESPERANZA"/>
    <n v="978524026"/>
    <s v="0711NEGRERV"/>
    <s v="NELLO"/>
    <s v="GRATEROL"/>
    <s v="ERIMAR"/>
    <s v="LEONELA"/>
    <s v="NELLO GRATEROL ERIMAR LEONELA"/>
    <s v="VENEZUELA "/>
    <s v="SITUACIÓN IRREGULAR"/>
    <d v="2007-11-18T00:00:00"/>
    <n v="18"/>
    <n v="11"/>
    <n v="2007"/>
    <x v="11"/>
    <s v="FEMENINO"/>
    <s v="CEDULA DE IDENTIDAD "/>
    <n v="22934122"/>
    <s v="SECUNDARIA - 3ER GRADO"/>
    <s v="SI"/>
    <s v="8611GRMEALDEV"/>
    <s v="GRATEROL"/>
    <s v="MELENDEZ"/>
    <s v="ALANIZ"/>
    <s v="DE JESUS"/>
    <s v="VENEZUELA "/>
    <s v="C.E. CALIDAD MIGRATORIA"/>
    <d v="1986-11-10T00:00:00"/>
    <n v="10"/>
    <n v="11"/>
    <n v="1986"/>
    <s v="FEMENINO"/>
    <s v="CARNET DE EXTRANJERÍA "/>
    <n v="4902800"/>
    <s v="RASTREO"/>
    <d v="2023-10-07T00:00:00"/>
    <s v="ONLINE/TELEFÓNICA"/>
    <d v="2024-01-03T00:00:00"/>
    <n v="3"/>
    <n v="2"/>
    <n v="2"/>
    <s v="SI"/>
    <s v="EVELYN"/>
    <m/>
    <s v="SI"/>
    <s v="80017 ALFREDO TELLO SALAVARRIA"/>
    <m/>
    <m/>
    <m/>
    <m/>
    <m/>
    <m/>
    <m/>
    <m/>
    <m/>
    <n v="14"/>
    <n v="16"/>
    <n v="2"/>
    <x v="3"/>
    <m/>
  </r>
  <r>
    <n v="1476"/>
    <s v="ENERO "/>
    <s v="LA LIBERTAD "/>
    <s v="TRUJILLO"/>
    <s v="LA ESPERANZA"/>
    <n v="978524026"/>
    <s v="119NEGRERV"/>
    <s v="NELLO"/>
    <s v="GRATEROL"/>
    <s v="ERICK"/>
    <s v="ALEXANDER"/>
    <s v="NELLO GRATEROL ERICK ALEXANDER"/>
    <s v="VENEZUELA "/>
    <s v="SITUACIÓN IRREGULAR"/>
    <d v="2011-09-27T00:00:00"/>
    <n v="27"/>
    <n v="9"/>
    <n v="2011"/>
    <x v="2"/>
    <s v="MASCULINO"/>
    <s v="CEDULA DE IDENTIDAD "/>
    <n v="34772322"/>
    <s v="PRIMARIA - 6TO GRADO"/>
    <s v="SI"/>
    <s v="8611GRMEALDEV"/>
    <s v="GRATEROL"/>
    <s v="MELENDEZ"/>
    <s v="ALANIZ"/>
    <s v="DE JESUS"/>
    <s v="VENEZUELA "/>
    <s v="C.E. CALIDAD MIGRATORIA"/>
    <d v="1986-11-11T00:00:00"/>
    <n v="10"/>
    <n v="11"/>
    <n v="1986"/>
    <s v="FEMENINO"/>
    <s v="CARNET DE EXTRANJERÍA "/>
    <n v="4902800"/>
    <s v="RASTREO"/>
    <d v="2023-10-08T00:00:00"/>
    <m/>
    <m/>
    <m/>
    <m/>
    <m/>
    <s v="SI"/>
    <s v="EVELYN"/>
    <m/>
    <s v="SI"/>
    <s v="80017 ALFREDO TELLO SALAVARRIA"/>
    <m/>
    <m/>
    <m/>
    <m/>
    <m/>
    <m/>
    <m/>
    <m/>
    <m/>
    <n v="11"/>
    <n v="12"/>
    <n v="1"/>
    <x v="0"/>
    <m/>
  </r>
  <r>
    <n v="1477"/>
    <s v="ENERO "/>
    <s v="LA LIBERTAD "/>
    <s v="TRUJILLO"/>
    <s v="LA ESPERANZA"/>
    <n v="978524026"/>
    <s v="102NEGRLEV"/>
    <s v="NELLO"/>
    <s v="GRATEROL"/>
    <s v="LEONEL"/>
    <s v="FERNANDO"/>
    <s v="NELLO GRATEROL LEONEL FERNANDO"/>
    <s v="VENEZUELA "/>
    <s v="SITUACIÓN IRREGULAR"/>
    <d v="2010-02-15T00:00:00"/>
    <n v="15"/>
    <n v="2"/>
    <n v="2010"/>
    <x v="14"/>
    <s v="MASCULINO"/>
    <s v="CEDULA DE IDENTIDAD "/>
    <n v="34772574"/>
    <s v="SECUNDARIA - 2DO GRADO"/>
    <s v="SI"/>
    <s v="8611GRMEALDEV"/>
    <s v="GRATEROL"/>
    <s v="MELENDEZ"/>
    <s v="ALANIZ"/>
    <s v="DE JESUS"/>
    <s v="VENEZUELA "/>
    <s v="C.E. CALIDAD MIGRATORIA"/>
    <d v="1986-11-12T00:00:00"/>
    <n v="10"/>
    <n v="11"/>
    <n v="1986"/>
    <s v="FEMENINO"/>
    <s v="CARNET DE EXTRANJERÍA "/>
    <n v="4902800"/>
    <s v="RASTREO"/>
    <d v="2023-10-09T00:00:00"/>
    <m/>
    <m/>
    <m/>
    <m/>
    <m/>
    <s v="SI"/>
    <s v="EVELYN"/>
    <m/>
    <s v="SI"/>
    <s v="80017 ALFREDO TELLO SALAVARRIA"/>
    <m/>
    <m/>
    <m/>
    <m/>
    <m/>
    <m/>
    <m/>
    <m/>
    <m/>
    <n v="13"/>
    <n v="14"/>
    <n v="1"/>
    <x v="0"/>
    <m/>
  </r>
  <r>
    <n v="1478"/>
    <s v="ENERO "/>
    <s v="LA LIBERTAD "/>
    <s v="TRUJILLO"/>
    <s v="PORVENIR"/>
    <n v="914691687"/>
    <s v="193BRHESAV"/>
    <s v="BRACHO"/>
    <s v="HERNANDEZ"/>
    <s v="SAMUEL"/>
    <s v="DAVID"/>
    <s v="BRACHO HERNANDEZ SAMUEL DAVID"/>
    <s v="VENEZUELA "/>
    <s v="SITUACIÓN IRREGULAR"/>
    <d v="2019-03-06T00:00:00"/>
    <n v="6"/>
    <n v="3"/>
    <n v="2019"/>
    <x v="12"/>
    <s v="MASCULINO"/>
    <s v="CEDULA DE IDENTIDAD "/>
    <n v="35161969"/>
    <s v="NIVEL INICIAL 4 AÑOS"/>
    <s v="SI"/>
    <s v="9111HEMOSAPAV"/>
    <s v="HERNANDEZ"/>
    <s v="MONTILLA"/>
    <s v="SARAI"/>
    <s v="PAOLA"/>
    <s v="VENEZUELA "/>
    <s v="SITUACIÓN IRREGULAR"/>
    <d v="1991-11-01T00:00:00"/>
    <n v="1"/>
    <n v="11"/>
    <n v="1991"/>
    <s v="FEMENINO"/>
    <s v="CEDULA DE IDENTIDAD "/>
    <n v="20862180"/>
    <s v="RASTREO"/>
    <d v="2023-09-15T00:00:00"/>
    <s v="ONLINE/TELEFÓNICA"/>
    <d v="2024-01-04T00:00:00"/>
    <n v="2"/>
    <n v="2"/>
    <n v="2"/>
    <s v="SI"/>
    <s v="EVELYN"/>
    <m/>
    <s v="NO"/>
    <s v="80823 EL INDOAMERICANO"/>
    <d v="2023-12-29T00:00:00"/>
    <m/>
    <m/>
    <m/>
    <m/>
    <m/>
    <m/>
    <m/>
    <m/>
    <n v="6"/>
    <n v="5"/>
    <n v="-1"/>
    <x v="0"/>
    <m/>
  </r>
  <r>
    <n v="1479"/>
    <s v="ENERO "/>
    <s v="LA LIBERTAD "/>
    <s v="TRUJILLO"/>
    <s v="PORVENIR"/>
    <n v="914691687"/>
    <s v="199SIHEANV"/>
    <s v="SIMANCAS"/>
    <s v="HERNANDEZ"/>
    <s v="ANDRES"/>
    <s v="DAVID"/>
    <s v="SIMANCAS HERNANDEZ ANDRES DAVID"/>
    <s v="VENEZUELA "/>
    <s v="SITUACIÓN IRREGULAR"/>
    <d v="2019-09-03T00:00:00"/>
    <n v="3"/>
    <n v="9"/>
    <n v="2019"/>
    <x v="12"/>
    <s v="MASCULINO"/>
    <s v="ACTA/PARTIDA DE NACIMIENTO"/>
    <n v="2819"/>
    <s v="NINGUNO"/>
    <s v="SI"/>
    <s v="9111HEMOSAPAV"/>
    <s v="HERNANDEZ"/>
    <s v="MONTILLA"/>
    <s v="SARAI"/>
    <s v="PAOLA"/>
    <s v="VENEZUELA "/>
    <s v="SITUACIÓN IRREGULAR"/>
    <d v="1991-11-01T00:00:00"/>
    <n v="1"/>
    <n v="11"/>
    <n v="1991"/>
    <s v="FEMENINO"/>
    <s v="CEDULA DE IDENTIDAD "/>
    <n v="20862180"/>
    <s v="RASTREO"/>
    <d v="2023-09-15T00:00:00"/>
    <s v="ONLINE/TELEFÓNICA"/>
    <d v="2024-01-05T00:00:00"/>
    <m/>
    <m/>
    <m/>
    <s v="SI"/>
    <s v="EVELYN"/>
    <m/>
    <s v="NO"/>
    <s v="80823 EL INDOAMERICANO"/>
    <d v="2023-12-29T00:00:00"/>
    <m/>
    <m/>
    <m/>
    <m/>
    <m/>
    <m/>
    <m/>
    <m/>
    <n v="6"/>
    <n v="4"/>
    <n v="-2"/>
    <x v="0"/>
    <m/>
  </r>
  <r>
    <n v="1480"/>
    <s v="ENERO "/>
    <s v="LA LIBERTAD "/>
    <s v="TRUJILLO"/>
    <s v="VICTOR LARCO HERRERA"/>
    <n v="973320879"/>
    <s v="165GOHEYOV"/>
    <s v="GONZALEZ"/>
    <s v="HERNANDEZ"/>
    <s v="YONATAN"/>
    <s v="HURIEL"/>
    <s v="GONZALEZ HERNANDEZ YONATAN HURIEL"/>
    <s v="VENEZUELA "/>
    <s v="PTP/CPP"/>
    <d v="2016-05-08T00:00:00"/>
    <n v="8"/>
    <n v="5"/>
    <n v="2016"/>
    <x v="0"/>
    <s v="MASCULINO"/>
    <s v="PTP/CPP"/>
    <s v="002940906"/>
    <s v="NINGUNO"/>
    <s v="SI"/>
    <s v="929HEGOALMAV"/>
    <s v="HERNANDEZ"/>
    <s v="GONZALEZ"/>
    <s v="ALEXANDRA"/>
    <s v="MARIA"/>
    <s v="VENEZUELA "/>
    <s v="PTP/CPP"/>
    <d v="1992-09-03T00:00:00"/>
    <n v="3"/>
    <n v="9"/>
    <n v="1992"/>
    <s v="FEMENINO"/>
    <s v="PTP/CPP"/>
    <s v="002924043"/>
    <s v="RASTREO"/>
    <d v="2023-09-15T00:00:00"/>
    <s v="ONLINE/TELEFÓNICA"/>
    <d v="2024-01-15T00:00:00"/>
    <n v="1"/>
    <n v="1"/>
    <n v="1"/>
    <s v="SI"/>
    <s v="EVELYN"/>
    <m/>
    <s v="SI"/>
    <s v="80891 AUGUSTO ALVA ASCURRA"/>
    <m/>
    <m/>
    <m/>
    <m/>
    <m/>
    <m/>
    <m/>
    <m/>
    <m/>
    <n v="6"/>
    <n v="7"/>
    <n v="1"/>
    <x v="0"/>
    <m/>
  </r>
  <r>
    <n v="1481"/>
    <s v="ENERO "/>
    <s v="LA LIBERTAD "/>
    <s v="TRUJILLO"/>
    <s v="SALAVERRY"/>
    <n v="993305711"/>
    <s v="0711FIHIYAV"/>
    <s v="FIGUEREDO"/>
    <s v="HIDALGO"/>
    <s v="YAIR"/>
    <s v="DAVID"/>
    <s v="FIGUEREDO HIDALGO YAIR DAVID"/>
    <s v="VENEZUELA "/>
    <s v="PTP/CPP"/>
    <d v="2007-11-16T00:00:00"/>
    <n v="16"/>
    <n v="11"/>
    <n v="2007"/>
    <x v="11"/>
    <s v="MASCULINO"/>
    <s v="PTP/CPP"/>
    <s v="003321890"/>
    <s v="SECUNDARIA - 4TO GRADO"/>
    <s v="SI"/>
    <s v="866HINIADDEV"/>
    <s v="HIDALGO"/>
    <s v="NINGUNO"/>
    <s v="ADRIANA "/>
    <s v="DE LOS ANGELES"/>
    <s v="VENEZUELA "/>
    <s v="SITUACIÓN IRREGULAR"/>
    <d v="1986-06-14T00:00:00"/>
    <n v="14"/>
    <n v="6"/>
    <n v="1986"/>
    <s v="FEMENINO"/>
    <s v="CEDULA DE IDENTIDAD "/>
    <n v="17472751"/>
    <s v="RASTREO"/>
    <d v="2023-10-13T00:00:00"/>
    <s v="ONLINE/TELEFÓNICA"/>
    <d v="2024-01-08T00:00:00"/>
    <n v="1"/>
    <n v="2"/>
    <n v="2"/>
    <s v="SI"/>
    <s v="EVELYN"/>
    <m/>
    <s v="SI"/>
    <s v="80048 JOSE EULOGIO GARRIDO"/>
    <m/>
    <m/>
    <m/>
    <m/>
    <m/>
    <m/>
    <m/>
    <m/>
    <m/>
    <n v="15"/>
    <n v="16"/>
    <n v="1"/>
    <x v="0"/>
    <m/>
  </r>
  <r>
    <n v="459"/>
    <s v="NOVIEMBRE"/>
    <s v="LIMA "/>
    <s v="LIMA "/>
    <s v="SANTA ANITA"/>
    <n v="921327160"/>
    <s v="0607ROBEJEV"/>
    <s v="ROSAL"/>
    <s v="BERMUDEZ"/>
    <s v="JERIANNYS"/>
    <s v="MARIA"/>
    <s v="ROSAL BERMUDEZ JERIANNYS MARIA"/>
    <s v="VENEZUELA "/>
    <s v="SITUACIÓN IRREGULAR"/>
    <d v="2006-07-29T00:00:00"/>
    <s v="29"/>
    <s v="07"/>
    <s v="2006"/>
    <x v="5"/>
    <s v="FEMENINO"/>
    <s v="CEDULA DE IDENTIDAD"/>
    <s v="32395987"/>
    <s v="SECUNDARIA - 2DO GRADO"/>
    <s v="SI"/>
    <s v="8910BERIELJOV"/>
    <s v="BERMUDEZ"/>
    <s v="RIBERO"/>
    <s v="ELENNYS"/>
    <s v="JOSE"/>
    <s v="VENEZUELA "/>
    <s v="PTP/CPP"/>
    <d v="1989-10-24T00:00:00"/>
    <s v="24"/>
    <s v="10"/>
    <s v="1989"/>
    <s v="FEMENINO"/>
    <s v="PTP/CPP"/>
    <s v="000493640"/>
    <s v="RASTREO"/>
    <d v="2023-10-22T14:28:39"/>
    <s v="ONLINE/TELEFÓNICA"/>
    <d v="2023-11-14T00:00:00"/>
    <n v="2"/>
    <n v="2"/>
    <n v="2"/>
    <s v="SI"/>
    <s v="CAROLINE"/>
    <s v="SI"/>
    <m/>
    <m/>
    <m/>
    <m/>
    <m/>
    <m/>
    <m/>
    <m/>
    <m/>
    <m/>
    <m/>
    <n v="13"/>
    <n v="17"/>
    <n v="4"/>
    <x v="1"/>
    <m/>
  </r>
  <r>
    <n v="1483"/>
    <s v="ENERO "/>
    <s v="LA LIBERTAD "/>
    <s v="TRUJILLO"/>
    <s v="TRUJILLO"/>
    <n v="925763347"/>
    <s v="213PALOOLV"/>
    <s v="PACHECO"/>
    <s v="LOPEZ"/>
    <s v="OLIVER "/>
    <s v="NEIL DE JESUS"/>
    <s v="PACHECO LOPEZ OLIVER  NEIL DE JESUS"/>
    <s v="VENEZUELA "/>
    <s v="SITUACIÓN IRREGULAR"/>
    <d v="2021-03-18T00:00:00"/>
    <n v="18"/>
    <n v="3"/>
    <n v="2021"/>
    <x v="16"/>
    <s v="MASCULINO"/>
    <s v="ACTA/PARTIDA DE NACIMIENTO"/>
    <n v="1190"/>
    <s v="NINGUNO"/>
    <s v="SI"/>
    <s v="964LOAUCLALV"/>
    <s v="LOPEZ"/>
    <s v="AUDRINES"/>
    <s v="CLAUDIA"/>
    <s v="ALEJANDRA"/>
    <s v="VENEZUELA "/>
    <s v="PTP/CPP"/>
    <d v="1996-04-20T00:00:00"/>
    <n v="20"/>
    <n v="4"/>
    <n v="1996"/>
    <s v="FEMENINO"/>
    <s v="CPP"/>
    <s v="003525511"/>
    <s v="RASTREO"/>
    <d v="2023-10-03T00:00:00"/>
    <s v="ONLINE/TELEFÓNICA"/>
    <d v="2024-01-03T00:00:00"/>
    <n v="1"/>
    <n v="2"/>
    <n v="2"/>
    <s v="SI"/>
    <s v="EVELYN"/>
    <m/>
    <s v="SI"/>
    <s v="80006 NUEVO PERU"/>
    <m/>
    <m/>
    <m/>
    <m/>
    <m/>
    <m/>
    <m/>
    <m/>
    <m/>
    <n v="6"/>
    <n v="3"/>
    <n v="-3"/>
    <x v="0"/>
    <m/>
  </r>
  <r>
    <n v="1484"/>
    <s v="ENERO "/>
    <s v="LA LIBERTAD "/>
    <s v="TRUJILLO"/>
    <s v="HUANCHACO"/>
    <s v="973 801 237"/>
    <s v="153GULOJEV"/>
    <s v="GUDIÑO"/>
    <s v="LOPEZ"/>
    <s v="JESUS"/>
    <s v="DANIEL"/>
    <s v="GUDIÑO LOPEZ JESUS DANIEL"/>
    <s v="VENEZUELA "/>
    <s v="SITUACIÓN IRREGULAR"/>
    <d v="2015-03-20T00:00:00"/>
    <n v="20"/>
    <n v="3"/>
    <n v="2015"/>
    <x v="1"/>
    <s v="MASCULINO"/>
    <s v="ACTA/PARTIDA DE NACIMIENTO"/>
    <s v="´00000538"/>
    <s v="PRIMARIA - 2DO GRADO"/>
    <s v="SI"/>
    <s v="976LOVILUANV"/>
    <s v="LOPEZ"/>
    <s v="VIZCALLA"/>
    <s v="LUCIMAR"/>
    <s v="ANDREINA"/>
    <s v="VENEZUELA "/>
    <s v="SITUACIÓN IRREGULAR"/>
    <d v="1997-06-07T00:00:00"/>
    <n v="7"/>
    <n v="6"/>
    <n v="1997"/>
    <s v="FEMENINO"/>
    <s v="CEDULA DE IDENTIDAD "/>
    <n v="27145467"/>
    <s v="RASTREO"/>
    <d v="2023-10-05T00:00:00"/>
    <s v="ONLINE/TELEFÓNICA"/>
    <d v="2024-01-04T00:00:00"/>
    <n v="2"/>
    <n v="2"/>
    <n v="2"/>
    <s v="SI"/>
    <s v="EVELYN"/>
    <m/>
    <s v="SI"/>
    <n v="81766"/>
    <m/>
    <m/>
    <m/>
    <m/>
    <m/>
    <m/>
    <m/>
    <m/>
    <m/>
    <n v="7"/>
    <n v="9"/>
    <n v="2"/>
    <x v="3"/>
    <m/>
  </r>
  <r>
    <n v="1485"/>
    <s v="ENERO "/>
    <s v="LA LIBERTAD "/>
    <s v="TRUJILLO"/>
    <s v="HUANCHACO"/>
    <s v="973 801 237"/>
    <s v="128ROLOLUV"/>
    <s v="RODRIGUEZ"/>
    <s v="LOPEZ"/>
    <s v="LUCIANNYS"/>
    <s v="YILSIMAR"/>
    <s v="RODRIGUEZ LOPEZ LUCIANNYS YILSIMAR"/>
    <s v="VENEZUELA "/>
    <s v="SITUACIÓN IRREGULAR"/>
    <d v="2012-08-12T00:00:00"/>
    <n v="12"/>
    <n v="8"/>
    <n v="2012"/>
    <x v="3"/>
    <s v="FEMENINO"/>
    <m/>
    <m/>
    <s v="PRIMARIA - 4TO GRADO"/>
    <s v="SI"/>
    <s v="976LOVILUANV"/>
    <s v="LOPEZ"/>
    <s v="VIZCALLA"/>
    <s v="LUCIMAR"/>
    <s v="ANDREINA"/>
    <s v="VENEZUELA "/>
    <s v="SITUACIÓN IRREGULAR"/>
    <d v="1997-06-07T00:00:00"/>
    <n v="7"/>
    <n v="6"/>
    <n v="1997"/>
    <s v="FEMENINO"/>
    <s v="CEDULA DE IDENTIDAD "/>
    <n v="27145467"/>
    <s v="RASTREO"/>
    <d v="2023-10-05T00:00:00"/>
    <m/>
    <m/>
    <m/>
    <m/>
    <m/>
    <s v="SI"/>
    <s v="EVELYN"/>
    <m/>
    <s v="SI"/>
    <n v="81766"/>
    <m/>
    <m/>
    <m/>
    <m/>
    <m/>
    <m/>
    <m/>
    <m/>
    <m/>
    <n v="9"/>
    <n v="11"/>
    <n v="2"/>
    <x v="3"/>
    <m/>
  </r>
  <r>
    <n v="1486"/>
    <s v="ENERO "/>
    <s v="LA LIBERTAD "/>
    <s v="TRUJILLO"/>
    <s v="TRUJILLO"/>
    <n v="918454596"/>
    <s v="079BLMADEV"/>
    <s v="BLANCO"/>
    <s v="MARCANO"/>
    <s v="DESIREE"/>
    <s v="DEL VALLE"/>
    <s v="BLANCO MARCANO DESIREE DEL VALLE"/>
    <s v="VENEZUELA "/>
    <s v="SITUACIÓN IRREGULAR"/>
    <d v="2007-09-15T00:00:00"/>
    <n v="15"/>
    <n v="9"/>
    <n v="2007"/>
    <x v="11"/>
    <s v="FEMENINO"/>
    <s v="ACTA/PARTIDA DE NACIMIENTO"/>
    <n v="756"/>
    <s v="SECUNDARIA - 3ER GRADO"/>
    <s v="SI"/>
    <s v="8012MANIMADEV"/>
    <s v="MARCANO"/>
    <s v="NINGUNO"/>
    <s v="MARIA"/>
    <s v="DEXILELL"/>
    <s v="VENEZUELA "/>
    <s v="SITUACIÓN IRREGULAR"/>
    <d v="1980-12-29T00:00:00"/>
    <n v="29"/>
    <n v="12"/>
    <n v="1980"/>
    <s v="FEMENINO"/>
    <s v="CEDULA DE IDENTIDAD "/>
    <n v="16142467"/>
    <s v="RASTREO"/>
    <d v="2023-10-08T00:00:00"/>
    <s v="ONLINE/TELEFÓNICA"/>
    <d v="2024-01-03T00:00:00"/>
    <n v="1"/>
    <n v="1"/>
    <n v="1"/>
    <s v="SI"/>
    <s v="EVELYN"/>
    <m/>
    <s v="SI"/>
    <s v="MARIA NEGRON UGARTE"/>
    <m/>
    <m/>
    <m/>
    <m/>
    <m/>
    <m/>
    <m/>
    <m/>
    <m/>
    <n v="14"/>
    <n v="16"/>
    <n v="2"/>
    <x v="3"/>
    <m/>
  </r>
  <r>
    <n v="1487"/>
    <s v="ENERO "/>
    <s v="LA LIBERTAD "/>
    <s v="TRUJILLO"/>
    <s v="HUANCHACO"/>
    <n v="924768516"/>
    <s v="199SAMAMEV"/>
    <s v="SABOGAL"/>
    <s v="MARTINEZ"/>
    <s v="MEYS"/>
    <s v="MAIRIN"/>
    <s v="SABOGAL MARTINEZ MEYS MAIRIN"/>
    <s v="VENEZUELA "/>
    <s v="PTP/CPP"/>
    <d v="2019-09-12T00:00:00"/>
    <n v="12"/>
    <n v="9"/>
    <n v="2019"/>
    <x v="12"/>
    <s v="FEMENINO"/>
    <s v="CPP"/>
    <n v="2762367"/>
    <s v="NINGUNO"/>
    <s v="SI"/>
    <s v="939MAPAKARAV"/>
    <s v="MARTINEZ"/>
    <s v="PARGAS"/>
    <s v="KARLIANNYS"/>
    <s v="RAQUEL"/>
    <s v="VENEZUELA "/>
    <s v="SITUACIÓN IRREGULAR"/>
    <d v="1993-09-04T00:00:00"/>
    <n v="4"/>
    <n v="9"/>
    <n v="1993"/>
    <s v="FEMENINO"/>
    <s v="CEDULA DE IDENTIDAD "/>
    <n v="23486452"/>
    <s v="RASTREO"/>
    <d v="2023-10-11T00:00:00"/>
    <m/>
    <m/>
    <m/>
    <m/>
    <m/>
    <s v="SI"/>
    <s v="EVELYN"/>
    <m/>
    <s v="SI"/>
    <n v="110"/>
    <m/>
    <m/>
    <m/>
    <m/>
    <m/>
    <m/>
    <m/>
    <m/>
    <m/>
    <n v="6"/>
    <n v="4"/>
    <n v="-2"/>
    <x v="0"/>
    <m/>
  </r>
  <r>
    <n v="1488"/>
    <s v="ENERO "/>
    <s v="LA LIBERTAD "/>
    <s v="TRUJILLO"/>
    <s v="HUANCHACO"/>
    <n v="924768516"/>
    <s v="1411SAMARAV"/>
    <s v="SABOGAL"/>
    <s v="MARTINEZ"/>
    <s v="RAIKEL"/>
    <s v="ANTUAN"/>
    <s v="SABOGAL MARTINEZ RAIKEL ANTUAN"/>
    <s v="VENEZUELA "/>
    <s v="SITUACIÓN IRREGULAR"/>
    <d v="2014-11-25T00:00:00"/>
    <n v="25"/>
    <n v="11"/>
    <n v="2014"/>
    <x v="6"/>
    <s v="MASCULINO"/>
    <s v="ACTA/PARTIDA DE NACIMIENTO"/>
    <n v="2761582"/>
    <s v="PRIMARIA - 1ER GRADO"/>
    <s v="SI"/>
    <s v="939MAPAKARAV"/>
    <s v="MARTINEZ"/>
    <s v="PARGAS"/>
    <s v="KARLIANNYS"/>
    <s v="RAQUEL"/>
    <s v="VENEZUELA "/>
    <s v="SITUACIÓN IRREGULAR"/>
    <d v="1993-09-04T00:00:00"/>
    <n v="4"/>
    <n v="9"/>
    <n v="1993"/>
    <s v="FEMENINO"/>
    <s v="CEDULA DE IDENTIDAD "/>
    <n v="23486452"/>
    <s v="RASTREO"/>
    <d v="2023-10-10T00:00:00"/>
    <m/>
    <m/>
    <m/>
    <m/>
    <m/>
    <s v="SI"/>
    <s v="EVELYN"/>
    <m/>
    <s v="SI"/>
    <s v="80821 CESAR VALLEJO MENDOZA"/>
    <m/>
    <m/>
    <m/>
    <m/>
    <m/>
    <m/>
    <m/>
    <m/>
    <m/>
    <n v="6"/>
    <n v="9"/>
    <n v="3"/>
    <x v="4"/>
    <m/>
  </r>
  <r>
    <n v="1489"/>
    <s v="ENERO "/>
    <s v="LA LIBERTAD "/>
    <s v="TRUJILLO"/>
    <s v="HUANCHACO"/>
    <n v="924768516"/>
    <s v="136SAMANOV"/>
    <s v="SABOGAL"/>
    <s v="MARTINEZ"/>
    <s v="NOSLEN"/>
    <s v="ANTUAN"/>
    <s v="SABOGAL MARTINEZ NOSLEN ANTUAN"/>
    <s v="VENEZUELA "/>
    <s v="SITUACIÓN IRREGULAR"/>
    <d v="2013-06-07T00:00:00"/>
    <n v="7"/>
    <n v="6"/>
    <n v="2013"/>
    <x v="7"/>
    <s v="MASCULINO"/>
    <s v="ACTA/PARTIDA DE NACIMIENTO"/>
    <n v="4953"/>
    <s v="PRIMARIA - 2DO GRADO"/>
    <s v="SI"/>
    <s v="939MAPAKARAV"/>
    <s v="MARTINEZ"/>
    <s v="PARGAS"/>
    <s v="KARLIANNYS"/>
    <s v="RAQUEL"/>
    <s v="VENEZUELA "/>
    <s v="SITUACIÓN IRREGULAR"/>
    <d v="1993-09-04T00:00:00"/>
    <n v="4"/>
    <n v="9"/>
    <n v="1993"/>
    <s v="FEMENINO"/>
    <s v="CEDULA DE IDENTIDAD "/>
    <n v="23486452"/>
    <s v="RASTREO"/>
    <d v="2023-10-09T00:00:00"/>
    <m/>
    <m/>
    <m/>
    <m/>
    <m/>
    <s v="SI"/>
    <s v="EVELYN"/>
    <m/>
    <s v="SI"/>
    <s v="80821 CESAR VALLEJO MENDOZA"/>
    <m/>
    <m/>
    <m/>
    <m/>
    <m/>
    <m/>
    <m/>
    <m/>
    <m/>
    <n v="7"/>
    <n v="10"/>
    <n v="3"/>
    <x v="4"/>
    <m/>
  </r>
  <r>
    <n v="1490"/>
    <s v="ENERO "/>
    <s v="LA LIBERTAD "/>
    <s v="TRUJILLO"/>
    <s v="HUANCHACO"/>
    <n v="924768516"/>
    <s v="119SAMAJEV"/>
    <s v="SABOGAL"/>
    <s v="MARTINEZ"/>
    <s v="JEERLIANNYS"/>
    <s v="YANELL ARIAM"/>
    <s v="SABOGAL MARTINEZ JEERLIANNYS YANELL ARIAM"/>
    <s v="VENEZUELA "/>
    <s v="PTP/CPP"/>
    <d v="2011-09-22T00:00:00"/>
    <n v="22"/>
    <n v="9"/>
    <n v="2011"/>
    <x v="2"/>
    <s v="FEMENINO"/>
    <s v="CPP"/>
    <n v="2761374"/>
    <s v="PRIMARIA - 4TO GRADO"/>
    <s v="SI"/>
    <s v="939MAPAKARAV"/>
    <s v="MARTINEZ"/>
    <s v="PARGAS"/>
    <s v="KARLIANNYS"/>
    <s v="RAQUEL"/>
    <s v="VENEZUELA "/>
    <s v="SITUACIÓN IRREGULAR"/>
    <d v="1993-09-04T00:00:00"/>
    <n v="4"/>
    <n v="9"/>
    <n v="1993"/>
    <s v="FEMENINO"/>
    <s v="CEDULA DE IDENTIDAD "/>
    <n v="23486452"/>
    <s v="RASTREO"/>
    <d v="2023-10-08T00:00:00"/>
    <s v="ONLINE/TELEFÓNICA"/>
    <d v="2024-01-09T00:00:00"/>
    <n v="5"/>
    <n v="1"/>
    <n v="1"/>
    <s v="SI"/>
    <s v="EVELYN"/>
    <m/>
    <s v="SI"/>
    <s v="80821 CESAR VALLEJO MENDOZA"/>
    <m/>
    <m/>
    <m/>
    <m/>
    <m/>
    <m/>
    <m/>
    <m/>
    <m/>
    <n v="9"/>
    <n v="12"/>
    <n v="3"/>
    <x v="4"/>
    <m/>
  </r>
  <r>
    <n v="1491"/>
    <s v="ENERO "/>
    <s v="LA LIBERTAD "/>
    <s v="TRUJILLO"/>
    <s v="HUANCHACO"/>
    <n v="924768516"/>
    <s v="199SAMAMIV"/>
    <s v="SABOGAL"/>
    <s v="MARTINEZ"/>
    <s v="MIAH"/>
    <s v="NAIRIM"/>
    <s v="SABOGAL MARTINEZ MIAH NAIRIM"/>
    <s v="VENEZUELA "/>
    <s v="PTP/CPP"/>
    <d v="2019-09-12T00:00:00"/>
    <n v="12"/>
    <n v="9"/>
    <n v="2019"/>
    <x v="12"/>
    <s v="FEMENINO"/>
    <s v="CPP"/>
    <n v="2762367"/>
    <s v="NINGUNO"/>
    <s v="SI"/>
    <s v="939MAPAKARAV"/>
    <s v="MARTINEZ "/>
    <s v="PARGAS"/>
    <s v="KARLIANNYS"/>
    <s v="RAQUEL"/>
    <s v="VENEZUELA "/>
    <s v="SITUACIÓN IRREGULAR"/>
    <d v="1993-09-04T00:00:00"/>
    <n v="4"/>
    <n v="9"/>
    <n v="1993"/>
    <s v="FEMENINO"/>
    <s v="CEDULA DE IDENTIDAD "/>
    <n v="23486452"/>
    <s v="RASTREO"/>
    <d v="2023-10-12T00:00:00"/>
    <m/>
    <m/>
    <m/>
    <m/>
    <m/>
    <s v="SI"/>
    <s v="EVELYN"/>
    <m/>
    <s v="SI"/>
    <n v="110"/>
    <m/>
    <m/>
    <m/>
    <m/>
    <m/>
    <m/>
    <m/>
    <m/>
    <m/>
    <n v="6"/>
    <n v="4"/>
    <n v="-2"/>
    <x v="0"/>
    <m/>
  </r>
  <r>
    <n v="1492"/>
    <s v="ENERO "/>
    <s v="LA LIBERTAD "/>
    <s v="TRUJILLO"/>
    <s v="SALAVERRY"/>
    <n v="916282835"/>
    <s v="145ALESOSV"/>
    <s v="ALVAREZ"/>
    <s v="ESPINOZA"/>
    <s v="OSMARY"/>
    <s v="ALEJANDRA"/>
    <s v="ALVAREZ ESPINOZA OSMARY ALEJANDRA"/>
    <s v="VENEZUELA "/>
    <s v="SITUACIÓN IRREGULAR"/>
    <d v="2014-05-05T00:00:00"/>
    <n v="5"/>
    <n v="5"/>
    <n v="2014"/>
    <x v="6"/>
    <s v="FEMENINO"/>
    <s v="ACTA/PARTIDA DE NACIMIENTO"/>
    <n v="46"/>
    <s v="PRIMARIA - 3ER GRADO"/>
    <s v="SI"/>
    <s v="846NIESYEMEV"/>
    <s v="NINGUNO"/>
    <s v="ESPINOZA"/>
    <s v="YEXI "/>
    <s v="MERCEDES"/>
    <s v="VENEZUELA "/>
    <s v="PTP/CPP"/>
    <d v="1984-06-07T00:00:00"/>
    <n v="7"/>
    <n v="6"/>
    <n v="1984"/>
    <s v="FEMENINO"/>
    <s v="PTP/CPP"/>
    <s v="002833810"/>
    <s v="RASTREO"/>
    <d v="2023-09-15T00:00:00"/>
    <s v="ONLINE/TELEFÓNICA"/>
    <d v="2024-01-04T00:00:00"/>
    <n v="2"/>
    <n v="2"/>
    <n v="2"/>
    <s v="SI"/>
    <s v="EVELYN"/>
    <m/>
    <s v="SI"/>
    <s v="80047 RAMIRO AURELIO ÑIQUE ESPIRITU"/>
    <m/>
    <m/>
    <m/>
    <m/>
    <m/>
    <m/>
    <m/>
    <m/>
    <m/>
    <n v="8"/>
    <n v="9"/>
    <n v="1"/>
    <x v="0"/>
    <m/>
  </r>
  <r>
    <n v="1493"/>
    <s v="ENERO "/>
    <s v="LA LIBERTAD "/>
    <s v="TRUJILLO"/>
    <s v="SALAVERRY"/>
    <n v="916282835"/>
    <s v="111ALESYEV"/>
    <s v="ALVAREZ"/>
    <s v="ESPINOZA"/>
    <s v="YEXALIR"/>
    <s v="NELLYMAR"/>
    <s v="ALVAREZ ESPINOZA YEXALIR NELLYMAR"/>
    <s v="VENEZUELA "/>
    <s v="SITUACIÓN IRREGULAR"/>
    <d v="2011-01-20T00:00:00"/>
    <n v="20"/>
    <n v="1"/>
    <n v="2011"/>
    <x v="14"/>
    <s v="FEMENINO"/>
    <s v="ACTA/PARTIDA DE NACIMIENTO"/>
    <n v="33"/>
    <s v="PRIMARIA - 6TO GRADO"/>
    <s v="SI"/>
    <s v="846NIESYEMEV"/>
    <s v="NINGUNO"/>
    <s v="ESPINOZA"/>
    <s v="YEXI "/>
    <s v="MERCEDES"/>
    <s v="VENEZUELA "/>
    <s v="PTP/CPP"/>
    <d v="1984-06-07T00:00:00"/>
    <n v="7"/>
    <n v="6"/>
    <n v="1984"/>
    <s v="FEMENINO"/>
    <s v="PTP/CPP"/>
    <s v="002833810"/>
    <s v="RASTREO"/>
    <d v="2023-09-15T00:00:00"/>
    <m/>
    <m/>
    <m/>
    <m/>
    <m/>
    <s v="SI"/>
    <s v="EVELYN"/>
    <m/>
    <s v="SI"/>
    <s v="80047 RAMIRO AURELIO ÑIQUE ESPIRITU"/>
    <m/>
    <m/>
    <m/>
    <m/>
    <m/>
    <m/>
    <m/>
    <m/>
    <m/>
    <n v="11"/>
    <n v="13"/>
    <n v="2"/>
    <x v="3"/>
    <m/>
  </r>
  <r>
    <n v="1494"/>
    <s v="ENERO "/>
    <s v="LA LIBERTAD "/>
    <s v="TRUJILLO"/>
    <s v="TRUJILLO"/>
    <s v="977163727/922191812"/>
    <s v="179RAPIMAV"/>
    <s v="RAMIREZ"/>
    <s v="PIMENTEL"/>
    <s v="MARIANA"/>
    <s v="ANTONELLA"/>
    <s v="RAMIREZ PIMENTEL MARIANA ANTONELLA"/>
    <s v="VENEZUELA "/>
    <s v="PTP/CPP"/>
    <d v="2017-09-12T00:00:00"/>
    <n v="12"/>
    <n v="9"/>
    <n v="2017"/>
    <x v="8"/>
    <s v="FEMENINO"/>
    <s v="CPP"/>
    <n v="1035481"/>
    <s v="NINGUNO"/>
    <s v="SI"/>
    <s v="8712PIDEMAELV"/>
    <s v="PIMENTEL"/>
    <s v="DELFIN"/>
    <s v="MARIALYS"/>
    <s v="ELDIMAR"/>
    <s v="VENEZUELA "/>
    <s v="C.E. CALIDAD MIGRATORIA"/>
    <d v="1987-12-29T00:00:00"/>
    <n v="29"/>
    <n v="12"/>
    <n v="1987"/>
    <s v="FEMENINO"/>
    <s v="CARNET DE EXTRANJERÍA "/>
    <n v="6391674"/>
    <s v="RASTREO"/>
    <d v="2023-09-15T00:00:00"/>
    <s v="ONLINE/TELEFÓNICA"/>
    <d v="2024-01-05T00:00:00"/>
    <n v="1"/>
    <n v="2"/>
    <n v="2"/>
    <s v="SI"/>
    <s v="EVELYN"/>
    <m/>
    <s v="SI"/>
    <s v="80017 ALFREDO TELLO SALAVARRIA"/>
    <m/>
    <m/>
    <m/>
    <m/>
    <m/>
    <m/>
    <m/>
    <m/>
    <m/>
    <n v="6"/>
    <n v="6"/>
    <n v="0"/>
    <x v="0"/>
    <m/>
  </r>
  <r>
    <n v="1495"/>
    <s v="ENERO "/>
    <s v="LA LIBERTAD "/>
    <s v="TRUJILLO"/>
    <s v="SALAVERRY"/>
    <n v="974428237"/>
    <s v="2011DIRASOV"/>
    <s v="DIAZ"/>
    <s v="RAMOS"/>
    <s v="SOLANGE "/>
    <s v="MICHELLE "/>
    <s v="DIAZ RAMOS SOLANGE  MICHELLE "/>
    <s v="VENEZUELA "/>
    <s v="SITUACIÓN IRREGULAR"/>
    <d v="2020-11-26T00:00:00"/>
    <n v="26"/>
    <n v="11"/>
    <n v="2020"/>
    <x v="9"/>
    <s v="FEMENINO"/>
    <s v="CEDULA DE IDENTIDAD "/>
    <s v="0752031898"/>
    <s v="NINGUNO"/>
    <s v="SI"/>
    <s v="927RAVADADEV"/>
    <s v="RAMOS"/>
    <s v="VALERA "/>
    <s v="DANIELA "/>
    <s v="DEL VALLE"/>
    <s v="VENEZUELA "/>
    <s v="SITUACIÓN IRREGULAR"/>
    <d v="1992-07-11T00:00:00"/>
    <n v="11"/>
    <n v="7"/>
    <n v="1992"/>
    <s v="FEMENINO"/>
    <s v="CEDULA DE IDENTIDAD "/>
    <n v="19754582"/>
    <s v="RASTREO"/>
    <d v="2023-10-04T00:00:00"/>
    <m/>
    <m/>
    <m/>
    <m/>
    <m/>
    <s v="SI"/>
    <s v="EVELYN"/>
    <m/>
    <s v="SI"/>
    <s v="81002 JAVIER HERAUD"/>
    <m/>
    <m/>
    <m/>
    <m/>
    <m/>
    <m/>
    <m/>
    <m/>
    <m/>
    <n v="6"/>
    <n v="3"/>
    <n v="-3"/>
    <x v="0"/>
    <m/>
  </r>
  <r>
    <n v="1496"/>
    <s v="ENERO "/>
    <s v="LA LIBERTAD "/>
    <s v="TRUJILLO"/>
    <s v="SALAVERRY"/>
    <n v="974428237"/>
    <s v="1711DIRAHAV"/>
    <s v="DIAZ "/>
    <s v="RAMOS "/>
    <s v="HALLY"/>
    <s v="FRANCHESKA "/>
    <s v="DIAZ  RAMOS  HALLY FRANCHESKA "/>
    <s v="VENEZUELA "/>
    <s v="SITUACIÓN IRREGULAR"/>
    <d v="2017-11-01T00:00:00"/>
    <n v="1"/>
    <n v="11"/>
    <n v="2017"/>
    <x v="8"/>
    <s v="FEMENINO"/>
    <s v="ACTA/PARTIDA DE NACIMIENTO"/>
    <n v="299"/>
    <s v="NIVEL INICIAL 5 AÑOS"/>
    <s v="SI"/>
    <s v="927RAVADADEV"/>
    <s v="RAMOS"/>
    <s v="VALERA "/>
    <s v="DANIELA "/>
    <s v="DEL.VALLE "/>
    <s v="VENEZUELA "/>
    <s v="SITUACIÓN IRREGULAR"/>
    <d v="1992-07-11T00:00:00"/>
    <n v="11"/>
    <n v="7"/>
    <n v="1992"/>
    <s v="FEMENINO"/>
    <s v="CEDULA DE IDENTIDAD "/>
    <n v="19754582"/>
    <s v="RASTREO"/>
    <d v="2023-10-04T00:00:00"/>
    <m/>
    <m/>
    <m/>
    <m/>
    <m/>
    <s v="SI"/>
    <s v="EVELYN"/>
    <m/>
    <s v="SI"/>
    <s v="80048 JOSE EULOGIO GARRIDO"/>
    <m/>
    <m/>
    <m/>
    <m/>
    <m/>
    <m/>
    <m/>
    <m/>
    <m/>
    <n v="6"/>
    <n v="6"/>
    <n v="0"/>
    <x v="0"/>
    <m/>
  </r>
  <r>
    <n v="1497"/>
    <s v="ENERO "/>
    <s v="LA LIBERTAD "/>
    <s v="TRUJILLO"/>
    <s v="SALAVERRY"/>
    <n v="974428237"/>
    <s v="1510DIRAHAV"/>
    <s v="DIAZ"/>
    <s v="RAMOS"/>
    <s v="HANNY"/>
    <s v="BEATRIZ"/>
    <s v="DIAZ RAMOS HANNY BEATRIZ"/>
    <s v="VENEZUELA "/>
    <s v="SITUACIÓN IRREGULAR"/>
    <d v="2015-10-20T00:00:00"/>
    <n v="20"/>
    <n v="10"/>
    <n v="2015"/>
    <x v="1"/>
    <s v="FEMENINO"/>
    <s v="ACTA/PARTIDA DE NACIMIENTO"/>
    <n v="76"/>
    <s v="PRIMARIA - 2DO GRADO"/>
    <s v="SI"/>
    <s v="927RAVADADEV"/>
    <s v="RAMOS"/>
    <s v="VALERA"/>
    <s v="DANIELA"/>
    <s v="DEL VALLE"/>
    <s v="VENEZUELA "/>
    <s v="SITUACIÓN IRREGULAR"/>
    <d v="1992-07-11T00:00:00"/>
    <n v="11"/>
    <n v="7"/>
    <n v="1992"/>
    <s v="FEMENINO"/>
    <s v="CEDULA DE IDENTIDAD "/>
    <n v="19754582"/>
    <s v="RASTREO"/>
    <d v="2023-10-04T00:00:00"/>
    <m/>
    <m/>
    <m/>
    <m/>
    <m/>
    <s v="SI"/>
    <s v="EVELYN"/>
    <m/>
    <s v="SI"/>
    <s v="80048 JOSE EULOGIO GARRIDO"/>
    <m/>
    <m/>
    <m/>
    <m/>
    <m/>
    <m/>
    <m/>
    <m/>
    <m/>
    <n v="7"/>
    <n v="8"/>
    <n v="1"/>
    <x v="0"/>
    <m/>
  </r>
  <r>
    <n v="1498"/>
    <s v="ENERO "/>
    <s v="LA LIBERTAD "/>
    <s v="TRUJILLO"/>
    <s v="SALAVERRY"/>
    <n v="974428237"/>
    <s v="1312DIRAABV"/>
    <s v="DIAZ"/>
    <s v="RAMOS"/>
    <s v="ABEL"/>
    <s v="EFRAYN"/>
    <s v="DIAZ RAMOS ABEL EFRAYN"/>
    <s v="VENEZUELA "/>
    <s v="SITUACIÓN IRREGULAR"/>
    <d v="2013-12-11T00:00:00"/>
    <n v="11"/>
    <n v="12"/>
    <n v="2013"/>
    <x v="7"/>
    <s v="MASCULINO"/>
    <s v="ACTA/PARTIDA DE NACIMIENTO"/>
    <n v="157"/>
    <s v="PRIMARIA - 3ER GRADO"/>
    <s v="SI"/>
    <s v="927RAVADADEV"/>
    <s v="RAMOS"/>
    <s v="VARELA."/>
    <s v="DANIELA"/>
    <s v="DEL VALLE"/>
    <s v="VENEZUELA "/>
    <s v="SITUACIÓN IRREGULAR"/>
    <d v="1992-07-11T00:00:00"/>
    <n v="11"/>
    <n v="7"/>
    <n v="1992"/>
    <s v="FEMENINO"/>
    <s v="CEDULA DE IDENTIDAD "/>
    <n v="19754582"/>
    <s v="RASTREO"/>
    <d v="2023-10-04T00:00:00"/>
    <s v="ONLINE/TELEFÓNICA"/>
    <d v="2024-01-04T00:00:00"/>
    <n v="4"/>
    <n v="2"/>
    <n v="2"/>
    <s v="SI"/>
    <s v="EVELYN"/>
    <m/>
    <s v="SI"/>
    <s v="80048 JOSE EULOGIO GARRIDO"/>
    <m/>
    <m/>
    <m/>
    <m/>
    <m/>
    <m/>
    <m/>
    <m/>
    <m/>
    <n v="8"/>
    <n v="10"/>
    <n v="2"/>
    <x v="3"/>
    <m/>
  </r>
  <r>
    <n v="1499"/>
    <s v="ENERO "/>
    <s v="LA LIBERTAD "/>
    <s v="TRUJILLO"/>
    <s v="LA ESPERANZA"/>
    <n v="927561180"/>
    <s v="174LIRILUV"/>
    <s v="LINAREZ"/>
    <s v="RIERA"/>
    <s v="LUISBER"/>
    <s v="SANTIAGO"/>
    <s v="LINAREZ RIERA LUISBER SANTIAGO"/>
    <s v="VENEZUELA "/>
    <s v="SITUACIÓN IRREGULAR"/>
    <d v="2017-04-14T00:00:00"/>
    <n v="14"/>
    <n v="4"/>
    <n v="2017"/>
    <x v="8"/>
    <s v="MASCULINO"/>
    <s v="ACTA/PARTIDA DE NACIMIENTO"/>
    <n v="3067"/>
    <s v="NIVEL INICIAL 5 AÑOS"/>
    <s v="SI"/>
    <s v="9311RICAKINAV"/>
    <s v="RIERA"/>
    <s v="CAÑIZALES"/>
    <s v="KIMBERLING"/>
    <s v="NATHACHA"/>
    <s v="VENEZUELA "/>
    <s v="SITUACIÓN IRREGULAR"/>
    <d v="1993-11-15T00:00:00"/>
    <n v="15"/>
    <n v="11"/>
    <n v="1993"/>
    <s v="FEMENINO"/>
    <s v="CEDULA DE IDENTIDAD "/>
    <n v="22322960"/>
    <s v="RASTREO"/>
    <d v="2023-09-15T00:00:00"/>
    <s v="ONLINE/TELEFÓNICA"/>
    <d v="2024-01-03T00:00:00"/>
    <n v="3"/>
    <n v="2"/>
    <n v="2"/>
    <s v="SI"/>
    <s v="EVELYN"/>
    <m/>
    <s v="NO"/>
    <s v="80041 JOSE CARLOS MARIATEGUI"/>
    <d v="2024-01-02T00:00:00"/>
    <m/>
    <m/>
    <m/>
    <m/>
    <m/>
    <m/>
    <m/>
    <m/>
    <n v="6"/>
    <n v="6"/>
    <n v="0"/>
    <x v="0"/>
    <m/>
  </r>
  <r>
    <n v="1500"/>
    <s v="ENERO "/>
    <s v="LA LIBERTAD "/>
    <s v="TRUJILLO"/>
    <s v="LA ESPERANZA"/>
    <n v="927561180"/>
    <s v="196LIRIMAP"/>
    <s v="LINAREZ "/>
    <s v="RIERA"/>
    <s v="MARITH"/>
    <s v="VALENTINA"/>
    <s v="LINAREZ  RIERA MARITH VALENTINA"/>
    <s v="PERÚ"/>
    <s v="NO APLICA (ES PERUANO/A)"/>
    <d v="2019-06-03T00:00:00"/>
    <n v="3"/>
    <n v="6"/>
    <n v="2019"/>
    <x v="12"/>
    <s v="FEMENINO"/>
    <s v="DNI"/>
    <n v="91366346"/>
    <s v="NIVEL INICIAL 3 AÑOS"/>
    <s v="SI"/>
    <s v="9311RICAKINAV"/>
    <s v="RIERA "/>
    <s v="CAÑIZALEZ"/>
    <s v="KIMBERLING"/>
    <s v="NATHACHA"/>
    <s v="VENEZUELA "/>
    <s v="SITUACIÓN IRREGULAR"/>
    <d v="1993-11-17T00:00:00"/>
    <n v="15"/>
    <n v="11"/>
    <n v="1993"/>
    <s v="FEMENINO"/>
    <s v="CEDULA DE IDENTIDAD "/>
    <n v="22322960"/>
    <s v="RASTREO"/>
    <d v="2023-12-06T00:00:00"/>
    <m/>
    <m/>
    <m/>
    <m/>
    <m/>
    <s v="SI"/>
    <s v="EVELYN"/>
    <m/>
    <s v="SI"/>
    <s v="81776 LOS LAURELES"/>
    <m/>
    <m/>
    <m/>
    <m/>
    <m/>
    <m/>
    <m/>
    <m/>
    <m/>
    <n v="6"/>
    <n v="4"/>
    <n v="-2"/>
    <x v="0"/>
    <m/>
  </r>
  <r>
    <n v="1501"/>
    <s v="ENERO "/>
    <s v="LA LIBERTAD "/>
    <s v="TRUJILLO"/>
    <s v="TRUJILLO"/>
    <n v="907191396"/>
    <s v="206OSROANP"/>
    <s v="OSUNA"/>
    <s v="ROMERO"/>
    <s v="ANTHUAN"/>
    <s v="ALESSANDRO"/>
    <s v="OSUNA ROMERO ANTHUAN ALESSANDRO"/>
    <s v="PERÚ"/>
    <s v="NO APLICA (ES PERUANO/A)"/>
    <d v="2020-06-20T00:00:00"/>
    <n v="20"/>
    <n v="6"/>
    <n v="2020"/>
    <x v="9"/>
    <s v="FEMENINO"/>
    <s v="DNI"/>
    <n v="91898734"/>
    <s v="NINGUNO"/>
    <s v="SI"/>
    <s v="998ROMAVECAV"/>
    <s v="ROMERO"/>
    <s v="MACHADO"/>
    <s v="VERONICA"/>
    <s v="CAROLINA"/>
    <s v="VENEZUELA "/>
    <s v="PTP/CPP"/>
    <d v="1999-08-09T00:00:00"/>
    <n v="9"/>
    <n v="8"/>
    <n v="1999"/>
    <s v="FEMENINO"/>
    <s v="CPP"/>
    <n v="3363072"/>
    <s v="RASTREO"/>
    <d v="2023-10-02T00:00:00"/>
    <s v="ONLINE/TELEFÓNICA"/>
    <d v="2024-01-04T00:00:00"/>
    <n v="1"/>
    <n v="2"/>
    <n v="2"/>
    <s v="SI"/>
    <s v="EVELYN"/>
    <m/>
    <s v="SI"/>
    <s v="1733 MI MUNDO MARAVILLOSO"/>
    <d v="2024-01-18T00:00:00"/>
    <m/>
    <m/>
    <m/>
    <m/>
    <m/>
    <m/>
    <m/>
    <m/>
    <n v="6"/>
    <n v="3"/>
    <n v="-3"/>
    <x v="0"/>
    <m/>
  </r>
  <r>
    <n v="1502"/>
    <s v="ENERO "/>
    <s v="LA LIBERTAD "/>
    <s v="TRUJILLO"/>
    <s v="SALAVERRY"/>
    <s v="933 184 938"/>
    <s v="181DEROEMV"/>
    <s v="DE SOUSA"/>
    <s v="RONDON"/>
    <s v="EMILIO"/>
    <s v="JESUS"/>
    <s v="DE SOUSA RONDON EMILIO JESUS"/>
    <s v="VENEZUELA "/>
    <s v="SITUACIÓN IRREGULAR"/>
    <d v="2018-01-12T00:00:00"/>
    <n v="12"/>
    <n v="1"/>
    <n v="2018"/>
    <x v="8"/>
    <s v="MASCULINO"/>
    <s v="ACTA/PARTIDA DE NACIMIENTO"/>
    <n v="1031"/>
    <s v="NINGUNO"/>
    <s v="SI"/>
    <s v="997ROSATECOV"/>
    <s v="RONDON"/>
    <s v="SALAZAR"/>
    <s v="TEOFILA"/>
    <s v="COROMOTO"/>
    <s v="VENEZUELA "/>
    <s v="SITUACIÓN IRREGULAR"/>
    <d v="1959-07-03T00:00:00"/>
    <n v="3"/>
    <n v="7"/>
    <n v="1999"/>
    <s v="FEMENINO"/>
    <s v="CEDULA DE IDENTIDAD "/>
    <n v="6394505"/>
    <s v="RASTREO"/>
    <d v="2023-09-15T00:00:00"/>
    <s v="ONLINE/TELEFÓNICA"/>
    <d v="2024-01-04T00:00:00"/>
    <n v="1"/>
    <n v="1"/>
    <n v="1"/>
    <s v="SI"/>
    <s v="EVELYN"/>
    <m/>
    <s v="SI"/>
    <s v="80047 RAMIRO AURELIO ÑIQUE ESPIRITU"/>
    <m/>
    <m/>
    <m/>
    <m/>
    <m/>
    <m/>
    <m/>
    <m/>
    <m/>
    <n v="6"/>
    <n v="6"/>
    <n v="0"/>
    <x v="0"/>
    <m/>
  </r>
  <r>
    <n v="1503"/>
    <s v="ENERO "/>
    <s v="LA LIBERTAD "/>
    <s v="TRUJILLO"/>
    <s v="TRUJILLO"/>
    <n v="917262352"/>
    <s v="198ANSEMAP"/>
    <s v="ANDUEZA"/>
    <s v="SEGOVIA"/>
    <s v="MAIKEL"/>
    <s v="ALEXANDER"/>
    <s v="ANDUEZA SEGOVIA MAIKEL ALEXANDER"/>
    <s v="PERÚ"/>
    <s v="NO APLICA (ES PERUANO/A)"/>
    <d v="2019-08-24T00:00:00"/>
    <n v="24"/>
    <n v="8"/>
    <n v="2019"/>
    <x v="12"/>
    <s v="MASCULINO"/>
    <s v="DNI"/>
    <n v="81919086"/>
    <s v="NINGUNO"/>
    <s v="SI"/>
    <s v="017SEABALROV"/>
    <s v="SEGOVIA "/>
    <s v="ABREU"/>
    <s v="ALEX "/>
    <s v="ROSELI"/>
    <s v="VENEZUELA "/>
    <s v="PTP/CPP"/>
    <d v="2001-07-27T00:00:00"/>
    <n v="27"/>
    <n v="7"/>
    <n v="2001"/>
    <s v="FEMENINO"/>
    <s v="PTP/CPP"/>
    <s v="003032772"/>
    <s v="RASTREO"/>
    <d v="2023-10-25T00:00:00"/>
    <s v="ONLINE/TELEFÓNICA"/>
    <d v="2024-01-04T00:00:00"/>
    <n v="1"/>
    <n v="3"/>
    <n v="3"/>
    <s v="SI"/>
    <s v="EVELYN"/>
    <m/>
    <s v="SI"/>
    <n v="251"/>
    <m/>
    <m/>
    <m/>
    <m/>
    <m/>
    <m/>
    <m/>
    <m/>
    <m/>
    <n v="6"/>
    <n v="4"/>
    <n v="-2"/>
    <x v="0"/>
    <m/>
  </r>
  <r>
    <n v="1504"/>
    <s v="ENERO "/>
    <s v="LA LIBERTAD "/>
    <s v="TRUJILLO"/>
    <s v="FLORENCIA DE MORA"/>
    <s v="986406692 / 955660745"/>
    <s v="142MOTOYEV"/>
    <s v="MORILLO "/>
    <s v="TORREALBA "/>
    <s v="YERISMAR "/>
    <s v=" VALENTINA  "/>
    <s v="MORILLO  TORREALBA  YERISMAR   VALENTINA  "/>
    <s v="VENEZUELA "/>
    <s v="SITUACIÓN IRREGULAR"/>
    <d v="2014-02-12T00:00:00"/>
    <n v="12"/>
    <n v="2"/>
    <n v="2014"/>
    <x v="6"/>
    <s v="FEMENINO"/>
    <s v="ACTA/PARTIDA DE NACIMIENTO"/>
    <n v="1202"/>
    <s v="PRIMARIA - 2DO GRADO"/>
    <s v="SI"/>
    <s v="941TO PJA DV"/>
    <s v="TORREALBA "/>
    <s v=" PEREZ "/>
    <s v="JAIRIS  "/>
    <s v=" DEL CARMEN "/>
    <s v="VENEZUELA "/>
    <s v="SITUACIÓN IRREGULAR"/>
    <d v="1994-01-06T00:00:00"/>
    <n v="6"/>
    <n v="1"/>
    <n v="1994"/>
    <s v="FEMENINO"/>
    <s v="CEDULA DE IDENTIDAD "/>
    <n v="24499051"/>
    <s v="RASTREO"/>
    <d v="2023-10-10T00:00:00"/>
    <s v="ONLINE/TELEFÓNICA"/>
    <d v="2024-01-03T00:00:00"/>
    <n v="1"/>
    <n v="2"/>
    <n v="2"/>
    <s v="SI"/>
    <s v="EVELYN"/>
    <m/>
    <s v="SI"/>
    <s v="81007 MODELO"/>
    <m/>
    <m/>
    <m/>
    <m/>
    <m/>
    <m/>
    <m/>
    <m/>
    <m/>
    <n v="7"/>
    <n v="10"/>
    <n v="3"/>
    <x v="4"/>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1">
  <r>
    <n v="1335"/>
    <s v="ENERO "/>
    <x v="0"/>
    <s v="CONTRALMIRANTE VILLAR "/>
    <s v="ZORRITOS"/>
    <s v="910166084 - 966550876"/>
    <s v="2009CHMAZOV"/>
    <s v="CHIRINO"/>
    <s v="MANOSALVA"/>
    <s v="ZOLIANGEL"/>
    <s v="NOHEMI"/>
    <s v="CHIRINO MANOSALVA ZOLIANGEL NOHEMI"/>
    <s v="VENEZUELA "/>
    <s v="PTP/CPP"/>
    <d v="2020-09-28T00:00:00"/>
    <s v="28"/>
    <s v="09"/>
    <s v="2020"/>
    <n v="3"/>
    <s v="FEMENINO"/>
    <s v="PTP/CPP"/>
    <n v="4209998"/>
    <s v="NIVEL INICIAL 3 AÑOS"/>
    <s v="SI"/>
    <s v="9912CHPOANDEV"/>
    <s v="CHIRINO"/>
    <s v="POLANCO"/>
    <s v="ANGEL"/>
    <s v="DE JESUS"/>
    <s v="VENEZUELA"/>
    <s v="PTP/CPP"/>
    <d v="1999-12-21T00:00:00"/>
    <s v="21"/>
    <s v="12"/>
    <s v="1999"/>
    <s v="MASCULINO"/>
    <s v="PTP/CPP"/>
    <n v="3546696"/>
    <s v="RASTREO"/>
    <d v="2023-12-19T00:00:00"/>
    <s v="ONLINE/TELEFÓNICA"/>
    <d v="2024-01-04T00:00:00"/>
    <n v="1"/>
    <n v="3"/>
    <n v="3"/>
    <s v="SI"/>
    <s v="ANTON "/>
    <m/>
    <x v="0"/>
    <x v="0"/>
    <d v="2024-01-05T00:00:00"/>
    <s v="SI"/>
    <s v="SI"/>
    <m/>
    <m/>
    <m/>
    <m/>
    <m/>
    <m/>
    <n v="6"/>
    <n v="3"/>
    <n v="-3"/>
    <s v="NO TIENE REZAGO"/>
    <m/>
  </r>
  <r>
    <n v="1098"/>
    <s v="ENERO "/>
    <x v="1"/>
    <s v="LIMA "/>
    <s v="SAN JUAN DE MIRAFLORES"/>
    <s v="933397728/WHASAP+573161694435"/>
    <s v="169GOPAMAV"/>
    <s v="GOMEZ"/>
    <s v="PACHECO"/>
    <s v="MATEO"/>
    <s v="EMANUEL"/>
    <s v="GOMEZ PACHECO MATEO EMANUEL"/>
    <s v="VENEZUELA "/>
    <s v="SITUACIÓN IRREGULAR"/>
    <d v="2016-09-12T00:00:00"/>
    <n v="12"/>
    <n v="9"/>
    <n v="2016"/>
    <n v="7"/>
    <s v="FEMENINO"/>
    <s v="ACTA/PARTIDA DE NACIMIENTO"/>
    <n v="787"/>
    <s v="PRIMARIA - 1ER GRADO"/>
    <s v="SI"/>
    <s v="948PARAWIESV"/>
    <s v="PACHECO"/>
    <s v="RAMOS"/>
    <s v="WINIFER"/>
    <s v="ESCARLET"/>
    <s v="VENEZUELA "/>
    <s v="C.E. CALIDAD MIGRATORIA"/>
    <d v="1994-08-02T00:00:00"/>
    <n v="2"/>
    <n v="8"/>
    <n v="1994"/>
    <s v="FEMENINO"/>
    <s v="CÉDULA DE IDENTIDAD "/>
    <n v="25223314"/>
    <s v="RASTREO"/>
    <d v="2023-11-25T00:00:00"/>
    <s v="ONLINE/TELEFÓNICA"/>
    <d v="2024-01-04T00:00:00"/>
    <n v="1"/>
    <n v="1"/>
    <n v="1"/>
    <s v="SI"/>
    <s v="EIMARA "/>
    <m/>
    <x v="0"/>
    <x v="1"/>
    <d v="2023-12-18T00:00:00"/>
    <s v="SI "/>
    <m/>
    <m/>
    <m/>
    <m/>
    <m/>
    <m/>
    <m/>
    <n v="6"/>
    <n v="7"/>
    <n v="1"/>
    <s v="NO TIENE REZAGO"/>
    <m/>
  </r>
  <r>
    <n v="1146"/>
    <s v="ENERO "/>
    <x v="1"/>
    <s v="LIMA "/>
    <s v="SAN JUAN DE LURIGANCHO"/>
    <n v="981024194"/>
    <s v="1012PABRGRV"/>
    <s v="PAS"/>
    <s v="BRUGUERA"/>
    <s v="GREYVIC"/>
    <s v="NOAMI"/>
    <s v="PAS BRUGUERA GREYVIC NOAMI"/>
    <s v="VENEZUELA "/>
    <s v="PTP/CPP"/>
    <d v="2010-12-15T00:00:00"/>
    <s v="15"/>
    <s v="12"/>
    <s v="2010"/>
    <n v="13"/>
    <s v="FEMENINO"/>
    <s v="PTP/CPP"/>
    <s v="002083053"/>
    <s v="PRIMARIA - 6TO GRADO"/>
    <s v="SI"/>
    <s v="9111BRMACAVIV"/>
    <s v="BRUGUERA"/>
    <s v="MARTINEZ"/>
    <s v="CARMEN "/>
    <s v="VICTORIA"/>
    <s v="VENEZUELA "/>
    <s v="PTP/CPP"/>
    <d v="1991-11-06T00:00:00"/>
    <s v="06"/>
    <s v="11"/>
    <s v="1991"/>
    <s v="FEMENINO"/>
    <s v="PTP/CPP"/>
    <s v="001960348"/>
    <s v="RASTREO"/>
    <d v="2024-01-04T16:23:11"/>
    <s v="ONLINE/TELEFÓNICA"/>
    <d v="2024-01-05T00:00:00"/>
    <n v="2"/>
    <n v="1"/>
    <n v="1"/>
    <s v="SI"/>
    <s v="MIRIAN"/>
    <m/>
    <x v="0"/>
    <x v="2"/>
    <d v="2024-01-06T00:00:00"/>
    <s v="SI "/>
    <m/>
    <m/>
    <m/>
    <m/>
    <m/>
    <m/>
    <m/>
    <n v="11"/>
    <n v="13"/>
    <n v="2"/>
    <s v="2 AÑOS REZAGO"/>
    <m/>
  </r>
  <r>
    <n v="1147"/>
    <s v="ENERO "/>
    <x v="1"/>
    <s v="LIMA "/>
    <s v="SAN JUAN DE LURIGANCHO"/>
    <n v="981024194"/>
    <s v="1010PABRJEV"/>
    <s v="PAS"/>
    <s v="BRUGUERA"/>
    <s v="JEFERSSON"/>
    <s v="JHESSETH"/>
    <s v="PAS BRUGUERA JEFERSSON JHESSETH"/>
    <s v="VENEZUELA "/>
    <s v="PTP/CPP"/>
    <d v="2010-10-14T00:00:00"/>
    <s v="14"/>
    <s v="10"/>
    <s v="2010"/>
    <n v="13"/>
    <s v="MASCULINO"/>
    <s v="PTP/CPP"/>
    <s v="002373522"/>
    <s v="SECUNDARIA - 2DO GRADO"/>
    <s v="SI"/>
    <s v="9111BRMACAVIV"/>
    <s v="BRUGUERA"/>
    <s v="MARTINEZ"/>
    <s v="CARMEN "/>
    <s v="VICTORIA"/>
    <s v="VENEZUELA "/>
    <s v="PTP/CPP"/>
    <d v="1991-11-06T00:00:00"/>
    <s v="06"/>
    <s v="11"/>
    <s v="1991"/>
    <s v="FEMENINO"/>
    <s v="PTP/CPP"/>
    <s v="001960348"/>
    <s v="RASTREO"/>
    <d v="2024-01-04T16:34:32"/>
    <m/>
    <m/>
    <m/>
    <m/>
    <m/>
    <s v="SI"/>
    <s v="MIRIAN"/>
    <m/>
    <x v="0"/>
    <x v="2"/>
    <d v="2024-01-06T00:00:00"/>
    <s v="SI "/>
    <m/>
    <m/>
    <m/>
    <m/>
    <m/>
    <m/>
    <m/>
    <n v="13"/>
    <n v="13"/>
    <n v="0"/>
    <s v="NO TIENE REZAGO"/>
    <m/>
  </r>
  <r>
    <n v="1152"/>
    <s v="ENERO "/>
    <x v="1"/>
    <s v="LIMA "/>
    <s v="SAN JUAN DE MIRAFLORES"/>
    <n v="939035919"/>
    <s v="2011RIDIEDP"/>
    <s v="RIOS"/>
    <s v="DIAS"/>
    <s v="EDUARDO"/>
    <s v="JOSE"/>
    <s v="RIOS DIAS EDUARDO JOSE"/>
    <s v="PERÚ"/>
    <s v="NO APLICA (ES PERUANO/A)"/>
    <d v="2020-11-08T00:00:00"/>
    <s v="08"/>
    <s v="11"/>
    <s v="2020"/>
    <n v="3"/>
    <s v="MASCULINO"/>
    <s v="DNI "/>
    <s v="92100878"/>
    <s v="NINGUNO"/>
    <s v="SI"/>
    <s v="0212DIORELLEV"/>
    <s v="DIAZ"/>
    <s v="ORTIZ"/>
    <s v="ELIZABETH"/>
    <s v="LEONELA"/>
    <s v="VENEZUELA "/>
    <s v="PTP/CPP"/>
    <d v="2002-12-10T00:00:00"/>
    <s v="10"/>
    <s v="12"/>
    <s v="2002"/>
    <s v="FEMENINO"/>
    <s v="PTP/CPP"/>
    <s v="001922615"/>
    <s v="RASTREO"/>
    <d v="2024-01-05T00:00:00"/>
    <s v="ONLINE/TELEFÓNICA"/>
    <d v="2024-01-18T00:00:00"/>
    <n v="1"/>
    <n v="1"/>
    <n v="1"/>
    <s v="SI"/>
    <s v="MIRIAN"/>
    <m/>
    <x v="0"/>
    <x v="3"/>
    <d v="2024-01-19T00:00:00"/>
    <s v="SI "/>
    <m/>
    <m/>
    <m/>
    <m/>
    <m/>
    <m/>
    <m/>
    <n v="6"/>
    <n v="3"/>
    <n v="-3"/>
    <s v="NO TIENE REZAGO"/>
    <m/>
  </r>
  <r>
    <n v="1168"/>
    <s v="ENERO "/>
    <x v="1"/>
    <s v="LIMA "/>
    <s v="SAN JUAN DE MIRAFLORES"/>
    <n v="978285766"/>
    <s v="2004ZATOBRP"/>
    <s v="ZAMBRANO"/>
    <s v="TORRES"/>
    <s v="BREISLY"/>
    <s v="GABRIELA"/>
    <s v="ZAMBRANO TORRES BREISLY GABRIELA"/>
    <s v="PERÚ"/>
    <s v="NO APLICA (ES PERUANO/A)"/>
    <d v="2020-04-13T00:00:00"/>
    <s v="13"/>
    <s v="04"/>
    <s v="2020"/>
    <n v="3"/>
    <s v="FEMENINO"/>
    <s v="DNI "/>
    <s v="91813238"/>
    <s v="NINGUNO"/>
    <s v="SI"/>
    <s v="0110ZATOLENIV"/>
    <s v="ZAMBRANO"/>
    <s v="TORRES"/>
    <s v="LEYDIMAR"/>
    <s v="NINGUNO"/>
    <s v="VENEZUELA "/>
    <s v="PTP/CPP"/>
    <d v="2001-10-30T00:00:00"/>
    <s v="30"/>
    <s v="10"/>
    <s v="2001"/>
    <s v="FEMENINO"/>
    <s v="PTP/CPP"/>
    <s v="004587792"/>
    <s v="RASTREO"/>
    <d v="2024-01-05T13:21:16"/>
    <s v="ONLINE/TELEFÓNICA"/>
    <d v="2024-01-22T00:00:00"/>
    <n v="1"/>
    <n v="1"/>
    <n v="1"/>
    <s v="SI"/>
    <s v="MIRIAN"/>
    <m/>
    <x v="0"/>
    <x v="3"/>
    <d v="2024-01-23T00:00:00"/>
    <s v="SI "/>
    <m/>
    <m/>
    <m/>
    <m/>
    <m/>
    <m/>
    <m/>
    <n v="6"/>
    <n v="3"/>
    <n v="-3"/>
    <s v="NO TIENE REZAGO"/>
    <m/>
  </r>
  <r>
    <n v="1141"/>
    <s v="ENERO "/>
    <x v="1"/>
    <s v="LIMA "/>
    <s v="LOS OLIVOS"/>
    <n v="921023726"/>
    <s v="1702ACMAALV"/>
    <s v="ACOSTA"/>
    <s v="MARTINEZ"/>
    <s v="ALEXANDER"/>
    <s v="RAFAEL"/>
    <s v="ACOSTA MARTINEZ ALEXANDER RAFAEL"/>
    <s v="VENEZUELA "/>
    <s v="SITUACIÓN IRREGULAR"/>
    <d v="2017-02-21T00:00:00"/>
    <s v="21"/>
    <s v="02"/>
    <s v="2017"/>
    <n v="6"/>
    <s v="MASCULINO"/>
    <s v="ACTA/PARTIDA DE NACIMIENTO"/>
    <n v="1746"/>
    <s v="NINGUNO"/>
    <s v="SI"/>
    <s v="9509SACARAEDV"/>
    <s v="SANCHEZ"/>
    <s v="CARICO"/>
    <s v="RAI"/>
    <s v="EDUARDO"/>
    <s v="VENEZUELA "/>
    <s v="SITUACIÓN IRREGULAR"/>
    <d v="1995-09-07T00:00:00"/>
    <s v="07"/>
    <s v="09"/>
    <s v="1995"/>
    <s v="MASCULINO"/>
    <s v="CÉDULA DE IDENTIDAD "/>
    <n v="25812711"/>
    <s v="RASTREO"/>
    <d v="2024-01-05T16:51:15"/>
    <s v="ONLINE/TELEFÓNICA"/>
    <d v="2024-01-11T00:00:00"/>
    <n v="1"/>
    <n v="1"/>
    <n v="1"/>
    <s v="SI"/>
    <s v="MIRIAN"/>
    <m/>
    <x v="0"/>
    <x v="4"/>
    <d v="2024-01-10T00:00:00"/>
    <s v="SI "/>
    <m/>
    <m/>
    <m/>
    <m/>
    <m/>
    <m/>
    <m/>
    <n v="6"/>
    <n v="7"/>
    <n v="1"/>
    <s v="NO TIENE REZAGO"/>
    <m/>
  </r>
  <r>
    <n v="1254"/>
    <s v="ENERO "/>
    <x v="1"/>
    <s v="LIMA "/>
    <s v="INDEPENDENCIA"/>
    <s v="990392273 (LLAMADAS) +57 3155712693 (whatsapp)"/>
    <s v="1411ANGUDEV"/>
    <s v="ANGULO"/>
    <s v="GUZMAN"/>
    <s v="DELVINSON"/>
    <s v="JESUS"/>
    <s v="ANGULO GUZMAN DELVINSON JESUS"/>
    <s v="VENEZUELA "/>
    <s v="SITUACIÓN IRREGULAR"/>
    <d v="2014-11-22T00:00:00"/>
    <s v="22"/>
    <s v="11"/>
    <s v="2014"/>
    <n v="9"/>
    <s v="MASCULINO"/>
    <s v="ACTA/PARTIDA DE NACIMIENTO"/>
    <n v="1078"/>
    <s v="PRIMARIA - 1ER GRADO"/>
    <s v="SI"/>
    <s v="7012ROALEDGUV"/>
    <s v="ROA"/>
    <s v="ALAYON"/>
    <s v="EDDY"/>
    <s v="GUADALUPE"/>
    <s v="VENEZUELA "/>
    <s v="SITUACIÓN IRREGULAR"/>
    <d v="1970-12-12T00:00:00"/>
    <s v="12"/>
    <s v="12"/>
    <s v="1970"/>
    <s v="FEMENINO"/>
    <s v="CÉDULA DE IDENTIDAD "/>
    <s v="MUJER"/>
    <s v="RASTREO"/>
    <d v="2024-01-19T09:49:21"/>
    <m/>
    <m/>
    <m/>
    <m/>
    <m/>
    <s v="SI"/>
    <s v="MARIEL"/>
    <m/>
    <x v="0"/>
    <x v="4"/>
    <d v="2024-01-19T00:00:00"/>
    <s v="SI "/>
    <m/>
    <m/>
    <m/>
    <m/>
    <m/>
    <m/>
    <m/>
    <n v="6"/>
    <n v="9"/>
    <n v="3"/>
    <s v="3 AÑOS REZAGO"/>
    <m/>
  </r>
  <r>
    <n v="1255"/>
    <s v="ENERO "/>
    <x v="1"/>
    <s v="LIMA "/>
    <s v="INDEPENDENCIA"/>
    <s v="990392273 (llamadas) +57 315 5712693 (whatsapp)"/>
    <s v="1603GAGUYUV"/>
    <s v="GARCIA"/>
    <s v="GUZMAN"/>
    <s v="YULIETT"/>
    <s v="ARANZA"/>
    <s v="GARCIA GUZMAN YULIETT ARANZA"/>
    <s v="VENEZUELA "/>
    <s v="SITUACIÓN IRREGULAR"/>
    <d v="2016-03-20T00:00:00"/>
    <s v="20"/>
    <s v="03"/>
    <s v="2016"/>
    <n v="7"/>
    <s v="FEMENINO"/>
    <s v="ACTA/PARTIDA DE NACIMIENTO"/>
    <n v="436"/>
    <s v="PRIMARIA - 1ER GRADO"/>
    <s v="SI"/>
    <s v="7012ROALEDGUV"/>
    <s v="ROA"/>
    <s v="ALAYON"/>
    <s v="EDDY"/>
    <s v="GUADALUPE"/>
    <s v="VENEZUELA "/>
    <s v="SITUACIÓN IRREGULAR"/>
    <d v="1970-12-12T00:00:00"/>
    <s v="12"/>
    <s v="12"/>
    <s v="1970"/>
    <s v="FEMENINO"/>
    <s v="CÉDULA DE IDENTIDAD "/>
    <s v="MUJER"/>
    <s v="RASTREO"/>
    <d v="2024-01-19T09:59:01"/>
    <s v="PRESENCIAL "/>
    <d v="2024-01-20T00:00:00"/>
    <n v="4"/>
    <n v="1"/>
    <n v="1"/>
    <s v="SI"/>
    <s v="MARIEL"/>
    <m/>
    <x v="0"/>
    <x v="4"/>
    <d v="2024-01-19T00:00:00"/>
    <s v="SI "/>
    <m/>
    <m/>
    <m/>
    <m/>
    <m/>
    <m/>
    <m/>
    <n v="6"/>
    <n v="8"/>
    <n v="2"/>
    <s v="2 AÑOS REZAGO"/>
    <m/>
  </r>
  <r>
    <n v="1145"/>
    <s v="ENERO "/>
    <x v="1"/>
    <s v="LIMA "/>
    <s v="LOS OLIVOS"/>
    <n v="926872840"/>
    <s v="1709MAAREDV"/>
    <s v="MARTINEZ"/>
    <s v="ARAUJO"/>
    <s v="EDWARD"/>
    <s v="MAGGIORETH"/>
    <s v="MARTINEZ ARAUJO EDWARD MAGGIORETH"/>
    <s v="VENEZUELA "/>
    <s v="PTP/CPP"/>
    <d v="2017-09-04T00:00:00"/>
    <s v="04"/>
    <s v="09"/>
    <s v="2017"/>
    <n v="6"/>
    <s v="MASCULINO"/>
    <s v="PTP/CPP"/>
    <s v="004355984"/>
    <s v="NIVEL INICIAL 4 AÑOS"/>
    <s v="SI"/>
    <s v="8208ARLIEMDEV"/>
    <s v="ARAUJO"/>
    <s v="LINARES"/>
    <s v="EMIGLEICAR"/>
    <s v="DEL CARMEN"/>
    <s v="VENEZUELA "/>
    <s v="PTP/CPP"/>
    <d v="1982-08-04T00:00:00"/>
    <s v="04"/>
    <s v="08"/>
    <s v="1982"/>
    <s v="FEMENINO"/>
    <s v="PTP/CPP"/>
    <s v="000519221"/>
    <s v="RASTREO"/>
    <d v="2024-01-05T21:47:08"/>
    <s v="ONLINE/TELEFÓNICA"/>
    <d v="2024-01-10T00:00:00"/>
    <n v="1"/>
    <n v="1"/>
    <n v="1"/>
    <s v="SI"/>
    <s v="MIRIAN"/>
    <m/>
    <x v="0"/>
    <x v="4"/>
    <d v="2024-01-11T00:00:00"/>
    <s v="SI "/>
    <m/>
    <m/>
    <m/>
    <m/>
    <m/>
    <m/>
    <m/>
    <n v="6"/>
    <n v="6"/>
    <n v="0"/>
    <s v="NO TIENE REZAGO"/>
    <m/>
  </r>
  <r>
    <n v="1227"/>
    <s v="ENERO "/>
    <x v="1"/>
    <s v="LIMA "/>
    <s v="INDEPENDENCIA"/>
    <s v="917113019 WHATSAPP 927140048 LLAMADAS "/>
    <s v="1203MEGUBRV"/>
    <s v="MENESES _x0009_"/>
    <s v="GUZMAN "/>
    <s v="BRITHANY _x0009_"/>
    <s v="MARÍA FERNANDA "/>
    <s v="MENESES _x0009_ GUZMAN  BRITHANY _x0009_ MARÍA FERNANDA "/>
    <s v="VENEZUELA "/>
    <s v="SITUACIÓN IRREGULAR"/>
    <d v="2012-03-11T00:00:00"/>
    <s v="11"/>
    <s v="03"/>
    <s v="2012"/>
    <n v="11"/>
    <s v="FEMENINO"/>
    <s v="ACTA/PARTIDA DE NACIMIENTO"/>
    <n v="268"/>
    <s v="PRIMARIA - 4TO GRADO"/>
    <s v="SI"/>
    <s v="2302GURORAROV"/>
    <s v="GUZMAN"/>
    <s v="ROA"/>
    <s v="RAIDY"/>
    <s v="ROSMARY"/>
    <s v="VENEZUELA "/>
    <s v="PTP/CPP"/>
    <d v="2023-02-07T00:00:00"/>
    <s v="07"/>
    <s v="02"/>
    <s v="2023"/>
    <s v="FEMENINO"/>
    <s v="PTP/CPP"/>
    <s v="MUJER"/>
    <s v="RASTREO"/>
    <d v="2023-12-19T01:38:21"/>
    <s v="ONLINE/TELEFÓNICA"/>
    <d v="2024-01-15T00:00:00"/>
    <n v="1"/>
    <n v="1"/>
    <n v="1"/>
    <s v="SI"/>
    <s v="MARIEL"/>
    <m/>
    <x v="0"/>
    <x v="4"/>
    <d v="2024-01-19T00:00:00"/>
    <s v="SI "/>
    <m/>
    <m/>
    <m/>
    <m/>
    <m/>
    <m/>
    <m/>
    <n v="9"/>
    <n v="12"/>
    <n v="3"/>
    <s v="3 AÑOS REZAGO"/>
    <m/>
  </r>
  <r>
    <n v="1221"/>
    <s v="ENERO "/>
    <x v="1"/>
    <s v="LIMA "/>
    <s v="SAN MARTIN DE PORRES"/>
    <s v="946429835 (MAMA) / 910581485 (ESPOSO) / 902403326 (HERMANO)"/>
    <s v="0902ESCECEV"/>
    <s v="ESTRADA"/>
    <s v="CEDEÑO"/>
    <s v="CESAR"/>
    <s v="GUSTAVO"/>
    <s v="ESTRADA CEDEÑO CESAR GUSTAVO"/>
    <s v="VENEZUELA "/>
    <s v="SITUACIÓN IRREGULAR"/>
    <d v="2009-02-11T00:00:00"/>
    <s v="11"/>
    <s v="02"/>
    <s v="2009"/>
    <n v="14"/>
    <s v="MASCULINO"/>
    <s v="CÉDULA DE IDENTIDAD "/>
    <n v="33481187"/>
    <s v="SECUNDARIA - 1ER GRADO"/>
    <s v="SI"/>
    <s v="8310CEMANADEV"/>
    <s v="CEDEÑO"/>
    <s v="MARQUEZ"/>
    <s v="NAIROBIS"/>
    <s v="DEL VALLE"/>
    <s v="VENEZUELA "/>
    <s v="PTP/CPP"/>
    <d v="1983-10-31T00:00:00"/>
    <s v="31"/>
    <s v="10"/>
    <s v="1983"/>
    <s v="FEMENINO"/>
    <s v="PTP/CPP"/>
    <s v="MUJER"/>
    <s v="RASTREO"/>
    <d v="2023-12-18T20:28:23"/>
    <s v="ONLINE/TELEFÓNICA"/>
    <d v="2024-01-04T00:00:00"/>
    <n v="2"/>
    <n v="1"/>
    <n v="1"/>
    <s v="SI"/>
    <s v="MARIEL"/>
    <m/>
    <x v="0"/>
    <x v="5"/>
    <d v="2024-01-10T00:00:00"/>
    <s v="SI "/>
    <m/>
    <m/>
    <m/>
    <m/>
    <m/>
    <m/>
    <m/>
    <n v="12"/>
    <n v="15"/>
    <n v="3"/>
    <s v="3 AÑOS REZAGO"/>
    <m/>
  </r>
  <r>
    <n v="1220"/>
    <s v="ENERO "/>
    <x v="1"/>
    <s v="LIMA "/>
    <s v="SAN MARTIN DE PORRES"/>
    <s v="946429835 (MAMA) / 910581485 (ESPOSO) / 902403326 (HERMANO)"/>
    <s v="1005ESCERIP"/>
    <s v="ESTRADA"/>
    <s v="CEDEÑO"/>
    <s v="RICHARD"/>
    <s v="ALEXANDER"/>
    <s v="ESTRADA CEDEÑO RICHARD ALEXANDER"/>
    <s v="PERÚ"/>
    <s v="NO APLICA (ES PERUANO/A)"/>
    <d v="2010-05-22T00:00:00"/>
    <s v="22"/>
    <s v="05"/>
    <s v="2010"/>
    <n v="13"/>
    <s v="MASCULINO"/>
    <s v="DNI "/>
    <s v="91629337-8"/>
    <s v="PRIMARIA - 6TO GRADO"/>
    <s v="SI"/>
    <s v="8310CEMANADEV"/>
    <s v="CEDEÑO"/>
    <s v="MARQUEZ"/>
    <s v="NAIROBIS"/>
    <s v="DEL VALLE"/>
    <s v="VENEZUELA "/>
    <s v="PTP/CPP"/>
    <d v="1983-10-31T00:00:00"/>
    <s v="31"/>
    <s v="10"/>
    <s v="1983"/>
    <s v="FEMENINO"/>
    <s v="PTP/CPP"/>
    <s v="MUJER"/>
    <s v="RASTREO"/>
    <d v="2023-12-18T20:34:39"/>
    <m/>
    <m/>
    <m/>
    <m/>
    <m/>
    <s v="SI"/>
    <s v="MARIEL"/>
    <m/>
    <x v="0"/>
    <x v="5"/>
    <d v="2024-01-10T00:00:00"/>
    <s v="SI "/>
    <m/>
    <m/>
    <m/>
    <m/>
    <m/>
    <m/>
    <m/>
    <n v="11"/>
    <n v="13"/>
    <n v="2"/>
    <s v="2 AÑOS REZAGO"/>
    <m/>
  </r>
  <r>
    <n v="1289"/>
    <s v="ENERO "/>
    <x v="1"/>
    <s v="LIMA "/>
    <s v="SAN MARTIN DE PORRES"/>
    <s v="931 666 572 (MAMA) / 976 243 135 (ABUELA)"/>
    <s v="0904FESAREV"/>
    <s v="FERNANDEZ"/>
    <s v="SALAZAR"/>
    <s v="RENIELYS"/>
    <s v="SARAÍ"/>
    <s v="FERNANDEZ SALAZAR RENIELYS SARAÍ"/>
    <s v="VENEZUELA "/>
    <s v="SITUACIÓN IRREGULAR"/>
    <d v="2009-04-03T00:00:00"/>
    <s v="03"/>
    <s v="04"/>
    <s v="2009"/>
    <n v="14"/>
    <s v="FEMENINO"/>
    <s v="CÉDULA DE IDENTIDAD "/>
    <n v="33628592"/>
    <s v="SECUNDARIA - 2DO GRADO"/>
    <s v="SI"/>
    <s v="9001SAVIGEDEV"/>
    <s v="SALAZAR"/>
    <s v="VILLARRUEL"/>
    <s v="GENESIS"/>
    <s v="DEL VALLE"/>
    <s v="VENEZUELA "/>
    <s v="SITUACIÓN IRREGULAR"/>
    <d v="1990-01-05T00:00:00"/>
    <s v="05"/>
    <s v="01"/>
    <s v="1990"/>
    <s v="FEMENINO"/>
    <s v="CÉDULA DE IDENTIDAD "/>
    <s v="MUJER"/>
    <s v="RASTREO"/>
    <d v="2024-01-08T21:36:15"/>
    <s v="ONLINE/TELEFÓNICA"/>
    <d v="2024-01-08T00:00:00"/>
    <n v="1"/>
    <n v="1"/>
    <n v="1"/>
    <s v="SI"/>
    <s v="MARIEL"/>
    <m/>
    <x v="0"/>
    <x v="5"/>
    <d v="2024-01-16T00:00:00"/>
    <s v="SI "/>
    <m/>
    <m/>
    <m/>
    <m/>
    <m/>
    <m/>
    <m/>
    <n v="13"/>
    <n v="14"/>
    <n v="1"/>
    <s v="NO TIENE REZAGO"/>
    <m/>
  </r>
  <r>
    <n v="1174"/>
    <s v="ENERO "/>
    <x v="1"/>
    <s v="LIMA "/>
    <s v="LOS OLIVOS"/>
    <s v="994160398. 901343511"/>
    <s v="0904FEROANV"/>
    <s v="FERRER "/>
    <s v="RODRÍGUEZ "/>
    <s v="ANGELINA "/>
    <s v="ABIGAIL"/>
    <s v="FERRER  RODRÍGUEZ  ANGELINA  ABIGAIL"/>
    <s v="VENEZUELA "/>
    <s v="SITUACIÓN IRREGULAR"/>
    <d v="2009-04-01T00:00:00"/>
    <s v="01"/>
    <s v="04"/>
    <s v="2009"/>
    <n v="14"/>
    <s v="FEMENINO"/>
    <s v="CÉDULA DE IDENTIDAD "/>
    <n v="33178250"/>
    <s v="SECUNDARIA - 1ER GRADO"/>
    <s v="SI"/>
    <s v="9501SEVIJEALV"/>
    <s v="SERRANO "/>
    <s v="VIDAL"/>
    <s v="JEIBERSON"/>
    <s v="ALEXANDER "/>
    <s v="VENEZUELA "/>
    <s v="PTP/CPP"/>
    <d v="1995-01-31T00:00:00"/>
    <s v="31"/>
    <s v="01"/>
    <s v="1995"/>
    <s v="MASCULINO"/>
    <s v="PTP/CPP"/>
    <s v="HOMBRE"/>
    <s v="RASTREO"/>
    <d v="2023-12-18T23:59:01"/>
    <s v="ONLINE/TELEFÓNICA"/>
    <d v="2024-01-04T00:00:00"/>
    <n v="1"/>
    <n v="1"/>
    <n v="1"/>
    <s v="SI"/>
    <s v="MARIEL"/>
    <m/>
    <x v="0"/>
    <x v="5"/>
    <d v="2024-01-10T00:00:00"/>
    <s v="SI "/>
    <m/>
    <m/>
    <m/>
    <m/>
    <m/>
    <m/>
    <m/>
    <n v="12"/>
    <n v="14"/>
    <n v="2"/>
    <s v="2 AÑOS REZAGO"/>
    <m/>
  </r>
  <r>
    <n v="1076"/>
    <s v="ENERO "/>
    <x v="1"/>
    <s v="LIMA "/>
    <s v="PACHACAMAC"/>
    <s v="930930417 / 928063281"/>
    <s v="204PIGIAYP"/>
    <s v="PIÑA"/>
    <s v="GIL"/>
    <s v="AYSHA"/>
    <s v="PAULET"/>
    <s v="PIÑA GIL AYSHA PAULET"/>
    <s v="PERÚ"/>
    <s v="NO APLICA (ES PERUANO/A)"/>
    <d v="2020-04-24T00:00:00"/>
    <n v="24"/>
    <n v="4"/>
    <n v="2020"/>
    <n v="3"/>
    <s v="FEMENINO"/>
    <s v="DNI "/>
    <s v="MUJER"/>
    <s v="NINGUNO"/>
    <s v="SI"/>
    <s v="804ALPLJUDEV"/>
    <s v="ALCALA "/>
    <s v="PLANCHAR "/>
    <s v="JULIBER"/>
    <s v="DEL VALLE"/>
    <s v="VENEZUELA "/>
    <s v="C.E. CALIDAD MIGRATORIA"/>
    <d v="1980-04-20T00:00:00"/>
    <n v="20"/>
    <n v="4"/>
    <n v="1980"/>
    <s v="FEMENINO"/>
    <s v="CARNET DE EXTRANJERÍA "/>
    <s v="CARNET DE ENTRANJERÍA"/>
    <s v="RASTREO"/>
    <d v="2023-11-30T00:00:00"/>
    <m/>
    <m/>
    <m/>
    <m/>
    <m/>
    <s v="SI"/>
    <s v="EIMARA "/>
    <m/>
    <x v="0"/>
    <x v="6"/>
    <d v="2023-12-18T00:00:00"/>
    <s v="SI "/>
    <m/>
    <m/>
    <m/>
    <m/>
    <m/>
    <m/>
    <m/>
    <n v="6"/>
    <n v="3"/>
    <n v="-3"/>
    <s v="NO TIENE REZAGO"/>
    <m/>
  </r>
  <r>
    <n v="1099"/>
    <s v="ENERO "/>
    <x v="1"/>
    <s v="LIMA "/>
    <s v="SAN JUAN DE MIRAFLORES"/>
    <n v="955423944"/>
    <s v="1710PEPEARV"/>
    <s v="PEÑA "/>
    <s v="PEÑA "/>
    <s v="ARIANNA "/>
    <s v="ELIZABETH "/>
    <s v="PEÑA  PEÑA  ARIANNA  ELIZABETH "/>
    <s v="VENEZUELA "/>
    <s v="PTP/CPP"/>
    <d v="2017-10-12T00:00:00"/>
    <n v="12"/>
    <n v="10"/>
    <n v="2017"/>
    <n v="6"/>
    <s v="FEMENINO"/>
    <s v="PTP/CPP"/>
    <n v="4219210"/>
    <s v="NIVEL INICIAL 3 AÑOS"/>
    <s v="SI"/>
    <s v="998PESISIORV"/>
    <s v="PEÑA "/>
    <s v="SILVA "/>
    <s v="SINAI"/>
    <s v="ORIANA "/>
    <s v="VENEZUELA "/>
    <s v="PTP/CPP"/>
    <d v="1999-08-06T00:00:00"/>
    <n v="6"/>
    <n v="8"/>
    <n v="1999"/>
    <s v="FEMENINO"/>
    <s v="PTP/CPP"/>
    <n v="760978"/>
    <s v="RASTREO"/>
    <d v="2023-12-19T00:00:00"/>
    <s v="ONLINE/TELEFÓNICA"/>
    <d v="2024-01-04T00:00:00"/>
    <n v="1"/>
    <n v="1"/>
    <n v="1"/>
    <s v="SI"/>
    <s v="EIMARA "/>
    <m/>
    <x v="0"/>
    <x v="7"/>
    <d v="2023-12-29T00:00:00"/>
    <s v="SI "/>
    <m/>
    <m/>
    <m/>
    <m/>
    <m/>
    <m/>
    <m/>
    <n v="6"/>
    <n v="6"/>
    <n v="0"/>
    <s v="NO TIENE REZAGO"/>
    <m/>
  </r>
  <r>
    <n v="1157"/>
    <s v="ENERO "/>
    <x v="1"/>
    <s v="LIMA "/>
    <s v="SAN JUAN DE MIRAFLORES"/>
    <n v="914691286"/>
    <s v="1707BAMASTV"/>
    <s v="BAUTISTA"/>
    <s v="MARTINEZ"/>
    <s v="STEFANIA"/>
    <s v="NAZARETH"/>
    <s v="BAUTISTA MARTINEZ STEFANIA NAZARETH"/>
    <s v="VENEZUELA "/>
    <s v="PTP/CPP"/>
    <d v="2017-07-19T00:00:00"/>
    <s v="19"/>
    <s v="07"/>
    <s v="2017"/>
    <n v="6"/>
    <s v="FEMENINO"/>
    <s v="PTP/CPP"/>
    <s v="004254198"/>
    <s v="NIVEL INICIAL 5 AÑOS"/>
    <s v="SI"/>
    <s v="9908MAUZROALV"/>
    <s v="MARTINEZ"/>
    <s v="UZCANGA"/>
    <s v="ROSWUIMAR"/>
    <s v="ALEXANDRA"/>
    <s v="VENEZUELA "/>
    <s v="PTP/CPP"/>
    <d v="1999-08-13T00:00:00"/>
    <s v="13"/>
    <s v="08"/>
    <s v="1999"/>
    <s v="FEMENINO"/>
    <s v="PTP/CPP"/>
    <n v="3129272"/>
    <s v="RASTREO"/>
    <d v="2024-01-11T18:46:17"/>
    <s v="ONLINE/TELEFÓNICA"/>
    <d v="2024-01-22T00:00:00"/>
    <n v="1"/>
    <n v="1"/>
    <n v="1"/>
    <s v="SI"/>
    <s v="MIRIAN"/>
    <m/>
    <x v="0"/>
    <x v="8"/>
    <d v="2024-01-23T00:00:00"/>
    <s v="SI "/>
    <m/>
    <m/>
    <m/>
    <m/>
    <m/>
    <m/>
    <m/>
    <n v="6"/>
    <n v="6"/>
    <n v="0"/>
    <s v="NO TIENE REZAGO"/>
    <m/>
  </r>
  <r>
    <n v="24"/>
    <s v="OCTUBRE "/>
    <x v="1"/>
    <s v="LIMA "/>
    <s v="SAN JUAN DE MIRAFLORES"/>
    <n v="974182739"/>
    <s v="1106ARGUJOV"/>
    <s v="ARAUJO"/>
    <s v="GUERRERO"/>
    <s v="JOSE"/>
    <s v="SANTIAGO"/>
    <s v="ARAUJO GUERRERO JOSE SANTIAGO"/>
    <s v="VENEZUELA "/>
    <s v="SITUACIÓN IRREGULAR"/>
    <d v="2011-06-09T00:00:00"/>
    <s v="09"/>
    <s v="06"/>
    <s v="2011"/>
    <n v="12"/>
    <s v="MASCULINO"/>
    <s v="CEDULA DE IDENTIDAD"/>
    <n v="34035703"/>
    <s v="PRIMARIA - 6TO GRADO"/>
    <s v="SI"/>
    <s v="7302GULIBEELV"/>
    <s v="GUERRERO"/>
    <s v="LINARES"/>
    <s v="BERTHA"/>
    <s v="ELENA"/>
    <s v="VENEZUELA "/>
    <s v="SITUACIÓN IRREGULAR"/>
    <d v="1973-02-24T00:00:00"/>
    <s v="24"/>
    <s v="02"/>
    <s v="1973"/>
    <s v="FEMENINO"/>
    <s v="CÉDULA DE IDENTIDAD"/>
    <n v="11883917"/>
    <s v="RASTREO"/>
    <d v="2023-10-02T00:00:00"/>
    <s v="ONLINE/TELEFÓNICA"/>
    <d v="2023-10-12T00:00:00"/>
    <n v="1"/>
    <n v="1"/>
    <n v="1"/>
    <s v="SI"/>
    <s v="MIRIAN"/>
    <s v="SI"/>
    <x v="0"/>
    <x v="8"/>
    <d v="2023-10-13T00:00:00"/>
    <s v="SI"/>
    <s v="SI"/>
    <s v="NO INFORMACIÓN"/>
    <s v="SI"/>
    <s v="EBR"/>
    <n v="7101"/>
    <s v="PRIMARIA - 6TO G"/>
    <s v="SI"/>
    <n v="11"/>
    <n v="12"/>
    <n v="1"/>
    <s v="NO TIENE REZAGO"/>
    <s v="CORREGIR FECHA DE MATRICULA "/>
  </r>
  <r>
    <n v="1131"/>
    <s v="ENERO "/>
    <x v="1"/>
    <s v="LIMA "/>
    <s v="SAN JUAN DE MIRAFLORES"/>
    <n v="930899651"/>
    <s v="1509LAESALV"/>
    <s v="LAMAS"/>
    <s v="ESPINOZA"/>
    <s v="ALEANNY"/>
    <s v="DEL VALLE "/>
    <s v="LAMAS ESPINOZA ALEANNY DEL VALLE "/>
    <s v="VENEZUELA "/>
    <s v="SITUACIÓN IRREGULAR"/>
    <d v="2015-09-27T00:00:00"/>
    <s v="27"/>
    <s v="09"/>
    <s v="2015"/>
    <n v="8"/>
    <s v="FEMENINO"/>
    <s v="ACTA/PARTIDA DE NACIMIENTO"/>
    <s v="305"/>
    <s v="PRIMARIA - 2DO GRADO"/>
    <s v="SI"/>
    <s v="9805ESLAORLUV"/>
    <s v="ESPINOZA"/>
    <s v="LAYA"/>
    <s v="ORIANNY"/>
    <s v="LUISIMAR"/>
    <s v="VENEZUELA "/>
    <s v="SITUACIÓN IRREGULAR"/>
    <d v="1998-05-21T00:00:00"/>
    <s v="21"/>
    <s v="05"/>
    <s v="1998"/>
    <s v="FEMENINO"/>
    <s v="CÉDULA DE IDENTIDAD "/>
    <s v="27282220"/>
    <s v="RASTREO"/>
    <d v="2024-01-05T00:00:00"/>
    <s v="ONLINE/TELEFÓNICA"/>
    <d v="2024-01-16T00:00:00"/>
    <n v="1"/>
    <n v="1"/>
    <n v="1"/>
    <s v="SI"/>
    <s v="MIRIAN"/>
    <m/>
    <x v="0"/>
    <x v="8"/>
    <d v="2024-01-22T00:00:00"/>
    <m/>
    <m/>
    <m/>
    <m/>
    <m/>
    <m/>
    <m/>
    <m/>
    <n v="7"/>
    <n v="8"/>
    <n v="1"/>
    <s v="NO TIENE REZAGO"/>
    <m/>
  </r>
  <r>
    <n v="1129"/>
    <s v="ENERO "/>
    <x v="1"/>
    <s v="LIMA "/>
    <s v="SAN JUAN DE MIRAFLORES"/>
    <n v="926314095"/>
    <s v="1312ROCRMOV"/>
    <s v="RODRIGUEZ"/>
    <s v="CRESPO"/>
    <s v="MOISES"/>
    <s v="ALFONZO"/>
    <s v="RODRIGUEZ CRESPO MOISES ALFONZO"/>
    <s v="VENEZUELA "/>
    <s v="SITUACIÓN IRREGULAR"/>
    <d v="2013-12-05T00:00:00"/>
    <s v="05"/>
    <s v="12"/>
    <s v="2013"/>
    <n v="10"/>
    <s v="MASCULINO"/>
    <s v="PTP/CPP"/>
    <s v="006203804"/>
    <s v="PRIMARIA - 3ER GRADO"/>
    <s v="SI"/>
    <s v="9104CRLAANELV"/>
    <s v="CRESPO"/>
    <s v="LA CRUZ"/>
    <s v="ANA"/>
    <s v="ELVIRA"/>
    <s v="VENEZUELA "/>
    <s v="SITUACIÓN IRREGULAR"/>
    <d v="1991-04-14T00:00:00"/>
    <s v="14"/>
    <s v="04"/>
    <s v="1991"/>
    <s v="FEMENINO"/>
    <s v="CÉDULA DE IDENTIDAD "/>
    <s v="19921892"/>
    <s v="RASTREO"/>
    <d v="2024-01-05T00:00:00"/>
    <s v="ONLINE/TELEFÓNICA"/>
    <d v="2024-01-18T00:00:00"/>
    <n v="2"/>
    <n v="1"/>
    <n v="1"/>
    <s v="SI"/>
    <s v="MIRIAN"/>
    <m/>
    <x v="0"/>
    <x v="8"/>
    <d v="2024-01-19T00:00:00"/>
    <s v="SI "/>
    <m/>
    <m/>
    <m/>
    <m/>
    <m/>
    <m/>
    <m/>
    <n v="8"/>
    <n v="10"/>
    <n v="2"/>
    <s v="2 AÑOS REZAGO"/>
    <m/>
  </r>
  <r>
    <n v="1422"/>
    <s v="ENERO "/>
    <x v="2"/>
    <s v="TRUJILLO"/>
    <s v="HUANCHACO"/>
    <n v="957159931"/>
    <s v="121PAGUNEV"/>
    <s v="PAEZ"/>
    <s v="GUILLEN"/>
    <s v="NESTOR"/>
    <s v="ANTONIO"/>
    <s v="PAEZ GUILLEN NESTOR ANTONIO"/>
    <s v="VENEZUELA "/>
    <s v="SITUACIÓN IRREGULAR"/>
    <d v="2012-01-30T00:00:00"/>
    <n v="30"/>
    <n v="1"/>
    <n v="2012"/>
    <n v="12"/>
    <s v="MASCULINO"/>
    <s v="PTP"/>
    <n v="2227583"/>
    <s v="PRIMARIA - 5TO GRADO"/>
    <s v="SI"/>
    <s v="895GUVAMAJOV"/>
    <s v="GUILLEN"/>
    <s v="VARONA"/>
    <s v="MARIANA"/>
    <s v="JOSEFINA"/>
    <s v="VENEZUELA "/>
    <s v="PTP/CPP"/>
    <d v="1989-05-13T00:00:00"/>
    <n v="13"/>
    <n v="5"/>
    <n v="1989"/>
    <s v="FEMENINO"/>
    <s v="PTP"/>
    <s v="002098572"/>
    <s v="RASTREO"/>
    <d v="2023-10-23T00:00:00"/>
    <m/>
    <m/>
    <m/>
    <m/>
    <m/>
    <s v="SI"/>
    <s v="NOHELY"/>
    <m/>
    <x v="0"/>
    <x v="9"/>
    <d v="2024-01-17T00:00:00"/>
    <m/>
    <m/>
    <m/>
    <m/>
    <m/>
    <m/>
    <m/>
    <m/>
    <n v="10"/>
    <n v="12"/>
    <n v="2"/>
    <s v="2 AÑOS REZAGO"/>
    <m/>
  </r>
  <r>
    <n v="360"/>
    <s v="OCTUBRE "/>
    <x v="2"/>
    <s v="TRUJILLO"/>
    <s v="HUANCHACO"/>
    <s v="906769569 - 989665735 (ESPOSO)"/>
    <s v="1511BRSEJOV"/>
    <s v="BRACHO"/>
    <s v="SEIJA"/>
    <s v="JORLIANNYS"/>
    <s v="CAROLINA"/>
    <s v="BRACHO SEIJA JORLIANNYS CAROLINA"/>
    <s v="VENEZUELA "/>
    <s v="SITUACIÓN IRREGULAR"/>
    <d v="2015-11-01T00:00:00"/>
    <s v="01"/>
    <s v="11"/>
    <s v="2015"/>
    <n v="8"/>
    <s v="FEMENINO"/>
    <s v="ACTA/PARTIDA DE NACIMIENTO"/>
    <n v="4330"/>
    <s v="PRIMARIA - 2DO GRADO"/>
    <s v="SI"/>
    <s v="967DESEMACAV"/>
    <s v="DE BRACHO"/>
    <s v="SEIJA"/>
    <s v="MARIESY"/>
    <s v="CAROLINA"/>
    <s v="VENEZUELA "/>
    <s v="SITUACIÓN IRREGULAR"/>
    <d v="1996-07-08T00:00:00"/>
    <n v="8"/>
    <n v="7"/>
    <n v="1996"/>
    <s v="FEMENINO"/>
    <s v="CÉDULA DE IDENTIDAD"/>
    <n v="26261270"/>
    <s v="RASTREO"/>
    <d v="2023-09-29T00:00:00"/>
    <s v="ONLINE/TELEFÓNICA"/>
    <d v="2023-10-08T00:00:00"/>
    <n v="1"/>
    <n v="1"/>
    <n v="1"/>
    <s v="SI"/>
    <s v="DALILA"/>
    <s v="SI"/>
    <x v="0"/>
    <x v="10"/>
    <d v="2024-01-17T00:00:00"/>
    <m/>
    <m/>
    <m/>
    <m/>
    <m/>
    <m/>
    <m/>
    <m/>
    <n v="7"/>
    <n v="8"/>
    <n v="1"/>
    <s v="NO TIENE REZAGO"/>
    <m/>
  </r>
  <r>
    <n v="1459"/>
    <s v="ENERO "/>
    <x v="2"/>
    <s v="TRUJILLO"/>
    <s v="LA ESPERANZA"/>
    <s v="906769569 - 989665735 (ESPOSO)"/>
    <s v="151BRSEJOV"/>
    <s v="BRACHO"/>
    <s v="SEIJA"/>
    <s v="JORLIANNYS"/>
    <s v="CAROLINA"/>
    <s v="BRACHO SEIJA JORLIANNYS CAROLINA"/>
    <s v="VENEZUELA "/>
    <s v="SITUACIÓN IRREGULAR"/>
    <d v="2015-11-01T00:00:00"/>
    <n v="11"/>
    <n v="1"/>
    <n v="2015"/>
    <n v="8"/>
    <s v="FEMENINO"/>
    <s v="ACTA/PARTIDA DE NACIMIENTO"/>
    <n v="4330"/>
    <s v="PRIMARIA - 2DO GRADO"/>
    <s v="SI"/>
    <s v="967DESEMACAV"/>
    <s v="DE BRACHO"/>
    <s v="SEIJA"/>
    <s v="MARIESY"/>
    <s v="CAROLINA"/>
    <s v="VENEZUELA "/>
    <s v="SITUACIÓN IRREGULAR"/>
    <d v="1996-07-08T00:00:00"/>
    <n v="8"/>
    <n v="7"/>
    <n v="1996"/>
    <s v="FEMENINO"/>
    <s v="CEDULA DE IDENTIDAD "/>
    <n v="26261270"/>
    <s v="RASTREO"/>
    <d v="2023-09-29T00:00:00"/>
    <s v="ONLINE/TELEFÓNICA"/>
    <d v="2024-01-02T00:00:00"/>
    <n v="1"/>
    <n v="2"/>
    <n v="2"/>
    <s v="SI"/>
    <s v="EVELYN"/>
    <m/>
    <x v="0"/>
    <x v="10"/>
    <d v="2024-01-17T00:00:00"/>
    <m/>
    <m/>
    <m/>
    <m/>
    <m/>
    <m/>
    <m/>
    <m/>
    <n v="7"/>
    <n v="8"/>
    <n v="1"/>
    <s v="NO TIENE REZAGO"/>
    <m/>
  </r>
  <r>
    <n v="1364"/>
    <s v="ENERO "/>
    <x v="0"/>
    <s v="TUMBES "/>
    <s v="TUMBES"/>
    <n v="919509580"/>
    <s v="0803ARLICAV"/>
    <s v="ARROYO"/>
    <s v="LINARES"/>
    <s v="CAMILA"/>
    <s v="NINGUNO"/>
    <s v="ARROYO LINARES CAMILA NINGUNO"/>
    <s v="VENEZUELA "/>
    <s v="SITUACIÓN IRREGULAR"/>
    <d v="2008-03-02T00:00:00"/>
    <s v="02"/>
    <s v="03"/>
    <s v="2008"/>
    <n v="15"/>
    <s v="FEMENINO"/>
    <s v="CÉDULA DE IDENTIDAD"/>
    <n v="32874709"/>
    <s v="SECUNDARIA - 3ER GRADO"/>
    <s v="SI"/>
    <s v="8603LIARARNOV"/>
    <s v="LINAREZ"/>
    <s v="ARAMBULET"/>
    <s v="ARMARELYS"/>
    <s v="NOMARLIN"/>
    <s v="VENEZUELA "/>
    <s v="SITUACIÓN IRREGULAR"/>
    <d v="1986-03-09T00:00:00"/>
    <s v="09"/>
    <s v="03"/>
    <s v="1986"/>
    <s v="FEMENINO"/>
    <s v="CÉDULA DE IDENTIDAD"/>
    <n v="17859662"/>
    <s v="RASTREO"/>
    <d v="2024-01-09T00:00:00"/>
    <s v="ONLINE/TELEFÓNICA"/>
    <d v="2024-01-11T00:00:00"/>
    <n v="2"/>
    <n v="3"/>
    <n v="3"/>
    <s v="SI"/>
    <s v="ANTON "/>
    <m/>
    <x v="0"/>
    <x v="11"/>
    <d v="2024-01-13T00:00:00"/>
    <s v="SI"/>
    <s v="SI"/>
    <m/>
    <m/>
    <m/>
    <m/>
    <m/>
    <m/>
    <n v="14"/>
    <n v="16"/>
    <n v="2"/>
    <s v="2 AÑOS REZAGO"/>
    <m/>
  </r>
  <r>
    <n v="1369"/>
    <s v="ENERO "/>
    <x v="0"/>
    <s v="TUMBES "/>
    <s v="TUMBES"/>
    <n v="962904712"/>
    <s v="0911ROMAJIV"/>
    <s v="ROJAS"/>
    <s v="MAYUREL"/>
    <s v="JIMMY"/>
    <s v="ISAAC"/>
    <s v="ROJAS MAYUREL JIMMY ISAAC"/>
    <s v="VENEZUELA "/>
    <s v="C.E. CALIDAD MIGRATORIA"/>
    <d v="2009-11-17T00:00:00"/>
    <s v="17"/>
    <s v="11"/>
    <s v="2009"/>
    <n v="14"/>
    <s v="MASCULINO"/>
    <s v="CARNET DE EXTRANJERÍA "/>
    <n v="6057691"/>
    <s v="SECUNDARIA - 1ER GRADO"/>
    <s v="SI"/>
    <s v="8909MAFIGRESV"/>
    <s v="MAYUREL"/>
    <s v="FIGUEROA"/>
    <s v="GREY"/>
    <s v="ESTEFANIA"/>
    <s v="VENEZUELA"/>
    <s v="PTP/CPP"/>
    <d v="1989-09-10T00:00:00"/>
    <s v="10"/>
    <s v="09"/>
    <s v="1989"/>
    <s v="FEMENINO"/>
    <s v="PTP/CPP"/>
    <n v="1134973"/>
    <s v="RASTREO"/>
    <d v="2023-12-18T00:00:00"/>
    <s v="ONLINE/TELEFÓNICA"/>
    <d v="2024-01-03T00:00:00"/>
    <n v="2"/>
    <n v="3"/>
    <n v="3"/>
    <s v="SI"/>
    <s v="ANTON "/>
    <m/>
    <x v="0"/>
    <x v="11"/>
    <d v="2024-01-05T00:00:00"/>
    <s v="SI"/>
    <s v="SI"/>
    <m/>
    <m/>
    <m/>
    <m/>
    <m/>
    <m/>
    <n v="12"/>
    <n v="14"/>
    <n v="2"/>
    <s v="2 AÑOS REZAGO"/>
    <m/>
  </r>
  <r>
    <n v="1359"/>
    <s v="ENERO "/>
    <x v="0"/>
    <s v="TUMBES "/>
    <s v="TUMBES"/>
    <n v="928101236"/>
    <s v="2101OLGUADV"/>
    <s v="OLAIZAOLA"/>
    <s v="GUTIERREZ"/>
    <s v="ADDIEL"/>
    <s v="ALAHIN"/>
    <s v="OLAIZAOLA GUTIERREZ ADDIEL ALAHIN"/>
    <s v="VENEZUELA "/>
    <s v="PTP/CPP"/>
    <d v="2021-01-11T00:00:00"/>
    <s v="11"/>
    <s v="01"/>
    <s v="2021"/>
    <n v="3"/>
    <s v="MASCULINO"/>
    <s v="PTP/CPP"/>
    <n v="3392406"/>
    <s v="NINGUNO"/>
    <s v="SI"/>
    <s v="9706GUHEWICAV"/>
    <s v="GUTIERREZ"/>
    <s v="HERRERA"/>
    <s v="WISNERLYN"/>
    <s v="CAROLINA"/>
    <s v="VENEZUELA "/>
    <s v="PTP/CPP"/>
    <d v="1997-06-12T00:00:00"/>
    <s v="12"/>
    <s v="06"/>
    <s v="1997"/>
    <s v="FEMENINO"/>
    <s v="PTP/CPP"/>
    <n v="3042011"/>
    <s v="RASTREO"/>
    <d v="2024-01-09T00:00:00"/>
    <m/>
    <m/>
    <m/>
    <m/>
    <m/>
    <s v="SI"/>
    <s v="ANTON "/>
    <m/>
    <x v="0"/>
    <x v="12"/>
    <d v="2024-01-12T00:00:00"/>
    <s v="SI"/>
    <s v="SI"/>
    <m/>
    <m/>
    <m/>
    <m/>
    <m/>
    <m/>
    <n v="6"/>
    <n v="3"/>
    <n v="-3"/>
    <s v="NO TIENE REZAGO"/>
    <m/>
  </r>
  <r>
    <n v="1320"/>
    <s v="ENERO "/>
    <x v="0"/>
    <s v="TUMBES "/>
    <s v="TUMBES"/>
    <n v="923439857"/>
    <s v="1703ANPLJHV"/>
    <s v="ANDREA"/>
    <s v="PLAZA"/>
    <s v="JHASSLY"/>
    <s v="ROSSBETH"/>
    <s v="ANDREA PLAZA JHASSLY ROSSBETH"/>
    <s v="VENEZUELA "/>
    <s v="SITUACIÓN IRREGULAR"/>
    <d v="2017-03-23T00:00:00"/>
    <s v="23"/>
    <s v="03"/>
    <s v="2017"/>
    <n v="6"/>
    <s v="FEMENINO"/>
    <s v="ACTA/PARTIDA DE NACIMIENTO"/>
    <n v="100"/>
    <s v="PRIMARIA - 1ER GRADO"/>
    <s v="SI"/>
    <s v="9708GOARANROV"/>
    <s v="GOMEZ"/>
    <s v="ARTEAGA"/>
    <s v="ANA"/>
    <s v="ROSSY"/>
    <s v="VENEZUELA"/>
    <s v="SITUACIÓN IRREGULAR"/>
    <d v="1997-08-30T00:00:00"/>
    <s v="30"/>
    <s v="08"/>
    <s v="1997"/>
    <s v="FEMENINO"/>
    <s v="CÉDULA DE IDENTIDAD"/>
    <n v="26039084"/>
    <s v="RASTREO"/>
    <d v="2023-12-15T00:00:00"/>
    <s v="ONLINE/TELEFÓNICA"/>
    <d v="2024-01-02T00:00:00"/>
    <n v="1"/>
    <n v="3"/>
    <n v="3"/>
    <s v="SI"/>
    <s v="ANTON "/>
    <m/>
    <x v="0"/>
    <x v="13"/>
    <d v="2024-01-03T00:00:00"/>
    <s v="SI"/>
    <s v="SI"/>
    <m/>
    <m/>
    <m/>
    <m/>
    <m/>
    <m/>
    <n v="6"/>
    <n v="7"/>
    <n v="1"/>
    <s v="NO TIENE REZAGO"/>
    <m/>
  </r>
  <r>
    <n v="1344"/>
    <s v="ENERO "/>
    <x v="0"/>
    <s v="TUMBES "/>
    <s v="TUMBES"/>
    <s v="593 982971120"/>
    <s v="1111CACODAV"/>
    <s v="CASTILLO"/>
    <s v="COLINA"/>
    <s v="DAVIANNY"/>
    <s v="ROXANGELA"/>
    <s v="CASTILLO COLINA DAVIANNY ROXANGELA"/>
    <s v="VENEZUELA "/>
    <s v="SITUACIÓN IRREGULAR"/>
    <d v="2011-11-18T00:00:00"/>
    <s v="18"/>
    <s v="11"/>
    <s v="2011"/>
    <n v="12"/>
    <s v="FEMENINO"/>
    <s v="ACTA/PARTIDA DE NACIMIENTO"/>
    <n v="93704"/>
    <s v="PRIMARIA - 5TO GRADO"/>
    <s v="SI"/>
    <s v="9510COOLANROV"/>
    <s v="COLINA"/>
    <s v="OLLARVES"/>
    <s v="ANA"/>
    <s v="ROXANA"/>
    <s v="VENEZUELA "/>
    <s v="SITUACIÓN IRREGULAR"/>
    <d v="1993-03-10T00:00:00"/>
    <s v="31"/>
    <s v="10"/>
    <s v="1995"/>
    <s v="FEMENINO"/>
    <s v="CÉDULA DE IDENTIDAD"/>
    <n v="24772218"/>
    <s v="RASTREO"/>
    <d v="2024-01-17T00:00:00"/>
    <m/>
    <m/>
    <m/>
    <m/>
    <m/>
    <s v="SI"/>
    <s v="ANTON "/>
    <m/>
    <x v="0"/>
    <x v="13"/>
    <d v="2024-01-19T00:00:00"/>
    <s v="SI"/>
    <s v="NO"/>
    <m/>
    <m/>
    <m/>
    <m/>
    <m/>
    <m/>
    <n v="10"/>
    <n v="12"/>
    <n v="2"/>
    <s v="2 AÑOS REZAGO"/>
    <m/>
  </r>
  <r>
    <n v="1343"/>
    <s v="ENERO "/>
    <x v="0"/>
    <s v="TUMBES "/>
    <s v="TUMBES"/>
    <s v="593 982971120"/>
    <s v="1408CACOGUV"/>
    <s v="CASTILLO"/>
    <s v="COLINA"/>
    <s v="GUILLIANNI"/>
    <s v="ROXANJELA"/>
    <s v="CASTILLO COLINA GUILLIANNI ROXANJELA"/>
    <s v="VENEZUELA "/>
    <s v="SITUACIÓN IRREGULAR"/>
    <d v="2014-08-05T00:00:00"/>
    <s v="05"/>
    <s v="08"/>
    <s v="2014"/>
    <n v="9"/>
    <s v="FEMENINO"/>
    <s v="ACTA/PARTIDA DE NACIMIENTO"/>
    <n v="298212"/>
    <s v="PRIMARIA - 4TO GRADO"/>
    <s v="SI"/>
    <s v="9510COOLANROV"/>
    <s v="COLINA"/>
    <s v="OLLARVES"/>
    <s v="ANA"/>
    <s v="ROXANA"/>
    <s v="VENEZUELA "/>
    <s v="SITUACIÓN IRREGULAR"/>
    <d v="1993-03-10T00:00:00"/>
    <s v="31"/>
    <s v="10"/>
    <s v="1995"/>
    <s v="FEMENINO"/>
    <s v="CÉDULA DE IDENTIDAD"/>
    <n v="24772218"/>
    <s v="RASTREO"/>
    <d v="2024-01-17T00:00:00"/>
    <s v="ONLINE/TELEFÓNICA"/>
    <d v="2024-01-18T00:00:00"/>
    <n v="3"/>
    <n v="3"/>
    <n v="3"/>
    <s v="SI"/>
    <s v="ANTON "/>
    <m/>
    <x v="0"/>
    <x v="13"/>
    <d v="2024-01-19T00:00:00"/>
    <s v="SI"/>
    <s v="NO"/>
    <m/>
    <m/>
    <m/>
    <m/>
    <m/>
    <m/>
    <n v="9"/>
    <n v="9"/>
    <n v="0"/>
    <s v="NO TIENE REZAGO"/>
    <m/>
  </r>
  <r>
    <n v="1307"/>
    <s v="ENERO "/>
    <x v="0"/>
    <s v="TUMBES "/>
    <s v="TUMBES"/>
    <n v="954563825"/>
    <s v="1206COLUEMV"/>
    <s v="CORONA"/>
    <s v="LUCEMA"/>
    <s v="EMISAEL"/>
    <s v="JOSE"/>
    <s v="CORONA LUCEMA EMISAEL JOSE"/>
    <s v="VENEZUELA "/>
    <s v="SITUACIÓN IRREGULAR"/>
    <d v="2012-06-26T00:00:00"/>
    <s v="26"/>
    <s v="06"/>
    <s v="2012"/>
    <n v="11"/>
    <s v="MASCULINO"/>
    <s v="CÉDULA DE IDENTIDAD"/>
    <n v="35144652"/>
    <s v="PRIMARIA - 3ER GRADO"/>
    <s v="SI"/>
    <s v="9212LURAYEMAV"/>
    <s v="LUCEMA"/>
    <s v="RAMOS"/>
    <s v="YETSIBETH"/>
    <s v="MARIALIS"/>
    <s v="VENEZUELA "/>
    <s v="SITUACIÓN IRREGULAR"/>
    <d v="1992-12-22T00:00:00"/>
    <s v="22"/>
    <s v="12"/>
    <s v="1992"/>
    <s v="FEMENINO"/>
    <s v="CÉDULA DE IDENTIDAD"/>
    <n v="23483867"/>
    <s v="RASTREO"/>
    <d v="2023-12-30T00:00:00"/>
    <s v="PRESENCIAL "/>
    <d v="2024-01-03T00:00:00"/>
    <n v="1"/>
    <n v="3"/>
    <n v="3"/>
    <s v="SI"/>
    <s v="VANESSA"/>
    <m/>
    <x v="0"/>
    <x v="13"/>
    <d v="2024-01-08T00:00:00"/>
    <s v="SI"/>
    <m/>
    <m/>
    <m/>
    <m/>
    <m/>
    <m/>
    <m/>
    <n v="8"/>
    <n v="11"/>
    <n v="3"/>
    <s v="3 AÑOS REZAGO"/>
    <m/>
  </r>
  <r>
    <n v="1388"/>
    <s v="ENERO "/>
    <x v="0"/>
    <s v="TUMBES "/>
    <s v="TUMBES"/>
    <n v="988194369"/>
    <s v="1603DITEEMV"/>
    <s v="DIAZ"/>
    <s v="TEHERAN"/>
    <s v="EMILY"/>
    <s v="SAMANTHA"/>
    <s v="DIAZ TEHERAN EMILY SAMANTHA"/>
    <s v="VENEZUELA "/>
    <s v="PTP/CPP"/>
    <d v="2016-03-08T00:00:00"/>
    <s v="08"/>
    <s v="03"/>
    <s v="2016"/>
    <n v="7"/>
    <s v="FEMENINO"/>
    <s v="PTP/CPP"/>
    <n v="1134852"/>
    <s v="PRIMARIA - 2DO GRADO"/>
    <s v="SI"/>
    <s v="9905TEVARUMAV"/>
    <s v="TEHERAN"/>
    <s v="VANEZCA"/>
    <s v="RUTHBRAICA"/>
    <s v="MADELEY"/>
    <s v="VENEZUELA "/>
    <s v="PTP/CPP"/>
    <d v="1999-05-25T00:00:00"/>
    <s v="25"/>
    <s v="05"/>
    <s v="1999"/>
    <s v="FEMENINO"/>
    <s v="PTP/CPP"/>
    <n v="11355121"/>
    <s v="RASTREO"/>
    <d v="2024-01-09T00:00:00"/>
    <s v="ONLINE/TELEFÓNICA"/>
    <d v="2024-01-11T00:00:00"/>
    <n v="1"/>
    <n v="3"/>
    <n v="3"/>
    <s v="SI"/>
    <s v="ANTON "/>
    <m/>
    <x v="0"/>
    <x v="13"/>
    <d v="2024-01-12T00:00:00"/>
    <s v="SI"/>
    <s v="SI"/>
    <m/>
    <m/>
    <m/>
    <m/>
    <m/>
    <m/>
    <n v="7"/>
    <n v="8"/>
    <n v="1"/>
    <s v="NO TIENE REZAGO"/>
    <m/>
  </r>
  <r>
    <n v="1340"/>
    <s v="ENERO "/>
    <x v="0"/>
    <s v="TUMBES "/>
    <s v="TUMBES"/>
    <s v="960712922 - 969072827"/>
    <s v="1804GAREMAV"/>
    <s v="GALANTON"/>
    <s v="RENGEL"/>
    <s v="MATIAS"/>
    <s v="ALESSANDRO"/>
    <s v="GALANTON RENGEL MATIAS ALESSANDRO"/>
    <s v="VENEZUELA "/>
    <s v="PTP/CPP"/>
    <d v="2018-04-06T00:00:00"/>
    <s v="06"/>
    <s v="04"/>
    <s v="2018"/>
    <n v="5"/>
    <s v="MASCULINO"/>
    <s v="PTP/CPP"/>
    <n v="2679130"/>
    <s v="NIVEL INICIAL 3 AÑOS"/>
    <s v="SI"/>
    <s v="9212REORKECEV"/>
    <s v="RENGEL"/>
    <s v="ORTIZ"/>
    <s v="KEILA"/>
    <s v="CELESTE"/>
    <s v="VENEZUELA "/>
    <s v="C.E. CALIDAD MIGRATORIA"/>
    <d v="1992-12-01T00:00:00"/>
    <s v="01"/>
    <s v="12"/>
    <s v="1992"/>
    <s v="FEMENINO"/>
    <s v="CARNET DE EXTRANJERÍA "/>
    <n v="2678852"/>
    <s v="RASTREO"/>
    <d v="2024-01-09T00:00:00"/>
    <s v="ONLINE/TELEFÓNICA"/>
    <d v="2024-01-11T00:00:00"/>
    <n v="2"/>
    <n v="3"/>
    <n v="3"/>
    <s v="SI"/>
    <s v="ANTON "/>
    <m/>
    <x v="0"/>
    <x v="13"/>
    <d v="2024-01-12T00:00:00"/>
    <s v="SI"/>
    <s v="SI"/>
    <m/>
    <m/>
    <m/>
    <m/>
    <m/>
    <m/>
    <n v="6"/>
    <n v="5"/>
    <n v="-1"/>
    <s v="NO TIENE REZAGO"/>
    <m/>
  </r>
  <r>
    <n v="1382"/>
    <s v="ENERO "/>
    <x v="0"/>
    <s v="TUMBES "/>
    <s v="TUMBES"/>
    <n v="931899965"/>
    <s v="1206LIRAGAV"/>
    <s v="LINARES"/>
    <s v="RAMOS"/>
    <s v="GABRIEL"/>
    <s v="DAVID"/>
    <s v="LINARES RAMOS GABRIEL DAVID"/>
    <s v="VENEZUELA "/>
    <s v="PTP/CPP"/>
    <d v="2012-06-25T00:00:00"/>
    <s v="25"/>
    <s v="06"/>
    <s v="2012"/>
    <n v="11"/>
    <s v="MASCULINO"/>
    <s v="PTP/CPP"/>
    <n v="3923475"/>
    <s v="PRIMARIA - 5TO GRADO"/>
    <s v="SI"/>
    <s v="9607RATODENIV"/>
    <s v="RAMOS"/>
    <s v="TORRELLA"/>
    <s v="DELIMAR"/>
    <s v="NINGUNO"/>
    <s v="VENEZUELA "/>
    <s v="PTP/CPP"/>
    <d v="1996-07-07T00:00:00"/>
    <s v="07"/>
    <s v="07"/>
    <s v="1996"/>
    <s v="FEMENINO"/>
    <s v="PTP/CPP"/>
    <n v="3511556"/>
    <s v="RASTREO"/>
    <d v="2024-01-13T00:00:00"/>
    <s v="ONLINE/TELEFÓNICA"/>
    <d v="2024-01-15T00:00:00"/>
    <n v="1"/>
    <n v="3"/>
    <n v="3"/>
    <s v="SI"/>
    <s v="ANTON "/>
    <m/>
    <x v="0"/>
    <x v="13"/>
    <d v="2024-01-16T00:00:00"/>
    <s v="SI"/>
    <s v="SI"/>
    <m/>
    <m/>
    <m/>
    <m/>
    <m/>
    <m/>
    <n v="10"/>
    <n v="11"/>
    <n v="1"/>
    <s v="NO TIENE REZAGO"/>
    <m/>
  </r>
  <r>
    <n v="1360"/>
    <s v="ENERO "/>
    <x v="0"/>
    <s v="TUMBES "/>
    <s v="TUMBES"/>
    <n v="928101236"/>
    <s v="1801OLGUABV"/>
    <s v="OLAIZAOLA"/>
    <s v="GUTIERREZ"/>
    <s v="ABRAHAM"/>
    <s v="ISSAC"/>
    <s v="OLAIZAOLA GUTIERREZ ABRAHAM ISSAC"/>
    <s v="VENEZUELA "/>
    <s v="PTP/CPP"/>
    <d v="2018-01-09T00:00:00"/>
    <s v="09"/>
    <s v="01"/>
    <s v="2018"/>
    <n v="6"/>
    <s v="MASCULINO"/>
    <s v="PTP/CPP"/>
    <n v="3392397"/>
    <s v="NIVEL INICIAL 3 AÑOS"/>
    <s v="SI"/>
    <s v="9706GUHEWICAV"/>
    <s v="GUTIERREZ"/>
    <s v="HERRERA"/>
    <s v="WISNERLYN"/>
    <s v="CAROLINA"/>
    <s v="VENEZUELA "/>
    <s v="PTP/CPP"/>
    <d v="1997-06-12T00:00:00"/>
    <s v="12"/>
    <s v="06"/>
    <s v="1997"/>
    <s v="FEMENINO"/>
    <s v="PTP/CPP"/>
    <n v="3042011"/>
    <s v="RASTREO"/>
    <d v="2024-01-09T00:00:00"/>
    <s v="ONLINE/TELEFÓNICA"/>
    <d v="2024-01-11T00:00:00"/>
    <n v="2"/>
    <n v="3"/>
    <n v="3"/>
    <s v="SI"/>
    <s v="ANTON "/>
    <m/>
    <x v="0"/>
    <x v="13"/>
    <d v="2024-01-12T00:00:00"/>
    <s v="SI"/>
    <s v="SI"/>
    <m/>
    <m/>
    <m/>
    <m/>
    <m/>
    <m/>
    <n v="6"/>
    <n v="6"/>
    <n v="0"/>
    <s v="NO TIENE REZAGO"/>
    <m/>
  </r>
  <r>
    <n v="1346"/>
    <s v="ENERO "/>
    <x v="0"/>
    <s v="TUMBES "/>
    <s v="TUMBES"/>
    <s v="593 987888294. - 593 958813671"/>
    <s v="1402PADEMIV"/>
    <s v="PARRA "/>
    <s v="DE FREITAS"/>
    <s v="MIA"/>
    <s v="THYMAISU"/>
    <s v="PARRA  DE FREITAS MIA THYMAISU"/>
    <s v="VENEZUELA "/>
    <s v="SITUACIÓN IRREGULAR"/>
    <d v="2014-02-11T00:00:00"/>
    <s v="11"/>
    <s v="02"/>
    <s v="2014"/>
    <n v="9"/>
    <s v="FEMENINO"/>
    <s v="ACTA/PARTIDA DE NACIMIENTO"/>
    <n v="36058727"/>
    <s v="PRIMARIA - 3ER GRADO"/>
    <s v="SI"/>
    <s v="9510MOMEZONIV"/>
    <s v="MOLINA"/>
    <s v="MEJIAS"/>
    <s v="ZORAIDA"/>
    <s v="NINGUNO"/>
    <s v="VENEZUELA "/>
    <s v="SITUACIÓN IRREGULAR"/>
    <d v="1963-01-01T00:00:00"/>
    <s v="31"/>
    <s v="10"/>
    <s v="1995"/>
    <s v="FEMENINO"/>
    <s v="CÉDULA DE IDENTIDAD"/>
    <n v="9198664"/>
    <s v="RASTREO"/>
    <d v="2024-01-15T00:00:00"/>
    <s v="ONLINE/TELEFÓNICA"/>
    <d v="2024-01-17T00:00:00"/>
    <n v="1"/>
    <n v="3"/>
    <n v="3"/>
    <s v="SI"/>
    <s v="ANTON "/>
    <m/>
    <x v="0"/>
    <x v="13"/>
    <d v="2024-01-18T00:00:00"/>
    <s v="SI"/>
    <s v="NO"/>
    <m/>
    <m/>
    <m/>
    <m/>
    <m/>
    <m/>
    <n v="8"/>
    <n v="10"/>
    <n v="2"/>
    <s v="2 AÑOS REZAGO"/>
    <m/>
  </r>
  <r>
    <n v="1306"/>
    <s v="ENERO "/>
    <x v="0"/>
    <s v="TUMBES "/>
    <s v="TUMBES"/>
    <n v="950511639"/>
    <s v="2102SIJAMIP"/>
    <s v="SILVA"/>
    <s v="JARAMILLO"/>
    <s v="MIA"/>
    <s v="DAYANA"/>
    <s v="SILVA JARAMILLO MIA DAYANA"/>
    <s v="PERÚ"/>
    <s v="NO APLICA (ES PERUANO/A)"/>
    <d v="2021-02-28T00:00:00"/>
    <s v="28"/>
    <s v="02"/>
    <s v="2021"/>
    <n v="2"/>
    <s v="FEMENINO"/>
    <s v="DNI"/>
    <n v="92251186"/>
    <s v="NINGUNO"/>
    <s v="SI"/>
    <s v="0008JACOKIDAV"/>
    <s v="JARAMILLO"/>
    <s v="CORREA"/>
    <s v="KIMBERLY"/>
    <s v="DAYANA"/>
    <s v="VENEZUELA "/>
    <s v="SITUACIÓN IRREGULAR"/>
    <d v="2000-08-01T00:00:00"/>
    <s v="01"/>
    <s v="08"/>
    <s v="2000"/>
    <s v="FEMENINO"/>
    <s v="CÉDULA DE IDENTIDAD"/>
    <n v="27541809"/>
    <s v="RASTREO"/>
    <d v="2023-10-07T00:00:00"/>
    <s v="ONLINE/TELEFÓNICA"/>
    <d v="2024-01-04T00:00:00"/>
    <n v="1"/>
    <n v="2"/>
    <n v="2"/>
    <s v="SI"/>
    <s v="VANESSA"/>
    <m/>
    <x v="0"/>
    <x v="14"/>
    <d v="2024-01-08T00:00:00"/>
    <m/>
    <m/>
    <m/>
    <m/>
    <m/>
    <m/>
    <m/>
    <m/>
    <n v="6"/>
    <n v="3"/>
    <n v="-3"/>
    <s v="NO TIENE REZAGO"/>
    <m/>
  </r>
  <r>
    <n v="1025"/>
    <s v="NOVIEMBRE"/>
    <x v="0"/>
    <s v="TUMBES "/>
    <s v="CORRALES"/>
    <n v="945442774"/>
    <s v="2003BAGUKEV"/>
    <s v="BALLESTEROS"/>
    <s v="GUTIERREZ"/>
    <s v="KENDRA"/>
    <s v="PAOLA"/>
    <s v="BALLESTEROS GUTIERREZ KENDRA PAOLA"/>
    <s v="VENEZUELA "/>
    <s v="SITUACIÓN IRREGULAR"/>
    <d v="2020-03-27T00:00:00"/>
    <s v="27"/>
    <s v="03"/>
    <s v="2020"/>
    <n v="3"/>
    <s v="FEMENINO"/>
    <s v="ACTA/PARTIDA DE NACIMIENTO"/>
    <n v="2893"/>
    <s v="NINGUNO"/>
    <s v="SI"/>
    <s v="975GUHEKEMAV"/>
    <s v="GUTIERREZ "/>
    <s v="HERNANDEZ"/>
    <s v="KENIA"/>
    <s v="MARTICA"/>
    <s v="VENEZUELA "/>
    <s v="SITUACIÓN IRREGULAR"/>
    <d v="1997-05-05T00:00:00"/>
    <s v="5"/>
    <s v="5"/>
    <s v="1997"/>
    <s v="FEMENINO"/>
    <s v="CÉDULA DE IDENTIDAD"/>
    <n v="26964408"/>
    <s v="RASTREO"/>
    <d v="2023-10-21T00:00:00"/>
    <s v="ONLINE/TELEFÓNICA"/>
    <d v="2023-11-08T00:00:00"/>
    <n v="2"/>
    <n v="2"/>
    <n v="3"/>
    <s v="SI"/>
    <s v="VANESSA"/>
    <s v="SI"/>
    <x v="0"/>
    <x v="15"/>
    <d v="2023-11-02T00:00:00"/>
    <s v="SI"/>
    <s v="SI"/>
    <d v="2023-11-06T00:00:00"/>
    <s v="SI"/>
    <s v="EBR"/>
    <s v="002 SANTA ROSA DE LIMA"/>
    <s v="INICIAL 3 AÑOS"/>
    <s v="NO"/>
    <n v="6"/>
    <n v="4"/>
    <n v="-2"/>
    <s v="NO TIENE REZAGO"/>
    <s v="LA FECHA DE ASESORIA ES MAYOR ALA FECHA DE MATRICULA CORREGIR /NNA SIN FECHA DE SOLICITUD DE VACANTE "/>
  </r>
  <r>
    <n v="1358"/>
    <s v="ENERO "/>
    <x v="0"/>
    <s v="TUMBES "/>
    <s v="TUMBES"/>
    <n v="998256018"/>
    <s v="1708ROGAARV"/>
    <s v="RODRIGUEZ"/>
    <s v="GALANTON"/>
    <s v="ARANZA"/>
    <s v="JAZMIN"/>
    <s v="RODRIGUEZ GALANTON ARANZA JAZMIN"/>
    <s v="VENEZUELA "/>
    <s v="PTP/CPP"/>
    <d v="2017-08-21T00:00:00"/>
    <s v="21"/>
    <s v="08"/>
    <s v="2017"/>
    <n v="6"/>
    <s v="FEMENINO"/>
    <s v="PTP/CPP"/>
    <n v="2360176"/>
    <s v="NIVEL INICIAL 3 AÑOS"/>
    <s v="SI"/>
    <s v="9504GAGOYODEV"/>
    <s v="GALLANTON"/>
    <s v="GONZALES"/>
    <s v="YOANGELINA"/>
    <s v="DEL VALLE"/>
    <s v="VENEZUELA"/>
    <s v="SITUACIÓN IRREGULAR"/>
    <d v="1995-04-28T00:00:00"/>
    <s v="28"/>
    <s v="04"/>
    <s v="1995"/>
    <s v="FEMENINO"/>
    <s v="CÉDULA DE IDENTIDAD"/>
    <n v="23422956"/>
    <s v="RASTREO"/>
    <d v="2023-12-13T00:00:00"/>
    <m/>
    <m/>
    <m/>
    <m/>
    <m/>
    <s v="SI"/>
    <s v="ANTON "/>
    <m/>
    <x v="0"/>
    <x v="16"/>
    <d v="2024-01-04T00:00:00"/>
    <s v="SI"/>
    <s v="SI"/>
    <m/>
    <m/>
    <m/>
    <m/>
    <m/>
    <m/>
    <n v="6"/>
    <n v="6"/>
    <n v="0"/>
    <s v="NO TIENE REZAGO"/>
    <m/>
  </r>
  <r>
    <n v="1328"/>
    <s v="ENERO "/>
    <x v="0"/>
    <s v="TUMBES "/>
    <s v="TUMBES"/>
    <n v="998256018"/>
    <s v="1811ROGADOV"/>
    <s v="RODRIGUEZ"/>
    <s v="GALANTON"/>
    <s v="DORELYS"/>
    <s v="VALENTINA"/>
    <s v="RODRIGUEZ GALANTON DORELYS VALENTINA"/>
    <s v="VENEZUELA "/>
    <s v="PTP/CPP"/>
    <d v="2018-11-05T00:00:00"/>
    <s v="05"/>
    <s v="11"/>
    <s v="2018"/>
    <n v="5"/>
    <s v="FEMENINO"/>
    <s v="PTP/CPP"/>
    <n v="2360187"/>
    <s v="NIVEL INICIAL 3 AÑOS"/>
    <s v="SI"/>
    <s v="9504GAGOYODEV"/>
    <s v="GALLANTON"/>
    <s v="GONZALES"/>
    <s v="YOANGELINA"/>
    <s v="DEL VALLE"/>
    <s v="VENEZUELA"/>
    <s v="SITUACIÓN IRREGULAR"/>
    <d v="1995-04-28T00:00:00"/>
    <s v="28"/>
    <s v="04"/>
    <s v="1995"/>
    <s v="FEMENINO"/>
    <s v="CÉDULA DE IDENTIDAD"/>
    <n v="23422956"/>
    <s v="RASTREO"/>
    <d v="2023-12-13T00:00:00"/>
    <s v="ONLINE/TELEFÓNICA"/>
    <d v="2024-01-03T00:00:00"/>
    <n v="2"/>
    <n v="3"/>
    <n v="3"/>
    <s v="SI"/>
    <s v="ANTON "/>
    <m/>
    <x v="0"/>
    <x v="16"/>
    <d v="2024-01-04T00:00:00"/>
    <s v="SI"/>
    <s v="SI"/>
    <m/>
    <m/>
    <m/>
    <m/>
    <m/>
    <m/>
    <n v="6"/>
    <n v="5"/>
    <n v="-1"/>
    <s v="NO TIENE REZAGO"/>
    <m/>
  </r>
  <r>
    <n v="1106"/>
    <s v="ENERO "/>
    <x v="1"/>
    <s v="LIMA "/>
    <s v="LURIN"/>
    <n v="901564382"/>
    <s v="1112PLURWEV"/>
    <s v="PLASENCIA"/>
    <s v="URBANEJO"/>
    <s v="WENDERLY"/>
    <s v="DANIELY"/>
    <s v="PLASENCIA URBANEJO WENDERLY DANIELY"/>
    <s v="VENEZUELA "/>
    <s v="SITUACIÓN IRREGULAR"/>
    <d v="2011-12-09T00:00:00"/>
    <n v="9"/>
    <n v="12"/>
    <n v="2011"/>
    <n v="12"/>
    <s v="FEMENINO"/>
    <s v="CÉDULA DE IDENTIDAD "/>
    <n v="34008266"/>
    <s v="PRIMARIA - 6TO GRADO"/>
    <s v="SI"/>
    <s v="966PLURIRALV"/>
    <s v="PLASENCIA"/>
    <s v="URBANEJA"/>
    <s v="IRMARY"/>
    <s v="ALEXANDRA"/>
    <s v="VENEZUELA "/>
    <s v="PTP/CPP"/>
    <d v="1996-06-10T00:00:00"/>
    <n v="10"/>
    <n v="6"/>
    <n v="1996"/>
    <s v="FEMENINO"/>
    <s v="PTP/CPP"/>
    <n v="1560804"/>
    <s v="RASTREO"/>
    <d v="2023-10-09T00:00:00"/>
    <s v="ONLINE/TELEFÓNICA"/>
    <d v="2024-01-04T00:00:00"/>
    <n v="1"/>
    <n v="1"/>
    <n v="1"/>
    <s v="SI"/>
    <s v="EIMARA "/>
    <m/>
    <x v="0"/>
    <x v="17"/>
    <d v="2023-12-18T00:00:00"/>
    <m/>
    <m/>
    <m/>
    <m/>
    <m/>
    <m/>
    <m/>
    <m/>
    <n v="11"/>
    <n v="12"/>
    <n v="1"/>
    <s v="NO TIENE REZAGO"/>
    <m/>
  </r>
  <r>
    <n v="1361"/>
    <s v="ENERO "/>
    <x v="0"/>
    <s v="TUMBES "/>
    <s v="TUMBES"/>
    <s v="58 4261455113"/>
    <s v="1407GOLIESV"/>
    <s v="GONZALES"/>
    <s v="LINARES"/>
    <s v="ESTEBAN"/>
    <s v="JOSE"/>
    <s v="GONZALES LINARES ESTEBAN JOSE"/>
    <s v="VENEZUELA "/>
    <s v="PTP/CPP"/>
    <d v="2014-07-19T00:00:00"/>
    <s v="19"/>
    <s v="07"/>
    <s v="2014"/>
    <n v="9"/>
    <s v="MASCULINO"/>
    <s v="PTP/CPP"/>
    <n v="4093664"/>
    <s v="PRIMARIA - 3ER GRADO"/>
    <s v="SI"/>
    <s v="9202LIPENESIV"/>
    <s v="LINARES"/>
    <s v="PEREZ"/>
    <s v="NEIDERLY"/>
    <s v="SIREN"/>
    <s v="VENEZUELA "/>
    <s v="SITUACIÓN IRREGULAR"/>
    <d v="1992-02-15T00:00:00"/>
    <s v="15"/>
    <s v="02"/>
    <s v="1992"/>
    <s v="FEMENINO"/>
    <s v="CÉDULA DE IDENTIDAD"/>
    <n v="23411776"/>
    <s v="RASTREO"/>
    <d v="2024-01-09T00:00:00"/>
    <s v="ONLINE/TELEFÓNICA"/>
    <d v="2024-01-11T00:00:00"/>
    <n v="3"/>
    <n v="3"/>
    <n v="3"/>
    <s v="SI"/>
    <s v="ANTON "/>
    <m/>
    <x v="0"/>
    <x v="18"/>
    <d v="2024-01-12T00:00:00"/>
    <s v="SI"/>
    <s v="SI"/>
    <m/>
    <m/>
    <m/>
    <m/>
    <m/>
    <m/>
    <n v="8"/>
    <n v="9"/>
    <n v="1"/>
    <s v="NO TIENE REZAGO"/>
    <m/>
  </r>
  <r>
    <n v="1310"/>
    <s v="ENERO "/>
    <x v="0"/>
    <s v="TUMBES "/>
    <s v="TUMBES"/>
    <n v="918487469"/>
    <s v="1104ORRUELV"/>
    <s v="ORTEGA"/>
    <s v="RUIZ"/>
    <s v="ELIUD"/>
    <s v="ISAAC"/>
    <s v="ORTEGA RUIZ ELIUD ISAAC"/>
    <s v="VENEZUELA "/>
    <s v="C.E. CALIDAD MIGRATORIA"/>
    <d v="2011-04-22T00:00:00"/>
    <s v="22"/>
    <s v="04"/>
    <s v="2011"/>
    <n v="12"/>
    <s v="FEMENINO"/>
    <s v="CARNET DE EXTRANJERÍA "/>
    <n v="4398344"/>
    <s v="PRIMARIA - 6TO GRADO"/>
    <s v="SI"/>
    <s v="8710RUURNIHEV"/>
    <s v="RUIZ"/>
    <s v="URBANO"/>
    <s v="NINOZKA"/>
    <s v="HENYURI"/>
    <s v="VENEZUELA "/>
    <s v="C.E. CALIDAD MIGRATORIA"/>
    <d v="1987-10-16T00:00:00"/>
    <s v="16"/>
    <s v="10"/>
    <s v="1987"/>
    <s v="FEMENINO"/>
    <s v="CARNET DE EXTRANJERÍA "/>
    <n v="4508846"/>
    <s v="RASTREO"/>
    <d v="2023-12-13T00:00:00"/>
    <s v="ONLINE/TELEFÓNICA"/>
    <d v="2024-01-02T00:00:00"/>
    <n v="1"/>
    <n v="2"/>
    <n v="2"/>
    <s v="SI"/>
    <s v="VANESSA"/>
    <m/>
    <x v="0"/>
    <x v="18"/>
    <d v="2023-01-17T00:00:00"/>
    <s v="SI"/>
    <m/>
    <m/>
    <m/>
    <m/>
    <m/>
    <m/>
    <m/>
    <n v="11"/>
    <n v="12"/>
    <n v="1"/>
    <s v="NO TIENE REZAGO"/>
    <m/>
  </r>
  <r>
    <n v="1093"/>
    <s v="ENERO "/>
    <x v="1"/>
    <s v="LIMA "/>
    <s v="SAN JUAN DE LURIGANCHO"/>
    <n v="981359537"/>
    <s v="081TOHEMIV"/>
    <s v="TOVAR"/>
    <s v="HERNANDEZ"/>
    <s v="MICHEL"/>
    <s v="ESTEFANY"/>
    <s v="TOVAR HERNANDEZ MICHEL ESTEFANY"/>
    <s v="VENEZUELA "/>
    <s v="SITUACIÓN IRREGULAR"/>
    <d v="2008-01-30T00:00:00"/>
    <n v="30"/>
    <n v="1"/>
    <n v="2008"/>
    <n v="16"/>
    <s v="FEMENINO"/>
    <s v="CÉDULA DE IDENTIDAD "/>
    <n v="32387365"/>
    <s v="SECUNDARIA - 3ER GRADO"/>
    <s v="SI"/>
    <s v="8711HEPEKECOV"/>
    <s v="HERNANDEZ"/>
    <s v="PEREZ"/>
    <s v="KEILIMAR"/>
    <s v="COROMOTO"/>
    <s v="VENEZUELA "/>
    <s v="PTP/CPP"/>
    <d v="1987-11-09T00:00:00"/>
    <n v="9"/>
    <n v="11"/>
    <n v="1987"/>
    <s v="FEMENINO"/>
    <s v="PTP/CPP"/>
    <n v="1104703"/>
    <s v="RASTREO"/>
    <d v="2023-11-28T00:00:00"/>
    <s v="ONLINE/TELEFÓNICA"/>
    <d v="2024-01-03T00:00:00"/>
    <n v="1"/>
    <n v="1"/>
    <n v="1"/>
    <s v="SI"/>
    <s v="EIMARA "/>
    <m/>
    <x v="0"/>
    <x v="19"/>
    <d v="2023-12-15T00:00:00"/>
    <s v="SI "/>
    <m/>
    <m/>
    <m/>
    <m/>
    <m/>
    <m/>
    <m/>
    <n v="14"/>
    <n v="16"/>
    <n v="2"/>
    <s v="2 AÑOS REZAGO"/>
    <m/>
  </r>
  <r>
    <n v="1123"/>
    <s v="ENERO "/>
    <x v="1"/>
    <s v="LIMA "/>
    <s v="SAN JUAN DE LURIGANCHO"/>
    <s v="961070271 SOLO LLAMADAS / 923998770 WHATSAPP"/>
    <s v="1612VIYAANV"/>
    <s v="VILCHEZ "/>
    <s v="YANEZ"/>
    <s v="ANGEL "/>
    <s v="DAVID"/>
    <s v="VILCHEZ  YANEZ ANGEL  DAVID"/>
    <s v="VENEZUELA "/>
    <s v="SITUACIÓN IRREGULAR"/>
    <d v="2016-12-03T00:00:00"/>
    <n v="3"/>
    <n v="12"/>
    <n v="2016"/>
    <n v="7"/>
    <s v="MASCULINO"/>
    <s v="ACTA/PARTIDA DE NACIMIENTO"/>
    <s v="HOMBRE"/>
    <s v="NIVEL INICIAL 5 AÑOS"/>
    <s v="SI"/>
    <s v="997YAVIDAJOV"/>
    <s v="YANEZ"/>
    <s v="VILCHEZ"/>
    <s v="DARIANNY"/>
    <s v="JOSE"/>
    <s v="VENEZUELA "/>
    <s v="PTP/CPP"/>
    <d v="1999-07-18T00:00:00"/>
    <n v="18"/>
    <n v="7"/>
    <n v="1999"/>
    <s v="FEMENINO"/>
    <s v="PTP/CPP"/>
    <s v="PTP/CPP"/>
    <s v="RASTREO"/>
    <d v="2023-12-04T00:00:00"/>
    <m/>
    <m/>
    <m/>
    <m/>
    <m/>
    <s v="SI"/>
    <s v="EIMARA "/>
    <m/>
    <x v="0"/>
    <x v="19"/>
    <d v="2023-12-29T00:00:00"/>
    <m/>
    <m/>
    <m/>
    <m/>
    <m/>
    <m/>
    <m/>
    <m/>
    <n v="6"/>
    <n v="7"/>
    <n v="1"/>
    <s v="NO TIENE REZAGO"/>
    <m/>
  </r>
  <r>
    <n v="1082"/>
    <s v="ENERO "/>
    <x v="1"/>
    <s v="LIMA "/>
    <s v="SAN JUAN DE LURIGANCHO"/>
    <n v="965446204"/>
    <s v="132YEESROV"/>
    <s v="YEPEZ "/>
    <s v="ESCALONA"/>
    <s v="ROXIBEL"/>
    <s v="ALEXANDRA"/>
    <s v="YEPEZ  ESCALONA ROXIBEL ALEXANDRA"/>
    <s v="VENEZUELA "/>
    <s v="SITUACIÓN IRREGULAR"/>
    <d v="2013-02-07T00:00:00"/>
    <n v="7"/>
    <n v="2"/>
    <n v="2013"/>
    <n v="11"/>
    <s v="FEMENINO"/>
    <s v="CÉDULA DE IDENTIDAD "/>
    <s v="MUJER"/>
    <s v="PRIMARIA - 4TO GRADO"/>
    <s v="SI"/>
    <s v="8512ESESMAREV"/>
    <s v="ESCALONA"/>
    <s v="ESCALONA"/>
    <s v="MARIA"/>
    <s v="REBECA"/>
    <s v="VENEZUELA "/>
    <s v="PTP/CPP"/>
    <d v="1985-12-11T00:00:00"/>
    <n v="11"/>
    <n v="12"/>
    <n v="1985"/>
    <s v="FEMENINO"/>
    <s v="PTP/CPP"/>
    <s v="PTP/CPP"/>
    <s v="RASTREO"/>
    <d v="2023-12-05T00:00:00"/>
    <s v="ONLINE/TELEFÓNICA"/>
    <d v="2024-01-04T00:00:00"/>
    <n v="2"/>
    <n v="1"/>
    <n v="1"/>
    <s v="SI"/>
    <s v="EIMARA "/>
    <m/>
    <x v="0"/>
    <x v="19"/>
    <d v="2023-12-11T00:00:00"/>
    <m/>
    <m/>
    <m/>
    <m/>
    <m/>
    <m/>
    <m/>
    <m/>
    <n v="9"/>
    <n v="11"/>
    <n v="2"/>
    <s v="2 AÑOS REZAGO"/>
    <m/>
  </r>
  <r>
    <n v="1375"/>
    <s v="ENERO "/>
    <x v="0"/>
    <s v="TUMBES "/>
    <s v="TUMBES"/>
    <n v="966669805"/>
    <s v="2009GOMOBRP"/>
    <s v="GONZALES"/>
    <s v="MOTA"/>
    <s v="BRYANNYS"/>
    <s v="DAHIANA"/>
    <s v="GONZALES MOTA BRYANNYS DAHIANA"/>
    <s v="PERÚ"/>
    <s v="NO APLICA (ES PERUANO/A)"/>
    <d v="2020-09-19T00:00:00"/>
    <s v="19"/>
    <s v="09"/>
    <s v="2020"/>
    <n v="3"/>
    <s v="FEMENINO"/>
    <s v="DNI"/>
    <n v="91978913"/>
    <s v="NIVEL INICIAL 3 AÑOS"/>
    <s v="SI"/>
    <s v="9404MOMOBANAV"/>
    <s v="MOTA"/>
    <s v="MOGOLLON"/>
    <s v="BARBARA"/>
    <s v="NASREL"/>
    <s v="VENEZUELA"/>
    <s v="PTP/CPP"/>
    <d v="1994-04-28T00:00:00"/>
    <s v="28"/>
    <s v="04"/>
    <s v="1994"/>
    <s v="FEMENINO"/>
    <s v="PTP/CPP"/>
    <n v="270457"/>
    <s v="RASTREO"/>
    <d v="2023-12-15T00:00:00"/>
    <s v="ONLINE/TELEFÓNICA"/>
    <d v="2024-01-02T00:00:00"/>
    <n v="1"/>
    <n v="3"/>
    <n v="3"/>
    <s v="SI"/>
    <s v="ANTON "/>
    <m/>
    <x v="0"/>
    <x v="20"/>
    <d v="2024-01-03T00:00:00"/>
    <s v="SI"/>
    <s v="SI"/>
    <m/>
    <m/>
    <m/>
    <m/>
    <m/>
    <m/>
    <n v="6"/>
    <n v="3"/>
    <n v="-3"/>
    <s v="NO TIENE REZAGO"/>
    <m/>
  </r>
  <r>
    <n v="1336"/>
    <s v="ENERO "/>
    <x v="0"/>
    <s v="TUMBES "/>
    <s v="TUMBES"/>
    <n v="962904712"/>
    <s v="1110ROMAHIV"/>
    <s v="ROJAS"/>
    <s v="MAYUREL"/>
    <s v="HILARY"/>
    <s v="ESTEFANIA"/>
    <s v="ROJAS MAYUREL HILARY ESTEFANIA"/>
    <s v="VENEZUELA "/>
    <s v="C.E. CALIDAD MIGRATORIA"/>
    <d v="2011-10-04T00:00:00"/>
    <s v="04"/>
    <s v="10"/>
    <s v="2011"/>
    <n v="12"/>
    <s v="FEMENINO"/>
    <s v="CARNET DE EXTRANJERÍA "/>
    <n v="6057706"/>
    <s v="PRIMARIA - 5TO GRADO"/>
    <s v="SI"/>
    <s v="8909MAFIGRESV"/>
    <s v="MAYUREL"/>
    <s v="FIGUEROA"/>
    <s v="GREY"/>
    <s v="ESTEFANIA"/>
    <s v="VENEZUELA"/>
    <s v="PTP/CPP"/>
    <d v="1989-09-10T00:00:00"/>
    <s v="10"/>
    <s v="09"/>
    <s v="1989"/>
    <s v="FEMENINO"/>
    <s v="PTP/CPP"/>
    <n v="1134973"/>
    <s v="RASTREO"/>
    <d v="2023-12-18T00:00:00"/>
    <m/>
    <m/>
    <m/>
    <m/>
    <m/>
    <s v="SI"/>
    <s v="ANTON "/>
    <m/>
    <x v="0"/>
    <x v="20"/>
    <d v="2024-01-04T00:00:00"/>
    <s v="SI"/>
    <s v="SI"/>
    <m/>
    <m/>
    <m/>
    <m/>
    <m/>
    <m/>
    <n v="10"/>
    <n v="12"/>
    <n v="2"/>
    <s v="2 AÑOS REZAGO"/>
    <m/>
  </r>
  <r>
    <n v="1368"/>
    <s v="ENERO "/>
    <x v="0"/>
    <s v="TUMBES "/>
    <s v="TUMBES"/>
    <s v="950888266 - 58 4244580867"/>
    <s v="1105GUMAJUV"/>
    <s v="GUILLEN"/>
    <s v="MARCANO"/>
    <s v="JUAN "/>
    <s v="JOSE"/>
    <s v="GUILLEN MARCANO JUAN  JOSE"/>
    <s v="VENEZUELA "/>
    <s v="C.E. CALIDAD MIGRATORIA"/>
    <d v="2011-05-21T00:00:00"/>
    <s v="21"/>
    <s v="05"/>
    <s v="2011"/>
    <n v="12"/>
    <s v="MASCULINO"/>
    <s v="CARNET DE EXTRANJERÍA "/>
    <n v="5757608"/>
    <s v="PRIMARIA - 6TO GRADO"/>
    <s v="SI"/>
    <s v="9110MAGUYODEV"/>
    <s v="MARCANO"/>
    <s v="GUTIERREZ"/>
    <s v="YORMARYS"/>
    <s v="DEL CARMEN"/>
    <s v="VENEZUELA "/>
    <s v="PTP/CPP"/>
    <d v="1991-10-14T00:00:00"/>
    <s v="14"/>
    <s v="10"/>
    <s v="1991"/>
    <s v="FEMENINO"/>
    <s v="PTP/CPP"/>
    <n v="738235"/>
    <s v="RASTREO"/>
    <d v="2024-01-09T00:00:00"/>
    <s v="ONLINE/TELEFÓNICA"/>
    <d v="2024-01-11T00:00:00"/>
    <n v="1"/>
    <n v="3"/>
    <n v="3"/>
    <s v="SI"/>
    <s v="ANTON "/>
    <m/>
    <x v="0"/>
    <x v="21"/>
    <d v="2024-01-12T00:00:00"/>
    <s v="SI"/>
    <s v="SI"/>
    <m/>
    <m/>
    <m/>
    <m/>
    <m/>
    <m/>
    <n v="11"/>
    <n v="12"/>
    <n v="1"/>
    <s v="NO TIENE REZAGO"/>
    <m/>
  </r>
  <r>
    <n v="1384"/>
    <s v="ENERO "/>
    <x v="0"/>
    <s v="TUMBES "/>
    <s v="TUMBES"/>
    <s v="923017084 - 989561264"/>
    <s v="1109MAROCAV"/>
    <s v="MATOS"/>
    <s v="RODRIGUEZ"/>
    <s v="CAMILA"/>
    <s v="VALENTINA"/>
    <s v="MATOS RODRIGUEZ CAMILA VALENTINA"/>
    <s v="VENEZUELA "/>
    <s v="C.E. CALIDAD MIGRATORIA"/>
    <d v="2011-09-25T00:00:00"/>
    <s v="25"/>
    <s v="09"/>
    <s v="2011"/>
    <n v="12"/>
    <s v="FEMENINO"/>
    <s v="CARNET DE EXTRANJERÍA "/>
    <n v="6060955"/>
    <s v="PRIMARIA - 6TO GRADO"/>
    <s v="SI"/>
    <s v="8711ROAVJOSOV"/>
    <s v="RODRIGUEZ"/>
    <s v="AVILA"/>
    <s v="JOHANA"/>
    <s v="SORELI"/>
    <s v="VENEZUELA "/>
    <s v="PTP/CPP"/>
    <d v="1987-11-14T00:00:00"/>
    <s v="14"/>
    <s v="11"/>
    <s v="1987"/>
    <s v="FEMENINO"/>
    <s v="PTP/CPP"/>
    <n v="406123"/>
    <s v="RASTREO"/>
    <d v="2023-12-15T00:00:00"/>
    <m/>
    <m/>
    <m/>
    <m/>
    <m/>
    <s v="SI"/>
    <s v="ANTON "/>
    <m/>
    <x v="0"/>
    <x v="21"/>
    <d v="2024-01-03T00:00:00"/>
    <s v="SI"/>
    <s v="SI"/>
    <m/>
    <m/>
    <m/>
    <m/>
    <m/>
    <m/>
    <n v="11"/>
    <n v="12"/>
    <n v="1"/>
    <s v="NO TIENE REZAGO"/>
    <m/>
  </r>
  <r>
    <n v="1383"/>
    <s v="ENERO "/>
    <x v="0"/>
    <s v="TUMBES "/>
    <s v="TUMBES"/>
    <s v="923017084 - 989561264"/>
    <s v="1612MAROEIV"/>
    <s v="MATOS"/>
    <s v="RODRIGUEZ"/>
    <s v="EIMY"/>
    <s v="PAOLA"/>
    <s v="MATOS RODRIGUEZ EIMY PAOLA"/>
    <s v="VENEZUELA "/>
    <s v="C.E. CALIDAD MIGRATORIA"/>
    <d v="2016-12-03T00:00:00"/>
    <s v="03"/>
    <s v="12"/>
    <s v="2016"/>
    <n v="7"/>
    <s v="FEMENINO"/>
    <s v="CARNET DE EXTRANJERÍA "/>
    <n v="5300002"/>
    <s v="PRIMARIA - 2DO GRADO"/>
    <s v="SI"/>
    <s v="8711ROAVJOSOV"/>
    <s v="RODRIGUEZ"/>
    <s v="AVILA"/>
    <s v="JOHANA"/>
    <s v="SORELI"/>
    <s v="VENEZUELA "/>
    <s v="PTP/CPP"/>
    <d v="1987-11-14T00:00:00"/>
    <s v="14"/>
    <s v="11"/>
    <s v="1987"/>
    <s v="FEMENINO"/>
    <s v="PTP/CPP"/>
    <n v="406123"/>
    <s v="RASTREO"/>
    <d v="2023-12-15T00:00:00"/>
    <s v="ONLINE/TELEFÓNICA"/>
    <d v="2024-01-02T00:00:00"/>
    <n v="2"/>
    <n v="3"/>
    <n v="3"/>
    <s v="SI"/>
    <s v="ANTON "/>
    <m/>
    <x v="0"/>
    <x v="21"/>
    <d v="2024-01-03T00:00:00"/>
    <s v="SI"/>
    <s v="SI"/>
    <m/>
    <m/>
    <m/>
    <m/>
    <m/>
    <m/>
    <n v="7"/>
    <n v="7"/>
    <n v="0"/>
    <s v="NO TIENE REZAGO"/>
    <m/>
  </r>
  <r>
    <n v="1374"/>
    <s v="ENERO "/>
    <x v="0"/>
    <s v="TUMBES "/>
    <s v="TUMBES"/>
    <s v="968986196 - 955431346"/>
    <s v="1612PEMOJHV"/>
    <s v="PEREZ"/>
    <s v="MORENO"/>
    <s v="JHOSNEIMAR"/>
    <s v="ANTHONELA"/>
    <s v="PEREZ MORENO JHOSNEIMAR ANTHONELA"/>
    <s v="VENEZUELA "/>
    <s v="SITUACIÓN IRREGULAR"/>
    <d v="2016-12-01T00:00:00"/>
    <s v="01"/>
    <s v="12"/>
    <s v="2016"/>
    <n v="7"/>
    <s v="FEMENINO"/>
    <s v="ACTA/PARTIDA DE NACIMIENTO"/>
    <n v="8182"/>
    <s v="NIVEL INICIAL 3 AÑOS"/>
    <s v="SI"/>
    <s v="9205MOLATUYUV"/>
    <s v="MORENO"/>
    <s v="LAYA"/>
    <s v="TUINKY"/>
    <s v="YUGENDRY"/>
    <s v="VENEZUELA "/>
    <s v="PTP/CPP"/>
    <d v="1992-05-20T00:00:00"/>
    <s v="20"/>
    <s v="05"/>
    <s v="1992"/>
    <s v="FEMENINO"/>
    <s v="PTP/CPP"/>
    <n v="1135038"/>
    <s v="RASTREO"/>
    <d v="2023-12-15T00:00:00"/>
    <m/>
    <m/>
    <m/>
    <m/>
    <m/>
    <s v="SI"/>
    <s v="ANTON "/>
    <m/>
    <x v="0"/>
    <x v="21"/>
    <d v="2024-01-03T00:00:00"/>
    <s v="SI"/>
    <s v="SI"/>
    <m/>
    <m/>
    <m/>
    <m/>
    <m/>
    <m/>
    <n v="6"/>
    <n v="7"/>
    <n v="1"/>
    <s v="NO TIENE REZAGO"/>
    <m/>
  </r>
  <r>
    <n v="1372"/>
    <s v="ENERO "/>
    <x v="0"/>
    <s v="TUMBES "/>
    <s v="TUMBES"/>
    <s v="968986196 - 955431346"/>
    <s v="1009SOMOIRV"/>
    <s v="SOLANO"/>
    <s v="MORENO"/>
    <s v="IRALIS"/>
    <s v="GABRIELA"/>
    <s v="SOLANO MORENO IRALIS GABRIELA"/>
    <s v="VENEZUELA "/>
    <s v="SITUACIÓN IRREGULAR"/>
    <d v="2010-09-02T00:00:00"/>
    <s v="02"/>
    <s v="09"/>
    <s v="2010"/>
    <n v="13"/>
    <s v="FEMENINO"/>
    <s v="ACTA/PARTIDA DE NACIMIENTO"/>
    <n v="424"/>
    <s v="SECUNDARIA - 1ER GRADO"/>
    <s v="SI"/>
    <s v="9205MOLATUYUV"/>
    <s v="MORENO"/>
    <s v="LAYA"/>
    <s v="TUINKY"/>
    <s v="YUGENDRY"/>
    <s v="VENEZUELA "/>
    <s v="PTP/CPP"/>
    <d v="1992-05-20T00:00:00"/>
    <s v="20"/>
    <s v="05"/>
    <s v="1992"/>
    <s v="FEMENINO"/>
    <s v="PTP/CPP"/>
    <n v="1135038"/>
    <s v="RASTREO"/>
    <d v="2023-12-15T00:00:00"/>
    <m/>
    <m/>
    <m/>
    <m/>
    <m/>
    <s v="SI"/>
    <s v="ANTON "/>
    <m/>
    <x v="0"/>
    <x v="21"/>
    <d v="2024-01-03T00:00:00"/>
    <s v="SI"/>
    <s v="SI"/>
    <m/>
    <m/>
    <m/>
    <m/>
    <m/>
    <m/>
    <n v="12"/>
    <n v="13"/>
    <n v="1"/>
    <s v="NO TIENE REZAGO"/>
    <m/>
  </r>
  <r>
    <n v="1373"/>
    <s v="ENERO "/>
    <x v="0"/>
    <s v="TUMBES "/>
    <s v="TUMBES"/>
    <s v="968986196 - 955431346"/>
    <s v="1211MOLAYOV"/>
    <s v="MORENO"/>
    <s v="LAYA"/>
    <s v="YOIKER"/>
    <s v="JOSE"/>
    <s v="MORENO LAYA YOIKER JOSE"/>
    <s v="VENEZUELA "/>
    <s v="SITUACIÓN IRREGULAR"/>
    <d v="2012-11-19T00:00:00"/>
    <s v="19"/>
    <s v="11"/>
    <s v="2012"/>
    <n v="11"/>
    <s v="MASCULINO"/>
    <s v="ACTA/PARTIDA DE NACIMIENTO"/>
    <n v="810"/>
    <s v="PRIMARIA - 4TO GRADO"/>
    <s v="SI"/>
    <s v="9205MOLATUYUV"/>
    <s v="MORENO"/>
    <s v="LAYA"/>
    <s v="TUINKY"/>
    <s v="YUGENDRY"/>
    <s v="VENEZUELA "/>
    <s v="PTP/CPP"/>
    <d v="1992-05-20T00:00:00"/>
    <s v="20"/>
    <s v="05"/>
    <s v="1992"/>
    <s v="FEMENINO"/>
    <s v="PTP/CPP"/>
    <n v="1135038"/>
    <s v="RASTREO"/>
    <d v="2023-12-15T00:00:00"/>
    <s v="ONLINE/TELEFÓNICA"/>
    <d v="2024-01-02T00:00:00"/>
    <n v="3"/>
    <n v="3"/>
    <n v="3"/>
    <s v="SI"/>
    <s v="ANTON "/>
    <m/>
    <x v="0"/>
    <x v="21"/>
    <d v="2024-01-03T00:00:00"/>
    <s v="SI"/>
    <s v="SI"/>
    <m/>
    <m/>
    <m/>
    <m/>
    <m/>
    <m/>
    <n v="9"/>
    <n v="11"/>
    <n v="2"/>
    <s v="2 AÑOS REZAGO"/>
    <m/>
  </r>
  <r>
    <n v="1365"/>
    <s v="ENERO "/>
    <x v="0"/>
    <s v="TUMBES "/>
    <s v="TUMBES"/>
    <n v="919509580"/>
    <s v="1311ARLIISV"/>
    <s v="ARROYO"/>
    <s v="LINARES"/>
    <s v="ISABELLA"/>
    <s v="VALENTINA"/>
    <s v="ARROYO LINARES ISABELLA VALENTINA"/>
    <s v="VENEZUELA "/>
    <s v="SITUACIÓN IRREGULAR"/>
    <d v="2013-11-30T00:00:00"/>
    <s v="30"/>
    <s v="11"/>
    <s v="2013"/>
    <n v="10"/>
    <s v="FEMENINO"/>
    <s v="ACTA/PARTIDA DE NACIMIENTO"/>
    <n v="258"/>
    <s v="PRIMARIA - 4TO GRADO"/>
    <s v="SI"/>
    <s v="8603LIARARNOV"/>
    <s v="LINAREZ"/>
    <s v="ARAMBULET"/>
    <s v="ARMARELYS"/>
    <s v="NOMARLIN"/>
    <s v="VENEZUELA "/>
    <s v="SITUACIÓN IRREGULAR"/>
    <d v="1986-03-09T00:00:00"/>
    <s v="09"/>
    <s v="03"/>
    <s v="1986"/>
    <s v="FEMENINO"/>
    <s v="CÉDULA DE IDENTIDAD"/>
    <n v="17859662"/>
    <s v="RASTREO"/>
    <d v="2024-01-09T00:00:00"/>
    <m/>
    <m/>
    <m/>
    <m/>
    <m/>
    <s v="SI"/>
    <s v="ANTON "/>
    <m/>
    <x v="0"/>
    <x v="22"/>
    <d v="2024-01-13T00:00:00"/>
    <s v="SI"/>
    <s v="SI"/>
    <m/>
    <m/>
    <m/>
    <m/>
    <m/>
    <m/>
    <n v="9"/>
    <n v="10"/>
    <n v="1"/>
    <s v="NO TIENE REZAGO"/>
    <m/>
  </r>
  <r>
    <n v="1378"/>
    <s v="ENERO "/>
    <x v="0"/>
    <s v="TUMBES "/>
    <s v="TUMBES"/>
    <n v="904251192"/>
    <s v="0908AGOVFRV"/>
    <s v="AGUILAR"/>
    <s v="OVALLES"/>
    <s v="FRANYERKA"/>
    <s v="NATHALY"/>
    <s v="AGUILAR OVALLES FRANYERKA NATHALY"/>
    <s v="VENEZUELA "/>
    <s v="SITUACIÓN IRREGULAR"/>
    <d v="2009-08-21T00:00:00"/>
    <s v="21"/>
    <s v="08"/>
    <s v="2009"/>
    <n v="14"/>
    <s v="FEMENINO"/>
    <s v="CÉDULA DE IDENTIDAD"/>
    <n v="33764686"/>
    <s v="SECUNDARIA - 2DO GRADO"/>
    <s v="SI"/>
    <s v="9502OVSAMEKAV"/>
    <s v="OVALLES"/>
    <s v="SALAZAR"/>
    <s v="MEURYS"/>
    <s v="KARINA"/>
    <s v="VENEZUELA "/>
    <s v="SITUACIÓN IRREGULAR"/>
    <d v="1995-02-21T00:00:00"/>
    <s v="21"/>
    <s v="02"/>
    <s v="1995"/>
    <s v="FEMENINO"/>
    <s v="CÉDULA DE IDENTIDAD"/>
    <n v="2762681"/>
    <s v="RASTREO"/>
    <d v="2023-12-15T00:00:00"/>
    <s v="ONLINE/TELEFÓNICA"/>
    <d v="2024-01-02T00:00:00"/>
    <n v="2"/>
    <n v="3"/>
    <n v="3"/>
    <s v="SI"/>
    <s v="ANTON "/>
    <m/>
    <x v="0"/>
    <x v="23"/>
    <d v="2024-01-03T00:00:00"/>
    <s v="SI"/>
    <s v="SI"/>
    <m/>
    <m/>
    <m/>
    <m/>
    <m/>
    <m/>
    <n v="13"/>
    <n v="14"/>
    <n v="1"/>
    <s v="NO TIENE REZAGO"/>
    <m/>
  </r>
  <r>
    <n v="1371"/>
    <s v="ENERO "/>
    <x v="0"/>
    <s v="TUMBES "/>
    <s v="TUMBES"/>
    <n v="956905751"/>
    <s v="1003FIMOJOV"/>
    <s v="FIGUEROA"/>
    <s v="MONTERO"/>
    <s v="JOSE"/>
    <s v="LUIS"/>
    <s v="FIGUEROA MONTERO JOSE LUIS"/>
    <s v="VENEZUELA "/>
    <s v="SITUACIÓN IRREGULAR"/>
    <d v="2010-03-04T00:00:00"/>
    <s v="04"/>
    <s v="03"/>
    <s v="2010"/>
    <n v="13"/>
    <s v="MASCULINO"/>
    <s v="ACTA/PARTIDA DE NACIMIENTO"/>
    <n v="7134"/>
    <s v="PRIMARIA - 4TO GRADO"/>
    <s v="SI"/>
    <s v="8407MOAVYUYUV"/>
    <s v="MONTERO "/>
    <s v="AVILA"/>
    <s v="YURANIS"/>
    <s v="YUDITH"/>
    <s v="VENEZUELA "/>
    <s v="SITUACIÓN IRREGULAR"/>
    <d v="1984-07-29T00:00:00"/>
    <s v="29"/>
    <s v="07"/>
    <s v="1984"/>
    <s v="FEMENINO"/>
    <s v="CÉDULA DE IDENTIDAD"/>
    <n v="24101272"/>
    <s v="RASTREO"/>
    <d v="2023-12-15T00:00:00"/>
    <m/>
    <m/>
    <m/>
    <m/>
    <m/>
    <s v="SI"/>
    <s v="ANTON "/>
    <m/>
    <x v="0"/>
    <x v="23"/>
    <d v="2024-01-03T00:00:00"/>
    <s v="SI"/>
    <s v="SI"/>
    <m/>
    <m/>
    <m/>
    <m/>
    <m/>
    <m/>
    <n v="9"/>
    <n v="14"/>
    <n v="5"/>
    <s v="4 AÑOS REZAGO A MÁS"/>
    <m/>
  </r>
  <r>
    <n v="1337"/>
    <s v="ENERO "/>
    <x v="0"/>
    <s v="TUMBES "/>
    <s v="TUMBES"/>
    <n v="956905751"/>
    <s v="1405FIMOLUV"/>
    <s v="FIGUEROA"/>
    <s v="MONTERO"/>
    <s v="LUIS"/>
    <s v="JUNIOR"/>
    <s v="FIGUEROA MONTERO LUIS JUNIOR"/>
    <s v="VENEZUELA "/>
    <s v="SITUACIÓN IRREGULAR"/>
    <d v="2014-05-10T00:00:00"/>
    <s v="10"/>
    <s v="05"/>
    <s v="2014"/>
    <n v="9"/>
    <s v="MASCULINO"/>
    <s v="ACTA/PARTIDA DE NACIMIENTO"/>
    <n v="808"/>
    <s v="NIVEL INICIAL 3 AÑOS"/>
    <s v="SI"/>
    <s v="8407MOAVYUYUV"/>
    <s v="MONTERO "/>
    <s v="AVILA"/>
    <s v="YURANIS"/>
    <s v="YUDITH"/>
    <s v="VENEZUELA "/>
    <s v="SITUACIÓN IRREGULAR"/>
    <d v="1984-07-29T00:00:00"/>
    <s v="29"/>
    <s v="07"/>
    <s v="1984"/>
    <s v="FEMENINO"/>
    <s v="CÉDULA DE IDENTIDAD"/>
    <n v="24101272"/>
    <s v="RASTREO"/>
    <d v="2023-12-15T00:00:00"/>
    <s v="ONLINE/TELEFÓNICA"/>
    <d v="2024-01-02T00:00:00"/>
    <n v="2"/>
    <n v="3"/>
    <n v="3"/>
    <s v="SI"/>
    <s v="ANTON "/>
    <m/>
    <x v="0"/>
    <x v="23"/>
    <d v="2024-01-03T00:00:00"/>
    <s v="SI"/>
    <s v="SI"/>
    <m/>
    <m/>
    <m/>
    <m/>
    <m/>
    <m/>
    <n v="6"/>
    <n v="9"/>
    <n v="3"/>
    <s v="3 AÑOS REZAGO"/>
    <m/>
  </r>
  <r>
    <n v="1357"/>
    <s v="ENERO "/>
    <x v="0"/>
    <s v="TUMBES "/>
    <s v="TUMBES"/>
    <n v="976316773"/>
    <s v="1412FRCOYIV"/>
    <s v="FREITEZ"/>
    <s v="CORDERO"/>
    <s v="YISSEL"/>
    <s v="VALENTINA"/>
    <s v="FREITEZ CORDERO YISSEL VALENTINA"/>
    <s v="VENEZUELA "/>
    <s v="SITUACIÓN IRREGULAR"/>
    <d v="2014-12-24T00:00:00"/>
    <s v="24"/>
    <s v="12"/>
    <s v="2014"/>
    <n v="9"/>
    <s v="FEMENINO"/>
    <s v="ACTA/PARTIDA DE NACIMIENTO"/>
    <n v="11298"/>
    <s v="PRIMARIA - 2DO GRADO"/>
    <s v="SI"/>
    <s v="9203FRCOFRWIV"/>
    <s v="FREITES"/>
    <s v="CORDERO"/>
    <s v="FRANCIS"/>
    <s v="WILMERY"/>
    <s v="VENEZUELA "/>
    <s v="SITUACIÓN IRREGULAR"/>
    <d v="1992-03-06T00:00:00"/>
    <s v="06"/>
    <s v="03"/>
    <s v="1992"/>
    <s v="FEMENINO"/>
    <s v="CÉDULA DE IDENTIDAD"/>
    <n v="25136792"/>
    <s v="RASTREO"/>
    <d v="2023-12-15T00:00:00"/>
    <s v="ONLINE/TELEFÓNICA"/>
    <d v="2024-01-02T00:00:00"/>
    <n v="2"/>
    <n v="3"/>
    <n v="3"/>
    <s v="SI"/>
    <s v="ANTON "/>
    <m/>
    <x v="0"/>
    <x v="23"/>
    <d v="2024-01-03T00:00:00"/>
    <s v="SI"/>
    <s v="SI"/>
    <m/>
    <m/>
    <m/>
    <m/>
    <m/>
    <m/>
    <n v="7"/>
    <n v="9"/>
    <n v="2"/>
    <s v="2 AÑOS REZAGO"/>
    <m/>
  </r>
  <r>
    <n v="1316"/>
    <s v="ENERO "/>
    <x v="0"/>
    <s v="TUMBES "/>
    <s v="TUMBES"/>
    <s v="949133980 - 956771569"/>
    <s v="1410GUATGIV"/>
    <s v="GUACARAN "/>
    <s v="ATUCUYO"/>
    <s v="GILMARYS"/>
    <s v="ALEJANDRA"/>
    <s v="GUACARAN  ATUCUYO GILMARYS ALEJANDRA"/>
    <s v="VENEZUELA "/>
    <s v="PTP/CPP"/>
    <d v="2014-10-08T00:00:00"/>
    <s v="08"/>
    <s v="10"/>
    <s v="2014"/>
    <n v="9"/>
    <s v="FEMENINO"/>
    <s v="PTP/CPP"/>
    <n v="1809652"/>
    <s v="PRIMARIA - 3ER GRADO"/>
    <s v="SI"/>
    <s v="9011TUMEROEVV"/>
    <s v="TUCUYO"/>
    <s v="MEDINA"/>
    <s v="ROSA "/>
    <s v="EVELIN"/>
    <s v="VENEZUELA "/>
    <s v="PTP/CPP"/>
    <d v="1990-11-09T00:00:00"/>
    <s v="09"/>
    <s v="11"/>
    <s v="1990"/>
    <s v="FEMENINO"/>
    <s v="PTP/CPP"/>
    <n v="1809830"/>
    <s v="RASTREO"/>
    <d v="2023-12-15T00:00:00"/>
    <s v="ONLINE/TELEFÓNICA"/>
    <d v="2024-01-02T00:00:00"/>
    <n v="2"/>
    <n v="3"/>
    <n v="3"/>
    <s v="SI"/>
    <s v="ANTON "/>
    <m/>
    <x v="0"/>
    <x v="23"/>
    <d v="2024-01-03T00:00:00"/>
    <s v="SI"/>
    <s v="SI"/>
    <m/>
    <m/>
    <m/>
    <m/>
    <m/>
    <m/>
    <n v="8"/>
    <n v="9"/>
    <n v="1"/>
    <s v="NO TIENE REZAGO"/>
    <m/>
  </r>
  <r>
    <n v="1389"/>
    <s v="ENERO "/>
    <x v="0"/>
    <s v="TUMBES "/>
    <s v="TUMBES"/>
    <s v="949133980 - 956771569"/>
    <s v="1309GUTUROV"/>
    <s v="GUACARAN "/>
    <s v="TUCUYO"/>
    <s v="ROSBELYS"/>
    <s v="EVELYN"/>
    <s v="GUACARAN  TUCUYO ROSBELYS EVELYN"/>
    <s v="VENEZUELA "/>
    <s v="SITUACIÓN IRREGULAR"/>
    <d v="2013-09-02T00:00:00"/>
    <s v="02"/>
    <s v="09"/>
    <s v="2013"/>
    <n v="10"/>
    <s v="FEMENINO"/>
    <s v="CÉDULA DE IDENTIDAD"/>
    <n v="35084505"/>
    <s v="PRIMARIA - 4TO GRADO"/>
    <s v="SI"/>
    <s v="9011TOMEROEVV"/>
    <s v="TOCUYAO"/>
    <s v="MEDINA"/>
    <s v="ROSA "/>
    <s v="EVELIN"/>
    <s v="VENEZUELA "/>
    <s v="PTP/CPP"/>
    <d v="1990-11-08T00:00:00"/>
    <s v="08"/>
    <s v="11"/>
    <s v="1990"/>
    <s v="FEMENINO"/>
    <s v="PTP/CPP"/>
    <n v="1809830"/>
    <s v="RASTREO"/>
    <d v="2023-12-15T00:00:00"/>
    <m/>
    <m/>
    <m/>
    <m/>
    <m/>
    <s v="SI"/>
    <s v="ANTON "/>
    <m/>
    <x v="0"/>
    <x v="23"/>
    <d v="2024-01-03T00:00:00"/>
    <s v="SI"/>
    <s v="SI"/>
    <m/>
    <m/>
    <m/>
    <m/>
    <m/>
    <m/>
    <n v="9"/>
    <n v="10"/>
    <n v="1"/>
    <s v="NO TIENE REZAGO"/>
    <m/>
  </r>
  <r>
    <n v="1325"/>
    <s v="ENERO "/>
    <x v="0"/>
    <s v="TUMBES "/>
    <s v="TUMBES"/>
    <n v="995204317"/>
    <s v="1306GUBLFRV"/>
    <s v="GUAMICHE"/>
    <s v="BLANCO"/>
    <s v="FRANYERSON"/>
    <s v="GABRIEL"/>
    <s v="GUAMICHE BLANCO FRANYERSON GABRIEL"/>
    <s v="VENEZUELA "/>
    <s v="PTP/CPP"/>
    <d v="2013-06-06T00:00:00"/>
    <s v="06"/>
    <s v="06"/>
    <s v="2013"/>
    <n v="10"/>
    <s v="MASCULINO"/>
    <s v="PTP/CPP"/>
    <n v="3089944"/>
    <s v="PRIMARIA - 2DO GRADO"/>
    <s v="SI"/>
    <s v="7811BLMUENMAV"/>
    <s v="BLANCO"/>
    <s v="MURIA"/>
    <s v="ENEIDA"/>
    <s v="MARGARITA"/>
    <s v="VENEZUELA "/>
    <s v="PTP/CPP"/>
    <d v="1978-11-27T00:00:00"/>
    <s v="27"/>
    <s v="11"/>
    <s v="1978"/>
    <s v="FEMENINO"/>
    <s v="PTP/CPP"/>
    <n v="3112197"/>
    <s v="RASTREO"/>
    <d v="2023-12-15T00:00:00"/>
    <s v="ONLINE/TELEFÓNICA"/>
    <d v="2024-01-02T00:00:00"/>
    <n v="1"/>
    <n v="3"/>
    <n v="3"/>
    <s v="SI"/>
    <s v="ANTON "/>
    <m/>
    <x v="0"/>
    <x v="23"/>
    <d v="2024-01-04T00:00:00"/>
    <s v="SI"/>
    <s v="SI"/>
    <m/>
    <m/>
    <m/>
    <m/>
    <m/>
    <m/>
    <n v="7"/>
    <n v="10"/>
    <n v="3"/>
    <s v="3 AÑOS REZAGO"/>
    <m/>
  </r>
  <r>
    <n v="1334"/>
    <s v="ENERO "/>
    <x v="0"/>
    <s v="TUMBES "/>
    <s v="TUMBES"/>
    <n v="916638240"/>
    <s v="1709HEVISAV"/>
    <s v="HERNANDEZ"/>
    <s v="VILLEGAS"/>
    <s v="SANTIAGO"/>
    <s v="ISAIAS"/>
    <s v="HERNANDEZ VILLEGAS SANTIAGO ISAIAS"/>
    <s v="VENEZUELA "/>
    <s v="SITUACIÓN IRREGULAR"/>
    <d v="2017-09-08T00:00:00"/>
    <s v="08"/>
    <s v="09"/>
    <s v="2017"/>
    <n v="6"/>
    <s v="MASCULINO"/>
    <s v="ACTA/PARTIDA DE NACIMIENTO"/>
    <n v="1636"/>
    <s v="NIVEL INICIAL 3 AÑOS"/>
    <s v="SI"/>
    <s v="9510VIRASIESV"/>
    <s v="VILLEGAS "/>
    <s v="RAMIREZ"/>
    <s v="SINAI"/>
    <s v="ESTHER"/>
    <s v="VENEZUELA "/>
    <s v="SITUACIÓN IRREGULAR"/>
    <d v="1995-10-31T00:00:00"/>
    <s v="31"/>
    <s v="10"/>
    <s v="1995"/>
    <s v="FEMENINO"/>
    <s v="CÉDULA DE IDENTIDAD"/>
    <n v="25896997"/>
    <s v="RASTREO"/>
    <d v="2023-12-15T00:00:00"/>
    <s v="ONLINE/TELEFÓNICA"/>
    <d v="2024-01-02T00:00:00"/>
    <n v="3"/>
    <n v="3"/>
    <n v="3"/>
    <s v="SI"/>
    <s v="ANTON "/>
    <m/>
    <x v="0"/>
    <x v="23"/>
    <d v="2024-01-03T00:00:00"/>
    <s v="SI"/>
    <s v="SI"/>
    <m/>
    <m/>
    <m/>
    <m/>
    <m/>
    <m/>
    <n v="6"/>
    <n v="6"/>
    <n v="0"/>
    <s v="NO TIENE REZAGO"/>
    <m/>
  </r>
  <r>
    <n v="1332"/>
    <s v="ENERO "/>
    <x v="0"/>
    <s v="TUMBES "/>
    <s v="TUMBES"/>
    <s v="932850090 - 972632473"/>
    <s v="0607LIMIREV"/>
    <s v="LINARES"/>
    <s v="MICEL"/>
    <s v="REIDERLIN"/>
    <s v="NAIDELIS"/>
    <s v="LINARES MICEL REIDERLIN NAIDELIS"/>
    <s v="VENEZUELA "/>
    <s v="SITUACIÓN IRREGULAR"/>
    <d v="2006-07-01T00:00:00"/>
    <s v="01"/>
    <s v="07"/>
    <s v="2006"/>
    <n v="17"/>
    <s v="FEMENINO"/>
    <s v="CÉDULA DE IDENTIDAD"/>
    <n v="31699719"/>
    <s v="SECUNDARIA - 3ER GRADO"/>
    <s v="SI"/>
    <s v="8207MIGOCAYEV"/>
    <s v="MICEL"/>
    <s v="GONZALES "/>
    <s v="CARMEN"/>
    <s v="YESSENIA"/>
    <s v="VENEZUELA "/>
    <s v="SITUACIÓN IRREGULAR"/>
    <d v="1982-07-28T00:00:00"/>
    <s v="28"/>
    <s v="07"/>
    <s v="1982"/>
    <s v="FEMENINO"/>
    <s v="CÉDULA DE IDENTIDAD"/>
    <n v="21149683"/>
    <s v="RASTREO"/>
    <d v="2023-12-15T00:00:00"/>
    <m/>
    <m/>
    <m/>
    <m/>
    <m/>
    <s v="SI"/>
    <s v="ANTON "/>
    <m/>
    <x v="0"/>
    <x v="23"/>
    <d v="2024-01-03T00:00:00"/>
    <s v="SI"/>
    <s v="SI"/>
    <m/>
    <m/>
    <m/>
    <m/>
    <m/>
    <m/>
    <n v="14"/>
    <n v="17"/>
    <n v="3"/>
    <s v="3 AÑOS REZAGO"/>
    <m/>
  </r>
  <r>
    <n v="1329"/>
    <s v="ENERO "/>
    <x v="0"/>
    <s v="TUMBES "/>
    <s v="TUMBES"/>
    <n v="988097749"/>
    <s v="0910LUGOCAV"/>
    <s v="LUCENA"/>
    <s v="GOMEZ"/>
    <s v="CARLOS"/>
    <s v="ENMANUEL"/>
    <s v="LUCENA GOMEZ CARLOS ENMANUEL"/>
    <s v="VENEZUELA "/>
    <s v="PTP/CPP"/>
    <d v="2009-10-22T00:00:00"/>
    <s v="22"/>
    <s v="10"/>
    <s v="2009"/>
    <n v="14"/>
    <s v="MASCULINO"/>
    <s v="PTP/CPP"/>
    <n v="3225181"/>
    <s v="PRIMARIA - 6TO GRADO"/>
    <s v="SI"/>
    <s v="8907GOGIYOMAV"/>
    <s v="GOMEZ"/>
    <s v="GIMENEZ"/>
    <s v="YOLEMNY"/>
    <s v="MARGARITA"/>
    <s v="VENEZUELA "/>
    <s v="PTP/CPP"/>
    <d v="1989-07-17T00:00:00"/>
    <s v="17"/>
    <s v="07"/>
    <s v="1989"/>
    <s v="FEMENINO"/>
    <s v="PTP/CPP"/>
    <n v="3310977"/>
    <s v="RASTREO"/>
    <d v="2023-12-15T00:00:00"/>
    <m/>
    <m/>
    <m/>
    <m/>
    <m/>
    <s v="SI"/>
    <s v="ANTON "/>
    <m/>
    <x v="0"/>
    <x v="23"/>
    <d v="2024-01-03T00:00:00"/>
    <s v="SI"/>
    <s v="SI"/>
    <m/>
    <m/>
    <m/>
    <m/>
    <m/>
    <m/>
    <n v="11"/>
    <n v="14"/>
    <n v="3"/>
    <s v="3 AÑOS REZAGO"/>
    <m/>
  </r>
  <r>
    <n v="1330"/>
    <s v="ENERO "/>
    <x v="0"/>
    <s v="TUMBES "/>
    <s v="TUMBES"/>
    <s v="57 3144622706"/>
    <s v="1111MEGOJOV"/>
    <s v="MEJIAS"/>
    <s v="GOLINDANO"/>
    <s v="JOSE "/>
    <s v="ALEXANDER"/>
    <s v="MEJIAS GOLINDANO JOSE  ALEXANDER"/>
    <s v="VENEZUELA "/>
    <s v="SITUACIÓN IRREGULAR"/>
    <d v="2011-11-24T00:00:00"/>
    <s v="24"/>
    <s v="11"/>
    <s v="2011"/>
    <n v="12"/>
    <s v="MASCULINO"/>
    <s v="ACTA/PARTIDA DE NACIMIENTO"/>
    <n v="350"/>
    <s v="PRIMARIA - 6TO GRADO"/>
    <s v="SI"/>
    <s v="8805HEGOJONIV"/>
    <s v="HERNANDEZ"/>
    <s v="GOLINDANO"/>
    <s v="JORGELINA"/>
    <s v="NINGUNO"/>
    <s v="VENEZUELA "/>
    <s v="SITUACIÓN IRREGULAR"/>
    <d v="1988-05-23T00:00:00"/>
    <s v="23"/>
    <s v="05"/>
    <s v="1988"/>
    <s v="FEMENINO"/>
    <s v="CÉDULA DE IDENTIDAD"/>
    <n v="24979451"/>
    <s v="RASTREO"/>
    <d v="2023-12-18T00:00:00"/>
    <s v="ONLINE/TELEFÓNICA"/>
    <d v="2024-01-03T00:00:00"/>
    <n v="1"/>
    <n v="3"/>
    <n v="3"/>
    <s v="SI"/>
    <s v="ANTON "/>
    <m/>
    <x v="0"/>
    <x v="23"/>
    <d v="2024-01-04T00:00:00"/>
    <s v="SI"/>
    <s v="SI"/>
    <m/>
    <m/>
    <m/>
    <m/>
    <m/>
    <m/>
    <n v="11"/>
    <n v="12"/>
    <n v="1"/>
    <s v="NO TIENE REZAGO"/>
    <m/>
  </r>
  <r>
    <n v="1331"/>
    <s v="ENERO "/>
    <x v="0"/>
    <s v="TUMBES "/>
    <s v="TUMBES"/>
    <n v="902968122"/>
    <s v="0711MIMEEDV"/>
    <s v="MICEL"/>
    <s v="MENDOZA"/>
    <s v="EDWINSON"/>
    <s v="DAVID"/>
    <s v="MICEL MENDOZA EDWINSON DAVID"/>
    <s v="VENEZUELA "/>
    <s v="PTP/CPP"/>
    <d v="2007-11-27T00:00:00"/>
    <s v="27"/>
    <s v="11"/>
    <s v="2007"/>
    <n v="16"/>
    <s v="MASCULINO"/>
    <s v="PTP/CPP"/>
    <n v="3112481"/>
    <s v="SECUNDARIA - 4TO GRADO"/>
    <s v="SI"/>
    <s v="9103MEVOMANAV"/>
    <s v="MENDOZA"/>
    <s v="VOLCAN"/>
    <s v="MARIANGEL"/>
    <s v="NAZARETH"/>
    <s v="VENEZUELA "/>
    <s v="PTP/CPP"/>
    <d v="1991-03-29T00:00:00"/>
    <s v="29"/>
    <s v="03"/>
    <s v="1991"/>
    <s v="FEMENINO"/>
    <s v="PTP/CPP"/>
    <n v="3056626"/>
    <s v="RASTREO"/>
    <d v="2023-12-15T00:00:00"/>
    <s v="ONLINE/TELEFÓNICA"/>
    <d v="2024-01-02T00:00:00"/>
    <n v="1"/>
    <n v="3"/>
    <n v="3"/>
    <s v="SI"/>
    <s v="ANTON "/>
    <m/>
    <x v="0"/>
    <x v="23"/>
    <d v="2024-01-03T00:00:00"/>
    <s v="SI"/>
    <s v="SI"/>
    <m/>
    <m/>
    <m/>
    <m/>
    <m/>
    <m/>
    <n v="15"/>
    <n v="16"/>
    <n v="1"/>
    <s v="NO TIENE REZAGO"/>
    <m/>
  </r>
  <r>
    <n v="1327"/>
    <s v="ENERO "/>
    <x v="0"/>
    <s v="TUMBES "/>
    <s v="TUMBES"/>
    <n v="976316773"/>
    <s v="1610ORFRANV"/>
    <s v="OROPEZA"/>
    <s v="FREITEZ"/>
    <s v="ANDREA"/>
    <s v="VALENTINA"/>
    <s v="OROPEZA FREITEZ ANDREA VALENTINA"/>
    <s v="VENEZUELA "/>
    <s v="SITUACIÓN IRREGULAR"/>
    <d v="2016-10-06T00:00:00"/>
    <s v="06"/>
    <s v="10"/>
    <s v="2016"/>
    <n v="7"/>
    <s v="FEMENINO"/>
    <s v="ACTA/PARTIDA DE NACIMIENTO"/>
    <n v="9022"/>
    <s v="PRIMARIA - 1ER GRADO"/>
    <s v="SI"/>
    <s v="9203FRCOFRWIV"/>
    <s v="FREITES"/>
    <s v="CORDERO"/>
    <s v="FRANCIS"/>
    <s v="WILMERY"/>
    <s v="VENEZUELA "/>
    <s v="SITUACIÓN IRREGULAR"/>
    <d v="1992-03-06T00:00:00"/>
    <s v="06"/>
    <s v="03"/>
    <s v="1992"/>
    <s v="FEMENINO"/>
    <s v="CÉDULA DE IDENTIDAD"/>
    <n v="25136792"/>
    <s v="RASTREO"/>
    <d v="2023-12-15T00:00:00"/>
    <m/>
    <m/>
    <m/>
    <m/>
    <m/>
    <s v="SI"/>
    <s v="ANTON "/>
    <m/>
    <x v="0"/>
    <x v="23"/>
    <d v="2024-01-03T00:00:00"/>
    <s v="SI"/>
    <s v="SI"/>
    <m/>
    <m/>
    <m/>
    <m/>
    <m/>
    <m/>
    <n v="6"/>
    <n v="7"/>
    <n v="1"/>
    <s v="NO TIENE REZAGO"/>
    <m/>
  </r>
  <r>
    <n v="1370"/>
    <s v="ENERO "/>
    <x v="0"/>
    <s v="TUMBES "/>
    <s v="TUMBES"/>
    <s v="932850090 - 972632473"/>
    <s v="0909PAMICEV"/>
    <s v="PARRA "/>
    <s v="MICEL"/>
    <s v="CESARLIN"/>
    <s v="MARLEIDIS"/>
    <s v="PARRA  MICEL CESARLIN MARLEIDIS"/>
    <s v="VENEZUELA "/>
    <s v="SITUACIÓN IRREGULAR"/>
    <d v="2009-09-08T00:00:00"/>
    <s v="08"/>
    <s v="09"/>
    <s v="2009"/>
    <n v="14"/>
    <s v="FEMENINO"/>
    <s v="ACTA/PARTIDA DE NACIMIENTO"/>
    <n v="2371"/>
    <s v="PRIMARIA - 5TO GRADO"/>
    <s v="SI"/>
    <s v="8207MIGOCAYEV"/>
    <s v="MICEL"/>
    <s v="GONZALES "/>
    <s v="CARMEN"/>
    <s v="YESSENIA"/>
    <s v="VENEZUELA "/>
    <s v="SITUACIÓN IRREGULAR"/>
    <d v="1982-07-28T00:00:00"/>
    <s v="28"/>
    <s v="07"/>
    <s v="1982"/>
    <s v="FEMENINO"/>
    <s v="CÉDULA DE IDENTIDAD"/>
    <n v="21149683"/>
    <s v="RASTREO"/>
    <d v="2023-12-15T00:00:00"/>
    <s v="ONLINE/TELEFÓNICA"/>
    <d v="2024-01-02T00:00:00"/>
    <n v="2"/>
    <n v="3"/>
    <n v="3"/>
    <s v="SI"/>
    <s v="ANTON "/>
    <m/>
    <x v="0"/>
    <x v="23"/>
    <d v="2024-01-03T00:00:00"/>
    <s v="SI"/>
    <s v="SI"/>
    <m/>
    <m/>
    <m/>
    <m/>
    <m/>
    <m/>
    <n v="10"/>
    <n v="14"/>
    <n v="4"/>
    <s v="4 AÑOS REZAGO A MÁS"/>
    <m/>
  </r>
  <r>
    <n v="1341"/>
    <s v="ENERO "/>
    <x v="0"/>
    <s v="TUMBES "/>
    <s v="TUMBES"/>
    <n v="916638240"/>
    <s v="1407PUVIEMV"/>
    <s v="PUMERO"/>
    <s v="VILLEGAS"/>
    <s v="EMANUEL"/>
    <s v="ABRAHAM"/>
    <s v="PUMERO VILLEGAS EMANUEL ABRAHAM"/>
    <s v="VENEZUELA "/>
    <s v="SITUACIÓN IRREGULAR"/>
    <d v="2014-07-11T00:00:00"/>
    <s v="11"/>
    <s v="07"/>
    <s v="2014"/>
    <n v="9"/>
    <s v="MASCULINO"/>
    <s v="ACTA/PARTIDA DE NACIMIENTO"/>
    <n v="1335"/>
    <s v="PRIMARIA - 2DO GRADO"/>
    <s v="SI"/>
    <s v="9510VIRASIESV"/>
    <s v="VILLEGAS "/>
    <s v="RAMIREZ"/>
    <s v="SINAI"/>
    <s v="ESTHER"/>
    <s v="VENEZUELA "/>
    <s v="SITUACIÓN IRREGULAR"/>
    <d v="1995-10-31T00:00:00"/>
    <s v="31"/>
    <s v="10"/>
    <s v="1995"/>
    <s v="FEMENINO"/>
    <s v="CÉDULA DE IDENTIDAD"/>
    <n v="25896997"/>
    <s v="RASTREO"/>
    <d v="2023-12-15T00:00:00"/>
    <m/>
    <m/>
    <m/>
    <m/>
    <m/>
    <s v="SI"/>
    <s v="ANTON "/>
    <m/>
    <x v="0"/>
    <x v="23"/>
    <d v="2024-01-03T00:00:00"/>
    <s v="SI"/>
    <s v="SI"/>
    <m/>
    <m/>
    <m/>
    <m/>
    <m/>
    <m/>
    <n v="7"/>
    <n v="9"/>
    <n v="2"/>
    <s v="2 AÑOS REZAGO"/>
    <m/>
  </r>
  <r>
    <n v="1342"/>
    <s v="ENERO "/>
    <x v="0"/>
    <s v="TUMBES "/>
    <s v="TUMBES"/>
    <n v="916638240"/>
    <s v="1110PUVILOV"/>
    <s v="PUMERO"/>
    <s v="VILLEGAS"/>
    <s v="LORIAINNYS"/>
    <s v="DARIAINNY"/>
    <s v="PUMERO VILLEGAS LORIAINNYS DARIAINNY"/>
    <s v="VENEZUELA "/>
    <s v="SITUACIÓN IRREGULAR"/>
    <d v="2011-10-27T00:00:00"/>
    <s v="27"/>
    <s v="10"/>
    <s v="2011"/>
    <n v="12"/>
    <s v="FEMENINO"/>
    <s v="ACTA/PARTIDA DE NACIMIENTO"/>
    <n v="222"/>
    <s v="PRIMARIA - 6TO GRADO"/>
    <s v="SI"/>
    <s v="9510VIRASIESV"/>
    <s v="VILLEGAS "/>
    <s v="RAMIREZ"/>
    <s v="SINAI"/>
    <s v="ESTHER"/>
    <s v="VENEZUELA "/>
    <s v="SITUACIÓN IRREGULAR"/>
    <d v="1995-10-31T00:00:00"/>
    <s v="31"/>
    <s v="10"/>
    <s v="1995"/>
    <s v="FEMENINO"/>
    <s v="CÉDULA DE IDENTIDAD"/>
    <n v="25896997"/>
    <s v="RASTREO"/>
    <d v="2023-12-15T00:00:00"/>
    <m/>
    <m/>
    <m/>
    <m/>
    <m/>
    <s v="SI"/>
    <s v="ANTON "/>
    <m/>
    <x v="0"/>
    <x v="23"/>
    <d v="2024-01-03T00:00:00"/>
    <s v="SI"/>
    <s v="SI"/>
    <m/>
    <m/>
    <m/>
    <m/>
    <m/>
    <m/>
    <n v="11"/>
    <n v="12"/>
    <n v="1"/>
    <s v="NO TIENE REZAGO"/>
    <m/>
  </r>
  <r>
    <n v="1377"/>
    <s v="ENERO "/>
    <x v="0"/>
    <s v="TUMBES "/>
    <s v="TUMBES"/>
    <n v="904251192"/>
    <s v="0804SADUANV"/>
    <s v="SALAZAR "/>
    <s v="DUARTE"/>
    <s v="ANGELICA"/>
    <s v="NATHALI"/>
    <s v="SALAZAR  DUARTE ANGELICA NATHALI"/>
    <s v="VENEZUELA "/>
    <s v="SITUACIÓN IRREGULAR"/>
    <d v="2008-04-04T00:00:00"/>
    <s v="04"/>
    <s v="04"/>
    <s v="2008"/>
    <n v="15"/>
    <s v="FEMENINO"/>
    <s v="CÉDULA DE IDENTIDAD"/>
    <n v="33055702"/>
    <s v="SECUNDARIA - 1ER GRADO"/>
    <s v="SI"/>
    <s v="9502OVSAMEKAV"/>
    <s v="OVALLES"/>
    <s v="SALAZAR"/>
    <s v="MEURYS"/>
    <s v="KARINA"/>
    <s v="VENEZUELA "/>
    <s v="SITUACIÓN IRREGULAR"/>
    <d v="1995-02-21T00:00:00"/>
    <s v="21"/>
    <s v="02"/>
    <s v="1995"/>
    <s v="FEMENINO"/>
    <s v="CÉDULA DE IDENTIDAD"/>
    <n v="2762681"/>
    <s v="RASTREO"/>
    <d v="2023-12-15T00:00:00"/>
    <m/>
    <m/>
    <m/>
    <m/>
    <m/>
    <s v="SI"/>
    <s v="ANTON "/>
    <m/>
    <x v="0"/>
    <x v="23"/>
    <d v="2024-01-03T00:00:00"/>
    <s v="SI"/>
    <s v="SI"/>
    <m/>
    <m/>
    <m/>
    <m/>
    <m/>
    <m/>
    <n v="12"/>
    <n v="15"/>
    <n v="3"/>
    <s v="3 AÑOS REZAGO"/>
    <m/>
  </r>
  <r>
    <n v="1326"/>
    <s v="ENERO "/>
    <x v="0"/>
    <s v="TUMBES "/>
    <s v="TUMBES"/>
    <n v="934540988"/>
    <s v="1312SACAADV"/>
    <s v="SANTANA"/>
    <s v="CASTILLO"/>
    <s v="ADRIAN"/>
    <s v="ALEXANDER"/>
    <s v="SANTANA CASTILLO ADRIAN ALEXANDER"/>
    <s v="VENEZUELA "/>
    <s v="PTP/CPP"/>
    <d v="2013-12-14T00:00:00"/>
    <s v="14"/>
    <s v="12"/>
    <s v="2013"/>
    <n v="10"/>
    <s v="MASCULINO"/>
    <s v="PTP/CPP"/>
    <n v="2831451"/>
    <s v="PRIMARIA - 3ER GRADO"/>
    <s v="SI"/>
    <s v="9306CAALASCAV"/>
    <s v="CASTILLO"/>
    <s v="ALVARADO"/>
    <s v="ASTRID"/>
    <s v="CAROLINA"/>
    <s v="VENEZUELA "/>
    <s v="PTP/CPP"/>
    <d v="1993-06-01T00:00:00"/>
    <s v="01"/>
    <s v="06"/>
    <s v="1993"/>
    <s v="FEMENINO"/>
    <s v="PTP/CPP"/>
    <n v="1458577"/>
    <s v="RASTREO"/>
    <d v="2023-12-15T00:00:00"/>
    <m/>
    <m/>
    <m/>
    <m/>
    <m/>
    <s v="SI"/>
    <s v="ANTON "/>
    <m/>
    <x v="0"/>
    <x v="23"/>
    <d v="2024-01-03T00:00:00"/>
    <s v="SI"/>
    <s v="SI"/>
    <m/>
    <m/>
    <m/>
    <m/>
    <m/>
    <m/>
    <n v="8"/>
    <n v="10"/>
    <n v="2"/>
    <s v="2 AÑOS REZAGO"/>
    <m/>
  </r>
  <r>
    <n v="1355"/>
    <s v="ENERO "/>
    <x v="0"/>
    <s v="TUMBES "/>
    <s v="TUMBES"/>
    <n v="934540988"/>
    <s v="1110SACADEV"/>
    <s v="SANTANA"/>
    <s v="CASTILLO"/>
    <s v="DEYBI "/>
    <s v="JOSE"/>
    <s v="SANTANA CASTILLO DEYBI  JOSE"/>
    <s v="VENEZUELA "/>
    <s v="PTP/CPP"/>
    <d v="2011-10-20T00:00:00"/>
    <s v="20"/>
    <s v="10"/>
    <s v="2011"/>
    <n v="12"/>
    <s v="MASCULINO"/>
    <s v="PTP/CPP"/>
    <n v="2831445"/>
    <s v="PRIMARIA - 5TO GRADO"/>
    <s v="SI"/>
    <s v="9306CAALASCAV"/>
    <s v="CASTILLO"/>
    <s v="ALVARADO"/>
    <s v="ASTRID"/>
    <s v="CAROLINA"/>
    <s v="VENEZUELA "/>
    <s v="PTP/CPP"/>
    <d v="1993-06-01T00:00:00"/>
    <s v="01"/>
    <s v="06"/>
    <s v="1993"/>
    <s v="FEMENINO"/>
    <s v="PTP/CPP"/>
    <n v="1458577"/>
    <s v="RASTREO"/>
    <d v="2023-12-15T00:00:00"/>
    <s v="ONLINE/TELEFÓNICA"/>
    <d v="2024-01-16T00:00:00"/>
    <n v="2"/>
    <n v="3"/>
    <n v="3"/>
    <s v="SI"/>
    <s v="ANTON "/>
    <m/>
    <x v="0"/>
    <x v="23"/>
    <d v="2024-01-03T00:00:00"/>
    <s v="SI"/>
    <s v="SI"/>
    <m/>
    <m/>
    <m/>
    <m/>
    <m/>
    <m/>
    <n v="10"/>
    <n v="12"/>
    <n v="2"/>
    <s v="2 AÑOS REZAGO"/>
    <m/>
  </r>
  <r>
    <n v="1108"/>
    <s v="ENERO "/>
    <x v="1"/>
    <s v="LIMA "/>
    <s v="SAN JUAN DE LURIGANCHO"/>
    <s v="981091019 907142977"/>
    <s v="1711LIRAHEV"/>
    <s v="LISCANO"/>
    <s v="RAGAS"/>
    <s v="HECTOR "/>
    <s v="MOISES"/>
    <s v="LISCANO RAGAS HECTOR  MOISES"/>
    <s v="VENEZUELA "/>
    <s v="SITUACIÓN IRREGULAR"/>
    <d v="2017-11-15T00:00:00"/>
    <n v="15"/>
    <n v="11"/>
    <n v="2017"/>
    <n v="6"/>
    <s v="MASCULINO"/>
    <s v="ACTA/PARTIDA DE NACIMIENTO"/>
    <s v="HOMBRE"/>
    <s v="NINGUNO"/>
    <s v="SI"/>
    <s v="8912RAGRYUMAV"/>
    <s v="RAGAS"/>
    <s v="GRATEROL"/>
    <s v="YURVIS"/>
    <s v="MARILYN"/>
    <s v="VENEZUELA "/>
    <s v="PTP/CPP"/>
    <d v="1989-12-15T00:00:00"/>
    <n v="15"/>
    <n v="12"/>
    <n v="1989"/>
    <s v="FEMENINO"/>
    <s v="PTP/CPP"/>
    <s v="PTP/CPP"/>
    <s v="RASTREO"/>
    <d v="2023-11-30T00:00:00"/>
    <m/>
    <m/>
    <m/>
    <m/>
    <m/>
    <s v="SI"/>
    <s v="EIMARA "/>
    <m/>
    <x v="0"/>
    <x v="24"/>
    <d v="2023-12-19T00:00:00"/>
    <m/>
    <m/>
    <m/>
    <m/>
    <m/>
    <m/>
    <m/>
    <m/>
    <n v="6"/>
    <n v="6"/>
    <n v="0"/>
    <s v="NO TIENE REZAGO"/>
    <m/>
  </r>
  <r>
    <n v="1347"/>
    <s v="ENERO "/>
    <x v="0"/>
    <m/>
    <s v="CORRALES"/>
    <n v="939922387"/>
    <s v="1704ARREROV"/>
    <s v="ARROLLO"/>
    <s v="REYES"/>
    <s v="RONAYFRED"/>
    <s v="JESUS"/>
    <s v="ARROLLO REYES RONAYFRED JESUS"/>
    <s v="VENEZUELA "/>
    <s v="SITUACIÓN IRREGULAR"/>
    <d v="2017-04-01T00:00:00"/>
    <s v="01"/>
    <s v="04"/>
    <s v="2017"/>
    <n v="6"/>
    <s v="MASCULINO"/>
    <s v="ACTA/PARTIDA DE NACIMIENTO"/>
    <n v="1071"/>
    <s v="NIVEL INICIAL 3 AÑOS"/>
    <s v="SI"/>
    <s v="9510REARKIYAV"/>
    <s v="REYES"/>
    <s v="ARAUJO"/>
    <s v="KIMBERLY"/>
    <s v="YASMILET"/>
    <s v="VENEZUELA "/>
    <s v="SITUACIÓN IRREGULAR"/>
    <d v="1997-09-15T00:00:00"/>
    <s v="31"/>
    <s v="10"/>
    <s v="1995"/>
    <s v="FEMENINO"/>
    <s v="CÉDULA DE IDENTIDAD"/>
    <n v="27927270"/>
    <s v="RASTREO"/>
    <d v="2024-01-19T00:00:00"/>
    <s v="ONLINE/TELEFÓNICA"/>
    <d v="2024-01-21T00:00:00"/>
    <n v="1"/>
    <n v="3"/>
    <n v="3"/>
    <s v="SI"/>
    <s v="ANTON "/>
    <m/>
    <x v="0"/>
    <x v="25"/>
    <d v="2024-01-22T00:00:00"/>
    <s v="SI"/>
    <s v="SI"/>
    <m/>
    <m/>
    <m/>
    <m/>
    <m/>
    <m/>
    <n v="6"/>
    <n v="6"/>
    <n v="0"/>
    <s v="NO TIENE REZAGO"/>
    <m/>
  </r>
  <r>
    <n v="257"/>
    <s v="OCTUBRE "/>
    <x v="0"/>
    <s v="TUMBES "/>
    <s v="CORRALES"/>
    <s v="9566716780 - 931638108"/>
    <s v="1701FACOFRV"/>
    <s v="FAJARDO"/>
    <s v="CONTRERAS"/>
    <s v="FRANSUA"/>
    <s v="ISAIAS"/>
    <s v="FAJARDO CONTRERAS FRANSUA ISAIAS"/>
    <s v="VENEZUELA "/>
    <s v="SITUACIÓN IRREGULAR"/>
    <d v="2017-01-06T00:00:00"/>
    <s v="06"/>
    <s v="01"/>
    <s v="2017"/>
    <n v="7"/>
    <s v="MASCULINO"/>
    <s v="ACTA/PARTIDA DE NACIMIENTO"/>
    <n v="500"/>
    <s v="PRIMARIA - 1ER GRADO"/>
    <s v="SI"/>
    <s v="9511FAARLUMIV"/>
    <s v="FAJARDO"/>
    <s v="AREVALO"/>
    <s v="LUIS"/>
    <s v="MIGUEL"/>
    <s v="VENEZUELA "/>
    <s v="SITUACIÓN IRREGULAR"/>
    <d v="1995-11-07T00:00:00"/>
    <n v="7"/>
    <n v="11"/>
    <n v="1995"/>
    <s v="MASCULINO"/>
    <s v="CÉDULA DE IDENTIDAD"/>
    <n v="25337328"/>
    <s v="RASTREO"/>
    <d v="2023-10-07T00:00:00"/>
    <s v="ONLINE/TELEFÓNICA"/>
    <d v="2023-10-14T00:00:00"/>
    <n v="1"/>
    <n v="1"/>
    <n v="3"/>
    <s v="SI"/>
    <s v="VANESSA"/>
    <s v="SI"/>
    <x v="0"/>
    <x v="25"/>
    <d v="2023-10-23T00:00:00"/>
    <s v="SI"/>
    <s v="SI"/>
    <s v="NO INFORMACIÓN"/>
    <s v="SI"/>
    <s v="EBR"/>
    <s v="019 ISABEL SALINAS CUENCA DE ESPINOZA"/>
    <s v="PRIMARIA -1ER G"/>
    <s v="NO"/>
    <n v="6"/>
    <n v="7"/>
    <n v="1"/>
    <s v="NO TIENE REZAGO"/>
    <s v="CORREGIR FECHA DE MATRICULA /NNA SIN FECHA DE SOLICITUD DE VACANTE "/>
  </r>
  <r>
    <n v="1026"/>
    <s v="NOVIEMBRE"/>
    <x v="0"/>
    <s v="TUMBES "/>
    <s v="CORRALES"/>
    <n v="945442774"/>
    <s v="1509PEGUANV"/>
    <s v="PEREZ"/>
    <s v="GUTIERREZ"/>
    <s v="ANGEL"/>
    <s v="ANDRES"/>
    <s v="PEREZ GUTIERREZ ANGEL ANDRES"/>
    <s v="VENEZUELA "/>
    <s v="SITUACIÓN IRREGULAR"/>
    <d v="2015-09-25T00:00:00"/>
    <s v="25"/>
    <s v="09"/>
    <s v="2015"/>
    <n v="8"/>
    <s v="MASCULINO"/>
    <s v="ACTA/PARTIDA DE NACIMIENTO"/>
    <n v="9977"/>
    <s v="NINGUNO"/>
    <s v="SI"/>
    <s v="975GUHEKEMAV"/>
    <s v="GUTIERREZ "/>
    <s v="HERNANDEZ"/>
    <s v="KENIA"/>
    <s v="MARTICA"/>
    <s v="VENEZUELA "/>
    <s v="SITUACIÓN IRREGULAR"/>
    <d v="1997-05-05T00:00:00"/>
    <s v="5"/>
    <s v="5"/>
    <s v="1997"/>
    <s v="FEMENINO"/>
    <s v="CÉDULA DE IDENTIDAD"/>
    <n v="26964408"/>
    <s v="RASTREO"/>
    <d v="2023-10-21T00:00:00"/>
    <m/>
    <m/>
    <m/>
    <m/>
    <n v="2"/>
    <s v="SI"/>
    <s v="VANESSA"/>
    <s v="SI"/>
    <x v="0"/>
    <x v="25"/>
    <d v="2023-10-03T00:00:00"/>
    <s v="SI"/>
    <s v="SI"/>
    <s v="NO INFORMACIÓN"/>
    <s v="SI"/>
    <s v="EBR"/>
    <s v="019 ISABEL SALINAS CUENCA DE ESPINOZA"/>
    <s v="PRIMARIA -1ER G"/>
    <s v="NO"/>
    <n v="6"/>
    <n v="8"/>
    <n v="2"/>
    <s v="2 AÑOS REZAGO"/>
    <s v=" CORREGIR FECHA DE IDENTIFICACIÓN /FECHA DE MATRICULA /NNA SIN FECHA DE SOLICITUD DE VACANTE "/>
  </r>
  <r>
    <n v="296"/>
    <s v="OCTUBRE "/>
    <x v="0"/>
    <s v="TUMBES "/>
    <s v="CORRALES"/>
    <n v="947692986"/>
    <s v="1910MAASJOP"/>
    <s v="MARTINEZ"/>
    <s v="ASCANIO"/>
    <s v="JONAS"/>
    <s v="ELIAS"/>
    <s v="MARTINEZ ASCANIO JONAS ELIAS"/>
    <s v="PERÚ"/>
    <s v="NO APLICA (ES PERUANO/A)"/>
    <d v="2019-10-28T00:00:00"/>
    <s v="28"/>
    <s v="10"/>
    <s v="2019"/>
    <n v="4"/>
    <s v="MASCULINO"/>
    <s v="DNI"/>
    <n v="91564720"/>
    <s v="NINGUNO"/>
    <s v="SI"/>
    <s v="9711MAASKAYUV"/>
    <s v="MARTINEZ"/>
    <s v="ASCANIO"/>
    <s v="KARLA"/>
    <s v="YURELVYS"/>
    <s v="VENEZUELA "/>
    <s v="SITUACIÓN IRREGULAR"/>
    <d v="1997-11-25T00:00:00"/>
    <n v="25"/>
    <n v="11"/>
    <n v="1997"/>
    <s v="FEMENINO"/>
    <s v="CÉDULA DE IDENTIDAD"/>
    <n v="26320742"/>
    <s v="RASTREO"/>
    <d v="2023-09-15T00:00:00"/>
    <s v="ONLINE/TELEFÓNICA"/>
    <d v="2023-10-06T00:00:00"/>
    <n v="1"/>
    <n v="1"/>
    <n v="2"/>
    <s v="SI"/>
    <s v="VANESSA"/>
    <s v="SI"/>
    <x v="0"/>
    <x v="26"/>
    <d v="2023-10-13T00:00:00"/>
    <s v="SI"/>
    <s v="SI"/>
    <d v="2023-11-03T00:00:00"/>
    <s v="SI"/>
    <s v="EBR"/>
    <s v="021 GARITA"/>
    <s v="INICIAL 3 AÑOS"/>
    <s v="NO"/>
    <n v="6"/>
    <n v="4"/>
    <n v="-2"/>
    <s v="NO TIENE REZAGO"/>
    <s v="NNA SIN FECHA DE SOLICITUD DE VACANTE /NNA SIN FECHA DE SOLICITUD DE VACANTE "/>
  </r>
  <r>
    <n v="1381"/>
    <s v="ENERO "/>
    <x v="0"/>
    <s v="TUMBES "/>
    <s v="TUMBES"/>
    <n v="984783746"/>
    <s v="1106ESPIANV"/>
    <s v="ESCALONA"/>
    <s v="PIÑA"/>
    <s v="ANGEL "/>
    <s v="GABRIEL"/>
    <s v="ESCALONA PIÑA ANGEL  GABRIEL"/>
    <s v="VENEZUELA "/>
    <s v="SITUACIÓN IRREGULAR"/>
    <d v="2011-06-09T00:00:00"/>
    <s v="09"/>
    <s v="06"/>
    <s v="2011"/>
    <n v="12"/>
    <s v="MASCULINO"/>
    <s v="ACTA/PARTIDA DE NACIMIENTO"/>
    <n v="5062"/>
    <s v="PRIMARIA - 3ER GRADO"/>
    <s v="SI"/>
    <s v="9203PIDUPAYUV"/>
    <s v="PIÑA"/>
    <s v="DURAN"/>
    <s v="PATRICIA"/>
    <s v="YUBISTHD"/>
    <s v="VENEZUELA "/>
    <s v="SITUACIÓN IRREGULAR"/>
    <d v="1992-03-21T00:00:00"/>
    <s v="21"/>
    <s v="03"/>
    <s v="1992"/>
    <s v="FEMENINO"/>
    <s v="CÉDULA DE IDENTIDAD"/>
    <n v="22331054"/>
    <s v="RASTREO"/>
    <d v="2024-01-15T00:00:00"/>
    <s v="ONLINE/TELEFÓNICA"/>
    <d v="2024-01-17T00:00:00"/>
    <n v="1"/>
    <n v="3"/>
    <n v="3"/>
    <s v="SI"/>
    <s v="ANTON "/>
    <m/>
    <x v="0"/>
    <x v="27"/>
    <d v="2024-01-18T00:00:00"/>
    <s v="SI"/>
    <s v="SI"/>
    <m/>
    <m/>
    <m/>
    <m/>
    <m/>
    <m/>
    <n v="8"/>
    <n v="12"/>
    <n v="4"/>
    <s v="4 AÑOS REZAGO A MÁS"/>
    <m/>
  </r>
  <r>
    <n v="1171"/>
    <s v="ENERO "/>
    <x v="1"/>
    <s v="LIMA "/>
    <s v="SAN MARTIN DE PORRES"/>
    <s v="917079498 (MAMA)_x000a_956326213 (PRIMO)"/>
    <s v="1903CABRKEV"/>
    <s v="CAMACHO _x0009_"/>
    <s v="BRACAMONTE _x0009_"/>
    <s v="KEINER _x0009_"/>
    <s v="ABRAHAM _x0009__x0009__x0009_"/>
    <s v="CAMACHO _x0009_ BRACAMONTE _x0009_ KEINER _x0009_ ABRAHAM _x0009__x0009__x0009_"/>
    <s v="VENEZUELA "/>
    <s v="PTP/CPP"/>
    <d v="2019-03-06T00:00:00"/>
    <s v="06"/>
    <s v="03"/>
    <s v="2019"/>
    <n v="4"/>
    <s v="MASCULINO"/>
    <s v="PTP/CPP"/>
    <s v="004221808"/>
    <s v="NINGUNO"/>
    <s v="SI"/>
    <s v="9503BRQUJAANV"/>
    <s v="BRACAMONTE _x0009_"/>
    <s v="QUINTANA _x0009_"/>
    <s v="JARUMY _x0009_"/>
    <s v="ANAMILETH  "/>
    <s v="VENEZUELA "/>
    <s v="PTP/CPP"/>
    <d v="1995-03-27T00:00:00"/>
    <s v="27"/>
    <s v="03"/>
    <s v="1995"/>
    <s v="FEMENINO"/>
    <s v="PTP/CPP"/>
    <s v="MUJER"/>
    <s v="RASTREO"/>
    <d v="2023-12-19T00:48:41"/>
    <s v="ONLINE/TELEFÓNICA"/>
    <d v="2024-01-05T00:00:00"/>
    <n v="1"/>
    <n v="1"/>
    <n v="1"/>
    <s v="SI"/>
    <s v="MARIEL"/>
    <m/>
    <x v="0"/>
    <x v="28"/>
    <d v="2024-01-08T00:00:00"/>
    <s v="SI "/>
    <m/>
    <m/>
    <m/>
    <m/>
    <m/>
    <m/>
    <m/>
    <n v="6"/>
    <n v="5"/>
    <n v="-1"/>
    <s v="NO TIENE REZAGO"/>
    <m/>
  </r>
  <r>
    <n v="1170"/>
    <s v="ENERO "/>
    <x v="1"/>
    <s v="LIMA "/>
    <s v="INDEPENDENCIA"/>
    <n v="993068599"/>
    <s v="1907BELAURP"/>
    <s v="BELLO"/>
    <s v="LATORRE"/>
    <s v="URIEL"/>
    <s v="ENRIQUE"/>
    <s v="BELLO LATORRE URIEL ENRIQUE"/>
    <s v="PERÚ"/>
    <s v="NO APLICA (ES PERUANO/A)"/>
    <d v="2019-07-09T00:00:00"/>
    <s v="09"/>
    <s v="07"/>
    <s v="2019"/>
    <n v="4"/>
    <s v="MASCULINO"/>
    <s v="DNI "/>
    <n v="91408614"/>
    <s v="NINGUNO"/>
    <s v="SI"/>
    <s v="7905LAFUKAMAV"/>
    <s v="LATORRE"/>
    <s v="FUENTES"/>
    <s v="KATHERIN"/>
    <s v="MADELEIN"/>
    <s v="VENEZUELA "/>
    <s v="PTP/CPP"/>
    <d v="1979-05-15T00:00:00"/>
    <s v="15"/>
    <s v="05"/>
    <s v="1979"/>
    <s v="FEMENINO"/>
    <s v="PTP/CPP"/>
    <s v="MUJER"/>
    <s v="RASTREO"/>
    <d v="2024-01-22T17:55:05"/>
    <s v="ONLINE/TELEFÓNICA"/>
    <d v="2024-01-23T00:00:00"/>
    <n v="1"/>
    <n v="1"/>
    <n v="1"/>
    <s v="SI"/>
    <s v="MARIEL"/>
    <m/>
    <x v="0"/>
    <x v="29"/>
    <d v="2024-01-24T00:00:00"/>
    <s v="SI "/>
    <m/>
    <m/>
    <m/>
    <m/>
    <m/>
    <m/>
    <m/>
    <n v="6"/>
    <n v="4"/>
    <n v="-2"/>
    <s v="NO TIENE REZAGO"/>
    <m/>
  </r>
  <r>
    <n v="1315"/>
    <s v="ENERO "/>
    <x v="0"/>
    <s v="TUMBES "/>
    <s v="TUMBES"/>
    <s v="NO TIENE NUMERO"/>
    <s v="2012BACOSAV"/>
    <s v="BARBARA"/>
    <s v="COELLO"/>
    <s v="SAMANTHA"/>
    <s v="VALENTINA"/>
    <s v="BARBARA COELLO SAMANTHA VALENTINA"/>
    <s v="VENEZUELA "/>
    <s v="SITUACIÓN IRREGULAR"/>
    <d v="2020-12-31T00:00:00"/>
    <s v="31"/>
    <s v="12"/>
    <s v="2020"/>
    <n v="3"/>
    <s v="FEMENINO"/>
    <s v="ACTA/PARTIDA DE NACIMIENTO"/>
    <n v="157"/>
    <s v="NINGUNO"/>
    <s v="SI"/>
    <s v="8901BACOAMBEV"/>
    <s v="BARBARA"/>
    <s v="COELLO"/>
    <s v="AMANDA"/>
    <s v="BETZABETH"/>
    <s v="VENEZUELA "/>
    <s v="SITUACIÓN IRREGULAR"/>
    <d v="1990-05-14T00:00:00"/>
    <s v="03"/>
    <s v="01"/>
    <s v="1989"/>
    <s v="FEMENINO"/>
    <s v="CÉDULA DE IDENTIDAD"/>
    <n v="20413838"/>
    <s v="RASTREO"/>
    <d v="2024-01-19T00:00:00"/>
    <s v="PRESENCIAL "/>
    <d v="2024-01-21T00:00:00"/>
    <n v="1"/>
    <n v="3"/>
    <n v="3"/>
    <s v="SI"/>
    <s v="ANTON "/>
    <m/>
    <x v="0"/>
    <x v="30"/>
    <d v="2024-01-22T00:00:00"/>
    <s v="SI"/>
    <s v="SI"/>
    <m/>
    <m/>
    <m/>
    <m/>
    <m/>
    <m/>
    <n v="6"/>
    <n v="3"/>
    <n v="-3"/>
    <s v="NO TIENE REZAGO"/>
    <m/>
  </r>
  <r>
    <n v="1345"/>
    <s v="ENERO "/>
    <x v="0"/>
    <s v="TUMBES "/>
    <s v="TUMBES"/>
    <s v="593 982971120"/>
    <s v="1901PACOLEV"/>
    <s v="PARRA "/>
    <s v="COLINA"/>
    <s v="LEONARDO"/>
    <s v="RAFAEL"/>
    <s v="PARRA  COLINA LEONARDO RAFAEL"/>
    <s v="VENEZUELA "/>
    <s v="SITUACIÓN IRREGULAR"/>
    <d v="2019-01-22T00:00:00"/>
    <s v="22"/>
    <s v="01"/>
    <s v="2019"/>
    <n v="5"/>
    <s v="MASCULINO"/>
    <s v="ACTA/PARTIDA DE NACIMIENTO"/>
    <n v="45502"/>
    <s v="NIVEL INICIAL 3 AÑOS"/>
    <s v="SI"/>
    <s v="9510COOLANROV"/>
    <s v="COLINA"/>
    <s v="OLLARVES"/>
    <s v="ANA"/>
    <s v="ROXANA"/>
    <s v="VENEZUELA "/>
    <s v="SITUACIÓN IRREGULAR"/>
    <d v="1993-03-10T00:00:00"/>
    <s v="31"/>
    <s v="10"/>
    <s v="1995"/>
    <s v="FEMENINO"/>
    <s v="CÉDULA DE IDENTIDAD"/>
    <n v="24772218"/>
    <s v="RASTREO"/>
    <d v="2024-01-17T00:00:00"/>
    <m/>
    <m/>
    <m/>
    <m/>
    <m/>
    <s v="SI"/>
    <s v="ANTON "/>
    <m/>
    <x v="0"/>
    <x v="30"/>
    <d v="2024-01-19T00:00:00"/>
    <s v="SI"/>
    <s v="SI"/>
    <m/>
    <m/>
    <m/>
    <m/>
    <m/>
    <m/>
    <n v="6"/>
    <n v="5"/>
    <n v="-1"/>
    <s v="NO TIENE REZAGO"/>
    <m/>
  </r>
  <r>
    <n v="1366"/>
    <s v="ENERO "/>
    <x v="0"/>
    <s v="TUMBES "/>
    <s v="TUMBES"/>
    <n v="947453284"/>
    <s v="1305FALORAV"/>
    <s v="FAJARDO"/>
    <s v="LOZADA"/>
    <s v="RAISON"/>
    <s v="MIGUEL"/>
    <s v="FAJARDO LOZADA RAISON MIGUEL"/>
    <s v="VENEZUELA "/>
    <s v="C.E. CALIDAD MIGRATORIA"/>
    <d v="2013-05-10T00:00:00"/>
    <s v="10"/>
    <s v="05"/>
    <s v="2013"/>
    <n v="10"/>
    <s v="MASCULINO"/>
    <s v="CARNET DE EXTRANJERÍA "/>
    <n v="3109227"/>
    <s v="PRIMARIA - 4TO GRADO"/>
    <s v="SI"/>
    <s v="7603LODESOBEV"/>
    <s v="LOZADA"/>
    <s v="DE FAJARDO"/>
    <s v="SONIA"/>
    <s v="BEATRIZ"/>
    <s v="VENEZUELA "/>
    <s v="C.E. CALIDAD MIGRATORIA"/>
    <d v="1976-03-31T00:00:00"/>
    <s v="31"/>
    <s v="03"/>
    <s v="1976"/>
    <s v="FEMENINO"/>
    <s v="CARNET DE EXTRANJERÍA "/>
    <n v="3220454"/>
    <s v="RASTREO"/>
    <d v="2024-01-04T00:00:00"/>
    <s v="ONLINE/TELEFÓNICA"/>
    <d v="2024-01-06T00:00:00"/>
    <n v="1"/>
    <n v="3"/>
    <n v="3"/>
    <s v="SI"/>
    <s v="ANTON "/>
    <m/>
    <x v="0"/>
    <x v="31"/>
    <d v="2024-01-07T00:00:00"/>
    <s v="SI"/>
    <s v="SI"/>
    <m/>
    <m/>
    <m/>
    <m/>
    <m/>
    <m/>
    <n v="9"/>
    <n v="10"/>
    <n v="1"/>
    <s v="NO TIENE REZAGO"/>
    <m/>
  </r>
  <r>
    <n v="1385"/>
    <s v="ENERO "/>
    <x v="0"/>
    <s v="TUMBES "/>
    <s v="TUMBES"/>
    <n v="907541527"/>
    <s v="1304BEROROV"/>
    <s v="BETANCOURT"/>
    <s v="RODRIGUEZ"/>
    <s v="ROZANY"/>
    <s v="GABRIELA"/>
    <s v="BETANCOURT RODRIGUEZ ROZANY GABRIELA"/>
    <s v="VENEZUELA "/>
    <s v="SITUACIÓN IRREGULAR"/>
    <d v="2013-04-26T00:00:00"/>
    <s v="26"/>
    <s v="04"/>
    <s v="2013"/>
    <n v="10"/>
    <s v="FEMENINO"/>
    <s v="CÉDULA DE IDENTIDAD"/>
    <n v="35088513"/>
    <s v="PRIMARIA - 4TO GRADO"/>
    <s v="SI"/>
    <s v="9706ROCABEROV"/>
    <s v="RODRIGUEZ"/>
    <s v="CASTILLO"/>
    <s v="BERTZY"/>
    <s v="ROXANA"/>
    <s v="VENEZUELA "/>
    <s v="SITUACIÓN IRREGULAR"/>
    <d v="1997-06-25T00:00:00"/>
    <s v="25"/>
    <s v="06"/>
    <s v="1997"/>
    <s v="FEMENINO"/>
    <s v="CÉDULA DE IDENTIDAD"/>
    <n v="26115925"/>
    <s v="RASTREO"/>
    <d v="2024-01-15T00:00:00"/>
    <s v="ONLINE/TELEFÓNICA"/>
    <d v="2024-01-17T00:00:00"/>
    <n v="1"/>
    <n v="3"/>
    <n v="3"/>
    <s v="SI"/>
    <s v="ANTON "/>
    <m/>
    <x v="0"/>
    <x v="32"/>
    <d v="2024-01-18T00:00:00"/>
    <s v="SI"/>
    <s v="SI"/>
    <m/>
    <m/>
    <m/>
    <m/>
    <m/>
    <m/>
    <n v="9"/>
    <n v="10"/>
    <n v="1"/>
    <s v="NO TIENE REZAGO"/>
    <m/>
  </r>
  <r>
    <n v="1367"/>
    <s v="ENERO "/>
    <x v="0"/>
    <s v="TUMBES "/>
    <s v="TUMBES"/>
    <n v="928513928"/>
    <s v="1704COLUPAV"/>
    <s v="COY"/>
    <s v="LUGO"/>
    <s v="PAULINA"/>
    <s v="ISABEL"/>
    <s v="COY LUGO PAULINA ISABEL"/>
    <s v="VENEZUELA "/>
    <s v="PTP/CPP"/>
    <d v="2017-04-18T00:00:00"/>
    <s v="18"/>
    <s v="04"/>
    <s v="2017"/>
    <n v="6"/>
    <s v="FEMENINO"/>
    <s v="PTP/CPP"/>
    <n v="3336597"/>
    <s v="NIVEL INICIAL 3 AÑOS"/>
    <s v="SI"/>
    <s v="8909LUSAMAISV"/>
    <s v="LUGO"/>
    <s v="SARMIENTO"/>
    <s v="MARIANA"/>
    <s v="ISABEL"/>
    <s v="VENEZUELA "/>
    <s v="PTP/CPP"/>
    <d v="1989-09-20T00:00:00"/>
    <s v="20"/>
    <s v="09"/>
    <s v="1989"/>
    <s v="FEMENINO"/>
    <s v="PTP/CPP"/>
    <n v="3535131"/>
    <s v="RASTREO"/>
    <d v="2024-01-09T00:00:00"/>
    <s v="ONLINE/TELEFÓNICA"/>
    <d v="2024-01-11T00:00:00"/>
    <n v="1"/>
    <n v="3"/>
    <n v="3"/>
    <s v="SI"/>
    <s v="ANTON "/>
    <m/>
    <x v="0"/>
    <x v="32"/>
    <d v="2024-01-12T00:00:00"/>
    <s v="SI"/>
    <s v="SI"/>
    <m/>
    <m/>
    <m/>
    <m/>
    <m/>
    <m/>
    <n v="6"/>
    <n v="6"/>
    <n v="0"/>
    <s v="NO TIENE REZAGO"/>
    <m/>
  </r>
  <r>
    <n v="250"/>
    <s v="OCTUBRE "/>
    <x v="0"/>
    <s v="CONTRALMIRANTE VILLAR "/>
    <s v="ZORRITOS"/>
    <n v="916881090"/>
    <s v="1007OCDRULV"/>
    <s v="OCHOA"/>
    <s v="DROSDOW"/>
    <s v="ULISES"/>
    <s v="GABRIEL"/>
    <s v="OCHOA DROSDOW ULISES GABRIEL"/>
    <s v="VENEZUELA "/>
    <s v="SITUACIÓN IRREGULAR"/>
    <d v="2010-07-19T00:00:00"/>
    <s v="19"/>
    <s v="07"/>
    <s v="2010"/>
    <n v="13"/>
    <s v="MASCULINO"/>
    <s v="CEDULA DE IDENTIDAD"/>
    <n v="34723990"/>
    <s v="SECUNDARIA - 1ER GRADO"/>
    <s v="SI"/>
    <s v="743DRVIRINIV"/>
    <s v="DROSDOW"/>
    <s v="VILLEGAS"/>
    <s v="RIMMA"/>
    <s v="NINGUNO"/>
    <s v="VENEZUELA "/>
    <s v="SITUACIÓN IRREGULAR"/>
    <d v="1974-03-02T00:00:00"/>
    <n v="2"/>
    <n v="3"/>
    <n v="1974"/>
    <s v="FEMENINO"/>
    <s v="CÉDULA DE IDENTIDAD"/>
    <n v="11685113"/>
    <s v="RASTREO"/>
    <d v="2023-10-14T00:00:00"/>
    <m/>
    <m/>
    <m/>
    <m/>
    <m/>
    <s v="SI"/>
    <s v="VANESSA"/>
    <s v="SI"/>
    <x v="0"/>
    <x v="32"/>
    <d v="2023-01-02T00:00:00"/>
    <m/>
    <m/>
    <m/>
    <m/>
    <m/>
    <m/>
    <m/>
    <m/>
    <n v="12"/>
    <n v="13"/>
    <n v="1"/>
    <s v="NO TIENE REZAGO"/>
    <m/>
  </r>
  <r>
    <n v="248"/>
    <s v="OCTUBRE "/>
    <x v="0"/>
    <s v="CONTRALMIRANTE VILLAR "/>
    <s v="ZORRITOS"/>
    <n v="916881090"/>
    <s v="0701OCDRYEV"/>
    <s v="OCHOA"/>
    <s v="DROSDOW"/>
    <s v="YERINSON"/>
    <s v="PAUL"/>
    <s v="OCHOA DROSDOW YERINSON PAUL"/>
    <s v="VENEZUELA "/>
    <s v="SITUACIÓN IRREGULAR"/>
    <d v="2007-01-11T00:00:00"/>
    <s v="11"/>
    <s v="01"/>
    <s v="2007"/>
    <n v="17"/>
    <s v="MASCULINO"/>
    <s v="CEDULA DE IDENTIDAD"/>
    <n v="32186182"/>
    <s v="SECUNDARIA - 4TO GRADO"/>
    <s v="SI"/>
    <s v="743DRVIRINIV"/>
    <s v="DROSDOW"/>
    <s v="VILLEGAS"/>
    <s v="RIMMA"/>
    <s v="NINGUNO"/>
    <s v="VENEZUELA "/>
    <s v="SITUACIÓN IRREGULAR"/>
    <d v="1974-03-02T00:00:00"/>
    <n v="2"/>
    <n v="3"/>
    <n v="1974"/>
    <s v="FEMENINO"/>
    <s v="CÉDULA DE IDENTIDAD"/>
    <n v="11685113"/>
    <s v="RASTREO"/>
    <d v="2023-10-14T00:00:00"/>
    <s v="ONLINE/TELEFÓNICA"/>
    <d v="2023-10-17T00:00:00"/>
    <n v="2"/>
    <n v="2"/>
    <n v="1"/>
    <s v="SI"/>
    <s v="VANESSA"/>
    <s v="SI"/>
    <x v="0"/>
    <x v="32"/>
    <d v="2023-01-02T00:00:00"/>
    <m/>
    <m/>
    <m/>
    <m/>
    <m/>
    <m/>
    <m/>
    <m/>
    <n v="15"/>
    <n v="17"/>
    <n v="2"/>
    <s v="2 AÑOS REZAGO"/>
    <m/>
  </r>
  <r>
    <n v="1349"/>
    <s v="ENERO "/>
    <x v="0"/>
    <s v="TUMBES "/>
    <s v="TUMBES"/>
    <n v="957688933"/>
    <s v="1611SOALROV"/>
    <s v="SORIANO"/>
    <s v="ALFONZO"/>
    <s v="RONAL"/>
    <s v="ISAAC"/>
    <s v="SORIANO ALFONZO RONAL ISAAC"/>
    <s v="VENEZUELA "/>
    <s v="SITUACIÓN IRREGULAR"/>
    <d v="2016-11-13T00:00:00"/>
    <s v="13"/>
    <s v="11"/>
    <s v="2016"/>
    <n v="7"/>
    <s v="MASCULINO"/>
    <s v="ACTA/PARTIDA DE NACIMIENTO"/>
    <n v="192"/>
    <s v="PRIMARIA - 1ER GRADO"/>
    <s v="SI"/>
    <s v="8702ALGAROELV"/>
    <s v="ALFONZO"/>
    <s v="GAMBOA"/>
    <s v="ROSELIS"/>
    <s v="ELIANA"/>
    <s v="VENEZUELA "/>
    <s v="PTP/CPP"/>
    <d v="1987-02-11T00:00:00"/>
    <s v="11"/>
    <s v="02"/>
    <s v="1987"/>
    <s v="FEMENINO"/>
    <s v="PTP/CPP"/>
    <n v="2783767"/>
    <s v="RASTREO"/>
    <d v="2024-01-13T00:00:00"/>
    <s v="ONLINE/TELEFÓNICA"/>
    <d v="2024-01-15T00:00:00"/>
    <n v="1"/>
    <n v="3"/>
    <n v="3"/>
    <s v="SI"/>
    <s v="ANTON "/>
    <m/>
    <x v="0"/>
    <x v="32"/>
    <d v="2024-01-16T00:00:00"/>
    <s v="SI"/>
    <s v="SI"/>
    <m/>
    <m/>
    <m/>
    <m/>
    <m/>
    <m/>
    <n v="6"/>
    <n v="7"/>
    <n v="1"/>
    <s v="NO TIENE REZAGO"/>
    <m/>
  </r>
  <r>
    <n v="226"/>
    <s v="OCTUBRE "/>
    <x v="0"/>
    <s v="ZARUMILLA"/>
    <s v="ZARUMILLA"/>
    <s v="935995164 - 929711085"/>
    <s v="2010HUBAANV"/>
    <s v="HURTADO"/>
    <s v="BASTARDO"/>
    <s v="ANGELA"/>
    <s v="GABRIELA"/>
    <s v="HURTADO BASTARDO ANGELA GABRIELA"/>
    <s v="VENEZUELA "/>
    <s v="SITUACIÓN IRREGULAR"/>
    <d v="2020-10-17T00:00:00"/>
    <s v="17"/>
    <s v="10"/>
    <s v="2020"/>
    <n v="3"/>
    <s v="FEMENINO"/>
    <s v="ACTA/PARTIDA DE NACIMIENTO"/>
    <n v="1347"/>
    <s v="NINGUNO"/>
    <s v="SI"/>
    <s v="998BABAANGAV"/>
    <s v="BASTARDO"/>
    <s v="BASTARDO"/>
    <s v="ANA"/>
    <s v="GABRIELA"/>
    <s v="VENEZUELA "/>
    <s v="SITUACIÓN IRREGULAR"/>
    <d v="1999-08-12T00:00:00"/>
    <n v="12"/>
    <n v="8"/>
    <n v="1999"/>
    <s v="FEMENINO"/>
    <s v="CÉDULA DE IDENTIDAD"/>
    <n v="29822525"/>
    <s v="RASTREO"/>
    <d v="2023-10-01T00:00:00"/>
    <s v="ONLINE/TELEFÓNICA"/>
    <d v="2023-10-09T00:00:00"/>
    <n v="1"/>
    <n v="1"/>
    <n v="2"/>
    <s v="SI"/>
    <s v="VANESSA"/>
    <s v="SI"/>
    <x v="0"/>
    <x v="33"/>
    <d v="2023-11-02T00:00:00"/>
    <s v="SI"/>
    <s v="SI"/>
    <d v="2023-11-10T00:00:00"/>
    <s v="SI"/>
    <s v="EBR"/>
    <s v="062 NIÑOS DE LA PAZ"/>
    <s v="INICIAL 3 AÑOS"/>
    <s v="NO"/>
    <n v="6"/>
    <n v="3"/>
    <n v="-3"/>
    <s v="NO TIENE REZAGO"/>
    <s v="NNA SIN FECHA DE SOLICITUD DE VACANTE /NNA SIN FECHA DE SOLICITUD DE VACANTE "/>
  </r>
  <r>
    <n v="1302"/>
    <s v="ENERO "/>
    <x v="0"/>
    <s v="ZARUMILLA"/>
    <s v="ZARUMILLA"/>
    <n v="929832900"/>
    <s v="2004SICOJHV"/>
    <s v="SILVA"/>
    <s v="CORREA"/>
    <s v="JHAIMAR"/>
    <s v="ANARELLA SHEKINA"/>
    <s v="SILVA CORREA JHAIMAR ANARELLA SHEKINA"/>
    <s v="VENEZUELA "/>
    <s v="SITUACIÓN IRREGULAR"/>
    <d v="2020-04-09T00:00:00"/>
    <s v="09"/>
    <s v="04"/>
    <s v="2020"/>
    <n v="3"/>
    <s v="FEMENINO"/>
    <s v="ACTA/PARTIDA DE NACIMIENTO"/>
    <n v="787"/>
    <s v="NINGUNO"/>
    <s v="SI"/>
    <s v="8511COORMIWEV"/>
    <s v="CORREA"/>
    <s v="ORTIZ"/>
    <s v="MILDREY"/>
    <s v="WENSIS"/>
    <s v="VENEZUELA "/>
    <s v="C.E. CALIDAD MIGRATORIA"/>
    <d v="1985-11-18T00:00:00"/>
    <s v="18"/>
    <s v="11"/>
    <s v="1985"/>
    <s v="FEMENINO"/>
    <s v="CÉDULA DE IDENTIDAD"/>
    <n v="27066822"/>
    <s v="RASTREO"/>
    <d v="2023-11-18T00:00:00"/>
    <s v="ONLINE/TELEFÓNICA"/>
    <d v="2024-01-02T00:00:00"/>
    <n v="1"/>
    <n v="3"/>
    <n v="3"/>
    <s v="SI"/>
    <s v="VANESSA"/>
    <m/>
    <x v="0"/>
    <x v="33"/>
    <d v="2024-01-04T00:00:00"/>
    <s v="SI"/>
    <m/>
    <m/>
    <m/>
    <m/>
    <m/>
    <m/>
    <m/>
    <n v="6"/>
    <n v="3"/>
    <n v="-3"/>
    <s v="NO TIENE REZAGO"/>
    <m/>
  </r>
  <r>
    <n v="1356"/>
    <s v="ENERO "/>
    <x v="0"/>
    <s v="TUMBES "/>
    <s v="TUMBES"/>
    <n v="952203625"/>
    <s v="1803ALCAMIV"/>
    <s v="ALEJOS"/>
    <s v="CASTILLO"/>
    <s v="MISAEL"/>
    <s v="ELIAS"/>
    <s v="ALEJOS CASTILLO MISAEL ELIAS"/>
    <s v="VENEZUELA "/>
    <s v="SITUACIÓN IRREGULAR"/>
    <d v="2018-03-06T00:00:00"/>
    <s v="06"/>
    <s v="03"/>
    <s v="2018"/>
    <n v="5"/>
    <s v="MASCULINO"/>
    <s v="ACTA/PARTIDA DE NACIMIENTO"/>
    <n v="508"/>
    <s v="NIVEL INICIAL 3 AÑOS"/>
    <s v="SI"/>
    <s v="0007CADINIANV"/>
    <s v="CASTILLO"/>
    <s v="DIAZ"/>
    <s v="NIURKA"/>
    <s v="ANAIS"/>
    <s v="VENEZUELA "/>
    <s v="SITUACIÓN IRREGULAR"/>
    <d v="2000-07-05T00:00:00"/>
    <s v="05"/>
    <s v="07"/>
    <s v="2000"/>
    <s v="FEMENINO"/>
    <s v="CÉDULA DE IDENTIDAD"/>
    <n v="28083570"/>
    <s v="RASTREO"/>
    <d v="2024-01-12T00:00:00"/>
    <s v="ONLINE/TELEFÓNICA"/>
    <d v="2024-01-14T00:00:00"/>
    <n v="1"/>
    <n v="3"/>
    <n v="3"/>
    <s v="SI"/>
    <s v="ANTON "/>
    <m/>
    <x v="0"/>
    <x v="34"/>
    <d v="2024-01-15T00:00:00"/>
    <s v="SI"/>
    <s v="SI"/>
    <m/>
    <m/>
    <m/>
    <m/>
    <m/>
    <m/>
    <n v="6"/>
    <n v="6"/>
    <n v="0"/>
    <s v="NO TIENE REZAGO"/>
    <m/>
  </r>
  <r>
    <n v="1304"/>
    <s v="ENERO "/>
    <x v="0"/>
    <s v="ZARUMILLA"/>
    <s v="ZARUMILLA"/>
    <n v="952629481"/>
    <s v="2006APHEAYP"/>
    <s v="APONTE "/>
    <s v="HEREDIA"/>
    <s v="AYLEEN"/>
    <s v="JOANNY"/>
    <s v="APONTE  HEREDIA AYLEEN JOANNY"/>
    <s v="PERÚ"/>
    <s v="NO APLICA (ES PERUANO/A)"/>
    <d v="2020-06-10T00:00:00"/>
    <s v="10"/>
    <s v="06"/>
    <s v="2020"/>
    <n v="3"/>
    <s v="FEMENINO"/>
    <s v="DNI"/>
    <n v="91886490"/>
    <s v="NINGUNO"/>
    <s v="SI"/>
    <s v="9411HELEAUNIV"/>
    <s v="HEREDIA"/>
    <s v="LEON"/>
    <s v="AURA"/>
    <s v="NINGUNO"/>
    <s v="VENEZUELA "/>
    <s v="SITUACIÓN IRREGULAR"/>
    <d v="1994-11-10T00:00:00"/>
    <s v="10"/>
    <s v="11"/>
    <s v="1994"/>
    <s v="FEMENINO"/>
    <s v="CÉDULA DE IDENTIDAD"/>
    <n v="24312932"/>
    <s v="RASTREO"/>
    <d v="2023-12-30T00:00:00"/>
    <s v="PRESENCIAL "/>
    <d v="2024-01-03T00:00:00"/>
    <n v="1"/>
    <n v="3"/>
    <n v="3"/>
    <s v="SI"/>
    <s v="VANESSA"/>
    <m/>
    <x v="0"/>
    <x v="35"/>
    <d v="2024-01-08T00:00:00"/>
    <s v="SI"/>
    <m/>
    <m/>
    <m/>
    <m/>
    <m/>
    <m/>
    <m/>
    <n v="6"/>
    <n v="3"/>
    <n v="-3"/>
    <s v="NO TIENE REZAGO"/>
    <m/>
  </r>
  <r>
    <n v="1308"/>
    <s v="ENERO "/>
    <x v="0"/>
    <s v="ZARUMILLA"/>
    <s v="ZARUMILLA"/>
    <n v="99224536"/>
    <s v="2008MIMAAIE"/>
    <s v="MIRANDA"/>
    <s v="MARTINEZ"/>
    <s v="AITHANA"/>
    <s v="SOFIA"/>
    <s v="MIRANDA MARTINEZ AITHANA SOFIA"/>
    <s v="ECUADOR"/>
    <s v="SITUACIÓN IRREGULAR"/>
    <d v="2020-08-04T00:00:00"/>
    <s v="04"/>
    <s v="08"/>
    <s v="2020"/>
    <n v="3"/>
    <s v="FEMENINO"/>
    <s v="CEDULA DE IDENTIDAD"/>
    <n v="92923195"/>
    <s v="NINGUNO"/>
    <s v="SI"/>
    <s v="9604MASIDAGUP"/>
    <s v="MARTINEZ"/>
    <s v="SILVA"/>
    <s v="DAVIER"/>
    <s v="GUISEL"/>
    <s v="PERÚ"/>
    <s v="NO APLICA (ES PERUANO/A)"/>
    <d v="1996-04-04T00:00:00"/>
    <s v="04"/>
    <s v="04"/>
    <s v="1996"/>
    <s v="FEMENINO"/>
    <s v="DNI "/>
    <n v="63398610"/>
    <s v="RASTREO"/>
    <d v="2023-12-30T00:00:00"/>
    <s v="PRESENCIAL "/>
    <d v="2024-01-03T00:00:00"/>
    <n v="1"/>
    <n v="3"/>
    <n v="3"/>
    <s v="SI"/>
    <s v="VANESSA"/>
    <m/>
    <x v="0"/>
    <x v="35"/>
    <d v="2024-01-08T00:00:00"/>
    <s v="SI"/>
    <m/>
    <m/>
    <m/>
    <m/>
    <m/>
    <m/>
    <m/>
    <n v="6"/>
    <n v="3"/>
    <n v="-3"/>
    <s v="NO TIENE REZAGO"/>
    <m/>
  </r>
  <r>
    <n v="1303"/>
    <s v="ENERO "/>
    <x v="0"/>
    <s v="ZARUMILLA"/>
    <s v="ZARUMILLA"/>
    <s v="9004034464 - 917166412"/>
    <s v="2010VIGUANC"/>
    <s v="VIERAS"/>
    <s v="GUERRERO"/>
    <s v="ANGEL"/>
    <s v="MIGUEL"/>
    <s v="VIERAS GUERRERO ANGEL MIGUEL"/>
    <s v="COLOMBIA "/>
    <s v="SITUACIÓN IRREGULAR"/>
    <d v="2020-10-03T00:00:00"/>
    <s v="03"/>
    <s v="10"/>
    <s v="2020"/>
    <n v="3"/>
    <s v="MASCULINO"/>
    <s v="CEDULA DE IDENTIDAD"/>
    <n v="2751603"/>
    <s v="NINGUNO"/>
    <s v="SI"/>
    <s v="9010GUBRYUNIV"/>
    <s v="GUERRERO"/>
    <s v="BRICEÑO"/>
    <s v="YUELKIS"/>
    <s v="NINGUNO"/>
    <s v="VENEZUELA "/>
    <s v="SITUACIÓN IRREGULAR"/>
    <d v="1990-10-18T00:00:00"/>
    <s v="18"/>
    <s v="10"/>
    <s v="1990"/>
    <s v="FEMENINO"/>
    <s v="CÉDULA DE IDENTIDAD"/>
    <n v="21063632"/>
    <s v="RASTREO"/>
    <d v="2023-12-30T00:00:00"/>
    <s v="PRESENCIAL "/>
    <d v="2024-01-03T00:00:00"/>
    <n v="1"/>
    <n v="3"/>
    <n v="3"/>
    <s v="SI"/>
    <s v="VANESSA"/>
    <m/>
    <x v="0"/>
    <x v="35"/>
    <d v="2024-01-08T00:00:00"/>
    <s v="SI"/>
    <m/>
    <m/>
    <m/>
    <m/>
    <m/>
    <m/>
    <m/>
    <n v="6"/>
    <n v="3"/>
    <n v="-3"/>
    <s v="NO TIENE REZAGO"/>
    <m/>
  </r>
  <r>
    <n v="1321"/>
    <s v="ENERO "/>
    <x v="0"/>
    <s v="ZARUMILLA"/>
    <s v="ZARUMILLA"/>
    <n v="982113755"/>
    <s v="1203ESGOSEV"/>
    <s v="ESCOBAR"/>
    <s v="GONZALES"/>
    <s v="SERGIO"/>
    <s v="DAVID"/>
    <s v="ESCOBAR GONZALES SERGIO DAVID"/>
    <s v="VENEZUELA "/>
    <s v="PTP/CPP"/>
    <d v="2012-03-19T00:00:00"/>
    <s v="19"/>
    <s v="03"/>
    <s v="2012"/>
    <n v="11"/>
    <s v="MASCULINO"/>
    <s v="PTP/CPP"/>
    <n v="4310201"/>
    <s v="PRIMARIA - 5TO GRADO"/>
    <s v="SI"/>
    <s v="8205GOALDICAV"/>
    <s v="GONZALES"/>
    <s v="ALVARADO"/>
    <s v="DIELIZ"/>
    <s v="CAROLINA"/>
    <s v="VENEZUELA"/>
    <s v="PTP/CPP"/>
    <d v="1982-05-03T00:00:00"/>
    <s v="03"/>
    <s v="05"/>
    <s v="1982"/>
    <s v="FEMENINO"/>
    <s v="PTP/CPP"/>
    <n v="2853053"/>
    <s v="RASTREO"/>
    <d v="2023-12-15T00:00:00"/>
    <s v="ONLINE/TELEFÓNICA"/>
    <d v="2024-01-02T00:00:00"/>
    <n v="2"/>
    <n v="3"/>
    <n v="3"/>
    <s v="SI"/>
    <s v="ANTON "/>
    <m/>
    <x v="0"/>
    <x v="36"/>
    <d v="2024-01-03T00:00:00"/>
    <s v="NO"/>
    <s v="NO"/>
    <m/>
    <m/>
    <m/>
    <m/>
    <m/>
    <m/>
    <n v="10"/>
    <n v="12"/>
    <n v="2"/>
    <s v="2 AÑOS REZAGO"/>
    <m/>
  </r>
  <r>
    <n v="1319"/>
    <s v="ENERO "/>
    <x v="0"/>
    <s v="ZARUMILLA"/>
    <s v="ZARUMILLA"/>
    <n v="982113755"/>
    <s v="1310LIGOISV"/>
    <s v="LINAREZ"/>
    <s v="GONZALES"/>
    <s v="ISABELLA"/>
    <s v="VALENTINA"/>
    <s v="LINAREZ GONZALES ISABELLA VALENTINA"/>
    <s v="VENEZUELA "/>
    <s v="PTP/CPP"/>
    <d v="2013-10-21T00:00:00"/>
    <s v="21"/>
    <s v="10"/>
    <s v="2013"/>
    <n v="10"/>
    <s v="FEMENINO"/>
    <s v="PTP/CPP"/>
    <n v="4309544"/>
    <s v="PRIMARIA - 4TO GRADO"/>
    <s v="SI"/>
    <s v="8205GOALDICAV"/>
    <s v="GONZALES"/>
    <s v="ALVARADO"/>
    <s v="DIELIZ"/>
    <s v="CAROLINA"/>
    <s v="VENEZUELA"/>
    <s v="PTP/CPP"/>
    <d v="1982-05-03T00:00:00"/>
    <s v="03"/>
    <s v="05"/>
    <s v="1982"/>
    <s v="FEMENINO"/>
    <s v="PTP/CPP"/>
    <n v="2853053"/>
    <s v="RASTREO"/>
    <d v="2023-12-15T00:00:00"/>
    <m/>
    <m/>
    <m/>
    <m/>
    <m/>
    <s v="SI"/>
    <s v="ANTON "/>
    <m/>
    <x v="0"/>
    <x v="36"/>
    <d v="2024-01-03T00:00:00"/>
    <s v="NO"/>
    <s v="NO"/>
    <m/>
    <m/>
    <m/>
    <m/>
    <m/>
    <m/>
    <n v="9"/>
    <n v="10"/>
    <n v="1"/>
    <s v="NO TIENE REZAGO"/>
    <m/>
  </r>
  <r>
    <n v="1379"/>
    <s v="ENERO "/>
    <x v="0"/>
    <s v="TUMBES "/>
    <s v="TUMBES"/>
    <s v="925834319 - 58 4125981472"/>
    <s v="1211LOPEEMV"/>
    <s v="LOPEZ"/>
    <s v="PEREZ"/>
    <s v="EMILY"/>
    <s v="AZUCENA"/>
    <s v="LOPEZ PEREZ EMILY AZUCENA"/>
    <s v="VENEZUELA "/>
    <s v="SITUACIÓN IRREGULAR"/>
    <d v="2012-11-17T00:00:00"/>
    <s v="17"/>
    <s v="11"/>
    <s v="2012"/>
    <n v="11"/>
    <s v="FEMENINO"/>
    <s v="CÉDULA DE IDENTIDAD"/>
    <n v="36042665"/>
    <s v="PRIMARIA - 5TO GRADO"/>
    <s v="SI"/>
    <s v="8604PEDEYOCAV"/>
    <s v="PEREZ"/>
    <s v="DE LOPEZ"/>
    <s v="YORMELIZ"/>
    <s v="CAROLINA"/>
    <s v="VENEZUELA "/>
    <s v="C.E. CALIDAD MIGRATORIA"/>
    <d v="1986-04-19T00:00:00"/>
    <s v="19"/>
    <s v="04"/>
    <s v="1986"/>
    <s v="FEMENINO"/>
    <s v="CARNET DE EXTRANJERÍA "/>
    <n v="3721597"/>
    <s v="RASTREO"/>
    <d v="2023-12-15T00:00:00"/>
    <s v="ONLINE/TELEFÓNICA"/>
    <d v="2024-01-02T00:00:00"/>
    <n v="2"/>
    <n v="3"/>
    <n v="3"/>
    <s v="SI"/>
    <s v="ANTON "/>
    <m/>
    <x v="0"/>
    <x v="36"/>
    <d v="2024-01-03T00:00:00"/>
    <s v="SI"/>
    <s v="SI"/>
    <m/>
    <m/>
    <m/>
    <m/>
    <m/>
    <m/>
    <n v="10"/>
    <n v="11"/>
    <n v="1"/>
    <s v="NO TIENE REZAGO"/>
    <m/>
  </r>
  <r>
    <n v="1339"/>
    <s v="ENERO "/>
    <x v="0"/>
    <s v="TUMBES "/>
    <s v="TUMBES"/>
    <s v="925834319 - 58 4125981472"/>
    <s v="1607LOPEISV"/>
    <s v="LOPEZ"/>
    <s v="PEREZ"/>
    <s v="ISAI"/>
    <s v="ABRAHAM"/>
    <s v="LOPEZ PEREZ ISAI ABRAHAM"/>
    <s v="VENEZUELA "/>
    <s v="SITUACIÓN IRREGULAR"/>
    <d v="2016-07-07T00:00:00"/>
    <s v="07"/>
    <s v="07"/>
    <s v="2016"/>
    <n v="7"/>
    <s v="MASCULINO"/>
    <s v="ACTA/PARTIDA DE NACIMIENTO"/>
    <n v="120"/>
    <s v="PRIMARIA - 1ER GRADO"/>
    <s v="SI"/>
    <s v="8604PEDEYOCAV"/>
    <s v="PEREZ"/>
    <s v="DE LOPEZ"/>
    <s v="YORMELIZ"/>
    <s v="CAROLINA"/>
    <s v="VENEZUELA "/>
    <s v="C.E. CALIDAD MIGRATORIA"/>
    <d v="1986-04-19T00:00:00"/>
    <s v="19"/>
    <s v="04"/>
    <s v="1986"/>
    <s v="FEMENINO"/>
    <s v="CARNET DE EXTRANJERÍA "/>
    <n v="3721597"/>
    <s v="RASTREO"/>
    <d v="2023-12-15T00:00:00"/>
    <m/>
    <m/>
    <m/>
    <m/>
    <m/>
    <s v="SI"/>
    <s v="ANTON "/>
    <m/>
    <x v="0"/>
    <x v="36"/>
    <d v="2024-01-03T00:00:00"/>
    <s v="SI"/>
    <s v="SI"/>
    <m/>
    <m/>
    <m/>
    <m/>
    <m/>
    <m/>
    <n v="6"/>
    <n v="7"/>
    <n v="1"/>
    <s v="NO TIENE REZAGO"/>
    <m/>
  </r>
  <r>
    <n v="1348"/>
    <s v="ENERO "/>
    <x v="0"/>
    <s v="ZARUMILLA"/>
    <s v="ZARUMILLA"/>
    <s v="985624059 - 57 3202185789"/>
    <s v="1507GONIVIV"/>
    <s v="GOMEZ"/>
    <s v="NINGUNO"/>
    <s v="VICTORIA"/>
    <s v="JHONSIMAR"/>
    <s v="GOMEZ NINGUNO VICTORIA JHONSIMAR"/>
    <s v="VENEZUELA "/>
    <s v="SITUACIÓN IRREGULAR"/>
    <d v="2015-07-01T00:00:00"/>
    <s v="01"/>
    <s v="07"/>
    <s v="2015"/>
    <n v="8"/>
    <s v="FEMENINO"/>
    <s v="ACTA/PARTIDA DE NACIMIENTO"/>
    <n v="1932"/>
    <s v="PRIMARIA - 2DO GRADO"/>
    <s v="SI"/>
    <s v="9510YAORIDDEV"/>
    <s v="YARUMARE"/>
    <s v="ORALES"/>
    <s v="IDALIA"/>
    <s v="DEL CARMEN"/>
    <s v="VENEZUELA "/>
    <s v="SITUACIÓN IRREGULAR"/>
    <d v="1972-10-24T00:00:00"/>
    <s v="31"/>
    <s v="10"/>
    <s v="1995"/>
    <s v="FEMENINO"/>
    <s v="CÉDULA DE IDENTIDAD"/>
    <n v="12173051"/>
    <s v="RASTREO"/>
    <d v="2024-01-12T00:00:00"/>
    <s v="ONLINE/TELEFÓNICA"/>
    <d v="2024-01-14T00:00:00"/>
    <n v="1"/>
    <n v="3"/>
    <n v="3"/>
    <s v="SI"/>
    <s v="ANTON "/>
    <m/>
    <x v="0"/>
    <x v="37"/>
    <d v="2024-01-15T00:00:00"/>
    <s v="SI"/>
    <s v="NO"/>
    <m/>
    <m/>
    <m/>
    <m/>
    <m/>
    <m/>
    <n v="7"/>
    <n v="8"/>
    <n v="1"/>
    <s v="NO TIENE REZAGO"/>
    <m/>
  </r>
  <r>
    <n v="1380"/>
    <s v="ENERO "/>
    <x v="0"/>
    <m/>
    <s v="AGUAS VERDES"/>
    <n v="990612948"/>
    <s v="0908ROHELUV"/>
    <s v="RODRIGUEZ"/>
    <s v="HERNANDEZ"/>
    <s v="LUIS"/>
    <s v="MANUEL"/>
    <s v="RODRIGUEZ HERNANDEZ LUIS MANUEL"/>
    <s v="VENEZUELA "/>
    <s v="SITUACIÓN IRREGULAR"/>
    <d v="2009-08-14T00:00:00"/>
    <s v="14"/>
    <s v="08"/>
    <s v="2009"/>
    <n v="14"/>
    <s v="MASCULINO"/>
    <s v="ACTA/PARTIDA DE NACIMIENTO"/>
    <n v="1538"/>
    <s v="PRIMARIA - 6TO GRADO"/>
    <s v="SI"/>
    <s v="8210PISIYEYOV"/>
    <s v="PIMENTEL"/>
    <s v="SILVA"/>
    <s v="YENIFER"/>
    <s v="YOHANA"/>
    <s v="VENEZUELA"/>
    <s v="PTP/CPP"/>
    <d v="1982-10-31T00:00:00"/>
    <s v="31"/>
    <s v="10"/>
    <s v="1982"/>
    <s v="FEMENINO"/>
    <s v="PTP/CPP"/>
    <n v="4542037"/>
    <s v="RASTREO"/>
    <d v="2023-12-15T00:00:00"/>
    <s v="ONLINE/TELEFÓNICA"/>
    <d v="2024-01-02T00:00:00"/>
    <n v="1"/>
    <n v="3"/>
    <n v="3"/>
    <s v="SI"/>
    <s v="ANTON "/>
    <m/>
    <x v="0"/>
    <x v="37"/>
    <d v="2024-01-03T00:00:00"/>
    <s v="SI"/>
    <s v="SI"/>
    <m/>
    <m/>
    <m/>
    <m/>
    <m/>
    <m/>
    <n v="11"/>
    <n v="14"/>
    <n v="3"/>
    <s v="3 AÑOS REZAGO"/>
    <m/>
  </r>
  <r>
    <n v="1350"/>
    <s v="ENERO "/>
    <x v="0"/>
    <s v="TUMBES "/>
    <s v="TUMBES"/>
    <n v="995333598"/>
    <s v="1810FIAPJEV"/>
    <s v="FIGUEROA"/>
    <s v="APONTE"/>
    <s v="JELIANNYS"/>
    <s v="IVANNA"/>
    <s v="FIGUEROA APONTE JELIANNYS IVANNA"/>
    <s v="VENEZUELA "/>
    <s v="SITUACIÓN IRREGULAR"/>
    <d v="2018-10-27T00:00:00"/>
    <s v="27"/>
    <s v="10"/>
    <s v="2018"/>
    <n v="5"/>
    <s v="FEMENINO"/>
    <s v="ACTA/PARTIDA DE NACIMIENTO"/>
    <n v="123"/>
    <s v="NIVEL INICIAL 3 AÑOS"/>
    <s v="SI"/>
    <s v="0010APCAADCOV"/>
    <s v="APONTE"/>
    <s v="CABRERA"/>
    <s v="ADRIANA"/>
    <s v="COROMOTO"/>
    <s v="VENEZUELA "/>
    <s v="PTP/CPP"/>
    <d v="2000-10-06T00:00:00"/>
    <s v="06"/>
    <s v="10"/>
    <s v="2000"/>
    <s v="FEMENINO"/>
    <s v="PTP/CPP"/>
    <n v="4370998"/>
    <s v="RASTREO"/>
    <d v="2024-01-12T00:00:00"/>
    <m/>
    <m/>
    <m/>
    <m/>
    <m/>
    <s v="SI"/>
    <s v="ANTON "/>
    <m/>
    <x v="0"/>
    <x v="38"/>
    <d v="2024-01-15T00:00:00"/>
    <s v="SI"/>
    <s v="SI"/>
    <m/>
    <m/>
    <m/>
    <m/>
    <m/>
    <m/>
    <n v="6"/>
    <n v="5"/>
    <n v="-1"/>
    <s v="NO TIENE REZAGO"/>
    <m/>
  </r>
  <r>
    <n v="1160"/>
    <s v="ENERO "/>
    <x v="1"/>
    <s v="LIMA "/>
    <s v="LINCE"/>
    <s v="(+)58 4261304143"/>
    <s v="1409PIPEFAV"/>
    <s v="PIÑA"/>
    <s v="PEREZ"/>
    <s v="FABIAN"/>
    <s v="ALEJANDRO"/>
    <s v="PIÑA PEREZ FABIAN ALEJANDRO"/>
    <s v="VENEZUELA "/>
    <s v="SITUACIÓN IRREGULAR"/>
    <d v="2014-09-25T00:00:00"/>
    <s v="25"/>
    <s v="09"/>
    <s v="2014"/>
    <n v="9"/>
    <s v="MASCULINO"/>
    <s v="ACTA/PARTIDA DE NACIMIENTO"/>
    <n v="8368"/>
    <s v="PRIMARIA - 3ER GRADO"/>
    <s v="SI"/>
    <s v="9411PERIDAJOV"/>
    <s v="PEREZ"/>
    <s v="RIVAS"/>
    <s v="DAYLIMAR"/>
    <s v="JOSEFINA"/>
    <s v="VENEZUELA "/>
    <s v="PTP/CPP"/>
    <d v="1994-11-01T00:00:00"/>
    <s v="01"/>
    <s v="11"/>
    <s v="1994"/>
    <s v="FEMENINO"/>
    <s v="PTP/CPP"/>
    <n v="4490987"/>
    <s v="RASTREO"/>
    <d v="2024-01-05T21:34:16"/>
    <s v="ONLINE/TELEFÓNICA"/>
    <d v="2024-01-11T00:00:00"/>
    <n v="1"/>
    <n v="1"/>
    <n v="1"/>
    <s v="SI"/>
    <s v="MIRIAN"/>
    <m/>
    <x v="0"/>
    <x v="39"/>
    <d v="2023-01-12T00:00:00"/>
    <s v="SI "/>
    <m/>
    <m/>
    <m/>
    <m/>
    <m/>
    <m/>
    <m/>
    <n v="8"/>
    <n v="9"/>
    <n v="1"/>
    <s v="NO TIENE REZAGO"/>
    <m/>
  </r>
  <r>
    <n v="1015"/>
    <s v="NOVIEMBRE"/>
    <x v="0"/>
    <s v="TUMBES "/>
    <s v="TUMBES"/>
    <s v="937172993 ESPOSO - 931299544"/>
    <s v="1308CHBAHAV"/>
    <s v="CHIRINOS"/>
    <s v="BARRANCO"/>
    <s v="HARLY "/>
    <s v="SKINER"/>
    <s v="CHIRINOS BARRANCO HARLY  SKINER"/>
    <s v="VENEZUELA "/>
    <s v="SITUACIÓN IRREGULAR"/>
    <d v="2013-08-03T00:00:00"/>
    <s v="03"/>
    <s v="08"/>
    <s v="2013"/>
    <n v="10"/>
    <s v="MASCULINO"/>
    <s v="ACTA/PARTIDA DE NACIMIENTO"/>
    <n v="100"/>
    <s v="PRIMARIA - 4TO GRADO"/>
    <s v="SI"/>
    <s v="895BASOMACAV"/>
    <s v="BARRANCO"/>
    <s v="SOTERAN"/>
    <s v="MARY "/>
    <s v="CARMEN "/>
    <s v="VENEZUELA "/>
    <s v="SITUACIÓN IRREGULAR"/>
    <d v="1989-05-16T00:00:00"/>
    <s v="16"/>
    <s v="5"/>
    <s v="1989"/>
    <s v="FEMENINO"/>
    <s v="CÉDULA DE IDENTIDAD"/>
    <n v="18547671"/>
    <s v="RASTREO"/>
    <d v="2023-11-02T00:00:00"/>
    <s v="ONLINE/TELEFÓNICA"/>
    <d v="2023-11-14T00:00:00"/>
    <n v="1"/>
    <n v="1"/>
    <n v="2"/>
    <s v="SI"/>
    <s v="VANESSA"/>
    <s v="SI"/>
    <x v="0"/>
    <x v="40"/>
    <d v="2023-11-14T00:00:00"/>
    <s v="SI"/>
    <s v="SI"/>
    <d v="2023-11-16T00:00:00"/>
    <s v="SI"/>
    <s v="EBR"/>
    <s v="117 RIGOBERTO MEZA CHUNGA"/>
    <s v="PRIMARIA - 4TO G"/>
    <s v="NO"/>
    <n v="9"/>
    <n v="10"/>
    <n v="1"/>
    <s v="NO TIENE REZAGO"/>
    <s v="NNA SIN FECHA DE SOLICITUD DE VACANTE "/>
  </r>
  <r>
    <n v="1311"/>
    <s v="ENERO "/>
    <x v="0"/>
    <s v="ZARUMILLA"/>
    <s v="ZARUMILLA"/>
    <n v="925982385"/>
    <s v="1402APUZANV"/>
    <s v="APARICIO"/>
    <s v="UZCATEGUI"/>
    <s v="ANGEL"/>
    <s v="ANTONIO"/>
    <s v="APARICIO UZCATEGUI ANGEL ANTONIO"/>
    <s v="VENEZUELA "/>
    <s v="SITUACIÓN IRREGULAR"/>
    <d v="2014-02-02T00:00:00"/>
    <s v="02"/>
    <s v="02"/>
    <s v="2014"/>
    <n v="10"/>
    <s v="FEMENINO"/>
    <s v="ACTA/PARTIDA DE NACIMIENTO"/>
    <n v="756"/>
    <s v="PRIMARIA - 3ER GRADO"/>
    <s v="SI"/>
    <s v="9706UZROMAMIV"/>
    <s v="UZCATEGUI"/>
    <s v="RODRIGUEZ"/>
    <s v="MARIA"/>
    <s v="MILAGRO"/>
    <s v="VENEZUELA "/>
    <s v="C.E. CALIDAD MIGRATORIA"/>
    <d v="1997-06-27T00:00:00"/>
    <s v="27"/>
    <s v="06"/>
    <s v="1997"/>
    <s v="FEMENINO"/>
    <s v="CÉDULA DE IDENTIDAD"/>
    <n v="26145861"/>
    <s v="RASTREO"/>
    <d v="2023-12-07T00:00:00"/>
    <m/>
    <m/>
    <m/>
    <m/>
    <m/>
    <s v="SI"/>
    <s v="VANESSA"/>
    <m/>
    <x v="0"/>
    <x v="41"/>
    <d v="2024-01-02T00:00:00"/>
    <m/>
    <m/>
    <m/>
    <m/>
    <m/>
    <m/>
    <m/>
    <m/>
    <n v="8"/>
    <n v="10"/>
    <n v="2"/>
    <s v="2 AÑOS REZAGO"/>
    <m/>
  </r>
  <r>
    <n v="1312"/>
    <s v="ENERO "/>
    <x v="0"/>
    <s v="ZARUMILLA"/>
    <s v="ZARUMILLA"/>
    <n v="925982385"/>
    <s v="1602HEUZLUV"/>
    <s v="HERNANDEZ"/>
    <s v="UZCATEGUI"/>
    <s v="LUIS"/>
    <s v="JOSUE"/>
    <s v="HERNANDEZ UZCATEGUI LUIS JOSUE"/>
    <s v="VENEZUELA "/>
    <s v="SITUACIÓN IRREGULAR"/>
    <d v="2016-02-23T00:00:00"/>
    <s v="23"/>
    <s v="02"/>
    <s v="2016"/>
    <n v="7"/>
    <s v="FEMENINO"/>
    <s v="ACTA/PARTIDA DE NACIMIENTO"/>
    <n v="432"/>
    <s v="NINGUNO"/>
    <s v="SI"/>
    <s v="9706UZROMAMIV"/>
    <s v="UZCATEGUI"/>
    <s v="RODRIGUEZ"/>
    <s v="MARIA"/>
    <s v="MILAGRO"/>
    <s v="VENEZUELA "/>
    <s v="C.E. CALIDAD MIGRATORIA"/>
    <d v="1997-06-27T00:00:00"/>
    <s v="27"/>
    <s v="06"/>
    <s v="1997"/>
    <s v="FEMENINO"/>
    <s v="CÉDULA DE IDENTIDAD"/>
    <n v="26145861"/>
    <s v="RASTREO"/>
    <d v="2023-12-07T00:00:00"/>
    <m/>
    <m/>
    <m/>
    <m/>
    <m/>
    <s v="SI"/>
    <s v="VANESSA"/>
    <m/>
    <x v="0"/>
    <x v="41"/>
    <d v="2024-01-02T00:00:00"/>
    <m/>
    <m/>
    <m/>
    <m/>
    <m/>
    <m/>
    <m/>
    <m/>
    <n v="6"/>
    <n v="8"/>
    <n v="2"/>
    <s v="2 AÑOS REZAGO"/>
    <m/>
  </r>
  <r>
    <n v="1313"/>
    <s v="ENERO "/>
    <x v="0"/>
    <s v="ZARUMILLA"/>
    <s v="ZARUMILLA"/>
    <n v="925982385"/>
    <s v="1111VIAPENV"/>
    <s v="VILLEGAS"/>
    <s v="APARICIO"/>
    <s v="ENGELBER"/>
    <s v="JOSE"/>
    <s v="VILLEGAS APARICIO ENGELBER JOSE"/>
    <s v="VENEZUELA "/>
    <s v="SITUACIÓN IRREGULAR"/>
    <d v="2011-11-16T00:00:00"/>
    <s v="16"/>
    <s v="11"/>
    <s v="2011"/>
    <n v="12"/>
    <s v="FEMENINO"/>
    <s v="ACTA/PARTIDA DE NACIMIENTO"/>
    <n v="1828"/>
    <s v="PRIMARIA - 5TO GRADO"/>
    <s v="SI"/>
    <s v="9706UZROMAMIV"/>
    <s v="UZCATEGUI"/>
    <s v="RODRIGUEZ"/>
    <s v="MARIA"/>
    <s v="MILAGRO"/>
    <s v="VENEZUELA "/>
    <s v="C.E. CALIDAD MIGRATORIA"/>
    <d v="1997-06-27T00:00:00"/>
    <s v="27"/>
    <s v="06"/>
    <s v="1997"/>
    <s v="FEMENINO"/>
    <s v="CÉDULA DE IDENTIDAD"/>
    <n v="26145861"/>
    <s v="RASTREO"/>
    <d v="2023-12-07T00:00:00"/>
    <s v="ONLINE/TELEFÓNICA"/>
    <d v="2024-01-02T00:00:00"/>
    <n v="3"/>
    <n v="3"/>
    <n v="3"/>
    <s v="SI"/>
    <s v="VANESSA"/>
    <m/>
    <x v="0"/>
    <x v="41"/>
    <d v="2024-01-02T00:00:00"/>
    <m/>
    <m/>
    <m/>
    <m/>
    <m/>
    <m/>
    <m/>
    <m/>
    <n v="10"/>
    <n v="12"/>
    <n v="2"/>
    <s v="2 AÑOS REZAGO"/>
    <m/>
  </r>
  <r>
    <n v="515"/>
    <s v="DICIEMBRE "/>
    <x v="2"/>
    <s v="TRUJILLO "/>
    <s v="TRUJILLO"/>
    <n v="968802426"/>
    <s v="2001SIHEBRP"/>
    <s v="SILVA"/>
    <s v="HERNANDEZ "/>
    <s v="BRIHANNYS"/>
    <s v="SINAI"/>
    <s v="SILVA HERNANDEZ  BRIHANNYS SINAI"/>
    <s v="PERÚ"/>
    <s v="NO APLICA (ES PERUANO/A)"/>
    <d v="2020-01-24T00:00:00"/>
    <s v="24"/>
    <s v="01"/>
    <s v="2020"/>
    <n v="4"/>
    <s v="FEMENINO"/>
    <s v="DNI "/>
    <n v="91697025"/>
    <s v="NINGUNO"/>
    <s v="SI"/>
    <s v="926SILOJEABV"/>
    <s v="SILVA"/>
    <s v="LOPEZ"/>
    <s v="JECKSON"/>
    <s v="ABRAHAN"/>
    <s v="VENEZUELA "/>
    <s v="PTP/CPP"/>
    <d v="1992-06-17T00:00:00"/>
    <n v="17"/>
    <n v="6"/>
    <n v="1992"/>
    <s v="MASCULINO"/>
    <s v="PTP/CPP"/>
    <s v="003037680"/>
    <s v="RASTREO"/>
    <d v="2023-10-06T00:00:00"/>
    <s v="ONLINE/TELEFÓNICA"/>
    <d v="2023-12-19T00:00:00"/>
    <n v="1"/>
    <n v="1"/>
    <n v="1"/>
    <s v="SI"/>
    <s v="MARIANA"/>
    <s v="SI"/>
    <x v="0"/>
    <x v="42"/>
    <d v="2024-01-15T00:00:00"/>
    <m/>
    <m/>
    <m/>
    <m/>
    <m/>
    <m/>
    <m/>
    <m/>
    <n v="6"/>
    <n v="4"/>
    <n v="-2"/>
    <s v="NO TIENE REZAGO"/>
    <m/>
  </r>
  <r>
    <n v="1415"/>
    <s v="ENERO "/>
    <x v="2"/>
    <s v="TRUJILLO"/>
    <s v="TRUJILLO"/>
    <n v="946338692"/>
    <s v="207VAAMBAP"/>
    <s v="VALBUENA"/>
    <s v="AMAYA"/>
    <s v="BARBARA"/>
    <s v="VICTORIA"/>
    <s v="VALBUENA AMAYA BARBARA VICTORIA"/>
    <s v="PERÚ"/>
    <s v="NO APLICA (ES PERUANO/A)"/>
    <d v="2020-07-06T00:00:00"/>
    <n v="6"/>
    <n v="7"/>
    <n v="2020"/>
    <n v="3"/>
    <s v="FEMENINO"/>
    <s v="DNI"/>
    <s v="91919353-6"/>
    <s v="NINGUNO"/>
    <s v="SI"/>
    <s v="984AMHEDACHV"/>
    <s v="AMAYA"/>
    <s v="HERRERA"/>
    <s v="DARYUBIS"/>
    <s v="CHIQUINQUIRA"/>
    <s v="VENEZUELA "/>
    <s v="C.E. CALIDAD MIGRATORIA"/>
    <d v="1998-04-11T00:00:00"/>
    <n v="11"/>
    <n v="4"/>
    <n v="1998"/>
    <s v="FEMENINO"/>
    <s v="CARNET DE EXTRANJERÍA "/>
    <s v="005755332"/>
    <s v="RASTREO"/>
    <d v="2023-10-05T00:00:00"/>
    <s v="ONLINE/TELEFÓNICA"/>
    <d v="2024-01-08T00:00:00"/>
    <n v="1"/>
    <n v="1"/>
    <n v="1"/>
    <s v="SI"/>
    <s v="NOHELY"/>
    <m/>
    <x v="0"/>
    <x v="43"/>
    <d v="2024-01-10T00:00:00"/>
    <m/>
    <m/>
    <m/>
    <m/>
    <m/>
    <m/>
    <m/>
    <m/>
    <n v="6"/>
    <n v="3"/>
    <n v="-3"/>
    <s v="NO TIENE REZAGO"/>
    <m/>
  </r>
  <r>
    <n v="1418"/>
    <s v="ENERO "/>
    <x v="2"/>
    <s v="TRUJILLO"/>
    <s v="SALAVERRY"/>
    <n v="926436973"/>
    <s v="205INARHEV"/>
    <s v="INCIARTE"/>
    <s v="ARISTIGUIETA"/>
    <s v="HEILYT"/>
    <s v="SOPHIA"/>
    <s v="INCIARTE ARISTIGUIETA HEILYT SOPHIA"/>
    <s v="VENEZUELA "/>
    <s v="SITUACIÓN IRREGULAR"/>
    <d v="2020-05-12T00:00:00"/>
    <n v="12"/>
    <n v="5"/>
    <n v="2020"/>
    <n v="3"/>
    <s v="FEMENINO"/>
    <s v="ACTA/PARTIDA DE NACIMIENTO"/>
    <n v="640"/>
    <s v="NINGUNO"/>
    <s v="SI"/>
    <s v="9311ARLENANAV"/>
    <s v="ARISTIGUIETA"/>
    <s v="LEON"/>
    <s v="NAILIT"/>
    <s v="NAZARET"/>
    <s v="VENEZUELA "/>
    <s v="PTP/CPP"/>
    <d v="1993-11-22T00:00:00"/>
    <n v="22"/>
    <n v="11"/>
    <n v="1993"/>
    <s v="FEMENINO"/>
    <s v="PTP"/>
    <s v="003544634"/>
    <s v="RASTREO"/>
    <d v="2023-10-23T00:00:00"/>
    <s v="ONLINE/TELEFÓNICA"/>
    <d v="2024-01-08T00:00:00"/>
    <n v="1"/>
    <n v="1"/>
    <n v="1"/>
    <s v="SI"/>
    <s v="NOHELY"/>
    <m/>
    <x v="0"/>
    <x v="44"/>
    <d v="2024-01-08T00:00:00"/>
    <m/>
    <m/>
    <m/>
    <m/>
    <m/>
    <m/>
    <m/>
    <m/>
    <n v="6"/>
    <n v="3"/>
    <n v="-3"/>
    <s v="NO TIENE REZAGO"/>
    <m/>
  </r>
  <r>
    <n v="1501"/>
    <s v="ENERO "/>
    <x v="2"/>
    <s v="TRUJILLO"/>
    <s v="TRUJILLO"/>
    <n v="907191396"/>
    <s v="206OSROANP"/>
    <s v="OSUNA"/>
    <s v="ROMERO"/>
    <s v="ANTHUAN"/>
    <s v="ALESSANDRO"/>
    <s v="OSUNA ROMERO ANTHUAN ALESSANDRO"/>
    <s v="PERÚ"/>
    <s v="NO APLICA (ES PERUANO/A)"/>
    <d v="2020-06-20T00:00:00"/>
    <n v="20"/>
    <n v="6"/>
    <n v="2020"/>
    <n v="3"/>
    <s v="FEMENINO"/>
    <s v="DNI"/>
    <n v="91898734"/>
    <s v="NINGUNO"/>
    <s v="SI"/>
    <s v="998ROMAVECAV"/>
    <s v="ROMERO"/>
    <s v="MACHADO"/>
    <s v="VERONICA"/>
    <s v="CAROLINA"/>
    <s v="VENEZUELA "/>
    <s v="PTP/CPP"/>
    <d v="1999-08-09T00:00:00"/>
    <n v="9"/>
    <n v="8"/>
    <n v="1999"/>
    <s v="FEMENINO"/>
    <s v="CPP"/>
    <n v="3363072"/>
    <s v="RASTREO"/>
    <d v="2023-10-02T00:00:00"/>
    <s v="ONLINE/TELEFÓNICA"/>
    <d v="2024-01-04T00:00:00"/>
    <n v="1"/>
    <n v="2"/>
    <n v="2"/>
    <s v="SI"/>
    <s v="EVELYN"/>
    <m/>
    <x v="0"/>
    <x v="45"/>
    <d v="2024-01-18T00:00:00"/>
    <m/>
    <m/>
    <m/>
    <m/>
    <m/>
    <m/>
    <m/>
    <m/>
    <n v="6"/>
    <n v="3"/>
    <n v="-3"/>
    <s v="NO TIENE REZAGO"/>
    <m/>
  </r>
  <r>
    <n v="1212"/>
    <s v="ENERO "/>
    <x v="1"/>
    <s v="LIMA "/>
    <s v="SAN MARTIN DE PORRES"/>
    <n v="981916670"/>
    <s v="1312FI LYOV"/>
    <s v="FIGUEREDO"/>
    <s v=" LUZARDO"/>
    <s v="YORFREINIS "/>
    <s v="DENNIS MAR"/>
    <s v="FIGUEREDO  LUZARDO YORFREINIS  DENNIS MAR"/>
    <s v="VENEZUELA "/>
    <s v="C.E. CALIDAD MIGRATORIA"/>
    <d v="2013-12-31T00:00:00"/>
    <s v="31"/>
    <s v="12"/>
    <s v="2013"/>
    <n v="10"/>
    <s v="FEMENINO"/>
    <s v="CARNET DE EXTRANJERÍA "/>
    <s v="004714292"/>
    <s v="PRIMARIA - 4TO GRADO"/>
    <s v="SI"/>
    <s v="8706LULAFRCOV"/>
    <s v="LUZARDO "/>
    <s v="LARA"/>
    <s v="FREICIS"/>
    <s v="COROMOTO "/>
    <s v="VENEZUELA "/>
    <s v="PTP/CPP"/>
    <d v="1987-06-21T00:00:00"/>
    <s v="21"/>
    <s v="06"/>
    <s v="1987"/>
    <s v="FEMENINO"/>
    <s v="PTP/CPP"/>
    <s v="MUJER"/>
    <s v="RASTREO"/>
    <d v="2023-12-15T17:36:16"/>
    <m/>
    <m/>
    <m/>
    <m/>
    <m/>
    <s v="SI"/>
    <s v="MARIEL"/>
    <m/>
    <x v="0"/>
    <x v="46"/>
    <d v="2024-12-18T00:00:00"/>
    <s v="SI "/>
    <m/>
    <m/>
    <m/>
    <m/>
    <m/>
    <m/>
    <m/>
    <n v="9"/>
    <n v="10"/>
    <n v="1"/>
    <s v="NO TIENE REZAGO"/>
    <m/>
  </r>
  <r>
    <n v="1249"/>
    <s v="ENERO "/>
    <x v="1"/>
    <s v="LIMA "/>
    <s v="SAN MARTIN DE PORRES"/>
    <n v="921196214"/>
    <s v="1705LUCAJEV"/>
    <s v="LUGO"/>
    <s v="CAMPOS"/>
    <s v="JEREMIAS"/>
    <s v="ENRIQUE"/>
    <s v="LUGO CAMPOS JEREMIAS ENRIQUE"/>
    <s v="VENEZUELA "/>
    <s v="C.E. CALIDAD MIGRATORIA"/>
    <d v="2017-05-08T00:00:00"/>
    <s v="08"/>
    <s v="05"/>
    <s v="2017"/>
    <n v="6"/>
    <s v="MASCULINO"/>
    <s v="CARNET DE EXTRANJERÍA "/>
    <s v="006456931"/>
    <s v="NIVEL INICIAL 5 AÑOS"/>
    <s v="SI"/>
    <s v="9007CASAADDEV"/>
    <s v="CAMPOS"/>
    <s v="SABALLO"/>
    <s v="ADRIANA"/>
    <s v="DEL VALLE"/>
    <s v="VENEZUELA "/>
    <s v="C.E. CALIDAD MIGRATORIA"/>
    <d v="1990-07-01T00:00:00"/>
    <s v="01"/>
    <s v="07"/>
    <s v="1990"/>
    <s v="FEMENINO"/>
    <s v="CARNET DE EXTRANJERÍA "/>
    <s v="MUJER"/>
    <s v="RASTREO"/>
    <d v="2024-01-23T21:01:08"/>
    <m/>
    <m/>
    <m/>
    <m/>
    <m/>
    <s v="SI"/>
    <s v="MARIEL"/>
    <m/>
    <x v="0"/>
    <x v="47"/>
    <d v="2023-12-20T00:00:00"/>
    <s v="SI "/>
    <m/>
    <m/>
    <m/>
    <m/>
    <m/>
    <m/>
    <m/>
    <n v="6"/>
    <n v="6"/>
    <n v="0"/>
    <s v="NO TIENE REZAGO"/>
    <m/>
  </r>
  <r>
    <n v="1184"/>
    <s v="ENERO "/>
    <x v="1"/>
    <s v="LIMA "/>
    <s v="SAN MARTIN DE PORRES"/>
    <n v="944055977"/>
    <s v="1606RUHEJHV"/>
    <s v="RUBIO"/>
    <s v="HERNANDEZ"/>
    <s v="JHOSMAILYN"/>
    <s v="NAZARETH"/>
    <s v="RUBIO HERNANDEZ JHOSMAILYN NAZARETH"/>
    <s v="VENEZUELA "/>
    <s v="C.E. CALIDAD MIGRATORIA"/>
    <d v="2016-06-18T00:00:00"/>
    <s v="18"/>
    <s v="06"/>
    <s v="2016"/>
    <n v="7"/>
    <s v="FEMENINO"/>
    <s v="CARNET DE EXTRANJERÍA "/>
    <s v="005234724"/>
    <s v="PRIMARIA - 1ER GRADO"/>
    <s v="SI"/>
    <s v="9012HEMARACAV"/>
    <s v="HERNANDEZ"/>
    <s v="MARRUFO"/>
    <s v="RASHEL"/>
    <s v="CAROLINA"/>
    <s v="VENEZUELA "/>
    <s v="C.E. CALIDAD MIGRATORIA"/>
    <d v="1990-12-03T00:00:00"/>
    <s v="03"/>
    <s v="12"/>
    <s v="1990"/>
    <s v="FEMENINO"/>
    <s v="CARNET DE EXTRANJERÍA "/>
    <s v="MUJER"/>
    <s v="RASTREO"/>
    <d v="2024-01-12T16:33:54"/>
    <m/>
    <m/>
    <m/>
    <m/>
    <m/>
    <s v="SI"/>
    <s v="MARIEL"/>
    <m/>
    <x v="0"/>
    <x v="48"/>
    <d v="2024-01-25T00:00:00"/>
    <s v="SI "/>
    <m/>
    <m/>
    <m/>
    <m/>
    <m/>
    <m/>
    <m/>
    <n v="6"/>
    <n v="7"/>
    <n v="1"/>
    <s v="NO TIENE REZAGO"/>
    <m/>
  </r>
  <r>
    <n v="1190"/>
    <s v="ENERO "/>
    <x v="1"/>
    <s v="LIMA "/>
    <s v="SAN MARTIN DE PORRES"/>
    <n v="994055977"/>
    <s v="1310RUHEJHV"/>
    <s v="RUBIO"/>
    <s v="HERNANDEZ"/>
    <s v="JHOSRAILYN"/>
    <s v="RACHELY"/>
    <s v="RUBIO HERNANDEZ JHOSRAILYN RACHELY"/>
    <s v="VENEZUELA "/>
    <s v="C.E. CALIDAD MIGRATORIA"/>
    <d v="2013-10-10T00:00:00"/>
    <s v="10"/>
    <s v="10"/>
    <s v="2013"/>
    <n v="10"/>
    <s v="FEMENINO"/>
    <s v="CARNET DE EXTRANJERÍA "/>
    <s v="005567435"/>
    <s v="PRIMARIA - 4TO GRADO"/>
    <s v="SI"/>
    <s v="9012HEMARACAV"/>
    <s v="HERNANDEZ"/>
    <s v="MARRUFO"/>
    <s v="RASHEL"/>
    <s v="CAROLINA"/>
    <s v="VENEZUELA "/>
    <s v="C.E. CALIDAD MIGRATORIA"/>
    <d v="1990-12-03T00:00:00"/>
    <s v="03"/>
    <s v="12"/>
    <s v="1990"/>
    <s v="FEMENINO"/>
    <s v="CARNET DE EXTRANJERÍA "/>
    <s v="MUJER"/>
    <s v="RASTREO"/>
    <d v="2024-01-12T16:30:28"/>
    <s v="ONLINE/TELEFÓNICA"/>
    <d v="2024-01-23T00:00:00"/>
    <n v="2"/>
    <n v="1"/>
    <n v="1"/>
    <s v="SI"/>
    <s v="MARIEL"/>
    <m/>
    <x v="0"/>
    <x v="48"/>
    <d v="2024-01-25T00:00:00"/>
    <s v="SI "/>
    <m/>
    <m/>
    <m/>
    <m/>
    <m/>
    <m/>
    <m/>
    <n v="9"/>
    <n v="10"/>
    <n v="1"/>
    <s v="NO TIENE REZAGO"/>
    <m/>
  </r>
  <r>
    <n v="228"/>
    <s v="OCTUBRE "/>
    <x v="0"/>
    <s v="ZARUMILLA"/>
    <s v="ZARUMILLA"/>
    <s v="935995164 - 929711085"/>
    <s v="1908BABAELV"/>
    <s v="BASTARDO"/>
    <s v="BASTARDO"/>
    <s v="ELIAS"/>
    <s v="JOSUE"/>
    <s v="BASTARDO BASTARDO ELIAS JOSUE"/>
    <s v="VENEZUELA "/>
    <s v="SITUACIÓN IRREGULAR"/>
    <d v="2019-08-17T00:00:00"/>
    <s v="17"/>
    <s v="08"/>
    <s v="2019"/>
    <n v="4"/>
    <s v="MASCULINO"/>
    <s v="ACTA/PARTIDA DE NACIMIENTO"/>
    <n v="2147"/>
    <s v="NINGUNO"/>
    <s v="SI"/>
    <s v="982BABAYUDEV"/>
    <s v="BASTARDO"/>
    <s v="BASTARDO"/>
    <s v="YULIANNY"/>
    <s v="DEL CARMEN"/>
    <s v="VENEZUELA "/>
    <s v="SITUACIÓN IRREGULAR"/>
    <d v="1998-02-03T00:00:00"/>
    <n v="3"/>
    <n v="2"/>
    <n v="1998"/>
    <s v="FEMENINO"/>
    <s v="CÉDULA DE IDENTIDAD"/>
    <n v="26847185"/>
    <s v="RASTREO"/>
    <d v="2023-09-15T00:00:00"/>
    <s v="ONLINE/TELEFÓNICA"/>
    <d v="2023-10-02T00:00:00"/>
    <n v="1"/>
    <n v="1"/>
    <n v="2"/>
    <s v="SI"/>
    <s v="VANESSA"/>
    <s v="SI"/>
    <x v="0"/>
    <x v="49"/>
    <d v="2023-10-13T00:00:00"/>
    <s v="SI"/>
    <s v="SI"/>
    <s v="NO INFORMACIÓN"/>
    <s v="SI"/>
    <s v="EBR"/>
    <s v="203 JESUS EL CARPINTERO"/>
    <s v="INICIAL 3 AÑOS"/>
    <s v="NO"/>
    <n v="6"/>
    <n v="4"/>
    <n v="-2"/>
    <s v="NO TIENE REZAGO"/>
    <s v="CORREGIR FECHA DE MATRICULA /NNA SIN FECHA DE SOLICITUD DE VACANTE "/>
  </r>
  <r>
    <n v="1275"/>
    <s v="ENERO "/>
    <x v="1"/>
    <s v="LIMA "/>
    <s v="SAN MARTIN DE PORRES"/>
    <n v="906716298"/>
    <s v="1302LUESEDV"/>
    <s v="LUNAR"/>
    <s v="ESPARRAGOZA"/>
    <s v="EDGARLYS"/>
    <s v="VALENTINA"/>
    <s v="LUNAR ESPARRAGOZA EDGARLYS VALENTINA"/>
    <s v="VENEZUELA "/>
    <s v="REFUGIADO "/>
    <d v="2013-02-19T00:00:00"/>
    <s v="19"/>
    <s v="02"/>
    <s v="2013"/>
    <n v="10"/>
    <s v="FEMENINO"/>
    <s v="ACTA/PARTIDA DE NACIMIENTO"/>
    <n v="3943"/>
    <s v="PRIMARIA - 5TO GRADO"/>
    <s v="SI"/>
    <s v="9110ESEVLUMAV"/>
    <s v="ESPARRAGOZA "/>
    <s v="EVARISTO"/>
    <s v="LUISA"/>
    <s v="MARIA"/>
    <s v="VENEZUELA "/>
    <s v="REFUGIADO "/>
    <d v="1991-10-06T00:00:00"/>
    <s v="06"/>
    <s v="10"/>
    <s v="1991"/>
    <s v="FEMENINO"/>
    <s v="CÉDULA DE IDENTIDAD "/>
    <s v="MUJER"/>
    <s v="RASTREO"/>
    <d v="2023-12-19T00:10:48"/>
    <s v="ONLINE/TELEFÓNICA"/>
    <d v="2024-01-04T00:00:00"/>
    <n v="1"/>
    <n v="1"/>
    <n v="1"/>
    <s v="SI"/>
    <s v="MARIEL"/>
    <m/>
    <x v="0"/>
    <x v="50"/>
    <d v="2024-01-17T00:00:00"/>
    <s v="SI "/>
    <m/>
    <m/>
    <m/>
    <m/>
    <m/>
    <m/>
    <m/>
    <n v="10"/>
    <n v="11"/>
    <n v="1"/>
    <s v="NO TIENE REZAGO"/>
    <m/>
  </r>
  <r>
    <n v="1262"/>
    <s v="ENERO "/>
    <x v="1"/>
    <s v="LIMA "/>
    <s v="CARABAYLLO"/>
    <s v="903230893 (ABUELA) 967137847 (MAMA WTPP) 956739375 (LLAMADAS)"/>
    <s v="1411MOAGLUV"/>
    <s v="MORRILLO"/>
    <s v="AGUILAR"/>
    <s v="LUIZANA"/>
    <s v="VALENTINA"/>
    <s v="MORRILLO AGUILAR LUIZANA VALENTINA"/>
    <s v="VENEZUELA "/>
    <s v="SITUACIÓN IRREGULAR"/>
    <d v="2014-11-21T00:00:00"/>
    <s v="21"/>
    <s v="11"/>
    <s v="2014"/>
    <n v="9"/>
    <s v="FEMENINO"/>
    <s v="ACTA/PARTIDA DE NACIMIENTO"/>
    <n v="1674"/>
    <s v="PRIMARIA - 3ER GRADO"/>
    <s v="SI"/>
    <s v="8910AGAGBAMAV"/>
    <s v="AGUILAR "/>
    <s v="AGUILAR "/>
    <s v="BARBARA"/>
    <s v="MARIA"/>
    <s v="VENEZUELA "/>
    <s v="SITUACIÓN IRREGULAR"/>
    <d v="1989-10-01T00:00:00"/>
    <s v="01"/>
    <s v="10"/>
    <s v="1989"/>
    <s v="FEMENINO"/>
    <s v="CÉDULA DE IDENTIDAD "/>
    <s v="MUJER"/>
    <s v="RASTREO"/>
    <d v="2023-09-15T00:00:00"/>
    <s v="ONLINE/TELEFÓNICA"/>
    <d v="2024-01-15T00:00:00"/>
    <n v="2"/>
    <n v="1"/>
    <n v="1"/>
    <s v="SI"/>
    <s v="MARIEL"/>
    <m/>
    <x v="0"/>
    <x v="51"/>
    <d v="2024-01-15T00:00:00"/>
    <s v="SI "/>
    <m/>
    <m/>
    <m/>
    <m/>
    <m/>
    <m/>
    <m/>
    <n v="8"/>
    <n v="9"/>
    <n v="1"/>
    <s v="NO TIENE REZAGO"/>
    <m/>
  </r>
  <r>
    <n v="1290"/>
    <s v="ENERO "/>
    <x v="1"/>
    <s v="LIMA "/>
    <s v="CARABAYLLO"/>
    <s v="903230893 (ABUELA) 967137847 (MAMA WTPP) 956739375 (LLAMADAS)"/>
    <s v="0904MOAGVEV"/>
    <s v="MORRILLO"/>
    <s v="AGUILAR"/>
    <s v="VERONICA"/>
    <s v="ARANZA"/>
    <s v="MORRILLO AGUILAR VERONICA ARANZA"/>
    <s v="VENEZUELA "/>
    <s v="SITUACIÓN IRREGULAR"/>
    <d v="2009-04-19T00:00:00"/>
    <s v="19"/>
    <s v="04"/>
    <s v="2009"/>
    <n v="14"/>
    <s v="FEMENINO"/>
    <s v="ACTA/PARTIDA DE NACIMIENTO"/>
    <n v="880"/>
    <s v="SECUNDARIA - 3ER GRADO"/>
    <s v="SI"/>
    <s v="8910AGAGBAMAV"/>
    <s v="AGUILAR "/>
    <s v="AGUILAR "/>
    <s v="BARBARA"/>
    <s v="MARIA"/>
    <s v="VENEZUELA "/>
    <s v="SITUACIÓN IRREGULAR"/>
    <d v="1989-10-01T00:00:00"/>
    <s v="01"/>
    <s v="10"/>
    <s v="1989"/>
    <s v="FEMENINO"/>
    <s v="CÉDULA DE IDENTIDAD "/>
    <s v="MUJER"/>
    <s v="RASTREO"/>
    <d v="2023-09-15T00:00:00"/>
    <m/>
    <m/>
    <m/>
    <m/>
    <m/>
    <s v="SI"/>
    <s v="MARIEL"/>
    <m/>
    <x v="0"/>
    <x v="51"/>
    <d v="2024-01-15T00:00:00"/>
    <s v="SI "/>
    <m/>
    <m/>
    <m/>
    <m/>
    <m/>
    <m/>
    <m/>
    <n v="14"/>
    <n v="14"/>
    <n v="0"/>
    <s v="NO TIENE REZAGO"/>
    <m/>
  </r>
  <r>
    <n v="1182"/>
    <s v="ENERO "/>
    <x v="1"/>
    <s v="LIMA "/>
    <s v="SAN MARTIN DE PORRES"/>
    <n v="931761131"/>
    <s v="1705ROBAFAV"/>
    <s v="RONDON"/>
    <s v="BARRETO"/>
    <s v="FABIAN"/>
    <s v="IGNACIO"/>
    <s v="RONDON BARRETO FABIAN IGNACIO"/>
    <s v="VENEZUELA "/>
    <s v="SITUACIÓN IRREGULAR"/>
    <d v="2017-05-13T00:00:00"/>
    <s v="13"/>
    <s v="05"/>
    <s v="2017"/>
    <n v="6"/>
    <s v="MASCULINO"/>
    <s v="NO TIENE DOCUMENTO"/>
    <s v="NO LO TIENE"/>
    <s v="NIVEL INICIAL 5 AÑOS"/>
    <s v="SI"/>
    <s v="9312NIBAVAINV"/>
    <s v="NINGUNO"/>
    <s v="BARRETO"/>
    <s v="VALERIA"/>
    <s v="INMACULADA"/>
    <s v="VENEZUELA "/>
    <s v="SITUACIÓN IRREGULAR"/>
    <d v="1993-12-26T00:00:00"/>
    <s v="26"/>
    <s v="12"/>
    <s v="1993"/>
    <s v="FEMENINO"/>
    <s v="NO TIENE DOCUMENTO"/>
    <s v="MUJER"/>
    <s v="RASTREO"/>
    <d v="2024-01-22T16:45:03"/>
    <s v="ONLINE/TELEFÓNICA"/>
    <d v="2024-01-23T00:00:00"/>
    <n v="1"/>
    <n v="1"/>
    <n v="1"/>
    <s v="SI"/>
    <s v="MARIEL"/>
    <m/>
    <x v="0"/>
    <x v="52"/>
    <d v="2024-01-31T00:00:00"/>
    <s v="SI "/>
    <m/>
    <m/>
    <m/>
    <m/>
    <m/>
    <m/>
    <m/>
    <n v="6"/>
    <n v="6"/>
    <n v="0"/>
    <s v="NO TIENE REZAGO"/>
    <m/>
  </r>
  <r>
    <n v="1179"/>
    <s v="ENERO "/>
    <x v="1"/>
    <s v="LIMA "/>
    <s v="SAN MARTIN DE PORRES"/>
    <n v="934957108"/>
    <s v="1711TOCOALV"/>
    <s v="TORRES"/>
    <s v="CORDERO"/>
    <s v="ALEXA"/>
    <s v="VALENTINA"/>
    <s v="TORRES CORDERO ALEXA VALENTINA"/>
    <s v="VENEZUELA "/>
    <s v="PTP/CPP"/>
    <d v="2017-11-18T00:00:00"/>
    <s v="18"/>
    <s v="11"/>
    <s v="2017"/>
    <n v="6"/>
    <s v="FEMENINO"/>
    <s v="PTP/CPP"/>
    <s v="000893076"/>
    <s v="NIVEL INICIAL 5 AÑOS"/>
    <s v="SI"/>
    <s v="9408COPAYOKAV"/>
    <s v="CORDERO"/>
    <s v="PADILLA"/>
    <s v="YOSELIN"/>
    <s v="KARINA"/>
    <s v="VENEZUELA "/>
    <s v="SITUACIÓN IRREGULAR"/>
    <d v="1994-08-06T00:00:00"/>
    <s v="06"/>
    <s v="08"/>
    <s v="1994"/>
    <s v="FEMENINO"/>
    <s v="CÉDULA DE IDENTIDAD "/>
    <s v="MUJER"/>
    <s v="RASTREO"/>
    <d v="2024-01-17T18:54:18"/>
    <s v="ONLINE/TELEFÓNICA"/>
    <d v="2024-01-23T00:00:00"/>
    <n v="1"/>
    <n v="1"/>
    <n v="1"/>
    <s v="SI"/>
    <s v="MARIEL"/>
    <m/>
    <x v="0"/>
    <x v="52"/>
    <d v="2024-01-26T00:00:00"/>
    <s v="SI "/>
    <m/>
    <m/>
    <m/>
    <m/>
    <m/>
    <m/>
    <m/>
    <n v="6"/>
    <n v="6"/>
    <n v="0"/>
    <s v="NO TIENE REZAGO"/>
    <m/>
  </r>
  <r>
    <n v="1250"/>
    <s v="ENERO "/>
    <x v="1"/>
    <s v="LIMA "/>
    <s v="SAN MARTIN DE PORRES"/>
    <n v="981914357"/>
    <s v="1707BEPOCRV"/>
    <s v="BETANCOURT "/>
    <s v="POLANCO "/>
    <s v="CRISANGELI "/>
    <s v="YULIMAR"/>
    <s v="BETANCOURT  POLANCO  CRISANGELI  YULIMAR"/>
    <s v="VENEZUELA "/>
    <s v="PTP/CPP"/>
    <d v="2017-07-23T00:00:00"/>
    <s v="23"/>
    <s v="07"/>
    <s v="2017"/>
    <n v="6"/>
    <s v="FEMENINO"/>
    <s v="PTP/CPP"/>
    <s v="001072880"/>
    <s v="NIVEL INICIAL 5 AÑOS"/>
    <s v="SI"/>
    <s v="9902POCACRYUV"/>
    <s v="POLANCO "/>
    <s v="CASTILLO "/>
    <s v="CRISMARY "/>
    <s v="YULIMAR"/>
    <s v="VENEZUELA "/>
    <s v="PTP/CPP"/>
    <d v="1999-02-18T00:00:00"/>
    <s v="18"/>
    <s v="02"/>
    <s v="1999"/>
    <s v="FEMENINO"/>
    <s v="PTP/CPP"/>
    <s v="MUJER"/>
    <s v="RASTREO"/>
    <d v="2023-12-19T02:29:07"/>
    <m/>
    <m/>
    <m/>
    <m/>
    <m/>
    <s v="SI"/>
    <s v="MARIEL"/>
    <m/>
    <x v="0"/>
    <x v="53"/>
    <d v="2024-01-23T00:00:00"/>
    <s v="SI "/>
    <m/>
    <m/>
    <m/>
    <m/>
    <m/>
    <m/>
    <m/>
    <n v="6"/>
    <n v="6"/>
    <n v="0"/>
    <s v="NO TIENE REZAGO"/>
    <m/>
  </r>
  <r>
    <n v="1259"/>
    <s v="ENERO "/>
    <x v="1"/>
    <s v="LIMA "/>
    <s v="SAN MARTIN DE PORRES"/>
    <n v="981914357"/>
    <s v="1412BEPOALV"/>
    <s v="BETANCOURT "/>
    <s v="POLANCO"/>
    <s v="ALINSON"/>
    <s v="JOEL "/>
    <s v="BETANCOURT  POLANCO ALINSON JOEL "/>
    <s v="VENEZUELA "/>
    <s v="PTP/CPP"/>
    <d v="2014-12-05T00:00:00"/>
    <s v="05"/>
    <s v="12"/>
    <s v="2014"/>
    <n v="9"/>
    <s v="MASCULINO"/>
    <s v="PTP/CPP"/>
    <s v="001085458"/>
    <s v="PRIMARIA - 2DO GRADO"/>
    <s v="SI"/>
    <s v="9902POCACRYUV"/>
    <s v="POLANCO "/>
    <s v="CASTILLO"/>
    <s v="CRISMARY "/>
    <s v="YULIMAR"/>
    <s v="VENEZUELA "/>
    <s v="PTP/CPP"/>
    <d v="1999-02-18T00:00:00"/>
    <s v="18"/>
    <s v="02"/>
    <s v="1999"/>
    <s v="FEMENINO"/>
    <s v="PTP/CPP"/>
    <s v="MUJER"/>
    <s v="RASTREO"/>
    <d v="2023-12-19T02:18:11"/>
    <m/>
    <m/>
    <m/>
    <m/>
    <m/>
    <s v="SI"/>
    <s v="MARIEL"/>
    <m/>
    <x v="0"/>
    <x v="53"/>
    <d v="2024-01-23T00:00:00"/>
    <s v="SI "/>
    <m/>
    <m/>
    <m/>
    <m/>
    <m/>
    <m/>
    <m/>
    <n v="7"/>
    <n v="9"/>
    <n v="2"/>
    <s v="2 AÑOS REZAGO"/>
    <m/>
  </r>
  <r>
    <n v="1269"/>
    <s v="ENERO "/>
    <x v="1"/>
    <s v="LIMA "/>
    <s v="SAN MARTIN DE PORRES"/>
    <s v="928711804 (LLAMADAS) / (WTPP)"/>
    <s v="1207GUGUROV"/>
    <s v="GUERRERO _x0009_"/>
    <s v="GUILLEN"/>
    <s v="ROSNEILY "/>
    <s v="_x0009_ISABEL "/>
    <s v="GUERRERO _x0009_ GUILLEN ROSNEILY  _x0009_ISABEL "/>
    <s v="VENEZUELA "/>
    <s v="SITUACIÓN IRREGULAR"/>
    <d v="2012-07-03T00:00:00"/>
    <s v="03"/>
    <s v="07"/>
    <s v="2012"/>
    <n v="11"/>
    <s v="FEMENINO"/>
    <s v="CÉDULA DE IDENTIDAD "/>
    <n v="34453864"/>
    <s v="PRIMARIA - 4TO GRADO"/>
    <s v="SI"/>
    <s v="9301GUMAANAMV"/>
    <s v="GUILLÉN  _x0009_"/>
    <s v="MARQUEZ "/>
    <s v="ANGUI _x0009_"/>
    <s v="AMARILLIS "/>
    <s v="VENEZUELA "/>
    <s v="PTP/CPP"/>
    <d v="1993-01-27T00:00:00"/>
    <s v="27"/>
    <s v="01"/>
    <s v="1993"/>
    <s v="FEMENINO"/>
    <s v="PTP/CPP"/>
    <s v="MUJER"/>
    <s v="RASTREO"/>
    <d v="2023-12-18T17:24:53"/>
    <s v="ONLINE/TELEFÓNICA"/>
    <d v="2024-01-04T00:00:00"/>
    <n v="1"/>
    <n v="1"/>
    <n v="1"/>
    <s v="SI"/>
    <s v="MARIEL"/>
    <m/>
    <x v="0"/>
    <x v="53"/>
    <d v="2024-01-23T00:00:00"/>
    <s v="SI "/>
    <m/>
    <m/>
    <m/>
    <m/>
    <m/>
    <m/>
    <m/>
    <n v="9"/>
    <n v="11"/>
    <n v="2"/>
    <s v="2 AÑOS REZAGO"/>
    <m/>
  </r>
  <r>
    <n v="1305"/>
    <s v="ENERO "/>
    <x v="0"/>
    <s v="ZARUMILLA"/>
    <s v="ZARUMILLA"/>
    <n v="931698352"/>
    <s v="2003ROHEDUV"/>
    <s v="ROSALES"/>
    <s v="HERNANDEZ"/>
    <s v="DUGLETZYS"/>
    <s v="KAMILA"/>
    <s v="ROSALES HERNANDEZ DUGLETZYS KAMILA"/>
    <s v="VENEZUELA "/>
    <s v="PTP/CPP"/>
    <d v="2020-03-20T00:00:00"/>
    <s v="20"/>
    <s v="03"/>
    <s v="2020"/>
    <n v="3"/>
    <s v="FEMENINO"/>
    <s v="PTP/CPP"/>
    <s v="003077625"/>
    <s v="NINGUNO"/>
    <s v="SI"/>
    <s v="8511HEMAYUMAV"/>
    <s v="HERNANDEZ"/>
    <s v="MARQUEZ"/>
    <s v="YULETZY"/>
    <s v="MARLINY"/>
    <s v="VENEZUELA "/>
    <s v="PTP/CPP"/>
    <d v="1985-11-11T00:00:00"/>
    <s v="11"/>
    <s v="11"/>
    <s v="1985"/>
    <s v="FEMENINO"/>
    <s v="PTP/CPP"/>
    <s v="001164923"/>
    <s v="RASTREO"/>
    <d v="2023-11-18T00:00:00"/>
    <s v="ONLINE/TELEFÓNICA"/>
    <d v="2024-01-02T00:00:00"/>
    <n v="1"/>
    <n v="2"/>
    <n v="2"/>
    <s v="SI"/>
    <s v="VANESSA"/>
    <m/>
    <x v="0"/>
    <x v="54"/>
    <d v="2024-01-08T00:00:00"/>
    <s v="SI"/>
    <m/>
    <m/>
    <m/>
    <m/>
    <m/>
    <m/>
    <m/>
    <n v="6"/>
    <n v="4"/>
    <n v="-2"/>
    <s v="NO TIENE REZAGO"/>
    <m/>
  </r>
  <r>
    <n v="1185"/>
    <s v="ENERO "/>
    <x v="1"/>
    <s v="LIMA "/>
    <s v="SAN MARTIN DE PORRES"/>
    <n v="984848651"/>
    <s v="1601FIMAABV"/>
    <s v="FIGUEROA "/>
    <s v="MAZA"/>
    <s v="ABDIELYS"/>
    <s v="ELEANA"/>
    <s v="FIGUEROA  MAZA ABDIELYS ELEANA"/>
    <s v="VENEZUELA "/>
    <s v="SITUACIÓN IRREGULAR"/>
    <d v="2016-01-18T00:00:00"/>
    <s v="18"/>
    <s v="01"/>
    <s v="2016"/>
    <n v="8"/>
    <s v="FEMENINO"/>
    <s v="ACTA/PARTIDA DE NACIMIENTO"/>
    <n v="27525161"/>
    <s v="PRIMARIA - 1ER GRADO"/>
    <s v="SI"/>
    <s v="9508MAGUYOKAV"/>
    <s v="MAZA "/>
    <s v="GUTIÉRREZ "/>
    <s v="YOANALIS"/>
    <s v="KATERIN"/>
    <s v="VENEZUELA "/>
    <s v="SITUACIÓN IRREGULAR"/>
    <d v="1995-08-29T00:00:00"/>
    <s v="29"/>
    <s v="08"/>
    <s v="1995"/>
    <s v="FEMENINO"/>
    <s v="CÉDULA DE IDENTIDAD "/>
    <s v="MUJER"/>
    <s v="RASTREO"/>
    <d v="2023-12-18T23:44:27"/>
    <s v="ONLINE/TELEFÓNICA"/>
    <d v="2024-01-15T00:00:00"/>
    <n v="2"/>
    <n v="1"/>
    <n v="1"/>
    <s v="SI"/>
    <s v="MARIEL"/>
    <m/>
    <x v="0"/>
    <x v="55"/>
    <d v="2024-01-19T00:00:00"/>
    <s v="SI "/>
    <m/>
    <m/>
    <m/>
    <m/>
    <m/>
    <m/>
    <m/>
    <n v="6"/>
    <n v="8"/>
    <n v="2"/>
    <s v="2 AÑOS REZAGO"/>
    <m/>
  </r>
  <r>
    <n v="1178"/>
    <s v="ENERO "/>
    <x v="1"/>
    <s v="LIMA "/>
    <s v="SAN MARTIN DE PORRES"/>
    <n v="900320751"/>
    <s v="1712FIMAKAV"/>
    <s v="FIGUEROA "/>
    <s v="MAZA"/>
    <s v="KATHERYN "/>
    <s v="CAROLINA "/>
    <s v="FIGUEROA  MAZA KATHERYN  CAROLINA "/>
    <s v="VENEZUELA "/>
    <s v="SITUACIÓN IRREGULAR"/>
    <d v="2017-12-29T00:00:00"/>
    <s v="29"/>
    <s v="12"/>
    <s v="2017"/>
    <n v="6"/>
    <s v="FEMENINO"/>
    <s v="ACTA/PARTIDA DE NACIMIENTO"/>
    <n v="27525161"/>
    <s v="NIVEL INICIAL 4 AÑOS"/>
    <s v="SI"/>
    <s v="9508MAGUYOKAV"/>
    <s v="MAZA "/>
    <s v="GUTIÉRREZ "/>
    <s v="YOANALIS"/>
    <s v="KATHERIN "/>
    <s v="VENEZUELA "/>
    <s v="SITUACIÓN IRREGULAR"/>
    <d v="1995-08-29T00:00:00"/>
    <s v="29"/>
    <s v="08"/>
    <s v="1995"/>
    <s v="FEMENINO"/>
    <s v="CÉDULA DE IDENTIDAD "/>
    <s v="MUJER"/>
    <s v="RASTREO"/>
    <d v="2023-12-19T00:53:49"/>
    <m/>
    <m/>
    <m/>
    <m/>
    <m/>
    <s v="SI"/>
    <s v="MARIEL"/>
    <m/>
    <x v="0"/>
    <x v="55"/>
    <d v="2024-01-19T00:00:00"/>
    <s v="SI "/>
    <m/>
    <m/>
    <m/>
    <m/>
    <m/>
    <m/>
    <m/>
    <n v="6"/>
    <n v="6"/>
    <n v="0"/>
    <s v="NO TIENE REZAGO"/>
    <m/>
  </r>
  <r>
    <n v="1230"/>
    <s v="ENERO "/>
    <x v="1"/>
    <s v="LIMA "/>
    <s v="INDEPENDENCIA"/>
    <s v="990392273 (llamadas) +57 315 5712693 (whatsapp)"/>
    <s v="1901GAGUDEV"/>
    <s v="GALARRAGA"/>
    <s v="GUZMAN"/>
    <s v="DENYERSON"/>
    <s v="ISRRAEL"/>
    <s v="GALARRAGA GUZMAN DENYERSON ISRRAEL"/>
    <s v="VENEZUELA "/>
    <s v="SITUACIÓN IRREGULAR"/>
    <d v="2019-01-17T00:00:00"/>
    <s v="17"/>
    <s v="01"/>
    <s v="2019"/>
    <n v="5"/>
    <s v="MASCULINO"/>
    <s v="ACTA/PARTIDA DE NACIMIENTO"/>
    <n v="120"/>
    <s v="NINGUNO"/>
    <s v="SI"/>
    <s v="7012ROALEDGUV"/>
    <s v="ROA"/>
    <s v="ALAYON"/>
    <s v="EDDY"/>
    <s v="GUADALUPE"/>
    <s v="VENEZUELA "/>
    <s v="SITUACIÓN IRREGULAR"/>
    <d v="1970-12-12T00:00:00"/>
    <s v="12"/>
    <s v="12"/>
    <s v="1970"/>
    <s v="FEMENINO"/>
    <s v="CÉDULA DE IDENTIDAD "/>
    <s v="MUJER"/>
    <s v="RASTREO"/>
    <d v="2024-01-19T13:32:04"/>
    <m/>
    <m/>
    <m/>
    <m/>
    <m/>
    <s v="SI"/>
    <s v="MARIEL"/>
    <m/>
    <x v="0"/>
    <x v="56"/>
    <d v="2024-01-19T00:00:00"/>
    <s v="SI "/>
    <m/>
    <m/>
    <m/>
    <m/>
    <m/>
    <m/>
    <m/>
    <n v="6"/>
    <n v="5"/>
    <n v="-1"/>
    <s v="NO TIENE REZAGO"/>
    <m/>
  </r>
  <r>
    <n v="1229"/>
    <s v="ENERO "/>
    <x v="1"/>
    <s v="LIMA "/>
    <s v="INDEPENDENCIA"/>
    <s v="990392273 (llamadas) +57 315 5712693 (whatsapp)"/>
    <s v="1905SEGULYC"/>
    <s v="SEQUEA"/>
    <s v="GUZMAN"/>
    <s v="LYAM"/>
    <s v="ANDRES"/>
    <s v="SEQUEA GUZMAN LYAM ANDRES"/>
    <s v="COLOMBIA "/>
    <s v="SITUACIÓN IRREGULAR"/>
    <d v="2019-05-25T00:00:00"/>
    <s v="25"/>
    <s v="05"/>
    <s v="2019"/>
    <n v="4"/>
    <s v="MASCULINO"/>
    <s v="ACTA/PARTIDA DE NACIMIENTO"/>
    <n v="1120585693"/>
    <s v="NINGUNO"/>
    <s v="SI"/>
    <s v="7012ROALEDGUV"/>
    <s v="ROA"/>
    <s v="ALAYON"/>
    <s v="EDDY"/>
    <s v="GUADALUPE"/>
    <s v="VENEZUELA "/>
    <s v="SITUACIÓN IRREGULAR"/>
    <d v="1970-12-12T00:00:00"/>
    <s v="12"/>
    <s v="12"/>
    <s v="1970"/>
    <s v="FEMENINO"/>
    <s v="CÉDULA DE IDENTIDAD "/>
    <s v="MUJER"/>
    <s v="RASTREO"/>
    <d v="2024-01-19T13:35:48"/>
    <m/>
    <m/>
    <m/>
    <m/>
    <m/>
    <s v="SI"/>
    <s v="MARIEL"/>
    <m/>
    <x v="0"/>
    <x v="56"/>
    <d v="2024-01-19T00:00:00"/>
    <s v="SI "/>
    <m/>
    <m/>
    <m/>
    <m/>
    <m/>
    <m/>
    <m/>
    <n v="6"/>
    <n v="4"/>
    <n v="-2"/>
    <s v="NO TIENE REZAGO"/>
    <m/>
  </r>
  <r>
    <n v="1124"/>
    <s v="ENERO "/>
    <x v="1"/>
    <s v="LIMA "/>
    <s v="CARABAYLLO"/>
    <n v="923327403"/>
    <s v="1602BADIANV"/>
    <s v="BALDAYO"/>
    <s v="DIAZ"/>
    <s v="ANTONELA"/>
    <s v="NICOL"/>
    <s v="BALDAYO DIAZ ANTONELA NICOL"/>
    <s v="VENEZUELA "/>
    <s v="C.E. CALIDAD MIGRATORIA"/>
    <d v="2016-02-25T00:00:00"/>
    <s v="25"/>
    <s v="02"/>
    <s v="2016"/>
    <n v="7"/>
    <s v="FEMENINO"/>
    <s v="ACTA/PARTIDA DE NACIMIENTO"/>
    <n v="1451"/>
    <s v="NIVEL INICIAL 5 AÑOS"/>
    <s v="SI"/>
    <s v="9901DICHGABRV"/>
    <s v="DIAZ"/>
    <s v="CHIRINOS"/>
    <s v="GABYS"/>
    <s v="BRIYIS"/>
    <s v="VENEZUELA "/>
    <s v="C.E. CALIDAD MIGRATORIA"/>
    <d v="1999-01-18T00:00:00"/>
    <s v="18"/>
    <s v="01"/>
    <s v="1999"/>
    <s v="FEMENINO"/>
    <s v="CÉDULA DE IDENTIDAD "/>
    <n v="26398517"/>
    <s v="RASTREO"/>
    <d v="2023-09-15T00:00:00"/>
    <s v="ONLINE/TELEFÓNICA"/>
    <d v="2024-01-06T00:00:00"/>
    <n v="2"/>
    <n v="1"/>
    <n v="1"/>
    <s v="SI"/>
    <s v="MIRIAN"/>
    <m/>
    <x v="0"/>
    <x v="57"/>
    <d v="2024-01-10T00:00:00"/>
    <s v="SI "/>
    <m/>
    <m/>
    <m/>
    <m/>
    <m/>
    <m/>
    <m/>
    <n v="6"/>
    <n v="8"/>
    <n v="2"/>
    <s v="2 AÑOS REZAGO"/>
    <m/>
  </r>
  <r>
    <n v="1151"/>
    <s v="ENERO "/>
    <x v="1"/>
    <s v="LIMA "/>
    <s v="CARABAYLLO"/>
    <s v="923327403/ 990351251"/>
    <s v="1512VACHGIV"/>
    <s v="VARGAS"/>
    <s v="CHIRINOS"/>
    <s v="GISEL"/>
    <s v="ANDREINA"/>
    <s v="VARGAS CHIRINOS GISEL ANDREINA"/>
    <s v="VENEZUELA "/>
    <s v="PTP/CPP"/>
    <d v="2015-12-26T00:00:00"/>
    <s v="26"/>
    <s v="12"/>
    <s v="2015"/>
    <n v="8"/>
    <s v="FEMENINO"/>
    <s v="PTP/CPP"/>
    <s v="004199992"/>
    <s v="PRIMARIA - 1ER GRADO"/>
    <s v="SI"/>
    <s v="8106CHMOGADEV"/>
    <s v="CHIRINOS"/>
    <s v="MORALES"/>
    <s v="GABRIELA"/>
    <s v="DEL CARMEN"/>
    <s v="VENEZUELA "/>
    <s v="PTP/CPP"/>
    <d v="1981-06-20T00:00:00"/>
    <s v="20"/>
    <s v="06"/>
    <s v="1981"/>
    <s v="FEMENINO"/>
    <s v="PTP/CPP"/>
    <s v="003934304"/>
    <s v="RASTREO"/>
    <d v="2023-12-19T00:19:14"/>
    <s v="ONLINE/TELEFÓNICA"/>
    <d v="2024-01-06T00:00:00"/>
    <n v="1"/>
    <n v="1"/>
    <n v="1"/>
    <s v="SI"/>
    <s v="MIRIAN"/>
    <m/>
    <x v="0"/>
    <x v="57"/>
    <d v="2024-01-10T00:00:00"/>
    <s v="SI "/>
    <m/>
    <m/>
    <m/>
    <m/>
    <m/>
    <m/>
    <m/>
    <n v="6"/>
    <n v="8"/>
    <n v="2"/>
    <s v="2 AÑOS REZAGO"/>
    <m/>
  </r>
  <r>
    <n v="1217"/>
    <s v="ENERO "/>
    <x v="1"/>
    <s v="LIMA "/>
    <s v="SAN MARTIN DE PORRES"/>
    <n v="931279272"/>
    <s v="0801CAMAIRV"/>
    <s v="CARIAS_x0009__x0009__x0009_"/>
    <s v="MARTINEZ"/>
    <s v="IRIANA"/>
    <s v="ALEJANDRA"/>
    <s v="CARIAS_x0009__x0009__x0009_ MARTINEZ IRIANA ALEJANDRA"/>
    <s v="VENEZUELA "/>
    <s v="PTP/CPP"/>
    <d v="2008-01-09T00:00:00"/>
    <s v="09"/>
    <s v="01"/>
    <s v="2008"/>
    <n v="16"/>
    <s v="FEMENINO"/>
    <s v="PTP/CPP"/>
    <s v="004359054"/>
    <s v="SECUNDARIA - 2DO GRADO"/>
    <s v="SI"/>
    <s v="8409MACUGLDEV"/>
    <s v="MARTINEZ "/>
    <s v="CUELLO"/>
    <s v="GLENNYS"/>
    <s v="DESIREE"/>
    <s v="VENEZUELA "/>
    <s v="C.E. CALIDAD MIGRATORIA"/>
    <d v="1984-09-11T00:00:00"/>
    <s v="11"/>
    <s v="09"/>
    <s v="1984"/>
    <s v="FEMENINO"/>
    <s v="CARNET DE EXTRANJERÍA "/>
    <s v="MUJER"/>
    <s v="RASTREO"/>
    <d v="2023-12-18T17:46:49"/>
    <s v="ONLINE/TELEFÓNICA"/>
    <d v="2024-01-14T00:00:00"/>
    <n v="1"/>
    <n v="1"/>
    <n v="1"/>
    <s v="SI"/>
    <s v="MARIEL"/>
    <m/>
    <x v="0"/>
    <x v="58"/>
    <d v="2024-01-19T00:00:00"/>
    <s v="SI "/>
    <m/>
    <m/>
    <m/>
    <m/>
    <m/>
    <m/>
    <m/>
    <n v="13"/>
    <n v="16"/>
    <n v="3"/>
    <s v="3 AÑOS REZAGO"/>
    <m/>
  </r>
  <r>
    <n v="1293"/>
    <s v="ENERO "/>
    <x v="1"/>
    <s v="LIMA "/>
    <s v="CARABAYLLO"/>
    <n v="907085622"/>
    <s v="0812JIDIKAV"/>
    <s v="JIMENEZ"/>
    <s v="DIAZ"/>
    <s v="KARIANNYS"/>
    <s v="JOSE"/>
    <s v="JIMENEZ DIAZ KARIANNYS JOSE"/>
    <s v="VENEZUELA "/>
    <s v="SITUACIÓN IRREGULAR"/>
    <d v="2008-12-15T00:00:00"/>
    <s v="15"/>
    <s v="12"/>
    <s v="2008"/>
    <n v="15"/>
    <s v="FEMENINO"/>
    <s v="CÉDULA DE IDENTIDAD "/>
    <n v="33425905"/>
    <s v="SECUNDARIA - 3ER GRADO"/>
    <s v="SI"/>
    <s v="7803JIROEDJOV"/>
    <s v="JIMENEZ"/>
    <s v="RODRIGUEZ"/>
    <s v="EDUAR"/>
    <s v="JOSE"/>
    <s v="VENEZUELA "/>
    <s v="C.E. CALIDAD MIGRATORIA"/>
    <d v="1978-03-04T00:00:00"/>
    <s v="04"/>
    <s v="03"/>
    <s v="1978"/>
    <s v="MASCULINO"/>
    <s v="CARNET DE EXTRANJERÍA "/>
    <s v="HOMBRE"/>
    <s v="RASTREO"/>
    <d v="2023-12-11T14:48:23"/>
    <s v="PRESENCIAL "/>
    <d v="2024-01-19T00:00:00"/>
    <n v="1"/>
    <n v="1"/>
    <n v="1"/>
    <s v="SI"/>
    <s v="MARIEL"/>
    <m/>
    <x v="0"/>
    <x v="59"/>
    <d v="2024-01-19T00:00:00"/>
    <s v="SI "/>
    <m/>
    <m/>
    <m/>
    <m/>
    <m/>
    <m/>
    <m/>
    <n v="14"/>
    <n v="15"/>
    <n v="1"/>
    <s v="NO TIENE REZAGO"/>
    <m/>
  </r>
  <r>
    <n v="583"/>
    <s v="NOVIEMBRE"/>
    <x v="1"/>
    <s v="LIMA "/>
    <s v="SAN JUAN DE MIRAFLORES"/>
    <n v="902483898"/>
    <s v="2008FEDIABP"/>
    <s v="FERNANDEZ"/>
    <s v="DIAZ"/>
    <s v="ABEL"/>
    <s v="ALEXANDER"/>
    <s v="FERNANDEZ DIAZ ABEL ALEXANDER"/>
    <s v="PERÚ"/>
    <s v="NO APLICA (ES PERUANO/A)"/>
    <d v="2020-08-12T00:00:00"/>
    <s v="12"/>
    <s v="08"/>
    <s v="2020"/>
    <n v="3"/>
    <s v="MASCULINO"/>
    <s v="DNI"/>
    <s v="91968976"/>
    <s v="NINGUNO"/>
    <s v="SI"/>
    <s v="865DIFEYANOV"/>
    <s v="DIAZ "/>
    <s v="FERNANDEZ"/>
    <s v="YASNEIDYS "/>
    <s v="NORELY"/>
    <s v="VENEZUELA "/>
    <s v="C.E. CALIDAD MIGRATORIA"/>
    <d v="1986-05-12T00:00:00"/>
    <s v="12"/>
    <s v="5"/>
    <s v="1986"/>
    <s v="FEMENINO"/>
    <s v="CARNET DE EXTRANJERÍA"/>
    <s v="5389635"/>
    <s v="RASTREO"/>
    <d v="2023-10-03T17:57:31"/>
    <s v="ONLINE/TELEFÓNICA"/>
    <d v="2023-11-15T00:00:00"/>
    <n v="1"/>
    <n v="1"/>
    <n v="1"/>
    <s v="SI"/>
    <s v="YULY"/>
    <s v="SI"/>
    <x v="0"/>
    <x v="60"/>
    <d v="2024-01-19T00:00:00"/>
    <m/>
    <m/>
    <m/>
    <m/>
    <m/>
    <m/>
    <m/>
    <m/>
    <n v="6"/>
    <n v="3"/>
    <n v="-3"/>
    <s v="NO TIENE REZAGO"/>
    <m/>
  </r>
  <r>
    <n v="1153"/>
    <s v="ENERO "/>
    <x v="1"/>
    <s v="LIMA "/>
    <s v="VILLA EL SALVADOR"/>
    <n v="926142931"/>
    <s v="1602GOSAEDV"/>
    <s v="GONZALEZ"/>
    <s v="SALAZAR"/>
    <s v="EDUIRMARIS"/>
    <s v="ESTHER"/>
    <s v="GONZALEZ SALAZAR EDUIRMARIS ESTHER"/>
    <s v="VENEZUELA "/>
    <s v="SITUACIÓN IRREGULAR"/>
    <d v="2016-02-15T00:00:00"/>
    <s v="15"/>
    <s v="02"/>
    <s v="2016"/>
    <n v="7"/>
    <s v="FEMENINO"/>
    <s v="ACTA/PARTIDA DE NACIMIENTO"/>
    <s v="190"/>
    <s v="NINGUNO"/>
    <s v="SI"/>
    <s v="9106GOANRIEDV"/>
    <s v="GONZALEZ"/>
    <s v="ANIBAL"/>
    <s v="RICHARD"/>
    <s v="EDUARDO"/>
    <s v="VENEZUELA "/>
    <s v="PTP/CPP"/>
    <d v="1991-06-30T00:00:00"/>
    <s v="30"/>
    <s v="06"/>
    <s v="1991"/>
    <s v="MASCULINO"/>
    <s v="PTP/CPP"/>
    <s v="00794211"/>
    <s v="RASTREO"/>
    <d v="2024-01-05T13:26:11"/>
    <s v="PRESENCIAL "/>
    <d v="2024-01-10T00:00:00"/>
    <n v="1"/>
    <n v="1"/>
    <n v="1"/>
    <s v="SI"/>
    <s v="MIRIAN"/>
    <m/>
    <x v="0"/>
    <x v="61"/>
    <d v="2024-01-23T00:00:00"/>
    <s v="SI "/>
    <m/>
    <m/>
    <m/>
    <m/>
    <m/>
    <m/>
    <m/>
    <n v="6"/>
    <n v="8"/>
    <n v="2"/>
    <s v="2 AÑOS REZAGO"/>
    <m/>
  </r>
  <r>
    <n v="1156"/>
    <s v="ENERO "/>
    <x v="1"/>
    <s v="LIMA "/>
    <s v="VILLA EL SALVADOR"/>
    <n v="924775640"/>
    <s v="1206MAMUIDV"/>
    <s v="MARIN"/>
    <s v="MUÑOZ"/>
    <s v="IDAMAR"/>
    <s v="VALENTINA"/>
    <s v="MARIN MUÑOZ IDAMAR VALENTINA"/>
    <s v="VENEZUELA "/>
    <s v="PTP/CPP"/>
    <d v="2012-06-20T00:00:00"/>
    <s v="20"/>
    <s v="06"/>
    <s v="2012"/>
    <n v="11"/>
    <s v="FEMENINO"/>
    <s v="PTP/CPP"/>
    <s v="004420165"/>
    <s v="PRIMARIA - 4TO GRADO"/>
    <s v="SI"/>
    <s v="9410MAMUWICAV"/>
    <s v="MARIN"/>
    <s v="MUÑOZ"/>
    <s v="WILMERY"/>
    <s v="CAROLINA"/>
    <s v="VENEZUELA "/>
    <s v="PTP/CPP"/>
    <d v="1994-10-05T00:00:00"/>
    <s v="05"/>
    <s v="10"/>
    <s v="1994"/>
    <s v="FEMENINO"/>
    <s v="PTP/CPP"/>
    <s v="001157458"/>
    <s v="RASTREO"/>
    <d v="2024-01-05T13:55:32"/>
    <m/>
    <m/>
    <m/>
    <m/>
    <m/>
    <s v="SI"/>
    <s v="MIRIAN"/>
    <m/>
    <x v="0"/>
    <x v="61"/>
    <d v="2024-01-23T00:00:00"/>
    <s v="SI "/>
    <m/>
    <m/>
    <m/>
    <m/>
    <m/>
    <m/>
    <m/>
    <n v="9"/>
    <n v="11"/>
    <n v="2"/>
    <s v="2 AÑOS REZAGO"/>
    <m/>
  </r>
  <r>
    <n v="1139"/>
    <s v="ENERO "/>
    <x v="1"/>
    <s v="LIMA "/>
    <s v="VILLA EL SALVADOR"/>
    <n v="920542105"/>
    <s v="1711RISAJEV"/>
    <s v="RICO"/>
    <s v="SALAS"/>
    <s v="JEXIELY"/>
    <s v="DE LOS ANGELES"/>
    <s v="RICO SALAS JEXIELY DE LOS ANGELES"/>
    <s v="VENEZUELA "/>
    <s v="PTP/CPP"/>
    <d v="2017-11-13T00:00:00"/>
    <s v="13"/>
    <s v="11"/>
    <s v="2017"/>
    <n v="6"/>
    <s v="FEMENINO"/>
    <s v="PTP/CPP"/>
    <n v="1273151"/>
    <s v="NINGUNO"/>
    <s v="SI"/>
    <s v="9904RISAYOALV"/>
    <s v="RICO"/>
    <s v="SALAS"/>
    <s v="YOHEXI"/>
    <s v="ALEXANDRA"/>
    <s v="VENEZUELA "/>
    <s v="SITUACIÓN IRREGULAR"/>
    <d v="1999-04-21T00:00:00"/>
    <s v="21"/>
    <s v="04"/>
    <s v="1999"/>
    <s v="FEMENINO"/>
    <s v="CÉDULA DE IDENTIDAD "/>
    <n v="26571388"/>
    <s v="RASTREO"/>
    <d v="2023-09-15T00:00:00"/>
    <s v="ONLINE/TELEFÓNICA"/>
    <d v="2024-01-08T00:00:00"/>
    <n v="1"/>
    <n v="1"/>
    <n v="1"/>
    <s v="SI"/>
    <s v="MIRIAN"/>
    <m/>
    <x v="0"/>
    <x v="61"/>
    <d v="2024-01-09T00:00:00"/>
    <s v="SI "/>
    <m/>
    <m/>
    <m/>
    <m/>
    <m/>
    <m/>
    <m/>
    <n v="6"/>
    <n v="6"/>
    <n v="0"/>
    <s v="NO TIENE REZAGO"/>
    <m/>
  </r>
  <r>
    <n v="1075"/>
    <s v="ENERO "/>
    <x v="1"/>
    <s v="LIMA "/>
    <s v="PACHACAMAC"/>
    <s v="930930417 / 928063281"/>
    <s v="178GUPLAMV"/>
    <s v="GUANARE"/>
    <s v="PLANCHAR"/>
    <s v="AMBAR "/>
    <s v="ESTEFANIA"/>
    <s v="GUANARE PLANCHAR AMBAR  ESTEFANIA"/>
    <s v="VENEZUELA "/>
    <s v="C.E. CALIDAD MIGRATORIA"/>
    <d v="2017-08-20T00:00:00"/>
    <n v="20"/>
    <n v="8"/>
    <n v="2017"/>
    <n v="6"/>
    <s v="FEMENINO"/>
    <s v="CARNET DE EXTRANJERÍA "/>
    <s v="MUJER"/>
    <s v="NIVEL INICIAL 5 AÑOS"/>
    <s v="SI"/>
    <s v="804ALPLJUDEV"/>
    <s v="ALCALA"/>
    <s v="PLANCHAR "/>
    <s v="JULIBER"/>
    <s v="DEL VALLE "/>
    <s v="VENEZUELA "/>
    <s v="C.E. CALIDAD MIGRATORIA"/>
    <d v="1980-04-20T00:00:00"/>
    <n v="20"/>
    <n v="4"/>
    <n v="1980"/>
    <s v="FEMENINO"/>
    <s v="CARNET DE EXTRANJERÍA "/>
    <s v="CARNET DE EXTRANJERÍA"/>
    <s v="RASTREO"/>
    <d v="2023-11-30T00:00:00"/>
    <s v="ONLINE/TELEFÓNICA"/>
    <d v="2024-01-02T00:00:00"/>
    <n v="2"/>
    <n v="1"/>
    <n v="1"/>
    <s v="SI"/>
    <s v="EIMARA "/>
    <m/>
    <x v="0"/>
    <x v="62"/>
    <d v="2023-12-18T00:00:00"/>
    <s v="SI "/>
    <m/>
    <m/>
    <m/>
    <m/>
    <m/>
    <m/>
    <m/>
    <n v="6"/>
    <n v="6"/>
    <n v="0"/>
    <s v="NO TIENE REZAGO"/>
    <m/>
  </r>
  <r>
    <n v="1091"/>
    <s v="ENERO "/>
    <x v="1"/>
    <s v="LIMA "/>
    <s v="LURIN"/>
    <n v="924513381"/>
    <s v="1112ALHEMIV"/>
    <s v="ALEN"/>
    <s v="HENRÍQUEZ "/>
    <s v="MIGUEL"/>
    <s v="ALEJANDRO "/>
    <s v="ALEN HENRÍQUEZ  MIGUEL ALEJANDRO "/>
    <s v="VENEZUELA "/>
    <s v="C.E. CALIDAD MIGRATORIA"/>
    <d v="2011-12-09T00:00:00"/>
    <n v="9"/>
    <n v="12"/>
    <n v="2011"/>
    <n v="12"/>
    <s v="MASCULINO"/>
    <s v="CARNET DE EXTRANJERÍA "/>
    <n v="4497017"/>
    <s v="PRIMARIA - 6TO GRADO"/>
    <s v="SI"/>
    <s v="878HEGOMIELV"/>
    <s v="HENRÍQUEZ "/>
    <s v="GONZÁLEZ "/>
    <s v="MIRIAN"/>
    <s v="ELOÍSA "/>
    <s v="VENEZUELA "/>
    <s v="C.E. CALIDAD MIGRATORIA"/>
    <d v="1987-08-18T00:00:00"/>
    <n v="18"/>
    <n v="8"/>
    <n v="1987"/>
    <s v="FEMENINO"/>
    <s v="CÉDULA DE IDENTIDAD "/>
    <n v="4265046"/>
    <s v="RASTREO"/>
    <d v="2023-11-27T00:00:00"/>
    <s v="ONLINE/TELEFÓNICA"/>
    <d v="2024-01-03T00:00:00"/>
    <n v="1"/>
    <n v="1"/>
    <n v="1"/>
    <s v="SI"/>
    <s v="EIMARA "/>
    <m/>
    <x v="0"/>
    <x v="63"/>
    <d v="2023-12-18T00:00:00"/>
    <s v="SI "/>
    <m/>
    <m/>
    <m/>
    <m/>
    <m/>
    <m/>
    <m/>
    <n v="11"/>
    <n v="12"/>
    <n v="1"/>
    <s v="NO TIENE REZAGO"/>
    <m/>
  </r>
  <r>
    <n v="1137"/>
    <s v="ENERO "/>
    <x v="1"/>
    <s v="LIMA "/>
    <s v="SAN JUAN DE MIRAFLORES"/>
    <n v="995074265"/>
    <s v="1809PAGAJAV"/>
    <s v="PARRA "/>
    <s v="GARCIA"/>
    <s v="JAICOB"/>
    <s v="ALEJANDRO"/>
    <s v="PARRA  GARCIA JAICOB ALEJANDRO"/>
    <s v="VENEZUELA "/>
    <s v="SITUACIÓN IRREGULAR"/>
    <d v="2018-09-10T00:00:00"/>
    <s v="10"/>
    <s v="09"/>
    <s v="2018"/>
    <n v="5"/>
    <s v="MASCULINO"/>
    <s v="ACTA/PARTIDA DE NACIMIENTO"/>
    <s v="371"/>
    <s v="NINGUNO"/>
    <s v="SI"/>
    <s v="9711PAGAMAJOV"/>
    <s v="PARRA"/>
    <s v="GARCIA"/>
    <s v="MARIANA"/>
    <s v="JOSE"/>
    <s v="VENEZUELA "/>
    <s v="SITUACIÓN IRREGULAR"/>
    <d v="1997-11-22T00:00:00"/>
    <s v="22"/>
    <s v="11"/>
    <s v="1997"/>
    <s v="FEMENINO"/>
    <s v="CÉDULA DE IDENTIDAD "/>
    <s v="25176051"/>
    <s v="RASTREO"/>
    <d v="2024-01-05T12:15:23"/>
    <s v="ONLINE/TELEFÓNICA"/>
    <d v="2024-01-15T00:00:00"/>
    <n v="1"/>
    <n v="1"/>
    <n v="1"/>
    <s v="SI"/>
    <s v="MIRIAN"/>
    <m/>
    <x v="0"/>
    <x v="64"/>
    <d v="2023-01-24T00:00:00"/>
    <s v="SI "/>
    <m/>
    <m/>
    <m/>
    <m/>
    <m/>
    <m/>
    <m/>
    <n v="6"/>
    <n v="5"/>
    <n v="-1"/>
    <s v="NO TIENE REZAGO"/>
    <m/>
  </r>
  <r>
    <n v="1136"/>
    <s v="ENERO "/>
    <x v="1"/>
    <s v="LIMA "/>
    <s v="SAN JUAN DE MIRAFLORES"/>
    <n v="971874833"/>
    <s v="1205DIMOJHV"/>
    <s v="DIAZ"/>
    <s v="MONTENEGRO"/>
    <s v="JHOANDER"/>
    <s v="JOSE"/>
    <s v="DIAZ MONTENEGRO JHOANDER JOSE"/>
    <s v="VENEZUELA "/>
    <s v="SITUACIÓN IRREGULAR"/>
    <d v="2012-05-25T00:00:00"/>
    <s v="25"/>
    <s v="05"/>
    <s v="2012"/>
    <n v="11"/>
    <s v="MASCULINO"/>
    <s v="CÉDULA DE IDENTIDAD "/>
    <n v="34562253"/>
    <s v="PRIMARIA - 5TO GRADO"/>
    <s v="SI"/>
    <s v="9404MOCUGEJAV"/>
    <s v="MONTENEGRO"/>
    <s v="CUELLO"/>
    <s v="GENESIS"/>
    <s v="JASMIN"/>
    <s v="VENEZUELA "/>
    <s v="SITUACIÓN IRREGULAR"/>
    <d v="1994-04-20T00:00:00"/>
    <s v="20"/>
    <s v="04"/>
    <s v="1994"/>
    <s v="FEMENINO"/>
    <s v="CÉDULA DE IDENTIDAD "/>
    <n v="22596979"/>
    <s v="RASTREO"/>
    <d v="2024-01-03T18:27:48"/>
    <s v="ONLINE/TELEFÓNICA"/>
    <d v="2024-01-15T00:00:00"/>
    <n v="1"/>
    <n v="1"/>
    <n v="1"/>
    <s v="SI"/>
    <s v="MIRIAN"/>
    <m/>
    <x v="0"/>
    <x v="65"/>
    <d v="2024-01-16T00:00:00"/>
    <s v="SI "/>
    <m/>
    <m/>
    <m/>
    <m/>
    <m/>
    <m/>
    <m/>
    <n v="10"/>
    <n v="11"/>
    <n v="1"/>
    <s v="NO TIENE REZAGO"/>
    <m/>
  </r>
  <r>
    <n v="1150"/>
    <s v="ENERO "/>
    <x v="1"/>
    <s v="LIMA "/>
    <s v="SAN JUAN DE MIRAFLORES"/>
    <s v="916 191 049"/>
    <s v="1410FECAANV"/>
    <s v="FERNANDEZ"/>
    <s v="CASERES"/>
    <s v="ANGYSEN"/>
    <s v="SOFIA"/>
    <s v="FERNANDEZ CASERES ANGYSEN SOFIA"/>
    <s v="VENEZUELA "/>
    <s v="PTP/CPP"/>
    <d v="2014-10-20T00:00:00"/>
    <s v="20"/>
    <s v="10"/>
    <s v="2014"/>
    <n v="9"/>
    <s v="FEMENINO"/>
    <s v="PTP/CPP"/>
    <s v="004261865"/>
    <s v="PRIMARIA - 2DO GRADO"/>
    <s v="SI"/>
    <s v="8709CATEJEESV"/>
    <s v="CASTILLO"/>
    <s v="TERAN"/>
    <s v="JENIFER"/>
    <s v="ESTEFANIA"/>
    <s v="VENEZUELA "/>
    <s v="PTP/CPP"/>
    <d v="1987-09-26T00:00:00"/>
    <s v="26"/>
    <s v="09"/>
    <s v="1987"/>
    <s v="FEMENINO"/>
    <s v="PTP/CPP"/>
    <s v="003998643"/>
    <s v="RASTREO"/>
    <d v="2024-01-11T18:11:15"/>
    <m/>
    <m/>
    <m/>
    <m/>
    <m/>
    <s v="SI"/>
    <s v="MIRIAN"/>
    <m/>
    <x v="0"/>
    <x v="65"/>
    <d v="2024-01-12T00:00:00"/>
    <s v="SI "/>
    <m/>
    <m/>
    <m/>
    <m/>
    <m/>
    <m/>
    <m/>
    <n v="7"/>
    <n v="9"/>
    <n v="2"/>
    <s v="2 AÑOS REZAGO"/>
    <m/>
  </r>
  <r>
    <n v="1149"/>
    <s v="ENERO "/>
    <x v="1"/>
    <s v="LIMA "/>
    <s v="SAN JUAN DE MIRAFLORES"/>
    <s v="916 191 049"/>
    <s v="1605FECAHEV"/>
    <s v="FERNANDEZ"/>
    <s v="CASERES"/>
    <s v="HELLEN"/>
    <s v="VALENTINA"/>
    <s v="FERNANDEZ CASERES HELLEN VALENTINA"/>
    <s v="VENEZUELA "/>
    <s v="PTP/CPP"/>
    <d v="2016-05-13T00:00:00"/>
    <s v="13"/>
    <s v="05"/>
    <s v="2016"/>
    <n v="7"/>
    <s v="FEMENINO"/>
    <s v="PTP/CPP"/>
    <s v="004261876"/>
    <s v="PRIMARIA - 1ER GRADO"/>
    <s v="SI"/>
    <s v="8709CATEJEESV"/>
    <s v="CASTILLO"/>
    <s v="TERAN"/>
    <s v="JENIFER"/>
    <s v="ESTEFANIA"/>
    <s v="VENEZUELA "/>
    <s v="PTP/CPP"/>
    <d v="1987-09-26T00:00:00"/>
    <s v="26"/>
    <s v="09"/>
    <s v="1987"/>
    <s v="FEMENINO"/>
    <s v="PTP/CPP"/>
    <s v="003998643"/>
    <s v="RASTREO"/>
    <d v="2024-01-11T18:03:53"/>
    <m/>
    <m/>
    <m/>
    <m/>
    <m/>
    <s v="SI"/>
    <s v="MIRIAN"/>
    <m/>
    <x v="0"/>
    <x v="65"/>
    <d v="2024-01-12T00:00:00"/>
    <s v="SI "/>
    <m/>
    <m/>
    <m/>
    <m/>
    <m/>
    <m/>
    <m/>
    <n v="6"/>
    <n v="7"/>
    <n v="1"/>
    <s v="NO TIENE REZAGO"/>
    <m/>
  </r>
  <r>
    <n v="1167"/>
    <s v="ENERO "/>
    <x v="1"/>
    <s v="LIMA "/>
    <s v="SAN JUAN DE MIRAFLORES"/>
    <n v="972005777"/>
    <s v="1307GIVIALV"/>
    <s v="GIMENEZ"/>
    <s v="VIÑOLES"/>
    <s v="ALEXANDER"/>
    <s v="JOSE"/>
    <s v="GIMENEZ VIÑOLES ALEXANDER JOSE"/>
    <s v="VENEZUELA "/>
    <s v="SITUACIÓN IRREGULAR"/>
    <d v="2013-07-22T00:00:00"/>
    <s v="22"/>
    <s v="07"/>
    <s v="2013"/>
    <n v="10"/>
    <s v="MASCULINO"/>
    <s v="CÉDULA DE IDENTIDAD "/>
    <n v="35132168"/>
    <s v="PRIMARIA - 3ER GRADO"/>
    <s v="SI"/>
    <s v="8908VIANFLCAV"/>
    <s v="VIÑOLES"/>
    <s v="ANDARCIA"/>
    <s v="FLORANGEL"/>
    <s v="CAROLINA"/>
    <s v="VENEZUELA "/>
    <s v="PTP/CPP"/>
    <d v="1989-08-30T00:00:00"/>
    <s v="30"/>
    <s v="08"/>
    <s v="1989"/>
    <s v="FEMENINO"/>
    <s v="PTP/CPP"/>
    <s v="000536165"/>
    <s v="RASTREO"/>
    <d v="2024-01-02T18:25:18"/>
    <m/>
    <m/>
    <m/>
    <m/>
    <m/>
    <s v="SI"/>
    <s v="MIRIAN"/>
    <m/>
    <x v="0"/>
    <x v="65"/>
    <d v="2024-01-16T00:00:00"/>
    <s v="SI "/>
    <m/>
    <m/>
    <m/>
    <m/>
    <m/>
    <m/>
    <m/>
    <n v="8"/>
    <n v="10"/>
    <n v="2"/>
    <s v="2 AÑOS REZAGO"/>
    <m/>
  </r>
  <r>
    <n v="1166"/>
    <s v="ENERO "/>
    <x v="1"/>
    <s v="LIMA "/>
    <s v="SAN JUAN DE MIRAFLORES"/>
    <n v="972005777"/>
    <s v="1512GIVIKAV"/>
    <s v="GIMENEZ"/>
    <s v="VIÑOLES"/>
    <s v="KATIUSKA"/>
    <s v="CAROLINA"/>
    <s v="GIMENEZ VIÑOLES KATIUSKA CAROLINA"/>
    <s v="VENEZUELA "/>
    <s v="SITUACIÓN IRREGULAR"/>
    <d v="2015-12-05T00:00:00"/>
    <s v="05"/>
    <s v="12"/>
    <s v="2015"/>
    <n v="8"/>
    <s v="FEMENINO"/>
    <s v="ACTA/PARTIDA DE NACIMIENTO"/>
    <n v="1007"/>
    <s v="PRIMARIA - 1ER GRADO"/>
    <s v="SI"/>
    <s v="8908VIANFLCAV"/>
    <s v="VIÑOLES"/>
    <s v="ANDARCIA"/>
    <s v="FLORANGEL"/>
    <s v="CAROLINA"/>
    <s v="VENEZUELA "/>
    <s v="PTP/CPP"/>
    <d v="1989-08-30T00:00:00"/>
    <s v="30"/>
    <s v="08"/>
    <s v="1989"/>
    <s v="FEMENINO"/>
    <s v="PTP/CPP"/>
    <s v="000536165"/>
    <s v="RASTREO"/>
    <d v="2024-01-02T18:11:24"/>
    <m/>
    <m/>
    <m/>
    <m/>
    <m/>
    <s v="SI"/>
    <s v="MIRIAN"/>
    <m/>
    <x v="0"/>
    <x v="65"/>
    <d v="2024-01-16T00:00:00"/>
    <s v="SI "/>
    <m/>
    <m/>
    <m/>
    <m/>
    <m/>
    <m/>
    <m/>
    <n v="6"/>
    <n v="8"/>
    <n v="2"/>
    <s v="2 AÑOS REZAGO"/>
    <m/>
  </r>
  <r>
    <n v="1165"/>
    <s v="ENERO "/>
    <x v="1"/>
    <s v="LIMA "/>
    <s v="SAN JUAN DE MIRAFLORES"/>
    <n v="972005777"/>
    <s v="1106GIVILEV"/>
    <s v="GIMENEZ"/>
    <s v="VIÑOLES"/>
    <s v="LEOMAR"/>
    <s v="JOSE"/>
    <s v="GIMENEZ VIÑOLES LEOMAR JOSE"/>
    <s v="VENEZUELA "/>
    <s v="SITUACIÓN IRREGULAR"/>
    <d v="2011-06-23T00:00:00"/>
    <s v="23"/>
    <s v="06"/>
    <s v="2011"/>
    <n v="12"/>
    <s v="MASCULINO"/>
    <s v="CÉDULA DE IDENTIDAD "/>
    <n v="35132148"/>
    <s v="PRIMARIA - 5TO GRADO"/>
    <s v="SI"/>
    <s v="8908VIANFLCAV"/>
    <s v="VIÑOLES"/>
    <s v="ANDARCIA"/>
    <s v="FLORANGEL"/>
    <s v="CAROLINA"/>
    <s v="VENEZUELA "/>
    <s v="PTP/CPP"/>
    <d v="1989-08-30T00:00:00"/>
    <s v="30"/>
    <s v="08"/>
    <s v="1989"/>
    <s v="FEMENINO"/>
    <s v="PTP/CPP"/>
    <s v="000536165"/>
    <s v="RASTREO"/>
    <d v="2024-01-02T17:51:47"/>
    <s v="ONLINE/TELEFÓNICA"/>
    <d v="2024-01-12T00:00:00"/>
    <n v="3"/>
    <n v="1"/>
    <n v="1"/>
    <s v="SI"/>
    <s v="MIRIAN"/>
    <m/>
    <x v="0"/>
    <x v="65"/>
    <d v="2024-01-16T00:00:00"/>
    <s v="SI "/>
    <m/>
    <m/>
    <m/>
    <m/>
    <m/>
    <m/>
    <m/>
    <n v="10"/>
    <n v="12"/>
    <n v="2"/>
    <s v="2 AÑOS REZAGO"/>
    <m/>
  </r>
  <r>
    <n v="1132"/>
    <s v="ENERO "/>
    <x v="1"/>
    <s v="LIMA "/>
    <s v="SAN JUAN DE MIRAFLORES"/>
    <n v="930957567"/>
    <s v="1410PEGIJAV"/>
    <s v="PEÑA"/>
    <s v="GIL"/>
    <s v="JAVIER"/>
    <s v="ELIEZER"/>
    <s v="PEÑA GIL JAVIER ELIEZER"/>
    <s v="VENEZUELA "/>
    <s v="SITUACIÓN IRREGULAR"/>
    <d v="2014-10-19T00:00:00"/>
    <s v="19"/>
    <s v="10"/>
    <s v="2014"/>
    <n v="9"/>
    <s v="MASCULINO"/>
    <s v="ACTA/PARTIDA DE NACIMIENTO"/>
    <n v="3613"/>
    <s v="PRIMARIA - 3ER GRADO"/>
    <s v="SI"/>
    <s v="8606GIUROSNIV"/>
    <s v="GIL"/>
    <s v="URBINA"/>
    <s v="OSIRIS"/>
    <s v="NINGUNO"/>
    <s v="VENEZUELA "/>
    <s v="SITUACIÓN IRREGULAR"/>
    <d v="1986-06-17T00:00:00"/>
    <s v="17"/>
    <s v="06"/>
    <s v="1986"/>
    <s v="FEMENINO"/>
    <s v="CÉDULA DE IDENTIDAD "/>
    <n v="17291953"/>
    <s v="RASTREO"/>
    <d v="2024-01-08T18:27:48"/>
    <s v="PRESENCIAL "/>
    <d v="2024-01-10T00:00:00"/>
    <n v="2"/>
    <n v="1"/>
    <n v="1"/>
    <s v="SI"/>
    <s v="MIRIAN"/>
    <m/>
    <x v="0"/>
    <x v="65"/>
    <d v="2024-01-12T00:00:00"/>
    <s v="SI "/>
    <m/>
    <m/>
    <m/>
    <m/>
    <m/>
    <m/>
    <m/>
    <n v="8"/>
    <n v="9"/>
    <n v="1"/>
    <s v="NO TIENE REZAGO"/>
    <m/>
  </r>
  <r>
    <n v="1148"/>
    <s v="ENERO "/>
    <x v="1"/>
    <s v="LIMA "/>
    <s v="SAN JUAN DE MIRAFLORES"/>
    <n v="916191049"/>
    <s v="1508RACAEHV"/>
    <s v="RANGEL"/>
    <s v="CASTILO"/>
    <s v="EHYBERTH"/>
    <s v="ADRIAN"/>
    <s v="RANGEL CASTILO EHYBERTH ADRIAN"/>
    <s v="VENEZUELA "/>
    <s v="SITUACIÓN IRREGULAR"/>
    <d v="2015-08-26T00:00:00"/>
    <s v="26"/>
    <s v="08"/>
    <s v="2015"/>
    <n v="8"/>
    <s v="MASCULINO"/>
    <s v="ACTA/PARTIDA DE NACIMIENTO"/>
    <n v="478"/>
    <s v="PRIMARIA - 2DO GRADO"/>
    <s v="SI"/>
    <s v="8709CATEJEESV"/>
    <s v="CASTILLO"/>
    <s v="TERAN"/>
    <s v="JENIFER"/>
    <s v="ESTEFANIA"/>
    <s v="VENEZUELA "/>
    <s v="PTP/CPP"/>
    <d v="1987-09-26T00:00:00"/>
    <s v="26"/>
    <s v="09"/>
    <s v="1987"/>
    <s v="FEMENINO"/>
    <s v="PTP/CPP"/>
    <s v="003998643"/>
    <s v="RASTREO"/>
    <d v="2024-01-11T17:43:49"/>
    <s v="ONLINE/TELEFÓNICA"/>
    <d v="2024-01-12T00:00:00"/>
    <n v="3"/>
    <n v="1"/>
    <n v="1"/>
    <s v="SI"/>
    <s v="MIRIAN"/>
    <m/>
    <x v="0"/>
    <x v="65"/>
    <d v="2024-01-12T00:00:00"/>
    <s v="SI "/>
    <m/>
    <m/>
    <m/>
    <m/>
    <m/>
    <m/>
    <m/>
    <n v="7"/>
    <n v="8"/>
    <n v="1"/>
    <s v="NO TIENE REZAGO"/>
    <m/>
  </r>
  <r>
    <n v="1133"/>
    <s v="ENERO "/>
    <x v="1"/>
    <s v="LIMA "/>
    <s v="SAN JUAN DE MIRAFLORES"/>
    <n v="930957567"/>
    <s v="1101ROGIABV"/>
    <s v="ROJAS"/>
    <s v="GIL"/>
    <s v="ABRAHAM"/>
    <s v="ALEXIS"/>
    <s v="ROJAS GIL ABRAHAM ALEXIS"/>
    <s v="VENEZUELA "/>
    <s v="SITUACIÓN IRREGULAR"/>
    <d v="2011-01-25T00:00:00"/>
    <s v="25"/>
    <s v="01"/>
    <s v="2011"/>
    <n v="13"/>
    <s v="MASCULINO"/>
    <s v="ACTA/PARTIDA DE NACIMIENTO"/>
    <n v="351"/>
    <s v="SECUNDARIA - 1ER GRADO"/>
    <s v="SI"/>
    <s v="8606GIUROSNIV"/>
    <s v="GIL"/>
    <s v="URBINA"/>
    <s v="OSIRIS"/>
    <s v="NINGUNO"/>
    <s v="VENEZUELA "/>
    <s v="SITUACIÓN IRREGULAR"/>
    <d v="1986-06-17T00:00:00"/>
    <s v="17"/>
    <s v="06"/>
    <s v="1986"/>
    <s v="FEMENINO"/>
    <s v="CÉDULA DE IDENTIDAD "/>
    <n v="17291953"/>
    <s v="RASTREO"/>
    <d v="2024-01-08T18:27:48"/>
    <m/>
    <m/>
    <m/>
    <m/>
    <m/>
    <s v="SI"/>
    <s v="MIRIAN"/>
    <m/>
    <x v="0"/>
    <x v="65"/>
    <d v="2024-01-12T00:00:00"/>
    <s v="SI "/>
    <m/>
    <m/>
    <m/>
    <m/>
    <m/>
    <m/>
    <m/>
    <n v="12"/>
    <n v="13"/>
    <n v="1"/>
    <s v="NO TIENE REZAGO"/>
    <m/>
  </r>
  <r>
    <n v="1408"/>
    <s v="ENERO "/>
    <x v="1"/>
    <s v="LIMA "/>
    <s v="VILLA EL SALVADOR"/>
    <s v="902 802 540"/>
    <s v="1201GAALGAV"/>
    <s v="GARCÍA"/>
    <s v="ALVARADO"/>
    <s v="GABRIEL"/>
    <s v="ALEJANDRO"/>
    <s v="GARCÍA ALVARADO GABRIEL ALEJANDRO"/>
    <s v="VENEZUELA "/>
    <s v="SITUACIÓN IRREGULAR"/>
    <d v="2012-01-14T00:00:00"/>
    <s v="14"/>
    <s v="01"/>
    <s v="2012"/>
    <n v="12"/>
    <s v="MASCULINO"/>
    <s v="CÉDULA DE IDENTIDAD"/>
    <s v="34450107"/>
    <s v="PRIMARIA - 5TO GRADO"/>
    <s v="SI"/>
    <s v="8710ALCADIPAV"/>
    <s v="ALVARADO"/>
    <s v="CASTILLO"/>
    <s v="DIANETSITH"/>
    <s v="PASTORA"/>
    <s v="VENEZUELA"/>
    <s v="C.E. CALIDAD MIGRATORIA"/>
    <d v="1987-10-14T00:00:00"/>
    <s v="14"/>
    <s v="10"/>
    <s v="1987"/>
    <s v="FEMENINO"/>
    <s v="CARNET DE EXTRANJERÍA"/>
    <s v="003860288"/>
    <s v="RASTREO"/>
    <d v="2023-12-12T17:59:50"/>
    <s v="ONLINE/TELEFÓNICA"/>
    <d v="2024-01-16T00:00:00"/>
    <n v="1"/>
    <n v="1"/>
    <n v="1"/>
    <s v="SI"/>
    <s v="YULY"/>
    <m/>
    <x v="0"/>
    <x v="66"/>
    <d v="2024-01-09T00:00:00"/>
    <s v="SI "/>
    <m/>
    <m/>
    <m/>
    <m/>
    <m/>
    <m/>
    <m/>
    <n v="10"/>
    <n v="12"/>
    <n v="2"/>
    <s v="2 AÑOS REZAGO"/>
    <m/>
  </r>
  <r>
    <n v="1143"/>
    <s v="ENERO "/>
    <x v="1"/>
    <s v="LIMA "/>
    <s v="VILLA EL SALVADOR"/>
    <n v="917417819"/>
    <s v="1711LAVIARV"/>
    <s v="LA CHIRA"/>
    <s v="VICENTE"/>
    <s v="ARANZA"/>
    <s v="SOFIA"/>
    <s v="LA CHIRA VICENTE ARANZA SOFIA"/>
    <s v="VENEZUELA "/>
    <s v="SITUACIÓN IRREGULAR"/>
    <d v="2017-11-10T00:00:00"/>
    <s v="10"/>
    <s v="11"/>
    <s v="2017"/>
    <n v="6"/>
    <s v="FEMENINO"/>
    <s v="ACTA/PARTIDA DE NACIMIENTO"/>
    <s v="15"/>
    <s v="NINGUNO"/>
    <s v="SI"/>
    <s v="6405VICHJUMAP"/>
    <s v="VICENTE"/>
    <s v="CHUMPITAZ"/>
    <s v="JULIA"/>
    <s v="MARTINA"/>
    <s v="PERÚ"/>
    <s v="NO APLICA (ES PERUANO/A)"/>
    <d v="1964-05-23T00:00:00"/>
    <s v="23"/>
    <s v="05"/>
    <s v="1964"/>
    <s v="FEMENINO"/>
    <s v="DNI "/>
    <s v="08851902"/>
    <s v="RASTREO"/>
    <d v="2024-01-04T00:00:00"/>
    <m/>
    <m/>
    <m/>
    <m/>
    <m/>
    <s v="SI"/>
    <s v="MIRIAN"/>
    <m/>
    <x v="0"/>
    <x v="67"/>
    <d v="2024-01-05T00:00:00"/>
    <s v="SI "/>
    <m/>
    <m/>
    <m/>
    <m/>
    <m/>
    <m/>
    <m/>
    <n v="6"/>
    <n v="6"/>
    <n v="0"/>
    <s v="NO TIENE REZAGO"/>
    <m/>
  </r>
  <r>
    <n v="1402"/>
    <s v="ENERO "/>
    <x v="1"/>
    <s v="LIMA "/>
    <s v="VILLA MARIA DEL TRIUNFO"/>
    <n v="913294199"/>
    <s v="1304GATRABV"/>
    <s v="GALINDEZ"/>
    <s v="TROPIANO"/>
    <s v="ABBY"/>
    <s v="ALEXIA"/>
    <s v="GALINDEZ TROPIANO ABBY ALEXIA"/>
    <s v="VENEZUELA "/>
    <s v="PTP/CPP"/>
    <d v="2013-04-13T00:00:00"/>
    <s v="13"/>
    <s v="04"/>
    <s v="2013"/>
    <n v="10"/>
    <s v="FEMENINO"/>
    <s v="PTP/CPP"/>
    <s v="004211648"/>
    <s v="PRIMARIA - 2DO GRADO"/>
    <s v="SI"/>
    <s v="8305TRAZLUJOV"/>
    <s v="TROPIANO"/>
    <s v="AZUAJE"/>
    <s v="LUCIA"/>
    <s v="JOSEFINA"/>
    <s v="VENEZUELA"/>
    <s v="PTP/CPP"/>
    <d v="1983-05-12T00:00:00"/>
    <s v="12"/>
    <s v="05"/>
    <s v="1983"/>
    <s v="FEMENINO"/>
    <s v="PTP/CPP"/>
    <s v="003783946"/>
    <s v="RASTREO"/>
    <d v="2024-01-08T17:57:46"/>
    <s v="ONLINE/TELEFÓNICA"/>
    <d v="2024-01-15T00:00:00"/>
    <n v="2"/>
    <n v="2"/>
    <n v="2"/>
    <s v="SI"/>
    <s v="YULY"/>
    <m/>
    <x v="0"/>
    <x v="68"/>
    <d v="2024-01-08T00:00:00"/>
    <s v="SI "/>
    <m/>
    <m/>
    <m/>
    <m/>
    <m/>
    <m/>
    <m/>
    <n v="7"/>
    <n v="10"/>
    <n v="3"/>
    <s v="3 AÑOS REZAGO"/>
    <m/>
  </r>
  <r>
    <n v="1409"/>
    <s v="ENERO "/>
    <x v="1"/>
    <s v="LIMA "/>
    <s v="VILLA MARIA DEL TRIUNFO"/>
    <n v="913294199"/>
    <s v="0805GATRABV"/>
    <s v="GALINDEZ"/>
    <s v="TROPIANO"/>
    <s v="ABEL"/>
    <s v="ALEXANDER"/>
    <s v="GALINDEZ TROPIANO ABEL ALEXANDER"/>
    <s v="VENEZUELA "/>
    <s v="PTP/CPP"/>
    <d v="2008-05-02T00:00:00"/>
    <s v="02"/>
    <s v="05"/>
    <s v="2008"/>
    <n v="15"/>
    <s v="MASCULINO"/>
    <s v="PTP/CPP"/>
    <s v="004215550"/>
    <s v="PRIMARIA - 6TO GRADO"/>
    <s v="SI"/>
    <s v="8305TRAZLUJOV"/>
    <s v="TROPIANO"/>
    <s v="AZUAJE"/>
    <s v="LUCIA"/>
    <s v="JOSEFINA"/>
    <s v="VENEZUELA"/>
    <s v="PTP/CPP"/>
    <d v="1983-05-12T00:00:00"/>
    <s v="12"/>
    <s v="05"/>
    <s v="1983"/>
    <s v="FEMENINO"/>
    <s v="PTP/CPP"/>
    <s v="003783946"/>
    <s v="RASTREO"/>
    <d v="2024-01-08T17:55:05"/>
    <m/>
    <m/>
    <m/>
    <m/>
    <m/>
    <s v="SI"/>
    <s v="YULY"/>
    <m/>
    <x v="0"/>
    <x v="68"/>
    <d v="2024-01-08T00:00:00"/>
    <s v="SI "/>
    <m/>
    <m/>
    <m/>
    <m/>
    <m/>
    <m/>
    <m/>
    <n v="11"/>
    <n v="15"/>
    <n v="4"/>
    <s v="4 AÑOS REZAGO A MÁS"/>
    <m/>
  </r>
  <r>
    <n v="32"/>
    <s v="OCTUBRE "/>
    <x v="1"/>
    <s v="LIMA "/>
    <s v="VILLA EL SALVADOR"/>
    <n v="951839633"/>
    <s v="1202PILAALV"/>
    <s v="PIÑA"/>
    <s v="LA CONCHA"/>
    <s v="ALEXANDRA"/>
    <s v="YETSIBETH"/>
    <s v="PIÑA LA CONCHA ALEXANDRA YETSIBETH"/>
    <s v="VENEZUELA "/>
    <s v="SITUACIÓN IRREGULAR"/>
    <d v="2012-02-29T00:00:00"/>
    <s v="29"/>
    <s v="02"/>
    <s v="2012"/>
    <n v="11"/>
    <s v="FEMENINO"/>
    <s v="CEDULA DE IDENTIDAD"/>
    <n v="35136030"/>
    <s v="PRIMARIA - 5TO GRADO"/>
    <s v="SI"/>
    <s v="9104LALUARNEV"/>
    <s v="LA CONCHA"/>
    <s v="LUGO"/>
    <s v="ARAMELIS"/>
    <s v="NELSI"/>
    <s v="VENEZUELA "/>
    <s v="SITUACIÓN IRREGULAR"/>
    <d v="1991-04-13T00:00:00"/>
    <s v="13"/>
    <s v="04"/>
    <s v="1991"/>
    <s v="FEMENINO"/>
    <s v="CÉDULA DE IDENTIDAD"/>
    <n v="20497610"/>
    <s v="RASTREO"/>
    <d v="2023-10-06T00:00:00"/>
    <m/>
    <m/>
    <m/>
    <m/>
    <m/>
    <s v="SI"/>
    <s v="MIRIAN"/>
    <s v="SI"/>
    <x v="0"/>
    <x v="69"/>
    <d v="2023-10-13T00:00:00"/>
    <s v="SI"/>
    <s v="SI"/>
    <s v="NO INFORMACIÓN"/>
    <s v="SI"/>
    <s v="EBR"/>
    <s v="6076 REPUBLICA DE NICARAGUA"/>
    <s v="PRIMARIA - 6TO G"/>
    <s v="SI"/>
    <n v="10"/>
    <n v="12"/>
    <n v="2"/>
    <s v="2 AÑOS REZAGO"/>
    <s v="CORREGIR FECHA DE MATRICULA "/>
  </r>
  <r>
    <n v="1144"/>
    <s v="ENERO "/>
    <x v="1"/>
    <s v="LIMA "/>
    <s v="VILLA EL SALVADOR"/>
    <s v="916617989 (VECINA)"/>
    <s v="1804BIALOSV"/>
    <s v="BIRRIEL"/>
    <s v="ALANIZ"/>
    <s v="OSCAR"/>
    <s v="JOSE"/>
    <s v="BIRRIEL ALANIZ OSCAR JOSE"/>
    <s v="VENEZUELA "/>
    <s v="SITUACIÓN IRREGULAR"/>
    <d v="2018-04-17T00:00:00"/>
    <s v="17"/>
    <s v="04"/>
    <s v="2018"/>
    <n v="5"/>
    <s v="MASCULINO"/>
    <s v="ACTA/PARTIDA DE NACIMIENTO"/>
    <n v="77"/>
    <s v="NIVEL INICIAL 4 AÑOS"/>
    <s v="SI"/>
    <s v="0108ALMAVAROV"/>
    <s v="ALANIZ"/>
    <s v="MATEUS"/>
    <s v="VAIRESKA"/>
    <s v="ROSMARI"/>
    <s v="VENEZUELA "/>
    <s v="PTP/CPP"/>
    <d v="2001-08-20T00:00:00"/>
    <s v="20"/>
    <s v="08"/>
    <s v="2001"/>
    <s v="FEMENINO"/>
    <s v="PTP/CPP"/>
    <s v="POR COMPLETAR"/>
    <s v="RASTREO"/>
    <d v="2024-01-23T21:10:11"/>
    <s v="PRESENCIAL "/>
    <d v="2024-01-18T00:00:00"/>
    <n v="1"/>
    <n v="1"/>
    <n v="1"/>
    <s v="SI"/>
    <s v="MIRIAN"/>
    <m/>
    <x v="0"/>
    <x v="70"/>
    <d v="2024-01-24T00:00:00"/>
    <s v="SI "/>
    <m/>
    <m/>
    <m/>
    <m/>
    <m/>
    <m/>
    <m/>
    <n v="6"/>
    <n v="5"/>
    <n v="-1"/>
    <s v="NO TIENE REZAGO"/>
    <m/>
  </r>
  <r>
    <n v="1135"/>
    <s v="ENERO "/>
    <x v="1"/>
    <s v="LIMA "/>
    <s v="VILLA EL SALVADOR"/>
    <s v="916617989 (VECINA)"/>
    <s v="1309BIMALUV"/>
    <s v="BIRRIEL"/>
    <s v="MARQUEZ"/>
    <s v="LUISRIANYELIS"/>
    <s v="PATRICIA"/>
    <s v="BIRRIEL MARQUEZ LUISRIANYELIS PATRICIA"/>
    <s v="VENEZUELA "/>
    <s v="SITUACIÓN IRREGULAR"/>
    <d v="2013-09-09T00:00:00"/>
    <s v="09"/>
    <s v="09"/>
    <s v="2013"/>
    <n v="10"/>
    <s v="FEMENINO"/>
    <s v="ACTA/PARTIDA DE NACIMIENTO"/>
    <s v="2267"/>
    <s v="PRIMARIA - 2DO GRADO"/>
    <s v="SI"/>
    <s v="9509MABEYUJOV"/>
    <s v="MARQUEZ"/>
    <s v="BELLO"/>
    <s v="YUBISAI"/>
    <s v="JOSEFINA"/>
    <s v="VENEZUELA "/>
    <s v="SITUACIÓN IRREGULAR"/>
    <d v="1995-09-29T00:00:00"/>
    <s v="29"/>
    <s v="09"/>
    <s v="1995"/>
    <s v="FEMENINO"/>
    <s v="CÉDULA DE IDENTIDAD "/>
    <s v="26411802"/>
    <s v="RASTREO"/>
    <d v="2024-01-05T00:00:00"/>
    <s v="PRESENCIAL "/>
    <d v="2024-01-18T00:00:00"/>
    <n v="1"/>
    <n v="1"/>
    <n v="1"/>
    <s v="SI"/>
    <s v="MIRIAN"/>
    <m/>
    <x v="0"/>
    <x v="70"/>
    <d v="2024-01-24T00:00:00"/>
    <s v="SI "/>
    <m/>
    <m/>
    <m/>
    <m/>
    <m/>
    <m/>
    <m/>
    <n v="7"/>
    <n v="10"/>
    <n v="3"/>
    <s v="3 AÑOS REZAGO"/>
    <m/>
  </r>
  <r>
    <n v="1140"/>
    <s v="ENERO "/>
    <x v="1"/>
    <s v="LIMA "/>
    <s v="VILLA EL SALVADOR"/>
    <s v="916617989 (MAMA)"/>
    <s v="1804GRRIJOV"/>
    <s v="GRANADINO"/>
    <s v="RIVAS"/>
    <s v="JOSKEIBERLYS"/>
    <s v="ORIANGERLYN"/>
    <s v="GRANADINO RIVAS JOSKEIBERLYS ORIANGERLYN"/>
    <s v="VENEZUELA "/>
    <s v="SITUACIÓN IRREGULAR"/>
    <d v="2018-04-23T00:00:00"/>
    <s v="23"/>
    <s v="04"/>
    <s v="2018"/>
    <n v="5"/>
    <s v="FEMENINO"/>
    <s v="ACTA/PARTIDA DE NACIMIENTO"/>
    <n v="918"/>
    <s v="NIVEL INICIAL 4 AÑOS"/>
    <s v="SI"/>
    <s v="9905RIQUYOYEV"/>
    <s v="RIVAS"/>
    <s v="QUINTANA"/>
    <s v="YOSKEILA"/>
    <s v="YEUISMAR"/>
    <s v="VENEZUELA "/>
    <s v="SITUACIÓN IRREGULAR"/>
    <d v="1999-05-10T00:00:00"/>
    <s v="10"/>
    <s v="05"/>
    <s v="1999"/>
    <s v="FEMENINO"/>
    <s v="CÉDULA DE IDENTIDAD "/>
    <n v="27796320"/>
    <s v="RASTREO"/>
    <d v="2024-01-05T00:00:00"/>
    <s v="PRESENCIAL "/>
    <d v="2024-01-18T00:00:00"/>
    <n v="1"/>
    <n v="1"/>
    <n v="1"/>
    <s v="SI"/>
    <s v="MIRIAN"/>
    <m/>
    <x v="0"/>
    <x v="70"/>
    <d v="2024-01-24T00:00:00"/>
    <s v="SI "/>
    <m/>
    <m/>
    <m/>
    <m/>
    <m/>
    <m/>
    <m/>
    <n v="6"/>
    <n v="5"/>
    <n v="-1"/>
    <s v="NO TIENE REZAGO"/>
    <m/>
  </r>
  <r>
    <n v="1127"/>
    <s v="ENERO "/>
    <x v="1"/>
    <s v="LIMA "/>
    <s v="VILLA EL SALVADOR"/>
    <n v="916617989"/>
    <s v="0705VAQUYEV"/>
    <s v="VARELA"/>
    <s v="QUINTANA"/>
    <s v="YEIGUELMY"/>
    <s v="GABRIEL"/>
    <s v="VARELA QUINTANA YEIGUELMY GABRIEL"/>
    <s v="VENEZUELA "/>
    <s v="PTP/CPP"/>
    <d v="2007-05-13T00:00:00"/>
    <s v="13"/>
    <s v="05"/>
    <s v="2007"/>
    <n v="16"/>
    <s v="MASCULINO"/>
    <s v="PTP/CPP"/>
    <s v="004259538"/>
    <s v="SECUNDARIA - 2DO GRADO"/>
    <s v="SI"/>
    <s v="7403QUARJUROV"/>
    <s v="QUINTANA"/>
    <s v="ARNAL"/>
    <s v="JULISMAR"/>
    <s v="ROSMIRA"/>
    <s v="VENEZUELA "/>
    <s v="C.E. CALIDAD MIGRATORIA"/>
    <d v="1974-03-27T00:00:00"/>
    <s v="27"/>
    <s v="03"/>
    <s v="1974"/>
    <s v="FEMENINO"/>
    <s v="CARNET DE EXTRANJERÍA "/>
    <s v="005832587"/>
    <s v="RASTREO"/>
    <d v="2024-01-05T00:00:00"/>
    <s v="PRESENCIAL "/>
    <d v="2024-01-18T00:00:00"/>
    <n v="1"/>
    <n v="1"/>
    <n v="1"/>
    <s v="SI"/>
    <s v="MIRIAN"/>
    <m/>
    <x v="0"/>
    <x v="70"/>
    <d v="2024-01-24T00:00:00"/>
    <s v="SI "/>
    <m/>
    <m/>
    <m/>
    <m/>
    <m/>
    <m/>
    <m/>
    <n v="13"/>
    <n v="16"/>
    <n v="3"/>
    <s v="3 AÑOS REZAGO"/>
    <m/>
  </r>
  <r>
    <n v="1138"/>
    <s v="ENERO "/>
    <x v="1"/>
    <s v="LIMA "/>
    <s v="VILLA EL SALVADOR"/>
    <s v="916617989 (MAMA)"/>
    <s v="1708VIQUJIV"/>
    <s v="VILLOTA"/>
    <s v="QUINTANA"/>
    <s v="JINNA"/>
    <s v="JISELL"/>
    <s v="VILLOTA QUINTANA JINNA JISELL"/>
    <s v="VENEZUELA "/>
    <s v="SITUACIÓN IRREGULAR"/>
    <d v="2017-08-29T00:00:00"/>
    <s v="29"/>
    <s v="08"/>
    <s v="2017"/>
    <n v="6"/>
    <s v="FEMENINO"/>
    <s v="ACTA/PARTIDA DE NACIMIENTO"/>
    <s v="532"/>
    <s v="NIVEL INICIAL 5 AÑOS"/>
    <s v="SI"/>
    <s v="9512QUARJOZOV"/>
    <s v="QUINTANA"/>
    <s v="ARNAL"/>
    <s v="JOSLEKA"/>
    <s v="ZONDERLY"/>
    <s v="VENEZUELA "/>
    <s v="SITUACIÓN IRREGULAR"/>
    <d v="1995-12-09T00:00:00"/>
    <s v="09"/>
    <s v="12"/>
    <s v="1995"/>
    <s v="FEMENINO"/>
    <s v="CÉDULA DE IDENTIDAD "/>
    <n v="27531189"/>
    <s v="RASTREO"/>
    <d v="2024-01-05T00:00:00"/>
    <s v="ONLINE/TELEFÓNICA"/>
    <d v="2024-01-18T00:00:00"/>
    <n v="1"/>
    <n v="1"/>
    <n v="1"/>
    <s v="SI"/>
    <s v="MIRIAN"/>
    <m/>
    <x v="0"/>
    <x v="70"/>
    <d v="2024-01-24T00:00:00"/>
    <s v="SI "/>
    <m/>
    <m/>
    <m/>
    <m/>
    <m/>
    <m/>
    <m/>
    <n v="6"/>
    <n v="6"/>
    <n v="0"/>
    <s v="NO TIENE REZAGO"/>
    <m/>
  </r>
  <r>
    <n v="1391"/>
    <s v="ENERO "/>
    <x v="1"/>
    <s v="LIMA "/>
    <s v="VILLA EL SALVADOR"/>
    <s v="916612652( LLAMADAS Y WHATSAPP)"/>
    <s v="1901NARIANV"/>
    <s v="NAVARRO"/>
    <s v="RIVERO"/>
    <s v="ANDERSON"/>
    <s v="DANIELL"/>
    <s v="NAVARRO RIVERO ANDERSON DANIELL"/>
    <s v="VENEZUELA "/>
    <s v="SITUACIÓN IRREGULAR"/>
    <d v="2019-01-31T00:00:00"/>
    <s v="31"/>
    <s v="01"/>
    <s v="2019"/>
    <n v="5"/>
    <s v="MASCULINO"/>
    <s v="ACTA/PARTIDA DE NACIMIENTO"/>
    <s v="620"/>
    <s v="NINGUNO"/>
    <s v="SI"/>
    <s v="0106NARIALMIV"/>
    <s v="NAVARRO"/>
    <s v="RIVERO"/>
    <s v="ALONDRA"/>
    <s v="MILAGROS"/>
    <s v="VENEZUELA"/>
    <s v="PTP/CPP"/>
    <d v="2001-06-22T00:00:00"/>
    <s v="22"/>
    <s v="06"/>
    <s v="2001"/>
    <s v="FEMENINO"/>
    <s v="PTP/CPP"/>
    <s v="003943405"/>
    <s v="RASTREO"/>
    <d v="2024-01-04T11:19:23"/>
    <s v="ONLINE/TELEFÓNICA"/>
    <d v="2024-01-10T00:00:00"/>
    <n v="1"/>
    <n v="1"/>
    <n v="1"/>
    <s v="SI"/>
    <s v="YULY"/>
    <m/>
    <x v="0"/>
    <x v="71"/>
    <d v="2024-01-08T00:00:00"/>
    <s v="SI "/>
    <m/>
    <m/>
    <m/>
    <m/>
    <m/>
    <m/>
    <m/>
    <n v="6"/>
    <n v="5"/>
    <n v="-1"/>
    <s v="NO TIENE REZAGO"/>
    <m/>
  </r>
  <r>
    <n v="1134"/>
    <s v="ENERO "/>
    <x v="1"/>
    <s v="LIMA "/>
    <s v="VILLA EL SALVADOR"/>
    <n v="902984459"/>
    <s v="1807PEGUROV"/>
    <s v="PEREZ"/>
    <s v="GUEVARA"/>
    <s v="ROLIFMAR"/>
    <s v="ALEXXANDRA"/>
    <s v="PEREZ GUEVARA ROLIFMAR ALEXXANDRA"/>
    <s v="VENEZUELA "/>
    <s v="SITUACIÓN IRREGULAR"/>
    <d v="2018-07-03T00:00:00"/>
    <s v="03"/>
    <s v="07"/>
    <s v="2018"/>
    <n v="5"/>
    <s v="FEMENINO"/>
    <s v="ACTA/PARTIDA DE NACIMIENTO"/>
    <n v="300"/>
    <s v="NINGUNO"/>
    <s v="SI"/>
    <s v="0107GUHELEGAV"/>
    <s v="GUEVARA"/>
    <s v="HERNANDEZ"/>
    <s v="LEYMAR"/>
    <s v="GABRIELA"/>
    <s v="VENEZUELA "/>
    <s v="SITUACIÓN IRREGULAR"/>
    <d v="2001-07-23T00:00:00"/>
    <s v="23"/>
    <s v="07"/>
    <s v="2001"/>
    <s v="FEMENINO"/>
    <s v="CÉDULA DE IDENTIDAD "/>
    <n v="27715721"/>
    <s v="RASTREO"/>
    <d v="2023-10-14T14:57:30"/>
    <s v="ONLINE/TELEFÓNICA"/>
    <d v="2024-01-11T00:00:00"/>
    <n v="1"/>
    <n v="1"/>
    <n v="1"/>
    <s v="SI"/>
    <s v="MIRIAN"/>
    <m/>
    <x v="0"/>
    <x v="72"/>
    <d v="2023-01-11T00:00:00"/>
    <s v="SI "/>
    <m/>
    <m/>
    <m/>
    <m/>
    <m/>
    <m/>
    <m/>
    <n v="6"/>
    <n v="5"/>
    <n v="-1"/>
    <s v="NO TIENE REZAGO"/>
    <m/>
  </r>
  <r>
    <n v="1401"/>
    <s v="ENERO "/>
    <x v="1"/>
    <s v="LIMA "/>
    <s v="CHORRILLOS"/>
    <n v="925047992"/>
    <s v="1507MOTOMIV"/>
    <s v="MORA"/>
    <s v="TORRES"/>
    <s v="MIGUEL"/>
    <s v="ARCANGEL"/>
    <s v="MORA TORRES MIGUEL ARCANGEL"/>
    <s v="VENEZUELA "/>
    <s v="SITUACIÓN IRREGULAR"/>
    <d v="2015-07-23T00:00:00"/>
    <s v="23"/>
    <s v="07"/>
    <s v="2015"/>
    <n v="8"/>
    <s v="MASCULINO"/>
    <s v="ACTA/PARTIDA DE NACIMIENTO"/>
    <s v="863"/>
    <s v="PRIMARIA - 2DO GRADO"/>
    <s v="SI"/>
    <s v="9707TOTEMIBUV"/>
    <s v="TORRES"/>
    <s v="TERAN"/>
    <s v="MIRLEY"/>
    <s v="BUDELISA"/>
    <s v="VENEZUELA"/>
    <s v="PTP/CPP"/>
    <d v="1997-07-03T00:00:00"/>
    <s v="03"/>
    <s v="07"/>
    <s v="1997"/>
    <s v="FEMENINO"/>
    <s v="PTP/CPP"/>
    <s v="4604788"/>
    <s v="RASTREO"/>
    <d v="2024-01-15T19:48:34"/>
    <s v="ONLINE/TELEFÓNICA"/>
    <d v="2024-01-18T00:00:00"/>
    <n v="2"/>
    <n v="2"/>
    <n v="2"/>
    <s v="SI"/>
    <s v="YULY"/>
    <m/>
    <x v="0"/>
    <x v="73"/>
    <d v="2024-01-12T00:00:00"/>
    <s v="SI "/>
    <m/>
    <m/>
    <m/>
    <m/>
    <m/>
    <m/>
    <m/>
    <n v="7"/>
    <n v="8"/>
    <n v="1"/>
    <s v="NO TIENE REZAGO"/>
    <m/>
  </r>
  <r>
    <n v="1142"/>
    <s v="ENERO "/>
    <x v="1"/>
    <s v="LIMA "/>
    <s v="VILLA EL SALVADOR"/>
    <n v="917417819"/>
    <s v="1411LAVINIV"/>
    <s v="LA CHIRA"/>
    <s v="VICENTE"/>
    <s v="NICOL"/>
    <s v="ISABELA"/>
    <s v="LA CHIRA VICENTE NICOL ISABELA"/>
    <s v="VENEZUELA "/>
    <s v="SITUACIÓN IRREGULAR"/>
    <d v="2014-11-08T00:00:00"/>
    <s v="08"/>
    <s v="11"/>
    <s v="2014"/>
    <n v="9"/>
    <s v="FEMENINO"/>
    <s v="ACTA/PARTIDA DE NACIMIENTO"/>
    <s v="123"/>
    <s v="PRIMARIA - 3ER GRADO"/>
    <s v="SI"/>
    <s v="6405VICHJUMAP"/>
    <s v="VICENTE"/>
    <s v="CHUMPITAZ"/>
    <s v="JULIA"/>
    <s v="MARTINA"/>
    <s v="PERÚ"/>
    <s v="NO APLICA (ES PERUANO/A)"/>
    <d v="1964-05-23T00:00:00"/>
    <s v="23"/>
    <s v="05"/>
    <s v="1964"/>
    <s v="FEMENINO"/>
    <s v="DNI "/>
    <s v="08851902"/>
    <s v="RASTREO"/>
    <d v="2024-01-04T14:12:25"/>
    <s v="ONLINE/TELEFÓNICA"/>
    <d v="2024-01-05T00:00:00"/>
    <n v="2"/>
    <n v="1"/>
    <n v="1"/>
    <s v="SI"/>
    <s v="MIRIAN"/>
    <m/>
    <x v="0"/>
    <x v="74"/>
    <d v="2024-01-18T00:00:00"/>
    <s v="SI "/>
    <m/>
    <m/>
    <m/>
    <m/>
    <m/>
    <m/>
    <m/>
    <n v="8"/>
    <n v="9"/>
    <n v="1"/>
    <s v="NO TIENE REZAGO"/>
    <m/>
  </r>
  <r>
    <n v="1128"/>
    <s v="ENERO "/>
    <x v="1"/>
    <s v="LIMA "/>
    <s v="SAN JUAN DE MIRAFLORES"/>
    <n v="910593143"/>
    <s v="1307TORUALV"/>
    <s v="TONITO"/>
    <s v="RUIZ"/>
    <s v="ALEXIS"/>
    <s v="EMILIANO"/>
    <s v="TONITO RUIZ ALEXIS EMILIANO"/>
    <s v="VENEZUELA "/>
    <s v="PTP/CPP"/>
    <d v="2013-07-31T00:00:00"/>
    <s v="31"/>
    <s v="07"/>
    <s v="2013"/>
    <n v="10"/>
    <s v="MASCULINO"/>
    <s v="PTP/CPP"/>
    <s v="002856822"/>
    <s v="PRIMARIA - 3ER GRADO"/>
    <s v="SI"/>
    <s v="7611RUGAELDEV"/>
    <s v="RUIZ"/>
    <s v="GARCIA"/>
    <s v="ELVIRA"/>
    <s v="DEL VALLE"/>
    <s v="VENEZUELA "/>
    <s v="C.E. CALIDAD MIGRATORIA"/>
    <d v="1976-11-30T00:00:00"/>
    <s v="30"/>
    <s v="11"/>
    <s v="1976"/>
    <s v="FEMENINO"/>
    <s v="CARNET DE EXTRANJERÍA "/>
    <s v="004344626"/>
    <s v="RASTREO"/>
    <d v="2024-01-05T12:06:42"/>
    <s v="ONLINE/TELEFÓNICA"/>
    <d v="2024-01-11T00:00:00"/>
    <n v="1"/>
    <n v="1"/>
    <n v="1"/>
    <s v="SI"/>
    <s v="MIRIAN"/>
    <m/>
    <x v="0"/>
    <x v="75"/>
    <d v="2024-01-15T00:00:00"/>
    <s v="SI "/>
    <m/>
    <m/>
    <m/>
    <m/>
    <m/>
    <m/>
    <m/>
    <n v="8"/>
    <n v="10"/>
    <n v="2"/>
    <s v="2 AÑOS REZAGO"/>
    <m/>
  </r>
  <r>
    <n v="136"/>
    <s v="OCTUBRE "/>
    <x v="1"/>
    <s v="LIMA "/>
    <s v="VILLA MARIA DEL TRIUNFO"/>
    <n v="998287297"/>
    <s v="1106DIROANV"/>
    <s v="DIAZ"/>
    <s v="RODRIGUEZ"/>
    <s v="ANGELES"/>
    <s v="JOSZUANNYS"/>
    <s v="DIAZ RODRIGUEZ ANGELES JOSZUANNYS"/>
    <s v="VENEZUELA "/>
    <s v="SITUACIÓN IRREGULAR"/>
    <d v="2011-06-23T00:00:00"/>
    <s v="23"/>
    <s v="06"/>
    <s v="2011"/>
    <n v="12"/>
    <s v="FEMENINO"/>
    <s v="ACTA/PARTIDA DE NACIMIENTO"/>
    <n v="6532"/>
    <s v="PRIMARIA - 4TO GRADO"/>
    <s v="SI"/>
    <s v="8706ROALZUDAV"/>
    <s v="RODRIGUEZ"/>
    <s v="ALVAREZ"/>
    <s v="ZULIMAR"/>
    <s v="DAYANA"/>
    <s v="VENEZUELA "/>
    <s v="SITUACIÓN IRREGULAR"/>
    <d v="1987-06-23T00:00:00"/>
    <s v="23"/>
    <s v="06"/>
    <s v="1987"/>
    <s v="FEMENINO"/>
    <s v="CÉDULA DE IDENTIDAD"/>
    <n v="18736633"/>
    <s v="RASTREO"/>
    <d v="2023-10-03T00:00:00"/>
    <m/>
    <m/>
    <m/>
    <m/>
    <m/>
    <s v="SI"/>
    <s v="MIRIAN"/>
    <s v="SI"/>
    <x v="0"/>
    <x v="76"/>
    <d v="2023-10-17T00:00:00"/>
    <s v="SI"/>
    <s v="SI"/>
    <s v="NO INFORMACIÓN"/>
    <s v="SI"/>
    <s v="EBR"/>
    <s v="7233 MATSU UTSUMI"/>
    <s v="PRIMARIA - 6TO G"/>
    <s v="SI"/>
    <n v="9"/>
    <n v="12"/>
    <n v="3"/>
    <s v="3 AÑOS REZAGO"/>
    <s v="CORREGIR FECHA DE MATRICULA "/>
  </r>
  <r>
    <n v="134"/>
    <s v="OCTUBRE "/>
    <x v="1"/>
    <s v="LIMA "/>
    <s v="VILLA MARIA DEL TRIUNFO"/>
    <n v="998287297"/>
    <s v="1306DIROVIV"/>
    <s v="DIAZ"/>
    <s v="RODRIGUEZ"/>
    <s v="VICTOR"/>
    <s v="MANUEL"/>
    <s v="DIAZ RODRIGUEZ VICTOR MANUEL"/>
    <s v="VENEZUELA "/>
    <s v="SITUACIÓN IRREGULAR"/>
    <d v="2013-06-03T00:00:00"/>
    <s v="03"/>
    <s v="06"/>
    <s v="2013"/>
    <n v="10"/>
    <s v="MASCULINO"/>
    <s v="ACTA/PARTIDA DE NACIMIENTO"/>
    <n v="3018"/>
    <s v="PRIMARIA - 1ER GRADO"/>
    <s v="SI"/>
    <s v="8706ROALZUDAV"/>
    <s v="RODRIGUEZ"/>
    <s v="ALVAREZ"/>
    <s v="ZULIMAR"/>
    <s v="DAYANA"/>
    <s v="VENEZUELA "/>
    <s v="SITUACIÓN IRREGULAR"/>
    <d v="1987-06-23T00:00:00"/>
    <s v="23"/>
    <s v="06"/>
    <s v="1987"/>
    <s v="FEMENINO"/>
    <s v="CÉDULA DE IDENTIDAD"/>
    <n v="18736633"/>
    <s v="RASTREO"/>
    <d v="2023-10-02T00:00:00"/>
    <s v="PRESENCIAL"/>
    <d v="2023-10-16T00:00:00"/>
    <n v="2"/>
    <n v="2"/>
    <n v="1"/>
    <s v="SI"/>
    <s v="MIRIAN"/>
    <s v="SI"/>
    <x v="0"/>
    <x v="76"/>
    <d v="2023-10-17T00:00:00"/>
    <s v="SI"/>
    <s v="SI"/>
    <s v="NO INFORMACIÓN"/>
    <s v="SI"/>
    <s v="EBR"/>
    <s v="7233 MATSU UTSUMI"/>
    <s v="PRIMARIA- 3ER G"/>
    <s v="SI"/>
    <n v="6"/>
    <n v="10"/>
    <n v="4"/>
    <s v="4 AÑOS REZAGO A MÁS"/>
    <s v="CORREGIR FECHA DE MATRICULA "/>
  </r>
  <r>
    <n v="140"/>
    <s v="OCTUBRE "/>
    <x v="1"/>
    <s v="LIMA "/>
    <s v="VILLA EL SALVADOR"/>
    <s v="928795820/(+)573103365447(WHATSAPP)"/>
    <s v="1212MAMOSOV"/>
    <s v="MARTINEZ"/>
    <s v="MORENO"/>
    <s v="SOFIA"/>
    <s v="ALEJANDRA"/>
    <s v="MARTINEZ MORENO SOFIA ALEJANDRA"/>
    <s v="VENEZUELA "/>
    <s v="SITUACIÓN IRREGULAR"/>
    <d v="2012-12-19T00:00:00"/>
    <s v="19"/>
    <s v="12"/>
    <s v="2012"/>
    <n v="11"/>
    <s v="FEMENINO"/>
    <s v="ACTA/PARTIDA DE NACIMIENTO"/>
    <n v="5926455"/>
    <s v="PRIMARIA - 3ER GRADO"/>
    <s v="SI"/>
    <s v="9007MOMEJOMAV"/>
    <s v="MORENO"/>
    <s v="MEJIAS"/>
    <s v="JOHANA"/>
    <s v="MAYERLIN"/>
    <s v="VENEZUELA "/>
    <s v="SITUACIÓN IRREGULAR"/>
    <d v="1990-07-09T00:00:00"/>
    <s v="09"/>
    <s v="07"/>
    <s v="1990"/>
    <s v="FEMENINO"/>
    <s v="CÉDULA DE IDENTIDAD"/>
    <n v="20419852"/>
    <s v="RASTREO"/>
    <d v="2023-09-15T00:00:00"/>
    <m/>
    <m/>
    <m/>
    <m/>
    <m/>
    <s v="SI"/>
    <s v="MIRIAN"/>
    <s v="SI"/>
    <x v="0"/>
    <x v="77"/>
    <d v="2023-10-13T00:00:00"/>
    <s v="SI"/>
    <s v="SI"/>
    <s v="NO INFORMACIÓN"/>
    <s v="SI"/>
    <s v="EBR"/>
    <s v="7240 JESUS DE NAZARETH"/>
    <s v="PRIMARIA - 4TO G"/>
    <s v="NO"/>
    <n v="8"/>
    <n v="11"/>
    <n v="3"/>
    <s v="3 AÑOS REZAGO"/>
    <s v="CORREGIR FECHA DE MATRICULA "/>
  </r>
  <r>
    <n v="138"/>
    <s v="OCTUBRE "/>
    <x v="1"/>
    <s v="LIMA "/>
    <s v="VILLA EL SALVADOR"/>
    <s v="928795820/(+)573103365447(WHATSAPP)"/>
    <s v="1003MAMOABV"/>
    <s v="MARTINEZ"/>
    <s v="MORENO"/>
    <s v="ABRAHAM"/>
    <s v="ALEJANDRO"/>
    <s v="MARTINEZ MORENO ABRAHAM ALEJANDRO"/>
    <s v="VENEZUELA "/>
    <s v="SITUACIÓN IRREGULAR"/>
    <d v="2010-03-11T00:00:00"/>
    <s v="11"/>
    <s v="03"/>
    <s v="2010"/>
    <n v="13"/>
    <s v="MASCULINO"/>
    <s v="ACTA/PARTIDA DE NACIMIENTO"/>
    <n v="119"/>
    <s v="PRIMARIA - 6TO GRADO"/>
    <s v="SI"/>
    <s v="9007MOMEJOMAV"/>
    <s v="MORENO"/>
    <s v="MEJIAS"/>
    <s v="JOHANA"/>
    <s v="MAYERLIN"/>
    <s v="VENEZUELA "/>
    <s v="SITUACIÓN IRREGULAR"/>
    <d v="1990-07-09T00:00:00"/>
    <s v="09"/>
    <s v="07"/>
    <s v="1990"/>
    <s v="FEMENINO"/>
    <s v="CÉDULA DE IDENTIDAD"/>
    <n v="20419852"/>
    <s v="RASTREO"/>
    <d v="2023-09-15T00:00:00"/>
    <s v="PRESENCIAL"/>
    <d v="2023-10-11T00:00:00"/>
    <n v="2"/>
    <n v="2"/>
    <n v="1"/>
    <s v="SI"/>
    <s v="MIRIAN"/>
    <s v="SI"/>
    <x v="0"/>
    <x v="77"/>
    <d v="2023-10-13T00:00:00"/>
    <s v="SI"/>
    <s v="SI"/>
    <s v="NO INFORMACIÓN"/>
    <s v="SI"/>
    <s v="EBR"/>
    <s v="7240 JESUS DE NAZARETH"/>
    <s v="SECUNDARIA - 1ER A"/>
    <s v="NO"/>
    <n v="11"/>
    <n v="14"/>
    <n v="3"/>
    <s v="3 AÑOS REZAGO"/>
    <s v="CORREGIR FECHA DE MATRICULA "/>
  </r>
  <r>
    <n v="1161"/>
    <s v="ENERO "/>
    <x v="1"/>
    <s v="LIMA "/>
    <s v="VILLA EL SALVADOR"/>
    <n v="921565606"/>
    <s v="1508LAVIALV"/>
    <s v="LAREZ"/>
    <s v="VIERA"/>
    <s v="ALEXA "/>
    <s v="SOFIA"/>
    <s v="LAREZ VIERA ALEXA  SOFIA"/>
    <s v="VENEZUELA "/>
    <s v="SITUACIÓN IRREGULAR"/>
    <d v="2015-08-04T00:00:00"/>
    <s v="04"/>
    <s v="08"/>
    <s v="2015"/>
    <n v="8"/>
    <s v="FEMENINO"/>
    <s v="ACTA/PARTIDA DE NACIMIENTO"/>
    <n v="1131"/>
    <s v="PRIMARIA - 2DO GRADO"/>
    <s v="SI"/>
    <s v="9310VITOPIYIV"/>
    <s v="VIERA"/>
    <s v="TOCUYO"/>
    <s v="PIERINA"/>
    <s v="YINEX"/>
    <s v="VENEZUELA "/>
    <s v="PTP/CPP"/>
    <d v="1993-10-08T00:00:00"/>
    <s v="08"/>
    <s v="10"/>
    <s v="1993"/>
    <s v="FEMENINO"/>
    <s v="PTP/CPP"/>
    <n v="3756846"/>
    <s v="RASTREO"/>
    <d v="2024-01-05T21:57:11"/>
    <s v="ONLINE/TELEFÓNICA"/>
    <d v="2024-01-09T00:00:00"/>
    <n v="3"/>
    <n v="1"/>
    <n v="1"/>
    <s v="SI"/>
    <s v="MIRIAN"/>
    <m/>
    <x v="0"/>
    <x v="77"/>
    <d v="2024-01-15T00:00:00"/>
    <s v="SI "/>
    <m/>
    <m/>
    <m/>
    <m/>
    <m/>
    <m/>
    <m/>
    <n v="7"/>
    <n v="8"/>
    <n v="1"/>
    <s v="NO TIENE REZAGO"/>
    <m/>
  </r>
  <r>
    <n v="1164"/>
    <s v="ENERO "/>
    <x v="1"/>
    <s v="LIMA "/>
    <s v="VILLA EL SALVADOR"/>
    <n v="921565606"/>
    <s v="0810MAMAMOV"/>
    <s v="MANITA"/>
    <s v="MAIZ"/>
    <s v="MOISES"/>
    <s v="DANIEL"/>
    <s v="MANITA MAIZ MOISES DANIEL"/>
    <s v="VENEZUELA "/>
    <s v="SITUACIÓN IRREGULAR"/>
    <d v="2008-10-01T00:00:00"/>
    <s v="01"/>
    <s v="10"/>
    <s v="2008"/>
    <n v="15"/>
    <s v="MASCULINO"/>
    <s v="CÉDULA DE IDENTIDAD "/>
    <n v="33000762"/>
    <s v="SECUNDARIA - 1ER GRADO"/>
    <s v="SI"/>
    <s v="9310VITOPIYIV"/>
    <s v="VIERA"/>
    <s v="TOCUYO"/>
    <s v="PIERINA"/>
    <s v="YINEX"/>
    <s v="VENEZUELA "/>
    <s v="PTP/CPP"/>
    <d v="1993-10-08T00:00:00"/>
    <s v="08"/>
    <s v="10"/>
    <s v="1993"/>
    <s v="FEMENINO"/>
    <s v="PTP/CPP"/>
    <n v="3756846"/>
    <s v="RASTREO"/>
    <d v="2024-01-05T21:57:11"/>
    <m/>
    <m/>
    <m/>
    <m/>
    <m/>
    <s v="SI"/>
    <s v="MIRIAN"/>
    <m/>
    <x v="0"/>
    <x v="77"/>
    <d v="2024-01-15T00:00:00"/>
    <s v="SI "/>
    <m/>
    <m/>
    <m/>
    <m/>
    <m/>
    <m/>
    <m/>
    <n v="12"/>
    <n v="15"/>
    <n v="3"/>
    <s v="3 AÑOS REZAGO"/>
    <m/>
  </r>
  <r>
    <n v="1394"/>
    <s v="ENERO "/>
    <x v="1"/>
    <s v="LIMA "/>
    <s v="VILLA EL SALVADOR"/>
    <s v="921006726(LLAMADAS Y WHATSAPP)"/>
    <s v="1707MUACWIV"/>
    <s v="MUJICA"/>
    <s v="ACOSTA"/>
    <s v="WIZLETH"/>
    <s v="VALENTINA"/>
    <s v="MUJICA ACOSTA WIZLETH VALENTINA"/>
    <s v="VENEZUELA "/>
    <s v="SITUACIÓN IRREGULAR"/>
    <d v="2017-07-03T00:00:00"/>
    <s v="03"/>
    <s v="07"/>
    <s v="2017"/>
    <n v="6"/>
    <s v="FEMENINO"/>
    <s v="ACTA/PARTIDA DE NACIMIENTO"/>
    <s v="1516"/>
    <s v="NIVEL INICIAL 4 AÑOS"/>
    <s v="SI"/>
    <s v="9012ACLIMACRV"/>
    <s v="ACOSTA"/>
    <s v="LIZARRAGA"/>
    <s v="MARI"/>
    <s v="CRUZ"/>
    <s v="VENEZUELA"/>
    <s v="SITUACIÓN IRREGULAR"/>
    <d v="1990-12-23T00:00:00"/>
    <s v="23"/>
    <s v="12"/>
    <s v="1990"/>
    <s v="FEMENINO"/>
    <s v="CÉDULA DE IDENTIDAD "/>
    <s v="21456290"/>
    <s v="RASTREO"/>
    <d v="2024-01-11T11:19:44"/>
    <s v="ONLINE/TELEFÓNICA"/>
    <d v="2024-01-15T00:00:00"/>
    <n v="1"/>
    <n v="1"/>
    <n v="1"/>
    <s v="SI"/>
    <s v="YULY"/>
    <m/>
    <x v="0"/>
    <x v="77"/>
    <d v="2024-01-08T00:00:00"/>
    <s v="SI "/>
    <m/>
    <m/>
    <m/>
    <m/>
    <m/>
    <m/>
    <m/>
    <n v="6"/>
    <n v="6"/>
    <n v="0"/>
    <s v="NO TIENE REZAGO"/>
    <m/>
  </r>
  <r>
    <n v="1163"/>
    <s v="ENERO "/>
    <x v="1"/>
    <s v="LIMA "/>
    <s v="VILLA EL SALVADOR"/>
    <n v="921565606"/>
    <s v="0704RITOLEV"/>
    <s v="RIVERO"/>
    <s v="TOCUYO"/>
    <s v="LEONALDO"/>
    <s v="JOSE"/>
    <s v="RIVERO TOCUYO LEONALDO JOSE"/>
    <s v="VENEZUELA "/>
    <s v="SITUACIÓN IRREGULAR"/>
    <d v="2007-04-30T00:00:00"/>
    <s v="30"/>
    <s v="04"/>
    <s v="2007"/>
    <n v="16"/>
    <s v="MASCULINO"/>
    <s v="CÉDULA DE IDENTIDAD "/>
    <n v="32797733"/>
    <s v="SECUNDARIA - 2DO GRADO"/>
    <s v="SI"/>
    <s v="9310VITOPIYIV"/>
    <s v="VIERA"/>
    <s v="TOCUYO"/>
    <s v="PIERINA"/>
    <s v="YINEX"/>
    <s v="VENEZUELA "/>
    <s v="PTP/CPP"/>
    <d v="1993-10-08T00:00:00"/>
    <s v="08"/>
    <s v="10"/>
    <s v="1993"/>
    <s v="FEMENINO"/>
    <s v="PTP/CPP"/>
    <n v="3756846"/>
    <s v="RASTREO"/>
    <d v="2024-01-05T21:57:11"/>
    <m/>
    <m/>
    <m/>
    <m/>
    <m/>
    <s v="SI"/>
    <s v="MIRIAN"/>
    <m/>
    <x v="0"/>
    <x v="77"/>
    <d v="2024-01-15T00:00:00"/>
    <s v="SI "/>
    <m/>
    <m/>
    <m/>
    <m/>
    <m/>
    <m/>
    <m/>
    <n v="13"/>
    <n v="16"/>
    <n v="3"/>
    <s v="3 AÑOS REZAGO"/>
    <m/>
  </r>
  <r>
    <n v="1162"/>
    <s v="ENERO "/>
    <x v="1"/>
    <s v="LIMA "/>
    <s v="VILLA EL SALVADOR"/>
    <n v="921565606"/>
    <s v="1805VEVIASV"/>
    <s v="VELASQUES"/>
    <s v="VIERA"/>
    <s v="ASHLEY"/>
    <s v="LUCIA"/>
    <s v="VELASQUES VIERA ASHLEY LUCIA"/>
    <s v="VENEZUELA "/>
    <s v="SITUACIÓN IRREGULAR"/>
    <d v="2018-05-24T00:00:00"/>
    <s v="24"/>
    <s v="05"/>
    <s v="2018"/>
    <n v="5"/>
    <s v="FEMENINO"/>
    <s v="ACTA/PARTIDA DE NACIMIENTO"/>
    <n v="1159"/>
    <s v="NINGUNO"/>
    <s v="SI"/>
    <s v="9310VITOPIYIV"/>
    <s v="VIERA"/>
    <s v="TOCUYO"/>
    <s v="PIERINA"/>
    <s v="YINEX"/>
    <s v="VENEZUELA "/>
    <s v="PTP/CPP"/>
    <d v="1993-10-08T00:00:00"/>
    <s v="08"/>
    <s v="10"/>
    <s v="1993"/>
    <s v="FEMENINO"/>
    <s v="PTP/CPP"/>
    <n v="3756846"/>
    <s v="RASTREO"/>
    <d v="2024-01-05T21:57:11"/>
    <m/>
    <m/>
    <m/>
    <m/>
    <m/>
    <s v="SI"/>
    <s v="MIRIAN"/>
    <m/>
    <x v="0"/>
    <x v="77"/>
    <d v="2024-01-15T00:00:00"/>
    <s v="SI "/>
    <m/>
    <m/>
    <m/>
    <m/>
    <m/>
    <m/>
    <m/>
    <n v="6"/>
    <n v="5"/>
    <n v="-1"/>
    <s v="NO TIENE REZAGO"/>
    <m/>
  </r>
  <r>
    <n v="1411"/>
    <s v="ENERO "/>
    <x v="1"/>
    <s v="LIMA "/>
    <s v="VILLA EL SALVADOR"/>
    <s v="917379105( LLAMADAS Y WHATSAPP)"/>
    <s v="0901BRROALV"/>
    <s v="BRACHO"/>
    <s v="RODRÍGUEZ"/>
    <s v="ALEANGEL"/>
    <s v="ISAAC"/>
    <s v="BRACHO RODRÍGUEZ ALEANGEL ISAAC"/>
    <s v="VENEZUELA "/>
    <s v="SITUACIÓN IRREGULAR"/>
    <d v="2009-01-14T00:00:00"/>
    <s v="14"/>
    <s v="01"/>
    <s v="2009"/>
    <n v="15"/>
    <s v="MASCULINO"/>
    <s v="CÉDULA DE IDENTIDAD"/>
    <s v="36071755"/>
    <s v="SECUNDARIA - 1ER GRADO"/>
    <s v="SI"/>
    <s v="8903RODEYUCAV"/>
    <s v="RODRÍGUEZ"/>
    <s v="DELGADO"/>
    <s v="YURIANNYS"/>
    <s v="CAROLINA"/>
    <s v="VENEZUELA"/>
    <s v="PTP/CPP"/>
    <d v="1989-03-07T00:00:00"/>
    <s v="07"/>
    <s v="03"/>
    <s v="1989"/>
    <s v="FEMENINO"/>
    <s v="PTP/CPP"/>
    <s v="001290746"/>
    <s v="RASTREO"/>
    <d v="2024-01-03T15:24:05"/>
    <s v="ONLINE/TELEFÓNICA"/>
    <d v="2024-01-16T00:00:00"/>
    <n v="1"/>
    <n v="1"/>
    <n v="1"/>
    <s v="SI"/>
    <s v="YULY"/>
    <m/>
    <x v="0"/>
    <x v="78"/>
    <d v="2024-01-16T00:00:00"/>
    <s v="SI "/>
    <m/>
    <m/>
    <m/>
    <m/>
    <m/>
    <m/>
    <m/>
    <n v="12"/>
    <n v="15"/>
    <n v="3"/>
    <s v="3 AÑOS REZAGO"/>
    <m/>
  </r>
  <r>
    <n v="1399"/>
    <s v="ENERO "/>
    <x v="1"/>
    <s v="LIMA "/>
    <s v="VILLA MARIA DEL TRIUNFO"/>
    <n v="964706001"/>
    <s v="1611ROQUANV"/>
    <s v="RODRIGUEZ"/>
    <s v="QUIROGA"/>
    <s v="ANEZKA"/>
    <s v="FREISHELLE"/>
    <s v="RODRIGUEZ QUIROGA ANEZKA FREISHELLE"/>
    <s v="VENEZUELA "/>
    <s v="SITUACIÓN IRREGULAR"/>
    <d v="2016-11-04T00:00:00"/>
    <s v="04"/>
    <s v="11"/>
    <s v="2016"/>
    <n v="7"/>
    <s v="FEMENINO"/>
    <s v="ACTA/PARTIDA DE NACIMIENTO"/>
    <s v="224"/>
    <s v="PRIMARIA - 1ER GRADO"/>
    <s v="SI"/>
    <s v="9905QUFEANMIV"/>
    <s v="QUIROGA"/>
    <s v="FERNANDEZ"/>
    <s v="ANDYMAR"/>
    <s v="MICHELLE"/>
    <s v="VENEZUELA"/>
    <s v="SITUACIÓN IRREGULAR"/>
    <d v="1999-05-14T00:00:00"/>
    <s v="14"/>
    <s v="05"/>
    <s v="1999"/>
    <s v="FEMENINO"/>
    <s v="CÉDULA DE IDENTIDAD"/>
    <s v="27912253"/>
    <s v="RASTREO"/>
    <d v="2023-12-12T17:21:24"/>
    <s v="ONLINE/TELEFÓNICA"/>
    <d v="2024-01-10T00:00:00"/>
    <n v="1"/>
    <n v="1"/>
    <n v="1"/>
    <s v="SI"/>
    <s v="YULY"/>
    <m/>
    <x v="0"/>
    <x v="78"/>
    <d v="2024-01-16T00:00:00"/>
    <s v="SI "/>
    <m/>
    <m/>
    <m/>
    <m/>
    <m/>
    <m/>
    <m/>
    <n v="6"/>
    <n v="7"/>
    <n v="1"/>
    <s v="NO TIENE REZAGO"/>
    <m/>
  </r>
  <r>
    <n v="1410"/>
    <s v="ENERO "/>
    <x v="1"/>
    <s v="LIMA "/>
    <s v="VILLA EL SALVADOR"/>
    <n v="921151906"/>
    <s v="1109ROMOYOV"/>
    <s v="ROMERO"/>
    <s v="MOSQUERA"/>
    <s v="YONEIFER"/>
    <s v="ALEJANDRO"/>
    <s v="ROMERO MOSQUERA YONEIFER ALEJANDRO"/>
    <s v="VENEZUELA "/>
    <s v="PTP/CPP"/>
    <d v="2011-09-21T00:00:00"/>
    <s v="21"/>
    <s v="09"/>
    <s v="2011"/>
    <n v="12"/>
    <s v="MASCULINO"/>
    <s v="PTP/CPP"/>
    <s v="004205476"/>
    <s v="PRIMARIA - 6TO GRADO"/>
    <s v="SI"/>
    <s v="9403MOMIGEYAV"/>
    <s v="MOSQUERA"/>
    <s v="MIRANDA"/>
    <s v="GENESIS"/>
    <s v="YASMIN"/>
    <s v="VENEZUELA"/>
    <s v="PTP/CPP"/>
    <d v="1994-03-14T00:00:00"/>
    <s v="14"/>
    <s v="03"/>
    <s v="1994"/>
    <s v="FEMENINO"/>
    <s v="PTP/CPP"/>
    <s v="001082780"/>
    <s v="RASTREO"/>
    <d v="2024-01-11T21:03:11"/>
    <s v="ONLINE/TELEFÓNICA"/>
    <d v="2024-01-16T00:00:00"/>
    <n v="1"/>
    <n v="1"/>
    <n v="1"/>
    <s v="SI"/>
    <s v="YULY"/>
    <m/>
    <x v="0"/>
    <x v="78"/>
    <d v="2024-01-19T00:00:00"/>
    <s v="SI "/>
    <m/>
    <m/>
    <m/>
    <m/>
    <m/>
    <m/>
    <m/>
    <n v="11"/>
    <n v="12"/>
    <n v="1"/>
    <s v="NO TIENE REZAGO"/>
    <m/>
  </r>
  <r>
    <n v="1395"/>
    <s v="ENERO "/>
    <x v="1"/>
    <s v="LIMA "/>
    <s v="VILLA MARIA DEL TRIUNFO"/>
    <s v="966252621( LLAMADAS Y WHATSAPP)"/>
    <s v="1512SACOALV"/>
    <s v="SANCHEZ"/>
    <s v="CORONADO"/>
    <s v="ALEXANDRE"/>
    <s v="DAVID"/>
    <s v="SANCHEZ CORONADO ALEXANDRE DAVID"/>
    <s v="VENEZUELA "/>
    <s v="SITUACIÓN IRREGULAR"/>
    <d v="2015-12-18T00:00:00"/>
    <s v="18"/>
    <s v="12"/>
    <s v="2015"/>
    <n v="8"/>
    <s v="MASCULINO"/>
    <s v="ACTA/PARTIDA DE NACIMIENTO"/>
    <s v="832"/>
    <s v="NIVEL INICIAL 4 AÑOS"/>
    <s v="SI"/>
    <s v="8108COCOSALIV"/>
    <s v="CORONADO"/>
    <s v="CORONADO"/>
    <s v="SANDY"/>
    <s v="LISBET"/>
    <s v="VENEZUELA"/>
    <s v="SITUACIÓN IRREGULAR"/>
    <d v="1981-08-08T00:00:00"/>
    <s v="08"/>
    <s v="08"/>
    <s v="1981"/>
    <s v="FEMENINO"/>
    <s v="CÉDULA DE IDENTIDAD"/>
    <s v="20017319"/>
    <s v="RASTREO"/>
    <d v="2023-12-12T12:10:55"/>
    <s v="ONLINE/TELEFÓNICA"/>
    <d v="2024-01-10T00:00:00"/>
    <n v="2"/>
    <n v="2"/>
    <n v="2"/>
    <s v="SI"/>
    <s v="YULY"/>
    <m/>
    <x v="0"/>
    <x v="78"/>
    <d v="2024-01-12T00:00:00"/>
    <s v="SI "/>
    <m/>
    <m/>
    <m/>
    <m/>
    <m/>
    <m/>
    <m/>
    <n v="6"/>
    <n v="8"/>
    <n v="2"/>
    <s v="2 AÑOS REZAGO"/>
    <m/>
  </r>
  <r>
    <n v="1400"/>
    <s v="ENERO "/>
    <x v="1"/>
    <s v="LIMA "/>
    <s v="VILLA MARIA DEL TRIUNFO"/>
    <s v="966252621(LLAMADAS Y WHATSAPP)"/>
    <s v="1101SACOMAV"/>
    <s v="SANCHEZ"/>
    <s v="CORONADO"/>
    <s v="MARIANET"/>
    <s v="BESABEL"/>
    <s v="SANCHEZ CORONADO MARIANET BESABEL"/>
    <s v="VENEZUELA "/>
    <s v="SITUACIÓN IRREGULAR"/>
    <d v="2011-01-28T00:00:00"/>
    <s v="28"/>
    <s v="01"/>
    <s v="2011"/>
    <n v="13"/>
    <s v="FEMENINO"/>
    <s v="ACTA/PARTIDA DE NACIMIENTO"/>
    <s v="527"/>
    <s v="PRIMARIA - 1ER GRADO"/>
    <s v="SI"/>
    <s v="8108COCOSALIV"/>
    <s v="CORONADO"/>
    <s v="CORONADO"/>
    <s v="SANDY"/>
    <s v="LISBET"/>
    <s v="VENEZUELA"/>
    <s v="SITUACIÓN IRREGULAR"/>
    <d v="1981-08-08T00:00:00"/>
    <s v="08"/>
    <s v="08"/>
    <s v="1981"/>
    <s v="FEMENINO"/>
    <s v="CÉDULA DE IDENTIDAD"/>
    <s v="20017319"/>
    <s v="RASTREO"/>
    <d v="2023-12-12T12:18:26"/>
    <m/>
    <m/>
    <m/>
    <m/>
    <m/>
    <s v="SI"/>
    <s v="YULY"/>
    <m/>
    <x v="0"/>
    <x v="78"/>
    <d v="2024-01-15T00:00:00"/>
    <s v="SI "/>
    <m/>
    <m/>
    <m/>
    <m/>
    <m/>
    <m/>
    <m/>
    <n v="6"/>
    <n v="13"/>
    <n v="7"/>
    <s v="4 AÑOS REZAGO A MÁS"/>
    <m/>
  </r>
  <r>
    <n v="1433"/>
    <s v="ENERO "/>
    <x v="2"/>
    <s v="TRUJILLO"/>
    <s v="TRUJILLO"/>
    <s v="923122362 - 904147340 padre "/>
    <s v="142BAROJEV"/>
    <s v="BALBUENA"/>
    <s v="RODRIGUEZ"/>
    <s v="JERIZMAR"/>
    <s v="NAZARETH"/>
    <s v="BALBUENA RODRIGUEZ JERIZMAR NAZARETH"/>
    <s v="VENEZUELA "/>
    <s v="SITUACIÓN IRREGULAR"/>
    <d v="2014-02-07T00:00:00"/>
    <n v="7"/>
    <n v="2"/>
    <n v="2014"/>
    <n v="10"/>
    <s v="FEMENINO"/>
    <s v="ACTA/PARTIDA DE NACIMIENTO"/>
    <n v="104"/>
    <s v="PRIMARIA - 3ER GRADO"/>
    <s v="SI"/>
    <s v="913ROROKAVIV"/>
    <s v="RODRIGUEZ "/>
    <s v="ROMERO"/>
    <s v="KATERINE"/>
    <s v="VIVIANA"/>
    <s v="VENEZUELA "/>
    <s v="SITUACIÓN IRREGULAR"/>
    <d v="1991-03-02T00:00:00"/>
    <n v="2"/>
    <n v="3"/>
    <n v="1991"/>
    <s v="FEMENINO"/>
    <s v="CEDULA DE IDENTIDAD "/>
    <n v="21241799"/>
    <s v="RASTREO"/>
    <d v="2023-10-26T00:00:00"/>
    <s v="ONLINE/TELEFÓNICA"/>
    <d v="2024-01-03T00:00:00"/>
    <n v="3"/>
    <n v="1"/>
    <n v="1"/>
    <s v="SI"/>
    <s v="NOHELY"/>
    <m/>
    <x v="0"/>
    <x v="79"/>
    <d v="2024-01-18T00:00:00"/>
    <m/>
    <m/>
    <m/>
    <m/>
    <m/>
    <m/>
    <m/>
    <m/>
    <n v="8"/>
    <n v="10"/>
    <n v="2"/>
    <s v="2 AÑOS REZAGO"/>
    <m/>
  </r>
  <r>
    <n v="1423"/>
    <s v="ENERO "/>
    <x v="2"/>
    <s v="TRUJILLO"/>
    <s v="HUANCHACO"/>
    <n v="957159931"/>
    <s v="095PAGUVEV"/>
    <s v="PAEZ"/>
    <s v="GUILLEN"/>
    <s v="VERONICA"/>
    <s v="FRANCHESKA"/>
    <s v="PAEZ GUILLEN VERONICA FRANCHESKA"/>
    <s v="VENEZUELA "/>
    <s v="SITUACIÓN IRREGULAR"/>
    <d v="2009-05-14T00:00:00"/>
    <n v="14"/>
    <n v="5"/>
    <n v="2009"/>
    <n v="14"/>
    <s v="FEMENINO"/>
    <s v="PTP"/>
    <n v="2227550"/>
    <s v="SECUNDARIA - 1ER GRADO"/>
    <s v="SI"/>
    <s v="895GUVAMAJOV"/>
    <s v="GUILLEN"/>
    <s v="VARONA"/>
    <s v="MARIANA"/>
    <s v="JOSEFINA"/>
    <s v="VENEZUELA "/>
    <s v="PTP/CPP"/>
    <d v="1989-05-13T00:00:00"/>
    <n v="13"/>
    <n v="5"/>
    <n v="1989"/>
    <s v="FEMENINO"/>
    <s v="PTP"/>
    <s v="002098572"/>
    <s v="RASTREO"/>
    <d v="2023-10-23T00:00:00"/>
    <s v="ONLINE/TELEFÓNICA"/>
    <d v="2024-01-08T00:00:00"/>
    <n v="3"/>
    <n v="1"/>
    <n v="1"/>
    <s v="SI"/>
    <s v="NOHELY"/>
    <m/>
    <x v="0"/>
    <x v="80"/>
    <m/>
    <m/>
    <m/>
    <m/>
    <m/>
    <m/>
    <m/>
    <m/>
    <m/>
    <n v="12"/>
    <n v="14"/>
    <n v="2"/>
    <s v="2 AÑOS REZAGO"/>
    <m/>
  </r>
  <r>
    <n v="1420"/>
    <s v="ENERO "/>
    <x v="2"/>
    <s v="TRUJILLO"/>
    <s v="LA ESPERANZA"/>
    <n v="964761610"/>
    <s v="131TEBOROV"/>
    <s v="TESORERO"/>
    <s v="BOLIVAR"/>
    <s v="ROYER"/>
    <s v="ALEXANDER "/>
    <s v="TESORERO BOLIVAR ROYER ALEXANDER "/>
    <s v="VENEZUELA "/>
    <s v="SITUACIÓN IRREGULAR"/>
    <d v="2013-01-29T00:00:00"/>
    <n v="29"/>
    <n v="1"/>
    <n v="2013"/>
    <n v="11"/>
    <s v="MASCULINO"/>
    <s v="ACTA/PARTIDA DE NACIMIENTO"/>
    <n v="698"/>
    <s v="S/D"/>
    <s v="SI"/>
    <s v="7711BOGAROMAV"/>
    <s v="BOLIVAR "/>
    <s v="GARCIA"/>
    <s v="ROSANA"/>
    <s v="MARGARITA"/>
    <s v="VENEZUELA "/>
    <s v="PTP/CPP"/>
    <d v="1977-11-14T00:00:00"/>
    <n v="14"/>
    <n v="11"/>
    <n v="1977"/>
    <s v="FEMENINO"/>
    <s v="PTP"/>
    <n v="3541625"/>
    <s v="RASTREO"/>
    <d v="2023-10-09T00:00:00"/>
    <s v="ONLINE/TELEFÓNICA"/>
    <d v="2024-01-09T00:00:00"/>
    <n v="1"/>
    <n v="1"/>
    <n v="1"/>
    <s v="SI"/>
    <s v="NOHELY"/>
    <m/>
    <x v="0"/>
    <x v="81"/>
    <d v="2024-01-18T00:00:00"/>
    <m/>
    <m/>
    <m/>
    <m/>
    <m/>
    <m/>
    <m/>
    <m/>
    <s v="S/D"/>
    <s v="S/D"/>
    <s v="S/D"/>
    <s v="S/D"/>
    <m/>
  </r>
  <r>
    <n v="1499"/>
    <s v="ENERO "/>
    <x v="2"/>
    <s v="TRUJILLO"/>
    <s v="LA ESPERANZA"/>
    <n v="927561180"/>
    <s v="174LIRILUV"/>
    <s v="LINAREZ"/>
    <s v="RIERA"/>
    <s v="LUISBER"/>
    <s v="SANTIAGO"/>
    <s v="LINAREZ RIERA LUISBER SANTIAGO"/>
    <s v="VENEZUELA "/>
    <s v="SITUACIÓN IRREGULAR"/>
    <d v="2017-04-14T00:00:00"/>
    <n v="14"/>
    <n v="4"/>
    <n v="2017"/>
    <n v="6"/>
    <s v="MASCULINO"/>
    <s v="ACTA/PARTIDA DE NACIMIENTO"/>
    <n v="3067"/>
    <s v="NIVEL INICIAL 5 AÑOS"/>
    <s v="SI"/>
    <s v="9311RICAKINAV"/>
    <s v="RIERA"/>
    <s v="CAÑIZALES"/>
    <s v="KIMBERLING"/>
    <s v="NATHACHA"/>
    <s v="VENEZUELA "/>
    <s v="SITUACIÓN IRREGULAR"/>
    <d v="1993-11-15T00:00:00"/>
    <n v="15"/>
    <n v="11"/>
    <n v="1993"/>
    <s v="FEMENINO"/>
    <s v="CEDULA DE IDENTIDAD "/>
    <n v="22322960"/>
    <s v="RASTREO"/>
    <d v="2023-09-15T00:00:00"/>
    <s v="ONLINE/TELEFÓNICA"/>
    <d v="2024-01-03T00:00:00"/>
    <n v="3"/>
    <n v="2"/>
    <n v="2"/>
    <s v="SI"/>
    <s v="EVELYN"/>
    <m/>
    <x v="0"/>
    <x v="82"/>
    <d v="2024-01-02T00:00:00"/>
    <m/>
    <m/>
    <m/>
    <m/>
    <m/>
    <m/>
    <m/>
    <m/>
    <n v="6"/>
    <n v="6"/>
    <n v="0"/>
    <s v="NO TIENE REZAGO"/>
    <m/>
  </r>
  <r>
    <n v="1441"/>
    <s v="ENERO "/>
    <x v="2"/>
    <s v="TRUJILLO"/>
    <s v="MOCHE"/>
    <n v="970448793"/>
    <s v="127GUVADAV"/>
    <s v="GUANA"/>
    <s v="VALES"/>
    <s v="DARWIN"/>
    <s v="JOSÉ"/>
    <s v="GUANA VALES DARWIN JOSÉ"/>
    <s v="VENEZUELA "/>
    <s v="PTP/CPP"/>
    <d v="2012-07-16T00:00:00"/>
    <n v="16"/>
    <n v="7"/>
    <n v="2012"/>
    <n v="11"/>
    <s v="FEMENINO"/>
    <s v="CPP"/>
    <s v="003363546"/>
    <s v="PRIMARIA - 4TO GRADO"/>
    <s v="SI"/>
    <s v="911VAMELUIRV"/>
    <s v="VALES"/>
    <s v="MEDINA"/>
    <s v="LUSMERY"/>
    <s v="IRAIDA"/>
    <s v="VENEZUELA "/>
    <s v="PTP/CPP"/>
    <d v="1991-01-15T00:00:00"/>
    <n v="15"/>
    <n v="1"/>
    <n v="1991"/>
    <s v="FEMENINO"/>
    <s v="PTP"/>
    <n v="3341430"/>
    <s v="RASTREO"/>
    <d v="2024-01-03T00:00:00"/>
    <s v="ONLINE/TELEFÓNICA"/>
    <d v="2024-01-03T00:00:00"/>
    <n v="3"/>
    <n v="1"/>
    <n v="1"/>
    <s v="SI"/>
    <s v="NOHELY"/>
    <m/>
    <x v="0"/>
    <x v="83"/>
    <d v="2024-01-04T00:00:00"/>
    <m/>
    <m/>
    <m/>
    <m/>
    <m/>
    <m/>
    <m/>
    <m/>
    <n v="9"/>
    <n v="11"/>
    <n v="2"/>
    <s v="2 AÑOS REZAGO"/>
    <m/>
  </r>
  <r>
    <n v="1439"/>
    <s v="ENERO "/>
    <x v="2"/>
    <s v="TRUJILLO"/>
    <s v="MOCHE"/>
    <n v="970448793"/>
    <s v="146GUVADEV"/>
    <s v="GUANA"/>
    <s v="VALES"/>
    <s v="DERWIN"/>
    <s v="JOEL"/>
    <s v="GUANA VALES DERWIN JOEL"/>
    <s v="VENEZUELA "/>
    <s v="PTP/CPP"/>
    <d v="2014-06-17T00:00:00"/>
    <n v="17"/>
    <n v="6"/>
    <n v="2014"/>
    <n v="9"/>
    <s v="FEMENINO"/>
    <s v="CPP"/>
    <s v="003363558"/>
    <s v="PRIMARIA - 3ER GRADO"/>
    <s v="SI"/>
    <s v="911VAMELUIRV"/>
    <s v="VALES"/>
    <s v="MEDINA"/>
    <s v="LUSMERY"/>
    <s v="IRAIDA"/>
    <s v="VENEZUELA "/>
    <s v="PTP/CPP"/>
    <d v="1991-01-15T00:00:00"/>
    <n v="15"/>
    <n v="1"/>
    <n v="1991"/>
    <s v="FEMENINO"/>
    <s v="PTP"/>
    <n v="3341430"/>
    <s v="RASTREO"/>
    <d v="2024-01-03T00:00:00"/>
    <m/>
    <m/>
    <m/>
    <m/>
    <m/>
    <s v="SI"/>
    <s v="NOHELY"/>
    <m/>
    <x v="0"/>
    <x v="83"/>
    <d v="2024-01-04T00:00:00"/>
    <m/>
    <m/>
    <m/>
    <m/>
    <m/>
    <m/>
    <m/>
    <m/>
    <n v="8"/>
    <n v="9"/>
    <n v="1"/>
    <s v="NO TIENE REZAGO"/>
    <m/>
  </r>
  <r>
    <n v="1440"/>
    <s v="ENERO "/>
    <x v="2"/>
    <s v="TRUJILLO"/>
    <s v="MOCHE"/>
    <n v="970448793"/>
    <s v="173GUVALUV"/>
    <s v="GUANA"/>
    <s v="VALES"/>
    <s v="LUSDARLY"/>
    <s v="VALENTINA"/>
    <s v="GUANA VALES LUSDARLY VALENTINA"/>
    <s v="VENEZUELA "/>
    <s v="SITUACIÓN IRREGULAR"/>
    <d v="2017-03-10T00:00:00"/>
    <n v="10"/>
    <n v="3"/>
    <n v="2017"/>
    <n v="6"/>
    <s v="FEMENINO"/>
    <s v="ACTA/PARTIDA DE NACIMIENTO"/>
    <n v="96"/>
    <s v="PRIMARIA - 1ER GRADO"/>
    <s v="SI"/>
    <s v="911VAMELUIRV"/>
    <s v="VALES"/>
    <s v="MEDINA"/>
    <s v="LUSMERY"/>
    <s v="IRAIDA"/>
    <s v="VENEZUELA "/>
    <s v="PTP/CPP"/>
    <d v="1991-01-15T00:00:00"/>
    <n v="15"/>
    <n v="1"/>
    <n v="1991"/>
    <s v="FEMENINO"/>
    <s v="PTP"/>
    <n v="3341430"/>
    <s v="RASTREO"/>
    <d v="2024-01-03T00:00:00"/>
    <m/>
    <m/>
    <m/>
    <m/>
    <m/>
    <s v="SI"/>
    <s v="NOHELY"/>
    <m/>
    <x v="0"/>
    <x v="83"/>
    <d v="2024-01-04T00:00:00"/>
    <m/>
    <m/>
    <m/>
    <m/>
    <m/>
    <m/>
    <m/>
    <m/>
    <n v="6"/>
    <n v="7"/>
    <n v="1"/>
    <s v="NO TIENE REZAGO"/>
    <m/>
  </r>
  <r>
    <n v="562"/>
    <s v="DICIEMBRE "/>
    <x v="2"/>
    <s v="TRUJILLO "/>
    <s v="HUANCHACO"/>
    <s v="NO INFORMACIÓN"/>
    <s v="1304FLVAYOV"/>
    <s v="FLORES"/>
    <s v="VARELA "/>
    <s v="YOSNEYBER"/>
    <s v="ALEXANDER "/>
    <s v="FLORES VARELA  YOSNEYBER ALEXANDER "/>
    <s v="VENEZUELA "/>
    <s v="SITUACIÓN IRREGULAR"/>
    <d v="2013-04-08T00:00:00"/>
    <s v="08"/>
    <s v="04"/>
    <s v="2013"/>
    <n v="10"/>
    <s v="MASCULINO"/>
    <s v="ACTA/PARTIDA DE NACIMIENTO"/>
    <n v="558"/>
    <s v="PRIMARIA - 3ER GRADO"/>
    <s v="SI"/>
    <s v="899VANIYHCOV"/>
    <s v="VALERA "/>
    <s v="NINGUNO"/>
    <s v="YHONNYMAR "/>
    <s v="COROMOTO"/>
    <s v="VENEZUELA "/>
    <s v="SITUACIÓN IRREGULAR"/>
    <d v="1989-09-12T00:00:00"/>
    <n v="12"/>
    <n v="9"/>
    <n v="1989"/>
    <s v="FEMENINO"/>
    <s v="CÉDULA DE IDENTIDAD"/>
    <n v="20811193"/>
    <s v="RASTREO"/>
    <m/>
    <m/>
    <m/>
    <m/>
    <m/>
    <m/>
    <s v="SI"/>
    <s v="MARIANA"/>
    <s v="SI"/>
    <x v="0"/>
    <x v="84"/>
    <d v="2024-01-17T00:00:00"/>
    <m/>
    <m/>
    <m/>
    <m/>
    <m/>
    <m/>
    <m/>
    <m/>
    <n v="8"/>
    <n v="10"/>
    <n v="2"/>
    <s v="2 AÑOS REZAGO"/>
    <s v="NÚMERO DE TELEFONO CORREGIR "/>
  </r>
  <r>
    <n v="1478"/>
    <s v="ENERO "/>
    <x v="2"/>
    <s v="TRUJILLO"/>
    <s v="PORVENIR"/>
    <n v="914691687"/>
    <s v="193BRHESAV"/>
    <s v="BRACHO"/>
    <s v="HERNANDEZ"/>
    <s v="SAMUEL"/>
    <s v="DAVID"/>
    <s v="BRACHO HERNANDEZ SAMUEL DAVID"/>
    <s v="VENEZUELA "/>
    <s v="SITUACIÓN IRREGULAR"/>
    <d v="2019-03-06T00:00:00"/>
    <n v="6"/>
    <n v="3"/>
    <n v="2019"/>
    <n v="4"/>
    <s v="MASCULINO"/>
    <s v="CEDULA DE IDENTIDAD "/>
    <n v="35161969"/>
    <s v="NIVEL INICIAL 4 AÑOS"/>
    <s v="SI"/>
    <s v="9111HEMOSAPAV"/>
    <s v="HERNANDEZ"/>
    <s v="MONTILLA"/>
    <s v="SARAI"/>
    <s v="PAOLA"/>
    <s v="VENEZUELA "/>
    <s v="SITUACIÓN IRREGULAR"/>
    <d v="1991-11-01T00:00:00"/>
    <n v="1"/>
    <n v="11"/>
    <n v="1991"/>
    <s v="FEMENINO"/>
    <s v="CEDULA DE IDENTIDAD "/>
    <n v="20862180"/>
    <s v="RASTREO"/>
    <d v="2023-09-15T00:00:00"/>
    <s v="ONLINE/TELEFÓNICA"/>
    <d v="2024-01-04T00:00:00"/>
    <n v="2"/>
    <n v="2"/>
    <n v="2"/>
    <s v="SI"/>
    <s v="EVELYN"/>
    <m/>
    <x v="0"/>
    <x v="85"/>
    <d v="2023-12-29T00:00:00"/>
    <m/>
    <m/>
    <m/>
    <m/>
    <m/>
    <m/>
    <m/>
    <m/>
    <n v="6"/>
    <n v="5"/>
    <n v="-1"/>
    <s v="NO TIENE REZAGO"/>
    <m/>
  </r>
  <r>
    <n v="1479"/>
    <s v="ENERO "/>
    <x v="2"/>
    <s v="TRUJILLO"/>
    <s v="PORVENIR"/>
    <n v="914691687"/>
    <s v="199SIHEANV"/>
    <s v="SIMANCAS"/>
    <s v="HERNANDEZ"/>
    <s v="ANDRES"/>
    <s v="DAVID"/>
    <s v="SIMANCAS HERNANDEZ ANDRES DAVID"/>
    <s v="VENEZUELA "/>
    <s v="SITUACIÓN IRREGULAR"/>
    <d v="2019-09-03T00:00:00"/>
    <n v="3"/>
    <n v="9"/>
    <n v="2019"/>
    <n v="4"/>
    <s v="MASCULINO"/>
    <s v="ACTA/PARTIDA DE NACIMIENTO"/>
    <n v="2819"/>
    <s v="NINGUNO"/>
    <s v="SI"/>
    <s v="9111HEMOSAPAV"/>
    <s v="HERNANDEZ"/>
    <s v="MONTILLA"/>
    <s v="SARAI"/>
    <s v="PAOLA"/>
    <s v="VENEZUELA "/>
    <s v="SITUACIÓN IRREGULAR"/>
    <d v="1991-11-01T00:00:00"/>
    <n v="1"/>
    <n v="11"/>
    <n v="1991"/>
    <s v="FEMENINO"/>
    <s v="CEDULA DE IDENTIDAD "/>
    <n v="20862180"/>
    <s v="RASTREO"/>
    <d v="2023-09-15T00:00:00"/>
    <s v="ONLINE/TELEFÓNICA"/>
    <d v="2024-01-05T00:00:00"/>
    <m/>
    <m/>
    <m/>
    <s v="SI"/>
    <s v="EVELYN"/>
    <m/>
    <x v="0"/>
    <x v="85"/>
    <d v="2023-12-29T00:00:00"/>
    <m/>
    <m/>
    <m/>
    <m/>
    <m/>
    <m/>
    <m/>
    <m/>
    <n v="6"/>
    <n v="4"/>
    <n v="-2"/>
    <s v="NO TIENE REZAGO"/>
    <m/>
  </r>
  <r>
    <n v="1436"/>
    <s v="ENERO "/>
    <x v="2"/>
    <s v="TRUJILLO"/>
    <s v="LA ESPERANZA"/>
    <s v="958655428 - 95865722"/>
    <s v="076LIVALEV"/>
    <s v="LINARES"/>
    <s v="VALECILLOS"/>
    <s v="LEONARD"/>
    <s v="ALEJANDRO"/>
    <s v="LINARES VALECILLOS LEONARD ALEJANDRO"/>
    <s v="VENEZUELA "/>
    <s v="PTP/CPP"/>
    <d v="2007-06-10T00:00:00"/>
    <n v="10"/>
    <n v="6"/>
    <n v="2007"/>
    <n v="16"/>
    <s v="MASCULINO"/>
    <s v="CPP"/>
    <s v="003312178"/>
    <s v="SECUNDARIA - 3ER GRADO"/>
    <s v="SI"/>
    <s v="8912VACODAANV"/>
    <s v="VALECILLOS"/>
    <s v="COLLANTES"/>
    <s v="DACELI"/>
    <s v="ANGELINA"/>
    <s v="VENEZUELA "/>
    <s v="PTP/CPP"/>
    <d v="1989-12-03T00:00:00"/>
    <n v="3"/>
    <n v="12"/>
    <n v="1989"/>
    <s v="FEMENINO"/>
    <s v="PTP"/>
    <s v="003311998"/>
    <s v="RASTREO"/>
    <d v="2023-10-25T00:00:00"/>
    <s v="ONLINE/TELEFÓNICA"/>
    <d v="2024-01-06T00:00:00"/>
    <n v="3"/>
    <n v="1"/>
    <n v="1"/>
    <s v="SI"/>
    <s v="NOHELY"/>
    <m/>
    <x v="0"/>
    <x v="86"/>
    <d v="2024-01-15T00:00:00"/>
    <m/>
    <m/>
    <m/>
    <m/>
    <m/>
    <m/>
    <m/>
    <m/>
    <n v="14"/>
    <n v="16"/>
    <n v="2"/>
    <s v="2 AÑOS REZAGO"/>
    <m/>
  </r>
  <r>
    <n v="1419"/>
    <s v="ENERO "/>
    <x v="2"/>
    <s v="TRUJILLO"/>
    <s v="TRUJILLO"/>
    <n v="914688263"/>
    <s v="1210PEAVYEV"/>
    <s v="PEDRON "/>
    <s v="AVILA"/>
    <s v="YELITZATH"/>
    <s v="SOFIA"/>
    <s v="PEDRON  AVILA YELITZATH SOFIA"/>
    <s v="VENEZUELA "/>
    <s v="SITUACIÓN IRREGULAR"/>
    <d v="2012-10-08T00:00:00"/>
    <n v="8"/>
    <n v="10"/>
    <n v="2012"/>
    <n v="11"/>
    <s v="FEMENINO"/>
    <s v="CEDULA DE IDENTIDAD "/>
    <n v="35032302"/>
    <s v="PRIMARIA - 5TO GRADO"/>
    <s v="SI"/>
    <s v="958AVGOMAYEV"/>
    <s v="AVILA"/>
    <s v="GONZALEZ"/>
    <s v="MARVIS"/>
    <s v="YELITZA"/>
    <s v="VENEZUELA "/>
    <s v="SITUACIÓN IRREGULAR"/>
    <d v="1995-08-24T00:00:00"/>
    <n v="24"/>
    <n v="8"/>
    <n v="1995"/>
    <s v="FEMENINO"/>
    <s v="CEDULA DE IDENTIDAD "/>
    <n v="23565241"/>
    <s v="RASTREO"/>
    <d v="2023-11-06T00:00:00"/>
    <s v="ONLINE/TELEFÓNICA"/>
    <d v="2024-01-02T00:00:00"/>
    <n v="1"/>
    <n v="1"/>
    <n v="1"/>
    <s v="SI"/>
    <s v="NOHELY"/>
    <m/>
    <x v="0"/>
    <x v="87"/>
    <d v="2024-01-10T00:00:00"/>
    <m/>
    <m/>
    <m/>
    <m/>
    <m/>
    <m/>
    <m/>
    <m/>
    <n v="10"/>
    <n v="11"/>
    <n v="1"/>
    <s v="NO TIENE REZAGO"/>
    <m/>
  </r>
  <r>
    <n v="560"/>
    <s v="DICIEMBRE "/>
    <x v="2"/>
    <s v="TRUJILLO "/>
    <s v="HUANCHACO"/>
    <s v="NO INFORMACIÓN"/>
    <s v="1005COVACRV"/>
    <s v="CONTRERA "/>
    <s v="VARELA"/>
    <s v="CRISTOFER"/>
    <s v="ALEJANDRO"/>
    <s v="CONTRERA  VARELA CRISTOFER ALEJANDRO"/>
    <s v="VENEZUELA "/>
    <s v="SITUACIÓN IRREGULAR"/>
    <d v="2010-05-17T00:00:00"/>
    <s v="17"/>
    <s v="05"/>
    <s v="2010"/>
    <n v="13"/>
    <s v="MASCULINO"/>
    <s v="ACTA/PARTIDA DE NACIMIENTO"/>
    <n v="1507"/>
    <s v="PRIMARIA - 3ER GRADO"/>
    <s v="SI"/>
    <s v="899VANIYHCOV"/>
    <s v="VALERA "/>
    <s v="NINGUNO"/>
    <s v="YHONNYMAR "/>
    <s v="COROMOTO"/>
    <s v="VENEZUELA "/>
    <s v="SITUACIÓN IRREGULAR"/>
    <d v="1989-09-12T00:00:00"/>
    <n v="12"/>
    <n v="9"/>
    <n v="1989"/>
    <s v="FEMENINO"/>
    <s v="CÉDULA DE IDENTIDAD"/>
    <n v="20811193"/>
    <s v="RASTREO"/>
    <d v="2023-10-22T00:00:00"/>
    <s v="ONLINE/TELEFÓNICA"/>
    <d v="2023-12-21T00:00:00"/>
    <n v="5"/>
    <n v="5"/>
    <n v="1"/>
    <s v="SI"/>
    <s v="MARIANA"/>
    <s v="SI"/>
    <x v="0"/>
    <x v="88"/>
    <d v="2024-01-15T00:00:00"/>
    <m/>
    <m/>
    <m/>
    <m/>
    <m/>
    <m/>
    <m/>
    <m/>
    <n v="8"/>
    <n v="13"/>
    <n v="5"/>
    <s v="4 AÑOS REZAGO A MÁS"/>
    <s v="NÚMERO DE TELEFONO CORREGIR "/>
  </r>
  <r>
    <n v="1081"/>
    <s v="ENERO "/>
    <x v="1"/>
    <s v="LIMA "/>
    <s v="SAN JUAN DE LURIGANCHO"/>
    <n v="965446204"/>
    <s v="163ESESROV"/>
    <s v="ESCALONA "/>
    <s v="ESCALONA"/>
    <s v="ROIBERTH"/>
    <s v="ALEJANDRO"/>
    <s v="ESCALONA  ESCALONA ROIBERTH ALEJANDRO"/>
    <s v="VENEZUELA "/>
    <s v="SITUACIÓN IRREGULAR"/>
    <d v="2016-03-16T00:00:00"/>
    <n v="16"/>
    <n v="3"/>
    <n v="2016"/>
    <n v="7"/>
    <s v="MASCULINO"/>
    <s v="ACTA/PARTIDA DE NACIMIENTO"/>
    <s v="HOMBRE"/>
    <s v="PRIMARIA - 2DO GRADO"/>
    <s v="SI"/>
    <s v="8512ESESMAREV"/>
    <s v="ESCALONA"/>
    <s v="ESCALONA"/>
    <s v="MARIA"/>
    <s v="REBECA"/>
    <s v="VENEZUELA "/>
    <s v="PTP/CPP"/>
    <d v="1985-12-11T00:00:00"/>
    <n v="11"/>
    <n v="12"/>
    <n v="1985"/>
    <s v="FEMENINO"/>
    <s v="PTP/CPP"/>
    <s v="PTP/CPP"/>
    <s v="RASTREO"/>
    <d v="2023-12-05T00:00:00"/>
    <m/>
    <m/>
    <m/>
    <m/>
    <m/>
    <s v="SI"/>
    <s v="EIMARA "/>
    <m/>
    <x v="0"/>
    <x v="89"/>
    <d v="2023-12-11T00:00:00"/>
    <m/>
    <m/>
    <m/>
    <m/>
    <m/>
    <m/>
    <m/>
    <m/>
    <n v="7"/>
    <n v="8"/>
    <n v="1"/>
    <s v="NO TIENE REZAGO"/>
    <m/>
  </r>
  <r>
    <n v="314"/>
    <s v="OCTUBRE "/>
    <x v="0"/>
    <s v="TUMBES "/>
    <s v="LA CRUZ"/>
    <s v="±584127616798"/>
    <s v="1401DISAALV"/>
    <s v="DIAZ"/>
    <s v="SARABIA"/>
    <s v="ALAKHSMI"/>
    <s v="SOFIA"/>
    <s v="DIAZ SARABIA ALAKHSMI SOFIA"/>
    <s v="VENEZUELA "/>
    <s v="SITUACIÓN IRREGULAR"/>
    <d v="2014-01-10T00:00:00"/>
    <s v="10"/>
    <s v="01"/>
    <s v="2014"/>
    <n v="10"/>
    <s v="FEMENINO"/>
    <s v="ACTA/PARTIDA DE NACIMIENTO"/>
    <n v="98839"/>
    <s v="PRIMARIA - 1ER GRADO"/>
    <s v="SI"/>
    <s v="8910SANITALIV"/>
    <s v="SARABIA"/>
    <s v="NINGUNO"/>
    <s v="TANIUSKA"/>
    <s v="LISETH"/>
    <s v="VENEZUELA "/>
    <s v="SITUACIÓN IRREGULAR"/>
    <d v="1989-10-31T00:00:00"/>
    <n v="31"/>
    <n v="10"/>
    <n v="1989"/>
    <s v="FEMENINO"/>
    <s v="CÉDULA DE IDENTIDAD"/>
    <n v="18245805"/>
    <s v="RASTREO"/>
    <d v="2023-09-15T00:00:00"/>
    <m/>
    <m/>
    <m/>
    <m/>
    <m/>
    <s v="SI"/>
    <s v="VANESSA"/>
    <s v="SI"/>
    <x v="0"/>
    <x v="90"/>
    <d v="2023-10-25T00:00:00"/>
    <s v="SI"/>
    <s v="SI"/>
    <d v="2023-11-02T00:00:00"/>
    <s v="SI"/>
    <s v="EBR"/>
    <s v="ANDRES ARAUJO"/>
    <s v="PRIMARIA- 2DO G "/>
    <s v="NO"/>
    <n v="6"/>
    <n v="10"/>
    <n v="4"/>
    <s v="4 AÑOS REZAGO A MÁS"/>
    <s v="NNA SIN FECHA DE SOLICITUD DE VACANTE /NNA SIN FECHA DE SOLICITUD DE VACANTE "/>
  </r>
  <r>
    <n v="310"/>
    <s v="OCTUBRE "/>
    <x v="0"/>
    <s v="TUMBES "/>
    <s v="LA CRUZ"/>
    <s v="±584127616798"/>
    <s v="1206DISABEV"/>
    <s v="DIAZ"/>
    <s v="SARABIA"/>
    <s v="BELENYER"/>
    <s v="ADONAIS"/>
    <s v="DIAZ SARABIA BELENYER ADONAIS"/>
    <s v="VENEZUELA "/>
    <s v="SITUACIÓN IRREGULAR"/>
    <d v="2012-06-07T00:00:00"/>
    <s v="07"/>
    <s v="06"/>
    <s v="2012"/>
    <n v="11"/>
    <s v="MASCULINO"/>
    <s v="ACTA/PARTIDA DE NACIMIENTO"/>
    <n v="6263"/>
    <s v="PRIMARIA - 3ER GRADO"/>
    <s v="SI"/>
    <s v="8910SANITALIV"/>
    <s v="SARABIA"/>
    <s v="NINGUNO"/>
    <s v="TANIUSKA"/>
    <s v="LISETH"/>
    <s v="VENEZUELA "/>
    <s v="SITUACIÓN IRREGULAR"/>
    <d v="1989-10-31T00:00:00"/>
    <n v="31"/>
    <n v="10"/>
    <n v="1989"/>
    <s v="FEMENINO"/>
    <s v="CÉDULA DE IDENTIDAD"/>
    <n v="18245805"/>
    <s v="RASTREO"/>
    <d v="2023-09-15T00:00:00"/>
    <s v="ONLINE/TELEFÓNICA"/>
    <d v="2023-10-04T00:00:00"/>
    <n v="3"/>
    <n v="3"/>
    <n v="2"/>
    <s v="SI"/>
    <s v="VANESSA"/>
    <s v="SI"/>
    <x v="0"/>
    <x v="90"/>
    <d v="2023-10-25T00:00:00"/>
    <s v="SI"/>
    <s v="SI"/>
    <d v="2023-11-02T00:00:00"/>
    <s v="SI"/>
    <s v="EBR"/>
    <s v="ANDRES ARAUJO"/>
    <s v="PRIMARIA- 3ER G"/>
    <s v="NO"/>
    <n v="8"/>
    <n v="11"/>
    <n v="3"/>
    <s v="3 AÑOS REZAGO"/>
    <s v="NNA SIN FECHA DE SOLICITUD DE VACANTE /NNA SIN FECHA DE SOLICITUD DE VACANTE "/>
  </r>
  <r>
    <n v="282"/>
    <s v="OCTUBRE "/>
    <x v="0"/>
    <s v="TUMBES "/>
    <s v="LA CRUZ"/>
    <n v="969014353"/>
    <s v="1406FLJADAV"/>
    <s v="FLORES"/>
    <s v="JARAMILLO"/>
    <s v="DAIMARIS"/>
    <s v="VALENTINA"/>
    <s v="FLORES JARAMILLO DAIMARIS VALENTINA"/>
    <s v="VENEZUELA "/>
    <s v="SITUACIÓN IRREGULAR"/>
    <d v="2014-06-22T00:00:00"/>
    <s v="22"/>
    <s v="06"/>
    <s v="2014"/>
    <n v="9"/>
    <s v="FEMENINO"/>
    <s v="ACTA/PARTIDA DE NACIMIENTO"/>
    <n v="283"/>
    <s v="PRIMARIA - 2DO GRADO"/>
    <s v="SI"/>
    <s v="9511JAJADAJOV"/>
    <s v="JARAMILLO"/>
    <s v="JARAMILLO"/>
    <s v="DAIRENE"/>
    <s v="JOSEFINA"/>
    <s v="VENEZUELA "/>
    <s v="SITUACIÓN IRREGULAR"/>
    <d v="1995-11-18T00:00:00"/>
    <n v="18"/>
    <n v="11"/>
    <n v="1995"/>
    <s v="FEMENINO"/>
    <s v="CÉDULA DE IDENTIDAD"/>
    <n v="27712907"/>
    <s v="RASTREO"/>
    <d v="2023-09-15T00:00:00"/>
    <s v="ONLINE/TELEFÓNICA"/>
    <d v="2023-10-02T00:00:00"/>
    <n v="2"/>
    <n v="2"/>
    <n v="2"/>
    <s v="SI"/>
    <s v="VANESSA"/>
    <s v="SI"/>
    <x v="0"/>
    <x v="90"/>
    <d v="2023-10-10T00:00:00"/>
    <s v="SI"/>
    <s v="SI"/>
    <s v="NO INFORMACIÓN"/>
    <s v="SI"/>
    <s v="EBR"/>
    <s v="ANDRES ARAUJO"/>
    <s v="PRIMARIA - 4TO G"/>
    <s v="SI"/>
    <n v="7"/>
    <n v="9"/>
    <n v="2"/>
    <s v="2 AÑOS REZAGO"/>
    <s v="CORREGIR FECHA DE MATRICULA /NNA SIN FECHA DE SOLICITUD DE VACANTE "/>
  </r>
  <r>
    <n v="283"/>
    <s v="OCTUBRE "/>
    <x v="0"/>
    <s v="TUMBES "/>
    <s v="LA CRUZ"/>
    <n v="969014353"/>
    <s v="1204FLJADAV"/>
    <s v="FLORES"/>
    <s v="JARAMILLO"/>
    <s v="DAULIMAR"/>
    <s v="LUCIA"/>
    <s v="FLORES JARAMILLO DAULIMAR LUCIA"/>
    <s v="VENEZUELA "/>
    <s v="SITUACIÓN IRREGULAR"/>
    <d v="2012-04-06T00:00:00"/>
    <s v="06"/>
    <s v="04"/>
    <s v="2012"/>
    <n v="11"/>
    <s v="FEMENINO"/>
    <s v="ACTA/PARTIDA DE NACIMIENTO"/>
    <n v="521"/>
    <s v="PRIMARIA - 4TO GRADO"/>
    <s v="SI"/>
    <s v="9511JAJADAJOV"/>
    <s v="JARAMILLO"/>
    <s v="JARAMILLO"/>
    <s v="DAIRENE"/>
    <s v="JOSEFINA"/>
    <s v="VENEZUELA "/>
    <s v="SITUACIÓN IRREGULAR"/>
    <d v="1995-11-18T00:00:00"/>
    <n v="18"/>
    <n v="11"/>
    <n v="1995"/>
    <s v="FEMENINO"/>
    <s v="CÉDULA DE IDENTIDAD"/>
    <n v="27712907"/>
    <s v="RASTREO"/>
    <d v="2023-09-15T00:00:00"/>
    <m/>
    <m/>
    <m/>
    <m/>
    <m/>
    <s v="SI"/>
    <s v="VANESSA"/>
    <s v="SI"/>
    <x v="0"/>
    <x v="90"/>
    <d v="2023-10-10T00:00:00"/>
    <s v="SI"/>
    <s v="SI"/>
    <s v="NO INFORMACIÓN"/>
    <s v="SI"/>
    <s v="EBR"/>
    <s v="ANDRES ARAUJO"/>
    <s v="PRIMARIA- 2DO G "/>
    <s v="SI"/>
    <n v="9"/>
    <n v="11"/>
    <n v="2"/>
    <s v="2 AÑOS REZAGO"/>
    <s v="CORREGIR FECHA DE MATRICULA /NNA SIN FECHA DE SOLICITUD DE VACANTE "/>
  </r>
  <r>
    <n v="1376"/>
    <s v="ENERO "/>
    <x v="0"/>
    <m/>
    <s v="LA CRUZ"/>
    <n v="991244819"/>
    <s v="1712QUMUWUV"/>
    <s v="QUINTERO"/>
    <s v="MUÑOZ"/>
    <s v="WUILKERBER"/>
    <s v="JOSE"/>
    <s v="QUINTERO MUÑOZ WUILKERBER JOSE"/>
    <s v="VENEZUELA "/>
    <s v="PTP/CPP"/>
    <d v="2017-12-01T00:00:00"/>
    <s v="01"/>
    <s v="12"/>
    <s v="2017"/>
    <n v="6"/>
    <s v="MASCULINO"/>
    <s v="PTP/CPP"/>
    <n v="1723030"/>
    <s v="NIVEL INICIAL 3 AÑOS"/>
    <s v="SI"/>
    <s v="8806MUMUYECAV"/>
    <s v="MUÑOZ"/>
    <s v="MUÑOZ"/>
    <s v="YESENIA"/>
    <s v="CAROLINA"/>
    <s v="VENEZUELA"/>
    <s v="PTP/CPP"/>
    <d v="1988-06-16T00:00:00"/>
    <s v="16"/>
    <s v="06"/>
    <s v="1988"/>
    <s v="FEMENINO"/>
    <s v="PTP/CPP"/>
    <n v="2367467"/>
    <s v="RASTREO"/>
    <d v="2023-12-15T00:00:00"/>
    <m/>
    <m/>
    <m/>
    <m/>
    <m/>
    <s v="SI"/>
    <s v="ANTON "/>
    <m/>
    <x v="0"/>
    <x v="90"/>
    <d v="2024-01-03T00:00:00"/>
    <s v="SI"/>
    <s v="SI"/>
    <m/>
    <m/>
    <m/>
    <m/>
    <m/>
    <m/>
    <n v="6"/>
    <n v="6"/>
    <n v="0"/>
    <s v="NO TIENE REZAGO"/>
    <m/>
  </r>
  <r>
    <n v="1333"/>
    <s v="ENERO "/>
    <x v="0"/>
    <m/>
    <s v="LA CRUZ"/>
    <n v="991244819"/>
    <s v="0911QUPIWUV"/>
    <s v="QUINTERO"/>
    <s v="PINTO"/>
    <s v="WUILKER"/>
    <s v="JOSE"/>
    <s v="QUINTERO PINTO WUILKER JOSE"/>
    <s v="VENEZUELA "/>
    <s v="PTP/CPP"/>
    <d v="2009-11-19T00:00:00"/>
    <s v="19"/>
    <s v="11"/>
    <s v="2009"/>
    <n v="14"/>
    <s v="MASCULINO"/>
    <s v="PTP/CPP"/>
    <n v="1267796"/>
    <s v="SECUNDARIA - 2DO GRADO"/>
    <s v="SI"/>
    <s v="8806MUMUYECAV"/>
    <s v="MUÑOZ"/>
    <s v="MUÑOZ"/>
    <s v="YESENIA"/>
    <s v="CAROLINA"/>
    <s v="VENEZUELA"/>
    <s v="PTP/CPP"/>
    <d v="1988-06-16T00:00:00"/>
    <s v="16"/>
    <s v="06"/>
    <s v="1988"/>
    <s v="FEMENINO"/>
    <s v="PTP/CPP"/>
    <n v="2367467"/>
    <s v="RASTREO"/>
    <d v="2023-12-15T00:00:00"/>
    <s v="ONLINE/TELEFÓNICA"/>
    <d v="2024-01-02T00:00:00"/>
    <n v="2"/>
    <n v="3"/>
    <n v="3"/>
    <s v="SI"/>
    <s v="ANTON "/>
    <m/>
    <x v="0"/>
    <x v="90"/>
    <d v="2024-01-03T00:00:00"/>
    <s v="SI"/>
    <s v="SI"/>
    <m/>
    <m/>
    <m/>
    <m/>
    <m/>
    <m/>
    <n v="13"/>
    <n v="14"/>
    <n v="1"/>
    <s v="NO TIENE REZAGO"/>
    <m/>
  </r>
  <r>
    <n v="1390"/>
    <s v="ENERO "/>
    <x v="0"/>
    <s v="TUMBES "/>
    <s v="TUMBES"/>
    <n v="946975047"/>
    <s v="1210TOVAMAV"/>
    <s v="TORRELLES"/>
    <s v="VALERA"/>
    <s v="MANUELA"/>
    <s v="NAZARETH"/>
    <s v="TORRELLES VALERA MANUELA NAZARETH"/>
    <s v="VENEZUELA "/>
    <s v="SITUACIÓN IRREGULAR"/>
    <d v="2012-10-31T00:00:00"/>
    <s v="31"/>
    <s v="10"/>
    <s v="2012"/>
    <n v="11"/>
    <s v="FEMENINO"/>
    <s v="ACTA/PARTIDA DE NACIMIENTO"/>
    <n v="23"/>
    <s v="PRIMARIA - 5TO GRADO"/>
    <s v="SI"/>
    <s v="8907VAALTAKAV"/>
    <s v="VALERA"/>
    <s v="ALVARADO"/>
    <s v="TAIS"/>
    <s v="KARELIS"/>
    <s v="VENEZUELA "/>
    <s v="SITUACIÓN IRREGULAR"/>
    <d v="1989-07-24T00:00:00"/>
    <s v="24"/>
    <s v="07"/>
    <s v="1989"/>
    <s v="FEMENINO"/>
    <s v="CÉDULA DE IDENTIDAD"/>
    <n v="18871777"/>
    <s v="RASTREO"/>
    <d v="2024-01-19T00:00:00"/>
    <s v="ONLINE/TELEFÓNICA"/>
    <d v="2024-01-21T00:00:00"/>
    <n v="1"/>
    <n v="3"/>
    <n v="3"/>
    <s v="SI"/>
    <s v="ANTON "/>
    <m/>
    <x v="0"/>
    <x v="91"/>
    <d v="2024-01-22T00:00:00"/>
    <s v="SI"/>
    <s v="SI"/>
    <m/>
    <m/>
    <m/>
    <m/>
    <m/>
    <m/>
    <n v="10"/>
    <n v="11"/>
    <n v="1"/>
    <s v="NO TIENE REZAGO"/>
    <m/>
  </r>
  <r>
    <n v="1175"/>
    <s v="ENERO "/>
    <x v="1"/>
    <s v="LIMA "/>
    <s v="SAN MARTIN DE PORRES"/>
    <s v="925883572 (LLAMADAS) 965410559 (WHATSAPP)"/>
    <s v="1812ORGOALV"/>
    <s v="ORTEGA"/>
    <s v="GOMEZ"/>
    <s v="ALAN "/>
    <s v="SANTIAGO"/>
    <s v="ORTEGA GOMEZ ALAN  SANTIAGO"/>
    <s v="VENEZUELA "/>
    <s v="PTP/CPP"/>
    <d v="2018-12-06T00:00:00"/>
    <s v="06"/>
    <s v="12"/>
    <s v="2018"/>
    <n v="5"/>
    <s v="MASCULINO"/>
    <s v="PTP/CPP"/>
    <s v="004233228"/>
    <s v="NINGUNO"/>
    <s v="SI"/>
    <s v="9302GOHEHIMIV"/>
    <s v="GOMEZ"/>
    <s v="HERNANDEZ"/>
    <s v="HILARY"/>
    <s v="MICHELL"/>
    <s v="VENEZUELA "/>
    <s v="PTP/CPP"/>
    <d v="1993-02-19T00:00:00"/>
    <s v="19"/>
    <s v="02"/>
    <s v="1993"/>
    <s v="FEMENINO"/>
    <s v="PTP/CPP"/>
    <s v="MUJER"/>
    <s v="RASTREO"/>
    <d v="2024-01-11T20:39:21"/>
    <s v="ONLINE/TELEFÓNICA"/>
    <d v="2024-01-23T00:00:00"/>
    <n v="1"/>
    <n v="1"/>
    <n v="1"/>
    <s v="SI"/>
    <s v="MARIEL"/>
    <m/>
    <x v="0"/>
    <x v="92"/>
    <d v="2024-01-29T00:00:00"/>
    <s v="SI "/>
    <m/>
    <m/>
    <m/>
    <m/>
    <m/>
    <m/>
    <m/>
    <n v="6"/>
    <n v="5"/>
    <n v="-1"/>
    <s v="NO TIENE REZAGO"/>
    <m/>
  </r>
  <r>
    <n v="1323"/>
    <s v="ENERO "/>
    <x v="0"/>
    <m/>
    <s v="AGUAS VERDES"/>
    <s v="960712922 - 969072827"/>
    <s v="2012GAREJAP"/>
    <s v="GALANTON"/>
    <s v="RENGEL"/>
    <s v="JAIR"/>
    <s v="MIQUEAS"/>
    <s v="GALANTON RENGEL JAIR MIQUEAS"/>
    <s v="PERÚ"/>
    <s v="NO APLICA (ES PERUANO/A)"/>
    <d v="2020-12-03T00:00:00"/>
    <s v="03"/>
    <s v="12"/>
    <s v="2020"/>
    <n v="3"/>
    <s v="MASCULINO"/>
    <s v="DNI"/>
    <n v="92139632"/>
    <s v="NINGUNO"/>
    <s v="SI"/>
    <s v="9211REORKECEV"/>
    <s v="RENGEL"/>
    <s v="ORTIZ"/>
    <s v="KEILA"/>
    <s v="CELESTE"/>
    <s v="VENEZUELA"/>
    <s v="PTP/CPP"/>
    <d v="1992-11-30T00:00:00"/>
    <s v="30"/>
    <s v="11"/>
    <s v="1992"/>
    <s v="FEMENINO"/>
    <s v="PTP/CPP"/>
    <n v="2678852"/>
    <s v="RASTREO"/>
    <d v="2023-12-22T00:00:00"/>
    <m/>
    <m/>
    <m/>
    <m/>
    <m/>
    <s v="SI"/>
    <s v="ANTON "/>
    <m/>
    <x v="0"/>
    <x v="93"/>
    <d v="2024-01-08T00:00:00"/>
    <s v="SI"/>
    <s v="SI"/>
    <m/>
    <m/>
    <m/>
    <m/>
    <m/>
    <m/>
    <n v="6"/>
    <n v="3"/>
    <n v="-3"/>
    <s v="NO TIENE REZAGO"/>
    <m/>
  </r>
  <r>
    <n v="1405"/>
    <s v="ENERO "/>
    <x v="1"/>
    <s v="LIMA "/>
    <s v="VILLA EL SALVADOR"/>
    <n v="923987704"/>
    <s v="0704ASGAMAV"/>
    <s v="ASCANIO"/>
    <s v="GAMEZ"/>
    <s v="MARIA"/>
    <s v="FERNANDA"/>
    <s v="ASCANIO GAMEZ MARIA FERNANDA"/>
    <s v="VENEZUELA "/>
    <s v="SITUACIÓN IRREGULAR"/>
    <d v="2007-04-23T00:00:00"/>
    <s v="23"/>
    <s v="04"/>
    <s v="2007"/>
    <n v="16"/>
    <s v="FEMENINO"/>
    <s v="CÉDULA DE IDENTIDAD"/>
    <s v="32604653"/>
    <s v="PRIMARIA - 5TO GRADO"/>
    <s v="SI"/>
    <s v="9603GANIELDAV"/>
    <s v="GAMEZ"/>
    <s v="NINGUNO"/>
    <s v="ELIENNI"/>
    <s v="DANIELA"/>
    <s v="VENEZUELA"/>
    <s v="PTP/CPP"/>
    <d v="1996-03-28T00:00:00"/>
    <s v="28"/>
    <s v="03"/>
    <s v="1996"/>
    <s v="FEMENINO"/>
    <s v="PTP/CPP"/>
    <s v="003370571"/>
    <s v="RASTREO"/>
    <d v="2023-12-04T12:27:55"/>
    <s v="ONLINE/TELEFÓNICA"/>
    <d v="2024-01-10T00:00:00"/>
    <n v="1"/>
    <n v="1"/>
    <n v="1"/>
    <s v="SI"/>
    <s v="YULY"/>
    <m/>
    <x v="0"/>
    <x v="94"/>
    <d v="2024-01-18T00:00:00"/>
    <s v="SI "/>
    <m/>
    <m/>
    <m/>
    <m/>
    <m/>
    <m/>
    <m/>
    <n v="10"/>
    <n v="16"/>
    <n v="6"/>
    <s v="4 AÑOS REZAGO A MÁS"/>
    <m/>
  </r>
  <r>
    <n v="1034"/>
    <s v="NOVIEMBRE"/>
    <x v="0"/>
    <s v="TUMBES "/>
    <s v="TUMBES"/>
    <n v="930654797"/>
    <s v="2005AZLEMEP"/>
    <s v="AZOCAR"/>
    <s v="LEIVA"/>
    <s v="MEIXY"/>
    <s v="ALEXA"/>
    <s v="AZOCAR LEIVA MEIXY ALEXA"/>
    <s v="PERÚ"/>
    <s v="NO APLICA (ES PERUANO/A)"/>
    <d v="2020-05-30T00:00:00"/>
    <s v="30"/>
    <s v="05"/>
    <s v="2020"/>
    <n v="3"/>
    <s v="FEMENINO"/>
    <s v="DNI "/>
    <n v="91872298"/>
    <s v="NINGUNO"/>
    <s v="SI"/>
    <s v="927LEROMADEV"/>
    <s v="LEIVA"/>
    <s v="RODRIGUEZ"/>
    <s v="MAYLET"/>
    <s v="DEL VALLE"/>
    <s v="VENEZUELA "/>
    <s v="SITUACIÓN IRREGULAR"/>
    <d v="1992-07-18T00:00:00"/>
    <s v="18"/>
    <s v="7"/>
    <s v="1992"/>
    <s v="FEMENINO"/>
    <s v="CÉDULA DE IDENTIDAD"/>
    <n v="2375942"/>
    <s v="RASTREO"/>
    <d v="2023-10-07T00:00:00"/>
    <s v="ONLINE/TELEFÓNICA"/>
    <d v="2023-11-26T00:00:00"/>
    <n v="1"/>
    <n v="1"/>
    <n v="2"/>
    <s v="SI"/>
    <s v="VANESSA"/>
    <s v="SI"/>
    <x v="0"/>
    <x v="95"/>
    <d v="2024-01-02T00:00:00"/>
    <m/>
    <m/>
    <m/>
    <m/>
    <m/>
    <m/>
    <m/>
    <m/>
    <n v="6"/>
    <n v="3"/>
    <n v="-3"/>
    <s v="NO TIENE REZAGO"/>
    <m/>
  </r>
  <r>
    <n v="1309"/>
    <s v="ENERO "/>
    <x v="0"/>
    <s v="TUMBES "/>
    <s v="TUMBES"/>
    <n v="964380949"/>
    <s v="1101GOMECAV"/>
    <s v="GONZALES"/>
    <s v="MEJIAS"/>
    <s v="CAMILA"/>
    <s v="VALENTINA"/>
    <s v="GONZALES MEJIAS CAMILA VALENTINA"/>
    <s v="VENEZUELA "/>
    <s v="SITUACIÓN IRREGULAR"/>
    <d v="2011-01-08T00:00:00"/>
    <s v="08"/>
    <s v="01"/>
    <s v="2011"/>
    <n v="13"/>
    <s v="FEMENINO"/>
    <s v="PTP/CPP"/>
    <n v="2490468"/>
    <s v="PRIMARIA - 6TO GRADO"/>
    <s v="SI"/>
    <s v="9303MESAPANAV"/>
    <s v="MEJIAS"/>
    <s v="SANTACRUZ"/>
    <s v="PAOLA"/>
    <s v="NAZARETH"/>
    <s v="VENEZUELA "/>
    <s v="C.E. CALIDAD MIGRATORIA"/>
    <d v="1993-03-27T00:00:00"/>
    <s v="27"/>
    <s v="03"/>
    <s v="1993"/>
    <s v="FEMENINO"/>
    <s v="NO TIENE DOCUMENTO"/>
    <d v="1993-03-27T00:00:00"/>
    <s v="RASTREO"/>
    <d v="2023-12-13T00:00:00"/>
    <s v="ONLINE/TELEFÓNICA"/>
    <d v="2024-01-03T00:00:00"/>
    <n v="1"/>
    <n v="3"/>
    <n v="3"/>
    <s v="SI"/>
    <s v="VANESSA"/>
    <m/>
    <x v="0"/>
    <x v="96"/>
    <d v="2024-01-03T00:00:00"/>
    <s v="SI"/>
    <m/>
    <m/>
    <m/>
    <m/>
    <m/>
    <m/>
    <m/>
    <n v="11"/>
    <n v="13"/>
    <n v="2"/>
    <s v="2 AÑOS REZAGO"/>
    <m/>
  </r>
  <r>
    <n v="1234"/>
    <s v="ENERO "/>
    <x v="1"/>
    <s v="LIMA "/>
    <s v="SAN MARTIN DE PORRES"/>
    <s v="963190070 (MAMA)_x000a_934047275 (PAPA)"/>
    <s v="2103BAMELIP"/>
    <s v="BAEZ"/>
    <s v="MENDEZ "/>
    <s v="LIAM"/>
    <s v="ALEXANDER"/>
    <s v="BAEZ MENDEZ  LIAM ALEXANDER"/>
    <s v="PERÚ"/>
    <s v="NO APLICA (ES PERUANO/A)"/>
    <d v="2021-03-15T00:00:00"/>
    <s v="15"/>
    <s v="03"/>
    <s v="2021"/>
    <n v="2"/>
    <s v="MASCULINO"/>
    <s v="DNI "/>
    <n v="92271801"/>
    <s v="NINGUNO"/>
    <s v="SI"/>
    <s v="8209MEFEGRELV"/>
    <s v="MENDEZ"/>
    <s v="FERNANDEZ"/>
    <s v="GREIBY"/>
    <s v="ELIZABETH"/>
    <s v="VENEZUELA "/>
    <s v="C.E. CALIDAD MIGRATORIA"/>
    <d v="1982-09-24T00:00:00"/>
    <s v="24"/>
    <s v="09"/>
    <s v="1982"/>
    <s v="FEMENINO"/>
    <s v="CARNET DE EXTRANJERÍA "/>
    <s v="MUJER"/>
    <s v="RASTREO"/>
    <d v="2023-12-19T02:38:58"/>
    <s v="ONLINE/TELEFÓNICA"/>
    <d v="2024-01-03T00:00:00"/>
    <n v="1"/>
    <n v="1"/>
    <n v="1"/>
    <s v="SI"/>
    <s v="MARIEL"/>
    <m/>
    <x v="0"/>
    <x v="97"/>
    <d v="2024-12-18T00:00:00"/>
    <s v="SI "/>
    <m/>
    <m/>
    <m/>
    <m/>
    <m/>
    <m/>
    <m/>
    <n v="6"/>
    <n v="3"/>
    <n v="-3"/>
    <s v="NO TIENE REZAGO"/>
    <m/>
  </r>
  <r>
    <n v="1201"/>
    <s v="ENERO "/>
    <x v="1"/>
    <s v="LIMA "/>
    <s v="SAN MARTIN DE PORRES"/>
    <n v="921991723"/>
    <s v="2012GOMÉMIV"/>
    <s v="GONZALEZ_x0009__x0009_"/>
    <s v="MÉNDEZ "/>
    <s v="MIA _x0009_"/>
    <s v="FABIOLA"/>
    <s v="GONZALEZ_x0009__x0009_ MÉNDEZ  MIA _x0009_ FABIOLA"/>
    <s v="VENEZUELA "/>
    <s v="SITUACIÓN IRREGULAR"/>
    <d v="2020-12-15T00:00:00"/>
    <s v="15"/>
    <s v="12"/>
    <s v="2020"/>
    <n v="3"/>
    <s v="FEMENINO"/>
    <s v="ACTA/PARTIDA DE NACIMIENTO"/>
    <n v="34"/>
    <s v="NINGUNO"/>
    <s v="SI"/>
    <s v="0011GOMÉMIKAV"/>
    <s v="GONZÁLEZ _x0009_"/>
    <s v="MÉNDEZ _x0009_"/>
    <s v="MILANGELA _x0009_"/>
    <s v="KATINA _x0009_"/>
    <s v="VENEZUELA "/>
    <s v="SITUACIÓN IRREGULAR"/>
    <d v="2000-11-07T00:00:00"/>
    <s v="07"/>
    <s v="11"/>
    <s v="2000"/>
    <s v="FEMENINO"/>
    <s v="CÉDULA DE IDENTIDAD "/>
    <s v="MUJER"/>
    <s v="RASTREO"/>
    <d v="2023-12-18T18:27:17"/>
    <s v="ONLINE/TELEFÓNICA"/>
    <d v="2024-01-05T00:00:00"/>
    <n v="1"/>
    <n v="1"/>
    <n v="1"/>
    <s v="SI"/>
    <s v="MARIEL"/>
    <m/>
    <x v="0"/>
    <x v="98"/>
    <d v="2024-01-09T00:00:00"/>
    <s v="SI "/>
    <m/>
    <m/>
    <m/>
    <m/>
    <m/>
    <m/>
    <m/>
    <n v="6"/>
    <n v="3"/>
    <n v="-3"/>
    <s v="NO TIENE REZAGO"/>
    <m/>
  </r>
  <r>
    <n v="1195"/>
    <s v="ENERO "/>
    <x v="1"/>
    <s v="LIMA "/>
    <s v="PUENTE PIEDRA"/>
    <s v="934075380 / 961370634"/>
    <s v="0909CALIKEV"/>
    <s v="CAMPOS"/>
    <s v="LIMPIOS"/>
    <s v="KEDWIRNMARYS"/>
    <s v="SALOME"/>
    <s v="CAMPOS LIMPIOS KEDWIRNMARYS SALOME"/>
    <s v="VENEZUELA "/>
    <s v="SITUACIÓN IRREGULAR"/>
    <d v="2009-09-30T00:00:00"/>
    <s v="30"/>
    <s v="09"/>
    <s v="2009"/>
    <n v="14"/>
    <s v="FEMENINO"/>
    <s v="CÉDULA DE IDENTIDAD "/>
    <n v="33687507"/>
    <s v="SECUNDARIA - 2DO GRADO"/>
    <s v="SI"/>
    <s v="8610CANIEDALV"/>
    <s v="CAMPOS "/>
    <s v="NIEVES"/>
    <s v="EDWIN"/>
    <s v="ALEJANDRO"/>
    <s v="VENEZUELA "/>
    <s v="C.E. CALIDAD MIGRATORIA"/>
    <d v="1986-10-07T00:00:00"/>
    <s v="07"/>
    <s v="10"/>
    <s v="1986"/>
    <s v="MASCULINO"/>
    <s v="CARNET DE EXTRANJERÍA "/>
    <s v="HOMBRE"/>
    <s v="RASTREO"/>
    <d v="2023-12-18T21:39:15"/>
    <s v="ONLINE/TELEFÓNICA"/>
    <d v="2024-01-12T00:00:00"/>
    <n v="1"/>
    <n v="1"/>
    <n v="1"/>
    <s v="SI"/>
    <s v="MARIEL"/>
    <m/>
    <x v="0"/>
    <x v="99"/>
    <d v="2024-01-21T00:00:00"/>
    <s v="SI "/>
    <m/>
    <m/>
    <m/>
    <m/>
    <m/>
    <m/>
    <m/>
    <n v="13"/>
    <n v="14"/>
    <n v="1"/>
    <s v="NO TIENE REZAGO"/>
    <m/>
  </r>
  <r>
    <n v="1318"/>
    <s v="ENERO "/>
    <x v="0"/>
    <s v="CONTRALMIRANTE VILLAR "/>
    <s v="ZORRITOS"/>
    <n v="922328498"/>
    <s v="1706BUFARUV"/>
    <s v="BUSTAMANTE"/>
    <s v="FAJARDO"/>
    <s v="RUBY"/>
    <s v="ALEXANDRA"/>
    <s v="BUSTAMANTE FAJARDO RUBY ALEXANDRA"/>
    <s v="VENEZUELA "/>
    <s v="SITUACIÓN IRREGULAR"/>
    <d v="2017-06-20T00:00:00"/>
    <s v="20"/>
    <s v="06"/>
    <s v="2017"/>
    <n v="6"/>
    <s v="FEMENINO"/>
    <s v="ACTA/PARTIDA DE NACIMIENTO"/>
    <n v="1096"/>
    <s v="NIVEL INICIAL 3 AÑOS"/>
    <s v="SI"/>
    <s v="8901NIFADEALV"/>
    <s v="NINGUNO"/>
    <s v="FAJARDO"/>
    <s v="DESIREE"/>
    <s v="ALEJANDRA"/>
    <s v="VENEZUELA"/>
    <s v="SITUACIÓN IRREGULAR"/>
    <d v="1989-01-03T00:00:00"/>
    <s v="03"/>
    <s v="01"/>
    <s v="1989"/>
    <s v="FEMENINO"/>
    <s v="CÉDULA DE IDENTIDAD"/>
    <n v="19351917"/>
    <s v="RASTREO"/>
    <d v="2023-12-19T00:00:00"/>
    <s v="ONLINE/TELEFÓNICA"/>
    <d v="2024-01-04T00:00:00"/>
    <n v="1"/>
    <n v="3"/>
    <n v="3"/>
    <s v="SI"/>
    <s v="ANTON "/>
    <m/>
    <x v="0"/>
    <x v="100"/>
    <d v="2024-01-05T00:00:00"/>
    <s v="SI"/>
    <s v="SI"/>
    <m/>
    <m/>
    <m/>
    <m/>
    <m/>
    <m/>
    <n v="6"/>
    <n v="6"/>
    <n v="0"/>
    <s v="NO TIENE REZAGO"/>
    <m/>
  </r>
  <r>
    <n v="1317"/>
    <s v="ENERO "/>
    <x v="0"/>
    <s v="CONTRALMIRANTE VILLAR "/>
    <s v="ZORRITOS"/>
    <n v="947204145"/>
    <s v="1711LOMOBRV"/>
    <s v="LOPEZ"/>
    <s v="MONTILLO"/>
    <s v="BRITHANY"/>
    <s v="JAVIAXY"/>
    <s v="LOPEZ MONTILLO BRITHANY JAVIAXY"/>
    <s v="VENEZUELA "/>
    <s v="SITUACIÓN IRREGULAR"/>
    <d v="2017-11-06T00:00:00"/>
    <s v="06"/>
    <s v="11"/>
    <s v="2017"/>
    <n v="6"/>
    <s v="FEMENINO"/>
    <s v="ACTA/PARTIDA DE NACIMIENTO"/>
    <n v="236"/>
    <s v="NIVEL INICIAL 3 AÑOS"/>
    <s v="SI"/>
    <s v="7208NICAYUJOV"/>
    <s v="NINGUNO"/>
    <s v="CAMPOS"/>
    <s v="YURAIMA"/>
    <s v="JOSEFINA"/>
    <s v="VENEZUELA"/>
    <s v="PTP/CPP"/>
    <d v="1972-08-19T00:00:00"/>
    <s v="19"/>
    <s v="08"/>
    <s v="1972"/>
    <s v="FEMENINO"/>
    <s v="PTP/CPP"/>
    <n v="899172"/>
    <s v="RASTREO"/>
    <d v="2023-12-19T00:00:00"/>
    <s v="ONLINE/TELEFÓNICA"/>
    <d v="2024-01-04T00:00:00"/>
    <n v="1"/>
    <n v="3"/>
    <n v="3"/>
    <s v="SI"/>
    <s v="ANTON "/>
    <m/>
    <x v="0"/>
    <x v="100"/>
    <d v="2024-01-05T00:00:00"/>
    <s v="SI"/>
    <s v="SI"/>
    <m/>
    <m/>
    <m/>
    <m/>
    <m/>
    <m/>
    <n v="6"/>
    <n v="6"/>
    <n v="0"/>
    <s v="NO TIENE REZAGO"/>
    <m/>
  </r>
  <r>
    <n v="1322"/>
    <s v="ENERO "/>
    <x v="0"/>
    <s v="CONTRALMIRANTE VILLAR "/>
    <s v="ZORRITOS"/>
    <n v="957937989"/>
    <s v="2011MOPEWIP"/>
    <s v="MORALES"/>
    <s v="PEÑA"/>
    <s v="WILLFER"/>
    <s v="JHAMPIERS"/>
    <s v="MORALES PEÑA WILLFER JHAMPIERS"/>
    <s v="PERÚ"/>
    <s v="NO APLICA (ES PERUANO/A)"/>
    <d v="2020-11-05T00:00:00"/>
    <s v="05"/>
    <s v="11"/>
    <s v="2020"/>
    <n v="3"/>
    <s v="MASCULINO"/>
    <s v="DNI"/>
    <n v="920963655"/>
    <s v="NINGUNO"/>
    <s v="SI"/>
    <s v="0005PEACYUANV"/>
    <s v="PEÑA"/>
    <s v="ACOSTA"/>
    <s v="YULIANNY"/>
    <s v="ANDREINA"/>
    <s v="VENEZUELA"/>
    <s v="PTP/CPP"/>
    <d v="2000-05-31T00:00:00"/>
    <s v="31"/>
    <s v="05"/>
    <s v="2000"/>
    <s v="FEMENINO"/>
    <s v="PTP/CPP"/>
    <n v="4414538"/>
    <s v="RASTREO"/>
    <d v="2023-12-19T00:00:00"/>
    <s v="ONLINE/TELEFÓNICA"/>
    <d v="2024-01-04T00:00:00"/>
    <n v="1"/>
    <n v="3"/>
    <n v="3"/>
    <s v="SI"/>
    <s v="ANTON "/>
    <m/>
    <x v="0"/>
    <x v="100"/>
    <d v="2024-01-05T00:00:00"/>
    <s v="SI"/>
    <s v="SI"/>
    <m/>
    <m/>
    <m/>
    <m/>
    <m/>
    <m/>
    <n v="6"/>
    <n v="3"/>
    <n v="-3"/>
    <s v="NO TIENE REZAGO"/>
    <m/>
  </r>
  <r>
    <n v="1338"/>
    <s v="ENERO "/>
    <x v="0"/>
    <s v="TUMBES "/>
    <s v="TUMBES"/>
    <n v="988097749"/>
    <s v="1707ALGOHAV"/>
    <s v="ALEJOS"/>
    <s v="GOMEZ"/>
    <s v="HARLEY"/>
    <s v="MAURICIO"/>
    <s v="ALEJOS GOMEZ HARLEY MAURICIO"/>
    <s v="VENEZUELA "/>
    <s v="PTP/CPP"/>
    <d v="2017-07-21T00:00:00"/>
    <s v="21"/>
    <s v="07"/>
    <s v="2017"/>
    <n v="6"/>
    <s v="MASCULINO"/>
    <s v="PTP/CPP"/>
    <n v="3311225"/>
    <s v="NIVEL INICIAL 3 AÑOS"/>
    <s v="SI"/>
    <s v="8907GOGIYOMAV"/>
    <s v="GOMEZ"/>
    <s v="GIMENEZ"/>
    <s v="YOLEMNY"/>
    <s v="MARGARITA"/>
    <s v="VENEZUELA"/>
    <s v="PTP/CPP"/>
    <d v="1989-07-17T00:00:00"/>
    <s v="17"/>
    <s v="07"/>
    <s v="1989"/>
    <s v="FEMENINO"/>
    <s v="PTP/CPP"/>
    <n v="3310977"/>
    <s v="RASTREO"/>
    <d v="2023-12-15T00:00:00"/>
    <s v="ONLINE/TELEFÓNICA"/>
    <d v="2024-01-02T00:00:00"/>
    <n v="2"/>
    <n v="3"/>
    <n v="3"/>
    <s v="SI"/>
    <s v="ANTON "/>
    <m/>
    <x v="0"/>
    <x v="101"/>
    <d v="2024-01-03T00:00:00"/>
    <s v="SI"/>
    <s v="SI"/>
    <m/>
    <m/>
    <m/>
    <m/>
    <m/>
    <m/>
    <n v="6"/>
    <n v="6"/>
    <n v="0"/>
    <s v="NO TIENE REZAGO"/>
    <m/>
  </r>
  <r>
    <n v="1387"/>
    <s v="ENERO "/>
    <x v="0"/>
    <s v="TUMBES "/>
    <s v="TUMBES"/>
    <n v="953674810"/>
    <s v="1102SASUJHV"/>
    <s v="SALAZAR"/>
    <s v="SUCRE"/>
    <s v="JHONNIELYS"/>
    <s v="SARAIS"/>
    <s v="SALAZAR SUCRE JHONNIELYS SARAIS"/>
    <s v="VENEZUELA "/>
    <s v="C.E. CALIDAD MIGRATORIA"/>
    <d v="2011-02-15T00:00:00"/>
    <s v="15"/>
    <s v="02"/>
    <s v="2011"/>
    <n v="12"/>
    <s v="FEMENINO"/>
    <s v="CARNET DE EXTRANJERÍA "/>
    <n v="6061075"/>
    <s v="PRIMARIA - 6TO GRADO"/>
    <s v="SI"/>
    <s v="9401SURAOSDEV"/>
    <s v="SUCRE"/>
    <s v="RAMOS"/>
    <s v="OSMARDELIS"/>
    <s v="DEL VALLE"/>
    <s v="VENEZUELA "/>
    <s v="SITUACIÓN IRREGULAR"/>
    <d v="1994-01-05T00:00:00"/>
    <s v="05"/>
    <s v="01"/>
    <s v="1994"/>
    <s v="FEMENINO"/>
    <s v="CÉDULA DE IDENTIDAD"/>
    <n v="23684980"/>
    <s v="RASTREO"/>
    <d v="2024-01-15T00:00:00"/>
    <m/>
    <m/>
    <m/>
    <m/>
    <m/>
    <s v="SI"/>
    <s v="ANTON "/>
    <m/>
    <x v="0"/>
    <x v="101"/>
    <d v="2024-01-18T00:00:00"/>
    <s v="SI"/>
    <s v="SI"/>
    <m/>
    <m/>
    <m/>
    <m/>
    <m/>
    <m/>
    <n v="11"/>
    <n v="13"/>
    <n v="2"/>
    <s v="2 AÑOS REZAGO"/>
    <m/>
  </r>
  <r>
    <n v="1386"/>
    <s v="ENERO "/>
    <x v="0"/>
    <s v="TUMBES "/>
    <s v="TUMBES"/>
    <n v="953674810"/>
    <s v="1611SASUMIV"/>
    <s v="SALAZAR"/>
    <s v="SUCRE"/>
    <s v="MIGUEL"/>
    <s v="EDUARDO"/>
    <s v="SALAZAR SUCRE MIGUEL EDUARDO"/>
    <s v="VENEZUELA "/>
    <s v="C.E. CALIDAD MIGRATORIA"/>
    <d v="2016-11-12T00:00:00"/>
    <s v="12"/>
    <s v="11"/>
    <s v="2016"/>
    <n v="7"/>
    <s v="MASCULINO"/>
    <s v="CARNET DE EXTRANJERÍA "/>
    <n v="6061055"/>
    <s v="PRIMARIA - 1ER GRADO"/>
    <s v="SI"/>
    <s v="9401SURAOSDEV"/>
    <s v="SUCRE"/>
    <s v="RAMOS"/>
    <s v="OSMARDELIS"/>
    <s v="DEL VALLE"/>
    <s v="VENEZUELA "/>
    <s v="SITUACIÓN IRREGULAR"/>
    <d v="1994-01-04T00:00:00"/>
    <s v="04"/>
    <s v="01"/>
    <s v="1994"/>
    <s v="FEMENINO"/>
    <s v="CÉDULA DE IDENTIDAD"/>
    <n v="23684980"/>
    <s v="RASTREO"/>
    <d v="2024-01-15T00:00:00"/>
    <s v="ONLINE/TELEFÓNICA"/>
    <d v="2024-01-17T00:00:00"/>
    <n v="2"/>
    <n v="3"/>
    <n v="3"/>
    <s v="SI"/>
    <s v="ANTON "/>
    <m/>
    <x v="0"/>
    <x v="101"/>
    <d v="2024-01-18T00:00:00"/>
    <s v="SI"/>
    <s v="SI"/>
    <m/>
    <m/>
    <m/>
    <m/>
    <m/>
    <m/>
    <n v="6"/>
    <n v="7"/>
    <n v="1"/>
    <s v="NO TIENE REZAGO"/>
    <m/>
  </r>
  <r>
    <n v="1363"/>
    <s v="ENERO "/>
    <x v="0"/>
    <s v="TUMBES "/>
    <s v="TUMBES"/>
    <s v="59 4261455113"/>
    <s v="0904COGOJEV"/>
    <s v="COLMENARES"/>
    <s v="GONZALES"/>
    <s v="JESURIANGELIS"/>
    <s v="ANTONIELYS"/>
    <s v="COLMENARES GONZALES JESURIANGELIS ANTONIELYS"/>
    <s v="VENEZUELA "/>
    <s v="PTP/CPP"/>
    <d v="2009-04-26T00:00:00"/>
    <s v="26"/>
    <s v="04"/>
    <s v="2009"/>
    <n v="14"/>
    <s v="FEMENINO"/>
    <s v="PTP/CPP"/>
    <n v="4610374"/>
    <s v="SECUNDARIA - 2DO GRADO"/>
    <s v="SI"/>
    <s v="8706LIPENESIV"/>
    <s v="LINARES"/>
    <s v="PEREZ"/>
    <s v="NEIDERLY"/>
    <s v="SIREN"/>
    <s v="VENEZUELA "/>
    <s v="PTP/CPP"/>
    <d v="1987-06-09T00:00:00"/>
    <s v="09"/>
    <s v="06"/>
    <s v="1987"/>
    <s v="FEMENINO"/>
    <s v="PTP/CPP"/>
    <n v="3857407"/>
    <s v="RASTREO"/>
    <d v="2024-01-10T00:00:00"/>
    <m/>
    <m/>
    <m/>
    <m/>
    <m/>
    <s v="SI"/>
    <s v="ANTON "/>
    <m/>
    <x v="0"/>
    <x v="102"/>
    <d v="2024-01-13T00:00:00"/>
    <s v="SI"/>
    <s v="SI"/>
    <m/>
    <m/>
    <m/>
    <m/>
    <m/>
    <m/>
    <n v="13"/>
    <n v="14"/>
    <n v="1"/>
    <s v="NO TIENE REZAGO"/>
    <m/>
  </r>
  <r>
    <n v="1362"/>
    <s v="ENERO "/>
    <x v="0"/>
    <s v="TUMBES "/>
    <s v="TUMBES"/>
    <s v="58 4261455113"/>
    <s v="1012GOLISEV"/>
    <s v="GONZALES"/>
    <s v="LINARES"/>
    <s v="SEBASTIAN"/>
    <s v="EMILIO"/>
    <s v="GONZALES LINARES SEBASTIAN EMILIO"/>
    <s v="VENEZUELA "/>
    <s v="PTP/CPP"/>
    <d v="2010-12-27T00:00:00"/>
    <s v="27"/>
    <s v="12"/>
    <s v="2010"/>
    <n v="13"/>
    <s v="MASCULINO"/>
    <s v="PTP/CPP"/>
    <n v="4093717"/>
    <s v="SECUNDARIA - 1ER GRADO"/>
    <s v="SI"/>
    <s v="9202LIPENESIV"/>
    <s v="LINARES"/>
    <s v="PEREZ"/>
    <s v="NEIDERLY"/>
    <s v="SIREN"/>
    <s v="VENEZUELA "/>
    <s v="SITUACIÓN IRREGULAR"/>
    <d v="1992-02-15T00:00:00"/>
    <s v="15"/>
    <s v="02"/>
    <s v="1992"/>
    <s v="FEMENINO"/>
    <s v="CÉDULA DE IDENTIDAD"/>
    <n v="23411776"/>
    <s v="RASTREO"/>
    <d v="2024-01-09T00:00:00"/>
    <m/>
    <m/>
    <m/>
    <m/>
    <m/>
    <s v="SI"/>
    <s v="ANTON "/>
    <m/>
    <x v="0"/>
    <x v="102"/>
    <d v="2024-01-12T00:00:00"/>
    <s v="SI"/>
    <s v="SI"/>
    <m/>
    <m/>
    <m/>
    <m/>
    <m/>
    <m/>
    <n v="12"/>
    <n v="13"/>
    <n v="1"/>
    <s v="NO TIENE REZAGO"/>
    <m/>
  </r>
  <r>
    <n v="1435"/>
    <s v="ENERO "/>
    <x v="2"/>
    <s v="TRUJILLO"/>
    <s v="TRUJILLO"/>
    <s v="923122362 - 904147340 padre "/>
    <s v="106BAROJOV"/>
    <s v="BALBUENA "/>
    <s v="RODRIGUEZ"/>
    <s v="JOTHSIMAR"/>
    <s v="VIVANA"/>
    <s v="BALBUENA  RODRIGUEZ JOTHSIMAR VIVANA"/>
    <s v="VENEZUELA "/>
    <s v="SITUACIÓN IRREGULAR"/>
    <d v="2010-06-28T00:00:00"/>
    <n v="28"/>
    <n v="6"/>
    <n v="2010"/>
    <n v="13"/>
    <s v="FEMENINO"/>
    <s v="CEDULA DE IDENTIDAD "/>
    <n v="34666171"/>
    <s v="SECUNDARIA - 1ER GRADO"/>
    <s v="SI"/>
    <s v="913ROROKAVIV"/>
    <s v="RODRIGUEZ "/>
    <s v="ROMERO"/>
    <s v="KATERINE"/>
    <s v="VIVIANA"/>
    <s v="VENEZUELA "/>
    <s v="SITUACIÓN IRREGULAR"/>
    <d v="1991-03-02T00:00:00"/>
    <n v="2"/>
    <n v="3"/>
    <n v="1991"/>
    <s v="FEMENINO"/>
    <s v="CEDULA DE IDENTIDAD "/>
    <n v="21241799"/>
    <s v="RASTREO"/>
    <d v="2023-10-26T00:00:00"/>
    <m/>
    <m/>
    <m/>
    <m/>
    <m/>
    <s v="SI"/>
    <s v="NOHELY"/>
    <m/>
    <x v="0"/>
    <x v="103"/>
    <d v="2024-01-09T00:00:00"/>
    <m/>
    <m/>
    <m/>
    <m/>
    <m/>
    <m/>
    <m/>
    <m/>
    <n v="12"/>
    <n v="13"/>
    <n v="1"/>
    <s v="NO TIENE REZAGO"/>
    <m/>
  </r>
  <r>
    <n v="1434"/>
    <s v="ENERO "/>
    <x v="2"/>
    <s v="TRUJILLO"/>
    <s v="TRUJILLO"/>
    <s v="923122362 - 904147340 padre "/>
    <s v="1111BAROJOV"/>
    <s v="BALBUENA"/>
    <s v="RODRÍGUEZ"/>
    <s v="JOANDRI"/>
    <s v="VALENTINA"/>
    <s v="BALBUENA RODRÍGUEZ JOANDRI VALENTINA"/>
    <s v="VENEZUELA "/>
    <s v="SITUACIÓN IRREGULAR"/>
    <d v="2011-11-28T00:00:00"/>
    <n v="28"/>
    <n v="11"/>
    <n v="2011"/>
    <n v="12"/>
    <s v="FEMENINO"/>
    <s v="CEDULA DE IDENTIDAD "/>
    <n v="34666679"/>
    <s v="PRIMARIA - 6TO GRADO"/>
    <s v="SI"/>
    <s v="913ROROKAVIV"/>
    <s v="RODRIGUEZ "/>
    <s v="ROMERO"/>
    <s v="KATERINE"/>
    <s v="VIVIANA"/>
    <s v="VENEZUELA "/>
    <s v="SITUACIÓN IRREGULAR"/>
    <d v="1991-03-02T00:00:00"/>
    <n v="2"/>
    <n v="3"/>
    <n v="1991"/>
    <s v="FEMENINO"/>
    <s v="CEDULA DE IDENTIDAD "/>
    <n v="21241799"/>
    <s v="RASTREO"/>
    <d v="2023-10-26T00:00:00"/>
    <m/>
    <m/>
    <m/>
    <m/>
    <m/>
    <s v="SI"/>
    <s v="NOHELY"/>
    <m/>
    <x v="0"/>
    <x v="103"/>
    <d v="2024-01-09T00:00:00"/>
    <m/>
    <m/>
    <m/>
    <m/>
    <m/>
    <m/>
    <m/>
    <m/>
    <n v="11"/>
    <n v="12"/>
    <n v="1"/>
    <s v="NO TIENE REZAGO"/>
    <m/>
  </r>
  <r>
    <n v="1215"/>
    <s v="ENERO "/>
    <x v="1"/>
    <s v="LIMA "/>
    <s v="SAN MARTIN DE PORRES"/>
    <n v="973808970"/>
    <s v="1011GUANASV"/>
    <s v="GUEVARA "/>
    <s v="ANDRADE "/>
    <s v="ASHLY "/>
    <s v="NATHALIA"/>
    <s v="GUEVARA  ANDRADE  ASHLY  NATHALIA"/>
    <s v="VENEZUELA "/>
    <s v="SITUACIÓN IRREGULAR"/>
    <d v="2010-11-17T00:00:00"/>
    <s v="17"/>
    <s v="11"/>
    <s v="2010"/>
    <n v="13"/>
    <s v="FEMENINO"/>
    <s v="CÉDULA DE IDENTIDAD "/>
    <n v="33626246"/>
    <s v="PRIMARIA - 6TO GRADO"/>
    <s v="SI"/>
    <s v="8012ANVIASJOV"/>
    <s v="ANDRADE "/>
    <s v="VILLASMIL "/>
    <s v="ASTRID"/>
    <s v="JOSEFINA"/>
    <s v="VENEZUELA "/>
    <s v="SITUACIÓN IRREGULAR"/>
    <d v="1980-12-27T00:00:00"/>
    <s v="27"/>
    <s v="12"/>
    <s v="1980"/>
    <s v="FEMENINO"/>
    <s v="CÉDULA DE IDENTIDAD "/>
    <s v="MUJER"/>
    <s v="RASTREO"/>
    <d v="2023-12-18T23:23:34"/>
    <s v="ONLINE/TELEFÓNICA"/>
    <d v="2024-01-08T00:00:00"/>
    <n v="1"/>
    <n v="1"/>
    <n v="1"/>
    <s v="SI"/>
    <s v="MARIEL"/>
    <m/>
    <x v="0"/>
    <x v="104"/>
    <d v="2024-01-15T00:00:00"/>
    <s v="SI "/>
    <m/>
    <m/>
    <m/>
    <m/>
    <m/>
    <m/>
    <m/>
    <n v="11"/>
    <n v="13"/>
    <n v="2"/>
    <s v="2 AÑOS REZAGO"/>
    <m/>
  </r>
  <r>
    <n v="1277"/>
    <s v="ENERO "/>
    <x v="1"/>
    <s v="LIMA "/>
    <s v="SAN MARTIN DE PORRES"/>
    <s v="938657120 Y 907096772"/>
    <s v="1112MECOEGV"/>
    <s v="MEJÍA "/>
    <s v="COLINA _x0009_"/>
    <s v="EGLIANNYS _x0009_"/>
    <s v="ISNEY "/>
    <s v="MEJÍA  COLINA _x0009_ EGLIANNYS _x0009_ ISNEY "/>
    <s v="VENEZUELA "/>
    <s v="PTP/CPP"/>
    <d v="2011-12-20T00:00:00"/>
    <s v="20"/>
    <s v="12"/>
    <s v="2011"/>
    <n v="12"/>
    <s v="FEMENINO"/>
    <s v="PTP/CPP"/>
    <n v="2779170"/>
    <s v="PRIMARIA - 5TO GRADO"/>
    <s v="SI"/>
    <s v="6410MEREBLYNV"/>
    <s v="MENDOZA _x0009_"/>
    <s v="REYES _x0009_"/>
    <s v="BLANCA _x0009_"/>
    <s v="YNES _x0009__x0009__x0009_"/>
    <s v="VENEZUELA "/>
    <s v="PTP/CPP"/>
    <d v="1964-10-15T00:00:00"/>
    <s v="15"/>
    <s v="10"/>
    <s v="1964"/>
    <s v="FEMENINO"/>
    <s v="PTP/CPP"/>
    <s v="MUJER"/>
    <s v="RASTREO"/>
    <d v="2023-12-19T02:20:45"/>
    <s v="ONLINE/TELEFÓNICA"/>
    <d v="2024-01-29T00:00:00"/>
    <n v="1"/>
    <n v="1"/>
    <n v="1"/>
    <s v="SI"/>
    <s v="MARIEL"/>
    <m/>
    <x v="0"/>
    <x v="104"/>
    <d v="2024-01-10T00:00:00"/>
    <s v="SI "/>
    <m/>
    <m/>
    <m/>
    <m/>
    <m/>
    <m/>
    <m/>
    <n v="10"/>
    <n v="12"/>
    <n v="2"/>
    <s v="2 AÑOS REZAGO"/>
    <m/>
  </r>
  <r>
    <n v="1169"/>
    <s v="ENERO "/>
    <x v="1"/>
    <s v="LIMA "/>
    <s v="SAN MARTIN DE PORRES"/>
    <s v="945 125 838 (MAMA) / 938 657 120 (AMIGA)"/>
    <s v="1209ROPEADV"/>
    <s v="RODRIGUEZ"/>
    <s v="PEREZ"/>
    <s v="ADRIAN"/>
    <s v="DE JESUS"/>
    <s v="RODRIGUEZ PEREZ ADRIAN DE JESUS"/>
    <s v="VENEZUELA "/>
    <s v="SITUACIÓN IRREGULAR"/>
    <d v="2012-09-29T00:00:00"/>
    <s v="29"/>
    <s v="09"/>
    <s v="2012"/>
    <n v="11"/>
    <s v="MASCULINO"/>
    <s v="ACTA/PARTIDA DE NACIMIENTO"/>
    <n v="4683"/>
    <s v="PRIMARIA - 3ER GRADO"/>
    <s v="SI"/>
    <s v="8201GAGUAMDEV"/>
    <s v="GARCÍA"/>
    <s v="GUEVARA"/>
    <s v="AMELIA"/>
    <s v="DEL CARMEN"/>
    <s v="VENEZUELA "/>
    <s v="PTP/CPP"/>
    <d v="1982-01-06T00:00:00"/>
    <s v="06"/>
    <s v="01"/>
    <s v="1982"/>
    <s v="FEMENINO"/>
    <s v="PTP/CPP"/>
    <s v="MUJER"/>
    <s v="RASTREO"/>
    <d v="2023-12-28T19:22:00"/>
    <s v="ONLINE/TELEFÓNICA"/>
    <d v="2024-01-04T00:00:00"/>
    <n v="1"/>
    <n v="1"/>
    <n v="1"/>
    <s v="SI"/>
    <s v="MARIEL"/>
    <m/>
    <x v="0"/>
    <x v="104"/>
    <d v="2024-01-17T00:00:00"/>
    <s v="SI "/>
    <m/>
    <m/>
    <m/>
    <m/>
    <m/>
    <m/>
    <m/>
    <n v="8"/>
    <n v="11"/>
    <n v="3"/>
    <s v="3 AÑOS REZAGO"/>
    <m/>
  </r>
  <r>
    <n v="1324"/>
    <s v="ENERO "/>
    <x v="0"/>
    <s v="TUMBES "/>
    <s v="TUMBES"/>
    <n v="976499605"/>
    <s v="1402GOARASV"/>
    <s v="GOMEZ"/>
    <s v="ARIAS"/>
    <s v="ASHLY"/>
    <s v="CAMILA"/>
    <s v="GOMEZ ARIAS ASHLY CAMILA"/>
    <s v="VENEZUELA "/>
    <s v="SITUACIÓN IRREGULAR"/>
    <d v="2014-02-05T00:00:00"/>
    <s v="05"/>
    <s v="02"/>
    <s v="2014"/>
    <n v="10"/>
    <s v="FEMENINO"/>
    <s v="CÉDULA DE IDENTIDAD"/>
    <n v="36151158"/>
    <s v="PRIMARIA - 3ER GRADO"/>
    <s v="SI"/>
    <s v="9512ARSANAALV"/>
    <s v="ARIAS"/>
    <s v="SARACHE"/>
    <s v="NAIROBIS"/>
    <s v="ALEJANDRA"/>
    <s v="VENEZUELA"/>
    <s v="SITUACIÓN IRREGULAR"/>
    <d v="1995-12-20T00:00:00"/>
    <s v="20"/>
    <s v="12"/>
    <s v="1995"/>
    <s v="FEMENINO"/>
    <s v="CÉDULA DE IDENTIDAD"/>
    <n v="25444172"/>
    <s v="RASTREO"/>
    <d v="2023-12-15T00:00:00"/>
    <m/>
    <m/>
    <m/>
    <m/>
    <m/>
    <s v="SI"/>
    <s v="ANTON "/>
    <m/>
    <x v="0"/>
    <x v="105"/>
    <d v="2024-01-04T00:00:00"/>
    <s v="SI"/>
    <s v="SI"/>
    <m/>
    <m/>
    <m/>
    <m/>
    <m/>
    <m/>
    <n v="8"/>
    <n v="10"/>
    <n v="2"/>
    <s v="2 AÑOS REZAGO"/>
    <m/>
  </r>
  <r>
    <n v="1352"/>
    <s v="ENERO "/>
    <x v="0"/>
    <s v="TUMBES "/>
    <s v="TUMBES"/>
    <n v="976499605"/>
    <s v="1204GOARJOV"/>
    <s v="GOMEZ"/>
    <s v="ARIAS"/>
    <s v="JOSE"/>
    <s v="ALEXANDER"/>
    <s v="GOMEZ ARIAS JOSE ALEXANDER"/>
    <s v="VENEZUELA "/>
    <s v="SITUACIÓN IRREGULAR"/>
    <d v="2012-04-04T00:00:00"/>
    <s v="04"/>
    <s v="04"/>
    <s v="2012"/>
    <n v="11"/>
    <s v="MASCULINO"/>
    <s v="CÉDULA DE IDENTIDAD"/>
    <n v="36051047"/>
    <s v="PRIMARIA - 4TO GRADO"/>
    <s v="SI"/>
    <s v="9512ARSANAALV"/>
    <s v="ARIAS"/>
    <s v="SARACHE"/>
    <s v="NAIROBIS"/>
    <s v="ALEJANDRA"/>
    <s v="VENEZUELA"/>
    <s v="SITUACIÓN IRREGULAR"/>
    <d v="1995-12-20T00:00:00"/>
    <s v="20"/>
    <s v="12"/>
    <s v="1995"/>
    <s v="FEMENINO"/>
    <s v="CÉDULA DE IDENTIDAD"/>
    <n v="25444172"/>
    <s v="RASTREO"/>
    <d v="2023-12-15T00:00:00"/>
    <s v="ONLINE/TELEFÓNICA"/>
    <d v="2024-01-02T00:00:00"/>
    <n v="3"/>
    <n v="3"/>
    <n v="3"/>
    <s v="SI"/>
    <s v="ANTON "/>
    <m/>
    <x v="0"/>
    <x v="105"/>
    <d v="2024-01-04T00:00:00"/>
    <s v="SI"/>
    <s v="SI"/>
    <m/>
    <m/>
    <m/>
    <m/>
    <m/>
    <m/>
    <n v="9"/>
    <n v="11"/>
    <n v="2"/>
    <s v="2 AÑOS REZAGO"/>
    <m/>
  </r>
  <r>
    <n v="1051"/>
    <s v="NOVIEMBRE"/>
    <x v="0"/>
    <s v="ZARUMILLA"/>
    <s v="AGUAS VERDES"/>
    <s v="593998623270 - 935354278"/>
    <s v="1502GAPAYAV"/>
    <s v="GALVIS"/>
    <s v="PARRA"/>
    <s v="YAISON"/>
    <s v="LUISANGEL"/>
    <s v="GALVIS PARRA YAISON LUISANGEL"/>
    <s v="VENEZUELA "/>
    <s v="SITUACIÓN IRREGULAR"/>
    <d v="2015-02-19T00:00:00"/>
    <s v="19"/>
    <s v="02"/>
    <s v="2015"/>
    <n v="8"/>
    <s v="MASCULINO"/>
    <s v="ACTA/PARTIDA DE NACIMIENTO"/>
    <n v="236"/>
    <s v="PRIMARIA - 3ER GRADO"/>
    <s v="SI"/>
    <s v="951PABALUNIV"/>
    <s v="PARRA"/>
    <s v="BARRIOS"/>
    <s v="LUISAMAR"/>
    <s v="NINGUNO"/>
    <s v="VENEZUELA "/>
    <s v="SITUACIÓN IRREGULAR"/>
    <d v="1995-01-08T00:00:00"/>
    <s v="8"/>
    <s v="1"/>
    <s v="1995"/>
    <s v="FEMENINO"/>
    <s v="CÉDULA DE IDENTIDAD"/>
    <n v="29880467"/>
    <s v="RASTREO"/>
    <d v="2023-10-21T00:00:00"/>
    <s v="ONLINE/TELEFÓNICA"/>
    <d v="2023-11-15T00:00:00"/>
    <n v="2"/>
    <n v="2"/>
    <n v="2"/>
    <s v="SI"/>
    <s v="VANESSA"/>
    <s v="SI"/>
    <x v="0"/>
    <x v="105"/>
    <d v="2024-01-09T00:00:00"/>
    <m/>
    <m/>
    <m/>
    <m/>
    <m/>
    <m/>
    <m/>
    <m/>
    <n v="8"/>
    <n v="9"/>
    <n v="1"/>
    <s v="NO TIENE REZAGO"/>
    <m/>
  </r>
  <r>
    <n v="1353"/>
    <s v="ENERO "/>
    <x v="0"/>
    <s v="TUMBES "/>
    <s v="TUMBES"/>
    <n v="976499605"/>
    <s v="1706RAARASV"/>
    <s v="RAMOS"/>
    <s v="ARIAS"/>
    <s v="ASHXELL"/>
    <s v="JACOOB"/>
    <s v="RAMOS ARIAS ASHXELL JACOOB"/>
    <s v="VENEZUELA "/>
    <s v="SITUACIÓN IRREGULAR"/>
    <d v="2017-06-03T00:00:00"/>
    <s v="03"/>
    <s v="06"/>
    <s v="2017"/>
    <n v="6"/>
    <s v="MASCULINO"/>
    <s v="ACTA/PARTIDA DE NACIMIENTO"/>
    <n v="722"/>
    <s v="NIVEL INICIAL 3 AÑOS"/>
    <s v="SI"/>
    <s v="9512ARSANAALV"/>
    <s v="ARIAS"/>
    <s v="SARACHE"/>
    <s v="NAIROBIS"/>
    <s v="ALEJANDRA"/>
    <s v="VENEZUELA"/>
    <s v="SITUACIÓN IRREGULAR"/>
    <d v="1995-12-20T00:00:00"/>
    <s v="20"/>
    <s v="12"/>
    <s v="1995"/>
    <s v="FEMENINO"/>
    <s v="CÉDULA DE IDENTIDAD"/>
    <n v="25444172"/>
    <s v="RASTREO"/>
    <d v="2023-12-15T00:00:00"/>
    <m/>
    <m/>
    <m/>
    <m/>
    <m/>
    <s v="SI"/>
    <s v="ANTON "/>
    <m/>
    <x v="0"/>
    <x v="105"/>
    <d v="2024-01-04T00:00:00"/>
    <s v="SI"/>
    <s v="SI"/>
    <m/>
    <m/>
    <m/>
    <m/>
    <m/>
    <m/>
    <n v="6"/>
    <n v="6"/>
    <n v="0"/>
    <s v="NO TIENE REZAGO"/>
    <m/>
  </r>
  <r>
    <n v="1110"/>
    <s v="ENERO "/>
    <x v="1"/>
    <s v="LIMA "/>
    <s v="LURIN"/>
    <s v="916894177 / 920297232"/>
    <s v="2011RORAJEP"/>
    <s v="RONDON"/>
    <s v="RAMIREZ "/>
    <s v="JEANNE"/>
    <s v="FLAVIA "/>
    <s v="RONDON RAMIREZ  JEANNE FLAVIA "/>
    <s v="PERÚ"/>
    <s v="NO APLICA (ES PERUANO/A)"/>
    <d v="2020-11-21T00:00:00"/>
    <n v="21"/>
    <n v="11"/>
    <n v="2020"/>
    <n v="3"/>
    <s v="FEMENINO"/>
    <s v="DNI "/>
    <s v="MUJER"/>
    <s v="NINGUNO"/>
    <s v="SI"/>
    <s v="908RAMEMALEV"/>
    <s v="RAMIREZ"/>
    <s v="MEZA"/>
    <s v="MARIA"/>
    <s v="LENY DEL VALLE "/>
    <s v="VENEZUELA "/>
    <s v="C.E. CALIDAD MIGRATORIA"/>
    <d v="1990-08-31T00:00:00"/>
    <n v="31"/>
    <n v="8"/>
    <n v="1990"/>
    <s v="FEMENINO"/>
    <s v="CARNET DE EXTRANJERÍA "/>
    <s v="CARNET DE EXTRANJERÍA"/>
    <s v="RASTREO"/>
    <d v="2023-12-04T00:00:00"/>
    <s v="ONLINE/TELEFÓNICA"/>
    <d v="2024-01-04T00:00:00"/>
    <n v="1"/>
    <n v="1"/>
    <n v="1"/>
    <s v="SI"/>
    <s v="EIMARA "/>
    <m/>
    <x v="0"/>
    <x v="106"/>
    <d v="2023-12-19T00:00:00"/>
    <m/>
    <m/>
    <m/>
    <m/>
    <m/>
    <m/>
    <m/>
    <m/>
    <n v="6"/>
    <n v="3"/>
    <n v="-3"/>
    <s v="NO TIENE REZAGO"/>
    <m/>
  </r>
  <r>
    <n v="1226"/>
    <s v="ENERO "/>
    <x v="1"/>
    <s v="LIMA "/>
    <s v="CARABAYLLO"/>
    <n v="917457434"/>
    <s v="1009LOESDIV"/>
    <s v="LONGART"/>
    <s v="ESPINOZA "/>
    <s v="DIEGO"/>
    <s v="ANDRES"/>
    <s v="LONGART ESPINOZA  DIEGO ANDRES"/>
    <s v="VENEZUELA "/>
    <s v="SITUACIÓN IRREGULAR"/>
    <d v="2010-09-17T00:00:00"/>
    <s v="17"/>
    <s v="09"/>
    <s v="2010"/>
    <n v="13"/>
    <s v="MASCULINO"/>
    <s v="CÉDULA DE IDENTIDAD "/>
    <n v="34099988"/>
    <s v="PRIMARIA - 5TO GRADO"/>
    <s v="SI"/>
    <s v="8402ESBAARPAV"/>
    <s v="ESPINOZA "/>
    <s v="BASTIDAS"/>
    <s v="ARLENYS"/>
    <s v="PAOLA"/>
    <s v="VENEZUELA "/>
    <s v="PTP/CPP"/>
    <d v="1984-02-10T00:00:00"/>
    <s v="10"/>
    <s v="02"/>
    <s v="1984"/>
    <s v="FEMENINO"/>
    <s v="PTP/CPP"/>
    <s v="MUJER"/>
    <s v="RASTREO"/>
    <d v="2023-09-15T00:00:00"/>
    <m/>
    <m/>
    <m/>
    <m/>
    <m/>
    <s v="SI"/>
    <s v="MARIEL"/>
    <m/>
    <x v="0"/>
    <x v="107"/>
    <d v="2024-01-15T00:00:00"/>
    <s v="SI "/>
    <m/>
    <m/>
    <m/>
    <m/>
    <m/>
    <m/>
    <m/>
    <n v="10"/>
    <n v="13"/>
    <n v="3"/>
    <s v="3 AÑOS REZAGO"/>
    <m/>
  </r>
  <r>
    <n v="1173"/>
    <s v="ENERO "/>
    <x v="1"/>
    <s v="LIMA "/>
    <s v="CARABAYLLO"/>
    <n v="931446601"/>
    <s v="1808MAMAFRV"/>
    <s v="MARTINEZ"/>
    <s v="MARQUEZ"/>
    <s v="FRANCHESKA"/>
    <s v="ALEJANDRA"/>
    <s v="MARTINEZ MARQUEZ FRANCHESKA ALEJANDRA"/>
    <s v="VENEZUELA "/>
    <s v="SITUACIÓN IRREGULAR"/>
    <d v="2018-08-13T00:00:00"/>
    <s v="13"/>
    <s v="08"/>
    <s v="2018"/>
    <n v="5"/>
    <s v="FEMENINO"/>
    <s v="ACTA/PARTIDA DE NACIMIENTO"/>
    <n v="26721206"/>
    <s v="NIVEL INICIAL 5 AÑOS"/>
    <s v="SI"/>
    <s v="9604MAMAFRMEV"/>
    <s v="MARQUEZ"/>
    <s v="MARQUEZ"/>
    <s v="FRANCIS"/>
    <s v="MERCEDES"/>
    <s v="VENEZUELA "/>
    <s v="SITUACIÓN IRREGULAR"/>
    <d v="1996-04-15T00:00:00"/>
    <s v="15"/>
    <s v="04"/>
    <s v="1996"/>
    <s v="FEMENINO"/>
    <s v="CÉDULA DE IDENTIDAD "/>
    <s v="MUJER"/>
    <s v="RASTREO"/>
    <d v="2023-12-19T02:45:19"/>
    <s v="ONLINE/TELEFÓNICA"/>
    <d v="2024-01-19T00:00:00"/>
    <n v="2"/>
    <n v="1"/>
    <n v="1"/>
    <s v="SI"/>
    <s v="MARIEL"/>
    <m/>
    <x v="0"/>
    <x v="108"/>
    <d v="2024-01-18T00:00:00"/>
    <s v="SI "/>
    <m/>
    <m/>
    <m/>
    <m/>
    <m/>
    <m/>
    <m/>
    <n v="6"/>
    <n v="5"/>
    <n v="-1"/>
    <s v="NO TIENE REZAGO"/>
    <m/>
  </r>
  <r>
    <n v="1021"/>
    <s v="NOVIEMBRE"/>
    <x v="0"/>
    <s v="ZARUMILLA"/>
    <s v="ZARUMILLA"/>
    <n v="963712279"/>
    <s v="2008ABGUBAV"/>
    <s v="ABDUL"/>
    <s v="GUANAREZ"/>
    <s v="BASIMA"/>
    <s v="JOMAIRA"/>
    <s v="ABDUL GUANAREZ BASIMA JOMAIRA"/>
    <s v="VENEZUELA "/>
    <s v="PTP/CPP"/>
    <d v="2020-08-22T00:00:00"/>
    <s v="22"/>
    <s v="08"/>
    <s v="2020"/>
    <n v="3"/>
    <s v="FEMENINO"/>
    <s v="PTP/CPP"/>
    <s v="NO INFORMACIÓN"/>
    <s v="NINGUNO"/>
    <s v="SI"/>
    <s v="955GULAMINIV"/>
    <s v="GUANAREZ"/>
    <s v="LARA"/>
    <s v="MICHEL"/>
    <s v="NINGUNO"/>
    <s v="VENEZUELA "/>
    <s v="SITUACIÓN IRREGULAR"/>
    <d v="1995-05-23T00:00:00"/>
    <s v="23"/>
    <s v="5"/>
    <s v="1995"/>
    <s v="FEMENINO"/>
    <s v="CÉDULA DE IDENTIDAD"/>
    <n v="24204738"/>
    <s v="RASTREO"/>
    <d v="2023-10-03T00:00:00"/>
    <s v="ONLINE/TELEFÓNICA"/>
    <d v="2023-11-26T00:00:00"/>
    <n v="2"/>
    <n v="2"/>
    <n v="2"/>
    <s v="SI"/>
    <s v="VANESSA"/>
    <s v="SI"/>
    <x v="1"/>
    <x v="109"/>
    <m/>
    <m/>
    <m/>
    <m/>
    <m/>
    <m/>
    <m/>
    <m/>
    <m/>
    <n v="6"/>
    <n v="3"/>
    <n v="-3"/>
    <s v="NO TIENE REZAGO"/>
    <m/>
  </r>
  <r>
    <n v="245"/>
    <s v="DICIEMBRE "/>
    <x v="2"/>
    <s v="TRUJILLO "/>
    <s v="SALAVERRY"/>
    <n v="921682894"/>
    <s v="1609ABHELUV"/>
    <s v="ABREU"/>
    <s v="HERNANDEZ"/>
    <s v="LUCIANO"/>
    <s v="NINGUNO"/>
    <s v="ABREU HERNANDEZ LUCIANO NINGUNO"/>
    <s v="VENEZUELA "/>
    <s v="SITUACIÓN IRREGULAR"/>
    <d v="2016-09-28T00:00:00"/>
    <s v="28"/>
    <s v="09"/>
    <s v="2016"/>
    <n v="7"/>
    <s v="MASCULINO"/>
    <s v="ACTA/PARTIDA DE NACIMIENTO"/>
    <n v="1171"/>
    <s v="NIVEL INICIAL 5 AÑOS"/>
    <s v="SI"/>
    <s v="8911HECIYECAV"/>
    <s v="HERNANDEZ"/>
    <s v="CIMANCA"/>
    <s v="YENIREL"/>
    <s v="CAROLINA"/>
    <s v="VENEZUELA "/>
    <s v="REFUGIADO "/>
    <d v="1989-11-10T00:00:00"/>
    <n v="10"/>
    <n v="11"/>
    <n v="1989"/>
    <s v="FEMENINO"/>
    <s v="CEDULA DE IDENTIDAD "/>
    <n v="20095491"/>
    <s v="RASTREO"/>
    <d v="2023-10-19T00:00:00"/>
    <s v="ONLINE/TELEFÓNICA"/>
    <d v="2023-12-05T00:00:00"/>
    <n v="1"/>
    <n v="1"/>
    <n v="1"/>
    <s v="SI"/>
    <s v="MARIANA"/>
    <s v="SI"/>
    <x v="1"/>
    <x v="109"/>
    <m/>
    <m/>
    <m/>
    <m/>
    <m/>
    <m/>
    <m/>
    <m/>
    <m/>
    <n v="6"/>
    <n v="7"/>
    <n v="1"/>
    <s v="NO TIENE REZAGO"/>
    <m/>
  </r>
  <r>
    <n v="787"/>
    <s v="NOVIEMBRE"/>
    <x v="1"/>
    <s v="LIMA "/>
    <s v="SAN JUAN DE LURIGANCHO"/>
    <n v="900847646"/>
    <s v="0811ABVEAZV"/>
    <s v="ABREU"/>
    <s v="VELASQUEZ"/>
    <s v="AZAEL"/>
    <s v="ALFONSO"/>
    <s v="ABREU VELASQUEZ AZAEL ALFONSO"/>
    <s v="VENEZUELA "/>
    <s v="SITUACIÓN IRREGULAR"/>
    <d v="2008-11-11T00:00:00"/>
    <s v="11"/>
    <s v="11"/>
    <s v="2008"/>
    <n v="15"/>
    <s v="MASCULINO"/>
    <s v="CEDULA DE IDENTIDAD"/>
    <n v="33974111"/>
    <s v="SECUNDARIA - 2DO GRADO"/>
    <s v="SI"/>
    <s v="868NIVETADEV"/>
    <s v="NINGUNO "/>
    <s v="VELASQUEZ"/>
    <s v="TAMARA"/>
    <s v="DEL VALLE "/>
    <s v="VENEZUELA "/>
    <s v="PTP/CPP"/>
    <d v="1986-08-22T00:00:00"/>
    <s v="22"/>
    <s v="8"/>
    <s v="1986"/>
    <s v="FEMENINO"/>
    <s v="PTP/CPP"/>
    <s v="004273561"/>
    <s v="RASTREO"/>
    <d v="2023-11-18T15:56:56"/>
    <m/>
    <m/>
    <m/>
    <m/>
    <m/>
    <s v="SI"/>
    <s v="TAYRI"/>
    <s v="SI"/>
    <x v="1"/>
    <x v="109"/>
    <m/>
    <m/>
    <m/>
    <m/>
    <m/>
    <m/>
    <m/>
    <m/>
    <m/>
    <n v="13"/>
    <n v="15"/>
    <n v="2"/>
    <s v="2 AÑOS REZAGO"/>
    <m/>
  </r>
  <r>
    <n v="161"/>
    <s v="OCTUBRE "/>
    <x v="1"/>
    <s v="LIMA "/>
    <s v="ATE"/>
    <n v="997218005"/>
    <s v="1709ACBLDEV"/>
    <s v="ACOSTA"/>
    <s v="BLANCO"/>
    <s v="DENYERBETH"/>
    <s v="ALEXANDER"/>
    <s v="ACOSTA BLANCO DENYERBETH ALEXANDER"/>
    <s v="VENEZUELA "/>
    <s v="SITUACIÓN IRREGULAR"/>
    <d v="2017-09-18T00:00:00"/>
    <s v="18"/>
    <s v="09"/>
    <s v="2017"/>
    <n v="6"/>
    <s v="MASCULINO"/>
    <s v="ACTA/PARTIDA DE NACIMIENTO"/>
    <n v="907"/>
    <s v="NINGUNO"/>
    <s v="SI"/>
    <s v="8812BLIRISDEV"/>
    <s v="BLANCO"/>
    <s v="IRIARTE"/>
    <s v="ISNALUS"/>
    <s v="DEL VALLE"/>
    <s v="VENEZUELA "/>
    <s v="PTP/CPP"/>
    <d v="1988-12-15T00:00:00"/>
    <s v="15"/>
    <s v="12"/>
    <s v="1988"/>
    <s v="FEMENINO"/>
    <s v="PTP/CPP"/>
    <n v="18755450"/>
    <s v="RASTREO"/>
    <d v="2023-09-15T00:00:00"/>
    <s v="ONLINE/TELEFÓNICA"/>
    <d v="2023-10-14T00:00:00"/>
    <n v="1"/>
    <n v="1"/>
    <n v="1"/>
    <s v="SI"/>
    <s v="MIGUEL HUAYNATE"/>
    <s v="SI"/>
    <x v="1"/>
    <x v="109"/>
    <m/>
    <m/>
    <m/>
    <m/>
    <m/>
    <m/>
    <m/>
    <m/>
    <m/>
    <n v="6"/>
    <n v="6"/>
    <n v="0"/>
    <s v="NO TIENE REZAGO"/>
    <m/>
  </r>
  <r>
    <n v="411"/>
    <s v="NOVIEMBRE"/>
    <x v="1"/>
    <s v="LIMA "/>
    <s v="SAN JUAN DE LURIGANCHO"/>
    <n v="924151072"/>
    <s v="2003ACNICAV"/>
    <s v="ACOSTA"/>
    <s v="NINGUNO"/>
    <s v="CATHALEYA"/>
    <s v="NATHALI"/>
    <s v="ACOSTA NINGUNO CATHALEYA NATHALI"/>
    <s v="VENEZUELA "/>
    <s v="SITUACIÓN IRREGULAR"/>
    <d v="2020-03-16T00:00:00"/>
    <s v="16"/>
    <s v="03"/>
    <s v="2020"/>
    <n v="3"/>
    <s v="FEMENINO"/>
    <s v="ACTA/PARTIDA DE NACIMIENTO"/>
    <s v="384"/>
    <s v="NINGUNO"/>
    <s v="SI"/>
    <s v="946ACNIKEJOV"/>
    <s v="ACOSTA"/>
    <s v="NINGUNO"/>
    <s v="KENYERLY"/>
    <s v="JORJANY"/>
    <s v="VENEZUELA "/>
    <s v="SITUACIÓN IRREGULAR"/>
    <d v="1994-06-08T00:00:00"/>
    <s v="8"/>
    <s v="6"/>
    <s v="1994"/>
    <s v="FEMENINO"/>
    <s v="CÉDULA DE IDENTIDAD"/>
    <s v="24899894"/>
    <s v="RASTREO"/>
    <d v="2023-10-22T14:03:39"/>
    <s v="ONLINE/TELEFÓNICA"/>
    <d v="2023-11-14T00:00:00"/>
    <n v="1"/>
    <n v="1"/>
    <n v="1"/>
    <s v="SI"/>
    <s v="TAYRI"/>
    <s v="SI"/>
    <x v="1"/>
    <x v="109"/>
    <m/>
    <m/>
    <m/>
    <m/>
    <m/>
    <m/>
    <m/>
    <m/>
    <m/>
    <n v="6"/>
    <n v="4"/>
    <n v="-2"/>
    <s v="NO TIENE REZAGO"/>
    <m/>
  </r>
  <r>
    <n v="222"/>
    <s v="OCTUBRE "/>
    <x v="0"/>
    <s v="ZARUMILLA"/>
    <s v="ZARUMILLA"/>
    <n v="944887902"/>
    <s v="2101AGBAJAO"/>
    <s v="AGUABARA"/>
    <s v="BARAHONA"/>
    <s v="JACSON"/>
    <s v="ENMANUEL"/>
    <s v="AGUABARA BARAHONA JACSON ENMANUEL"/>
    <s v="OTRO"/>
    <s v="SITUACIÓN IRREGULAR"/>
    <d v="2021-01-22T00:00:00"/>
    <s v="22"/>
    <s v="01"/>
    <s v="2021"/>
    <n v="3"/>
    <s v="MASCULINO"/>
    <s v="ACTA/PARTIDA DE NACIMIENTO"/>
    <n v="124049372"/>
    <s v="NINGUNO"/>
    <s v="SI"/>
    <s v="027BACHEYCAV"/>
    <s v="BARAHONA"/>
    <s v="CHOURIO"/>
    <s v="EYUSNEIDI"/>
    <s v="CARIDAD"/>
    <s v="VENEZUELA "/>
    <s v="SITUACIÓN IRREGULAR"/>
    <d v="2002-07-03T00:00:00"/>
    <n v="3"/>
    <n v="7"/>
    <n v="2002"/>
    <s v="FEMENINO"/>
    <s v="CÉDULA DE IDENTIDAD"/>
    <n v="30452867"/>
    <s v="RASTREO"/>
    <d v="2023-10-03T00:00:00"/>
    <s v="ONLINE/TELEFÓNICA"/>
    <d v="2023-10-11T00:00:00"/>
    <n v="1"/>
    <n v="1"/>
    <n v="2"/>
    <s v="SI"/>
    <s v="VANESSA"/>
    <s v="SI"/>
    <x v="1"/>
    <x v="109"/>
    <m/>
    <m/>
    <m/>
    <m/>
    <m/>
    <m/>
    <m/>
    <m/>
    <m/>
    <n v="6"/>
    <n v="3"/>
    <n v="-3"/>
    <s v="NO TIENE REZAGO"/>
    <m/>
  </r>
  <r>
    <n v="487"/>
    <s v="NOVIEMBRE"/>
    <x v="1"/>
    <s v="LIMA "/>
    <s v="LURIN"/>
    <n v="922578059"/>
    <s v="2003AGBRJEP"/>
    <s v="AGUERO "/>
    <s v="BRITO "/>
    <s v="JEREMIAS "/>
    <s v="ENMANUEL"/>
    <s v="AGUERO  BRITO  JEREMIAS  ENMANUEL"/>
    <s v="PERÚ"/>
    <s v="NO APLICA (ES PERUANO/A)"/>
    <d v="2020-03-08T00:00:00"/>
    <s v="08"/>
    <s v="03"/>
    <s v="2020"/>
    <n v="3"/>
    <s v="MASCULINO"/>
    <s v="DNI "/>
    <n v="91764626"/>
    <s v="NINGUNO"/>
    <s v="SI"/>
    <s v="988BRSAYAJOV"/>
    <s v="BRITO "/>
    <s v="SAAVEDRA"/>
    <s v="YAILMAR"/>
    <s v="JORGEIRIS"/>
    <s v="VENEZUELA "/>
    <s v="C.E. CALIDAD MIGRATORIA"/>
    <d v="1998-08-03T00:00:00"/>
    <s v="3"/>
    <s v="8"/>
    <s v="1998"/>
    <s v="FEMENINO"/>
    <s v="CARNET DE EXTRANJERÍA"/>
    <s v="005306116"/>
    <s v="RASTREO"/>
    <d v="2023-10-03T00:00:00"/>
    <s v="ONLINE/TELEFÓNICA"/>
    <d v="2023-11-14T00:00:00"/>
    <n v="1"/>
    <n v="1"/>
    <n v="1"/>
    <s v="SI"/>
    <s v="EIMARA"/>
    <s v="SI"/>
    <x v="1"/>
    <x v="109"/>
    <m/>
    <m/>
    <m/>
    <m/>
    <m/>
    <m/>
    <m/>
    <m/>
    <m/>
    <n v="6"/>
    <n v="4"/>
    <n v="-2"/>
    <s v="NO TIENE REZAGO"/>
    <m/>
  </r>
  <r>
    <n v="1452"/>
    <s v="ENERO "/>
    <x v="2"/>
    <s v="TRUJILLO"/>
    <s v="TRUJILLO"/>
    <n v="910725928"/>
    <s v="104AGCADAV"/>
    <s v="AGUIAR"/>
    <s v="CASTILLO"/>
    <s v="DAVID "/>
    <s v="ALEXANDER "/>
    <s v="AGUIAR CASTILLO DAVID  ALEXANDER "/>
    <s v="VENEZUELA "/>
    <s v="SITUACIÓN IRREGULAR"/>
    <d v="2010-04-29T00:00:00"/>
    <n v="29"/>
    <n v="4"/>
    <n v="2010"/>
    <n v="13"/>
    <s v="MASCULINO"/>
    <s v="CEDULA DE IDENTIDAD "/>
    <n v="33879767"/>
    <s v="PRIMARIA - 5TO GRADO"/>
    <s v="SI"/>
    <s v="865CALOROMAV"/>
    <s v="CASTILLO"/>
    <s v="LOPEZ"/>
    <s v="ROSA "/>
    <s v="MARIA "/>
    <s v="VENEZUELA "/>
    <s v="SITUACIÓN IRREGULAR"/>
    <d v="1986-05-23T00:00:00"/>
    <n v="23"/>
    <n v="5"/>
    <n v="1986"/>
    <s v="FEMENINO"/>
    <s v="CEDULA DE IDENTIDAD "/>
    <n v="18844728"/>
    <s v="RASTREO"/>
    <d v="2023-10-12T00:00:00"/>
    <s v="ONLINE/TELEFÓNICA"/>
    <d v="2024-01-02T00:00:00"/>
    <n v="2"/>
    <n v="2"/>
    <n v="2"/>
    <s v="SI"/>
    <s v="EVELYN"/>
    <m/>
    <x v="2"/>
    <x v="110"/>
    <m/>
    <m/>
    <m/>
    <m/>
    <m/>
    <m/>
    <m/>
    <m/>
    <m/>
    <n v="10"/>
    <n v="13"/>
    <n v="3"/>
    <s v="3 AÑOS REZAGO"/>
    <m/>
  </r>
  <r>
    <n v="1451"/>
    <s v="ENERO "/>
    <x v="2"/>
    <s v="TRUJILLO"/>
    <s v="TRUJILLO"/>
    <n v="910725928"/>
    <s v="104AGCADEV"/>
    <s v="AGUIAR"/>
    <s v="CASTILLO"/>
    <s v="DEIBY"/>
    <s v="ALEJANDRO"/>
    <s v="AGUIAR CASTILLO DEIBY ALEJANDRO"/>
    <s v="VENEZUELA "/>
    <s v="SITUACIÓN IRREGULAR"/>
    <d v="2010-04-30T00:00:00"/>
    <n v="29"/>
    <n v="4"/>
    <n v="2010"/>
    <n v="13"/>
    <s v="MASCULINO"/>
    <s v="CEDULA DE IDENTIDAD "/>
    <n v="33879770"/>
    <s v="PRIMARIA - 5TO GRADO"/>
    <s v="SI"/>
    <s v="865CALOROMAV"/>
    <s v="CASTILLO"/>
    <s v="LOPEZ"/>
    <s v="ROSA "/>
    <s v="MARIA "/>
    <s v="VENEZUELA "/>
    <s v="SITUACIÓN IRREGULAR"/>
    <d v="1986-05-24T00:00:00"/>
    <n v="23"/>
    <n v="5"/>
    <n v="1986"/>
    <s v="FEMENINO"/>
    <s v="CEDULA DE IDENTIDAD "/>
    <n v="18844728"/>
    <s v="RASTREO"/>
    <d v="2023-10-12T00:00:00"/>
    <m/>
    <m/>
    <m/>
    <m/>
    <m/>
    <s v="SI"/>
    <s v="EVELYN"/>
    <m/>
    <x v="2"/>
    <x v="110"/>
    <m/>
    <m/>
    <m/>
    <m/>
    <m/>
    <m/>
    <m/>
    <m/>
    <m/>
    <n v="10"/>
    <n v="13"/>
    <n v="3"/>
    <s v="3 AÑOS REZAGO"/>
    <m/>
  </r>
  <r>
    <n v="956"/>
    <s v="NOVIEMBRE"/>
    <x v="1"/>
    <s v="LIMA "/>
    <s v="LURIGANCHO"/>
    <n v="923568309"/>
    <s v="1009AGVADAV"/>
    <s v="AGUIAR"/>
    <s v="VALLES"/>
    <s v="DAILYMAR"/>
    <s v="ESTEFANY"/>
    <s v="AGUIAR VALLES DAILYMAR ESTEFANY"/>
    <s v="VENEZUELA "/>
    <s v="PTP/CPP"/>
    <d v="2010-09-17T00:00:00"/>
    <s v="17"/>
    <s v="09"/>
    <s v="2010"/>
    <n v="13"/>
    <s v="FEMENINO"/>
    <s v="PTP/CPP"/>
    <s v="002766231"/>
    <s v="PRIMARIA - 6TO GRADO"/>
    <s v="SI"/>
    <s v="948VARODAORV"/>
    <s v="VALLES"/>
    <s v="ROJAS"/>
    <s v="DAYKELIS"/>
    <s v="ORIANA"/>
    <s v="VENEZUELA "/>
    <s v="PTP/CPP"/>
    <d v="1994-08-29T00:00:00"/>
    <s v="29"/>
    <s v="8"/>
    <s v="1994"/>
    <s v="FEMENINO"/>
    <s v="PTP/CPP"/>
    <s v="002093450"/>
    <s v="RASTREO"/>
    <d v="2023-11-04T15:15:24"/>
    <s v="ONLINE/TELEFÓNICA"/>
    <d v="2023-11-24T00:00:00"/>
    <n v="1"/>
    <n v="1"/>
    <n v="1"/>
    <s v="SI"/>
    <s v="TAYRI"/>
    <s v="SI"/>
    <x v="1"/>
    <x v="109"/>
    <m/>
    <m/>
    <m/>
    <m/>
    <m/>
    <m/>
    <m/>
    <m/>
    <m/>
    <n v="11"/>
    <n v="13"/>
    <n v="2"/>
    <s v="2 AÑOS REZAGO"/>
    <m/>
  </r>
  <r>
    <n v="428"/>
    <s v="NOVIEMBRE"/>
    <x v="1"/>
    <s v="LIMA "/>
    <s v="SANTA ANITA"/>
    <n v="928396059"/>
    <s v="1801AGARMAV"/>
    <s v="AGUILAR"/>
    <s v="ARAUJO"/>
    <s v="MARIA"/>
    <s v="CHIQUINQUIRA"/>
    <s v="AGUILAR ARAUJO MARIA CHIQUINQUIRA"/>
    <s v="VENEZUELA "/>
    <s v="PTP/CPP"/>
    <d v="2018-01-31T00:00:00"/>
    <s v="31"/>
    <s v="01"/>
    <s v="2018"/>
    <n v="6"/>
    <s v="FEMENINO"/>
    <s v="PTP/CPP"/>
    <s v="002947313"/>
    <s v="NIVEL INICIAL 4 AÑOS"/>
    <s v="SI"/>
    <s v="979ARALDIPAV"/>
    <s v="ARAUJO"/>
    <s v="ALVAREZ"/>
    <s v="DIANA"/>
    <s v="PATRICIA"/>
    <s v="VENEZUELA "/>
    <s v="PTP/CPP"/>
    <d v="1997-09-04T00:00:00"/>
    <s v="4"/>
    <s v="9"/>
    <s v="1997"/>
    <s v="FEMENINO"/>
    <s v="PTP/CPP"/>
    <s v="00519208"/>
    <s v="RASTREO"/>
    <d v="2023-10-27T15:45:07"/>
    <s v="ONLINE/TELEFÓNICA"/>
    <d v="2023-11-21T00:00:00"/>
    <n v="1"/>
    <n v="1"/>
    <n v="2"/>
    <s v="SI"/>
    <s v="CAROLINE"/>
    <s v="SI"/>
    <x v="1"/>
    <x v="109"/>
    <m/>
    <m/>
    <m/>
    <m/>
    <m/>
    <m/>
    <m/>
    <m/>
    <m/>
    <n v="6"/>
    <n v="6"/>
    <n v="0"/>
    <s v="NO TIENE REZAGO"/>
    <m/>
  </r>
  <r>
    <n v="101"/>
    <s v="DICIEMBRE "/>
    <x v="1"/>
    <s v="LIMA "/>
    <s v="SAN JUAN DE MIRAFLORES"/>
    <n v="917369300"/>
    <s v="2010AGBUKEP"/>
    <s v="AGUILAR"/>
    <s v="BULLES"/>
    <s v="KEANA"/>
    <s v="ALEXSANDRA"/>
    <s v="AGUILAR BULLES KEANA ALEXSANDRA"/>
    <s v="PERÚ"/>
    <s v="NO APLICA (ES PERUANO/A)"/>
    <d v="2020-10-04T00:00:00"/>
    <s v="04"/>
    <s v="10"/>
    <s v="2020"/>
    <n v="3"/>
    <s v="FEMENINO"/>
    <s v="DNI "/>
    <n v="92194690"/>
    <s v="NINGUNO"/>
    <s v="SI"/>
    <s v="8902BUSAYUALV"/>
    <s v="BULLES"/>
    <s v="SANCHEZ"/>
    <s v="YUSGLENDIS"/>
    <s v="ALEXSANDRA"/>
    <s v="VENEZUELA "/>
    <s v="C.E. CALIDAD MIGRATORIA"/>
    <d v="1989-02-15T00:00:00"/>
    <s v="15"/>
    <s v="02"/>
    <s v="1989"/>
    <s v="FEMENINO"/>
    <s v="CARNET DE EXTRANJERÍA"/>
    <s v="005207666"/>
    <s v="RASTREO"/>
    <d v="2023-12-12T17:51:28"/>
    <s v="ONLINE/TELEFÓNICA"/>
    <d v="2023-12-19T00:00:00"/>
    <n v="1"/>
    <n v="1"/>
    <n v="1"/>
    <s v="SI"/>
    <s v="MIRIAN"/>
    <s v="SI"/>
    <x v="1"/>
    <x v="109"/>
    <m/>
    <m/>
    <m/>
    <m/>
    <m/>
    <m/>
    <m/>
    <m/>
    <m/>
    <n v="6"/>
    <n v="3"/>
    <n v="-3"/>
    <s v="NO TIENE REZAGO"/>
    <m/>
  </r>
  <r>
    <n v="357"/>
    <s v="DICIEMBRE "/>
    <x v="1"/>
    <s v="LIMA "/>
    <s v="VILLA EL SALVADOR"/>
    <n v="904372459"/>
    <s v="1809AGOLMAV"/>
    <s v="AGUILAR"/>
    <s v="OLIVO"/>
    <s v="MATHIAS"/>
    <s v="D` ALEXANDRO"/>
    <s v="AGUILAR OLIVO MATHIAS D` ALEXANDRO"/>
    <s v="VENEZUELA "/>
    <s v="PTP/CPP"/>
    <d v="2018-09-05T00:00:00"/>
    <s v="05"/>
    <s v="09"/>
    <s v="2018"/>
    <n v="5"/>
    <s v="MASCULINO"/>
    <s v="PTP/CPP"/>
    <s v="003782965"/>
    <s v="NINGUNO"/>
    <s v="SI"/>
    <s v="9609OLGAMAFEV"/>
    <s v="OLIVO"/>
    <s v="GARCIA"/>
    <s v="MARIA"/>
    <s v="FERNANDA"/>
    <s v="VENEZUELA"/>
    <s v="PTP/CPP"/>
    <d v="1996-09-23T00:00:00"/>
    <s v="23"/>
    <s v="09"/>
    <s v="1996"/>
    <s v="FEMENINO"/>
    <s v="PTP/CPP"/>
    <s v="003325794"/>
    <s v="RASTREO"/>
    <d v="2023-11-29T19:55:43"/>
    <m/>
    <m/>
    <m/>
    <m/>
    <m/>
    <s v="SI"/>
    <s v="YULY"/>
    <s v="SI"/>
    <x v="1"/>
    <x v="109"/>
    <m/>
    <m/>
    <m/>
    <m/>
    <m/>
    <m/>
    <m/>
    <m/>
    <m/>
    <n v="6"/>
    <n v="5"/>
    <n v="-1"/>
    <s v="NO TIENE REZAGO"/>
    <m/>
  </r>
  <r>
    <n v="835"/>
    <s v="NOVIEMBRE"/>
    <x v="1"/>
    <s v="LIMA "/>
    <s v="ATE"/>
    <n v="972213209"/>
    <s v="1908AGRAVIP"/>
    <s v="AGUILERA"/>
    <s v="RANGEL"/>
    <s v="VICTORIA"/>
    <s v="SOFIA"/>
    <s v="AGUILERA RANGEL VICTORIA SOFIA"/>
    <s v="PERÚ"/>
    <s v="NO APLICA (ES PERUANO/A)"/>
    <d v="2019-08-03T00:00:00"/>
    <s v="03"/>
    <s v="08"/>
    <s v="2019"/>
    <n v="4"/>
    <s v="FEMENINO"/>
    <s v="DNI"/>
    <s v="91468896"/>
    <s v="NINGUNO"/>
    <s v="SI"/>
    <s v="0212PIRAYUSTV"/>
    <s v="PIÑANGO"/>
    <s v="RANGEL"/>
    <s v="YULIANNI"/>
    <s v="STEFANY"/>
    <s v="VENEZUELA "/>
    <s v="C.E. CALIDAD MIGRATORIA"/>
    <d v="2002-12-26T00:00:00"/>
    <s v="26"/>
    <s v="12"/>
    <s v="2002"/>
    <s v="FEMENINO"/>
    <s v="CARNET DE EXTRANJERÍA"/>
    <s v="2868965"/>
    <s v="RASTREO"/>
    <d v="2023-10-27T15:45:07"/>
    <s v="ONLINE/TELEFÓNICA"/>
    <d v="2023-11-21T00:00:00"/>
    <n v="2"/>
    <n v="2"/>
    <n v="2"/>
    <s v="SI"/>
    <s v="CAROLINE"/>
    <s v="SI"/>
    <x v="1"/>
    <x v="109"/>
    <m/>
    <m/>
    <m/>
    <m/>
    <m/>
    <m/>
    <m/>
    <m/>
    <m/>
    <n v="6"/>
    <n v="4"/>
    <n v="-2"/>
    <s v="NO TIENE REZAGO"/>
    <m/>
  </r>
  <r>
    <n v="445"/>
    <s v="DICIEMBRE "/>
    <x v="2"/>
    <s v="TRUJILLO "/>
    <s v="EL PORVENIR"/>
    <n v="910361794"/>
    <s v="1110AGROIFV"/>
    <s v="AGUIN"/>
    <s v="RODRIGUEZ"/>
    <s v="IFNARDI"/>
    <s v="ISAAC"/>
    <s v="AGUIN RODRIGUEZ IFNARDI ISAAC"/>
    <s v="VENEZUELA "/>
    <s v="PTP/CPP"/>
    <d v="2011-10-05T00:00:00"/>
    <s v="05"/>
    <s v="10"/>
    <s v="2011"/>
    <n v="12"/>
    <s v="MASCULINO"/>
    <s v="PTP/CPP"/>
    <n v="3427648"/>
    <s v="PRIMARIA - 2DO GRADO"/>
    <s v="SI"/>
    <s v="826ROCOCAALV"/>
    <s v="RODRIGUEZ"/>
    <s v="COLMENARES"/>
    <s v="CARLIRIS"/>
    <s v="ALBIROS"/>
    <s v="VENEZUELA "/>
    <s v="PTP/CPP"/>
    <d v="1982-06-18T00:00:00"/>
    <n v="18"/>
    <n v="6"/>
    <n v="1982"/>
    <s v="FEMENINO"/>
    <s v="PTP/CPP"/>
    <n v="16751121"/>
    <s v="RASTREO"/>
    <m/>
    <s v="ONLINE/TELEFÓNICA"/>
    <d v="2023-12-05T00:00:00"/>
    <n v="2"/>
    <n v="2"/>
    <n v="1"/>
    <s v="SI"/>
    <s v="MARIANA"/>
    <s v="SI"/>
    <x v="1"/>
    <x v="109"/>
    <m/>
    <m/>
    <m/>
    <m/>
    <m/>
    <m/>
    <m/>
    <m/>
    <m/>
    <n v="7"/>
    <n v="12"/>
    <n v="5"/>
    <s v="4 AÑOS REZAGO A MÁS"/>
    <m/>
  </r>
  <r>
    <n v="449"/>
    <s v="DICIEMBRE "/>
    <x v="2"/>
    <s v="TRUJILLO "/>
    <s v="EL PORVENIR"/>
    <n v="910361794"/>
    <s v="0808AGROYEV"/>
    <s v="AGUIN"/>
    <s v="RODRIGUEZ"/>
    <s v="YEFERSON"/>
    <s v="JESUS"/>
    <s v="AGUIN RODRIGUEZ YEFERSON JESUS"/>
    <s v="VENEZUELA "/>
    <s v="PTP/CPP"/>
    <d v="2008-08-25T00:00:00"/>
    <s v="25"/>
    <s v="08"/>
    <s v="2008"/>
    <n v="15"/>
    <s v="MASCULINO"/>
    <s v="PTP/CPP"/>
    <n v="34303860"/>
    <s v="PRIMARIA - 4TO GRADO"/>
    <s v="SI"/>
    <s v="826ROCOCAALV"/>
    <s v="RODRIGUEZ"/>
    <s v="COLMENARES"/>
    <s v="CARLIRIS"/>
    <s v="ALBIROS"/>
    <s v="VENEZUELA "/>
    <s v="PTP/CPP"/>
    <d v="1982-06-18T00:00:00"/>
    <n v="18"/>
    <n v="6"/>
    <n v="1982"/>
    <s v="FEMENINO"/>
    <s v="PTP/CPP"/>
    <n v="16751121"/>
    <s v="RASTREO"/>
    <m/>
    <m/>
    <m/>
    <m/>
    <m/>
    <m/>
    <s v="SI"/>
    <s v="MARIANA"/>
    <s v="SI"/>
    <x v="1"/>
    <x v="109"/>
    <m/>
    <m/>
    <m/>
    <m/>
    <m/>
    <m/>
    <m/>
    <m/>
    <m/>
    <n v="9"/>
    <n v="15"/>
    <n v="6"/>
    <s v="4 AÑOS REZAGO A MÁS"/>
    <m/>
  </r>
  <r>
    <n v="45"/>
    <s v="DICIEMBRE "/>
    <x v="2"/>
    <s v="TRUJILLO "/>
    <s v="SALAVERRY"/>
    <n v="962795373"/>
    <s v="1910AGAPERV"/>
    <s v="AGUIRRE"/>
    <s v="APONTE"/>
    <s v="ERIANGELIS"/>
    <s v="YOESLIN"/>
    <s v="AGUIRRE APONTE ERIANGELIS YOESLIN"/>
    <s v="VENEZUELA "/>
    <s v="SITUACIÓN IRREGULAR"/>
    <d v="2019-10-31T00:00:00"/>
    <s v="31"/>
    <s v="10"/>
    <s v="2019"/>
    <n v="4"/>
    <s v="FEMENINO"/>
    <s v="ACTA/PARTIDA DE NACIMIENTO"/>
    <n v="72"/>
    <s v="NINGUNO"/>
    <s v="SI"/>
    <s v="023APGUMOCOV"/>
    <s v="APONTE"/>
    <s v="GUDIÑO"/>
    <s v="MONICA"/>
    <s v="COROMOTO"/>
    <s v="VENEZUELA "/>
    <s v="PTP/CPP"/>
    <d v="2002-03-20T00:00:00"/>
    <n v="20"/>
    <n v="3"/>
    <n v="2002"/>
    <s v="FEMENINO"/>
    <s v="PTP/CPP"/>
    <n v="3362501"/>
    <s v="RASTREO"/>
    <d v="2023-10-05T00:00:00"/>
    <s v="ONLINE/TELEFÓNICA"/>
    <d v="2023-12-06T00:00:00"/>
    <n v="1"/>
    <n v="1"/>
    <n v="1"/>
    <s v="SI"/>
    <s v="MARIANA"/>
    <s v="SI"/>
    <x v="1"/>
    <x v="109"/>
    <m/>
    <m/>
    <m/>
    <m/>
    <m/>
    <m/>
    <m/>
    <m/>
    <m/>
    <n v="6"/>
    <n v="4"/>
    <n v="-2"/>
    <s v="NO TIENE REZAGO"/>
    <m/>
  </r>
  <r>
    <n v="63"/>
    <s v="DICIEMBRE "/>
    <x v="1"/>
    <s v="LIMA "/>
    <s v="VILLA EL SALVADOR"/>
    <n v="916044125"/>
    <s v="1904ALAVBEV"/>
    <s v="ALCALA"/>
    <s v="AVILA"/>
    <s v="BELINDA"/>
    <s v="YULIET"/>
    <s v="ALCALA AVILA BELINDA YULIET"/>
    <s v="VENEZUELA "/>
    <s v="SITUACIÓN IRREGULAR"/>
    <d v="2019-04-01T00:00:00"/>
    <s v="01"/>
    <s v="04"/>
    <s v="2019"/>
    <n v="4"/>
    <s v="FEMENINO"/>
    <s v="ACTA/PARTIDA DE NACIMIENTO"/>
    <s v="1585"/>
    <s v="NINGUNO"/>
    <s v="SI"/>
    <s v="8404AVGOMAJOV"/>
    <s v="AVILA"/>
    <s v="GONZALEZ"/>
    <s v="MARIA"/>
    <s v="JOSE"/>
    <s v="VENEZUELA"/>
    <s v="SITUACIÓN IRREGULAR"/>
    <d v="1984-04-15T00:00:00"/>
    <s v="15"/>
    <s v="04"/>
    <s v="1984"/>
    <s v="FEMENINO"/>
    <s v="CÉDULA DE IDENTIDAD"/>
    <s v="18414681"/>
    <s v="RASTREO"/>
    <d v="2023-11-29T16:26:34"/>
    <s v="ONLINE/TELEFÓNICA"/>
    <d v="2023-12-06T00:00:00"/>
    <n v="1"/>
    <n v="1"/>
    <n v="1"/>
    <s v="SI"/>
    <s v="YULY"/>
    <s v="SI"/>
    <x v="1"/>
    <x v="109"/>
    <m/>
    <m/>
    <m/>
    <m/>
    <m/>
    <m/>
    <m/>
    <m/>
    <m/>
    <n v="6"/>
    <n v="4"/>
    <n v="-2"/>
    <s v="NO TIENE REZAGO"/>
    <m/>
  </r>
  <r>
    <n v="28"/>
    <s v="OCTUBRE "/>
    <x v="1"/>
    <s v="LIMA "/>
    <s v="VILLA EL SALVADOR"/>
    <n v="951839633"/>
    <s v="1505ALLAAIV"/>
    <s v="ALCALA"/>
    <s v="LA CONCHA"/>
    <s v="AINELLY"/>
    <s v="VALERIA"/>
    <s v="ALCALA LA CONCHA AINELLY VALERIA"/>
    <s v="VENEZUELA "/>
    <s v="SITUACIÓN IRREGULAR"/>
    <d v="2015-05-25T00:00:00"/>
    <s v="25"/>
    <s v="05"/>
    <s v="2015"/>
    <n v="8"/>
    <s v="FEMENINO"/>
    <s v="ACTA/PARTIDA DE NACIMIENTO"/>
    <n v="4540"/>
    <s v="PRIMARIA - 3ER GRADO"/>
    <s v="SI"/>
    <s v="9104LALUARNEV"/>
    <s v="LA CONCHA"/>
    <s v="LUGO"/>
    <s v="ARAMELIS"/>
    <s v="NELSI"/>
    <s v="VENEZUELA "/>
    <s v="SITUACIÓN IRREGULAR"/>
    <d v="1991-04-13T00:00:00"/>
    <s v="13"/>
    <s v="04"/>
    <s v="1991"/>
    <s v="FEMENINO"/>
    <s v="CÉDULA DE IDENTIDAD"/>
    <n v="20497610"/>
    <s v="RASTREO"/>
    <d v="2023-10-06T00:00:00"/>
    <s v="ONLINE/TELEFÓNICA"/>
    <d v="2023-10-13T00:00:00"/>
    <n v="3"/>
    <n v="3"/>
    <n v="1"/>
    <s v="SI"/>
    <s v="MIRIAN"/>
    <s v="SI"/>
    <x v="1"/>
    <x v="109"/>
    <m/>
    <m/>
    <m/>
    <m/>
    <m/>
    <m/>
    <m/>
    <m/>
    <m/>
    <n v="8"/>
    <n v="8"/>
    <n v="0"/>
    <s v="NO TIENE REZAGO"/>
    <m/>
  </r>
  <r>
    <n v="672"/>
    <s v="NOVIEMBRE"/>
    <x v="1"/>
    <s v="LIMA "/>
    <s v="LURIN"/>
    <s v="923975907-904825846"/>
    <s v="1505ALHEARV"/>
    <s v="ALDANA"/>
    <s v="HERNANDEZ"/>
    <s v="ARANZA"/>
    <s v="SARAI"/>
    <s v="ALDANA HERNANDEZ ARANZA SARAI"/>
    <s v="VENEZUELA "/>
    <s v="SITUACIÓN IRREGULAR"/>
    <d v="2015-05-22T00:00:00"/>
    <s v="22"/>
    <s v="05"/>
    <s v="2015"/>
    <n v="8"/>
    <s v="FEMENINO"/>
    <s v="ACTA/PARTIDA DE NACIMIENTO"/>
    <n v="2230"/>
    <s v="PRIMARIA - 1ER GRADO"/>
    <s v="SI"/>
    <s v="8612HESUESDEV"/>
    <s v="HERNANDEZ"/>
    <s v="SUAREZ"/>
    <s v="ESQUIBELIN"/>
    <s v="DEL CARMEN"/>
    <s v="VENEZUELA "/>
    <s v="PTP/CPP"/>
    <d v="1986-12-11T00:00:00"/>
    <s v="11"/>
    <s v="12"/>
    <s v="1986"/>
    <s v="FEMENINO"/>
    <s v="PTP/CPP"/>
    <n v="2931434"/>
    <s v="RASTREO"/>
    <d v="2023-09-15T00:00:00"/>
    <s v="ONLINE/TELEFÓNICA"/>
    <d v="2023-11-06T00:00:00"/>
    <n v="1"/>
    <n v="1"/>
    <n v="1"/>
    <s v="SI"/>
    <s v="EIMARA"/>
    <s v="SI"/>
    <x v="1"/>
    <x v="109"/>
    <m/>
    <m/>
    <m/>
    <m/>
    <m/>
    <m/>
    <m/>
    <m/>
    <m/>
    <n v="6"/>
    <n v="8"/>
    <n v="2"/>
    <s v="2 AÑOS REZAGO"/>
    <m/>
  </r>
  <r>
    <n v="1256"/>
    <s v="ENERO "/>
    <x v="1"/>
    <s v="LIMA "/>
    <s v="PUENTE PIEDRA"/>
    <n v="983803267"/>
    <s v="1501ALJAVAV"/>
    <s v="ALECIO"/>
    <s v="JARAMILLO"/>
    <s v="VALERIA"/>
    <s v="ALEJANDRA"/>
    <s v="ALECIO JARAMILLO VALERIA ALEJANDRA"/>
    <s v="VENEZUELA "/>
    <s v="PTP/CPP"/>
    <d v="2015-01-30T00:00:00"/>
    <s v="30"/>
    <s v="01"/>
    <s v="2015"/>
    <n v="9"/>
    <s v="FEMENINO"/>
    <s v="PTP/CPP"/>
    <s v="004063566"/>
    <s v="PRIMARIA - 2DO GRADO"/>
    <s v="SI"/>
    <s v="9112ALJADALOV"/>
    <s v="ALECIO"/>
    <s v="JARAMILLO"/>
    <s v="DAISY "/>
    <s v="LORENA"/>
    <s v="VENEZUELA "/>
    <s v="PTP/CPP"/>
    <d v="1991-12-17T00:00:00"/>
    <s v="17"/>
    <s v="12"/>
    <s v="1991"/>
    <s v="FEMENINO"/>
    <s v="PTP/CPP"/>
    <s v="MUJER"/>
    <s v="RASTREO"/>
    <d v="2023-12-18T23:37:45"/>
    <s v="ONLINE/TELEFÓNICA"/>
    <d v="2024-01-13T00:00:00"/>
    <n v="3"/>
    <n v="1"/>
    <n v="1"/>
    <s v="SI"/>
    <s v="MARIEL"/>
    <m/>
    <x v="1"/>
    <x v="109"/>
    <m/>
    <m/>
    <m/>
    <m/>
    <m/>
    <m/>
    <m/>
    <m/>
    <m/>
    <n v="7"/>
    <n v="9"/>
    <n v="2"/>
    <s v="2 AÑOS REZAGO"/>
    <m/>
  </r>
  <r>
    <n v="967"/>
    <s v="NOVIEMBRE"/>
    <x v="1"/>
    <s v="LIMA "/>
    <s v="ATE"/>
    <n v="914528076"/>
    <s v="2005ALVESOP"/>
    <s v="ALEJANDRIA"/>
    <s v="VELAZQUEZ"/>
    <s v="SOFIA"/>
    <s v="ANTONELLA"/>
    <s v="ALEJANDRIA VELAZQUEZ SOFIA ANTONELLA"/>
    <s v="PERÚ"/>
    <s v="NO APLICA (ES PERUANO/A)"/>
    <d v="2020-05-26T00:00:00"/>
    <s v="26"/>
    <s v="05"/>
    <s v="2020"/>
    <n v="3"/>
    <s v="FEMENINO"/>
    <s v="DNI"/>
    <s v="91867488"/>
    <s v="NINGUNO"/>
    <s v="SI"/>
    <s v="9411VEVEEVDEV"/>
    <s v="VELAZQUEZ"/>
    <s v="VELAZCO"/>
    <s v="EVA"/>
    <s v="DEL VALLE"/>
    <s v="VENEZUELA "/>
    <s v="PTP/CPP"/>
    <d v="1994-11-20T00:00:00"/>
    <s v="20"/>
    <s v="11"/>
    <s v="1994"/>
    <s v="FEMENINO"/>
    <s v="PTP/CPP"/>
    <s v="003782027"/>
    <s v="RASTREO"/>
    <s v="NO INFORMACIÓN"/>
    <s v="ONLINE/TELEFÓNICA"/>
    <d v="2023-11-27T00:00:00"/>
    <n v="1"/>
    <n v="1"/>
    <n v="1"/>
    <s v="SI"/>
    <s v="CAROLINE"/>
    <s v="SI"/>
    <x v="1"/>
    <x v="109"/>
    <m/>
    <m/>
    <m/>
    <m/>
    <m/>
    <m/>
    <m/>
    <m/>
    <m/>
    <n v="6"/>
    <n v="3"/>
    <n v="-3"/>
    <s v="NO TIENE REZAGO"/>
    <s v="CORREGIR FECHA DE IDENTIFICACIÓN  "/>
  </r>
  <r>
    <n v="995"/>
    <s v="NOVIEMBRE"/>
    <x v="2"/>
    <s v="TRUJILLO"/>
    <s v="TRUJILLO"/>
    <n v="956645256"/>
    <s v="1803ALPEMAV"/>
    <s v="ALMEDA"/>
    <s v="PEÑA"/>
    <s v="MARIANGEL"/>
    <s v="SUSEJ"/>
    <s v="ALMEDA PEÑA MARIANGEL SUSEJ"/>
    <s v="VENEZUELA "/>
    <s v="SITUACIÓN IRREGULAR"/>
    <d v="2018-03-13T00:00:00"/>
    <s v="13"/>
    <s v="03"/>
    <s v="2018"/>
    <n v="5"/>
    <s v="FEMENINO"/>
    <s v="ACTA/PARTIDA DE NACIMIENTO"/>
    <n v="1089"/>
    <s v="NIVEL INICIAL 5 AÑOS"/>
    <s v="SI"/>
    <s v="914PETOMIKAV"/>
    <s v="PEÑA"/>
    <s v="TOVAR"/>
    <s v="MILAGROS"/>
    <s v="KATHERINE"/>
    <s v="VENEZUELA "/>
    <s v="PTP/CPP"/>
    <d v="1991-04-02T00:00:00"/>
    <s v="2"/>
    <s v="4"/>
    <s v="1991"/>
    <s v="FEMENINO"/>
    <s v="PTP/CPP"/>
    <n v="3503088"/>
    <s v="RASTREO"/>
    <d v="2023-10-04T00:00:00"/>
    <m/>
    <m/>
    <m/>
    <m/>
    <m/>
    <s v="SI"/>
    <s v="MARIANA"/>
    <s v="SI"/>
    <x v="1"/>
    <x v="109"/>
    <m/>
    <m/>
    <m/>
    <m/>
    <m/>
    <m/>
    <m/>
    <m/>
    <m/>
    <n v="6"/>
    <n v="6"/>
    <n v="0"/>
    <s v="NO TIENE REZAGO"/>
    <m/>
  </r>
  <r>
    <n v="23"/>
    <s v="DICIEMBRE "/>
    <x v="2"/>
    <s v="TRUJILLO "/>
    <s v="SALAVERRY"/>
    <n v="948065695"/>
    <s v="1711ALPEALV"/>
    <s v="ALMEIDA"/>
    <s v="PEREZ"/>
    <s v="ALASKA"/>
    <s v="VICTORIA"/>
    <s v="ALMEIDA PEREZ ALASKA VICTORIA"/>
    <s v="VENEZUELA "/>
    <s v="PTP/CPP"/>
    <d v="2017-11-10T00:00:00"/>
    <s v="10"/>
    <s v="11"/>
    <s v="2017"/>
    <n v="6"/>
    <s v="FEMENINO"/>
    <s v="PTP/CPP"/>
    <n v="5668899"/>
    <s v="NINGUNO"/>
    <s v="SI"/>
    <s v="945ALPEROCAV"/>
    <s v="ALMEIDA"/>
    <s v="PEREZ"/>
    <s v="ROSANGELA"/>
    <s v="CAROLINA"/>
    <s v="VENEZUELA "/>
    <s v="SITUACIÓN IRREGULAR"/>
    <d v="1994-05-05T00:00:00"/>
    <n v="5"/>
    <n v="5"/>
    <n v="1994"/>
    <s v="FEMENINO"/>
    <s v="CÉDULA DE IDENTIDAD"/>
    <n v="24970972"/>
    <s v="RASTREO"/>
    <m/>
    <m/>
    <m/>
    <m/>
    <m/>
    <m/>
    <s v="SI"/>
    <s v="MARIANA"/>
    <s v="SI"/>
    <x v="1"/>
    <x v="109"/>
    <m/>
    <m/>
    <m/>
    <m/>
    <m/>
    <m/>
    <m/>
    <m/>
    <m/>
    <n v="6"/>
    <n v="6"/>
    <n v="0"/>
    <s v="NO TIENE REZAGO"/>
    <m/>
  </r>
  <r>
    <n v="22"/>
    <s v="DICIEMBRE "/>
    <x v="2"/>
    <s v="TRUJILLO "/>
    <s v="SALAVERRY"/>
    <n v="948065695"/>
    <s v="1912ALPEMAP"/>
    <s v="ALMEIDA"/>
    <s v="PEREZ"/>
    <s v="MATIAS"/>
    <s v="LUCIANO"/>
    <s v="ALMEIDA PEREZ MATIAS LUCIANO"/>
    <s v="PERÚ"/>
    <s v="NO APLICA (ES PERUANO/A)"/>
    <d v="2019-12-27T00:00:00"/>
    <s v="27"/>
    <s v="12"/>
    <s v="2019"/>
    <n v="4"/>
    <s v="MASCULINO"/>
    <s v="DNI "/>
    <n v="91653134"/>
    <s v="NINGUNO"/>
    <s v="SI"/>
    <s v="945ALPEROCAV"/>
    <s v="ALMEIDA"/>
    <s v="PEREZ"/>
    <s v="ROSANGELA"/>
    <s v="CAROLINA"/>
    <s v="VENEZUELA "/>
    <s v="SITUACIÓN IRREGULAR"/>
    <d v="1994-05-05T00:00:00"/>
    <n v="5"/>
    <n v="5"/>
    <n v="1994"/>
    <s v="FEMENINO"/>
    <s v="CÉDULA DE IDENTIDAD"/>
    <n v="24970972"/>
    <s v="RASTREO"/>
    <d v="2023-10-04T00:00:00"/>
    <s v="ONLINE/TELEFÓNICA"/>
    <d v="2023-12-05T00:00:00"/>
    <n v="2"/>
    <n v="2"/>
    <n v="1"/>
    <s v="SI"/>
    <s v="MARIANA"/>
    <s v="SI"/>
    <x v="1"/>
    <x v="109"/>
    <m/>
    <m/>
    <m/>
    <m/>
    <m/>
    <m/>
    <m/>
    <m/>
    <m/>
    <n v="6"/>
    <n v="4"/>
    <n v="-2"/>
    <s v="NO TIENE REZAGO"/>
    <m/>
  </r>
  <r>
    <n v="404"/>
    <s v="DICIEMBRE "/>
    <x v="1"/>
    <s v="LIMA "/>
    <s v="SAN JUAN DE MIRAFLORES"/>
    <n v="924663861"/>
    <s v="0912ALQUALV"/>
    <s v="ALMEIDA"/>
    <s v="QUIROZ"/>
    <s v="ALEXANDRA"/>
    <s v="JOSEMIR"/>
    <s v="ALMEIDA QUIROZ ALEXANDRA JOSEMIR"/>
    <s v="VENEZUELA "/>
    <s v="SITUACIÓN IRREGULAR"/>
    <d v="2009-12-09T00:00:00"/>
    <s v="09"/>
    <s v="12"/>
    <s v="2009"/>
    <n v="14"/>
    <s v="FEMENINO"/>
    <s v="CEDULA DE IDENTIDAD"/>
    <s v="33143357"/>
    <s v="SECUNDARIA - 2DO GRADO"/>
    <s v="SI"/>
    <s v="9703QUQUHEYOV"/>
    <s v="QUERALES"/>
    <s v="QUIROZ"/>
    <s v="HENDRICA"/>
    <s v="YOSELIN"/>
    <s v="VENEZUELA"/>
    <s v="C.E. CALIDAD MIGRATORIA"/>
    <d v="1997-03-12T00:00:00"/>
    <s v="12"/>
    <s v="03"/>
    <s v="1997"/>
    <s v="FEMENINO"/>
    <s v="CARNET DE EXTRANJERÍA"/>
    <s v="004576915"/>
    <s v="RASTREO"/>
    <d v="2023-11-29T19:34:40"/>
    <s v="ONLINE/TELEFÓNICA"/>
    <d v="2023-12-06T00:00:00"/>
    <n v="1"/>
    <n v="1"/>
    <n v="1"/>
    <s v="SI"/>
    <s v="YULY"/>
    <s v="SI"/>
    <x v="1"/>
    <x v="109"/>
    <m/>
    <m/>
    <m/>
    <m/>
    <m/>
    <m/>
    <m/>
    <m/>
    <m/>
    <n v="13"/>
    <n v="14"/>
    <n v="1"/>
    <s v="NO TIENE REZAGO"/>
    <m/>
  </r>
  <r>
    <n v="892"/>
    <s v="NOVIEMBRE"/>
    <x v="1"/>
    <s v="LIMA "/>
    <s v="SAN JUAN DE LURIGANCHO"/>
    <n v="914096039"/>
    <s v="1808ALSAIAP"/>
    <s v="ALONSO"/>
    <s v="SALAZAR"/>
    <s v="IAN"/>
    <s v="JESUS"/>
    <s v="ALONSO SALAZAR IAN JESUS"/>
    <s v="PERÚ"/>
    <s v="NO APLICA (ES PERUANO/A)"/>
    <d v="2018-08-09T00:00:00"/>
    <s v="09"/>
    <s v="08"/>
    <s v="2018"/>
    <n v="5"/>
    <s v="MASCULINO"/>
    <s v="DNI "/>
    <s v="90949267"/>
    <s v="NINGUNO"/>
    <s v="SI"/>
    <s v="9510SAHEADPAV"/>
    <s v="SALAZAR"/>
    <s v="HERRERA"/>
    <s v="ADELEIN"/>
    <s v="PAOLA"/>
    <s v="VENEZUELA "/>
    <s v="C.E. CALIDAD MIGRATORIA"/>
    <d v="1995-10-24T00:00:00"/>
    <s v="24"/>
    <s v="10"/>
    <s v="1995"/>
    <s v="FEMENINO"/>
    <s v="CARNET DE EXTRANJERÍA"/>
    <s v="005502044"/>
    <s v="RASTREO"/>
    <d v="2023-10-13T12:04:25"/>
    <s v="ONLINE/TELEFÓNICA"/>
    <d v="2023-11-14T00:00:00"/>
    <n v="1"/>
    <n v="1"/>
    <n v="1"/>
    <s v="SI"/>
    <s v="TAYRI"/>
    <s v="SI"/>
    <x v="1"/>
    <x v="109"/>
    <m/>
    <m/>
    <m/>
    <m/>
    <m/>
    <m/>
    <m/>
    <m/>
    <m/>
    <n v="6"/>
    <n v="5"/>
    <n v="-1"/>
    <s v="NO TIENE REZAGO"/>
    <m/>
  </r>
  <r>
    <n v="968"/>
    <s v="NOVIEMBRE"/>
    <x v="1"/>
    <s v="LIMA "/>
    <s v="LURIGANCHO"/>
    <n v="975578369"/>
    <s v="0904ALVINAV"/>
    <s v="ALTUVE"/>
    <s v="VIRGUEZ"/>
    <s v="NATHALIA"/>
    <s v="EDUARLITH"/>
    <s v="ALTUVE VIRGUEZ NATHALIA EDUARLITH"/>
    <s v="VENEZUELA "/>
    <s v="C.E. CALIDAD MIGRATORIA"/>
    <d v="2009-04-01T00:00:00"/>
    <s v="01"/>
    <s v="04"/>
    <s v="2009"/>
    <n v="14"/>
    <s v="FEMENINO"/>
    <s v="CARNET DE EXTRANJERÍA"/>
    <s v="006113673"/>
    <s v="PRIMARIA - 6TO GRADO"/>
    <s v="SI"/>
    <s v="8712VININACRV"/>
    <s v="VIGUEZ"/>
    <s v="NINGUNO"/>
    <s v="NATALY"/>
    <s v="CRISTINA"/>
    <s v="VENEZUELA "/>
    <s v="PTP/CPP"/>
    <d v="1987-12-18T00:00:00"/>
    <s v="18"/>
    <s v="12"/>
    <s v="1987"/>
    <s v="FEMENINO"/>
    <s v="PTP/CPP"/>
    <s v="001957713"/>
    <s v="RASTREO"/>
    <d v="2023-11-16T16:35:19"/>
    <s v="ONLINE/TELEFÓNICA"/>
    <d v="2023-11-28T00:00:00"/>
    <n v="1"/>
    <n v="1"/>
    <n v="1"/>
    <s v="SI"/>
    <s v="TAYRI"/>
    <s v="SI"/>
    <x v="1"/>
    <x v="109"/>
    <m/>
    <m/>
    <m/>
    <m/>
    <m/>
    <m/>
    <m/>
    <m/>
    <m/>
    <n v="11"/>
    <n v="14"/>
    <n v="3"/>
    <s v="3 AÑOS REZAGO"/>
    <m/>
  </r>
  <r>
    <n v="630"/>
    <s v="NOVIEMBRE"/>
    <x v="1"/>
    <s v="LIMA "/>
    <s v="LURIN"/>
    <n v="943344146"/>
    <s v="2006ALGAEVP"/>
    <s v="ALVARADO"/>
    <s v="GARCIA"/>
    <s v="EVERLYN"/>
    <s v="MONSERRAT"/>
    <s v="ALVARADO GARCIA EVERLYN MONSERRAT"/>
    <s v="PERÚ"/>
    <s v="NO APLICA (ES PERUANO/A)"/>
    <d v="2020-06-15T00:00:00"/>
    <s v="15"/>
    <s v="06"/>
    <s v="2020"/>
    <n v="3"/>
    <s v="FEMENINO"/>
    <s v="DNI "/>
    <n v="91892136"/>
    <s v="NINGUNO"/>
    <s v="SI"/>
    <s v="001GACAEIDEV"/>
    <s v="GARCIA"/>
    <s v="CASTELLANOS"/>
    <s v="EILIMAR"/>
    <s v="DEL CARMEN"/>
    <s v="VENEZUELA "/>
    <s v="C.E. CALIDAD MIGRATORIA"/>
    <d v="2000-01-13T00:00:00"/>
    <s v="13"/>
    <s v="1"/>
    <s v="2000"/>
    <s v="FEMENINO"/>
    <s v="CARNET DE EXTRANJERÍA"/>
    <s v="005155305"/>
    <s v="RASTREO"/>
    <d v="2023-10-03T00:00:00"/>
    <s v="ONLINE/TELEFÓNICA"/>
    <d v="2023-11-14T00:00:00"/>
    <n v="1"/>
    <n v="1"/>
    <n v="1"/>
    <s v="SI"/>
    <s v="EIMARA"/>
    <s v="SI"/>
    <x v="1"/>
    <x v="109"/>
    <m/>
    <m/>
    <m/>
    <m/>
    <m/>
    <m/>
    <m/>
    <m/>
    <m/>
    <n v="6"/>
    <n v="3"/>
    <n v="-3"/>
    <s v="NO TIENE REZAGO"/>
    <m/>
  </r>
  <r>
    <n v="407"/>
    <s v="OCTUBRE "/>
    <x v="2"/>
    <s v="TRUJILLO"/>
    <s v="MOCHE"/>
    <n v="955707586"/>
    <s v="1905ALRIJOV"/>
    <s v="ALVARADO"/>
    <s v="RIVAS"/>
    <s v="JOSDAIKER"/>
    <s v="MATEO"/>
    <s v="ALVARADO RIVAS JOSDAIKER MATEO"/>
    <s v="VENEZUELA "/>
    <s v="SITUACIÓN IRREGULAR"/>
    <d v="2019-05-27T00:00:00"/>
    <s v="27"/>
    <s v="05"/>
    <s v="2019"/>
    <n v="4"/>
    <s v="MASCULINO"/>
    <s v="ACTA/PARTIDA DE NACIMIENTO"/>
    <n v="1260"/>
    <s v="NINGUNO"/>
    <s v="SI"/>
    <s v="031RIBRYUSAV"/>
    <s v="RIBAS"/>
    <s v="BRACAMONTE"/>
    <s v="YURUANI"/>
    <s v="SARAY"/>
    <s v="VENEZUELA "/>
    <s v="SITUACIÓN IRREGULAR"/>
    <d v="2003-01-27T00:00:00"/>
    <n v="27"/>
    <n v="1"/>
    <n v="2003"/>
    <s v="FEMENINO"/>
    <s v="CÉDULA DE IDENTIDAD"/>
    <n v="29701689"/>
    <s v="RASTREO"/>
    <d v="2023-09-15T00:00:00"/>
    <s v="ONLINE/TELEFÓNICA"/>
    <d v="2023-10-06T00:00:00"/>
    <n v="1"/>
    <n v="1"/>
    <n v="1"/>
    <s v="SI"/>
    <s v="DALILA"/>
    <s v="SI"/>
    <x v="1"/>
    <x v="109"/>
    <m/>
    <m/>
    <m/>
    <m/>
    <m/>
    <m/>
    <m/>
    <m/>
    <m/>
    <n v="6"/>
    <n v="4"/>
    <n v="-2"/>
    <s v="NO TIENE REZAGO"/>
    <m/>
  </r>
  <r>
    <n v="207"/>
    <s v="DICIEMBRE "/>
    <x v="1"/>
    <s v="LIMA "/>
    <s v="SANTA ANITA"/>
    <n v="943824396"/>
    <s v="1606ALGOLEV"/>
    <s v="ALVAREZ "/>
    <s v="GODOY"/>
    <s v="LEYISMAR"/>
    <s v="ANTONELLA"/>
    <s v="ALVAREZ  GODOY LEYISMAR ANTONELLA"/>
    <s v="VENEZUELA "/>
    <s v="SITUACIÓN IRREGULAR"/>
    <d v="2016-06-16T00:00:00"/>
    <s v="16"/>
    <s v="06"/>
    <s v="2016"/>
    <n v="7"/>
    <s v="FEMENINO"/>
    <s v="ACTA/PARTIDA DE NACIMIENTO"/>
    <s v="S/D"/>
    <s v="NINGUNO"/>
    <s v="SI"/>
    <s v="9703GOCAJOALV"/>
    <s v="GODOY"/>
    <s v="CASTELLANO"/>
    <s v="JOHANA"/>
    <s v="ALEXANDRA"/>
    <s v="VENEZUELA"/>
    <s v="SITUACIÓN IRREGULAR"/>
    <d v="1997-03-02T00:00:00"/>
    <s v="02"/>
    <s v="03"/>
    <s v="1997"/>
    <s v="FEMENINO"/>
    <s v="CÉDULA DE IDENTIDAD"/>
    <n v="27442933"/>
    <s v="RASTREO"/>
    <d v="2023-11-22T09:29:07"/>
    <m/>
    <m/>
    <m/>
    <m/>
    <m/>
    <s v="SI"/>
    <s v="CAROLINE"/>
    <s v="SI"/>
    <x v="1"/>
    <x v="109"/>
    <m/>
    <m/>
    <m/>
    <m/>
    <m/>
    <m/>
    <m/>
    <m/>
    <m/>
    <n v="6"/>
    <n v="7"/>
    <n v="1"/>
    <s v="NO TIENE REZAGO"/>
    <m/>
  </r>
  <r>
    <n v="660"/>
    <s v="NOVIEMBRE"/>
    <x v="1"/>
    <s v="LIMA "/>
    <s v="PACHACAMAC"/>
    <s v="927467106-980315420"/>
    <s v="1604ALCAALV"/>
    <s v="ALVAREZ"/>
    <s v="CASTILLO"/>
    <s v="ALAN"/>
    <s v="JOSUE"/>
    <s v="ALVAREZ CASTILLO ALAN JOSUE"/>
    <s v="VENEZUELA "/>
    <s v="SITUACIÓN IRREGULAR"/>
    <d v="2016-04-03T00:00:00"/>
    <s v="03"/>
    <s v="04"/>
    <s v="2016"/>
    <n v="7"/>
    <s v="MASCULINO"/>
    <s v="ACTA/PARTIDA DE NACIMIENTO"/>
    <n v="2793"/>
    <s v="PRIMARIA - 1ER GRADO"/>
    <s v="SI"/>
    <s v="942GUGUELCOV"/>
    <s v="GUERRERO"/>
    <s v="GUERRERO"/>
    <s v="ELOISA"/>
    <s v="COROMOTO"/>
    <s v="VENEZUELA "/>
    <s v="SITUACIÓN IRREGULAR"/>
    <d v="1994-02-22T00:00:00"/>
    <s v="22"/>
    <s v="2"/>
    <s v="1994"/>
    <s v="FEMENINO"/>
    <s v="CÉDULA DE IDENTIDAD"/>
    <n v="26945996"/>
    <s v="RASTREO"/>
    <d v="2023-09-15T00:00:00"/>
    <s v="ONLINE/TELEFÓNICA"/>
    <d v="2023-11-06T00:00:00"/>
    <n v="3"/>
    <n v="3"/>
    <n v="1"/>
    <s v="SI"/>
    <s v="EIMARA"/>
    <s v="SI"/>
    <x v="1"/>
    <x v="109"/>
    <m/>
    <m/>
    <m/>
    <m/>
    <m/>
    <m/>
    <m/>
    <m/>
    <m/>
    <n v="6"/>
    <n v="7"/>
    <n v="1"/>
    <s v="NO TIENE REZAGO"/>
    <m/>
  </r>
  <r>
    <n v="1492"/>
    <s v="ENERO "/>
    <x v="2"/>
    <s v="TRUJILLO"/>
    <s v="SALAVERRY"/>
    <n v="916282835"/>
    <s v="145ALESOSV"/>
    <s v="ALVAREZ"/>
    <s v="ESPINOZA"/>
    <s v="OSMARY"/>
    <s v="ALEJANDRA"/>
    <s v="ALVAREZ ESPINOZA OSMARY ALEJANDRA"/>
    <s v="VENEZUELA "/>
    <s v="SITUACIÓN IRREGULAR"/>
    <d v="2014-05-05T00:00:00"/>
    <n v="5"/>
    <n v="5"/>
    <n v="2014"/>
    <n v="9"/>
    <s v="FEMENINO"/>
    <s v="ACTA/PARTIDA DE NACIMIENTO"/>
    <n v="46"/>
    <s v="PRIMARIA - 3ER GRADO"/>
    <s v="SI"/>
    <s v="846NIESYEMEV"/>
    <s v="NINGUNO"/>
    <s v="ESPINOZA"/>
    <s v="YEXI "/>
    <s v="MERCEDES"/>
    <s v="VENEZUELA "/>
    <s v="PTP/CPP"/>
    <d v="1984-06-07T00:00:00"/>
    <n v="7"/>
    <n v="6"/>
    <n v="1984"/>
    <s v="FEMENINO"/>
    <s v="PTP/CPP"/>
    <s v="002833810"/>
    <s v="RASTREO"/>
    <d v="2023-09-15T00:00:00"/>
    <s v="ONLINE/TELEFÓNICA"/>
    <d v="2024-01-04T00:00:00"/>
    <n v="2"/>
    <n v="2"/>
    <n v="2"/>
    <s v="SI"/>
    <s v="EVELYN"/>
    <m/>
    <x v="2"/>
    <x v="111"/>
    <m/>
    <m/>
    <m/>
    <m/>
    <m/>
    <m/>
    <m/>
    <m/>
    <m/>
    <n v="8"/>
    <n v="9"/>
    <n v="1"/>
    <s v="NO TIENE REZAGO"/>
    <m/>
  </r>
  <r>
    <n v="1493"/>
    <s v="ENERO "/>
    <x v="2"/>
    <s v="TRUJILLO"/>
    <s v="SALAVERRY"/>
    <n v="916282835"/>
    <s v="111ALESYEV"/>
    <s v="ALVAREZ"/>
    <s v="ESPINOZA"/>
    <s v="YEXALIR"/>
    <s v="NELLYMAR"/>
    <s v="ALVAREZ ESPINOZA YEXALIR NELLYMAR"/>
    <s v="VENEZUELA "/>
    <s v="SITUACIÓN IRREGULAR"/>
    <d v="2011-01-20T00:00:00"/>
    <n v="20"/>
    <n v="1"/>
    <n v="2011"/>
    <n v="13"/>
    <s v="FEMENINO"/>
    <s v="ACTA/PARTIDA DE NACIMIENTO"/>
    <n v="33"/>
    <s v="PRIMARIA - 6TO GRADO"/>
    <s v="SI"/>
    <s v="846NIESYEMEV"/>
    <s v="NINGUNO"/>
    <s v="ESPINOZA"/>
    <s v="YEXI "/>
    <s v="MERCEDES"/>
    <s v="VENEZUELA "/>
    <s v="PTP/CPP"/>
    <d v="1984-06-07T00:00:00"/>
    <n v="7"/>
    <n v="6"/>
    <n v="1984"/>
    <s v="FEMENINO"/>
    <s v="PTP/CPP"/>
    <s v="002833810"/>
    <s v="RASTREO"/>
    <d v="2023-09-15T00:00:00"/>
    <m/>
    <m/>
    <m/>
    <m/>
    <m/>
    <s v="SI"/>
    <s v="EVELYN"/>
    <m/>
    <x v="2"/>
    <x v="111"/>
    <m/>
    <m/>
    <m/>
    <m/>
    <m/>
    <m/>
    <m/>
    <m/>
    <m/>
    <n v="11"/>
    <n v="13"/>
    <n v="2"/>
    <s v="2 AÑOS REZAGO"/>
    <m/>
  </r>
  <r>
    <n v="185"/>
    <s v="DICIEMBRE "/>
    <x v="2"/>
    <s v="TRUJILLO "/>
    <s v="TRUJILLO"/>
    <n v="979776717"/>
    <s v="1903ALFUKAV"/>
    <s v="ALVAREZ"/>
    <s v="FUENMAYOR"/>
    <s v="KARLIANNY"/>
    <s v="ANTTONIETA"/>
    <s v="ALVAREZ FUENMAYOR KARLIANNY ANTTONIETA"/>
    <s v="VENEZUELA "/>
    <s v="SITUACIÓN IRREGULAR"/>
    <d v="2019-03-25T00:00:00"/>
    <s v="25"/>
    <s v="03"/>
    <s v="2019"/>
    <n v="4"/>
    <s v="FEMENINO"/>
    <s v="ACTA/PARTIDA DE NACIMIENTO"/>
    <n v="767"/>
    <s v="NINGUNO"/>
    <s v="SI"/>
    <s v="0212FUPEKACRV"/>
    <s v="FUENMAYOR"/>
    <s v="PEREZ"/>
    <s v="KARELIS"/>
    <s v="CRISTINA"/>
    <s v="VENEZUELA "/>
    <s v="PTP/CPP"/>
    <d v="2002-12-18T00:00:00"/>
    <n v="18"/>
    <n v="12"/>
    <n v="2002"/>
    <s v="FEMENINO"/>
    <s v="PTP/CPP"/>
    <n v="3404457"/>
    <s v="RASTREO"/>
    <d v="2023-10-25T00:00:00"/>
    <s v="ONLINE/TELEFÓNICA"/>
    <d v="2023-12-07T00:00:00"/>
    <n v="1"/>
    <n v="1"/>
    <n v="1"/>
    <s v="SI"/>
    <s v="MARIANA"/>
    <s v="SI"/>
    <x v="1"/>
    <x v="109"/>
    <m/>
    <m/>
    <m/>
    <m/>
    <m/>
    <m/>
    <m/>
    <m/>
    <m/>
    <n v="6"/>
    <n v="5"/>
    <n v="-1"/>
    <s v="NO TIENE REZAGO"/>
    <m/>
  </r>
  <r>
    <n v="205"/>
    <s v="DICIEMBRE "/>
    <x v="1"/>
    <s v="LIMA "/>
    <s v="SANTA ANITA"/>
    <n v="943824396"/>
    <s v="1812ALGOGRV"/>
    <s v="ALVAREZ"/>
    <s v="GODOY"/>
    <s v="GREISMAR"/>
    <s v="ALEXANDRA"/>
    <s v="ALVAREZ GODOY GREISMAR ALEXANDRA"/>
    <s v="VENEZUELA "/>
    <s v="SITUACIÓN IRREGULAR"/>
    <d v="2018-12-05T00:00:00"/>
    <s v="05"/>
    <s v="12"/>
    <s v="2018"/>
    <n v="5"/>
    <s v="FEMENINO"/>
    <s v="ACTA/PARTIDA DE NACIMIENTO"/>
    <s v="S/D"/>
    <s v="NINGUNO"/>
    <s v="SI"/>
    <s v="9703GOCAJOALV"/>
    <s v="GODOY"/>
    <s v="CASTELLANO"/>
    <s v="JOHANA"/>
    <s v="ALEXANDRA"/>
    <s v="VENEZUELA"/>
    <s v="SITUACIÓN IRREGULAR"/>
    <d v="1997-03-02T00:00:00"/>
    <s v="02"/>
    <s v="03"/>
    <s v="1997"/>
    <s v="FEMENINO"/>
    <s v="CÉDULA DE IDENTIDAD"/>
    <n v="27442933"/>
    <s v="RASTREO"/>
    <d v="2023-11-22T09:34:06"/>
    <s v="ONLINE/TELEFÓNICA"/>
    <d v="2023-12-26T00:00:00"/>
    <n v="2"/>
    <n v="2"/>
    <n v="2"/>
    <s v="SI"/>
    <s v="CAROLINE"/>
    <s v="SI"/>
    <x v="1"/>
    <x v="109"/>
    <m/>
    <m/>
    <m/>
    <m/>
    <m/>
    <m/>
    <m/>
    <m/>
    <m/>
    <n v="6"/>
    <n v="5"/>
    <n v="-1"/>
    <s v="NO TIENE REZAGO"/>
    <m/>
  </r>
  <r>
    <n v="29"/>
    <s v="DICIEMBRE "/>
    <x v="2"/>
    <s v="TRUJILLO "/>
    <s v="TRUJILLO"/>
    <n v="917262352"/>
    <s v="1103ALJIYAV"/>
    <s v="ALVAREZ"/>
    <s v="JIMENEZ"/>
    <s v="YAHIR"/>
    <s v="EDUARDO"/>
    <s v="ALVAREZ JIMENEZ YAHIR EDUARDO"/>
    <s v="VENEZUELA "/>
    <s v="SITUACIÓN IRREGULAR"/>
    <d v="2011-03-16T00:00:00"/>
    <s v="16"/>
    <s v="03"/>
    <s v="2011"/>
    <n v="12"/>
    <s v="MASCULINO"/>
    <s v="CEDULA DE IDENTIDAD"/>
    <n v="35009117"/>
    <s v="PRIMARIA - 4TO GRADO"/>
    <s v="SI"/>
    <s v="8912ALTODAGUV"/>
    <s v="ALVAREZ"/>
    <s v="TORREALBA"/>
    <s v="DARWIN"/>
    <s v="GUZMAN"/>
    <s v="VENEZUELA "/>
    <s v="PTP/CPP"/>
    <d v="1989-12-28T00:00:00"/>
    <n v="28"/>
    <n v="12"/>
    <n v="1989"/>
    <s v="MASCULINO"/>
    <s v="PTP/CPP"/>
    <n v="505751"/>
    <s v="RASTREO"/>
    <d v="2023-10-25T00:00:00"/>
    <s v="ONLINE/TELEFÓNICA"/>
    <d v="2023-12-07T00:00:00"/>
    <n v="1"/>
    <n v="1"/>
    <n v="1"/>
    <s v="SI"/>
    <s v="MARIANA"/>
    <s v="SI"/>
    <x v="1"/>
    <x v="109"/>
    <m/>
    <m/>
    <m/>
    <m/>
    <m/>
    <m/>
    <m/>
    <m/>
    <m/>
    <n v="9"/>
    <n v="13"/>
    <n v="4"/>
    <s v="4 AÑOS REZAGO A MÁS"/>
    <m/>
  </r>
  <r>
    <n v="395"/>
    <s v="OCTUBRE "/>
    <x v="2"/>
    <s v="TRUJILLO"/>
    <s v="TRUJILLO"/>
    <s v="927556120 - 971652447 (HIJO)"/>
    <s v="0703ALMAANV"/>
    <s v="ALVAREZ"/>
    <s v="MARQUEZ"/>
    <s v="ANDRES"/>
    <s v="ALBERTO"/>
    <s v="ALVAREZ MARQUEZ ANDRES ALBERTO"/>
    <s v="VENEZUELA "/>
    <s v="SITUACIÓN IRREGULAR"/>
    <d v="2007-03-12T00:00:00"/>
    <s v="12"/>
    <s v="03"/>
    <s v="2007"/>
    <n v="16"/>
    <s v="MASCULINO"/>
    <s v="CEDULA DE IDENTIDAD"/>
    <n v="31131347"/>
    <s v="SECUNDARIA - 1ER GRADO"/>
    <s v="SI"/>
    <s v="676MADIAURAV"/>
    <s v="MARQUEZ"/>
    <s v="DIAZ"/>
    <s v="AURA"/>
    <s v="RAFAELA"/>
    <s v="VENEZUELA "/>
    <s v="SITUACIÓN IRREGULAR"/>
    <d v="1967-06-07T00:00:00"/>
    <n v="7"/>
    <n v="6"/>
    <n v="1967"/>
    <s v="FEMENINO"/>
    <s v="CÉDULA DE IDENTIDAD"/>
    <n v="8649833"/>
    <s v="RASTREO"/>
    <d v="2023-09-29T00:00:00"/>
    <s v="ONLINE/TELEFÓNICA"/>
    <d v="2023-10-08T00:00:00"/>
    <n v="1"/>
    <n v="1"/>
    <n v="1"/>
    <s v="SI"/>
    <s v="DALILA"/>
    <s v="SI"/>
    <x v="1"/>
    <x v="109"/>
    <m/>
    <m/>
    <m/>
    <m/>
    <m/>
    <m/>
    <m/>
    <m/>
    <m/>
    <n v="12"/>
    <n v="17"/>
    <n v="5"/>
    <s v="4 AÑOS REZAGO A MÁS"/>
    <m/>
  </r>
  <r>
    <n v="749"/>
    <s v="NOVIEMBRE"/>
    <x v="1"/>
    <s v="LIMA "/>
    <s v="VILLA MARIA DEL TRIUNFO"/>
    <n v="945712419"/>
    <s v="1912ALMOEDV"/>
    <s v="ALVAREZ"/>
    <s v="MORA"/>
    <s v="EDDIVIANNY"/>
    <s v="DANIELA"/>
    <s v="ALVAREZ MORA EDDIVIANNY DANIELA"/>
    <s v="VENEZUELA "/>
    <s v="PTP/CPP"/>
    <d v="2019-12-08T00:00:00"/>
    <s v="08"/>
    <s v="12"/>
    <s v="2019"/>
    <n v="4"/>
    <s v="FEMENINO"/>
    <s v="PTP/CPP"/>
    <s v="2797426"/>
    <s v="NINGUNO"/>
    <s v="SI"/>
    <s v="011MOAPJAGAV"/>
    <s v="MORA"/>
    <s v="APOSTOL"/>
    <s v="JAVIANNI"/>
    <s v="GABRIELA"/>
    <s v="VENEZUELA "/>
    <s v="PTP/CPP"/>
    <d v="2001-01-23T00:00:00"/>
    <s v="23"/>
    <s v="1"/>
    <s v="2001"/>
    <s v="FEMENINO"/>
    <s v="PTP/CPP"/>
    <s v="2798947"/>
    <s v="RASTREO"/>
    <d v="2023-10-09T14:31:02"/>
    <s v="ONLINE/TELEFÓNICA"/>
    <d v="2023-11-15T00:00:00"/>
    <n v="1"/>
    <n v="1"/>
    <n v="1"/>
    <s v="SI"/>
    <s v="YULY"/>
    <s v="SI"/>
    <x v="1"/>
    <x v="109"/>
    <m/>
    <m/>
    <m/>
    <m/>
    <m/>
    <m/>
    <m/>
    <m/>
    <m/>
    <n v="6"/>
    <n v="4"/>
    <n v="-2"/>
    <s v="NO TIENE REZAGO"/>
    <m/>
  </r>
  <r>
    <n v="406"/>
    <s v="DICIEMBRE "/>
    <x v="1"/>
    <s v="LIMA "/>
    <s v="VILLA MARIA DEL TRIUNFO"/>
    <n v="921619463"/>
    <s v="1909ALQUDUO"/>
    <s v="ALVAREZ"/>
    <s v="QUIJADA"/>
    <s v="DUFRANNYS"/>
    <s v="DEL CARMEN"/>
    <s v="ALVAREZ QUIJADA DUFRANNYS DEL CARMEN"/>
    <s v="OTRO"/>
    <s v="SITUACIÓN IRREGULAR"/>
    <d v="2019-09-27T00:00:00"/>
    <s v="27"/>
    <s v="09"/>
    <s v="2019"/>
    <n v="4"/>
    <s v="FEMENINO"/>
    <s v="ACTA/PARTIDA DE NACIMIENTO"/>
    <s v="59526804"/>
    <s v="NINGUNO"/>
    <s v="SI"/>
    <s v="9712QUPEFRDEV"/>
    <s v="QUIJADA"/>
    <s v="PEREZ"/>
    <s v="FRANYULIS"/>
    <s v="DEL CARMEN"/>
    <s v="VENEZUELA"/>
    <s v="PTP/CPP"/>
    <d v="1997-12-17T00:00:00"/>
    <s v="17"/>
    <s v="12"/>
    <s v="1997"/>
    <s v="FEMENINO"/>
    <s v="PTP/CPP"/>
    <s v="003473680"/>
    <s v="RASTREO"/>
    <d v="2023-11-29T19:17:13"/>
    <s v="ONLINE/TELEFÓNICA"/>
    <d v="2023-12-07T00:00:00"/>
    <n v="1"/>
    <n v="1"/>
    <n v="1"/>
    <s v="SI"/>
    <s v="YULY"/>
    <s v="SI"/>
    <x v="1"/>
    <x v="109"/>
    <m/>
    <m/>
    <m/>
    <m/>
    <m/>
    <m/>
    <m/>
    <m/>
    <m/>
    <n v="6"/>
    <n v="4"/>
    <n v="-2"/>
    <s v="NO TIENE REZAGO"/>
    <m/>
  </r>
  <r>
    <n v="957"/>
    <s v="NOVIEMBRE"/>
    <x v="1"/>
    <s v="LIMA "/>
    <s v="LURIN"/>
    <n v="937560117"/>
    <s v="2010ALVAALV"/>
    <s v="ALVAREZ"/>
    <s v="VARGAS"/>
    <s v="ALEXANDER "/>
    <s v="MATHIAS"/>
    <s v="ALVAREZ VARGAS ALEXANDER  MATHIAS"/>
    <s v="VENEZUELA "/>
    <s v="SITUACIÓN IRREGULAR"/>
    <d v="2020-10-01T00:00:00"/>
    <s v="01"/>
    <s v="10"/>
    <s v="2020"/>
    <n v="3"/>
    <s v="MASCULINO"/>
    <s v="ACTA/PARTIDA DE NACIMIENTO"/>
    <n v="3974"/>
    <s v="NINGUNO"/>
    <s v="SI"/>
    <s v="941VAMADAESV"/>
    <s v="VARGAS"/>
    <s v="MARTINEZ"/>
    <s v="DAIMARYS "/>
    <s v="ESCARLE"/>
    <s v="VENEZUELA "/>
    <s v="SITUACIÓN IRREGULAR"/>
    <d v="1994-01-19T00:00:00"/>
    <s v="19"/>
    <s v="1"/>
    <s v="1994"/>
    <s v="FEMENINO"/>
    <s v="CÉDULA DE IDENTIDAD"/>
    <n v="25442719"/>
    <s v="RASTREO"/>
    <d v="2023-10-02T00:00:00"/>
    <s v="ONLINE/TELEFÓNICA"/>
    <d v="2023-11-14T00:00:00"/>
    <n v="1"/>
    <n v="1"/>
    <n v="1"/>
    <s v="SI"/>
    <s v="EIMARA"/>
    <s v="SI"/>
    <x v="1"/>
    <x v="109"/>
    <m/>
    <m/>
    <m/>
    <m/>
    <m/>
    <m/>
    <m/>
    <m/>
    <m/>
    <n v="6"/>
    <n v="3"/>
    <n v="-3"/>
    <s v="NO TIENE REZAGO"/>
    <m/>
  </r>
  <r>
    <n v="654"/>
    <s v="NOVIEMBRE"/>
    <x v="1"/>
    <s v="LIMA "/>
    <s v="LURIGANCHO"/>
    <n v="988445251"/>
    <s v="1507AMAMMAV"/>
    <s v="AMAN"/>
    <s v="AMAN"/>
    <s v="MAIKER"/>
    <s v="ANTONIO "/>
    <s v="AMAN AMAN MAIKER ANTONIO "/>
    <s v="VENEZUELA "/>
    <s v="SITUACIÓN IRREGULAR"/>
    <d v="2015-07-14T00:00:00"/>
    <s v="14"/>
    <s v="07"/>
    <s v="2015"/>
    <n v="8"/>
    <s v="MASCULINO"/>
    <s v="ACTA/PARTIDA DE NACIMIENTO"/>
    <n v="958"/>
    <s v="NIVEL INICIAL 5 AÑOS"/>
    <s v="SI"/>
    <s v="717GORIANLUV"/>
    <s v="GONZÁLEZ "/>
    <s v="RIVAS"/>
    <s v="ANA"/>
    <s v="LUISA"/>
    <s v="VENEZUELA "/>
    <s v="PTP/CPP"/>
    <d v="1971-07-19T00:00:00"/>
    <s v="19"/>
    <s v="7"/>
    <s v="1971"/>
    <s v="FEMENINO"/>
    <s v="PTP/CPP"/>
    <s v="003143552"/>
    <s v="RASTREO"/>
    <d v="2023-11-07T16:04:35"/>
    <s v="ONLINE/TELEFÓNICA"/>
    <d v="2023-11-21T00:00:00"/>
    <n v="1"/>
    <n v="1"/>
    <n v="1"/>
    <s v="SI"/>
    <s v="TAYRI"/>
    <s v="SI"/>
    <x v="1"/>
    <x v="109"/>
    <m/>
    <m/>
    <m/>
    <m/>
    <m/>
    <m/>
    <m/>
    <m/>
    <m/>
    <n v="6"/>
    <n v="8"/>
    <n v="2"/>
    <s v="2 AÑOS REZAGO"/>
    <m/>
  </r>
  <r>
    <n v="1191"/>
    <s v="ENERO "/>
    <x v="1"/>
    <s v="LIMA "/>
    <s v="LOS OLIVOS"/>
    <s v="943219676 (TÍA)_x000a_982360148 (AMIGA)"/>
    <s v="1206AMTEMAV"/>
    <s v="AMARIS"/>
    <s v="TERAN"/>
    <s v="MARIA "/>
    <s v="DE LOS ANGELES"/>
    <s v="AMARIS TERAN MARIA  DE LOS ANGELES"/>
    <s v="VENEZUELA "/>
    <s v="SITUACIÓN IRREGULAR"/>
    <d v="2012-06-25T00:00:00"/>
    <s v="25"/>
    <s v="06"/>
    <s v="2012"/>
    <n v="11"/>
    <s v="FEMENINO"/>
    <s v="CÉDULA DE IDENTIDAD "/>
    <n v="34226460"/>
    <s v="PRIMARIA - 5TO GRADO"/>
    <s v="SI"/>
    <s v="6901TEROALMAV"/>
    <s v="TERAN"/>
    <s v="RODRIGUEZ"/>
    <s v="ALBERTINA"/>
    <s v="MARIA"/>
    <s v="VENEZUELA "/>
    <s v="C.E. CALIDAD MIGRATORIA"/>
    <d v="1969-01-16T00:00:00"/>
    <s v="16"/>
    <s v="01"/>
    <s v="1969"/>
    <s v="FEMENINO"/>
    <s v="CARNET DE EXTRANJERÍA "/>
    <s v="MUJER"/>
    <s v="RASTREO"/>
    <d v="2023-12-19T03:16:24"/>
    <s v="ONLINE/TELEFÓNICA"/>
    <d v="2024-01-03T00:00:00"/>
    <n v="1"/>
    <n v="1"/>
    <n v="1"/>
    <s v="SI"/>
    <s v="MARIEL"/>
    <m/>
    <x v="3"/>
    <x v="112"/>
    <m/>
    <s v="NO"/>
    <m/>
    <m/>
    <m/>
    <m/>
    <m/>
    <m/>
    <m/>
    <n v="10"/>
    <n v="11"/>
    <n v="1"/>
    <s v="NO TIENE REZAGO"/>
    <m/>
  </r>
  <r>
    <n v="637"/>
    <s v="NOVIEMBRE"/>
    <x v="1"/>
    <s v="LIMA "/>
    <s v="SAN JUAN DE MIRAFLORES"/>
    <n v="929252826"/>
    <s v="1909AMGOFAP"/>
    <s v="AMARO"/>
    <s v="GOMEZ"/>
    <s v="FABRICIO"/>
    <s v="MARIANO"/>
    <s v="AMARO GOMEZ FABRICIO MARIANO"/>
    <s v="PERÚ"/>
    <s v="NO APLICA (ES PERUANO/A)"/>
    <d v="2019-09-20T00:00:00"/>
    <s v="20"/>
    <s v="09"/>
    <s v="2019"/>
    <n v="4"/>
    <s v="MASCULINO"/>
    <s v="DNI"/>
    <s v="91524708"/>
    <s v="NINGUNO"/>
    <s v="SI"/>
    <s v="983GOACMADEV"/>
    <s v="GOMEZ"/>
    <s v="ACOSTA"/>
    <s v="MARIANGEL"/>
    <s v="DEYANIRA"/>
    <s v="VENEZUELA "/>
    <s v="SITUACIÓN IRREGULAR"/>
    <d v="1998-03-04T00:00:00"/>
    <s v="4"/>
    <s v="3"/>
    <s v="1998"/>
    <s v="FEMENINO"/>
    <s v="CÉDULA DE IDENTIDAD"/>
    <s v="004626611"/>
    <s v="AUTOREGISTRO "/>
    <d v="2023-11-22T21:35:12"/>
    <s v="ONLINE/TELEFÓNICA"/>
    <d v="2023-11-24T00:00:00"/>
    <n v="1"/>
    <n v="1"/>
    <n v="1"/>
    <s v="SI"/>
    <s v="YULY"/>
    <s v="SI"/>
    <x v="1"/>
    <x v="109"/>
    <m/>
    <m/>
    <m/>
    <m/>
    <m/>
    <m/>
    <m/>
    <m/>
    <m/>
    <n v="6"/>
    <n v="4"/>
    <n v="-2"/>
    <s v="NO TIENE REZAGO"/>
    <m/>
  </r>
  <r>
    <n v="149"/>
    <s v="DICIEMBRE "/>
    <x v="1"/>
    <s v="LIMA "/>
    <s v="SAN JUAN DE MIRAFLORES"/>
    <n v="906568666"/>
    <s v="1510AMDERAV"/>
    <s v="AMAYA"/>
    <s v="DELGADO"/>
    <s v="RAYBER"/>
    <s v="DAVID"/>
    <s v="AMAYA DELGADO RAYBER DAVID"/>
    <s v="VENEZUELA "/>
    <s v="SITUACIÓN IRREGULAR"/>
    <d v="2015-10-13T00:00:00"/>
    <s v="13"/>
    <s v="10"/>
    <s v="2015"/>
    <n v="8"/>
    <s v="MASCULINO"/>
    <s v="ACTA/PARTIDA DE NACIMIENTO"/>
    <n v="1000"/>
    <s v="PRIMARIA - 2DO GRADO"/>
    <s v="SI"/>
    <s v="9003DEGOZAADV"/>
    <s v="DELGADO"/>
    <s v="GONZALEZ"/>
    <s v="ZABRINA"/>
    <s v="ADRIANA"/>
    <s v="VENEZUELA "/>
    <s v="PTP/CPP"/>
    <d v="1990-03-05T00:00:00"/>
    <s v="05"/>
    <s v="03"/>
    <s v="1990"/>
    <s v="FEMENINO"/>
    <s v="PTP/CPP"/>
    <s v="003626290"/>
    <s v="RASTREO"/>
    <d v="2023-11-30T15:33:38"/>
    <s v="ONLINE/TELEFÓNICA"/>
    <d v="2023-12-19T00:00:00"/>
    <n v="2"/>
    <n v="2"/>
    <n v="1"/>
    <s v="SI"/>
    <s v="MIRIAN"/>
    <s v="SI"/>
    <x v="1"/>
    <x v="109"/>
    <m/>
    <m/>
    <m/>
    <m/>
    <m/>
    <m/>
    <m/>
    <m/>
    <m/>
    <n v="7"/>
    <n v="8"/>
    <n v="1"/>
    <s v="NO TIENE REZAGO"/>
    <m/>
  </r>
  <r>
    <n v="153"/>
    <s v="DICIEMBRE "/>
    <x v="1"/>
    <s v="LIMA "/>
    <s v="SAN JUAN DE MIRAFLORES"/>
    <n v="906568666"/>
    <s v="1308AMDERAV"/>
    <s v="AMAYA"/>
    <s v="DELGADO"/>
    <s v="RAYSEL"/>
    <s v="NICOLLE"/>
    <s v="AMAYA DELGADO RAYSEL NICOLLE"/>
    <s v="VENEZUELA "/>
    <s v="SITUACIÓN IRREGULAR"/>
    <d v="2013-08-20T00:00:00"/>
    <s v="20"/>
    <s v="08"/>
    <s v="2013"/>
    <n v="10"/>
    <s v="FEMENINO"/>
    <s v="ACTA/PARTIDA DE NACIMIENTO"/>
    <n v="1310"/>
    <s v="PRIMARIA - 4TO GRADO"/>
    <s v="SI"/>
    <s v="9003DEGOZAADV"/>
    <s v="DELGADO"/>
    <s v="GONZALEZ"/>
    <s v="ZABRINA"/>
    <s v="ADRIANA"/>
    <s v="VENEZUELA "/>
    <s v="PTP/CPP"/>
    <d v="1990-03-05T00:00:00"/>
    <s v="05"/>
    <s v="03"/>
    <s v="1990"/>
    <s v="FEMENINO"/>
    <s v="PTP/CPP"/>
    <s v="003626290"/>
    <s v="RASTREO"/>
    <d v="2023-11-30T15:36:13"/>
    <m/>
    <m/>
    <m/>
    <m/>
    <m/>
    <s v="SI"/>
    <s v="MIRIAN"/>
    <s v="SI"/>
    <x v="1"/>
    <x v="109"/>
    <m/>
    <m/>
    <m/>
    <m/>
    <m/>
    <m/>
    <m/>
    <m/>
    <m/>
    <n v="9"/>
    <n v="10"/>
    <n v="1"/>
    <s v="NO TIENE REZAGO"/>
    <m/>
  </r>
  <r>
    <n v="1292"/>
    <s v="ENERO "/>
    <x v="1"/>
    <s v="LIMA "/>
    <s v="SAN MARTIN DE PORRES"/>
    <n v="931063648"/>
    <s v="0706AMGUGRV"/>
    <s v="AMAYA"/>
    <s v="GUTIERREZ"/>
    <s v="GRELVIS"/>
    <s v="ALEJANDRO"/>
    <s v="AMAYA GUTIERREZ GRELVIS ALEJANDRO"/>
    <s v="VENEZUELA "/>
    <s v="C.E. CALIDAD MIGRATORIA"/>
    <d v="2007-06-01T00:00:00"/>
    <s v="01"/>
    <s v="06"/>
    <s v="2007"/>
    <n v="16"/>
    <s v="MASCULINO"/>
    <s v="CARNET DE EXTRANJERÍA "/>
    <s v="004828403"/>
    <s v="SECUNDARIA - 3ER GRADO"/>
    <s v="SI"/>
    <s v="9005GULIJUDEV"/>
    <s v="GUTIERREZ"/>
    <s v="LINARES"/>
    <s v="JULIANNYS"/>
    <s v="DEL CARMEN"/>
    <s v="VENEZUELA "/>
    <s v="C.E. CALIDAD MIGRATORIA"/>
    <d v="1990-05-25T00:00:00"/>
    <s v="25"/>
    <s v="05"/>
    <s v="1990"/>
    <s v="FEMENINO"/>
    <s v="CARNET DE EXTRANJERÍA "/>
    <s v="MUJER"/>
    <s v="RASTREO"/>
    <d v="2024-01-15T19:20:22"/>
    <s v="ONLINE/TELEFÓNICA"/>
    <d v="2024-01-23T00:00:00"/>
    <n v="1"/>
    <n v="1"/>
    <n v="1"/>
    <s v="SI"/>
    <s v="MARIEL"/>
    <m/>
    <x v="1"/>
    <x v="109"/>
    <m/>
    <m/>
    <m/>
    <m/>
    <m/>
    <m/>
    <m/>
    <m/>
    <m/>
    <n v="14"/>
    <n v="16"/>
    <n v="2"/>
    <s v="2 AÑOS REZAGO"/>
    <m/>
  </r>
  <r>
    <n v="671"/>
    <s v="NOVIEMBRE"/>
    <x v="1"/>
    <s v="LIMA "/>
    <s v="SAN JUAN DE LURIGANCHO"/>
    <n v="901966875"/>
    <s v="1910AMGUANP"/>
    <s v="AMOROS"/>
    <s v="GUZMAN "/>
    <s v="ANGELICA"/>
    <s v="SOPHIA"/>
    <s v="AMOROS GUZMAN  ANGELICA SOPHIA"/>
    <s v="PERÚ"/>
    <s v="NO APLICA (ES PERUANO/A)"/>
    <d v="2019-10-01T00:00:00"/>
    <s v="01"/>
    <s v="10"/>
    <s v="2019"/>
    <n v="4"/>
    <s v="FEMENINO"/>
    <s v="DNI "/>
    <n v="91696065"/>
    <s v="NINGUNO"/>
    <s v="SI"/>
    <s v="9912GUBRALLEV"/>
    <s v="GUZMAN"/>
    <s v="BRONT"/>
    <s v="ALBA"/>
    <s v="LEONOR"/>
    <s v="VENEZUELA "/>
    <s v="PTP/CPP"/>
    <d v="1999-12-08T00:00:00"/>
    <s v="8"/>
    <s v="12"/>
    <s v="1999"/>
    <s v="FEMENINO"/>
    <s v="PTP/CPP"/>
    <s v="001621638"/>
    <s v="RASTREO"/>
    <d v="2023-10-13T11:09:42"/>
    <s v="ONLINE/TELEFÓNICA"/>
    <d v="2023-11-15T00:00:00"/>
    <n v="1"/>
    <n v="1"/>
    <n v="1"/>
    <s v="SI"/>
    <s v="TAYRI"/>
    <s v="SI"/>
    <x v="1"/>
    <x v="109"/>
    <m/>
    <m/>
    <m/>
    <m/>
    <m/>
    <m/>
    <m/>
    <m/>
    <m/>
    <n v="6"/>
    <n v="4"/>
    <n v="-2"/>
    <s v="NO TIENE REZAGO"/>
    <m/>
  </r>
  <r>
    <n v="1187"/>
    <s v="ENERO "/>
    <x v="1"/>
    <s v="LIMA "/>
    <s v="SAN MARTIN DE PORRES"/>
    <n v="946396366"/>
    <s v="1508ANPROSV"/>
    <s v="ANDRADE"/>
    <s v="PROSPER"/>
    <s v="OSLEINYS"/>
    <s v="VICTORIA"/>
    <s v="ANDRADE PROSPER OSLEINYS VICTORIA"/>
    <s v="VENEZUELA "/>
    <s v="SITUACIÓN IRREGULAR"/>
    <d v="2015-08-27T00:00:00"/>
    <s v="27"/>
    <s v="08"/>
    <s v="2015"/>
    <n v="8"/>
    <s v="FEMENINO"/>
    <s v="ACTA/PARTIDA DE NACIMIENTO"/>
    <n v="2840"/>
    <s v="PRIMARIA - 2DO GRADO"/>
    <s v="SI"/>
    <s v="8208PRRUYEDEV"/>
    <s v="PROSPER"/>
    <s v="RUIZ"/>
    <s v="YENNY"/>
    <s v="DESIREE"/>
    <s v="VENEZUELA "/>
    <s v="PTP/CPP"/>
    <d v="1982-08-28T00:00:00"/>
    <s v="28"/>
    <s v="08"/>
    <s v="1982"/>
    <s v="FEMENINO"/>
    <s v="PTP/CPP"/>
    <s v="MUJER"/>
    <s v="RASTREO"/>
    <d v="2024-01-22T17:01:26"/>
    <s v="ONLINE/TELEFÓNICA"/>
    <d v="2024-01-23T00:00:00"/>
    <n v="1"/>
    <n v="1"/>
    <n v="1"/>
    <s v="SI"/>
    <s v="MARIEL"/>
    <m/>
    <x v="3"/>
    <x v="53"/>
    <m/>
    <s v="NO"/>
    <m/>
    <m/>
    <m/>
    <m/>
    <m/>
    <m/>
    <m/>
    <n v="7"/>
    <n v="8"/>
    <n v="1"/>
    <s v="NO TIENE REZAGO"/>
    <m/>
  </r>
  <r>
    <n v="779"/>
    <s v="NOVIEMBRE"/>
    <x v="1"/>
    <s v="LIMA "/>
    <s v="LURIGANCHO"/>
    <n v="918974016"/>
    <s v="1604ANGOYOV"/>
    <s v="ANDRADES"/>
    <s v="GONZALEZ"/>
    <s v="YOMAR"/>
    <s v="ABRAHAM"/>
    <s v="ANDRADES GONZALEZ YOMAR ABRAHAM"/>
    <s v="VENEZUELA "/>
    <s v="SITUACIÓN IRREGULAR"/>
    <d v="2016-04-18T00:00:00"/>
    <s v="18"/>
    <s v="04"/>
    <s v="2016"/>
    <n v="7"/>
    <s v="MASCULINO"/>
    <s v="ACTA/PARTIDA DE NACIMIENTO"/>
    <n v="1223"/>
    <s v="NIVEL INICIAL 5 AÑOS"/>
    <s v="SI"/>
    <s v="757NICAGLMAV"/>
    <s v="NINGUNO "/>
    <s v="CAMBAR"/>
    <s v="GLADYS"/>
    <s v="MARIA"/>
    <s v="VENEZUELA "/>
    <s v="SITUACIÓN IRREGULAR"/>
    <d v="1975-07-18T00:00:00"/>
    <s v="18"/>
    <s v="7"/>
    <s v="1975"/>
    <s v="FEMENINO"/>
    <s v="CÉDULA DE IDENTIDAD"/>
    <n v="13007769"/>
    <s v="RASTREO"/>
    <d v="2023-11-05T16:51:23"/>
    <s v="ONLINE/TELEFÓNICA"/>
    <d v="2023-11-20T00:00:00"/>
    <n v="2"/>
    <n v="2"/>
    <n v="1"/>
    <s v="SI"/>
    <s v="TAYRI"/>
    <s v="SI"/>
    <x v="1"/>
    <x v="109"/>
    <m/>
    <m/>
    <m/>
    <m/>
    <m/>
    <m/>
    <m/>
    <m/>
    <m/>
    <n v="6"/>
    <n v="7"/>
    <n v="1"/>
    <s v="NO TIENE REZAGO"/>
    <m/>
  </r>
  <r>
    <n v="1450"/>
    <s v="ENERO "/>
    <x v="2"/>
    <s v="TRUJILLO"/>
    <s v="FLORENCIA DE MORA"/>
    <n v="997460198"/>
    <s v="1510ANCAANV"/>
    <s v="ANDUEZA "/>
    <s v="CASTILLO"/>
    <s v="ANZONY"/>
    <s v="GEREMIAS"/>
    <s v="ANDUEZA  CASTILLO ANZONY GEREMIAS"/>
    <s v="VENEZUELA "/>
    <s v="PTP/CPP"/>
    <d v="2015-10-17T00:00:00"/>
    <n v="17"/>
    <n v="10"/>
    <n v="2015"/>
    <n v="8"/>
    <s v="MASCULINO"/>
    <s v="CPP"/>
    <s v="003541585"/>
    <s v="NIVEL INICIAL 5 AÑOS"/>
    <s v="SI"/>
    <s v="999CAPAESCEV"/>
    <s v="CASTILLO"/>
    <s v="PARRA"/>
    <s v="ESCARLET"/>
    <s v="CECILIA"/>
    <s v="VENEZUELA "/>
    <s v="PTP/CPP"/>
    <d v="1999-09-02T00:00:00"/>
    <n v="2"/>
    <n v="9"/>
    <n v="1999"/>
    <s v="FEMENINO"/>
    <s v="CPP"/>
    <n v="3929624"/>
    <s v="RASTREO"/>
    <d v="2023-10-25T00:00:00"/>
    <s v="ONLINE/TELEFÓNICA"/>
    <d v="2024-01-03T00:00:00"/>
    <n v="1"/>
    <n v="2"/>
    <n v="2"/>
    <s v="SI"/>
    <s v="EVELYN"/>
    <m/>
    <x v="2"/>
    <x v="113"/>
    <m/>
    <m/>
    <m/>
    <m/>
    <m/>
    <m/>
    <m/>
    <m/>
    <m/>
    <n v="6"/>
    <n v="8"/>
    <n v="2"/>
    <s v="2 AÑOS REZAGO"/>
    <m/>
  </r>
  <r>
    <n v="1503"/>
    <s v="ENERO "/>
    <x v="2"/>
    <s v="TRUJILLO"/>
    <s v="TRUJILLO"/>
    <n v="917262352"/>
    <s v="198ANSEMAP"/>
    <s v="ANDUEZA"/>
    <s v="SEGOVIA"/>
    <s v="MAIKEL"/>
    <s v="ALEXANDER"/>
    <s v="ANDUEZA SEGOVIA MAIKEL ALEXANDER"/>
    <s v="PERÚ"/>
    <s v="NO APLICA (ES PERUANO/A)"/>
    <d v="2019-08-24T00:00:00"/>
    <n v="24"/>
    <n v="8"/>
    <n v="2019"/>
    <n v="4"/>
    <s v="MASCULINO"/>
    <s v="DNI"/>
    <n v="81919086"/>
    <s v="NINGUNO"/>
    <s v="SI"/>
    <s v="017SEABALROV"/>
    <s v="SEGOVIA "/>
    <s v="ABREU"/>
    <s v="ALEX "/>
    <s v="ROSELI"/>
    <s v="VENEZUELA "/>
    <s v="PTP/CPP"/>
    <d v="2001-07-27T00:00:00"/>
    <n v="27"/>
    <n v="7"/>
    <n v="2001"/>
    <s v="FEMENINO"/>
    <s v="PTP/CPP"/>
    <s v="003032772"/>
    <s v="RASTREO"/>
    <d v="2023-10-25T00:00:00"/>
    <s v="ONLINE/TELEFÓNICA"/>
    <d v="2024-01-04T00:00:00"/>
    <n v="1"/>
    <n v="3"/>
    <n v="3"/>
    <s v="SI"/>
    <s v="EVELYN"/>
    <m/>
    <x v="2"/>
    <x v="114"/>
    <m/>
    <m/>
    <m/>
    <m/>
    <m/>
    <m/>
    <m/>
    <m/>
    <m/>
    <n v="6"/>
    <n v="4"/>
    <n v="-2"/>
    <s v="NO TIENE REZAGO"/>
    <m/>
  </r>
  <r>
    <n v="327"/>
    <s v="OCTUBRE "/>
    <x v="2"/>
    <s v="TRUJILLO"/>
    <s v="HUANCHACO"/>
    <s v="934899133/ 994562215"/>
    <s v="1804ANSOMAV"/>
    <s v="ANGULO"/>
    <s v="SOLER"/>
    <s v="MARIANGEL"/>
    <s v="SOFIA"/>
    <s v="ANGULO SOLER MARIANGEL SOFIA"/>
    <s v="VENEZUELA "/>
    <s v="PTP/CPP"/>
    <d v="2018-04-20T00:00:00"/>
    <s v="20"/>
    <s v="04"/>
    <s v="2018"/>
    <n v="5"/>
    <s v="FEMENINO"/>
    <s v="PTP/CPP"/>
    <n v="2747893"/>
    <s v="NINGUNO"/>
    <s v="SI"/>
    <s v="9811ANSOORVAV"/>
    <s v="ANGULO"/>
    <s v="SOLER"/>
    <s v="ORIANA"/>
    <s v="VALENTINA"/>
    <s v="VENEZUELA "/>
    <s v="PTP/CPP"/>
    <d v="1998-11-14T00:00:00"/>
    <n v="14"/>
    <n v="11"/>
    <n v="1998"/>
    <s v="FEMENINO"/>
    <s v="PTP/CPP"/>
    <n v="485575"/>
    <s v="RASTREO"/>
    <d v="2023-09-15T00:00:00"/>
    <s v="ONLINE/TELEFÓNICA"/>
    <d v="2023-10-06T00:00:00"/>
    <n v="1"/>
    <n v="1"/>
    <n v="1"/>
    <s v="SI"/>
    <s v="DALILA"/>
    <s v="SI"/>
    <x v="1"/>
    <x v="109"/>
    <m/>
    <m/>
    <m/>
    <m/>
    <m/>
    <m/>
    <m/>
    <m/>
    <m/>
    <n v="6"/>
    <n v="5"/>
    <n v="-1"/>
    <s v="NO TIENE REZAGO"/>
    <m/>
  </r>
  <r>
    <n v="42"/>
    <s v="DICIEMBRE "/>
    <x v="1"/>
    <s v="LIMA "/>
    <s v="VILLA MARIA DEL TRIUNFO"/>
    <n v="936694332"/>
    <s v="1803ANJAAAV"/>
    <s v="ANTIVEROS"/>
    <s v="JARAMILLO"/>
    <s v="AARON"/>
    <s v="SEBASTIAN"/>
    <s v="ANTIVEROS JARAMILLO AARON SEBASTIAN"/>
    <s v="VENEZUELA "/>
    <s v="PTP/CPP"/>
    <d v="2018-03-20T00:00:00"/>
    <s v="20"/>
    <s v="03"/>
    <s v="2018"/>
    <n v="5"/>
    <s v="MASCULINO"/>
    <s v="PTP/CPP"/>
    <s v="001683181"/>
    <s v="NIVEL INICIAL 5 AÑOS"/>
    <s v="SI"/>
    <s v="9011ANJAYAYAV"/>
    <s v="ANTIVEROS"/>
    <s v="JARAMILLO"/>
    <s v="YADEXY"/>
    <s v="YANET"/>
    <s v="VENEZUELA"/>
    <s v="PTP/CPP"/>
    <d v="1990-11-02T00:00:00"/>
    <s v="02"/>
    <s v="11"/>
    <s v="1990"/>
    <s v="FEMENINO"/>
    <s v="PTP/CPP"/>
    <s v="001215235"/>
    <s v="RASTREO"/>
    <d v="2023-11-29T20:17:55"/>
    <s v="ONLINE/TELEFÓNICA"/>
    <d v="2023-12-04T00:00:00"/>
    <n v="2"/>
    <n v="2"/>
    <n v="1"/>
    <s v="SI"/>
    <s v="YULY"/>
    <s v="SI"/>
    <x v="1"/>
    <x v="109"/>
    <m/>
    <m/>
    <m/>
    <m/>
    <m/>
    <m/>
    <m/>
    <m/>
    <m/>
    <n v="6"/>
    <n v="6"/>
    <n v="0"/>
    <s v="NO TIENE REZAGO"/>
    <m/>
  </r>
  <r>
    <n v="65"/>
    <s v="DICIEMBRE "/>
    <x v="1"/>
    <s v="LIMA "/>
    <s v="EL AGUSTINO"/>
    <n v="906766455"/>
    <s v="1607APAVJUV"/>
    <s v="APARICIO"/>
    <s v="AVILA"/>
    <s v="JUAN"/>
    <s v="DIEGO"/>
    <s v="APARICIO AVILA JUAN DIEGO"/>
    <s v="VENEZUELA "/>
    <s v="SITUACIÓN IRREGULAR"/>
    <d v="2016-07-18T00:00:00"/>
    <s v="18"/>
    <s v="07"/>
    <s v="2016"/>
    <n v="7"/>
    <s v="MASCULINO"/>
    <s v="ACTA/PARTIDA DE NACIMIENTO"/>
    <s v="1326"/>
    <s v="PRIMARIA - 1ER GRADO"/>
    <s v="SI"/>
    <s v="9703AVHEGINAV"/>
    <s v="AVILA"/>
    <s v="HERNANDEZ"/>
    <s v="GIRAY"/>
    <s v="NAZARETH"/>
    <s v="VENEZUELA"/>
    <s v="SITUACIÓN IRREGULAR"/>
    <d v="1997-03-26T00:00:00"/>
    <s v="26"/>
    <s v="03"/>
    <s v="1997"/>
    <s v="FEMENINO"/>
    <s v="CÉDULA DE IDENTIDAD"/>
    <s v="25603950"/>
    <s v="RASTREO"/>
    <s v="11/20/2023 17:11:29"/>
    <s v="ONLINE/TELEFÓNICA"/>
    <d v="2023-12-06T00:00:00"/>
    <n v="1"/>
    <n v="1"/>
    <n v="1"/>
    <s v="SI"/>
    <s v="TAYRI"/>
    <s v="SI"/>
    <x v="1"/>
    <x v="109"/>
    <m/>
    <m/>
    <m/>
    <m/>
    <m/>
    <m/>
    <m/>
    <m/>
    <m/>
    <n v="6"/>
    <n v="7"/>
    <n v="1"/>
    <s v="NO TIENE REZAGO"/>
    <m/>
  </r>
  <r>
    <n v="650"/>
    <s v="NOVIEMBRE"/>
    <x v="1"/>
    <s v="LIMA "/>
    <s v="LURIGANCHO"/>
    <n v="937264185"/>
    <s v="1808ARGODIV"/>
    <s v="ARAUJO"/>
    <s v="GONZALES "/>
    <s v="DILAN"/>
    <s v="JACO"/>
    <s v="ARAUJO GONZALES  DILAN JACO"/>
    <s v="VENEZUELA "/>
    <s v="SITUACIÓN IRREGULAR"/>
    <d v="2018-08-31T00:00:00"/>
    <s v="31"/>
    <s v="08"/>
    <s v="2018"/>
    <n v="5"/>
    <s v="MASCULINO"/>
    <s v="ACTA/PARTIDA DE NACIMIENTO"/>
    <s v="NO INFORMACIÓN"/>
    <s v="NINGUNO"/>
    <s v="SI"/>
    <s v="9712GOOLLEDEV"/>
    <s v="GONZALEZ "/>
    <s v="OLIVAR"/>
    <s v="LENISMAR"/>
    <s v="DEL VALLE"/>
    <s v="VENEZUELA "/>
    <s v="SITUACIÓN IRREGULAR"/>
    <d v="1997-12-01T00:00:00"/>
    <s v="1"/>
    <s v="12"/>
    <s v="1997"/>
    <s v="FEMENINO"/>
    <s v="CÉDULA DE IDENTIDAD"/>
    <n v="27070806"/>
    <s v="RASTREO"/>
    <d v="2023-11-07T23:24:10"/>
    <s v="ONLINE/TELEFÓNICA"/>
    <d v="2023-11-20T00:00:00"/>
    <n v="1"/>
    <n v="1"/>
    <n v="1"/>
    <s v="SI"/>
    <s v="TAYRI"/>
    <s v="SI"/>
    <x v="1"/>
    <x v="109"/>
    <m/>
    <m/>
    <m/>
    <m/>
    <m/>
    <m/>
    <m/>
    <m/>
    <m/>
    <n v="6"/>
    <n v="5"/>
    <n v="-1"/>
    <s v="NO TIENE REZAGO"/>
    <m/>
  </r>
  <r>
    <n v="805"/>
    <s v="NOVIEMBRE"/>
    <x v="1"/>
    <s v="LIMA "/>
    <s v="ATE"/>
    <n v="928325463"/>
    <s v="1006ARPAADV"/>
    <s v="ARAUJO"/>
    <s v="PACHECO"/>
    <s v="ADRIANA"/>
    <s v="CAMILA"/>
    <s v="ARAUJO PACHECO ADRIANA CAMILA"/>
    <s v="VENEZUELA "/>
    <s v="C.E. CALIDAD MIGRATORIA"/>
    <d v="2010-06-08T00:00:00"/>
    <s v="08"/>
    <s v="06"/>
    <s v="2010"/>
    <n v="13"/>
    <s v="FEMENINO"/>
    <s v="CARNET DE EXTRANJERÍA"/>
    <s v="0056999223"/>
    <s v="PRIMARIA - 6TO GRADO"/>
    <s v="SI"/>
    <s v="927PASUADMAV"/>
    <s v="PACHECO"/>
    <s v="SUAREZ"/>
    <s v="ADRIANA"/>
    <s v="MARIA"/>
    <s v="VENEZUELA "/>
    <s v="PTP/CPP"/>
    <d v="1992-07-18T00:00:00"/>
    <s v="18"/>
    <s v="7"/>
    <s v="1992"/>
    <s v="FEMENINO"/>
    <s v="PTP/CPP"/>
    <s v="000631801"/>
    <s v="RASTREO"/>
    <d v="2023-10-23T10:00:30"/>
    <s v="ONLINE/TELEFÓNICA"/>
    <d v="2023-11-19T00:00:00"/>
    <n v="2"/>
    <n v="2"/>
    <n v="2"/>
    <s v="SI"/>
    <s v="CAROLINE"/>
    <s v="SI"/>
    <x v="1"/>
    <x v="109"/>
    <m/>
    <m/>
    <m/>
    <m/>
    <m/>
    <m/>
    <m/>
    <m/>
    <m/>
    <n v="11"/>
    <n v="13"/>
    <n v="2"/>
    <s v="2 AÑOS REZAGO"/>
    <m/>
  </r>
  <r>
    <n v="954"/>
    <s v="NOVIEMBRE"/>
    <x v="1"/>
    <s v="LIMA "/>
    <s v="VILLA EL SALVADOR"/>
    <n v="903501440"/>
    <s v="2005ARVATHV"/>
    <s v="ARAUJO"/>
    <s v="VALERO"/>
    <s v="THIAGO"/>
    <s v="XAVIER"/>
    <s v="ARAUJO VALERO THIAGO XAVIER"/>
    <s v="VENEZUELA "/>
    <s v="SITUACIÓN IRREGULAR"/>
    <d v="2020-05-25T00:00:00"/>
    <s v="25"/>
    <s v="05"/>
    <s v="2020"/>
    <n v="3"/>
    <s v="MASCULINO"/>
    <s v="ACTA/PARTIDA DE NACIMIENTO"/>
    <n v="101"/>
    <s v="NINGUNO"/>
    <s v="SI"/>
    <s v="968VAATKAPAV"/>
    <s v="VALERO"/>
    <s v="ATENCIO"/>
    <s v="KATIUSKA "/>
    <s v="PAOLA"/>
    <s v="VENEZUELA "/>
    <s v="PTP/CPP"/>
    <d v="1996-08-30T00:00:00"/>
    <s v="30"/>
    <s v="8"/>
    <s v="1996"/>
    <s v="FEMENINO"/>
    <s v="PTP/CPP"/>
    <s v="003187002"/>
    <s v="RASTREO"/>
    <d v="2023-10-13T10:12:55"/>
    <s v="ONLINE/TELEFÓNICA"/>
    <d v="2023-11-27T00:00:00"/>
    <n v="1"/>
    <n v="1"/>
    <n v="1"/>
    <s v="SI"/>
    <s v="MIRIAN"/>
    <s v="SI"/>
    <x v="1"/>
    <x v="109"/>
    <m/>
    <m/>
    <m/>
    <m/>
    <m/>
    <m/>
    <m/>
    <m/>
    <m/>
    <n v="6"/>
    <n v="3"/>
    <n v="-3"/>
    <s v="NO TIENE REZAGO"/>
    <m/>
  </r>
  <r>
    <n v="203"/>
    <s v="OCTUBRE "/>
    <x v="1"/>
    <s v="LIMA "/>
    <s v="ATE"/>
    <n v="936324497"/>
    <s v="2009ARVIJEO"/>
    <s v="ARAUJO"/>
    <s v="VILLEGAS"/>
    <s v="JEREMY"/>
    <s v="JOSÉ"/>
    <s v="ARAUJO VILLEGAS JEREMY JOSÉ"/>
    <s v="OTRO"/>
    <s v="SITUACIÓN IRREGULAR"/>
    <d v="2020-09-18T00:00:00"/>
    <s v="18"/>
    <s v="09"/>
    <s v="2020"/>
    <n v="3"/>
    <s v="MASCULINO"/>
    <s v="ACTA/PARTIDA DE NACIMIENTO"/>
    <n v="1242688912"/>
    <s v="NINGUNO"/>
    <s v="SI"/>
    <s v="0009VIVAFREGV"/>
    <s v="VILLEGAS"/>
    <s v="VALERA"/>
    <s v="FRANCOISE"/>
    <s v="EGLIMAR"/>
    <s v="VENEZUELA "/>
    <s v="SITUACIÓN IRREGULAR"/>
    <d v="2000-09-10T00:00:00"/>
    <s v="10"/>
    <s v="09"/>
    <s v="2000"/>
    <s v="FEMENINO"/>
    <s v="CÉDULA DE IDENTIDAD"/>
    <n v="29541460"/>
    <s v="RASTREO"/>
    <d v="2023-09-30T00:00:00"/>
    <s v="PRESENCIAL"/>
    <d v="2023-10-16T00:00:00"/>
    <n v="1"/>
    <n v="1"/>
    <n v="1"/>
    <s v="SI"/>
    <s v="MIGUEL HUAYNATE"/>
    <s v="SI"/>
    <x v="1"/>
    <x v="109"/>
    <m/>
    <m/>
    <m/>
    <m/>
    <m/>
    <m/>
    <m/>
    <m/>
    <m/>
    <n v="6"/>
    <n v="3"/>
    <n v="-3"/>
    <s v="NO TIENE REZAGO"/>
    <m/>
  </r>
  <r>
    <n v="246"/>
    <s v="OCTUBRE "/>
    <x v="0"/>
    <s v="TUMBES "/>
    <s v="TUMBES"/>
    <n v="950474064"/>
    <s v="1806ARCHSOV"/>
    <s v="ARCILA"/>
    <s v="CHIRINOS"/>
    <s v="SOFIA"/>
    <s v="VERONICA"/>
    <s v="ARCILA CHIRINOS SOFIA VERONICA"/>
    <s v="VENEZUELA "/>
    <s v="SITUACIÓN IRREGULAR"/>
    <d v="2018-06-22T00:00:00"/>
    <s v="22"/>
    <s v="06"/>
    <s v="2018"/>
    <n v="5"/>
    <s v="FEMENINO"/>
    <s v="ACTA/PARTIDA DE NACIMIENTO"/>
    <n v="266"/>
    <s v="NIVEL INICIAL 4 AÑOS"/>
    <s v="SI"/>
    <s v="9711CHSADICAV"/>
    <s v="CHIRINOS"/>
    <s v="SANDOVAL"/>
    <s v="DIANA"/>
    <s v="CAROLINA"/>
    <s v="VENEZUELA "/>
    <s v="SITUACIÓN IRREGULAR"/>
    <d v="1997-11-08T00:00:00"/>
    <n v="8"/>
    <n v="11"/>
    <n v="1997"/>
    <s v="FEMENINO"/>
    <s v="CÉDULA DE IDENTIDAD"/>
    <n v="26385425"/>
    <s v="RASTREO"/>
    <d v="2023-09-30T00:00:00"/>
    <s v="ONLINE/TELEFÓNICA"/>
    <d v="2023-10-19T00:00:00"/>
    <n v="1"/>
    <n v="1"/>
    <n v="2"/>
    <s v="SI"/>
    <s v="VANESSA"/>
    <s v="SI"/>
    <x v="1"/>
    <x v="109"/>
    <m/>
    <m/>
    <m/>
    <m/>
    <m/>
    <m/>
    <m/>
    <m/>
    <m/>
    <n v="6"/>
    <n v="5"/>
    <n v="-1"/>
    <s v="NO TIENE REZAGO"/>
    <m/>
  </r>
  <r>
    <n v="53"/>
    <s v="DICIEMBRE "/>
    <x v="2"/>
    <s v="TRUJILLO "/>
    <s v="FLORENCIA DE MORA"/>
    <n v="906834448"/>
    <s v="1705ARCOMAV"/>
    <s v="ARENAS"/>
    <s v="COLMENAREZ"/>
    <s v="MARTHIAS"/>
    <s v="FERNANDO"/>
    <s v="ARENAS COLMENAREZ MARTHIAS FERNANDO"/>
    <s v="VENEZUELA "/>
    <s v="SITUACIÓN IRREGULAR"/>
    <d v="2017-05-30T00:00:00"/>
    <s v="30"/>
    <s v="05"/>
    <s v="2017"/>
    <n v="6"/>
    <s v="MASCULINO"/>
    <s v="ACTA/PARTIDA DE NACIMIENTO"/>
    <n v="4364"/>
    <s v="NIVEL INICIAL 5 AÑOS"/>
    <s v="SI"/>
    <s v="902ARCOYECAV"/>
    <s v="ARENAS "/>
    <s v="COLMENAREZ"/>
    <s v="YEDBETZI"/>
    <s v="CAROLINA"/>
    <s v="VENEZUELA "/>
    <s v="SITUACIÓN IRREGULAR"/>
    <d v="1990-02-10T00:00:00"/>
    <n v="10"/>
    <n v="2"/>
    <n v="1990"/>
    <s v="FEMENINO"/>
    <s v="CÉDULA DE IDENTIDAD"/>
    <n v="23553954"/>
    <s v="RASTREO"/>
    <d v="2023-10-05T00:00:00"/>
    <s v="ONLINE/TELEFÓNICA"/>
    <d v="2023-12-06T00:00:00"/>
    <n v="1"/>
    <n v="1"/>
    <n v="1"/>
    <s v="SI"/>
    <s v="MARIANA"/>
    <s v="SI"/>
    <x v="1"/>
    <x v="109"/>
    <m/>
    <m/>
    <m/>
    <m/>
    <m/>
    <m/>
    <m/>
    <m/>
    <m/>
    <n v="6"/>
    <n v="6"/>
    <n v="0"/>
    <s v="NO TIENE REZAGO"/>
    <m/>
  </r>
  <r>
    <n v="368"/>
    <s v="OCTUBRE "/>
    <x v="2"/>
    <s v="TRUJILLO"/>
    <s v="SALAVERRY"/>
    <s v="925 404382"/>
    <s v="1912ARESJAP"/>
    <s v="AREVALO"/>
    <s v="ESPINOZA"/>
    <s v="JACOB"/>
    <s v="DAVID"/>
    <s v="AREVALO ESPINOZA JACOB DAVID"/>
    <s v="PERÚ"/>
    <s v="NO APLICA (ES PERUANO/A)"/>
    <d v="2019-12-13T00:00:00"/>
    <s v="13"/>
    <s v="12"/>
    <s v="2019"/>
    <n v="4"/>
    <s v="MASCULINO"/>
    <s v="DNI"/>
    <n v="91634381"/>
    <s v="NINGUNO"/>
    <s v="SI"/>
    <s v="962ESPELEDEV"/>
    <s v="ESPINOZA"/>
    <s v="PEREZ"/>
    <s v="LEOMARYS"/>
    <s v="DEL CARMEN"/>
    <s v="VENEZUELA "/>
    <s v="SITUACIÓN IRREGULAR"/>
    <d v="1996-02-16T00:00:00"/>
    <n v="16"/>
    <n v="2"/>
    <n v="1996"/>
    <s v="FEMENINO"/>
    <s v="CÉDULA DE IDENTIDAD"/>
    <n v="24320563"/>
    <s v="RASTREO"/>
    <d v="2023-09-15T00:00:00"/>
    <s v="ONLINE/TELEFÓNICA"/>
    <d v="2023-10-06T00:00:00"/>
    <n v="1"/>
    <n v="1"/>
    <n v="1"/>
    <s v="SI"/>
    <s v="DALILA"/>
    <s v="SI"/>
    <x v="1"/>
    <x v="109"/>
    <m/>
    <m/>
    <m/>
    <m/>
    <m/>
    <m/>
    <m/>
    <m/>
    <m/>
    <n v="6"/>
    <n v="4"/>
    <n v="-2"/>
    <s v="NO TIENE REZAGO"/>
    <m/>
  </r>
  <r>
    <n v="434"/>
    <s v="NOVIEMBRE"/>
    <x v="1"/>
    <s v="LIMA "/>
    <s v="SANTA ANITA"/>
    <n v="945743766"/>
    <s v="1908ARTIXAP"/>
    <s v="AREVALO"/>
    <s v="TIMAURE"/>
    <s v="XAVIER"/>
    <s v="ISAAC"/>
    <s v="AREVALO TIMAURE XAVIER ISAAC"/>
    <s v="PERÚ"/>
    <s v="NO APLICA (ES PERUANO/A)"/>
    <d v="2019-08-22T00:00:00"/>
    <s v="22"/>
    <s v="08"/>
    <s v="2019"/>
    <n v="4"/>
    <s v="MASCULINO"/>
    <s v="DNI"/>
    <s v="91514127"/>
    <s v="NINGUNO"/>
    <s v="SI"/>
    <s v="0011ARTIJADEV"/>
    <s v="AREVALO"/>
    <s v="TIMAURE"/>
    <s v="JAISBEL"/>
    <s v="DEL CARMEN"/>
    <s v="VENEZUELA "/>
    <s v="PTP/CPP"/>
    <d v="2000-11-12T00:00:00"/>
    <s v="12"/>
    <s v="11"/>
    <s v="2000"/>
    <s v="FEMENINO"/>
    <s v="PTP/CPP"/>
    <s v="54692"/>
    <s v="RASTREO"/>
    <d v="2023-11-08T21:25:00"/>
    <s v="ONLINE/TELEFÓNICA"/>
    <d v="2023-11-27T00:00:00"/>
    <n v="1"/>
    <n v="1"/>
    <n v="1"/>
    <s v="SI"/>
    <s v="CAROLINE"/>
    <s v="SI"/>
    <x v="1"/>
    <x v="109"/>
    <m/>
    <m/>
    <m/>
    <m/>
    <m/>
    <m/>
    <m/>
    <m/>
    <m/>
    <n v="6"/>
    <n v="4"/>
    <n v="-2"/>
    <s v="NO TIENE REZAGO"/>
    <m/>
  </r>
  <r>
    <n v="509"/>
    <s v="DICIEMBRE "/>
    <x v="1"/>
    <s v="LIMA "/>
    <s v="VILLA MARIA DEL TRIUNFO"/>
    <n v="903402403"/>
    <s v="1604ARSEMAV"/>
    <s v="ARGUELLO"/>
    <s v="SEQUERA"/>
    <s v="MAOLYS"/>
    <s v="SARAIS"/>
    <s v="ARGUELLO SEQUERA MAOLYS SARAIS"/>
    <s v="VENEZUELA "/>
    <s v="PTP/CPP"/>
    <d v="2016-04-27T00:00:00"/>
    <s v="27"/>
    <s v="04"/>
    <s v="2016"/>
    <n v="7"/>
    <s v="FEMENINO"/>
    <s v="PTP/CPP"/>
    <s v="004136206"/>
    <s v="NIVEL INICIAL 5 AÑOS"/>
    <s v="SI"/>
    <s v="8208SEESMICOV"/>
    <s v="SEQUERA"/>
    <s v="ESCOBAR"/>
    <s v="MILAGROS"/>
    <s v="COROMOTO"/>
    <s v="VENEZUELA"/>
    <s v="PTP/CPP"/>
    <d v="1982-08-08T00:00:00"/>
    <s v="08"/>
    <s v="08"/>
    <s v="1982"/>
    <s v="FEMENINO"/>
    <s v="PTP/CPP"/>
    <s v="004237788"/>
    <s v="RASTREO"/>
    <d v="2023-11-30T15:39:32"/>
    <s v="ONLINE/TELEFÓNICA"/>
    <d v="2023-12-14T00:00:00"/>
    <n v="1"/>
    <n v="1"/>
    <n v="1"/>
    <s v="SI"/>
    <s v="YULY"/>
    <s v="SI"/>
    <x v="1"/>
    <x v="109"/>
    <m/>
    <m/>
    <m/>
    <m/>
    <m/>
    <m/>
    <m/>
    <m/>
    <m/>
    <n v="6"/>
    <n v="7"/>
    <n v="1"/>
    <s v="NO TIENE REZAGO"/>
    <m/>
  </r>
  <r>
    <n v="214"/>
    <s v="OCTUBRE "/>
    <x v="0"/>
    <s v="TUMBES "/>
    <s v="TUMBES"/>
    <n v="954563825"/>
    <s v="1709ARARJEV"/>
    <s v="ARIAS"/>
    <s v="ARROYO"/>
    <s v="JESÚS"/>
    <s v="DANIEL"/>
    <s v="ARIAS ARROYO JESÚS DANIEL"/>
    <s v="VENEZUELA "/>
    <s v="SITUACIÓN IRREGULAR"/>
    <d v="2017-09-13T00:00:00"/>
    <s v="13"/>
    <s v="09"/>
    <s v="2017"/>
    <n v="6"/>
    <s v="MASCULINO"/>
    <s v="ACTA/PARTIDA DE NACIMIENTO"/>
    <n v="1268"/>
    <s v="NIVEL INICIAL 5 AÑOS"/>
    <s v="SI"/>
    <s v="931ARRAMAEUV"/>
    <s v="ARROYO"/>
    <s v="RAMOS"/>
    <s v="MARIA"/>
    <s v="EUGENIA"/>
    <s v="VENEZUELA "/>
    <s v="SITUACIÓN IRREGULAR"/>
    <d v="1993-01-13T00:00:00"/>
    <n v="13"/>
    <n v="1"/>
    <n v="1993"/>
    <s v="FEMENINO"/>
    <s v="CÉDULA DE IDENTIDAD"/>
    <n v="23903679"/>
    <s v="RASTREO"/>
    <d v="2023-10-06T00:00:00"/>
    <s v="ONLINE/TELEFÓNICA"/>
    <d v="2023-10-17T00:00:00"/>
    <n v="2"/>
    <n v="2"/>
    <n v="2"/>
    <s v="SI"/>
    <s v="VANESSA"/>
    <s v="SI"/>
    <x v="1"/>
    <x v="109"/>
    <m/>
    <m/>
    <m/>
    <m/>
    <m/>
    <m/>
    <m/>
    <m/>
    <m/>
    <n v="6"/>
    <n v="6"/>
    <n v="0"/>
    <s v="NO TIENE REZAGO"/>
    <m/>
  </r>
  <r>
    <n v="216"/>
    <s v="OCTUBRE "/>
    <x v="0"/>
    <s v="TUMBES "/>
    <s v="TUMBES"/>
    <n v="954563825"/>
    <s v="1207ARARJOV"/>
    <s v="ARIAS"/>
    <s v="ARROYO"/>
    <s v="JOSMARY"/>
    <s v="ANDREINA"/>
    <s v="ARIAS ARROYO JOSMARY ANDREINA"/>
    <s v="VENEZUELA "/>
    <s v="SITUACIÓN IRREGULAR"/>
    <d v="2012-07-16T00:00:00"/>
    <s v="16"/>
    <s v="07"/>
    <s v="2012"/>
    <n v="11"/>
    <s v="FEMENINO"/>
    <s v="CEDULA DE IDENTIDAD"/>
    <n v="35046045"/>
    <s v="PRIMARIA - 5TO GRADO"/>
    <s v="SI"/>
    <s v="931ARRAMAEUV"/>
    <s v="ARROYO"/>
    <s v="RAMOS"/>
    <s v="MARIA"/>
    <s v="EUGENIA"/>
    <s v="VENEZUELA "/>
    <s v="SITUACIÓN IRREGULAR"/>
    <d v="1993-01-13T00:00:00"/>
    <n v="13"/>
    <n v="1"/>
    <n v="1993"/>
    <s v="FEMENINO"/>
    <s v="CÉDULA DE IDENTIDAD"/>
    <n v="23903679"/>
    <s v="RASTREO"/>
    <d v="2023-10-06T00:00:00"/>
    <m/>
    <m/>
    <m/>
    <m/>
    <m/>
    <s v="SI"/>
    <s v="VANESSA"/>
    <s v="SI"/>
    <x v="1"/>
    <x v="109"/>
    <m/>
    <m/>
    <m/>
    <m/>
    <m/>
    <m/>
    <m/>
    <m/>
    <m/>
    <n v="10"/>
    <n v="11"/>
    <n v="1"/>
    <s v="NO TIENE REZAGO"/>
    <m/>
  </r>
  <r>
    <n v="555"/>
    <s v="NOVIEMBRE"/>
    <x v="1"/>
    <s v="LIMA "/>
    <s v="LURIN"/>
    <s v="962836398  918988175"/>
    <s v="1410ARCODYV"/>
    <s v="ARIAS"/>
    <s v="CORDERO"/>
    <s v="DYLAN"/>
    <s v="ALEJANDRO"/>
    <s v="ARIAS CORDERO DYLAN ALEJANDRO"/>
    <s v="VENEZUELA "/>
    <s v="SITUACIÓN IRREGULAR"/>
    <d v="2014-10-15T00:00:00"/>
    <s v="15"/>
    <s v="10"/>
    <s v="2014"/>
    <n v="9"/>
    <s v="MASCULINO"/>
    <s v="ACTA/PARTIDA DE NACIMIENTO"/>
    <n v="269"/>
    <s v="PRIMARIA - 3ER GRADO"/>
    <s v="SI"/>
    <s v="909CORODAGIV"/>
    <s v="CORDERO"/>
    <s v="RODRIGUEZ"/>
    <s v="DANYELY"/>
    <s v="GISEMAR"/>
    <s v="VENEZUELA "/>
    <s v="PTP/CPP"/>
    <d v="1990-09-10T00:00:00"/>
    <s v="10"/>
    <s v="9"/>
    <s v="1990"/>
    <s v="FEMENINO"/>
    <s v="PTP/CPP"/>
    <s v="003207711"/>
    <s v="RASTREO"/>
    <d v="2023-10-03T00:00:00"/>
    <s v="ONLINE/TELEFÓNICA"/>
    <d v="2023-11-14T00:00:00"/>
    <n v="1"/>
    <n v="1"/>
    <n v="1"/>
    <s v="SI"/>
    <s v="EIMARA"/>
    <s v="SI"/>
    <x v="1"/>
    <x v="109"/>
    <m/>
    <m/>
    <m/>
    <m/>
    <m/>
    <m/>
    <m/>
    <m/>
    <m/>
    <n v="8"/>
    <n v="9"/>
    <n v="1"/>
    <s v="NO TIENE REZAGO"/>
    <m/>
  </r>
  <r>
    <n v="872"/>
    <s v="NOVIEMBRE"/>
    <x v="1"/>
    <s v="LIMA "/>
    <s v="ATE"/>
    <n v="918806235"/>
    <s v="1107ARROJAV"/>
    <s v="ARIAS"/>
    <s v="RODRIGUEZ"/>
    <s v="JATNNELYS"/>
    <s v="NOEMI"/>
    <s v="ARIAS RODRIGUEZ JATNNELYS NOEMI"/>
    <s v="VENEZUELA "/>
    <s v="PTP/CPP"/>
    <d v="2011-07-13T00:00:00"/>
    <s v="13"/>
    <s v="07"/>
    <s v="2011"/>
    <n v="12"/>
    <s v="FEMENINO"/>
    <s v="PTP/CPP"/>
    <s v="4189414"/>
    <s v="PRIMARIA - 3ER GRADO"/>
    <s v="SI"/>
    <s v="905ROGUANYSV"/>
    <s v="RODRIGUEZ"/>
    <s v="GUIPE"/>
    <s v="ANDREINA"/>
    <s v="YSABEL"/>
    <s v="VENEZUELA "/>
    <s v="PTP/CPP"/>
    <d v="1990-05-17T00:00:00"/>
    <s v="17"/>
    <s v="5"/>
    <s v="1990"/>
    <s v="FEMENINO"/>
    <s v="PTP/CPP"/>
    <s v="4153806"/>
    <s v="RASTREO"/>
    <d v="2023-09-30T00:00:00"/>
    <s v="ONLINE/TELEFÓNICA"/>
    <d v="2023-11-07T00:00:00"/>
    <n v="3"/>
    <n v="3"/>
    <n v="1"/>
    <s v="SI"/>
    <s v="MIGUEL HUAYNATE"/>
    <s v="SI"/>
    <x v="1"/>
    <x v="109"/>
    <m/>
    <m/>
    <m/>
    <m/>
    <m/>
    <m/>
    <m/>
    <m/>
    <m/>
    <n v="8"/>
    <n v="12"/>
    <n v="4"/>
    <s v="4 AÑOS REZAGO A MÁS"/>
    <m/>
  </r>
  <r>
    <n v="873"/>
    <s v="NOVIEMBRE"/>
    <x v="1"/>
    <s v="LIMA "/>
    <s v="ATE"/>
    <n v="918806235"/>
    <s v="1207ARROJEV"/>
    <s v="ARIAS"/>
    <s v="RODRIGUEZ"/>
    <s v="JESUS"/>
    <s v="SEBASTIAN"/>
    <s v="ARIAS RODRIGUEZ JESUS SEBASTIAN"/>
    <s v="VENEZUELA "/>
    <s v="PTP/CPP"/>
    <d v="2012-07-15T00:00:00"/>
    <s v="15"/>
    <s v="07"/>
    <s v="2012"/>
    <n v="11"/>
    <s v="MASCULINO"/>
    <s v="PTP/CPP"/>
    <s v="4192373"/>
    <s v="PRIMARIA - 2DO GRADO"/>
    <s v="SI"/>
    <s v="905ROGUANYSV"/>
    <s v="RODRIGUEZ"/>
    <s v="GUIPE"/>
    <s v="ANDREINA"/>
    <s v="YSABEL"/>
    <s v="VENEZUELA "/>
    <s v="PTP/CPP"/>
    <d v="1990-05-17T00:00:00"/>
    <s v="17"/>
    <s v="5"/>
    <s v="1990"/>
    <s v="FEMENINO"/>
    <s v="PTP/CPP"/>
    <s v="4153806"/>
    <s v="RASTREO"/>
    <d v="2023-09-30T00:00:00"/>
    <m/>
    <m/>
    <m/>
    <m/>
    <m/>
    <s v="SI"/>
    <s v="MIGUEL HUAYNATE"/>
    <s v="SI"/>
    <x v="1"/>
    <x v="109"/>
    <m/>
    <m/>
    <m/>
    <m/>
    <m/>
    <m/>
    <m/>
    <m/>
    <m/>
    <n v="7"/>
    <n v="11"/>
    <n v="4"/>
    <s v="4 AÑOS REZAGO A MÁS"/>
    <m/>
  </r>
  <r>
    <n v="874"/>
    <s v="NOVIEMBRE"/>
    <x v="1"/>
    <s v="LIMA "/>
    <s v="ATE"/>
    <n v="918806235"/>
    <s v="1306ARROJUV"/>
    <s v="ARIAS"/>
    <s v="RODRIGUEZ"/>
    <s v="JUNIOR"/>
    <s v="DE JESUS"/>
    <s v="ARIAS RODRIGUEZ JUNIOR DE JESUS"/>
    <s v="VENEZUELA "/>
    <s v="PTP/CPP"/>
    <d v="2013-06-13T00:00:00"/>
    <s v="13"/>
    <s v="06"/>
    <s v="2013"/>
    <n v="10"/>
    <s v="MASCULINO"/>
    <s v="PTP/CPP"/>
    <s v="4192384"/>
    <s v="PRIMARIA - 2DO GRADO"/>
    <s v="SI"/>
    <s v="905ROGUANYSV"/>
    <s v="RODRIGUEZ"/>
    <s v="GUIPE"/>
    <s v="ANDREINA"/>
    <s v="YSABEL"/>
    <s v="VENEZUELA "/>
    <s v="PTP/CPP"/>
    <d v="1990-05-17T00:00:00"/>
    <s v="17"/>
    <s v="5"/>
    <s v="1990"/>
    <s v="FEMENINO"/>
    <s v="PTP/CPP"/>
    <s v="4153806"/>
    <s v="RASTREO"/>
    <d v="2023-09-30T00:00:00"/>
    <m/>
    <m/>
    <m/>
    <m/>
    <m/>
    <s v="SI"/>
    <s v="MIGUEL HUAYNATE"/>
    <s v="SI"/>
    <x v="1"/>
    <x v="109"/>
    <m/>
    <m/>
    <m/>
    <m/>
    <m/>
    <m/>
    <m/>
    <m/>
    <m/>
    <n v="7"/>
    <n v="10"/>
    <n v="3"/>
    <s v="3 AÑOS REZAGO"/>
    <m/>
  </r>
  <r>
    <n v="982"/>
    <s v="NOVIEMBRE"/>
    <x v="2"/>
    <s v="TRUJILLO"/>
    <s v="LA ESPERANZA"/>
    <n v="958655428"/>
    <s v="1009ARVAENV"/>
    <s v="ARIAS"/>
    <s v="VALECILLOS"/>
    <s v="ENMANUEL"/>
    <s v="DAVID"/>
    <s v="ARIAS VALECILLOS ENMANUEL DAVID"/>
    <s v="VENEZUELA "/>
    <s v="PTP/CPP"/>
    <d v="2010-09-04T00:00:00"/>
    <s v="04"/>
    <s v="09"/>
    <s v="2010"/>
    <n v="13"/>
    <s v="MASCULINO"/>
    <s v="PTP/CPP"/>
    <n v="3312046"/>
    <s v="PRIMARIA - 6TO GRADO"/>
    <s v="SI"/>
    <s v="8912VACODAANV"/>
    <s v="VALECILLOS"/>
    <s v="COLLANTES"/>
    <s v="DACELI"/>
    <s v="ANGELINA"/>
    <s v="VENEZUELA "/>
    <s v="PTP/CPP"/>
    <d v="1989-12-03T00:00:00"/>
    <s v="3"/>
    <s v="12"/>
    <s v="1989"/>
    <s v="FEMENINO"/>
    <s v="PTP/CPP"/>
    <n v="3311998"/>
    <s v="RASTREO"/>
    <d v="2023-10-25T00:00:00"/>
    <s v="ONLINE/TELEFÓNICA"/>
    <d v="2023-11-28T00:00:00"/>
    <n v="1"/>
    <n v="1"/>
    <n v="1"/>
    <s v="SI"/>
    <s v="MARIANA"/>
    <s v="SI"/>
    <x v="1"/>
    <x v="109"/>
    <m/>
    <m/>
    <m/>
    <m/>
    <m/>
    <m/>
    <m/>
    <m/>
    <m/>
    <n v="11"/>
    <n v="13"/>
    <n v="2"/>
    <s v="2 AÑOS REZAGO"/>
    <m/>
  </r>
  <r>
    <n v="561"/>
    <s v="NOVIEMBRE"/>
    <x v="1"/>
    <s v="LIMA "/>
    <s v="LURIGANCHO"/>
    <n v="958920292"/>
    <s v="1103ARCRCAV"/>
    <s v="ARISMENDI "/>
    <s v="CROQUER "/>
    <s v="CAMILA "/>
    <s v="ANDREINA "/>
    <s v="ARISMENDI  CROQUER  CAMILA  ANDREINA "/>
    <s v="VENEZUELA "/>
    <s v="PTP/CPP"/>
    <d v="2011-03-16T00:00:00"/>
    <s v="16"/>
    <s v="03"/>
    <s v="2011"/>
    <n v="12"/>
    <s v="FEMENINO"/>
    <s v="PTP/CPP"/>
    <s v="001318426"/>
    <s v="PRIMARIA - 5TO GRADO"/>
    <s v="SI"/>
    <s v="8410CRACYUMAV"/>
    <s v="CROQUER "/>
    <s v="ACOSTA "/>
    <s v="YUCELIX"/>
    <s v="MARILIN "/>
    <s v="VENEZUELA "/>
    <s v="PTP/CPP"/>
    <d v="1984-10-18T00:00:00"/>
    <s v="18"/>
    <s v="10"/>
    <s v="1984"/>
    <s v="FEMENINO"/>
    <s v="PTP/CPP"/>
    <s v="000902500"/>
    <s v="RASTREO"/>
    <d v="2023-11-07T17:02:29"/>
    <m/>
    <m/>
    <m/>
    <m/>
    <m/>
    <s v="SI"/>
    <s v="TAYRI"/>
    <s v="SI"/>
    <x v="1"/>
    <x v="109"/>
    <m/>
    <m/>
    <m/>
    <m/>
    <m/>
    <m/>
    <m/>
    <m/>
    <m/>
    <n v="10"/>
    <n v="13"/>
    <n v="3"/>
    <s v="3 AÑOS REZAGO"/>
    <m/>
  </r>
  <r>
    <n v="91"/>
    <s v="OCTUBRE "/>
    <x v="1"/>
    <s v="LIMA "/>
    <s v="VILLA MARIA DEL TRIUNFO"/>
    <n v="934227654"/>
    <s v="1906ARCAMAP"/>
    <s v="ARISMENDI"/>
    <s v="CARDENAS"/>
    <s v="MATEO"/>
    <s v="ANTUAN"/>
    <s v="ARISMENDI CARDENAS MATEO ANTUAN"/>
    <s v="PERÚ"/>
    <s v="NO APLICA (ES PERUANO/A)"/>
    <d v="2019-06-30T00:00:00"/>
    <s v="30"/>
    <s v="06"/>
    <s v="2019"/>
    <n v="4"/>
    <s v="MASCULINO"/>
    <s v="DNI"/>
    <n v="91426310"/>
    <s v="NINGUNO"/>
    <s v="SI"/>
    <s v="8012CANIYETHV"/>
    <s v="CARDENAS"/>
    <s v="NINGUNO"/>
    <s v="YESENIA"/>
    <s v="THAIZ"/>
    <s v="VENEZUELA "/>
    <s v="C.E. CALIDAD MIGRATORIA"/>
    <d v="1980-12-07T00:00:00"/>
    <s v="07"/>
    <s v="12"/>
    <s v="1980"/>
    <s v="FEMENINO"/>
    <s v="CARNET DE EXTRANJERÍA"/>
    <n v="14446959"/>
    <s v="RASTREO"/>
    <d v="2023-09-15T00:00:00"/>
    <s v="ONLINE/TELEFÓNICA"/>
    <d v="2023-10-26T00:00:00"/>
    <n v="1"/>
    <n v="1"/>
    <n v="1"/>
    <s v="SI"/>
    <s v="MIRIAN"/>
    <s v="SI"/>
    <x v="1"/>
    <x v="109"/>
    <m/>
    <m/>
    <m/>
    <m/>
    <m/>
    <m/>
    <m/>
    <m/>
    <m/>
    <n v="6"/>
    <n v="4"/>
    <n v="-2"/>
    <s v="NO TIENE REZAGO"/>
    <m/>
  </r>
  <r>
    <n v="536"/>
    <s v="NOVIEMBRE"/>
    <x v="1"/>
    <s v="LIMA "/>
    <s v="LURIN"/>
    <n v="931786283"/>
    <s v="1909ARCOALV"/>
    <s v="ARISMENDI"/>
    <s v="COLINA"/>
    <s v="ALANNA"/>
    <s v="SOPHIA"/>
    <s v="ARISMENDI COLINA ALANNA SOPHIA"/>
    <s v="VENEZUELA "/>
    <s v="SITUACIÓN IRREGULAR"/>
    <d v="2019-09-13T00:00:00"/>
    <s v="13"/>
    <s v="09"/>
    <s v="2019"/>
    <n v="4"/>
    <s v="FEMENINO"/>
    <s v="ACTA/PARTIDA DE NACIMIENTO"/>
    <n v="3658"/>
    <s v="NINGUNO"/>
    <s v="SI"/>
    <s v="995COARDIYAV"/>
    <s v="COLINA"/>
    <s v="ARENAS"/>
    <s v="DIANA"/>
    <s v="YARAIDIT DE JESUS"/>
    <s v="VENEZUELA "/>
    <s v="PTP/CPP"/>
    <d v="1999-05-02T00:00:00"/>
    <s v="2"/>
    <s v="5"/>
    <s v="1999"/>
    <s v="FEMENINO"/>
    <s v="PTP/CPP"/>
    <s v="001772197"/>
    <s v="RASTREO"/>
    <d v="2023-10-03T00:00:00"/>
    <s v="ONLINE/TELEFÓNICA"/>
    <d v="2023-11-14T00:00:00"/>
    <n v="1"/>
    <n v="1"/>
    <n v="1"/>
    <s v="SI"/>
    <s v="EIMARA"/>
    <s v="SI"/>
    <x v="1"/>
    <x v="109"/>
    <m/>
    <m/>
    <m/>
    <m/>
    <m/>
    <m/>
    <m/>
    <m/>
    <m/>
    <n v="6"/>
    <n v="4"/>
    <n v="-2"/>
    <s v="NO TIENE REZAGO"/>
    <m/>
  </r>
  <r>
    <n v="559"/>
    <s v="NOVIEMBRE"/>
    <x v="1"/>
    <s v="LIMA "/>
    <s v="LURIGANCHO"/>
    <n v="958920292"/>
    <s v="1508ARCRALV"/>
    <s v="ARISMENDI"/>
    <s v="CROQUER"/>
    <s v="ALEXANDER "/>
    <s v="JOSE"/>
    <s v="ARISMENDI CROQUER ALEXANDER  JOSE"/>
    <s v="VENEZUELA "/>
    <s v="SITUACIÓN IRREGULAR"/>
    <d v="2015-08-03T00:00:00"/>
    <s v="03"/>
    <s v="08"/>
    <s v="2015"/>
    <n v="8"/>
    <s v="MASCULINO"/>
    <s v="ACTA/PARTIDA DE NACIMIENTO"/>
    <n v="2729"/>
    <s v="PRIMARIA - 1ER GRADO"/>
    <s v="SI"/>
    <s v="8410CRACYUMAV"/>
    <s v="CROQUER "/>
    <s v="ACOSTA "/>
    <s v="YUCELIX"/>
    <s v="MARILIN "/>
    <s v="VENEZUELA "/>
    <s v="PTP/CPP"/>
    <d v="1984-10-18T00:00:00"/>
    <s v="18"/>
    <s v="10"/>
    <s v="1984"/>
    <s v="FEMENINO"/>
    <s v="PTP/CPP"/>
    <s v="000902500"/>
    <s v="RASTREO"/>
    <d v="2023-11-07T17:02:29"/>
    <s v="ONLINE/TELEFÓNICA"/>
    <d v="2023-11-26T00:00:00"/>
    <n v="2"/>
    <n v="2"/>
    <n v="1"/>
    <s v="SI"/>
    <s v="TAYRI"/>
    <s v="SI"/>
    <x v="1"/>
    <x v="109"/>
    <m/>
    <m/>
    <m/>
    <m/>
    <m/>
    <m/>
    <m/>
    <m/>
    <m/>
    <n v="6"/>
    <n v="8"/>
    <n v="2"/>
    <s v="2 AÑOS REZAGO"/>
    <m/>
  </r>
  <r>
    <n v="983"/>
    <s v="NOVIEMBRE"/>
    <x v="2"/>
    <s v="TRUJILLO"/>
    <s v="TRUJILLO"/>
    <n v="939162287"/>
    <s v="1410ARRODYV"/>
    <s v="ARISMENDI"/>
    <s v="ROJAS"/>
    <s v="DYLANT"/>
    <s v="JAVIER"/>
    <s v="ARISMENDI ROJAS DYLANT JAVIER"/>
    <s v="VENEZUELA "/>
    <s v="PTP/CPP"/>
    <d v="2014-10-30T00:00:00"/>
    <s v="30"/>
    <s v="10"/>
    <s v="2014"/>
    <n v="9"/>
    <s v="MASCULINO"/>
    <s v="PTP/CPP"/>
    <n v="2099702"/>
    <s v="PRIMARIA - 3ER GRADO"/>
    <s v="SI"/>
    <s v="7710NIROKADEV"/>
    <s v="NINGUNO "/>
    <s v="ROJAS"/>
    <s v="KARINA"/>
    <s v="DEL CARMEN"/>
    <s v="VENEZUELA "/>
    <s v="PTP/CPP"/>
    <d v="1977-10-29T00:00:00"/>
    <s v="29"/>
    <s v="10"/>
    <s v="1977"/>
    <s v="FEMENINO"/>
    <s v="PTP/CPP"/>
    <n v="1809498"/>
    <s v="RASTREO"/>
    <d v="2023-10-09T00:00:00"/>
    <s v="ONLINE/TELEFÓNICA"/>
    <d v="2023-11-27T00:00:00"/>
    <n v="1"/>
    <n v="1"/>
    <n v="1"/>
    <s v="SI"/>
    <s v="MARIANA"/>
    <s v="SI"/>
    <x v="1"/>
    <x v="109"/>
    <m/>
    <m/>
    <m/>
    <m/>
    <m/>
    <m/>
    <m/>
    <m/>
    <m/>
    <n v="8"/>
    <n v="9"/>
    <n v="1"/>
    <s v="NO TIENE REZAGO"/>
    <m/>
  </r>
  <r>
    <n v="422"/>
    <s v="NOVIEMBRE"/>
    <x v="1"/>
    <s v="LIMA "/>
    <s v="ATE"/>
    <n v="906116253"/>
    <s v="2008ARALNAP"/>
    <s v="ARRIECHE"/>
    <s v="ALMAO"/>
    <s v="NATHANAEL"/>
    <s v="JOSUE"/>
    <s v="ARRIECHE ALMAO NATHANAEL JOSUE"/>
    <s v="PERÚ"/>
    <s v="NO APLICA (ES PERUANO/A)"/>
    <d v="2020-08-07T00:00:00"/>
    <s v="07"/>
    <s v="08"/>
    <s v="2020"/>
    <n v="3"/>
    <s v="MASCULINO"/>
    <s v="DNI"/>
    <s v="91961803"/>
    <s v="NINGUNO"/>
    <s v="SI"/>
    <s v="8911ALORELCRV"/>
    <s v="ALMAO"/>
    <s v="ORELLANA"/>
    <s v="ELIMER"/>
    <s v="CRISTINA"/>
    <s v="VENEZUELA "/>
    <s v="C.E. CALIDAD MIGRATORIA"/>
    <d v="1989-11-01T00:00:00"/>
    <s v="1"/>
    <s v="11"/>
    <s v="1989"/>
    <s v="FEMENINO"/>
    <s v="CARNET DE EXTRANJERÍA"/>
    <s v="005473482"/>
    <s v="RASTREO"/>
    <d v="2023-10-27T15:45:07"/>
    <s v="ONLINE/TELEFÓNICA"/>
    <d v="2023-11-21T00:00:00"/>
    <n v="1"/>
    <n v="1"/>
    <n v="2"/>
    <s v="SI"/>
    <s v="CAROLINE"/>
    <s v="SI"/>
    <x v="1"/>
    <x v="109"/>
    <m/>
    <m/>
    <m/>
    <m/>
    <m/>
    <m/>
    <m/>
    <m/>
    <m/>
    <n v="6"/>
    <n v="3"/>
    <n v="-3"/>
    <s v="NO TIENE REZAGO"/>
    <m/>
  </r>
  <r>
    <n v="796"/>
    <s v="NOVIEMBRE"/>
    <x v="1"/>
    <s v="LIMA "/>
    <s v="SAN JUAN DE LURIGANCHO"/>
    <n v="937161200"/>
    <s v="1812AROJMIV"/>
    <s v="ARRIECHE"/>
    <s v="OJEDA"/>
    <s v="MIAC"/>
    <s v="SHANTALL"/>
    <s v="ARRIECHE OJEDA MIAC SHANTALL"/>
    <s v="VENEZUELA "/>
    <s v="PTP/CPP"/>
    <d v="2018-12-24T00:00:00"/>
    <s v="24"/>
    <s v="12"/>
    <s v="2018"/>
    <n v="5"/>
    <s v="FEMENINO"/>
    <s v="PTP/CPP"/>
    <s v="001110427"/>
    <s v="NINGUNO"/>
    <s v="SI"/>
    <s v="8912OJORKEKAV"/>
    <s v="OJEDA"/>
    <s v="OROPEZA"/>
    <s v="KENIFER"/>
    <s v="KARINA "/>
    <s v="VENEZUELA "/>
    <s v="PTP/CPP"/>
    <d v="1989-12-17T00:00:00"/>
    <s v="17"/>
    <s v="12"/>
    <s v="1989"/>
    <s v="FEMENINO"/>
    <s v="PTP/CPP"/>
    <s v="001037194"/>
    <s v="RASTREO"/>
    <d v="2023-10-26T16:04:45"/>
    <s v="ONLINE/TELEFÓNICA"/>
    <d v="2023-11-28T00:00:00"/>
    <n v="2"/>
    <n v="2"/>
    <n v="1"/>
    <s v="SI"/>
    <s v="TAYRI"/>
    <s v="SI"/>
    <x v="1"/>
    <x v="109"/>
    <m/>
    <m/>
    <m/>
    <m/>
    <m/>
    <m/>
    <m/>
    <m/>
    <m/>
    <n v="6"/>
    <n v="5"/>
    <n v="-1"/>
    <s v="NO TIENE REZAGO"/>
    <m/>
  </r>
  <r>
    <n v="1096"/>
    <s v="ENERO "/>
    <x v="1"/>
    <s v="LIMA "/>
    <s v="SAN JUAN DE MIRAFLORES"/>
    <n v="934961770"/>
    <s v="1611ARCODAV"/>
    <s v="ARTAHONA"/>
    <s v="COELHO"/>
    <s v="DANNIELYS"/>
    <s v="ANTONELLA"/>
    <s v="ARTAHONA COELHO DANNIELYS ANTONELLA"/>
    <s v="VENEZUELA "/>
    <s v="SITUACIÓN IRREGULAR"/>
    <d v="2016-11-23T00:00:00"/>
    <n v="23"/>
    <n v="11"/>
    <n v="2016"/>
    <n v="7"/>
    <s v="FEMENINO"/>
    <s v="ACTA/PARTIDA DE NACIMIENTO"/>
    <n v="2450"/>
    <s v="NINGUNO"/>
    <s v="SI"/>
    <s v="734LOGOMICOV"/>
    <s v="LOPEZ"/>
    <s v="GONZALEZ"/>
    <s v="MILAGROS"/>
    <s v="COROMOTO"/>
    <s v="VENEZUELA "/>
    <s v="PTP/CPP"/>
    <d v="1973-04-03T00:00:00"/>
    <n v="3"/>
    <n v="4"/>
    <n v="1973"/>
    <s v="FEMENINO"/>
    <s v="PTP/CPP"/>
    <n v="5157115"/>
    <s v="RASTREO"/>
    <d v="2023-11-25T00:00:00"/>
    <s v="ONLINE/TELEFÓNICA"/>
    <d v="2024-01-03T00:00:00"/>
    <n v="1"/>
    <n v="1"/>
    <n v="1"/>
    <s v="SI"/>
    <s v="EIMARA "/>
    <m/>
    <x v="1"/>
    <x v="109"/>
    <m/>
    <m/>
    <m/>
    <m/>
    <m/>
    <m/>
    <m/>
    <m/>
    <m/>
    <n v="6"/>
    <n v="7"/>
    <n v="1"/>
    <s v="NO TIENE REZAGO"/>
    <m/>
  </r>
  <r>
    <n v="345"/>
    <s v="DICIEMBRE "/>
    <x v="2"/>
    <s v="TRUJILLO "/>
    <s v="SALAVERRY"/>
    <n v="982240313"/>
    <s v="1806ASGABRV"/>
    <s v="ASOLA "/>
    <s v="GARCÍA "/>
    <s v="BRANYIMAR "/>
    <s v="SHANTAL"/>
    <s v="ASOLA  GARCÍA  BRANYIMAR  SHANTAL"/>
    <s v="VENEZUELA "/>
    <s v="SITUACIÓN IRREGULAR"/>
    <d v="2018-06-20T00:00:00"/>
    <s v="20"/>
    <s v="06"/>
    <s v="2018"/>
    <n v="5"/>
    <s v="FEMENINO"/>
    <s v="ACTA/PARTIDA DE NACIMIENTO"/>
    <n v="727"/>
    <s v="NIVEL INICIAL 4 AÑOS"/>
    <s v="SI"/>
    <s v="827NIGAYAEMV"/>
    <s v="NINGUNO "/>
    <s v="GARCÍA "/>
    <s v="YASMIRA"/>
    <s v="EMILIANA"/>
    <s v="VENEZUELA "/>
    <s v="SITUACIÓN IRREGULAR"/>
    <d v="1982-07-30T00:00:00"/>
    <n v="30"/>
    <n v="7"/>
    <n v="1982"/>
    <s v="FEMENINO"/>
    <s v="CÉDULA DE IDENTIDAD"/>
    <n v="17686791"/>
    <s v="RASTREO"/>
    <d v="2023-10-05T00:00:00"/>
    <s v="ONLINE/TELEFÓNICA"/>
    <d v="2023-12-05T00:00:00"/>
    <n v="1"/>
    <n v="1"/>
    <n v="1"/>
    <s v="SI"/>
    <s v="MARIANA"/>
    <s v="SI"/>
    <x v="1"/>
    <x v="109"/>
    <m/>
    <m/>
    <m/>
    <m/>
    <m/>
    <m/>
    <m/>
    <m/>
    <m/>
    <n v="6"/>
    <n v="5"/>
    <n v="-1"/>
    <s v="NO TIENE REZAGO"/>
    <m/>
  </r>
  <r>
    <n v="54"/>
    <s v="OCTUBRE "/>
    <x v="1"/>
    <s v="LIMA "/>
    <s v="SAN JUAN DE LURIGANCHO"/>
    <s v="910971449/920070936"/>
    <s v="0901ASHEANV"/>
    <s v="ASTUDILLO"/>
    <s v="HERNANDEZ"/>
    <s v="ANGEL"/>
    <s v="ERNESTO"/>
    <s v="ASTUDILLO HERNANDEZ ANGEL ERNESTO"/>
    <s v="VENEZUELA "/>
    <s v="SITUACIÓN IRREGULAR"/>
    <d v="2009-01-18T00:00:00"/>
    <s v="18"/>
    <s v="01"/>
    <s v="2009"/>
    <n v="15"/>
    <s v="MASCULINO"/>
    <s v="CEDULA DE IDENTIDAD"/>
    <n v="33240086"/>
    <s v="PRIMARIA - 5TO GRADO"/>
    <s v="SI"/>
    <s v="7712NIHEROMAV"/>
    <s v="NINGUNO "/>
    <s v="HERNÁNDEZ"/>
    <s v="ROSSANNY"/>
    <s v="MARGARITA"/>
    <s v="VENEZUELA "/>
    <s v="SITUACIÓN IRREGULAR"/>
    <d v="1977-12-12T00:00:00"/>
    <s v="12"/>
    <s v="12"/>
    <s v="1977"/>
    <s v="FEMENINO"/>
    <s v="CÉDULA DE IDENTIDAD"/>
    <n v="12913359"/>
    <s v="RASTREO"/>
    <d v="2023-09-15T00:00:00"/>
    <m/>
    <m/>
    <m/>
    <m/>
    <m/>
    <s v="SI"/>
    <s v="MIRIAN"/>
    <s v="SI"/>
    <x v="1"/>
    <x v="109"/>
    <m/>
    <m/>
    <m/>
    <m/>
    <m/>
    <m/>
    <m/>
    <m/>
    <m/>
    <n v="10"/>
    <n v="15"/>
    <n v="5"/>
    <s v="4 AÑOS REZAGO A MÁS"/>
    <m/>
  </r>
  <r>
    <n v="49"/>
    <s v="OCTUBRE "/>
    <x v="1"/>
    <s v="LIMA "/>
    <s v="SAN JUAN DE LURIGANCHO"/>
    <s v="910971449/920070936"/>
    <s v="0607ASHEERV"/>
    <s v="ASTUDILLO"/>
    <s v="HERNANDEZ"/>
    <s v="ERNESTO"/>
    <s v="JOSUE"/>
    <s v="ASTUDILLO HERNANDEZ ERNESTO JOSUE"/>
    <s v="VENEZUELA "/>
    <s v="SITUACIÓN IRREGULAR"/>
    <d v="2006-07-17T00:00:00"/>
    <s v="17"/>
    <s v="07"/>
    <s v="2006"/>
    <n v="17"/>
    <s v="MASCULINO"/>
    <s v="CEDULA DE IDENTIDAD"/>
    <n v="32797408"/>
    <s v="SECUNDARIA - 2DO GRADO"/>
    <s v="SI"/>
    <s v="7712NIHEROMAV"/>
    <s v="NINGUNO "/>
    <s v="HERNÁNDEZ"/>
    <s v="ROSSANNY"/>
    <s v="MARGARITA"/>
    <s v="VENEZUELA "/>
    <s v="SITUACIÓN IRREGULAR"/>
    <d v="1977-12-12T00:00:00"/>
    <s v="12"/>
    <s v="12"/>
    <s v="1977"/>
    <s v="FEMENINO"/>
    <s v="CÉDULA DE IDENTIDAD"/>
    <n v="12913359"/>
    <s v="RASTREO"/>
    <d v="2023-09-15T00:00:00"/>
    <s v="ONLINE/TELEFÓNICA"/>
    <d v="2023-10-13T00:00:00"/>
    <m/>
    <m/>
    <n v="1"/>
    <s v="SI"/>
    <s v="MIRIAN"/>
    <s v="SI"/>
    <x v="1"/>
    <x v="109"/>
    <m/>
    <m/>
    <m/>
    <m/>
    <m/>
    <m/>
    <m/>
    <m/>
    <m/>
    <n v="13"/>
    <n v="17"/>
    <n v="4"/>
    <s v="4 AÑOS REZAGO A MÁS"/>
    <m/>
  </r>
  <r>
    <n v="52"/>
    <s v="OCTUBRE "/>
    <x v="1"/>
    <s v="LIMA "/>
    <s v="SAN JUAN DE LURIGANCHO"/>
    <s v="910971449/920070936"/>
    <s v="1001ASHEROV"/>
    <s v="ASTUDILLO"/>
    <s v="HERNANDEZ"/>
    <s v="ROSSANNY"/>
    <s v="NAZARETH"/>
    <s v="ASTUDILLO HERNANDEZ ROSSANNY NAZARETH"/>
    <s v="VENEZUELA "/>
    <s v="SITUACIÓN IRREGULAR"/>
    <d v="2010-01-04T00:00:00"/>
    <s v="04"/>
    <s v="01"/>
    <s v="2010"/>
    <n v="14"/>
    <s v="FEMENINO"/>
    <s v="CEDULA DE IDENTIDAD"/>
    <n v="33240085"/>
    <s v="PRIMARIA - 6TO GRADO"/>
    <s v="SI"/>
    <s v="7712NIHEROMAV"/>
    <s v="NINGUNO "/>
    <s v="HERNÁNDEZ"/>
    <s v="ROSSANNY"/>
    <s v="MARGARITA"/>
    <s v="VENEZUELA "/>
    <s v="SITUACIÓN IRREGULAR"/>
    <d v="1977-12-12T00:00:00"/>
    <s v="12"/>
    <s v="12"/>
    <s v="1977"/>
    <s v="FEMENINO"/>
    <s v="CÉDULA DE IDENTIDAD"/>
    <n v="12913539"/>
    <s v="RASTREO"/>
    <d v="2023-09-15T00:00:00"/>
    <m/>
    <m/>
    <n v="4"/>
    <n v="4"/>
    <m/>
    <s v="SI"/>
    <s v="MIRIAN"/>
    <s v="SI"/>
    <x v="1"/>
    <x v="109"/>
    <m/>
    <m/>
    <m/>
    <m/>
    <m/>
    <m/>
    <m/>
    <m/>
    <m/>
    <n v="11"/>
    <n v="14"/>
    <n v="3"/>
    <s v="3 AÑOS REZAGO"/>
    <m/>
  </r>
  <r>
    <n v="1404"/>
    <s v="ENERO "/>
    <x v="1"/>
    <s v="LIMA "/>
    <s v="LURIN"/>
    <n v="948216378"/>
    <s v="0809AUCODAV"/>
    <s v="AULAR"/>
    <s v="CONTRERAS"/>
    <s v="DALIANGELIS"/>
    <s v="DIVEANA"/>
    <s v="AULAR CONTRERAS DALIANGELIS DIVEANA"/>
    <s v="VENEZUELA "/>
    <s v="SITUACIÓN IRREGULAR"/>
    <d v="2008-09-10T00:00:00"/>
    <s v="10"/>
    <s v="09"/>
    <s v="2008"/>
    <n v="15"/>
    <s v="FEMENINO"/>
    <s v="ACTA/PARTIDA DE NACIMIENTO"/>
    <s v="217"/>
    <s v="PRIMARIA - 5TO GRADO"/>
    <s v="SI"/>
    <s v="9204MECODAYAV"/>
    <s v="MEDINA"/>
    <s v="CONTRERAS"/>
    <s v="DALEXZA"/>
    <s v="YAQUELIN"/>
    <s v="VENEZUELA"/>
    <s v="PTP/CPP"/>
    <d v="1992-04-09T00:00:00"/>
    <s v="09"/>
    <s v="04"/>
    <s v="1992"/>
    <s v="FEMENINO"/>
    <s v="PTP/CPP"/>
    <s v="002833522"/>
    <s v="RASTREO"/>
    <d v="2023-12-01T11:21:37"/>
    <m/>
    <m/>
    <m/>
    <m/>
    <m/>
    <s v="SI"/>
    <s v="YULY"/>
    <m/>
    <x v="1"/>
    <x v="109"/>
    <m/>
    <m/>
    <m/>
    <m/>
    <m/>
    <m/>
    <m/>
    <m/>
    <m/>
    <n v="10"/>
    <n v="15"/>
    <n v="5"/>
    <s v="4 AÑOS REZAGO A MÁS"/>
    <m/>
  </r>
  <r>
    <n v="61"/>
    <s v="DICIEMBRE "/>
    <x v="2"/>
    <s v="TRUJILLO "/>
    <s v="TRUJILLO"/>
    <n v="914688263"/>
    <s v="1703AVGOELV"/>
    <s v="AVILA "/>
    <s v="GONZALEZ"/>
    <s v="ELIEZER"/>
    <s v="DAVID"/>
    <s v="AVILA  GONZALEZ ELIEZER DAVID"/>
    <s v="VENEZUELA "/>
    <s v="SITUACIÓN IRREGULAR"/>
    <d v="2017-03-20T00:00:00"/>
    <s v="20"/>
    <s v="03"/>
    <s v="2017"/>
    <n v="6"/>
    <s v="MASCULINO"/>
    <s v="ACTA/PARTIDA DE NACIMIENTO"/>
    <n v="2142"/>
    <s v="NINGUNO"/>
    <s v="SI"/>
    <s v="958AVGOMAYEV"/>
    <s v="AVILA"/>
    <s v="GONZALEZ"/>
    <s v="MARVIS"/>
    <s v="YELITZA"/>
    <s v="VENEZUELA "/>
    <s v="SITUACIÓN IRREGULAR"/>
    <d v="1995-08-24T00:00:00"/>
    <n v="24"/>
    <n v="8"/>
    <n v="1995"/>
    <s v="FEMENINO"/>
    <s v="CÉDULA DE IDENTIDAD"/>
    <n v="23565241"/>
    <s v="RASTREO"/>
    <m/>
    <m/>
    <m/>
    <m/>
    <m/>
    <m/>
    <s v="SI"/>
    <s v="MARIANA"/>
    <s v="SI"/>
    <x v="1"/>
    <x v="109"/>
    <m/>
    <m/>
    <m/>
    <m/>
    <m/>
    <m/>
    <m/>
    <m/>
    <m/>
    <n v="6"/>
    <n v="7"/>
    <n v="1"/>
    <s v="NO TIENE REZAGO"/>
    <m/>
  </r>
  <r>
    <n v="430"/>
    <s v="DICIEMBRE "/>
    <x v="1"/>
    <s v="LIMA "/>
    <s v="SAN JUAN DE LURIGANCHO"/>
    <s v="930924439 WHATSAAP/ 9000728843 LLAMADAS/ 910930129 MAMA"/>
    <s v="1505AVREJAV"/>
    <s v="AVILA "/>
    <s v="REYES"/>
    <s v="JAVIER"/>
    <s v="ALEXANDER"/>
    <s v="AVILA  REYES JAVIER ALEXANDER"/>
    <s v="VENEZUELA "/>
    <s v="PTP/CPP"/>
    <d v="2015-05-12T00:00:00"/>
    <s v="12"/>
    <s v="05"/>
    <s v="2015"/>
    <n v="8"/>
    <s v="MASCULINO"/>
    <s v="PTP/CPP"/>
    <n v="174801903"/>
    <s v="PRIMARIA - 2DO GRADO"/>
    <s v="SI"/>
    <s v="8709REARROMAV"/>
    <s v="REYES"/>
    <s v="ARIAS"/>
    <s v="ROXI"/>
    <s v="MARIANGELA"/>
    <s v="VENEZUELA "/>
    <s v="PTP/CPP"/>
    <d v="1987-09-03T00:00:00"/>
    <s v="03"/>
    <s v="09"/>
    <s v="1987"/>
    <s v="FEMENINO"/>
    <s v="PTP/CPP"/>
    <s v="000880473"/>
    <s v="RASTREO"/>
    <d v="2023-11-27T07:33:05"/>
    <s v="ONLINE/TELEFÓNICA"/>
    <d v="2023-12-10T00:00:00"/>
    <n v="2"/>
    <n v="2"/>
    <n v="1"/>
    <s v="SI"/>
    <s v="MIRIAN"/>
    <s v="SI"/>
    <x v="1"/>
    <x v="109"/>
    <m/>
    <m/>
    <m/>
    <m/>
    <m/>
    <m/>
    <m/>
    <m/>
    <m/>
    <n v="7"/>
    <n v="8"/>
    <n v="1"/>
    <s v="NO TIENE REZAGO"/>
    <m/>
  </r>
  <r>
    <n v="60"/>
    <s v="DICIEMBRE "/>
    <x v="2"/>
    <s v="TRUJILLO "/>
    <s v="TRUJILLO"/>
    <n v="914688263"/>
    <s v="1508AVGOELV"/>
    <s v="AVILA"/>
    <s v="GONZALEZ"/>
    <s v="ELIZABETH"/>
    <s v="SOFIA"/>
    <s v="AVILA GONZALEZ ELIZABETH SOFIA"/>
    <s v="VENEZUELA "/>
    <s v="SITUACIÓN IRREGULAR"/>
    <d v="2015-08-26T00:00:00"/>
    <s v="26"/>
    <s v="08"/>
    <s v="2015"/>
    <n v="8"/>
    <s v="FEMENINO"/>
    <s v="ACTA/PARTIDA DE NACIMIENTO"/>
    <n v="364"/>
    <s v="PRIMARIA - 2DO GRADO"/>
    <s v="SI"/>
    <s v="958AVGOMAYEV"/>
    <s v="AVILA"/>
    <s v="GONZALEZ"/>
    <s v="MARVIS"/>
    <s v="YELITZA"/>
    <s v="VENEZUELA "/>
    <s v="SITUACIÓN IRREGULAR"/>
    <d v="1995-08-24T00:00:00"/>
    <n v="24"/>
    <n v="8"/>
    <n v="1995"/>
    <s v="FEMENINO"/>
    <s v="CÉDULA DE IDENTIDAD"/>
    <n v="23565241"/>
    <s v="RASTREO"/>
    <d v="2023-11-06T00:00:00"/>
    <s v="ONLINE/TELEFÓNICA"/>
    <d v="2023-12-05T00:00:00"/>
    <n v="2"/>
    <n v="2"/>
    <n v="1"/>
    <s v="SI"/>
    <s v="MARIANA"/>
    <s v="SI"/>
    <x v="1"/>
    <x v="109"/>
    <m/>
    <m/>
    <m/>
    <m/>
    <m/>
    <m/>
    <m/>
    <m/>
    <m/>
    <n v="7"/>
    <n v="8"/>
    <n v="1"/>
    <s v="NO TIENE REZAGO"/>
    <m/>
  </r>
  <r>
    <n v="441"/>
    <s v="NOVIEMBRE"/>
    <x v="1"/>
    <s v="LIMA "/>
    <s v="SANTA ANITA"/>
    <n v="959888633"/>
    <s v="1704AZPIYOV"/>
    <s v="AZUAJE"/>
    <s v="PIÑA"/>
    <s v="YOSMAIKER"/>
    <s v="MATHIAS"/>
    <s v="AZUAJE PIÑA YOSMAIKER MATHIAS"/>
    <s v="VENEZUELA "/>
    <s v="SITUACIÓN IRREGULAR"/>
    <d v="2017-04-13T00:00:00"/>
    <s v="13"/>
    <s v="04"/>
    <s v="2017"/>
    <n v="6"/>
    <s v="MASCULINO"/>
    <s v="ACTA/PARTIDA DE NACIMIENTO"/>
    <s v="105"/>
    <s v="NINGUNO"/>
    <s v="SI"/>
    <s v="817AZPIMAANV"/>
    <s v="AZUAJE"/>
    <s v="PIÑA"/>
    <s v="MARYURI"/>
    <s v="ANDREINA"/>
    <s v="VENEZUELA "/>
    <s v="PTP/CPP"/>
    <d v="1981-07-30T00:00:00"/>
    <s v="30"/>
    <s v="7"/>
    <s v="1981"/>
    <s v="FEMENINO"/>
    <s v="PTP/CPP"/>
    <s v="001352367"/>
    <s v="RASTREO"/>
    <d v="2023-10-27T15:45:07"/>
    <s v="ONLINE/TELEFÓNICA"/>
    <d v="2023-11-21T00:00:00"/>
    <n v="1"/>
    <n v="1"/>
    <n v="2"/>
    <s v="SI"/>
    <s v="CAROLINE"/>
    <s v="SI"/>
    <x v="1"/>
    <x v="109"/>
    <m/>
    <m/>
    <m/>
    <m/>
    <m/>
    <m/>
    <m/>
    <m/>
    <m/>
    <n v="6"/>
    <n v="6"/>
    <n v="0"/>
    <s v="NO TIENE REZAGO"/>
    <m/>
  </r>
  <r>
    <n v="558"/>
    <s v="DICIEMBRE "/>
    <x v="1"/>
    <s v="LIMA "/>
    <s v="SAN JUAN DE LURIGANCHO"/>
    <s v="907150221 SOLO WSP"/>
    <s v="1004AZVAMOV"/>
    <s v="AZUAJE"/>
    <s v="VALERA"/>
    <s v="MOISES"/>
    <s v="DE JESUS"/>
    <s v="AZUAJE VALERA MOISES DE JESUS"/>
    <s v="VENEZUELA "/>
    <s v="SITUACIÓN IRREGULAR"/>
    <d v="2010-04-24T00:00:00"/>
    <s v="24"/>
    <s v="04"/>
    <s v="2010"/>
    <n v="13"/>
    <s v="MASCULINO"/>
    <s v="ACTA/PARTIDA DE NACIMIENTO"/>
    <s v="2343"/>
    <s v="PRIMARIA - 1ER GRADO"/>
    <s v="SI"/>
    <s v="9004VAHEROVIV"/>
    <s v="VALERA"/>
    <s v="HERNANDEZ"/>
    <s v="ROSA"/>
    <s v="VIRGINIA"/>
    <s v="VENEZUELA"/>
    <s v="PTP/CPP"/>
    <d v="1990-04-03T00:00:00"/>
    <s v="03"/>
    <s v="04"/>
    <s v="1990"/>
    <s v="FEMENINO"/>
    <s v="PTP/CPP"/>
    <s v="001372567"/>
    <s v="RASTREO"/>
    <s v="11/22/2023 13:30:51"/>
    <m/>
    <m/>
    <m/>
    <m/>
    <m/>
    <s v="SI"/>
    <s v="TAYRI"/>
    <s v="SI"/>
    <x v="1"/>
    <x v="109"/>
    <m/>
    <m/>
    <m/>
    <m/>
    <m/>
    <m/>
    <m/>
    <m/>
    <m/>
    <n v="6"/>
    <n v="13"/>
    <n v="7"/>
    <s v="4 AÑOS REZAGO A MÁS"/>
    <m/>
  </r>
  <r>
    <n v="701"/>
    <s v="NOVIEMBRE"/>
    <x v="1"/>
    <s v="LIMA "/>
    <s v="CHORRILLOS"/>
    <n v="927934810"/>
    <s v="2011BALEENP"/>
    <s v="BALBIN"/>
    <s v="LEON"/>
    <s v="ENDRI"/>
    <s v="MATEO"/>
    <s v="BALBIN LEON ENDRI MATEO"/>
    <s v="PERÚ"/>
    <s v="NO APLICA (ES PERUANO/A)"/>
    <d v="2020-11-10T00:00:00"/>
    <s v="10"/>
    <s v="11"/>
    <s v="2020"/>
    <n v="3"/>
    <s v="MASCULINO"/>
    <s v="DNI"/>
    <s v="92312409"/>
    <s v="NINGUNO"/>
    <s v="SI"/>
    <s v="931LEGAENROV"/>
    <s v="LEON"/>
    <s v="GARCIA"/>
    <s v="ENNA"/>
    <s v="ROSENNY"/>
    <s v="VENEZUELA "/>
    <s v="PTP/CPP"/>
    <d v="1993-01-18T00:00:00"/>
    <s v="18"/>
    <s v="1"/>
    <s v="1993"/>
    <s v="FEMENINO"/>
    <s v="PTP/CPP"/>
    <s v="004444305"/>
    <s v="RASTREO"/>
    <d v="2023-10-03T19:41:58"/>
    <s v="ONLINE/TELEFÓNICA"/>
    <d v="2023-11-17T00:00:00"/>
    <n v="1"/>
    <n v="1"/>
    <n v="1"/>
    <s v="SI"/>
    <s v="YULY"/>
    <s v="SI"/>
    <x v="1"/>
    <x v="109"/>
    <m/>
    <m/>
    <m/>
    <m/>
    <m/>
    <m/>
    <m/>
    <m/>
    <m/>
    <n v="6"/>
    <n v="3"/>
    <n v="-3"/>
    <s v="NO TIENE REZAGO"/>
    <m/>
  </r>
  <r>
    <n v="1267"/>
    <s v="ENERO "/>
    <x v="1"/>
    <s v="LIMA "/>
    <s v="SAN MARTIN DE PORRES"/>
    <n v="923496530"/>
    <s v="1408BARIKAV"/>
    <s v="BALBUENO"/>
    <s v="RIVERO"/>
    <s v="KAMILA"/>
    <s v="VALENTINA"/>
    <s v="BALBUENO RIVERO KAMILA VALENTINA"/>
    <s v="VENEZUELA "/>
    <s v="SITUACIÓN IRREGULAR"/>
    <d v="2014-08-27T00:00:00"/>
    <s v="27"/>
    <s v="08"/>
    <s v="2014"/>
    <n v="9"/>
    <s v="FEMENINO"/>
    <s v="NO TIENE DOCUMENTO"/>
    <s v="007543219"/>
    <s v="PRIMARIA - 3ER GRADO"/>
    <s v="SI"/>
    <s v="9009RIGOCALUV"/>
    <s v="RIVERO"/>
    <s v="GOMEZ"/>
    <s v="CARMEN"/>
    <s v="LUISA "/>
    <s v="VENEZUELA "/>
    <s v="PTP/CPP"/>
    <d v="1990-09-06T00:00:00"/>
    <s v="06"/>
    <s v="09"/>
    <s v="1990"/>
    <s v="FEMENINO"/>
    <s v="PTP/CPP"/>
    <s v="MUJER"/>
    <s v="RASTREO"/>
    <d v="2024-01-21T21:50:49"/>
    <s v="ONLINE/TELEFÓNICA"/>
    <d v="2024-01-23T00:00:00"/>
    <n v="1"/>
    <n v="1"/>
    <n v="1"/>
    <s v="SI"/>
    <s v="MARIEL"/>
    <m/>
    <x v="1"/>
    <x v="109"/>
    <m/>
    <m/>
    <m/>
    <m/>
    <m/>
    <m/>
    <m/>
    <m/>
    <m/>
    <n v="8"/>
    <n v="9"/>
    <n v="1"/>
    <s v="NO TIENE REZAGO"/>
    <m/>
  </r>
  <r>
    <n v="447"/>
    <s v="NOVIEMBRE"/>
    <x v="1"/>
    <s v="LIMA "/>
    <s v="SANTA ANITA"/>
    <n v="975797545"/>
    <s v="1807BAMALUP"/>
    <s v="BALZA"/>
    <s v="MARQUEZ"/>
    <s v="LUCIANO"/>
    <s v="ENMANUEL"/>
    <s v="BALZA MARQUEZ LUCIANO ENMANUEL"/>
    <s v="PERÚ"/>
    <s v="NO APLICA (ES PERUANO/A)"/>
    <d v="2018-07-21T00:00:00"/>
    <s v="21"/>
    <s v="07"/>
    <s v="2018"/>
    <n v="5"/>
    <s v="MASCULINO"/>
    <s v="DNI"/>
    <s v="90887924"/>
    <s v="NINGUNO"/>
    <s v="SI"/>
    <s v="871BAMATADAV"/>
    <s v="BALZA"/>
    <s v="MARQUEZ"/>
    <s v="TAHIRY"/>
    <s v="DANIELA"/>
    <s v="VENEZUELA "/>
    <s v="C.E. CALIDAD MIGRATORIA"/>
    <d v="1987-01-26T00:00:00"/>
    <s v="26"/>
    <s v="1"/>
    <s v="1987"/>
    <s v="FEMENINO"/>
    <s v="CARNET DE EXTRANJERÍA"/>
    <s v="003992426"/>
    <s v="RASTREO"/>
    <s v="NO INFORMACIÓN"/>
    <s v="ONLINE/TELEFÓNICA"/>
    <d v="2023-11-24T00:00:00"/>
    <n v="1"/>
    <n v="1"/>
    <n v="2"/>
    <s v="SI"/>
    <s v="CAROLINE"/>
    <s v="SI"/>
    <x v="1"/>
    <x v="109"/>
    <m/>
    <m/>
    <m/>
    <m/>
    <m/>
    <m/>
    <m/>
    <m/>
    <m/>
    <n v="6"/>
    <n v="5"/>
    <n v="-1"/>
    <s v="NO TIENE REZAGO"/>
    <s v="CORREGIR FECHA DE IDENTIFICACIÓN  "/>
  </r>
  <r>
    <n v="70"/>
    <s v="DICIEMBRE "/>
    <x v="2"/>
    <s v="TRUJILLO "/>
    <s v="VICTOR LARCO HERRERA"/>
    <n v="927462919"/>
    <s v="1501BAMEEDV"/>
    <s v="BANGUERA"/>
    <s v="MENDOZA "/>
    <s v="EDMAR"/>
    <s v="DEL CARMEN"/>
    <s v="BANGUERA MENDOZA  EDMAR DEL CARMEN"/>
    <s v="VENEZUELA "/>
    <s v="SITUACIÓN IRREGULAR"/>
    <d v="2015-01-09T00:00:00"/>
    <s v="09"/>
    <s v="01"/>
    <s v="2015"/>
    <n v="9"/>
    <s v="FEMENINO"/>
    <s v="ACTA/PARTIDA DE NACIMIENTO"/>
    <n v="258"/>
    <s v="NINGUNO"/>
    <s v="SI"/>
    <s v="948BALEOMERV"/>
    <s v="BANGUERA "/>
    <s v="LEAL"/>
    <s v="OMAR"/>
    <s v="ERIKLETH"/>
    <s v="VENEZUELA "/>
    <s v="SITUACIÓN IRREGULAR"/>
    <d v="1994-08-08T00:00:00"/>
    <n v="8"/>
    <n v="8"/>
    <n v="1994"/>
    <s v="MASCULINO"/>
    <s v="CÉDULA DE IDENTIDAD"/>
    <n v="24444182"/>
    <s v="RASTREO"/>
    <d v="2023-10-25T00:00:00"/>
    <s v="ONLINE/TELEFÓNICA"/>
    <d v="2023-12-05T00:00:00"/>
    <n v="1"/>
    <n v="1"/>
    <n v="1"/>
    <s v="SI"/>
    <s v="MARIANA"/>
    <s v="SI"/>
    <x v="1"/>
    <x v="109"/>
    <m/>
    <m/>
    <m/>
    <m/>
    <m/>
    <m/>
    <m/>
    <m/>
    <m/>
    <n v="6"/>
    <n v="9"/>
    <n v="3"/>
    <s v="3 AÑOS REZAGO"/>
    <m/>
  </r>
  <r>
    <n v="339"/>
    <s v="OCTUBRE "/>
    <x v="2"/>
    <s v="TRUJILLO"/>
    <s v="HUANCHACO"/>
    <n v="948756996"/>
    <s v="1911BAVEKEO"/>
    <s v="BARBOSA"/>
    <s v="VERGEL"/>
    <s v="KELLY"/>
    <s v="JOHANA"/>
    <s v="BARBOSA VERGEL KELLY JOHANA"/>
    <s v="OTRO"/>
    <s v="SITUACIÓN IRREGULAR"/>
    <d v="2019-11-14T00:00:00"/>
    <s v="14"/>
    <s v="11"/>
    <s v="2019"/>
    <n v="4"/>
    <s v="FEMENINO"/>
    <s v="CEDULA DE IDENTIDAD"/>
    <n v="1094839621"/>
    <s v="NINGUNO"/>
    <s v="SI"/>
    <s v="858BAVEMADIV"/>
    <s v="BARBOSA"/>
    <s v="VERGEL"/>
    <s v="MARIA"/>
    <s v="DIANEY"/>
    <s v="VENEZUELA "/>
    <s v="SITUACIÓN IRREGULAR"/>
    <d v="1985-08-12T00:00:00"/>
    <n v="12"/>
    <n v="8"/>
    <n v="1985"/>
    <s v="FEMENINO"/>
    <s v="CÉDULA DE IDENTIDAD"/>
    <n v="1094839621"/>
    <s v="RASTREO"/>
    <d v="2023-10-06T00:00:00"/>
    <m/>
    <m/>
    <m/>
    <m/>
    <m/>
    <s v="SI"/>
    <s v="DALILA"/>
    <s v="SI"/>
    <x v="1"/>
    <x v="109"/>
    <m/>
    <m/>
    <m/>
    <m/>
    <m/>
    <m/>
    <m/>
    <m/>
    <m/>
    <n v="6"/>
    <n v="4"/>
    <n v="-2"/>
    <s v="NO TIENE REZAGO"/>
    <m/>
  </r>
  <r>
    <n v="337"/>
    <s v="OCTUBRE "/>
    <x v="2"/>
    <s v="TRUJILLO"/>
    <s v="HUANCHACO"/>
    <n v="948756996"/>
    <s v="1911BAVEKEO"/>
    <s v="BARBOSA"/>
    <s v="VERGEL"/>
    <s v="KELLY"/>
    <s v="SOFIA"/>
    <s v="BARBOSA VERGEL KELLY SOFIA"/>
    <s v="OTRO"/>
    <s v="SITUACIÓN IRREGULAR"/>
    <d v="2019-11-14T00:00:00"/>
    <s v="14"/>
    <s v="11"/>
    <s v="2019"/>
    <n v="4"/>
    <s v="FEMENINO"/>
    <s v="CEDULA DE IDENTIDAD"/>
    <n v="1094839620"/>
    <s v="NINGUNO"/>
    <s v="SI"/>
    <s v="858BAVEMADIV"/>
    <s v="BARBOSA"/>
    <s v="VERGEL"/>
    <s v="MARIA"/>
    <s v="DIANEY"/>
    <s v="VENEZUELA "/>
    <s v="SITUACIÓN IRREGULAR"/>
    <d v="1985-08-12T00:00:00"/>
    <n v="12"/>
    <n v="8"/>
    <n v="1985"/>
    <s v="FEMENINO"/>
    <s v="CÉDULA DE IDENTIDAD"/>
    <n v="1094839620"/>
    <s v="RASTREO"/>
    <d v="2023-10-06T00:00:00"/>
    <m/>
    <m/>
    <m/>
    <m/>
    <m/>
    <s v="SI"/>
    <s v="DALILA"/>
    <s v="SI"/>
    <x v="1"/>
    <x v="109"/>
    <m/>
    <m/>
    <m/>
    <m/>
    <m/>
    <m/>
    <m/>
    <m/>
    <m/>
    <n v="6"/>
    <n v="4"/>
    <n v="-2"/>
    <s v="NO TIENE REZAGO"/>
    <m/>
  </r>
  <r>
    <n v="554"/>
    <s v="DICIEMBRE "/>
    <x v="2"/>
    <s v="TRUJILLO "/>
    <s v="SALAVERRY"/>
    <n v="991072545"/>
    <s v="1604BAUZYAV"/>
    <s v="BARON"/>
    <s v="UZCATEGUI"/>
    <s v="YAQUERSON"/>
    <s v="ANIBAL"/>
    <s v="BARON UZCATEGUI YAQUERSON ANIBAL"/>
    <s v="VENEZUELA "/>
    <s v="SITUACIÓN IRREGULAR"/>
    <d v="2016-04-08T00:00:00"/>
    <s v="08"/>
    <s v="04"/>
    <s v="2016"/>
    <n v="7"/>
    <s v="MASCULINO"/>
    <s v="ACTA/PARTIDA DE NACIMIENTO"/>
    <n v="655"/>
    <s v="NIVEL INICIAL 4 AÑOS"/>
    <s v="SI"/>
    <s v="905UZNIYANIV"/>
    <s v="UZCATEGUI"/>
    <s v="NINGUNO"/>
    <s v="YAQUELIN"/>
    <s v="NINGUNO"/>
    <s v="VENEZUELA "/>
    <s v="SITUACIÓN IRREGULAR"/>
    <d v="1990-05-17T00:00:00"/>
    <n v="17"/>
    <n v="5"/>
    <n v="1990"/>
    <s v="FEMENINO"/>
    <s v="CÉDULA DE IDENTIDAD"/>
    <n v="22436332"/>
    <s v="RASTREO"/>
    <d v="2023-10-01T00:00:00"/>
    <s v="ONLINE/TELEFÓNICA"/>
    <d v="2023-12-21T00:00:00"/>
    <n v="1"/>
    <n v="1"/>
    <n v="1"/>
    <s v="SI"/>
    <s v="MARIANA"/>
    <s v="SI"/>
    <x v="1"/>
    <x v="109"/>
    <m/>
    <m/>
    <m/>
    <m/>
    <m/>
    <m/>
    <m/>
    <m/>
    <m/>
    <n v="6"/>
    <n v="7"/>
    <n v="1"/>
    <s v="NO TIENE REZAGO"/>
    <m/>
  </r>
  <r>
    <n v="1425"/>
    <s v="ENERO "/>
    <x v="2"/>
    <s v="TRUJILLO"/>
    <s v="TRUJILLO"/>
    <s v="907135002(LLAMADAS) /916462186 (WHASAPP)"/>
    <s v="078BAMUYOV"/>
    <s v="BARRERA"/>
    <s v="MUÑOZ"/>
    <s v="YOSELIN"/>
    <s v="VALENTINA"/>
    <s v="BARRERA MUÑOZ YOSELIN VALENTINA"/>
    <s v="VENEZUELA "/>
    <s v="SITUACIÓN IRREGULAR"/>
    <d v="2007-08-04T00:00:00"/>
    <n v="4"/>
    <n v="8"/>
    <n v="2007"/>
    <n v="16"/>
    <s v="FEMENINO"/>
    <s v="CEDULA DE IDENTIDAD "/>
    <n v="32700657"/>
    <s v="SECUNDARIA - 4TO GRADO"/>
    <s v="SI"/>
    <s v="8411MUNIMATEV"/>
    <s v="MUÑOZ"/>
    <s v="NINGUNO"/>
    <s v="MARIA"/>
    <s v="TERESA"/>
    <s v="VENEZUELA "/>
    <s v="PTP/CPP"/>
    <d v="1984-11-13T00:00:00"/>
    <n v="13"/>
    <n v="11"/>
    <n v="1984"/>
    <s v="FEMENINO"/>
    <s v="PTP"/>
    <s v="002509087"/>
    <s v="RASTREO"/>
    <d v="2023-10-03T00:00:00"/>
    <s v="ONLINE/TELEFÓNICA"/>
    <d v="2024-01-08T00:00:00"/>
    <n v="1"/>
    <n v="1"/>
    <n v="1"/>
    <s v="SI"/>
    <s v="NOHELY"/>
    <m/>
    <x v="2"/>
    <x v="103"/>
    <m/>
    <m/>
    <m/>
    <m/>
    <m/>
    <m/>
    <m/>
    <m/>
    <m/>
    <n v="15"/>
    <n v="16"/>
    <n v="1"/>
    <s v="NO TIENE REZAGO"/>
    <m/>
  </r>
  <r>
    <n v="705"/>
    <s v="NOVIEMBRE"/>
    <x v="1"/>
    <s v="LIMA "/>
    <s v="ATE"/>
    <n v="944621851"/>
    <s v="0804BALIASV"/>
    <s v="BARRETO "/>
    <s v="LINAREZ"/>
    <s v="ASHLEY"/>
    <s v="NICOLE "/>
    <s v="BARRETO  LINAREZ ASHLEY NICOLE "/>
    <s v="VENEZUELA "/>
    <s v="SITUACIÓN IRREGULAR"/>
    <d v="2008-04-19T00:00:00"/>
    <s v="19"/>
    <s v="04"/>
    <s v="2008"/>
    <n v="15"/>
    <s v="FEMENINO"/>
    <s v="ACTA/PARTIDA DE NACIMIENTO"/>
    <s v="392"/>
    <s v="SECUNDARIA - 3ER GRADO"/>
    <s v="SI"/>
    <s v="895LIBUZUANV"/>
    <s v="LINAREZ"/>
    <s v="BUSTAMANTE "/>
    <s v="ZURY"/>
    <s v="ANABEL"/>
    <s v="VENEZUELA "/>
    <s v="C.E. CALIDAD MIGRATORIA"/>
    <d v="1989-05-21T00:00:00"/>
    <s v="21"/>
    <s v="5"/>
    <s v="1989"/>
    <s v="FEMENINO"/>
    <s v="CARNET DE EXTRANJERÍA"/>
    <s v="2805873"/>
    <s v="RASTREO"/>
    <d v="2023-09-15T00:00:00"/>
    <s v="ONLINE/TELEFÓNICA"/>
    <d v="2023-11-10T00:00:00"/>
    <n v="2"/>
    <n v="2"/>
    <n v="1"/>
    <s v="SI"/>
    <s v="MIGUEL HUAYNATE"/>
    <s v="SI"/>
    <x v="1"/>
    <x v="109"/>
    <m/>
    <m/>
    <m/>
    <m/>
    <m/>
    <m/>
    <m/>
    <m/>
    <m/>
    <n v="14"/>
    <n v="15"/>
    <n v="1"/>
    <s v="NO TIENE REZAGO"/>
    <m/>
  </r>
  <r>
    <n v="706"/>
    <s v="NOVIEMBRE"/>
    <x v="1"/>
    <s v="LIMA "/>
    <s v="ATE"/>
    <n v="944621851"/>
    <s v="1007BALIVEV"/>
    <s v="BARRETO "/>
    <s v="LINAREZ"/>
    <s v="VERONICA "/>
    <s v="NICOLE "/>
    <s v="BARRETO  LINAREZ VERONICA  NICOLE "/>
    <s v="VENEZUELA "/>
    <s v="SITUACIÓN IRREGULAR"/>
    <d v="2010-07-22T00:00:00"/>
    <s v="22"/>
    <s v="07"/>
    <s v="2010"/>
    <n v="13"/>
    <s v="FEMENINO"/>
    <s v="ACTA/PARTIDA DE NACIMIENTO"/>
    <s v="824"/>
    <s v="SECUNDARIA - 1ER GRADO"/>
    <s v="SI"/>
    <s v="895LIBUZUANV"/>
    <s v="LINAREZ "/>
    <s v="BUSTAMANTE "/>
    <s v="ZURY"/>
    <s v="ANABEL "/>
    <s v="VENEZUELA "/>
    <s v="C.E. CALIDAD MIGRATORIA"/>
    <d v="1989-05-21T00:00:00"/>
    <s v="21"/>
    <s v="5"/>
    <s v="1989"/>
    <s v="FEMENINO"/>
    <s v="CARNET DE EXTRANJERÍA"/>
    <s v="2805873"/>
    <s v="RASTREO"/>
    <d v="2023-09-15T00:00:00"/>
    <m/>
    <m/>
    <m/>
    <m/>
    <m/>
    <s v="SI"/>
    <s v="MIGUEL HUAYNATE"/>
    <s v="SI"/>
    <x v="1"/>
    <x v="109"/>
    <m/>
    <m/>
    <m/>
    <m/>
    <m/>
    <m/>
    <m/>
    <m/>
    <m/>
    <n v="12"/>
    <n v="13"/>
    <n v="1"/>
    <s v="NO TIENE REZAGO"/>
    <m/>
  </r>
  <r>
    <n v="1066"/>
    <s v="NOVIEMBRE"/>
    <x v="0"/>
    <s v="ZARUMILLA"/>
    <s v="ZARUMILLA"/>
    <n v="944887902"/>
    <s v="1701BASOANV"/>
    <s v="BARRETO"/>
    <s v="SOLORZA"/>
    <s v="ANDREA"/>
    <s v="YONAXI"/>
    <s v="BARRETO SOLORZA ANDREA YONAXI"/>
    <s v="VENEZUELA "/>
    <s v="SITUACIÓN IRREGULAR"/>
    <d v="2017-01-31T00:00:00"/>
    <s v="31"/>
    <s v="01"/>
    <s v="2017"/>
    <n v="7"/>
    <s v="FEMENINO"/>
    <s v="ACTA/PARTIDA DE NACIMIENTO"/>
    <n v="396"/>
    <s v="NINGUNO"/>
    <s v="SI"/>
    <s v="951SOBRANIDV"/>
    <s v="SOLORZA"/>
    <s v="BRICEÑO"/>
    <s v="ANDELI"/>
    <s v="IDEISA"/>
    <s v="VENEZUELA "/>
    <s v="SITUACIÓN IRREGULAR"/>
    <d v="1995-01-08T00:00:00"/>
    <s v="8"/>
    <s v="1"/>
    <s v="1995"/>
    <s v="FEMENINO"/>
    <s v="CÉDULA DE IDENTIDAD"/>
    <n v="26849424"/>
    <s v="RASTREO"/>
    <d v="2023-10-02T00:00:00"/>
    <m/>
    <m/>
    <m/>
    <m/>
    <m/>
    <s v="SI"/>
    <s v="VANESSA"/>
    <s v="SI"/>
    <x v="1"/>
    <x v="109"/>
    <m/>
    <m/>
    <m/>
    <m/>
    <m/>
    <m/>
    <m/>
    <m/>
    <m/>
    <n v="6"/>
    <n v="7"/>
    <n v="1"/>
    <s v="NO TIENE REZAGO"/>
    <m/>
  </r>
  <r>
    <n v="1065"/>
    <s v="NOVIEMBRE"/>
    <x v="0"/>
    <s v="ZARUMILLA"/>
    <s v="ZARUMILLA"/>
    <n v="944887902"/>
    <s v="1909BASOSEV"/>
    <s v="BARRETO"/>
    <s v="SOLORZA"/>
    <s v="SELIANNYMAR"/>
    <s v="NATALI"/>
    <s v="BARRETO SOLORZA SELIANNYMAR NATALI"/>
    <s v="VENEZUELA "/>
    <s v="SITUACIÓN IRREGULAR"/>
    <d v="2019-09-11T00:00:00"/>
    <s v="11"/>
    <s v="09"/>
    <s v="2019"/>
    <n v="4"/>
    <s v="FEMENINO"/>
    <s v="ACTA/PARTIDA DE NACIMIENTO"/>
    <n v="103"/>
    <s v="NINGUNO"/>
    <s v="SI"/>
    <s v="951SOBRANIDV"/>
    <s v="SOLORZA"/>
    <s v="BRICEÑO"/>
    <s v="ANDELI"/>
    <s v="IDEISA"/>
    <s v="VENEZUELA "/>
    <s v="SITUACIÓN IRREGULAR"/>
    <d v="1995-01-08T00:00:00"/>
    <s v="8"/>
    <s v="1"/>
    <s v="1995"/>
    <s v="FEMENINO"/>
    <s v="CÉDULA DE IDENTIDAD"/>
    <n v="26849424"/>
    <s v="RASTREO"/>
    <d v="2023-10-02T00:00:00"/>
    <s v="PRESENCIAL"/>
    <d v="2023-11-19T00:00:00"/>
    <n v="2"/>
    <n v="2"/>
    <n v="2"/>
    <s v="SI"/>
    <s v="VANESSA"/>
    <s v="SI"/>
    <x v="1"/>
    <x v="109"/>
    <m/>
    <m/>
    <m/>
    <m/>
    <m/>
    <m/>
    <m/>
    <m/>
    <m/>
    <n v="6"/>
    <n v="4"/>
    <n v="-2"/>
    <s v="NO TIENE REZAGO"/>
    <m/>
  </r>
  <r>
    <n v="1067"/>
    <s v="NOVIEMBRE"/>
    <x v="0"/>
    <s v="TUMBES "/>
    <s v="TUMBES"/>
    <n v="966233515"/>
    <s v="2007BAVALEV"/>
    <s v="BARRIO"/>
    <s v="VALDEZ"/>
    <s v="LENZIN"/>
    <s v="ALEXANDER"/>
    <s v="BARRIO VALDEZ LENZIN ALEXANDER"/>
    <s v="VENEZUELA "/>
    <s v="SITUACIÓN IRREGULAR"/>
    <d v="2020-07-12T00:00:00"/>
    <s v="12"/>
    <s v="07"/>
    <s v="2020"/>
    <n v="3"/>
    <s v="MASCULINO"/>
    <s v="ACTA/PARTIDA DE NACIMIENTO"/>
    <n v="382"/>
    <s v="NINGUNO"/>
    <s v="SI"/>
    <s v="0310VALUARSOV"/>
    <s v="VALDEZ"/>
    <s v="LUJO"/>
    <s v="ARIANNY"/>
    <s v="SOFIA"/>
    <s v="VENEZUELA "/>
    <s v="SITUACIÓN IRREGULAR"/>
    <d v="2003-10-01T00:00:00"/>
    <s v="1"/>
    <s v="10"/>
    <s v="2003"/>
    <s v="FEMENINO"/>
    <s v="CÉDULA DE IDENTIDAD"/>
    <n v="32482356"/>
    <s v="RASTREO"/>
    <d v="2023-10-05T09:09:13"/>
    <s v="ONLINE/TELEFÓNICA"/>
    <d v="2023-11-30T00:00:00"/>
    <n v="1"/>
    <n v="1"/>
    <n v="2"/>
    <s v="SI"/>
    <s v="VANESSA"/>
    <s v="SI"/>
    <x v="1"/>
    <x v="109"/>
    <m/>
    <m/>
    <m/>
    <m/>
    <m/>
    <m/>
    <m/>
    <m/>
    <m/>
    <n v="6"/>
    <n v="3"/>
    <n v="-3"/>
    <s v="NO TIENE REZAGO"/>
    <m/>
  </r>
  <r>
    <n v="649"/>
    <s v="NOVIEMBRE"/>
    <x v="1"/>
    <s v="LIMA "/>
    <s v="VILLA MARIA DEL TRIUNFO"/>
    <n v="930616936"/>
    <s v="1908BAGOHAV"/>
    <s v="BARRIOS"/>
    <s v="GONZALEZ"/>
    <s v="HARLY"/>
    <s v="RANCES"/>
    <s v="BARRIOS GONZALEZ HARLY RANCES"/>
    <s v="VENEZUELA "/>
    <s v="PTP/CPP"/>
    <d v="2019-08-11T00:00:00"/>
    <s v="11"/>
    <s v="08"/>
    <s v="2019"/>
    <n v="4"/>
    <s v="MASCULINO"/>
    <s v="PTP/CPP"/>
    <s v="1128893"/>
    <s v="NINGUNO"/>
    <s v="SI"/>
    <s v="889GOBLZOJOV"/>
    <s v="GONZALEZ "/>
    <s v="BLANCO "/>
    <s v="ZORELIS"/>
    <s v="JOSEFINA"/>
    <s v="VENEZUELA "/>
    <s v="PTP/CPP"/>
    <d v="1988-09-08T00:00:00"/>
    <s v="8"/>
    <s v="9"/>
    <s v="1988"/>
    <s v="FEMENINO"/>
    <s v="PTP/CPP"/>
    <s v="1964943"/>
    <s v="RASTREO"/>
    <d v="2023-10-05T11:12:02"/>
    <s v="ONLINE/TELEFÓNICA"/>
    <d v="2023-11-15T00:00:00"/>
    <n v="1"/>
    <n v="1"/>
    <n v="1"/>
    <s v="SI"/>
    <s v="YULY"/>
    <s v="SI"/>
    <x v="1"/>
    <x v="109"/>
    <m/>
    <m/>
    <m/>
    <m/>
    <m/>
    <m/>
    <m/>
    <m/>
    <m/>
    <n v="6"/>
    <n v="4"/>
    <n v="-2"/>
    <s v="NO TIENE REZAGO"/>
    <m/>
  </r>
  <r>
    <n v="1245"/>
    <s v="ENERO "/>
    <x v="1"/>
    <s v="LIMA "/>
    <s v="CARABAYLLO"/>
    <n v="938797003"/>
    <s v="1711BADESHP"/>
    <s v="BARROETA"/>
    <s v="DE ABREU"/>
    <s v="SHAILENE"/>
    <s v="SOFIA"/>
    <s v="BARROETA DE ABREU SHAILENE SOFIA"/>
    <s v="PERÚ"/>
    <s v="NO APLICA (ES PERUANO/A)"/>
    <d v="2017-11-24T00:00:00"/>
    <s v="24"/>
    <s v="11"/>
    <s v="2017"/>
    <n v="6"/>
    <s v="FEMENINO"/>
    <s v="DNI "/>
    <s v="90546983-1"/>
    <s v="NIVEL INICIAL 4 AÑOS"/>
    <s v="SI"/>
    <s v="9006DEULNADEV"/>
    <s v="DE ABREU"/>
    <s v="ULLOA"/>
    <s v="NAYANDU"/>
    <s v="DEL CARMEN"/>
    <s v="VENEZUELA "/>
    <s v="C.E. CALIDAD MIGRATORIA"/>
    <d v="1990-06-14T00:00:00"/>
    <s v="14"/>
    <s v="06"/>
    <s v="1990"/>
    <s v="FEMENINO"/>
    <s v="CARNET DE EXTRANJERÍA "/>
    <s v="MUJER"/>
    <s v="RASTREO"/>
    <d v="2023-12-18T21:49:28"/>
    <s v="ONLINE/TELEFÓNICA"/>
    <d v="2024-01-12T00:00:00"/>
    <n v="1"/>
    <n v="1"/>
    <n v="1"/>
    <s v="SI"/>
    <s v="MARIEL"/>
    <m/>
    <x v="1"/>
    <x v="109"/>
    <m/>
    <m/>
    <m/>
    <m/>
    <m/>
    <m/>
    <m/>
    <m/>
    <m/>
    <n v="6"/>
    <n v="6"/>
    <n v="0"/>
    <s v="NO TIENE REZAGO"/>
    <m/>
  </r>
  <r>
    <n v="778"/>
    <s v="NOVIEMBRE"/>
    <x v="1"/>
    <s v="LIMA "/>
    <s v="PACHACAMAC"/>
    <n v="953979369"/>
    <s v="1702BACEDAV"/>
    <s v="BARROSO "/>
    <s v="CEDEÑO "/>
    <s v="DANIEL"/>
    <s v="ENRIQUE "/>
    <s v="BARROSO  CEDEÑO  DANIEL ENRIQUE "/>
    <s v="VENEZUELA "/>
    <s v="PTP/CPP"/>
    <d v="2017-02-08T00:00:00"/>
    <s v="08"/>
    <s v="02"/>
    <s v="2017"/>
    <n v="7"/>
    <s v="MASCULINO"/>
    <s v="PTP/CPP"/>
    <s v="002029232"/>
    <s v="NIVEL INICIAL 4 AÑOS"/>
    <s v="SI"/>
    <s v="898NICEREROV"/>
    <s v="NINGUNO "/>
    <s v="CEDEÑO"/>
    <s v="REYNELLIS "/>
    <s v="ROSARIO"/>
    <s v="VENEZUELA "/>
    <s v="PTP/CPP"/>
    <d v="1989-08-21T00:00:00"/>
    <s v="21"/>
    <s v="8"/>
    <s v="1989"/>
    <s v="FEMENINO"/>
    <s v="PTP/CPP"/>
    <s v="001892078"/>
    <s v="RASTREO"/>
    <d v="2023-10-04T00:00:00"/>
    <s v="ONLINE/TELEFÓNICA"/>
    <d v="2023-11-15T00:00:00"/>
    <n v="1"/>
    <n v="1"/>
    <n v="1"/>
    <s v="SI"/>
    <s v="EIMARA"/>
    <s v="SI"/>
    <x v="1"/>
    <x v="109"/>
    <m/>
    <m/>
    <m/>
    <m/>
    <m/>
    <m/>
    <m/>
    <m/>
    <m/>
    <n v="6"/>
    <n v="7"/>
    <n v="1"/>
    <s v="NO TIENE REZAGO"/>
    <m/>
  </r>
  <r>
    <n v="285"/>
    <s v="DICIEMBRE "/>
    <x v="1"/>
    <s v="LIMA "/>
    <s v="ATE"/>
    <n v="906058851"/>
    <s v="2004BEMAJOO"/>
    <s v="BECERRA"/>
    <s v="MAMBEL"/>
    <s v="JOSE"/>
    <s v="GREGORIO"/>
    <s v="BECERRA MAMBEL JOSE GREGORIO"/>
    <s v="OTRO"/>
    <s v="SITUACIÓN IRREGULAR"/>
    <d v="2020-04-17T00:00:00"/>
    <s v="17"/>
    <s v="04"/>
    <s v="2020"/>
    <n v="3"/>
    <s v="FEMENINO"/>
    <s v="ACTA/PARTIDA DE NACIMIENTO"/>
    <s v="S/D"/>
    <s v="NINGUNO"/>
    <s v="SI"/>
    <s v="0012MA VDANIV"/>
    <s v="MAMBEL"/>
    <s v=" VERGARA "/>
    <s v="DAYRIMAR"/>
    <s v="NINGUNO"/>
    <s v="VENEZUELA"/>
    <s v="SITUACIÓN IRREGULAR"/>
    <d v="2000-12-19T00:00:00"/>
    <s v="19"/>
    <s v="12"/>
    <s v="2000"/>
    <s v="FEMENINO"/>
    <s v="CÉDULA DE IDENTIDAD"/>
    <n v="27889467"/>
    <s v="RASTREO"/>
    <d v="2023-11-22T15:33:54"/>
    <s v="ONLINE/TELEFÓNICA"/>
    <d v="2023-12-26T00:00:00"/>
    <n v="1"/>
    <n v="1"/>
    <n v="2"/>
    <s v="SI"/>
    <s v="CAROLINE"/>
    <s v="SI"/>
    <x v="1"/>
    <x v="109"/>
    <m/>
    <m/>
    <m/>
    <m/>
    <m/>
    <m/>
    <m/>
    <m/>
    <m/>
    <n v="6"/>
    <n v="3"/>
    <n v="-3"/>
    <s v="NO TIENE REZAGO"/>
    <m/>
  </r>
  <r>
    <n v="1445"/>
    <s v="ENERO "/>
    <x v="2"/>
    <s v="TRUJILLO"/>
    <s v="VICTOR LARCO HERRERA"/>
    <n v="967174754"/>
    <s v="078BEGRMAV"/>
    <s v="BELISARIO"/>
    <s v="GRATEROL"/>
    <s v="MANASES"/>
    <s v="EFRAIN"/>
    <s v="BELISARIO GRATEROL MANASES EFRAIN"/>
    <s v="VENEZUELA "/>
    <s v="SITUACIÓN IRREGULAR"/>
    <d v="2007-08-12T00:00:00"/>
    <n v="12"/>
    <n v="8"/>
    <n v="2007"/>
    <n v="16"/>
    <s v="MASCULINO"/>
    <s v="CEDULA DE IDENTIDAD "/>
    <n v="32171702"/>
    <s v="SECUNDARIA - 1ER GRADO"/>
    <s v="SI"/>
    <s v="909BEGRGEELV"/>
    <s v="BELISARIO"/>
    <s v="GRATEROL"/>
    <s v="GENESIS"/>
    <s v="ELIZABETH"/>
    <s v="VENEZUELA "/>
    <s v="PTP/CPP"/>
    <d v="1990-09-20T00:00:00"/>
    <n v="20"/>
    <n v="9"/>
    <n v="1990"/>
    <s v="FEMENINO"/>
    <s v="PTP/CPP"/>
    <s v="001468286"/>
    <s v="RASTREO"/>
    <d v="2023-10-11T00:00:00"/>
    <s v="ONLINE/TELEFÓNICA"/>
    <d v="2024-01-15T00:00:00"/>
    <n v="1"/>
    <n v="1"/>
    <n v="1"/>
    <s v="SI"/>
    <s v="EVELYN"/>
    <m/>
    <x v="2"/>
    <x v="115"/>
    <m/>
    <m/>
    <m/>
    <m/>
    <m/>
    <m/>
    <m/>
    <m/>
    <m/>
    <n v="12"/>
    <n v="16"/>
    <n v="4"/>
    <s v="4 AÑOS REZAGO A MÁS"/>
    <m/>
  </r>
  <r>
    <n v="1030"/>
    <s v="NOVIEMBRE"/>
    <x v="0"/>
    <s v="TUMBES "/>
    <s v="TUMBES"/>
    <n v="952095405"/>
    <s v="2006BEJANAV"/>
    <s v="BELLO"/>
    <s v="JAYARO"/>
    <s v="NATHALI"/>
    <s v="NOHEMI"/>
    <s v="BELLO JAYARO NATHALI NOHEMI"/>
    <s v="VENEZUELA "/>
    <s v="SITUACIÓN IRREGULAR"/>
    <d v="2020-06-16T00:00:00"/>
    <s v="16"/>
    <s v="06"/>
    <s v="2020"/>
    <n v="3"/>
    <s v="FEMENINO"/>
    <s v="CEDULA DE IDENTIDAD"/>
    <n v="1353419847"/>
    <s v="NINGUNO"/>
    <s v="SI"/>
    <s v="976JACODEDEV"/>
    <s v="JAYARO"/>
    <s v="CONTRERAS"/>
    <s v="DEXILISED"/>
    <s v="DEL CARMEN"/>
    <s v="VENEZUELA "/>
    <s v="PTP/CPP"/>
    <d v="1997-06-26T00:00:00"/>
    <s v="26"/>
    <s v="6"/>
    <s v="1997"/>
    <s v="FEMENINO"/>
    <s v="PTP/CPP"/>
    <n v="2628948"/>
    <s v="RASTREO"/>
    <d v="2023-11-26T00:00:00"/>
    <s v="ONLINE/TELEFÓNICA"/>
    <d v="2023-11-28T00:00:00"/>
    <n v="1"/>
    <n v="1"/>
    <n v="2"/>
    <s v="SI"/>
    <s v="VANESSA"/>
    <s v="SI"/>
    <x v="1"/>
    <x v="109"/>
    <m/>
    <m/>
    <m/>
    <m/>
    <m/>
    <m/>
    <m/>
    <m/>
    <m/>
    <n v="6"/>
    <n v="3"/>
    <n v="-3"/>
    <s v="NO TIENE REZAGO"/>
    <m/>
  </r>
  <r>
    <n v="987"/>
    <s v="NOVIEMBRE"/>
    <x v="2"/>
    <s v="TRUJILLO"/>
    <s v="HUANCHACO"/>
    <n v="914906125"/>
    <s v="1109BEOCDUV"/>
    <s v="BELLO"/>
    <s v="OCUMARES"/>
    <s v="DUANYER"/>
    <s v="JESUS"/>
    <s v="BELLO OCUMARES DUANYER JESUS"/>
    <s v="VENEZUELA "/>
    <s v="SITUACIÓN IRREGULAR"/>
    <d v="2011-09-05T00:00:00"/>
    <s v="05"/>
    <s v="09"/>
    <s v="2011"/>
    <n v="12"/>
    <s v="MASCULINO"/>
    <s v="ACTA/PARTIDA DE NACIMIENTO"/>
    <n v="3272"/>
    <s v="PRIMARIA - 3ER GRADO"/>
    <s v="SI"/>
    <s v="911NIOCYEDEV"/>
    <s v="NINGUNO "/>
    <s v="OCUMARES"/>
    <s v="YETSUS"/>
    <s v="DEL CARMEN"/>
    <s v="VENEZUELA "/>
    <s v="C.E. CALIDAD MIGRATORIA"/>
    <d v="1991-01-22T00:00:00"/>
    <s v="22"/>
    <s v="1"/>
    <s v="1991"/>
    <s v="FEMENINO"/>
    <s v="CARNET DE EXTRANJERÍA"/>
    <n v="5826417"/>
    <s v="RASTREO"/>
    <d v="2023-10-19T00:00:00"/>
    <s v="ONLINE/TELEFÓNICA"/>
    <d v="2023-11-28T00:00:00"/>
    <n v="2"/>
    <n v="2"/>
    <n v="1"/>
    <s v="SI"/>
    <s v="MARIANA"/>
    <s v="SI"/>
    <x v="1"/>
    <x v="109"/>
    <m/>
    <m/>
    <m/>
    <m/>
    <m/>
    <m/>
    <m/>
    <m/>
    <m/>
    <n v="8"/>
    <n v="12"/>
    <n v="4"/>
    <s v="4 AÑOS REZAGO A MÁS"/>
    <m/>
  </r>
  <r>
    <n v="988"/>
    <s v="NOVIEMBRE"/>
    <x v="2"/>
    <s v="TRUJILLO"/>
    <s v="HUANCHACO"/>
    <n v="914906125"/>
    <s v="1001BEOCYUV"/>
    <s v="BELLO"/>
    <s v="OCUMARES"/>
    <s v="YUNIOR"/>
    <s v="EDUARDO"/>
    <s v="BELLO OCUMARES YUNIOR EDUARDO"/>
    <s v="VENEZUELA "/>
    <s v="SITUACIÓN IRREGULAR"/>
    <d v="2010-01-09T00:00:00"/>
    <s v="09"/>
    <s v="01"/>
    <s v="2010"/>
    <n v="14"/>
    <s v="MASCULINO"/>
    <s v="CEDULA DE IDENTIDAD"/>
    <n v="34633369"/>
    <s v="PRIMARIA - 4TO GRADO"/>
    <s v="SI"/>
    <s v="911NIOCYEDEV"/>
    <s v="NINGUNO "/>
    <s v="OCUMARES"/>
    <s v="YETSUS"/>
    <s v="DEL CAMEN"/>
    <s v="VENEZUELA "/>
    <s v="C.E. CALIDAD MIGRATORIA"/>
    <d v="1991-01-22T00:00:00"/>
    <s v="22"/>
    <s v="1"/>
    <s v="1991"/>
    <s v="FEMENINO"/>
    <s v="CARNET DE EXTRANJERÍA"/>
    <n v="5826467"/>
    <s v="RASTREO"/>
    <d v="2023-10-19T00:00:00"/>
    <m/>
    <m/>
    <m/>
    <m/>
    <m/>
    <s v="SI"/>
    <s v="MARIANA"/>
    <s v="SI"/>
    <x v="1"/>
    <x v="109"/>
    <m/>
    <m/>
    <m/>
    <m/>
    <m/>
    <m/>
    <m/>
    <m/>
    <m/>
    <n v="9"/>
    <n v="14"/>
    <n v="5"/>
    <s v="4 AÑOS REZAGO A MÁS"/>
    <m/>
  </r>
  <r>
    <n v="877"/>
    <s v="NOVIEMBRE"/>
    <x v="1"/>
    <s v="LIMA "/>
    <s v="SAN JUAN DE LURIGANCHO"/>
    <n v="923936985"/>
    <s v="1208BEROYUV"/>
    <s v="BELLO"/>
    <s v="ROJAS "/>
    <s v="YUSSEINIS"/>
    <s v="ANDREINA "/>
    <s v="BELLO ROJAS  YUSSEINIS ANDREINA "/>
    <s v="VENEZUELA "/>
    <s v="PTP/CPP"/>
    <d v="2012-08-07T00:00:00"/>
    <s v="07"/>
    <s v="08"/>
    <s v="2012"/>
    <n v="11"/>
    <s v="FEMENINO"/>
    <s v="PTP/CPP"/>
    <s v="003931585"/>
    <s v="PRIMARIA - 3ER GRADO"/>
    <s v="SI"/>
    <s v="9310ROROKADEV"/>
    <s v="ROJAS"/>
    <s v="RODRIGUEZ"/>
    <s v="KATERIN"/>
    <s v="DEL VALLE "/>
    <s v="VENEZUELA "/>
    <s v="SITUACIÓN IRREGULAR"/>
    <d v="1993-10-31T00:00:00"/>
    <s v="31"/>
    <s v="10"/>
    <s v="1993"/>
    <s v="FEMENINO"/>
    <s v="CÉDULA DE IDENTIDAD"/>
    <n v="22621708"/>
    <s v="RASTREO"/>
    <d v="2023-10-27T16:40:01"/>
    <s v="ONLINE/TELEFÓNICA"/>
    <d v="2023-11-16T00:00:00"/>
    <n v="1"/>
    <n v="1"/>
    <n v="1"/>
    <s v="SI"/>
    <s v="TAYRI"/>
    <s v="SI"/>
    <x v="1"/>
    <x v="109"/>
    <m/>
    <m/>
    <m/>
    <m/>
    <m/>
    <m/>
    <m/>
    <m/>
    <m/>
    <n v="8"/>
    <n v="11"/>
    <n v="3"/>
    <s v="3 AÑOS REZAGO"/>
    <m/>
  </r>
  <r>
    <n v="963"/>
    <s v="NOVIEMBRE"/>
    <x v="1"/>
    <s v="LIMA "/>
    <s v="PACHACAMAC"/>
    <s v="913 629 664"/>
    <s v="1509BEVAJHV"/>
    <s v="BELTRAN "/>
    <s v="VASQUEZ"/>
    <s v="JHOGEISY "/>
    <s v="FABIOLA "/>
    <s v="BELTRAN  VASQUEZ JHOGEISY  FABIOLA "/>
    <s v="VENEZUELA "/>
    <s v="SITUACIÓN IRREGULAR"/>
    <d v="2015-09-18T00:00:00"/>
    <s v="18"/>
    <s v="09"/>
    <s v="2015"/>
    <n v="8"/>
    <s v="FEMENINO"/>
    <s v="ACTA/PARTIDA DE NACIMIENTO"/>
    <n v="7396"/>
    <s v="PRIMARIA - 2DO GRADO"/>
    <s v="SI"/>
    <s v="864VACIYANIV"/>
    <s v="VASQUEZ"/>
    <s v="CISNEROS "/>
    <s v="YAIDALIANA"/>
    <s v="NINGUNO"/>
    <s v="VENEZUELA "/>
    <s v="SITUACIÓN IRREGULAR"/>
    <d v="1986-04-17T00:00:00"/>
    <s v="17"/>
    <s v="4"/>
    <s v="1986"/>
    <s v="FEMENINO"/>
    <s v="CÉDULA DE IDENTIDAD"/>
    <n v="19822351"/>
    <s v="RASTREO"/>
    <d v="2023-09-30T00:00:00"/>
    <m/>
    <m/>
    <m/>
    <m/>
    <m/>
    <s v="SI"/>
    <s v="EIMARA"/>
    <s v="SI"/>
    <x v="1"/>
    <x v="109"/>
    <m/>
    <m/>
    <m/>
    <m/>
    <m/>
    <m/>
    <m/>
    <m/>
    <m/>
    <n v="7"/>
    <n v="8"/>
    <n v="1"/>
    <s v="NO TIENE REZAGO"/>
    <m/>
  </r>
  <r>
    <n v="964"/>
    <s v="NOVIEMBRE"/>
    <x v="1"/>
    <s v="LIMA "/>
    <s v="PACHACAMAC"/>
    <s v="913 629 664"/>
    <s v="1304BEVAJHV"/>
    <s v="BELTRAN"/>
    <s v="VASQUEZ "/>
    <s v="JHORGELYS "/>
    <s v="ZARAY "/>
    <s v="BELTRAN VASQUEZ  JHORGELYS  ZARAY "/>
    <s v="VENEZUELA "/>
    <s v="SITUACIÓN IRREGULAR"/>
    <d v="2013-04-06T00:00:00"/>
    <s v="06"/>
    <s v="04"/>
    <s v="2013"/>
    <n v="10"/>
    <s v="FEMENINO"/>
    <s v="CEDULA DE IDENTIDAD"/>
    <n v="35002905"/>
    <s v="PRIMARIA - 4TO GRADO"/>
    <s v="SI"/>
    <s v="864VACIYANIV"/>
    <s v="VASQUEZ "/>
    <s v="CISNEROS "/>
    <s v="YAIDALIANA"/>
    <s v="NINGUNO"/>
    <s v="VENEZUELA "/>
    <s v="SITUACIÓN IRREGULAR"/>
    <d v="1986-04-17T00:00:00"/>
    <s v="17"/>
    <s v="4"/>
    <s v="1986"/>
    <s v="FEMENINO"/>
    <s v="CÉDULA DE IDENTIDAD"/>
    <n v="19822351"/>
    <s v="RASTREO"/>
    <d v="2023-09-30T00:00:00"/>
    <s v="ONLINE/TELEFÓNICA"/>
    <d v="2023-11-20T00:00:00"/>
    <n v="2"/>
    <n v="2"/>
    <n v="1"/>
    <s v="SI"/>
    <s v="EIMARA"/>
    <s v="SI"/>
    <x v="1"/>
    <x v="109"/>
    <m/>
    <m/>
    <m/>
    <m/>
    <m/>
    <m/>
    <m/>
    <m/>
    <m/>
    <n v="9"/>
    <n v="10"/>
    <n v="1"/>
    <s v="NO TIENE REZAGO"/>
    <m/>
  </r>
  <r>
    <n v="193"/>
    <s v="DICIEMBRE "/>
    <x v="1"/>
    <s v="LIMA "/>
    <s v="ATE"/>
    <n v="948775111"/>
    <s v="1111BEGAZUO"/>
    <s v="BENAVIDES"/>
    <s v="GARCIA"/>
    <s v="ZULLY"/>
    <s v="DEL VALLE"/>
    <s v="BENAVIDES GARCIA ZULLY DEL VALLE"/>
    <s v="OTRO"/>
    <s v="PTP/CPP"/>
    <d v="2011-11-08T00:00:00"/>
    <s v="08"/>
    <s v="11"/>
    <s v="2011"/>
    <n v="12"/>
    <s v="FEMENINO"/>
    <s v="PTP/CPP"/>
    <s v="S/D"/>
    <s v="PRIMARIA - 6TO GRADO"/>
    <s v="SI"/>
    <s v="8902GAPEKAMEV"/>
    <s v="GARCIA"/>
    <s v="PEÑA"/>
    <s v="KARY"/>
    <s v="MELISA"/>
    <s v="VENEZUELA"/>
    <s v="SITUACIÓN IRREGULAR"/>
    <d v="1989-02-26T00:00:00"/>
    <s v="26"/>
    <s v="02"/>
    <s v="1989"/>
    <s v="FEMENINO"/>
    <s v="CÉDULA DE IDENTIDAD"/>
    <n v="19683789"/>
    <s v="RASTREO"/>
    <d v="2023-11-22T14:30:39"/>
    <s v="ONLINE/TELEFÓNICA"/>
    <d v="2023-12-26T00:00:00"/>
    <n v="1"/>
    <n v="1"/>
    <n v="2"/>
    <s v="SI"/>
    <s v="CAROLINE"/>
    <s v="SI"/>
    <x v="1"/>
    <x v="109"/>
    <m/>
    <m/>
    <m/>
    <m/>
    <m/>
    <m/>
    <m/>
    <m/>
    <m/>
    <n v="11"/>
    <n v="12"/>
    <n v="1"/>
    <s v="NO TIENE REZAGO"/>
    <m/>
  </r>
  <r>
    <n v="1442"/>
    <s v="ENERO "/>
    <x v="2"/>
    <s v="TRUJILLO"/>
    <s v="SALAVERRY"/>
    <n v="988799933"/>
    <s v="0710BEVAROV"/>
    <s v="BENITES"/>
    <s v="VALES"/>
    <s v="ROYERTH"/>
    <s v="MANUEL"/>
    <s v="BENITES VALES ROYERTH MANUEL"/>
    <s v="VENEZUELA "/>
    <s v="SITUACIÓN IRREGULAR"/>
    <d v="2007-10-28T00:00:00"/>
    <n v="28"/>
    <n v="10"/>
    <n v="2007"/>
    <n v="16"/>
    <s v="MASCULINO"/>
    <s v="CEDULA DE IDENTIDAD "/>
    <n v="32237337"/>
    <s v="SECUNDARIA - 2DO GRADO"/>
    <s v="SI"/>
    <s v="848VAMELUKAV"/>
    <s v="VALES"/>
    <s v="MEDINA"/>
    <s v="LURVIS"/>
    <s v="KARELIS"/>
    <s v="VENEZUELA "/>
    <s v="SITUACIÓN IRREGULAR"/>
    <d v="1984-08-05T00:00:00"/>
    <n v="5"/>
    <n v="8"/>
    <n v="1984"/>
    <s v="FEMENINO"/>
    <s v="CEDULA DE IDENTIDAD "/>
    <n v="17858034"/>
    <s v="RASTREO"/>
    <d v="2023-10-06T00:00:00"/>
    <s v="ONLINE/TELEFÓNICA"/>
    <d v="2024-01-05T00:00:00"/>
    <n v="1"/>
    <n v="1"/>
    <n v="1"/>
    <s v="SI"/>
    <s v="NOHELY"/>
    <m/>
    <x v="3"/>
    <x v="109"/>
    <m/>
    <m/>
    <m/>
    <m/>
    <m/>
    <m/>
    <m/>
    <m/>
    <m/>
    <n v="13"/>
    <n v="16"/>
    <n v="3"/>
    <s v="3 AÑOS REZAGO"/>
    <m/>
  </r>
  <r>
    <n v="1104"/>
    <s v="ENERO "/>
    <x v="1"/>
    <s v="LIMA "/>
    <s v="LURIN"/>
    <n v="910696200"/>
    <s v="109BEPECAV"/>
    <s v="BENITEZ"/>
    <s v="PEREZ"/>
    <s v="CARLOS"/>
    <s v="MARLUIS"/>
    <s v="BENITEZ PEREZ CARLOS MARLUIS"/>
    <s v="VENEZUELA "/>
    <s v="SITUACIÓN IRREGULAR"/>
    <d v="2010-09-22T00:00:00"/>
    <n v="22"/>
    <n v="9"/>
    <n v="2010"/>
    <n v="13"/>
    <s v="MASCULINO"/>
    <s v="ACTA/PARTIDA DE NACIMIENTO"/>
    <n v="941"/>
    <s v="PRIMARIA - 4TO GRADO"/>
    <s v="SI"/>
    <s v="798PECOLIYRV"/>
    <s v="PEREZ "/>
    <s v="CORONADO"/>
    <s v="LIBIA"/>
    <s v="YRALY"/>
    <s v="VENEZUELA "/>
    <s v="SITUACIÓN IRREGULAR"/>
    <d v="1979-08-03T00:00:00"/>
    <n v="3"/>
    <n v="8"/>
    <n v="1979"/>
    <s v="FEMENINO"/>
    <s v="CÉDULA DE IDENTIDAD "/>
    <n v="13195796"/>
    <s v="RASTREO"/>
    <d v="2023-11-27T00:00:00"/>
    <m/>
    <m/>
    <m/>
    <m/>
    <m/>
    <s v="SI"/>
    <s v="EIMARA "/>
    <m/>
    <x v="1"/>
    <x v="109"/>
    <m/>
    <m/>
    <m/>
    <m/>
    <m/>
    <m/>
    <m/>
    <m/>
    <m/>
    <n v="9"/>
    <n v="13"/>
    <n v="4"/>
    <s v="4 AÑOS REZAGO A MÁS"/>
    <m/>
  </r>
  <r>
    <n v="1105"/>
    <s v="ENERO "/>
    <x v="1"/>
    <s v="LIMA "/>
    <s v="LURIN"/>
    <n v="910696200"/>
    <s v="179BEPÉLUV"/>
    <s v="BENÍTEZ "/>
    <s v="PÉREZ "/>
    <s v="LUIS"/>
    <s v="CAMILO"/>
    <s v="BENÍTEZ  PÉREZ  LUIS CAMILO"/>
    <s v="VENEZUELA "/>
    <s v="SITUACIÓN IRREGULAR"/>
    <d v="2017-09-19T00:00:00"/>
    <n v="19"/>
    <n v="9"/>
    <n v="2017"/>
    <n v="6"/>
    <s v="MASCULINO"/>
    <s v="ACTA/PARTIDA DE NACIMIENTO"/>
    <n v="837"/>
    <s v="NINGUNO"/>
    <s v="SI"/>
    <s v="758PÉCOLIYRV"/>
    <s v="PÉREZ "/>
    <s v="CORONADO"/>
    <s v="LIBIA"/>
    <s v="YRALY"/>
    <s v="VENEZUELA "/>
    <s v="SITUACIÓN IRREGULAR"/>
    <d v="1975-08-03T00:00:00"/>
    <n v="3"/>
    <n v="8"/>
    <n v="1975"/>
    <s v="FEMENINO"/>
    <s v="CÉDULA DE IDENTIDAD "/>
    <n v="13195796"/>
    <s v="RASTREO"/>
    <d v="2023-11-27T00:00:00"/>
    <s v="ONLINE/TELEFÓNICA"/>
    <d v="2024-01-04T00:00:00"/>
    <n v="2"/>
    <n v="1"/>
    <n v="1"/>
    <s v="SI"/>
    <s v="EIMARA "/>
    <m/>
    <x v="1"/>
    <x v="109"/>
    <m/>
    <m/>
    <m/>
    <m/>
    <m/>
    <m/>
    <m/>
    <m/>
    <m/>
    <n v="6"/>
    <n v="6"/>
    <n v="0"/>
    <s v="NO TIENE REZAGO"/>
    <m/>
  </r>
  <r>
    <n v="342"/>
    <s v="OCTUBRE "/>
    <x v="2"/>
    <s v="TRUJILLO"/>
    <s v="TRUJILLO"/>
    <n v="959819494"/>
    <s v="1309BEBALEV"/>
    <s v="BERMUDEZ"/>
    <s v="BARRETO"/>
    <s v="LEONEIKER"/>
    <s v="RAFAEL"/>
    <s v="BERMUDEZ BARRETO LEONEIKER RAFAEL"/>
    <s v="VENEZUELA "/>
    <s v="SITUACIÓN IRREGULAR"/>
    <d v="2013-09-30T00:00:00"/>
    <s v="30"/>
    <s v="09"/>
    <s v="2013"/>
    <n v="10"/>
    <s v="MASCULINO"/>
    <s v="ACTA/PARTIDA DE NACIMIENTO"/>
    <n v="4499"/>
    <s v="PRIMARIA - 3ER GRADO"/>
    <s v="SI"/>
    <s v="971BABAYOISV"/>
    <s v="BARRETO"/>
    <s v="BARRETO"/>
    <s v="YORGELIS"/>
    <s v="ISABEL"/>
    <s v="VENEZUELA "/>
    <s v="SITUACIÓN IRREGULAR"/>
    <d v="1997-01-01T00:00:00"/>
    <n v="1"/>
    <n v="1"/>
    <n v="1997"/>
    <s v="FEMENINO"/>
    <s v="CÉDULA DE IDENTIDAD"/>
    <n v="26292464"/>
    <s v="RASTREO"/>
    <d v="2023-10-17T00:00:00"/>
    <s v="ONLINE/TELEFÓNICA"/>
    <d v="2023-10-24T00:00:00"/>
    <n v="3"/>
    <n v="3"/>
    <n v="1"/>
    <s v="SI"/>
    <s v="DALILA"/>
    <s v="SI"/>
    <x v="1"/>
    <x v="109"/>
    <m/>
    <m/>
    <m/>
    <m/>
    <m/>
    <m/>
    <m/>
    <m/>
    <m/>
    <n v="8"/>
    <n v="10"/>
    <n v="2"/>
    <s v="2 AÑOS REZAGO"/>
    <m/>
  </r>
  <r>
    <n v="525"/>
    <s v="NOVIEMBRE"/>
    <x v="1"/>
    <s v="LIMA "/>
    <s v="PUENTE PIEDRA"/>
    <n v="923294939"/>
    <s v="1210BECASAV"/>
    <s v="BERMUDEZ"/>
    <s v="CASTILLO"/>
    <s v="SANTIAGO"/>
    <s v="DAVID"/>
    <s v="BERMUDEZ CASTILLO SANTIAGO DAVID"/>
    <s v="VENEZUELA "/>
    <s v="SITUACIÓN IRREGULAR"/>
    <d v="2012-10-06T00:00:00"/>
    <s v="06"/>
    <s v="10"/>
    <s v="2012"/>
    <n v="11"/>
    <s v="MASCULINO"/>
    <s v="ACTA/PARTIDA DE NACIMIENTO"/>
    <n v="208"/>
    <s v="PRIMARIA - 2DO GRADO"/>
    <s v="SI"/>
    <s v="941CAVIGECHV"/>
    <s v="CASTILLO "/>
    <s v="VILLALOBOS"/>
    <s v="GENESIS"/>
    <s v="CHIQUINQUIRA"/>
    <s v="VENEZUELA "/>
    <s v="SITUACIÓN IRREGULAR"/>
    <d v="1994-01-05T00:00:00"/>
    <s v="5"/>
    <s v="1"/>
    <s v="1994"/>
    <s v="FEMENINO"/>
    <s v="CÉDULA DE IDENTIDAD"/>
    <n v="22369718"/>
    <s v="RASTREO"/>
    <d v="2023-09-15T00:00:00"/>
    <m/>
    <m/>
    <m/>
    <m/>
    <m/>
    <s v="SI"/>
    <s v="MIRIAN"/>
    <s v="SI"/>
    <x v="1"/>
    <x v="109"/>
    <m/>
    <m/>
    <m/>
    <m/>
    <m/>
    <m/>
    <m/>
    <m/>
    <m/>
    <n v="7"/>
    <n v="11"/>
    <n v="4"/>
    <s v="4 AÑOS REZAGO A MÁS"/>
    <m/>
  </r>
  <r>
    <n v="761"/>
    <s v="NOVIEMBRE"/>
    <x v="1"/>
    <s v="LIMA "/>
    <s v="PUNTA HERMOSA"/>
    <n v="952190026"/>
    <s v="1612BEMONIV"/>
    <s v="BERNAL"/>
    <s v="MOSCARITOLO"/>
    <s v="NIKER"/>
    <s v="LEONCIO"/>
    <s v="BERNAL MOSCARITOLO NIKER LEONCIO"/>
    <s v="VENEZUELA "/>
    <s v="SITUACIÓN IRREGULAR"/>
    <d v="2016-12-30T00:00:00"/>
    <s v="30"/>
    <s v="12"/>
    <s v="2016"/>
    <n v="7"/>
    <s v="MASCULINO"/>
    <s v="ACTA/PARTIDA DE NACIMIENTO"/>
    <n v="33"/>
    <s v="PRIMARIA - 1ER GRADO"/>
    <s v="SI"/>
    <s v="906MOLOMALOV"/>
    <s v="MOSCARITOLO"/>
    <s v="LOPEZ"/>
    <s v="MARIANA"/>
    <s v="LORELLA"/>
    <s v="VENEZUELA "/>
    <s v="PTP/CPP"/>
    <d v="1990-06-15T00:00:00"/>
    <s v="15"/>
    <s v="6"/>
    <s v="1990"/>
    <s v="FEMENINO"/>
    <s v="PTP/CPP"/>
    <s v="003262242"/>
    <s v="RASTREO"/>
    <d v="2023-10-05T00:00:00"/>
    <m/>
    <m/>
    <m/>
    <m/>
    <m/>
    <s v="SI"/>
    <s v="EIMARA"/>
    <s v="SI"/>
    <x v="1"/>
    <x v="109"/>
    <m/>
    <m/>
    <m/>
    <m/>
    <m/>
    <m/>
    <m/>
    <m/>
    <m/>
    <n v="6"/>
    <n v="7"/>
    <n v="1"/>
    <s v="NO TIENE REZAGO"/>
    <m/>
  </r>
  <r>
    <n v="760"/>
    <s v="NOVIEMBRE"/>
    <x v="1"/>
    <s v="LIMA "/>
    <s v="PUNTA HERMOSA"/>
    <n v="952190026"/>
    <s v="1106BEMONIV"/>
    <s v="BERNAL"/>
    <s v="MOSCARITOLO"/>
    <s v="NIKERLI"/>
    <s v="LEONELA"/>
    <s v="BERNAL MOSCARITOLO NIKERLI LEONELA"/>
    <s v="VENEZUELA "/>
    <s v="SITUACIÓN IRREGULAR"/>
    <d v="2011-06-05T00:00:00"/>
    <s v="05"/>
    <s v="06"/>
    <s v="2011"/>
    <n v="12"/>
    <s v="FEMENINO"/>
    <s v="CEDULA DE IDENTIDAD"/>
    <n v="34935574"/>
    <s v="PRIMARIA - 6TO GRADO"/>
    <s v="SI"/>
    <s v="906MOLOMALOV"/>
    <s v="MOSCARITOLO"/>
    <s v="LOPEZ"/>
    <s v="MARIANA"/>
    <s v="LORELLA"/>
    <s v="VENEZUELA "/>
    <s v="PTP/CPP"/>
    <d v="1990-06-15T00:00:00"/>
    <s v="15"/>
    <s v="6"/>
    <s v="1990"/>
    <s v="FEMENINO"/>
    <s v="PTP/CPP"/>
    <s v="003262242"/>
    <s v="RASTREO"/>
    <d v="2023-10-05T00:00:00"/>
    <s v="ONLINE/TELEFÓNICA"/>
    <d v="2023-11-15T00:00:00"/>
    <n v="2"/>
    <n v="2"/>
    <n v="1"/>
    <s v="SI"/>
    <s v="EIMARA"/>
    <s v="SI"/>
    <x v="1"/>
    <x v="109"/>
    <m/>
    <m/>
    <m/>
    <m/>
    <m/>
    <m/>
    <m/>
    <m/>
    <m/>
    <n v="11"/>
    <n v="12"/>
    <n v="1"/>
    <s v="NO TIENE REZAGO"/>
    <m/>
  </r>
  <r>
    <n v="542"/>
    <s v="NOVIEMBRE"/>
    <x v="1"/>
    <s v="LIMA "/>
    <s v="SAN JUAN DE LURIGANCHO"/>
    <n v="929520076"/>
    <s v="1109BECOCAV"/>
    <s v="BERRIOS"/>
    <s v="COLMENARES"/>
    <s v="CARLA"/>
    <s v="VALENTINA"/>
    <s v="BERRIOS COLMENARES CARLA VALENTINA"/>
    <s v="VENEZUELA "/>
    <s v="PTP/CPP"/>
    <d v="2011-09-23T00:00:00"/>
    <s v="23"/>
    <s v="09"/>
    <s v="2011"/>
    <n v="12"/>
    <s v="FEMENINO"/>
    <s v="PTP/CPP"/>
    <s v="004245962"/>
    <s v="PRIMARIA - 5TO GRADO"/>
    <s v="SI"/>
    <s v="939COLOMEJOV"/>
    <s v="COLMENARES"/>
    <s v="LOPEZ"/>
    <s v="MERLYS"/>
    <s v="JOHANA"/>
    <s v="VENEZUELA "/>
    <s v="PTP/CPP"/>
    <d v="1993-09-30T00:00:00"/>
    <s v="30"/>
    <s v="9"/>
    <s v="1993"/>
    <s v="FEMENINO"/>
    <s v="PTP/CPP"/>
    <s v="004155846"/>
    <s v="RASTREO"/>
    <d v="2023-11-18T18:06:11"/>
    <m/>
    <m/>
    <m/>
    <m/>
    <m/>
    <s v="SI"/>
    <s v="TAYRI"/>
    <s v="SI"/>
    <x v="1"/>
    <x v="109"/>
    <m/>
    <m/>
    <m/>
    <m/>
    <m/>
    <m/>
    <m/>
    <m/>
    <m/>
    <n v="10"/>
    <n v="12"/>
    <n v="2"/>
    <s v="2 AÑOS REZAGO"/>
    <m/>
  </r>
  <r>
    <n v="540"/>
    <s v="NOVIEMBRE"/>
    <x v="1"/>
    <s v="LIMA "/>
    <s v="SAN JUAN DE LURIGANCHO"/>
    <n v="929520076"/>
    <s v="1507BECOLUV"/>
    <s v="BERRIOS"/>
    <s v="COLMENARES"/>
    <s v="LUIS"/>
    <s v="FERNANDO"/>
    <s v="BERRIOS COLMENARES LUIS FERNANDO"/>
    <s v="VENEZUELA "/>
    <s v="PTP/CPP"/>
    <d v="2015-07-29T00:00:00"/>
    <s v="29"/>
    <s v="07"/>
    <s v="2015"/>
    <n v="8"/>
    <s v="MASCULINO"/>
    <s v="PTP/CPP"/>
    <s v="004334392"/>
    <s v="NINGUNO"/>
    <s v="SI"/>
    <s v="939COLOMEJOV"/>
    <s v="COLMENARES"/>
    <s v="LOPEZ"/>
    <s v="MERLYS"/>
    <s v="JOHANA"/>
    <s v="VENEZUELA "/>
    <s v="PTP/CPP"/>
    <d v="1993-09-30T00:00:00"/>
    <s v="30"/>
    <s v="9"/>
    <s v="1993"/>
    <s v="FEMENINO"/>
    <s v="PTP/CPP"/>
    <s v="004155846"/>
    <s v="RASTREO"/>
    <d v="2023-11-18T18:02:21"/>
    <s v="ONLINE/TELEFÓNICA"/>
    <d v="2023-11-28T00:00:00"/>
    <n v="2"/>
    <n v="2"/>
    <n v="1"/>
    <s v="SI"/>
    <s v="TAYRI"/>
    <s v="SI"/>
    <x v="1"/>
    <x v="109"/>
    <m/>
    <m/>
    <m/>
    <m/>
    <m/>
    <m/>
    <m/>
    <m/>
    <m/>
    <n v="6"/>
    <n v="8"/>
    <n v="2"/>
    <s v="2 AÑOS REZAGO"/>
    <m/>
  </r>
  <r>
    <n v="392"/>
    <s v="DICIEMBRE "/>
    <x v="1"/>
    <s v="LIMA "/>
    <s v="VILLA MARIA DEL TRIUNFO"/>
    <n v="923673633"/>
    <s v="1411BEPAANO"/>
    <s v="BETANCOUR"/>
    <s v="PATIÑO"/>
    <s v="ANYELIK"/>
    <s v="NINGUNO"/>
    <s v="BETANCOUR PATIÑO ANYELIK NINGUNO"/>
    <s v="OTRO"/>
    <s v="PTP/CPP"/>
    <d v="2014-11-10T00:00:00"/>
    <s v="10"/>
    <s v="11"/>
    <s v="2014"/>
    <n v="9"/>
    <s v="FEMENINO"/>
    <s v="PTP/CPP"/>
    <s v="004285992"/>
    <s v="PRIMARIA - 1ER GRADO"/>
    <s v="SI"/>
    <s v="9209PAARJANIC"/>
    <s v="PATIÑO"/>
    <s v="ARENAS"/>
    <s v="JAZMIN"/>
    <s v="NINGUNO"/>
    <s v="COLOMBIA"/>
    <s v="PTP/CPP"/>
    <d v="1992-09-24T00:00:00"/>
    <s v="24"/>
    <s v="09"/>
    <s v="1992"/>
    <s v="FEMENINO"/>
    <s v="PTP/CPP"/>
    <s v="004263217"/>
    <s v="RASTREO"/>
    <d v="2023-11-28T11:16:51"/>
    <m/>
    <m/>
    <m/>
    <m/>
    <m/>
    <s v="SI"/>
    <s v="MIRIAN"/>
    <s v="SI"/>
    <x v="1"/>
    <x v="109"/>
    <m/>
    <m/>
    <m/>
    <m/>
    <m/>
    <m/>
    <m/>
    <m/>
    <m/>
    <n v="6"/>
    <n v="9"/>
    <n v="3"/>
    <s v="3 AÑOS REZAGO"/>
    <m/>
  </r>
  <r>
    <n v="1264"/>
    <s v="ENERO "/>
    <x v="1"/>
    <s v="LIMA "/>
    <s v="SAN MARTIN DE PORRES"/>
    <n v="981914357"/>
    <s v="1309BEPOJHV"/>
    <s v="BETANCOURT "/>
    <s v="POLANCO"/>
    <s v="JHORDANO "/>
    <s v="JOEL"/>
    <s v="BETANCOURT  POLANCO JHORDANO  JOEL"/>
    <s v="VENEZUELA "/>
    <s v="PTP/CPP"/>
    <d v="2013-09-12T00:00:00"/>
    <s v="12"/>
    <s v="09"/>
    <s v="2013"/>
    <n v="10"/>
    <s v="MASCULINO"/>
    <s v="PTP/CPP"/>
    <s v="001085463"/>
    <s v="PRIMARIA - 3ER GRADO"/>
    <s v="SI"/>
    <s v="182/POCACRYUV"/>
    <s v="POLANCO "/>
    <s v="CASTILLO"/>
    <s v="CRISMARY"/>
    <s v="YULIMAR"/>
    <s v="VENEZUELA "/>
    <s v="PTP/CPP"/>
    <s v="2/18/0199"/>
    <s v="2/18/0199"/>
    <s v="2/18/0199"/>
    <s v="2/18/0199"/>
    <s v="FEMENINO"/>
    <s v="PTP/CPP"/>
    <s v="MUJER"/>
    <s v="RASTREO"/>
    <d v="2023-12-19T01:59:27"/>
    <s v="ONLINE/TELEFÓNICA"/>
    <d v="2024-01-03T00:00:00"/>
    <n v="3"/>
    <n v="1"/>
    <n v="1"/>
    <s v="SI"/>
    <s v="MARIEL"/>
    <m/>
    <x v="1"/>
    <x v="109"/>
    <m/>
    <m/>
    <m/>
    <m/>
    <m/>
    <m/>
    <m/>
    <m/>
    <m/>
    <n v="8"/>
    <n v="10"/>
    <n v="2"/>
    <s v="2 AÑOS REZAGO"/>
    <m/>
  </r>
  <r>
    <n v="139"/>
    <s v="DICIEMBRE "/>
    <x v="1"/>
    <s v="LIMA "/>
    <s v="SANTA ANITA"/>
    <n v="970621357"/>
    <s v="0806BECLCAV"/>
    <s v="BETANCOURT"/>
    <s v="CLERMONT"/>
    <s v="CARLYS"/>
    <s v="PATRICIA DE JESUS"/>
    <s v="BETANCOURT CLERMONT CARLYS PATRICIA DE JESUS"/>
    <s v="VENEZUELA "/>
    <s v="C.E. CALIDAD MIGRATORIA"/>
    <d v="2008-06-04T00:00:00"/>
    <s v="04"/>
    <s v="06"/>
    <s v="2008"/>
    <n v="15"/>
    <s v="FEMENINO"/>
    <s v="CÉDULA DE IDENTIDAD"/>
    <s v="32600305"/>
    <s v="SECUNDARIA - 3ER GRADO"/>
    <s v="SI"/>
    <s v="9108CLSOMAJOV"/>
    <s v="CLERMONT"/>
    <s v="SOSA"/>
    <s v="MARIA"/>
    <s v="JOSE"/>
    <s v="VENEZUELA"/>
    <s v="C.E. CALIDAD MIGRATORIA"/>
    <d v="1991-08-16T00:00:00"/>
    <s v="16"/>
    <s v="08"/>
    <s v="1991"/>
    <s v="FEMENINO"/>
    <s v="CARNET DE EXTRANJERÍA"/>
    <s v="004023103"/>
    <s v="RASTREO"/>
    <d v="2023-01-11T09:44:29"/>
    <s v="ONLINE/TELEFÓNICA"/>
    <d v="2023-11-25T00:00:00"/>
    <n v="1"/>
    <n v="1"/>
    <n v="2"/>
    <s v="SI"/>
    <s v="CAROLINE"/>
    <s v="SI"/>
    <x v="1"/>
    <x v="109"/>
    <m/>
    <m/>
    <m/>
    <m/>
    <m/>
    <m/>
    <m/>
    <m/>
    <m/>
    <n v="14"/>
    <n v="15"/>
    <n v="1"/>
    <s v="NO TIENE REZAGO"/>
    <s v="REPORTADO EL MES DE NOVIEMBRE "/>
  </r>
  <r>
    <n v="120"/>
    <s v="OCTUBRE "/>
    <x v="1"/>
    <s v="LIMA "/>
    <s v="VILLA EL SALVADOR"/>
    <s v="912158968 LLAMADAS 960717093 WUASAP"/>
    <s v="1202BELAKLV"/>
    <s v="BETANCOURT"/>
    <s v="LA CRUZ"/>
    <s v="KLENDER"/>
    <s v="ESNEIDER"/>
    <s v="BETANCOURT LA CRUZ KLENDER ESNEIDER"/>
    <s v="VENEZUELA "/>
    <s v="SITUACIÓN IRREGULAR"/>
    <d v="2012-02-22T00:00:00"/>
    <s v="22"/>
    <s v="02"/>
    <s v="2012"/>
    <n v="11"/>
    <s v="MASCULINO"/>
    <s v="ACTA/PARTIDA DE NACIMIENTO"/>
    <n v="63"/>
    <s v="PRIMARIA - 3ER GRADO"/>
    <s v="SI"/>
    <s v="9206LAHEESANV"/>
    <s v="LA CRUZ"/>
    <s v="HERNÁNDEZ"/>
    <s v="ESTEFANI"/>
    <s v="ANDREA"/>
    <s v="VENEZUELA "/>
    <s v="SITUACIÓN IRREGULAR"/>
    <d v="1992-06-26T00:00:00"/>
    <s v="26"/>
    <s v="06"/>
    <s v="1992"/>
    <s v="FEMENINO"/>
    <s v="CÉDULA DE IDENTIDAD"/>
    <n v="20200580"/>
    <s v="RASTREO"/>
    <d v="2023-09-15T00:00:00"/>
    <s v="ONLINE/TELEFÓNICA"/>
    <d v="2023-10-26T00:00:00"/>
    <n v="1"/>
    <n v="1"/>
    <n v="1"/>
    <s v="SI"/>
    <s v="MIRIAN"/>
    <s v="SI"/>
    <x v="1"/>
    <x v="109"/>
    <m/>
    <m/>
    <m/>
    <m/>
    <m/>
    <m/>
    <m/>
    <m/>
    <m/>
    <n v="8"/>
    <n v="12"/>
    <n v="4"/>
    <s v="4 AÑOS REZAGO A MÁS"/>
    <m/>
  </r>
  <r>
    <n v="461"/>
    <s v="NOVIEMBRE"/>
    <x v="1"/>
    <s v="LIMA "/>
    <s v="COMAS"/>
    <n v="985005983"/>
    <s v="1812BERULUV"/>
    <s v="BETANCOURT"/>
    <s v="RUIZ"/>
    <s v="LUSIANO"/>
    <s v="JOSENNIER"/>
    <s v="BETANCOURT RUIZ LUSIANO JOSENNIER"/>
    <s v="VENEZUELA "/>
    <s v="PTP/CPP"/>
    <d v="2018-12-07T00:00:00"/>
    <s v="07"/>
    <s v="12"/>
    <s v="2018"/>
    <n v="5"/>
    <s v="MASCULINO"/>
    <s v="PTP/CPP"/>
    <n v="4239494"/>
    <s v="NINGUNO"/>
    <s v="SI"/>
    <s v="936BERUKEDEV"/>
    <s v="BETANCOURT"/>
    <s v="RUIZ"/>
    <s v="KENIA"/>
    <s v="DEL CARMEN"/>
    <s v="VENEZUELA "/>
    <s v="PTP/CPP"/>
    <d v="1993-06-03T00:00:00"/>
    <s v="3"/>
    <s v="6"/>
    <s v="1993"/>
    <s v="FEMENINO"/>
    <s v="PTP/CPP"/>
    <s v="002519427"/>
    <s v="RASTREO"/>
    <d v="2023-09-15T00:00:00"/>
    <s v="ONLINE/TELEFÓNICA"/>
    <d v="2023-11-24T00:00:00"/>
    <n v="1"/>
    <n v="1"/>
    <n v="1"/>
    <s v="SI"/>
    <s v="MIRIAN"/>
    <s v="SI"/>
    <x v="1"/>
    <x v="109"/>
    <m/>
    <m/>
    <m/>
    <m/>
    <m/>
    <m/>
    <m/>
    <m/>
    <m/>
    <n v="6"/>
    <n v="5"/>
    <n v="-1"/>
    <s v="NO TIENE REZAGO"/>
    <m/>
  </r>
  <r>
    <n v="442"/>
    <s v="DICIEMBRE "/>
    <x v="2"/>
    <s v="TRUJILLO "/>
    <s v="LA ESPERANZA"/>
    <n v="997469615"/>
    <s v="0707BIROILV"/>
    <s v="BIARRETA"/>
    <s v="RODRIGUEZ"/>
    <s v="ILIANNY"/>
    <s v="CAMILA"/>
    <s v="BIARRETA RODRIGUEZ ILIANNY CAMILA"/>
    <s v="VENEZUELA "/>
    <s v="SITUACIÓN IRREGULAR"/>
    <d v="2007-07-03T00:00:00"/>
    <s v="03"/>
    <s v="07"/>
    <s v="2007"/>
    <n v="16"/>
    <s v="FEMENINO"/>
    <s v="CEDULA DE IDENTIDAD"/>
    <n v="32029043"/>
    <s v="PRIMARIA - 6TO GRADO"/>
    <s v="SI"/>
    <s v="848ROBAINDEV"/>
    <s v="RODRIGUEZ"/>
    <s v="BARRERA"/>
    <s v="INDAMAR"/>
    <s v="DE JESUS"/>
    <s v="VENEZUELA "/>
    <s v="SITUACIÓN IRREGULAR"/>
    <d v="1984-08-11T00:00:00"/>
    <n v="11"/>
    <n v="8"/>
    <n v="1984"/>
    <s v="FEMENINO"/>
    <s v="CÉDULA DE IDENTIDAD"/>
    <n v="17363863"/>
    <s v="RASTREO"/>
    <d v="2023-10-04T00:00:00"/>
    <s v="ONLINE/TELEFÓNICA"/>
    <d v="2023-12-20T00:00:00"/>
    <n v="1"/>
    <n v="1"/>
    <n v="1"/>
    <s v="SI"/>
    <s v="MARIANA"/>
    <s v="SI"/>
    <x v="1"/>
    <x v="109"/>
    <m/>
    <m/>
    <m/>
    <m/>
    <m/>
    <m/>
    <m/>
    <m/>
    <m/>
    <n v="11"/>
    <n v="16"/>
    <n v="5"/>
    <s v="4 AÑOS REZAGO A MÁS"/>
    <m/>
  </r>
  <r>
    <n v="666"/>
    <s v="NOVIEMBRE"/>
    <x v="2"/>
    <s v="TRUJILLO"/>
    <s v="TRUJILLO"/>
    <s v="943128765 LLAMADA 906600349 WHATSAPP"/>
    <s v="1707BLGUJOV"/>
    <s v="BLANCO "/>
    <s v="GUILLEN"/>
    <s v="JOHANDRI"/>
    <s v="ISAAC"/>
    <s v="BLANCO  GUILLEN JOHANDRI ISAAC"/>
    <s v="VENEZUELA "/>
    <s v="SITUACIÓN IRREGULAR"/>
    <d v="2017-07-20T00:00:00"/>
    <s v="20"/>
    <s v="07"/>
    <s v="2017"/>
    <n v="6"/>
    <s v="MASCULINO"/>
    <s v="ACTA/PARTIDA DE NACIMIENTO"/>
    <s v="081"/>
    <s v="NINGUNO"/>
    <s v="SI"/>
    <s v="863GULEMAJOV"/>
    <s v="GUILLEN "/>
    <s v="LEGON"/>
    <s v="MARIA "/>
    <s v="JOSE "/>
    <s v="VENEZUELA "/>
    <s v="SITUACIÓN IRREGULAR"/>
    <d v="1986-03-13T00:00:00"/>
    <s v="13"/>
    <s v="3"/>
    <s v="1986"/>
    <s v="FEMENINO"/>
    <s v="CÉDULA DE IDENTIDAD"/>
    <n v="17165793"/>
    <s v="AUTOREGISTRO "/>
    <d v="2023-11-25T00:00:00"/>
    <s v="ONLINE/TELEFÓNICA"/>
    <d v="2023-11-27T00:00:00"/>
    <n v="2"/>
    <n v="2"/>
    <n v="1"/>
    <s v="SI"/>
    <s v="MIRIAN"/>
    <s v="SI"/>
    <x v="1"/>
    <x v="109"/>
    <m/>
    <m/>
    <m/>
    <m/>
    <m/>
    <m/>
    <m/>
    <m/>
    <m/>
    <n v="6"/>
    <n v="6"/>
    <n v="0"/>
    <s v="NO TIENE REZAGO"/>
    <m/>
  </r>
  <r>
    <n v="347"/>
    <s v="OCTUBRE "/>
    <x v="2"/>
    <s v="TRUJILLO"/>
    <s v="LA ESPERANZA"/>
    <n v="938699212"/>
    <s v="1511BLBEBRV"/>
    <s v="BLANCO"/>
    <s v="BELISARIO"/>
    <s v="BRIHYAN"/>
    <s v="JHONAYKERT"/>
    <s v="BLANCO BELISARIO BRIHYAN JHONAYKERT"/>
    <s v="VENEZUELA "/>
    <s v="PTP/CPP"/>
    <d v="2015-11-10T00:00:00"/>
    <s v="10"/>
    <s v="11"/>
    <s v="2015"/>
    <n v="8"/>
    <s v="MASCULINO"/>
    <s v="PTP/CPP"/>
    <n v="2860981"/>
    <s v="NIVEL INICIAL 3 AÑOS"/>
    <s v="SI"/>
    <s v="9310BETOALMEV"/>
    <s v="BELISARIO"/>
    <s v="TOME"/>
    <s v="ALEJANDRA"/>
    <s v="MERCEDES"/>
    <s v="VENEZUELA "/>
    <s v="SITUACIÓN IRREGULAR"/>
    <d v="1993-10-17T00:00:00"/>
    <n v="17"/>
    <n v="10"/>
    <n v="1993"/>
    <s v="FEMENINO"/>
    <s v="CÉDULA DE IDENTIDAD"/>
    <n v="23627657"/>
    <s v="RASTREO"/>
    <d v="2023-09-15T00:00:00"/>
    <s v="ONLINE/TELEFÓNICA"/>
    <d v="2023-10-06T00:00:00"/>
    <n v="2"/>
    <n v="2"/>
    <n v="1"/>
    <s v="SI"/>
    <s v="DALILA"/>
    <s v="SI"/>
    <x v="1"/>
    <x v="109"/>
    <m/>
    <m/>
    <m/>
    <m/>
    <m/>
    <m/>
    <m/>
    <m/>
    <m/>
    <n v="6"/>
    <n v="8"/>
    <n v="2"/>
    <s v="2 AÑOS REZAGO"/>
    <m/>
  </r>
  <r>
    <n v="1444"/>
    <s v="ENERO "/>
    <x v="2"/>
    <s v="TRUJILLO"/>
    <s v="LA ESPERANZA"/>
    <n v="938699212"/>
    <s v="186BLBEEMV"/>
    <s v="BLANCO"/>
    <s v="BELISARIO"/>
    <s v="EMMANUEL"/>
    <s v="JHOBRAYKERT"/>
    <s v="BLANCO BELISARIO EMMANUEL JHOBRAYKERT"/>
    <s v="VENEZUELA "/>
    <s v="PTP/CPP"/>
    <d v="2018-06-01T00:00:00"/>
    <n v="1"/>
    <n v="6"/>
    <n v="2018"/>
    <n v="5"/>
    <s v="MASCULINO"/>
    <s v="CPP"/>
    <n v="2860998"/>
    <s v="NINGUNO"/>
    <s v="SI"/>
    <s v="9310BETOALMEV"/>
    <s v="BELISARIO"/>
    <s v="TOME"/>
    <s v="ALEJANDRA"/>
    <s v="MERCEDES"/>
    <s v="VENEZUELA "/>
    <s v="SITUACIÓN IRREGULAR"/>
    <d v="1993-10-17T00:00:00"/>
    <n v="17"/>
    <n v="10"/>
    <n v="1993"/>
    <s v="FEMENINO"/>
    <s v="CEDULA DE IDENTIDAD "/>
    <n v="23627657"/>
    <s v="RASTREO"/>
    <d v="2023-09-15T00:00:00"/>
    <m/>
    <m/>
    <m/>
    <m/>
    <m/>
    <s v="SI"/>
    <s v="EVELYN"/>
    <m/>
    <x v="2"/>
    <x v="81"/>
    <m/>
    <m/>
    <m/>
    <m/>
    <m/>
    <m/>
    <m/>
    <m/>
    <m/>
    <n v="6"/>
    <n v="5"/>
    <n v="-1"/>
    <s v="NO TIENE REZAGO"/>
    <m/>
  </r>
  <r>
    <n v="350"/>
    <s v="OCTUBRE "/>
    <x v="2"/>
    <s v="TRUJILLO"/>
    <s v="LA ESPERANZA"/>
    <n v="938699212"/>
    <s v="1806BLBEENV"/>
    <s v="BLANCO"/>
    <s v="BELISARIO"/>
    <s v="ENMANUEL"/>
    <s v="JHOBRAYKERT"/>
    <s v="BLANCO BELISARIO ENMANUEL JHOBRAYKERT"/>
    <s v="VENEZUELA "/>
    <s v="PTP/CPP"/>
    <d v="2018-06-01T00:00:00"/>
    <s v="01"/>
    <s v="06"/>
    <s v="2018"/>
    <n v="5"/>
    <s v="MASCULINO"/>
    <s v="PTP/CPP"/>
    <n v="2860998"/>
    <s v="NINGUNO"/>
    <s v="SI"/>
    <s v="9310BETOALMEV"/>
    <s v="BELISARIO"/>
    <s v="TOME"/>
    <s v="ALEJANDRA"/>
    <s v="MERCEDES"/>
    <s v="VENEZUELA "/>
    <s v="SITUACIÓN IRREGULAR"/>
    <d v="1993-10-17T00:00:00"/>
    <n v="17"/>
    <n v="10"/>
    <n v="1993"/>
    <s v="FEMENINO"/>
    <s v="CÉDULA DE IDENTIDAD"/>
    <n v="23627657"/>
    <s v="RASTREO"/>
    <d v="2023-09-15T00:00:00"/>
    <m/>
    <m/>
    <m/>
    <m/>
    <m/>
    <s v="SI"/>
    <s v="DALILA"/>
    <s v="SI"/>
    <x v="1"/>
    <x v="109"/>
    <m/>
    <m/>
    <m/>
    <m/>
    <m/>
    <m/>
    <m/>
    <m/>
    <m/>
    <n v="6"/>
    <n v="5"/>
    <n v="-1"/>
    <s v="NO TIENE REZAGO"/>
    <m/>
  </r>
  <r>
    <n v="615"/>
    <s v="NOVIEMBRE"/>
    <x v="1"/>
    <s v="LIMA "/>
    <s v="PACHACAMAC"/>
    <n v="900119567"/>
    <s v="1501BLFEREV"/>
    <s v="BLANCO"/>
    <s v="FERRER"/>
    <s v="REIMILI"/>
    <s v="ANILET"/>
    <s v="BLANCO FERRER REIMILI ANILET"/>
    <s v="VENEZUELA "/>
    <s v="SITUACIÓN IRREGULAR"/>
    <d v="2015-01-02T00:00:00"/>
    <s v="02"/>
    <s v="01"/>
    <s v="2015"/>
    <n v="9"/>
    <s v="FEMENINO"/>
    <s v="ACTA/PARTIDA DE NACIMIENTO"/>
    <n v="136"/>
    <s v="PRIMARIA - 1ER GRADO"/>
    <s v="SI"/>
    <s v="942FELAYEBAV"/>
    <s v="FERRER"/>
    <s v="LANDER"/>
    <s v="YENNY"/>
    <s v="BATZABET"/>
    <s v="VENEZUELA "/>
    <s v="SITUACIÓN IRREGULAR"/>
    <d v="1994-02-22T00:00:00"/>
    <s v="22"/>
    <s v="2"/>
    <s v="1994"/>
    <s v="FEMENINO"/>
    <s v="CÉDULA DE IDENTIDAD"/>
    <n v="25527083"/>
    <s v="RASTREO"/>
    <d v="2023-09-15T00:00:00"/>
    <s v="ONLINE/TELEFÓNICA"/>
    <d v="2023-11-04T00:00:00"/>
    <n v="2"/>
    <n v="2"/>
    <n v="1"/>
    <s v="SI"/>
    <s v="EIMARA"/>
    <s v="SI"/>
    <x v="1"/>
    <x v="109"/>
    <m/>
    <m/>
    <m/>
    <m/>
    <m/>
    <m/>
    <m/>
    <m/>
    <m/>
    <n v="6"/>
    <n v="9"/>
    <n v="3"/>
    <s v="3 AÑOS REZAGO"/>
    <m/>
  </r>
  <r>
    <n v="1486"/>
    <s v="ENERO "/>
    <x v="2"/>
    <s v="TRUJILLO"/>
    <s v="TRUJILLO"/>
    <n v="918454596"/>
    <s v="079BLMADEV"/>
    <s v="BLANCO"/>
    <s v="MARCANO"/>
    <s v="DESIREE"/>
    <s v="DEL VALLE"/>
    <s v="BLANCO MARCANO DESIREE DEL VALLE"/>
    <s v="VENEZUELA "/>
    <s v="SITUACIÓN IRREGULAR"/>
    <d v="2007-09-15T00:00:00"/>
    <n v="15"/>
    <n v="9"/>
    <n v="2007"/>
    <n v="16"/>
    <s v="FEMENINO"/>
    <s v="ACTA/PARTIDA DE NACIMIENTO"/>
    <n v="756"/>
    <s v="SECUNDARIA - 3ER GRADO"/>
    <s v="SI"/>
    <s v="8012MANIMADEV"/>
    <s v="MARCANO"/>
    <s v="NINGUNO"/>
    <s v="MARIA"/>
    <s v="DEXILELL"/>
    <s v="VENEZUELA "/>
    <s v="SITUACIÓN IRREGULAR"/>
    <d v="1980-12-29T00:00:00"/>
    <n v="29"/>
    <n v="12"/>
    <n v="1980"/>
    <s v="FEMENINO"/>
    <s v="CEDULA DE IDENTIDAD "/>
    <n v="16142467"/>
    <s v="RASTREO"/>
    <d v="2023-10-08T00:00:00"/>
    <s v="ONLINE/TELEFÓNICA"/>
    <d v="2024-01-03T00:00:00"/>
    <n v="1"/>
    <n v="1"/>
    <n v="1"/>
    <s v="SI"/>
    <s v="EVELYN"/>
    <m/>
    <x v="2"/>
    <x v="103"/>
    <m/>
    <m/>
    <m/>
    <m/>
    <m/>
    <m/>
    <m/>
    <m/>
    <m/>
    <n v="14"/>
    <n v="16"/>
    <n v="2"/>
    <s v="2 AÑOS REZAGO"/>
    <m/>
  </r>
  <r>
    <n v="773"/>
    <s v="NOVIEMBRE"/>
    <x v="1"/>
    <s v="LIMA "/>
    <s v="VILLA MARIA DEL TRIUNFO"/>
    <n v="925805054"/>
    <s v="2009BLNATHP"/>
    <s v="BLANCO"/>
    <s v="NAMIAS"/>
    <s v="THOMAS"/>
    <s v="ELIAS"/>
    <s v="BLANCO NAMIAS THOMAS ELIAS"/>
    <s v="PERÚ"/>
    <s v="NO APLICA (ES PERUANO/A)"/>
    <d v="2020-09-23T00:00:00"/>
    <s v="23"/>
    <s v="09"/>
    <s v="2020"/>
    <n v="3"/>
    <s v="MASCULINO"/>
    <s v="DNI"/>
    <s v="92029531"/>
    <s v="NINGUNO"/>
    <s v="SI"/>
    <s v="7911NAMEELCHV"/>
    <s v="NAMIAS"/>
    <s v="MEZA"/>
    <s v="ELIAZKA"/>
    <s v="CHIRANYAIN"/>
    <s v="VENEZUELA "/>
    <s v="C.E. CALIDAD MIGRATORIA"/>
    <d v="1979-11-19T00:00:00"/>
    <s v="19"/>
    <s v="11"/>
    <s v="1979"/>
    <s v="FEMENINO"/>
    <s v="CARNET DE EXTRANJERÍA"/>
    <s v="5219005"/>
    <s v="RASTREO"/>
    <d v="2023-10-02T22:36:41"/>
    <s v="ONLINE/TELEFÓNICA"/>
    <d v="2023-11-16T00:00:00"/>
    <n v="1"/>
    <n v="1"/>
    <n v="1"/>
    <s v="SI"/>
    <s v="YULY"/>
    <s v="SI"/>
    <x v="1"/>
    <x v="109"/>
    <m/>
    <m/>
    <m/>
    <m/>
    <m/>
    <m/>
    <m/>
    <m/>
    <m/>
    <n v="6"/>
    <n v="3"/>
    <n v="-3"/>
    <s v="NO TIENE REZAGO"/>
    <m/>
  </r>
  <r>
    <n v="867"/>
    <s v="NOVIEMBRE"/>
    <x v="1"/>
    <s v="LIMA "/>
    <s v="LURIN"/>
    <s v="929939387/961728847"/>
    <s v="1807BLRODIV"/>
    <s v="BLANCO"/>
    <s v="RODRIGUEZ"/>
    <s v="DILAAN"/>
    <s v="DAVID"/>
    <s v="BLANCO RODRIGUEZ DILAAN DAVID"/>
    <s v="VENEZUELA "/>
    <s v="SITUACIÓN IRREGULAR"/>
    <d v="2018-07-26T00:00:00"/>
    <s v="26"/>
    <s v="07"/>
    <s v="2018"/>
    <n v="5"/>
    <s v="MASCULINO"/>
    <s v="ACTA/PARTIDA DE NACIMIENTO"/>
    <n v="19"/>
    <s v="NINGUNO"/>
    <s v="SI"/>
    <s v="912ROBEHEKAV"/>
    <s v="RODRIGUEZ"/>
    <s v="BERROTERAN"/>
    <s v="HEBLIN"/>
    <s v="KATHERINE"/>
    <s v="VENEZUELA "/>
    <s v="SITUACIÓN IRREGULAR"/>
    <d v="1991-02-27T00:00:00"/>
    <s v="27"/>
    <s v="2"/>
    <s v="1991"/>
    <s v="FEMENINO"/>
    <s v="CÉDULA DE IDENTIDAD"/>
    <n v="25068092"/>
    <s v="RASTREO"/>
    <d v="2023-09-15T00:00:00"/>
    <s v="ONLINE/TELEFÓNICA"/>
    <d v="2023-11-04T00:00:00"/>
    <n v="2"/>
    <n v="2"/>
    <n v="1"/>
    <s v="SI"/>
    <s v="EIMARA"/>
    <s v="SI"/>
    <x v="1"/>
    <x v="109"/>
    <m/>
    <m/>
    <m/>
    <m/>
    <m/>
    <m/>
    <m/>
    <m/>
    <m/>
    <n v="6"/>
    <n v="5"/>
    <n v="-1"/>
    <s v="NO TIENE REZAGO"/>
    <m/>
  </r>
  <r>
    <n v="869"/>
    <s v="NOVIEMBRE"/>
    <x v="1"/>
    <s v="LIMA "/>
    <s v="LURIN"/>
    <s v="929939387/961728847"/>
    <s v="1708BLROFAV"/>
    <s v="BLANCO"/>
    <s v="RODRIGUEZ"/>
    <s v="FABIANYELIS"/>
    <s v="SOFIA"/>
    <s v="BLANCO RODRIGUEZ FABIANYELIS SOFIA"/>
    <s v="VENEZUELA "/>
    <s v="SITUACIÓN IRREGULAR"/>
    <d v="2017-08-10T00:00:00"/>
    <s v="10"/>
    <s v="08"/>
    <s v="2017"/>
    <n v="6"/>
    <s v="FEMENINO"/>
    <s v="ACTA/PARTIDA DE NACIMIENTO"/>
    <n v="25"/>
    <s v="NINGUNO"/>
    <s v="SI"/>
    <s v="912ROBEHEKAV"/>
    <s v="RODRIGUEZ"/>
    <s v="BERROTERAN"/>
    <s v="HEBLIN"/>
    <s v="KATHERINE"/>
    <s v="VENEZUELA "/>
    <s v="SITUACIÓN IRREGULAR"/>
    <d v="1991-02-27T00:00:00"/>
    <s v="27"/>
    <s v="2"/>
    <s v="1991"/>
    <s v="FEMENINO"/>
    <s v="CÉDULA DE IDENTIDAD"/>
    <n v="25068092"/>
    <s v="RASTREO"/>
    <d v="2023-09-15T00:00:00"/>
    <m/>
    <m/>
    <m/>
    <m/>
    <m/>
    <s v="SI"/>
    <s v="EIMARA"/>
    <s v="SI"/>
    <x v="1"/>
    <x v="109"/>
    <m/>
    <m/>
    <m/>
    <m/>
    <m/>
    <m/>
    <m/>
    <m/>
    <m/>
    <n v="6"/>
    <n v="6"/>
    <n v="0"/>
    <s v="NO TIENE REZAGO"/>
    <m/>
  </r>
  <r>
    <n v="1058"/>
    <s v="NOVIEMBRE"/>
    <x v="0"/>
    <s v="TUMBES "/>
    <s v="TUMBES"/>
    <s v="962107273 (ABUELA ) Y 933137494 ( MAMA)"/>
    <s v="2010BLROYEP"/>
    <s v="BLANCO"/>
    <s v="RODRIGUEZ"/>
    <s v="YEREMI"/>
    <s v="ALEXANDER"/>
    <s v="BLANCO RODRIGUEZ YEREMI ALEXANDER"/>
    <s v="PERÚ"/>
    <s v="NO APLICA (ES PERUANO/A)"/>
    <d v="2020-10-10T00:00:00"/>
    <s v="10"/>
    <s v="10"/>
    <s v="2020"/>
    <n v="3"/>
    <s v="MASCULINO"/>
    <s v="DNI "/>
    <n v="92055994"/>
    <s v="NINGUNO"/>
    <s v="SI"/>
    <s v="004ROCOYUYUV"/>
    <s v="RODRIGUEZ"/>
    <s v="COLMENAREZ"/>
    <s v="YUANDERLY"/>
    <s v="YUGREIDIS"/>
    <s v="VENEZUELA "/>
    <s v="SITUACIÓN IRREGULAR"/>
    <d v="2000-04-15T00:00:00"/>
    <s v="15"/>
    <s v="4"/>
    <s v="2000"/>
    <s v="FEMENINO"/>
    <s v="CÉDULA DE IDENTIDAD"/>
    <n v="30454630"/>
    <s v="RASTREO"/>
    <d v="2023-10-03T11:47:47"/>
    <s v="ONLINE/TELEFÓNICA"/>
    <d v="2023-11-17T00:00:00"/>
    <n v="1"/>
    <n v="1"/>
    <n v="2"/>
    <s v="SI"/>
    <s v="VANESSA"/>
    <s v="SI"/>
    <x v="1"/>
    <x v="109"/>
    <m/>
    <m/>
    <m/>
    <m/>
    <m/>
    <m/>
    <m/>
    <m/>
    <m/>
    <n v="6"/>
    <n v="3"/>
    <n v="-3"/>
    <s v="NO TIENE REZAGO"/>
    <m/>
  </r>
  <r>
    <n v="1077"/>
    <s v="ENERO "/>
    <x v="1"/>
    <s v="LIMA "/>
    <s v="PACHACAMAC"/>
    <n v="956111740"/>
    <s v="1910BLCAMAV"/>
    <s v="BLANCO "/>
    <s v="CASTILLO "/>
    <s v="MATHEO "/>
    <s v="GAEL "/>
    <s v="BLANCO  CASTILLO  MATHEO  GAEL "/>
    <s v="VENEZUELA "/>
    <s v="PTP/CPP"/>
    <d v="2019-10-20T00:00:00"/>
    <n v="20"/>
    <n v="10"/>
    <n v="2019"/>
    <n v="4"/>
    <s v="MASCULINO"/>
    <s v="PTP/CPP"/>
    <n v="1301246"/>
    <s v="NINGUNO"/>
    <s v="SI"/>
    <s v="977CASAELNIV"/>
    <s v="CASTILLO "/>
    <s v="SALA "/>
    <s v="ELYMAR "/>
    <s v="NINGUNO "/>
    <s v="VENEZUELA "/>
    <s v="PTP/CPP"/>
    <d v="1997-07-31T00:00:00"/>
    <n v="31"/>
    <n v="7"/>
    <n v="1997"/>
    <s v="FEMENINO"/>
    <s v="PTP/CPP"/>
    <n v="1029808"/>
    <s v="RASTREO"/>
    <d v="2023-11-30T00:00:00"/>
    <s v="ONLINE/TELEFÓNICA"/>
    <d v="2024-01-02T00:00:00"/>
    <n v="1"/>
    <n v="1"/>
    <n v="1"/>
    <s v="SI"/>
    <s v="EIMARA "/>
    <m/>
    <x v="1"/>
    <x v="109"/>
    <m/>
    <m/>
    <m/>
    <m/>
    <m/>
    <m/>
    <m/>
    <m/>
    <m/>
    <n v="6"/>
    <n v="4"/>
    <n v="-2"/>
    <s v="NO TIENE REZAGO"/>
    <m/>
  </r>
  <r>
    <n v="950"/>
    <s v="NOVIEMBRE"/>
    <x v="1"/>
    <s v="LIMA "/>
    <s v="SAN JUAN DE LURIGANCHO"/>
    <n v="900495217"/>
    <s v="2001BOVAESP"/>
    <s v="BOHORQUEZ"/>
    <s v="VALBUENA"/>
    <s v="ESTEBAN"/>
    <s v="ALEJANDRO"/>
    <s v="BOHORQUEZ VALBUENA ESTEBAN ALEJANDRO"/>
    <s v="PERÚ"/>
    <s v="NO APLICA (ES PERUANO/A)"/>
    <d v="2020-01-13T00:00:00"/>
    <s v="13"/>
    <s v="01"/>
    <s v="2020"/>
    <n v="4"/>
    <s v="MASCULINO"/>
    <s v="DNI "/>
    <s v="91678180"/>
    <s v="NINGUNO"/>
    <s v="SI"/>
    <s v="9912VAAÑDACAV"/>
    <s v="VALBUENA"/>
    <s v="AÑEZ"/>
    <s v="DANIEMA"/>
    <s v="CAROLINA"/>
    <s v="VENEZUELA "/>
    <s v="SITUACIÓN IRREGULAR"/>
    <d v="1999-12-08T00:00:00"/>
    <s v="8"/>
    <s v="12"/>
    <s v="1999"/>
    <s v="FEMENINO"/>
    <s v="CÉDULA DE IDENTIDAD"/>
    <s v="23446607"/>
    <s v="RASTREO"/>
    <d v="2023-10-13T11:04:33"/>
    <s v="ONLINE/TELEFÓNICA"/>
    <d v="2023-11-15T00:00:00"/>
    <n v="1"/>
    <n v="1"/>
    <n v="1"/>
    <s v="SI"/>
    <s v="TAYRI"/>
    <s v="SI"/>
    <x v="1"/>
    <x v="109"/>
    <m/>
    <m/>
    <m/>
    <m/>
    <m/>
    <m/>
    <m/>
    <m/>
    <m/>
    <n v="6"/>
    <n v="4"/>
    <n v="-2"/>
    <s v="NO TIENE REZAGO"/>
    <m/>
  </r>
  <r>
    <n v="551"/>
    <s v="NOVIEMBRE"/>
    <x v="1"/>
    <s v="LIMA "/>
    <s v="EL AGUSTINO"/>
    <n v="933655823"/>
    <s v="1703BOCOKEV"/>
    <s v="BOLAÑOS "/>
    <s v="CONTRERAS"/>
    <s v="KELLAN"/>
    <s v="STEVEN"/>
    <s v="BOLAÑOS  CONTRERAS KELLAN STEVEN"/>
    <s v="VENEZUELA "/>
    <s v="PTP/CPP"/>
    <d v="2017-03-30T00:00:00"/>
    <s v="30"/>
    <s v="03"/>
    <s v="2017"/>
    <n v="6"/>
    <s v="MASCULINO"/>
    <s v="PTP/CPP"/>
    <s v="003958012"/>
    <s v="PRIMARIA - 1ER GRADO"/>
    <s v="SI"/>
    <s v="857COSADAMAV"/>
    <s v="CONTRERAS"/>
    <s v="SALCEDO"/>
    <s v="DAINE"/>
    <s v="MARLEY"/>
    <s v="VENEZUELA "/>
    <s v="PTP/CPP"/>
    <d v="1985-07-30T00:00:00"/>
    <s v="30"/>
    <s v="7"/>
    <s v="1985"/>
    <s v="FEMENINO"/>
    <s v="PTP/CPP"/>
    <s v="003899218"/>
    <s v="RASTREO"/>
    <d v="2023-11-04T14:36:37"/>
    <s v="ONLINE/TELEFÓNICA"/>
    <d v="2023-11-24T00:00:00"/>
    <n v="1"/>
    <n v="1"/>
    <n v="1"/>
    <s v="SI"/>
    <s v="MIRIAN"/>
    <s v="SI"/>
    <x v="1"/>
    <x v="109"/>
    <m/>
    <m/>
    <m/>
    <m/>
    <m/>
    <m/>
    <m/>
    <m/>
    <m/>
    <n v="6"/>
    <n v="7"/>
    <n v="1"/>
    <s v="NO TIENE REZAGO"/>
    <m/>
  </r>
  <r>
    <n v="531"/>
    <s v="NOVIEMBRE"/>
    <x v="1"/>
    <s v="LIMA "/>
    <s v="ATE"/>
    <n v="917822766"/>
    <s v="1904BOCHSAP"/>
    <s v="BOLIVAR"/>
    <s v="CHIRINOS"/>
    <s v="SALOME"/>
    <s v="ESTEFANIA"/>
    <s v="BOLIVAR CHIRINOS SALOME ESTEFANIA"/>
    <s v="PERÚ"/>
    <s v="NO APLICA (ES PERUANO/A)"/>
    <d v="2019-04-30T00:00:00"/>
    <s v="30"/>
    <s v="04"/>
    <s v="2019"/>
    <n v="4"/>
    <s v="FEMENINO"/>
    <s v="DNI"/>
    <s v="91342556"/>
    <s v="NINGUNO"/>
    <s v="SI"/>
    <s v="959CHCADIJEV"/>
    <s v="CHIRINOS"/>
    <s v="CARRILLO"/>
    <s v="DIANA"/>
    <s v="JESUS"/>
    <s v="VENEZUELA "/>
    <s v="SITUACIÓN IRREGULAR"/>
    <d v="1995-09-15T00:00:00"/>
    <s v="15"/>
    <s v="9"/>
    <s v="1995"/>
    <s v="FEMENINO"/>
    <s v="CÉDULA DE IDENTIDAD"/>
    <s v="24788979"/>
    <s v="RASTREO"/>
    <s v="NO INFORMACIÓN"/>
    <s v="ONLINE/TELEFÓNICA"/>
    <d v="2023-11-24T00:00:00"/>
    <n v="1"/>
    <n v="1"/>
    <n v="2"/>
    <s v="SI"/>
    <s v="CAROLINE"/>
    <s v="SI"/>
    <x v="1"/>
    <x v="109"/>
    <m/>
    <m/>
    <m/>
    <m/>
    <m/>
    <m/>
    <m/>
    <m/>
    <m/>
    <n v="6"/>
    <n v="4"/>
    <n v="-2"/>
    <s v="NO TIENE REZAGO"/>
    <s v="CORREGIR FECHA DE IDENTIFICACIÓN  "/>
  </r>
  <r>
    <n v="616"/>
    <s v="NOVIEMBRE"/>
    <x v="1"/>
    <s v="LIMA "/>
    <s v="PACHACAMAC"/>
    <n v="900119567"/>
    <s v="1207BOFEJOV"/>
    <s v="BOLIVAR"/>
    <s v="FERRER"/>
    <s v="JORGE"/>
    <s v="EDUARDO"/>
    <s v="BOLIVAR FERRER JORGE EDUARDO"/>
    <s v="VENEZUELA "/>
    <s v="SITUACIÓN IRREGULAR"/>
    <d v="2012-07-15T00:00:00"/>
    <s v="15"/>
    <s v="07"/>
    <s v="2012"/>
    <n v="11"/>
    <s v="MASCULINO"/>
    <s v="ACTA/PARTIDA DE NACIMIENTO"/>
    <n v="477"/>
    <s v="PRIMARIA - 2DO GRADO"/>
    <s v="SI"/>
    <s v="942FELAYEBEV"/>
    <s v="FERRER"/>
    <s v="LANDER"/>
    <s v="YENNY"/>
    <s v="BETZABET"/>
    <s v="VENEZUELA "/>
    <s v="SITUACIÓN IRREGULAR"/>
    <d v="1994-02-22T00:00:00"/>
    <s v="22"/>
    <s v="2"/>
    <s v="1994"/>
    <s v="FEMENINO"/>
    <s v="CÉDULA DE IDENTIDAD"/>
    <n v="25527083"/>
    <s v="RASTREO"/>
    <d v="2023-09-15T00:00:00"/>
    <m/>
    <m/>
    <m/>
    <m/>
    <m/>
    <s v="SI"/>
    <s v="EIMARA"/>
    <s v="SI"/>
    <x v="1"/>
    <x v="109"/>
    <m/>
    <m/>
    <m/>
    <m/>
    <m/>
    <m/>
    <m/>
    <m/>
    <m/>
    <n v="7"/>
    <n v="11"/>
    <n v="4"/>
    <s v="4 AÑOS REZAGO A MÁS"/>
    <m/>
  </r>
  <r>
    <n v="607"/>
    <s v="NOVIEMBRE"/>
    <x v="1"/>
    <s v="LIMA "/>
    <s v="LURIN"/>
    <n v="925155756"/>
    <s v="1601BOFAAAV"/>
    <s v="BONILLA "/>
    <s v="FARIA"/>
    <s v="AARON"/>
    <s v="SANTIAGO"/>
    <s v="BONILLA  FARIA AARON SANTIAGO"/>
    <s v="VENEZUELA "/>
    <s v="SITUACIÓN IRREGULAR"/>
    <d v="2016-01-04T00:00:00"/>
    <s v="04"/>
    <s v="01"/>
    <s v="2016"/>
    <n v="8"/>
    <s v="MASCULINO"/>
    <s v="ACTA/PARTIDA DE NACIMIENTO"/>
    <n v="165"/>
    <s v="PRIMARIA - 1ER GRADO"/>
    <s v="SI"/>
    <s v="893FAVAALDEV"/>
    <s v="FARIA"/>
    <s v="VALERO"/>
    <s v="ALIX"/>
    <s v="DERISMAY"/>
    <s v="VENEZUELA "/>
    <s v="SITUACIÓN IRREGULAR"/>
    <d v="1989-03-23T00:00:00"/>
    <s v="23"/>
    <s v="3"/>
    <s v="1989"/>
    <s v="FEMENINO"/>
    <s v="CÉDULA DE IDENTIDAD"/>
    <n v="20012764"/>
    <s v="RASTREO"/>
    <d v="2023-10-23T00:00:00"/>
    <s v="ONLINE/TELEFÓNICA"/>
    <d v="2023-11-15T00:00:00"/>
    <n v="2"/>
    <n v="2"/>
    <n v="1"/>
    <s v="SI"/>
    <s v="EIMARA"/>
    <s v="SI"/>
    <x v="1"/>
    <x v="109"/>
    <m/>
    <m/>
    <m/>
    <m/>
    <m/>
    <m/>
    <m/>
    <m/>
    <m/>
    <n v="6"/>
    <n v="8"/>
    <n v="2"/>
    <s v="2 AÑOS REZAGO"/>
    <m/>
  </r>
  <r>
    <n v="113"/>
    <s v="OCTUBRE "/>
    <x v="1"/>
    <s v="LIMA "/>
    <s v="VILLA MARIA DEL TRIUNFO"/>
    <s v="970112176/900751879"/>
    <s v="1210BOIBEIV"/>
    <s v="BONILLA"/>
    <s v="IBARRA"/>
    <s v="EIKARY"/>
    <s v="FABIANA"/>
    <s v="BONILLA IBARRA EIKARY FABIANA"/>
    <s v="VENEZUELA "/>
    <s v="SITUACIÓN IRREGULAR"/>
    <d v="2012-10-31T00:00:00"/>
    <s v="31"/>
    <s v="10"/>
    <s v="2012"/>
    <n v="11"/>
    <s v="FEMENINO"/>
    <s v="ACTA/PARTIDA DE NACIMIENTO"/>
    <n v="149"/>
    <s v="PRIMARIA - 1ER GRADO"/>
    <s v="SI"/>
    <s v="9207IBGABEMAV"/>
    <s v="IBARRA"/>
    <s v="GALVEZ"/>
    <s v="BETTY"/>
    <s v="MARIA"/>
    <s v="VENEZUELA "/>
    <s v="PTP/CPP"/>
    <d v="1992-07-15T00:00:00"/>
    <s v="15"/>
    <s v="07"/>
    <s v="1992"/>
    <s v="FEMENINO"/>
    <s v="PTP/CPP"/>
    <n v="1616132"/>
    <s v="RASTREO"/>
    <d v="2023-09-15T00:00:00"/>
    <s v="ONLINE/TELEFÓNICA"/>
    <d v="2023-10-26T00:00:00"/>
    <n v="3"/>
    <n v="3"/>
    <n v="1"/>
    <s v="SI"/>
    <s v="MIRIAN"/>
    <s v="SI"/>
    <x v="1"/>
    <x v="109"/>
    <m/>
    <m/>
    <m/>
    <m/>
    <m/>
    <m/>
    <m/>
    <m/>
    <m/>
    <n v="6"/>
    <n v="11"/>
    <n v="5"/>
    <s v="4 AÑOS REZAGO A MÁS"/>
    <m/>
  </r>
  <r>
    <n v="90"/>
    <s v="OCTUBRE "/>
    <x v="1"/>
    <s v="LIMA "/>
    <s v="VILLA MARIA DEL TRIUNFO"/>
    <n v="970195181"/>
    <s v="1812BOZESEV"/>
    <s v="BOSCAN"/>
    <s v="ZERPA"/>
    <s v="SEBASTIAN"/>
    <s v="ALEJANDRO"/>
    <s v="BOSCAN ZERPA SEBASTIAN ALEJANDRO"/>
    <s v="VENEZUELA "/>
    <s v="SITUACIÓN IRREGULAR"/>
    <d v="2018-12-05T00:00:00"/>
    <s v="05"/>
    <s v="12"/>
    <s v="2018"/>
    <n v="5"/>
    <s v="MASCULINO"/>
    <s v="ACTA/PARTIDA DE NACIMIENTO"/>
    <n v="52"/>
    <s v="NINGUNO"/>
    <s v="SI"/>
    <s v="9907BOZEMIDAV"/>
    <s v="BOSCAN"/>
    <s v="ZERPA"/>
    <s v="MILEIDYS"/>
    <s v="DAMARIS"/>
    <s v="VENEZUELA "/>
    <s v="SITUACIÓN IRREGULAR"/>
    <d v="1999-07-21T00:00:00"/>
    <s v="21"/>
    <s v="07"/>
    <s v="1999"/>
    <s v="FEMENINO"/>
    <s v="CÉDULA DE IDENTIDAD"/>
    <n v="27134466"/>
    <s v="RASTREO"/>
    <d v="2023-09-15T00:00:00"/>
    <s v="ONLINE/TELEFÓNICA"/>
    <d v="2023-10-26T00:00:00"/>
    <n v="1"/>
    <n v="1"/>
    <n v="1"/>
    <s v="SI"/>
    <s v="MIRIAN"/>
    <s v="SI"/>
    <x v="1"/>
    <x v="109"/>
    <m/>
    <m/>
    <m/>
    <m/>
    <m/>
    <m/>
    <m/>
    <m/>
    <m/>
    <n v="6"/>
    <n v="5"/>
    <n v="-1"/>
    <s v="NO TIENE REZAGO"/>
    <m/>
  </r>
  <r>
    <n v="743"/>
    <s v="NOVIEMBRE"/>
    <x v="1"/>
    <s v="LIMA "/>
    <s v="SANTA ANITA"/>
    <n v="987784839"/>
    <s v="1904BRMOSAV"/>
    <s v="BRACHO"/>
    <s v="MONTEZUMA"/>
    <s v="SAMUEL "/>
    <s v="DAVID"/>
    <s v="BRACHO MONTEZUMA SAMUEL  DAVID"/>
    <s v="VENEZUELA "/>
    <s v="SITUACIÓN IRREGULAR"/>
    <d v="2019-04-12T00:00:00"/>
    <s v="12"/>
    <s v="04"/>
    <s v="2019"/>
    <n v="4"/>
    <s v="MASCULINO"/>
    <s v="ACTA/PARTIDA DE NACIMIENTO"/>
    <s v="467"/>
    <s v="NINGUNO"/>
    <s v="SI"/>
    <s v="752MOMOYUEVV"/>
    <s v="MONTEZUMA"/>
    <s v="MORENO"/>
    <s v="YUSEPP"/>
    <s v="EVELYN"/>
    <s v="VENEZUELA "/>
    <s v="SITUACIÓN IRREGULAR"/>
    <d v="1975-02-09T00:00:00"/>
    <s v="9"/>
    <s v="2"/>
    <s v="1975"/>
    <s v="FEMENINO"/>
    <s v="CÉDULA DE IDENTIDAD"/>
    <s v="16012166"/>
    <s v="RASTREO"/>
    <d v="2023-09-30T00:00:00"/>
    <s v="ONLINE/TELEFÓNICA"/>
    <d v="2023-11-16T00:00:00"/>
    <n v="1"/>
    <n v="1"/>
    <n v="1"/>
    <s v="SI"/>
    <s v="MIGUEL HUAYNATE"/>
    <s v="SI"/>
    <x v="1"/>
    <x v="109"/>
    <m/>
    <m/>
    <m/>
    <m/>
    <m/>
    <m/>
    <m/>
    <m/>
    <m/>
    <n v="6"/>
    <n v="4"/>
    <n v="-2"/>
    <s v="NO TIENE REZAGO"/>
    <m/>
  </r>
  <r>
    <n v="197"/>
    <s v="OCTUBRE "/>
    <x v="1"/>
    <s v="LIMA "/>
    <s v="ATE"/>
    <n v="943244587"/>
    <s v="1511BRURJEV"/>
    <s v="BRACHO"/>
    <s v="URDANETA"/>
    <s v="JESUS"/>
    <s v="ANDRES"/>
    <s v="BRACHO URDANETA JESUS ANDRES"/>
    <s v="VENEZUELA "/>
    <s v="SITUACIÓN IRREGULAR"/>
    <d v="2015-11-03T00:00:00"/>
    <s v="03"/>
    <s v="11"/>
    <s v="2015"/>
    <n v="8"/>
    <s v="MASCULINO"/>
    <s v="ACTA/PARTIDA DE NACIMIENTO"/>
    <n v="135"/>
    <s v="NIVEL INICIAL 5 AÑOS"/>
    <s v="SI"/>
    <s v="9003URATKAANV"/>
    <s v="URDANETA"/>
    <s v="ATENCIA"/>
    <s v="KATRIZ"/>
    <s v="ANDREINA"/>
    <s v="VENEZUELA "/>
    <s v="PTP/CPP"/>
    <d v="1990-03-27T00:00:00"/>
    <s v="27"/>
    <s v="03"/>
    <s v="1990"/>
    <s v="FEMENINO"/>
    <s v="PTP/CPP"/>
    <n v="232747"/>
    <s v="RASTREO"/>
    <d v="2023-09-15T00:00:00"/>
    <s v="ONLINE/TELEFÓNICA"/>
    <d v="2023-10-20T00:00:00"/>
    <n v="2"/>
    <n v="2"/>
    <n v="1"/>
    <s v="SI"/>
    <s v="MIGUEL HUAYNATE"/>
    <s v="SI"/>
    <x v="1"/>
    <x v="109"/>
    <m/>
    <m/>
    <m/>
    <m/>
    <m/>
    <m/>
    <m/>
    <m/>
    <m/>
    <n v="6"/>
    <n v="8"/>
    <n v="2"/>
    <s v="2 AÑOS REZAGO"/>
    <m/>
  </r>
  <r>
    <n v="199"/>
    <s v="OCTUBRE "/>
    <x v="1"/>
    <s v="LIMA "/>
    <s v="ATE"/>
    <n v="943244587"/>
    <s v="1308BRURJUV"/>
    <s v="BRACHO"/>
    <s v="URDANETA"/>
    <s v="JUAN"/>
    <s v="ANDRES"/>
    <s v="BRACHO URDANETA JUAN ANDRES"/>
    <s v="VENEZUELA "/>
    <s v="SITUACIÓN IRREGULAR"/>
    <d v="2013-08-06T00:00:00"/>
    <s v="06"/>
    <s v="08"/>
    <s v="2013"/>
    <n v="10"/>
    <s v="MASCULINO"/>
    <s v="ACTA/PARTIDA DE NACIMIENTO"/>
    <n v="483"/>
    <s v="PRIMARIA - 5TO GRADO"/>
    <s v="SI"/>
    <s v="9003URATKAANV"/>
    <s v="URDANETA"/>
    <s v="ATENCIA"/>
    <s v="KATRIZ"/>
    <s v="ANDREINA"/>
    <s v="VENEZUELA "/>
    <s v="PTP/CPP"/>
    <d v="1990-03-27T00:00:00"/>
    <s v="27"/>
    <s v="03"/>
    <s v="1990"/>
    <s v="FEMENINO"/>
    <s v="PTP/CPP"/>
    <n v="232747"/>
    <s v="RASTREO"/>
    <d v="2023-09-15T00:00:00"/>
    <m/>
    <m/>
    <m/>
    <m/>
    <m/>
    <s v="SI"/>
    <s v="MIGUEL HUAYNATE"/>
    <s v="SI"/>
    <x v="1"/>
    <x v="109"/>
    <m/>
    <m/>
    <m/>
    <m/>
    <m/>
    <m/>
    <m/>
    <m/>
    <m/>
    <n v="10"/>
    <n v="10"/>
    <n v="0"/>
    <s v="NO TIENE REZAGO"/>
    <m/>
  </r>
  <r>
    <n v="483"/>
    <s v="NOVIEMBRE"/>
    <x v="1"/>
    <s v="LIMA "/>
    <s v="ATE"/>
    <n v="904081818"/>
    <s v="1706BRLIARV"/>
    <s v="BRICEÑO "/>
    <s v="LINARES"/>
    <s v="ARANZA "/>
    <s v="VALENTINA"/>
    <s v="BRICEÑO  LINARES ARANZA  VALENTINA"/>
    <s v="VENEZUELA "/>
    <s v="SITUACIÓN IRREGULAR"/>
    <d v="2017-06-25T00:00:00"/>
    <s v="25"/>
    <s v="06"/>
    <s v="2017"/>
    <n v="6"/>
    <s v="FEMENINO"/>
    <s v="ACTA/PARTIDA DE NACIMIENTO"/>
    <s v="1609"/>
    <s v="NINGUNO"/>
    <s v="SI"/>
    <s v="824BRMOALJOV"/>
    <s v="BRICEÑO"/>
    <s v="MOLINA"/>
    <s v="ALEXANDER"/>
    <s v="JOSE"/>
    <s v="VENEZUELA "/>
    <s v="SITUACIÓN IRREGULAR"/>
    <d v="1982-04-14T00:00:00"/>
    <s v="14"/>
    <s v="4"/>
    <s v="1982"/>
    <s v="MASCULINO"/>
    <s v="CÉDULA DE IDENTIDAD"/>
    <s v="14982376"/>
    <s v="RASTREO"/>
    <d v="2023-09-30T00:00:00"/>
    <s v="ONLINE/TELEFÓNICA"/>
    <d v="2023-11-02T00:00:00"/>
    <n v="1"/>
    <n v="1"/>
    <n v="1"/>
    <s v="SI"/>
    <s v="MIGUEL HUAYNATE"/>
    <s v="SI"/>
    <x v="1"/>
    <x v="109"/>
    <m/>
    <m/>
    <m/>
    <m/>
    <m/>
    <m/>
    <m/>
    <m/>
    <m/>
    <n v="6"/>
    <n v="6"/>
    <n v="0"/>
    <s v="NO TIENE REZAGO"/>
    <m/>
  </r>
  <r>
    <n v="171"/>
    <s v="OCTUBRE "/>
    <x v="1"/>
    <s v="LIMA "/>
    <s v="SANTA ANITA"/>
    <n v="930947608"/>
    <s v="1702BRCHOSV"/>
    <s v="BRICEÑO"/>
    <s v="CHAIDE"/>
    <s v="OSNIEL"/>
    <s v="ANDRES"/>
    <s v="BRICEÑO CHAIDE OSNIEL ANDRES"/>
    <s v="VENEZUELA "/>
    <s v="SITUACIÓN IRREGULAR"/>
    <d v="2017-02-09T00:00:00"/>
    <s v="09"/>
    <s v="02"/>
    <s v="2017"/>
    <n v="7"/>
    <s v="MASCULINO"/>
    <s v="ACTA/PARTIDA DE NACIMIENTO"/>
    <n v="542"/>
    <s v="NINGUNO"/>
    <s v="SI"/>
    <s v="8904CHPACAANV"/>
    <s v="CHAIDE"/>
    <s v="PACHECO"/>
    <s v="CARLA"/>
    <s v="ANDREINA"/>
    <s v="VENEZUELA "/>
    <s v="SITUACIÓN IRREGULAR"/>
    <d v="1989-04-01T00:00:00"/>
    <s v="01"/>
    <s v="04"/>
    <s v="1989"/>
    <s v="FEMENINO"/>
    <s v="CÉDULA DE IDENTIDAD"/>
    <n v="18613579"/>
    <s v="RASTREO"/>
    <d v="2023-09-15T00:00:00"/>
    <s v="ONLINE/TELEFÓNICA"/>
    <d v="2023-10-27T00:00:00"/>
    <n v="1"/>
    <n v="1"/>
    <n v="1"/>
    <s v="SI"/>
    <s v="MIGUEL HUAYNATE"/>
    <s v="SI"/>
    <x v="1"/>
    <x v="109"/>
    <m/>
    <m/>
    <m/>
    <m/>
    <m/>
    <m/>
    <m/>
    <m/>
    <m/>
    <n v="6"/>
    <n v="7"/>
    <n v="1"/>
    <s v="NO TIENE REZAGO"/>
    <m/>
  </r>
  <r>
    <n v="1049"/>
    <s v="NOVIEMBRE"/>
    <x v="0"/>
    <s v="TUMBES "/>
    <s v="TUMBES"/>
    <n v="957347784"/>
    <s v="1303BRGOANV"/>
    <s v="BRICEÑO"/>
    <s v="GODOY"/>
    <s v="ANA"/>
    <s v="MARIA"/>
    <s v="BRICEÑO GODOY ANA MARIA"/>
    <s v="VENEZUELA "/>
    <s v="SITUACIÓN IRREGULAR"/>
    <d v="2013-03-31T00:00:00"/>
    <s v="31"/>
    <s v="03"/>
    <s v="2013"/>
    <n v="10"/>
    <s v="FEMENINO"/>
    <s v="ACTA/PARTIDA DE NACIMIENTO"/>
    <n v="851"/>
    <s v="PRIMARIA - 1ER GRADO"/>
    <s v="SI"/>
    <s v="799ORMASOJOV"/>
    <s v="OROPEZA"/>
    <s v="MARIÑO"/>
    <s v="SOLENY"/>
    <s v="JOSEFINA "/>
    <s v="VENEZUELA "/>
    <s v="PTP/CPP"/>
    <d v="1979-09-23T00:00:00"/>
    <s v="23"/>
    <s v="9"/>
    <s v="1979"/>
    <s v="FEMENINO"/>
    <s v="PTP/CPP"/>
    <n v="4034900"/>
    <s v="RASTREO"/>
    <d v="2023-11-02T00:00:00"/>
    <s v="ONLINE/TELEFÓNICA"/>
    <d v="2023-11-16T00:00:00"/>
    <n v="2"/>
    <n v="2"/>
    <n v="2"/>
    <s v="SI"/>
    <s v="VANESSA"/>
    <s v="SI"/>
    <x v="1"/>
    <x v="109"/>
    <m/>
    <m/>
    <m/>
    <m/>
    <m/>
    <m/>
    <m/>
    <m/>
    <m/>
    <n v="6"/>
    <n v="11"/>
    <n v="5"/>
    <s v="4 AÑOS REZAGO A MÁS"/>
    <s v="EL NNA NO TIENE ULTIMO GRADO ESTUDIADO"/>
  </r>
  <r>
    <n v="480"/>
    <s v="NOVIEMBRE"/>
    <x v="1"/>
    <s v="LIMA "/>
    <s v="CHORRILLOS"/>
    <n v="963144399"/>
    <s v="1804BRGOARV"/>
    <s v="BRICEÑO"/>
    <s v="GONZALEZ"/>
    <s v="ARANZA"/>
    <s v="YORMARI"/>
    <s v="BRICEÑO GONZALEZ ARANZA YORMARI"/>
    <s v="VENEZUELA "/>
    <s v="SITUACIÓN IRREGULAR"/>
    <d v="2018-04-14T00:00:00"/>
    <s v="14"/>
    <s v="04"/>
    <s v="2018"/>
    <n v="5"/>
    <s v="FEMENINO"/>
    <s v="ACTA/PARTIDA DE NACIMIENTO"/>
    <s v="3396"/>
    <s v="NINGUNO"/>
    <s v="SI"/>
    <s v="9511BRHEJHNIV"/>
    <s v="BRICEÑO"/>
    <s v="HERNANDEZ"/>
    <s v="JHONGLEIBER"/>
    <s v="NINGUNO"/>
    <s v="VENEZUELA "/>
    <s v="C.E. CALIDAD MIGRATORIA"/>
    <d v="1995-11-13T00:00:00"/>
    <s v="13"/>
    <s v="11"/>
    <s v="1995"/>
    <s v="MASCULINO"/>
    <s v="CARNET DE EXTRANJERÍA"/>
    <s v="5943000"/>
    <s v="RASTREO"/>
    <d v="2023-10-04T17:05:48"/>
    <s v="ONLINE/TELEFÓNICA"/>
    <d v="2023-11-14T00:00:00"/>
    <n v="2"/>
    <n v="2"/>
    <n v="1"/>
    <s v="SI"/>
    <s v="YULY"/>
    <s v="SI"/>
    <x v="1"/>
    <x v="109"/>
    <m/>
    <m/>
    <m/>
    <m/>
    <m/>
    <m/>
    <m/>
    <m/>
    <m/>
    <n v="6"/>
    <n v="5"/>
    <n v="-1"/>
    <s v="NO TIENE REZAGO"/>
    <m/>
  </r>
  <r>
    <n v="484"/>
    <s v="NOVIEMBRE"/>
    <x v="1"/>
    <s v="LIMA "/>
    <s v="CHORRILLOS"/>
    <n v="963144399"/>
    <s v="1804BRGOJHV"/>
    <s v="BRICEÑO"/>
    <s v="GONZALEZ"/>
    <s v="JHONLEIBER"/>
    <s v="JOSUE"/>
    <s v="BRICEÑO GONZALEZ JHONLEIBER JOSUE"/>
    <s v="VENEZUELA "/>
    <s v="SITUACIÓN IRREGULAR"/>
    <d v="2018-04-14T00:00:00"/>
    <s v="14"/>
    <s v="04"/>
    <s v="2018"/>
    <n v="5"/>
    <s v="MASCULINO"/>
    <s v="ACTA/PARTIDA DE NACIMIENTO"/>
    <s v="3395"/>
    <s v="NINGUNO"/>
    <s v="SI"/>
    <s v="9511BRHEJHNIV"/>
    <s v="BRICEÑO"/>
    <s v="HERNANDEZ"/>
    <s v="JHONGLEIBER"/>
    <s v="NINGUNO"/>
    <s v="VENEZUELA "/>
    <s v="C.E. CALIDAD MIGRATORIA"/>
    <d v="1995-11-13T00:00:00"/>
    <s v="13"/>
    <s v="11"/>
    <s v="1995"/>
    <s v="MASCULINO"/>
    <s v="CARNET DE EXTRANJERÍA"/>
    <s v="5943000"/>
    <s v="RASTREO"/>
    <d v="2023-10-04T00:00:00"/>
    <m/>
    <m/>
    <m/>
    <m/>
    <m/>
    <s v="SI"/>
    <s v="YULY"/>
    <s v="SI"/>
    <x v="1"/>
    <x v="109"/>
    <m/>
    <m/>
    <m/>
    <m/>
    <m/>
    <m/>
    <m/>
    <m/>
    <m/>
    <n v="6"/>
    <n v="5"/>
    <n v="-1"/>
    <s v="NO TIENE REZAGO"/>
    <m/>
  </r>
  <r>
    <n v="640"/>
    <s v="NOVIEMBRE"/>
    <x v="1"/>
    <s v="LIMA "/>
    <s v="LURIGANCHO"/>
    <n v="918974016"/>
    <s v="1611BRGOABV"/>
    <s v="BRISEÑO"/>
    <s v="GONZALEZ"/>
    <s v="ABBY"/>
    <s v="MILENA"/>
    <s v="BRISEÑO GONZALEZ ABBY MILENA"/>
    <s v="VENEZUELA "/>
    <s v="SITUACIÓN IRREGULAR"/>
    <d v="2016-11-02T00:00:00"/>
    <s v="02"/>
    <s v="11"/>
    <s v="2016"/>
    <n v="7"/>
    <s v="FEMENINO"/>
    <s v="ACTA/PARTIDA DE NACIMIENTO"/>
    <n v="2879"/>
    <s v="NIVEL INICIAL 5 AÑOS"/>
    <s v="SI"/>
    <s v="966GOCAALCAV"/>
    <s v="GONZALEZ"/>
    <s v="CAMBAR"/>
    <s v="ALBADYS"/>
    <s v="CAROLINA"/>
    <s v="VENEZUELA "/>
    <s v="PTP/CPP"/>
    <d v="1996-06-05T00:00:00"/>
    <s v="5"/>
    <s v="6"/>
    <s v="1996"/>
    <s v="FEMENINO"/>
    <s v="PTP/CPP"/>
    <s v="003397874"/>
    <s v="RASTREO"/>
    <d v="2023-11-05T17:04:17"/>
    <s v="ONLINE/TELEFÓNICA"/>
    <d v="2023-11-20T00:00:00"/>
    <n v="1"/>
    <n v="1"/>
    <n v="1"/>
    <s v="SI"/>
    <s v="TAYRI"/>
    <s v="SI"/>
    <x v="1"/>
    <x v="109"/>
    <m/>
    <m/>
    <m/>
    <m/>
    <m/>
    <m/>
    <m/>
    <m/>
    <m/>
    <n v="6"/>
    <n v="7"/>
    <n v="1"/>
    <s v="NO TIENE REZAGO"/>
    <m/>
  </r>
  <r>
    <n v="1448"/>
    <s v="ENERO "/>
    <x v="2"/>
    <s v="TRUJILLO"/>
    <s v="HUANCHACO"/>
    <n v="964932803"/>
    <s v="0910BROLANV"/>
    <s v="BROX"/>
    <s v="OLIVEROS"/>
    <s v="ANDREA "/>
    <s v="SOFIA"/>
    <s v="BROX OLIVEROS ANDREA  SOFIA"/>
    <s v="VENEZUELA "/>
    <s v="PTP/CPP"/>
    <d v="2009-10-30T00:00:00"/>
    <n v="30"/>
    <n v="10"/>
    <n v="2009"/>
    <n v="14"/>
    <s v="FEMENINO"/>
    <s v="PTP/CPP"/>
    <s v="´001900914"/>
    <s v="PRIMARIA - 5TO GRADO"/>
    <s v="SI"/>
    <s v="859BROLDAKAV"/>
    <s v="BROX"/>
    <s v="OLIVEROS"/>
    <s v="DAYANA"/>
    <s v="KARINA"/>
    <s v="VENEZUELA "/>
    <s v="PTP/CPP"/>
    <d v="1985-09-22T00:00:00"/>
    <n v="22"/>
    <n v="9"/>
    <n v="1985"/>
    <s v="FEMENINO"/>
    <s v="PTP/CPP"/>
    <s v="´003311630"/>
    <s v="RASTREO"/>
    <d v="2023-10-11T00:00:00"/>
    <s v="ONLINE/TELEFÓNICA"/>
    <d v="2024-01-03T00:00:00"/>
    <n v="2"/>
    <n v="3"/>
    <n v="3"/>
    <s v="SI"/>
    <s v="EVELYN"/>
    <m/>
    <x v="2"/>
    <x v="116"/>
    <m/>
    <m/>
    <m/>
    <m/>
    <m/>
    <m/>
    <m/>
    <m/>
    <m/>
    <n v="10"/>
    <n v="14"/>
    <n v="4"/>
    <s v="4 AÑOS REZAGO A MÁS"/>
    <m/>
  </r>
  <r>
    <n v="390"/>
    <s v="DICIEMBRE "/>
    <x v="1"/>
    <s v="LIMA "/>
    <s v="VILLA MARIA DEL TRIUNFO"/>
    <n v="923673633"/>
    <s v="0910BUPASAO"/>
    <s v="BUITRAGO"/>
    <s v="PATIÑO"/>
    <s v="SANTIAGO"/>
    <s v="NINGUNO"/>
    <s v="BUITRAGO PATIÑO SANTIAGO NINGUNO"/>
    <s v="OTRO"/>
    <s v="SITUACIÓN IRREGULAR"/>
    <d v="2009-10-10T00:00:00"/>
    <s v="10"/>
    <s v="10"/>
    <s v="2009"/>
    <n v="14"/>
    <s v="MASCULINO"/>
    <s v="ACTA/PARTIDA DE NACIMIENTO"/>
    <n v="1094923554"/>
    <s v="SECUNDARIA - 2DO GRADO"/>
    <s v="SI"/>
    <s v="9209PAARJANIC"/>
    <s v="PATIÑO"/>
    <s v="ARENAS"/>
    <s v="JAZMIN"/>
    <s v="NINGUNO"/>
    <s v="COLOMBIA"/>
    <s v="PTP/CPP"/>
    <d v="1992-09-24T00:00:00"/>
    <s v="24"/>
    <s v="09"/>
    <s v="1992"/>
    <s v="FEMENINO"/>
    <s v="PTP/CPP"/>
    <s v="004263217"/>
    <s v="RASTREO"/>
    <d v="2023-11-28T11:11:57"/>
    <s v="ONLINE/TELEFÓNICA"/>
    <d v="2023-12-20T00:00:00"/>
    <n v="2"/>
    <n v="2"/>
    <n v="1"/>
    <s v="SI"/>
    <s v="MIRIAN"/>
    <s v="SI"/>
    <x v="1"/>
    <x v="109"/>
    <m/>
    <m/>
    <m/>
    <m/>
    <m/>
    <m/>
    <m/>
    <m/>
    <m/>
    <n v="13"/>
    <n v="14"/>
    <n v="1"/>
    <s v="NO TIENE REZAGO"/>
    <m/>
  </r>
  <r>
    <n v="386"/>
    <s v="DICIEMBRE "/>
    <x v="1"/>
    <s v="LIMA "/>
    <s v="SAN JUAN DE MIRAFLORES"/>
    <n v="985158147"/>
    <s v="1703BUPAALV"/>
    <s v="BULLES "/>
    <s v="PARRA"/>
    <s v="ALEXA"/>
    <s v="SAMANTHA"/>
    <s v="BULLES  PARRA ALEXA SAMANTHA"/>
    <s v="VENEZUELA "/>
    <s v="SITUACIÓN IRREGULAR"/>
    <d v="2017-03-07T00:00:00"/>
    <s v="07"/>
    <s v="03"/>
    <s v="2017"/>
    <n v="6"/>
    <s v="FEMENINO"/>
    <s v="ACTA/PARTIDA DE NACIMIENTO"/>
    <n v="47"/>
    <s v="PRIMARIA - 1ER GRADO"/>
    <s v="SI"/>
    <s v="9710PAZAALYUV"/>
    <s v="PARRA"/>
    <s v="ZAVALA"/>
    <s v="ALEXANDRA"/>
    <s v="YUSBELI"/>
    <s v="VENEZUELA "/>
    <s v="PTP/CPP"/>
    <d v="1997-10-14T00:00:00"/>
    <s v="14"/>
    <s v="10"/>
    <s v="1997"/>
    <s v="FEMENINO"/>
    <s v="PTP/CPP"/>
    <n v="3174880"/>
    <s v="RASTREO"/>
    <d v="2023-12-28T20:47:01"/>
    <s v="ONLINE/TELEFÓNICA"/>
    <d v="2023-12-22T00:00:00"/>
    <n v="2"/>
    <n v="2"/>
    <n v="1"/>
    <s v="SI"/>
    <s v="MIRIAN"/>
    <s v="SI"/>
    <x v="1"/>
    <x v="109"/>
    <m/>
    <m/>
    <m/>
    <m/>
    <m/>
    <m/>
    <m/>
    <m/>
    <m/>
    <n v="6"/>
    <n v="7"/>
    <n v="1"/>
    <s v="NO TIENE REZAGO"/>
    <m/>
  </r>
  <r>
    <n v="388"/>
    <s v="DICIEMBRE "/>
    <x v="1"/>
    <s v="LIMA "/>
    <s v="SAN JUAN DE MIRAFLORES"/>
    <n v="985158147"/>
    <s v="1412BUPAALV"/>
    <s v="BULLES "/>
    <s v="PARRA"/>
    <s v="ALEXANDRO"/>
    <s v="JESUS"/>
    <s v="BULLES  PARRA ALEXANDRO JESUS"/>
    <s v="VENEZUELA "/>
    <s v="SITUACIÓN IRREGULAR"/>
    <d v="2014-12-30T00:00:00"/>
    <s v="30"/>
    <s v="12"/>
    <s v="2014"/>
    <n v="9"/>
    <s v="MASCULINO"/>
    <s v="ACTA/PARTIDA DE NACIMIENTO"/>
    <n v="74"/>
    <s v="PRIMARIA - 3ER GRADO"/>
    <s v="SI"/>
    <s v="9710PAZAALYUV"/>
    <s v="PARRA"/>
    <s v="ZAVALA"/>
    <s v="ALEXANDRA"/>
    <s v="YUSBELI"/>
    <s v="VENEZUELA "/>
    <s v="PTP/CPP"/>
    <d v="1997-10-14T00:00:00"/>
    <s v="14"/>
    <s v="10"/>
    <s v="1997"/>
    <s v="FEMENINO"/>
    <s v="PTP/CPP"/>
    <n v="3174880"/>
    <s v="RASTREO"/>
    <d v="2023-12-28T20:50:21"/>
    <m/>
    <m/>
    <m/>
    <m/>
    <m/>
    <s v="SI"/>
    <s v="MIRIAN"/>
    <s v="SI"/>
    <x v="1"/>
    <x v="109"/>
    <m/>
    <m/>
    <m/>
    <m/>
    <m/>
    <m/>
    <m/>
    <m/>
    <m/>
    <n v="8"/>
    <n v="9"/>
    <n v="1"/>
    <s v="NO TIENE REZAGO"/>
    <m/>
  </r>
  <r>
    <n v="1232"/>
    <s v="ENERO "/>
    <x v="1"/>
    <s v="LIMA "/>
    <s v="CARABAYLLO"/>
    <s v="949955797( WHATSAPP Y LLAMADAS)"/>
    <s v="2007CAAPJHP"/>
    <s v="CABEZÓN "/>
    <s v="APONTE "/>
    <s v="JHARLI"/>
    <s v="SOFIA YARISBET"/>
    <s v="CABEZÓN  APONTE  JHARLI SOFIA YARISBET"/>
    <s v="PERÚ"/>
    <s v="NO APLICA (ES PERUANO/A)"/>
    <d v="2020-07-18T00:00:00"/>
    <s v="18"/>
    <s v="07"/>
    <s v="2020"/>
    <n v="3"/>
    <s v="FEMENINO"/>
    <s v="DNI "/>
    <n v="91935955"/>
    <s v="NINGUNO"/>
    <s v="SI"/>
    <s v="8305APCASODOV"/>
    <s v="APONTE "/>
    <s v="CASTILLO "/>
    <s v="SOFIA"/>
    <s v="DOLORES"/>
    <s v="VENEZUELA "/>
    <s v="PTP/CPP"/>
    <d v="1983-05-28T00:00:00"/>
    <s v="28"/>
    <s v="05"/>
    <s v="1983"/>
    <s v="FEMENINO"/>
    <s v="PTP/CPP"/>
    <s v="MUJER"/>
    <s v="RASTREO"/>
    <d v="2023-12-12T21:58:58"/>
    <m/>
    <m/>
    <m/>
    <m/>
    <m/>
    <s v="SI"/>
    <s v="MARIEL"/>
    <m/>
    <x v="1"/>
    <x v="109"/>
    <m/>
    <m/>
    <m/>
    <m/>
    <m/>
    <m/>
    <m/>
    <m/>
    <m/>
    <n v="6"/>
    <n v="3"/>
    <n v="-3"/>
    <s v="NO TIENE REZAGO"/>
    <m/>
  </r>
  <r>
    <n v="1246"/>
    <s v="ENERO "/>
    <x v="1"/>
    <s v="LIMA "/>
    <s v="CARABAYLLO"/>
    <s v="949955797( WHATSAPP Y LLAMADAS)"/>
    <s v="1804CAAPALV"/>
    <s v="CABEZÓN "/>
    <s v="APONTE"/>
    <s v="ALINESKA"/>
    <s v="ANABEL"/>
    <s v="CABEZÓN  APONTE ALINESKA ANABEL"/>
    <s v="VENEZUELA "/>
    <s v="PTP/CPP"/>
    <d v="2018-04-05T00:00:00"/>
    <s v="05"/>
    <s v="04"/>
    <s v="2018"/>
    <n v="5"/>
    <s v="FEMENINO"/>
    <s v="PTP/CPP"/>
    <s v="000338312"/>
    <s v="NIVEL INICIAL 4 AÑOS"/>
    <s v="SI"/>
    <s v="8305APCASODOV"/>
    <s v="APONTE"/>
    <s v="CASTILLO "/>
    <s v="SOFIA"/>
    <s v="DOLORES"/>
    <s v="VENEZUELA "/>
    <s v="PTP/CPP"/>
    <d v="1983-05-28T00:00:00"/>
    <s v="28"/>
    <s v="05"/>
    <s v="1983"/>
    <s v="FEMENINO"/>
    <s v="PTP/CPP"/>
    <s v="MUJER"/>
    <s v="RASTREO"/>
    <d v="2023-12-12T21:53:11"/>
    <s v="ONLINE/TELEFÓNICA"/>
    <d v="2024-01-12T00:00:00"/>
    <n v="2"/>
    <n v="1"/>
    <n v="1"/>
    <s v="SI"/>
    <s v="MARIEL"/>
    <m/>
    <x v="1"/>
    <x v="109"/>
    <m/>
    <m/>
    <m/>
    <m/>
    <m/>
    <m/>
    <m/>
    <m/>
    <m/>
    <n v="6"/>
    <n v="5"/>
    <n v="-1"/>
    <s v="NO TIENE REZAGO"/>
    <m/>
  </r>
  <r>
    <n v="527"/>
    <s v="NOVIEMBRE"/>
    <x v="1"/>
    <s v="LIMA "/>
    <s v="SAN JUAN DE LURIGANCHO"/>
    <n v="906432649"/>
    <s v="1010CACECAV"/>
    <s v="CADIZ"/>
    <s v="CEDEÑO"/>
    <s v="CAMILA"/>
    <s v="VALENTINA"/>
    <s v="CADIZ CEDEÑO CAMILA VALENTINA"/>
    <s v="VENEZUELA "/>
    <s v="PTP/CPP"/>
    <d v="2010-10-09T00:00:00"/>
    <s v="09"/>
    <s v="10"/>
    <s v="2010"/>
    <n v="13"/>
    <s v="FEMENINO"/>
    <s v="PTP/CPP"/>
    <s v="004193485"/>
    <s v="SECUNDARIA - 1ER GRADO"/>
    <s v="SI"/>
    <s v="8412CECORODEV"/>
    <s v="CEDEÑO"/>
    <s v="CORDERO"/>
    <s v="ROSMARY"/>
    <s v="DEL VALLE"/>
    <s v="VENEZUELA "/>
    <s v="C.E. CALIDAD MIGRATORIA"/>
    <d v="1984-12-30T00:00:00"/>
    <s v="30"/>
    <s v="12"/>
    <s v="1984"/>
    <s v="FEMENINO"/>
    <s v="CARNET DE EXTRANJERÍA"/>
    <s v="006016602"/>
    <s v="RASTREO"/>
    <d v="2023-11-01T11:34:26"/>
    <s v="ONLINE/TELEFÓNICA"/>
    <d v="2023-11-26T00:00:00"/>
    <n v="1"/>
    <n v="1"/>
    <n v="1"/>
    <s v="SI"/>
    <s v="TAYRI"/>
    <s v="SI"/>
    <x v="1"/>
    <x v="109"/>
    <m/>
    <m/>
    <m/>
    <m/>
    <m/>
    <m/>
    <m/>
    <m/>
    <m/>
    <n v="12"/>
    <n v="13"/>
    <n v="1"/>
    <s v="NO TIENE REZAGO"/>
    <m/>
  </r>
  <r>
    <n v="1243"/>
    <s v="ENERO "/>
    <x v="1"/>
    <s v="LIMA "/>
    <s v="SAN MARTIN DE PORRES"/>
    <n v="954614518"/>
    <s v="1703CA NHAV"/>
    <s v="CALATAYUD"/>
    <s v=" NOGUERA"/>
    <s v="HANNA"/>
    <s v="ALESSA"/>
    <s v="CALATAYUD  NOGUERA HANNA ALESSA"/>
    <s v="VENEZUELA "/>
    <s v="SITUACIÓN IRREGULAR"/>
    <d v="2017-03-10T00:00:00"/>
    <s v="10"/>
    <s v="03"/>
    <s v="2017"/>
    <n v="6"/>
    <s v="FEMENINO"/>
    <s v="ACTA/PARTIDA DE NACIMIENTO"/>
    <s v="NO LO  TIENE"/>
    <s v="NINGUNO"/>
    <s v="SI"/>
    <s v="0007VAROLEDEV"/>
    <s v="VALLERO"/>
    <s v="RODRIGUEZ"/>
    <s v="LEIVIS"/>
    <s v="DEL CARMEN"/>
    <s v="VENEZUELA "/>
    <s v="SITUACIÓN IRREGULAR"/>
    <d v="2000-07-14T00:00:00"/>
    <s v="14"/>
    <s v="07"/>
    <s v="2000"/>
    <s v="FEMENINO"/>
    <s v="CÉDULA DE IDENTIDAD "/>
    <s v="MUJER"/>
    <s v="RASTREO"/>
    <d v="2024-01-13T21:00:41"/>
    <m/>
    <m/>
    <m/>
    <m/>
    <m/>
    <s v="SI"/>
    <s v="MARIEL"/>
    <m/>
    <x v="1"/>
    <x v="109"/>
    <m/>
    <m/>
    <m/>
    <m/>
    <m/>
    <m/>
    <m/>
    <m/>
    <m/>
    <n v="6"/>
    <n v="7"/>
    <n v="1"/>
    <s v="NO TIENE REZAGO"/>
    <m/>
  </r>
  <r>
    <n v="209"/>
    <s v="DICIEMBRE "/>
    <x v="1"/>
    <s v="LIMA "/>
    <s v="VILLA MARIA DEL TRIUNFO"/>
    <s v="934109101(LLAMADAS Y WHATSAPP)"/>
    <s v="1903CAGOMAV"/>
    <s v="CALCUIRIAN"/>
    <s v="GONZÁLES "/>
    <s v="MATHÍAS "/>
    <s v="ALEJANDRO "/>
    <s v="CALCUIRIAN GONZÁLES  MATHÍAS  ALEJANDRO "/>
    <s v="VENEZUELA "/>
    <s v="SITUACIÓN IRREGULAR"/>
    <d v="2019-03-09T00:00:00"/>
    <s v="09"/>
    <s v="03"/>
    <s v="2019"/>
    <n v="4"/>
    <s v="MASCULINO"/>
    <s v="ACTA/PARTIDA DE NACIMIENTO"/>
    <n v="1453"/>
    <s v="NINGUNO"/>
    <s v="SI"/>
    <s v="0306GOGUARALV"/>
    <s v="GONZÁLES"/>
    <s v="GUERRA"/>
    <s v="ARLEY"/>
    <s v="ALEJANDRA "/>
    <s v="VENEZUELA "/>
    <s v="C.E. CALIDAD MIGRATORIA"/>
    <d v="2003-06-03T00:00:00"/>
    <s v="03"/>
    <s v="06"/>
    <s v="2003"/>
    <s v="FEMENINO"/>
    <s v="CARNET DE EXTRANJERÍA"/>
    <s v="005207666"/>
    <s v="RASTREO"/>
    <d v="2023-12-16T18:50:51"/>
    <s v="ONLINE/TELEFÓNICA"/>
    <d v="2023-12-20T00:00:00"/>
    <n v="1"/>
    <n v="1"/>
    <n v="1"/>
    <s v="SI"/>
    <s v="MIRIAN"/>
    <s v="SI"/>
    <x v="1"/>
    <x v="109"/>
    <m/>
    <m/>
    <m/>
    <m/>
    <m/>
    <m/>
    <m/>
    <m/>
    <m/>
    <n v="6"/>
    <n v="5"/>
    <n v="-1"/>
    <s v="NO TIENE REZAGO"/>
    <m/>
  </r>
  <r>
    <n v="713"/>
    <s v="NOVIEMBRE"/>
    <x v="1"/>
    <s v="LIMA "/>
    <s v="LURIGANCHO"/>
    <n v="917739120"/>
    <s v="1410CAMAMAV"/>
    <s v="CALDERA "/>
    <s v="MAICABARE"/>
    <s v="MARIANA"/>
    <s v="DE LOS ANGELES "/>
    <s v="CALDERA  MAICABARE MARIANA DE LOS ANGELES "/>
    <s v="VENEZUELA "/>
    <s v="SITUACIÓN IRREGULAR"/>
    <d v="2014-10-22T00:00:00"/>
    <s v="22"/>
    <s v="10"/>
    <s v="2014"/>
    <n v="9"/>
    <s v="FEMENINO"/>
    <s v="ACTA/PARTIDA DE NACIMIENTO"/>
    <s v="1444"/>
    <s v="PRIMARIA - 3ER GRADO"/>
    <s v="SI"/>
    <s v="949MAROMADEV"/>
    <s v="MAICABARE"/>
    <s v="RONDON"/>
    <s v="MARY CARMEN"/>
    <s v="DE LOS ANGELES "/>
    <s v="VENEZUELA "/>
    <s v="SITUACIÓN IRREGULAR"/>
    <d v="1994-09-01T00:00:00"/>
    <s v="1"/>
    <s v="9"/>
    <s v="1994"/>
    <s v="FEMENINO"/>
    <s v="CÉDULA DE IDENTIDAD"/>
    <n v="25453884"/>
    <s v="RASTREO"/>
    <d v="2023-11-16T17:03:43"/>
    <s v="ONLINE/TELEFÓNICA"/>
    <d v="2023-11-28T00:00:00"/>
    <n v="1"/>
    <n v="1"/>
    <n v="1"/>
    <s v="SI"/>
    <s v="TAYRI"/>
    <s v="SI"/>
    <x v="1"/>
    <x v="109"/>
    <m/>
    <m/>
    <m/>
    <m/>
    <m/>
    <m/>
    <m/>
    <m/>
    <m/>
    <n v="8"/>
    <n v="9"/>
    <n v="1"/>
    <s v="NO TIENE REZAGO"/>
    <m/>
  </r>
  <r>
    <n v="1214"/>
    <s v="ENERO "/>
    <x v="1"/>
    <s v="LIMA "/>
    <s v="SAN MARTIN DE PORRES"/>
    <n v="927856440"/>
    <s v="1308CAMOSHV"/>
    <s v="CALDERA"/>
    <s v="MOGOYON"/>
    <s v="SHARON "/>
    <s v="ISABELLA "/>
    <s v="CALDERA MOGOYON SHARON  ISABELLA "/>
    <s v="VENEZUELA "/>
    <s v="SITUACIÓN IRREGULAR"/>
    <d v="2013-08-29T00:00:00"/>
    <s v="29"/>
    <s v="08"/>
    <s v="2013"/>
    <n v="10"/>
    <s v="FEMENINO"/>
    <s v="CÉDULA DE IDENTIDAD "/>
    <n v="34946893"/>
    <s v="PRIMARIA - 5TO GRADO"/>
    <s v="SI"/>
    <s v="9309MOTOCAJOV"/>
    <s v="MOGOYON"/>
    <s v="TONITO"/>
    <s v="CANDYMAR"/>
    <s v="JOSE"/>
    <s v="VENEZUELA "/>
    <s v="SITUACIÓN IRREGULAR"/>
    <d v="1993-09-27T00:00:00"/>
    <s v="27"/>
    <s v="09"/>
    <s v="1993"/>
    <s v="FEMENINO"/>
    <s v="CÉDULA DE IDENTIDAD "/>
    <s v="MUJER"/>
    <s v="RASTREO"/>
    <d v="2023-12-18T20:36:54"/>
    <s v="ONLINE/TELEFÓNICA"/>
    <d v="2024-01-03T00:00:00"/>
    <n v="1"/>
    <n v="1"/>
    <n v="1"/>
    <s v="SI"/>
    <s v="MARIEL"/>
    <m/>
    <x v="1"/>
    <x v="109"/>
    <m/>
    <m/>
    <m/>
    <m/>
    <m/>
    <m/>
    <m/>
    <m/>
    <m/>
    <n v="10"/>
    <n v="10"/>
    <n v="0"/>
    <s v="NO TIENE REZAGO"/>
    <m/>
  </r>
  <r>
    <n v="417"/>
    <s v="DICIEMBRE "/>
    <x v="1"/>
    <s v="LIMA "/>
    <s v="SAN JUAN DE MIRAFLORES"/>
    <n v="991796521"/>
    <s v="1708CA RSAV"/>
    <s v="CALDERON"/>
    <s v=" RAMIREZ"/>
    <s v="SAMIRA"/>
    <s v="CAROLINA"/>
    <s v="CALDERON  RAMIREZ SAMIRA CAROLINA"/>
    <s v="VENEZUELA "/>
    <s v="SITUACIÓN IRREGULAR"/>
    <d v="2017-08-14T00:00:00"/>
    <s v="14"/>
    <s v="08"/>
    <s v="2017"/>
    <n v="6"/>
    <s v="FEMENINO"/>
    <s v="ACTA/PARTIDA DE NACIMIENTO"/>
    <n v="7415531"/>
    <s v="NIVEL INICIAL 5 AÑOS"/>
    <s v="SI"/>
    <s v="8810RAPRLUMAV"/>
    <s v="RAMIREZ "/>
    <s v="PRADA "/>
    <s v="LUZ"/>
    <s v="MARINA "/>
    <s v="VENEZUELA "/>
    <s v="SITUACIÓN IRREGULAR"/>
    <d v="1988-10-23T00:00:00"/>
    <s v="23"/>
    <s v="10"/>
    <s v="1988"/>
    <s v="FEMENINO"/>
    <s v="CÉDULA DE IDENTIDAD"/>
    <n v="19236502"/>
    <s v="RASTREO"/>
    <d v="2023-12-04T15:29:04"/>
    <m/>
    <m/>
    <m/>
    <m/>
    <m/>
    <s v="SI"/>
    <s v="MIRIAN"/>
    <s v="SI"/>
    <x v="1"/>
    <x v="109"/>
    <m/>
    <m/>
    <m/>
    <m/>
    <m/>
    <m/>
    <m/>
    <m/>
    <m/>
    <n v="6"/>
    <n v="6"/>
    <n v="0"/>
    <s v="NO TIENE REZAGO"/>
    <m/>
  </r>
  <r>
    <n v="414"/>
    <s v="DICIEMBRE "/>
    <x v="1"/>
    <s v="LIMA "/>
    <s v="SAN JUAN DE MIRAFLORES"/>
    <n v="991796521"/>
    <s v="1402CARAAHV"/>
    <s v="CALDERON"/>
    <s v="RAMIREZ "/>
    <s v="AHSLY "/>
    <s v="SARAY"/>
    <s v="CALDERON RAMIREZ  AHSLY  SARAY"/>
    <s v="VENEZUELA "/>
    <s v="SITUACIÓN IRREGULAR"/>
    <d v="2014-02-12T00:00:00"/>
    <s v="12"/>
    <s v="02"/>
    <s v="2014"/>
    <n v="9"/>
    <s v="FEMENINO"/>
    <s v="CEDULA DE IDENTIDAD"/>
    <n v="36221076"/>
    <s v="PRIMARIA - 4TO GRADO"/>
    <s v="SI"/>
    <s v="8810RAPRLUMAV"/>
    <s v="RAMIREZ "/>
    <s v="PRADA"/>
    <s v="LUZ"/>
    <s v="MARINA"/>
    <s v="VENEZUELA "/>
    <s v="SITUACIÓN IRREGULAR"/>
    <d v="1988-10-23T00:00:00"/>
    <s v="23"/>
    <s v="10"/>
    <s v="1988"/>
    <s v="FEMENINO"/>
    <s v="CÉDULA DE IDENTIDAD"/>
    <n v="19236502"/>
    <s v="RASTREO"/>
    <d v="2023-12-04T12:20:20"/>
    <s v="ONLINE/TELEFÓNICA"/>
    <d v="2023-12-15T00:00:00"/>
    <n v="2"/>
    <n v="2"/>
    <n v="1"/>
    <s v="SI"/>
    <s v="MIRIAN"/>
    <s v="SI"/>
    <x v="1"/>
    <x v="109"/>
    <m/>
    <m/>
    <m/>
    <m/>
    <m/>
    <m/>
    <m/>
    <m/>
    <m/>
    <n v="9"/>
    <n v="10"/>
    <n v="1"/>
    <s v="NO TIENE REZAGO"/>
    <m/>
  </r>
  <r>
    <n v="893"/>
    <s v="NOVIEMBRE"/>
    <x v="1"/>
    <s v="LIMA "/>
    <s v="VILLA MARIA DEL TRIUNFO"/>
    <n v="992564212"/>
    <s v="2003CASAYOP"/>
    <s v="CALDERON"/>
    <s v="SALAZAR"/>
    <s v="YOELITH"/>
    <s v="NAXIMAR"/>
    <s v="CALDERON SALAZAR YOELITH NAXIMAR"/>
    <s v="PERÚ"/>
    <s v="NO APLICA (ES PERUANO/A)"/>
    <d v="2020-03-17T00:00:00"/>
    <s v="17"/>
    <s v="03"/>
    <s v="2020"/>
    <n v="3"/>
    <s v="FEMENINO"/>
    <s v="DNI"/>
    <s v="91777667"/>
    <s v="NINGUNO"/>
    <s v="SI"/>
    <s v="994SASUONNAV"/>
    <s v="SALAZAR"/>
    <s v="SUAREZ"/>
    <s v="ONELITZE"/>
    <s v="NAZARETH"/>
    <s v="VENEZUELA "/>
    <s v="PTP/CPP"/>
    <d v="1999-04-23T00:00:00"/>
    <s v="23"/>
    <s v="4"/>
    <s v="1999"/>
    <s v="FEMENINO"/>
    <s v="PTP/CPP"/>
    <s v="005971158"/>
    <s v="RASTREO"/>
    <d v="2023-10-04T10:58:48"/>
    <s v="ONLINE/TELEFÓNICA"/>
    <d v="2023-11-25T00:00:00"/>
    <n v="1"/>
    <n v="1"/>
    <n v="1"/>
    <s v="SI"/>
    <s v="YULY"/>
    <s v="SI"/>
    <x v="1"/>
    <x v="109"/>
    <m/>
    <m/>
    <m/>
    <m/>
    <m/>
    <m/>
    <m/>
    <m/>
    <m/>
    <n v="6"/>
    <n v="4"/>
    <n v="-2"/>
    <s v="NO TIENE REZAGO"/>
    <m/>
  </r>
  <r>
    <n v="1046"/>
    <s v="NOVIEMBRE"/>
    <x v="0"/>
    <s v="ZARUMILLA"/>
    <s v="ZARUMILLA"/>
    <n v="994358768"/>
    <s v="1408CAMOYUV"/>
    <s v="CAMACARO "/>
    <s v="MORAN"/>
    <s v="YUSNIEL"/>
    <s v="JEREMIAS"/>
    <s v="CAMACARO  MORAN YUSNIEL JEREMIAS"/>
    <s v="VENEZUELA "/>
    <s v="SITUACIÓN IRREGULAR"/>
    <d v="2014-08-17T00:00:00"/>
    <s v="17"/>
    <s v="08"/>
    <s v="2014"/>
    <n v="9"/>
    <s v="MASCULINO"/>
    <s v="ACTA/PARTIDA DE NACIMIENTO"/>
    <n v="719"/>
    <s v="PRIMARIA - 3ER GRADO"/>
    <s v="SI"/>
    <s v="872MOGOYOBEV"/>
    <s v="MORAN"/>
    <s v="GONZALEZ"/>
    <s v="YOHANA"/>
    <s v="BEATRIZ"/>
    <s v="VENEZUELA "/>
    <s v="SITUACIÓN IRREGULAR"/>
    <d v="1987-02-15T00:00:00"/>
    <s v="15"/>
    <s v="2"/>
    <s v="1987"/>
    <s v="FEMENINO"/>
    <s v="CÉDULA DE IDENTIDAD"/>
    <n v="2906760"/>
    <s v="RASTREO"/>
    <d v="2023-10-28T00:00:00"/>
    <s v="PRESENCIAL"/>
    <d v="2023-11-09T00:00:00"/>
    <n v="2"/>
    <n v="2"/>
    <n v="2"/>
    <s v="SI"/>
    <s v="VANESSA"/>
    <s v="SI"/>
    <x v="1"/>
    <x v="109"/>
    <m/>
    <m/>
    <m/>
    <m/>
    <m/>
    <m/>
    <m/>
    <m/>
    <m/>
    <n v="8"/>
    <n v="9"/>
    <n v="1"/>
    <s v="NO TIENE REZAGO"/>
    <m/>
  </r>
  <r>
    <n v="1464"/>
    <s v="ENERO "/>
    <x v="2"/>
    <s v="TRUJILLO"/>
    <s v="VICTOR LARCO HERRERA"/>
    <n v="975561497"/>
    <s v="175CADIDAV"/>
    <s v="CAMACARO"/>
    <s v="DIAZ"/>
    <s v="DAIKER"/>
    <s v="MOISES"/>
    <s v="CAMACARO DIAZ DAIKER MOISES"/>
    <s v="VENEZUELA "/>
    <s v="SITUACIÓN IRREGULAR"/>
    <d v="2017-05-11T00:00:00"/>
    <n v="11"/>
    <n v="5"/>
    <n v="2017"/>
    <n v="6"/>
    <s v="MASCULINO"/>
    <s v="ACTA/PARTIDA DE NACIMIENTO"/>
    <n v="533"/>
    <s v="NIVEL INICIAL 5 AÑOS"/>
    <s v="SI"/>
    <s v="015DILOSAANV"/>
    <s v="DIAZ"/>
    <s v="LOPANO"/>
    <s v="SAIDUVY"/>
    <s v="ANTONELLA"/>
    <s v="VENEZUELA "/>
    <s v="SITUACIÓN IRREGULAR"/>
    <d v="2001-05-20T00:00:00"/>
    <n v="20"/>
    <n v="5"/>
    <n v="2001"/>
    <s v="FEMENINO"/>
    <s v="CEDULA DE IDENTIDAD "/>
    <n v="28479514"/>
    <s v="RASTREO"/>
    <d v="2023-10-01T00:00:00"/>
    <s v="ONLINE/TELEFÓNICA"/>
    <d v="2024-01-04T00:00:00"/>
    <n v="2"/>
    <n v="2"/>
    <n v="2"/>
    <s v="SI"/>
    <s v="EVELYN"/>
    <m/>
    <x v="2"/>
    <x v="117"/>
    <m/>
    <m/>
    <m/>
    <m/>
    <m/>
    <m/>
    <m/>
    <m/>
    <m/>
    <n v="6"/>
    <n v="6"/>
    <n v="0"/>
    <s v="NO TIENE REZAGO"/>
    <m/>
  </r>
  <r>
    <n v="1462"/>
    <s v="ENERO "/>
    <x v="2"/>
    <s v="TRUJILLO"/>
    <s v="VICTOR LARCO HERRERA"/>
    <n v="975561497"/>
    <s v="205CADIJAV"/>
    <s v="CAMACARO"/>
    <s v="DIAZ"/>
    <s v="JAIKERLYS"/>
    <s v="ANTONELLA"/>
    <s v="CAMACARO DIAZ JAIKERLYS ANTONELLA"/>
    <s v="VENEZUELA "/>
    <s v="SITUACIÓN IRREGULAR"/>
    <d v="2020-05-07T00:00:00"/>
    <n v="7"/>
    <n v="5"/>
    <n v="2020"/>
    <n v="3"/>
    <s v="FEMENINO"/>
    <s v="ACTA/PARTIDA DE NACIMIENTO"/>
    <s v="065"/>
    <s v="NINGUNO"/>
    <s v="SI"/>
    <s v="015DILOSAANV"/>
    <s v="DIAZ"/>
    <s v="LOPANO"/>
    <s v="SAIDUVY"/>
    <s v="ANTONELLA"/>
    <s v="VENEZUELA "/>
    <s v="SITUACIÓN IRREGULAR"/>
    <d v="2001-05-20T00:00:00"/>
    <n v="20"/>
    <n v="5"/>
    <n v="2001"/>
    <s v="FEMENINO"/>
    <s v="CEDULA DE IDENTIDAD "/>
    <n v="28479514"/>
    <s v="RASTREO"/>
    <d v="2023-10-01T00:00:00"/>
    <m/>
    <m/>
    <m/>
    <m/>
    <m/>
    <s v="SI"/>
    <s v="EVELYN"/>
    <m/>
    <x v="2"/>
    <x v="118"/>
    <m/>
    <m/>
    <m/>
    <m/>
    <m/>
    <m/>
    <m/>
    <m/>
    <m/>
    <n v="6"/>
    <n v="3"/>
    <n v="-3"/>
    <s v="NO TIENE REZAGO"/>
    <m/>
  </r>
  <r>
    <n v="370"/>
    <s v="OCTUBRE "/>
    <x v="2"/>
    <s v="TRUJILLO"/>
    <s v="SALAVERRY"/>
    <n v="927291096"/>
    <s v="0707CAESVIV"/>
    <s v="CAMACHO"/>
    <s v="ESPINOZA"/>
    <s v="VICTOR"/>
    <s v="DANIEL"/>
    <s v="CAMACHO ESPINOZA VICTOR DANIEL"/>
    <s v="VENEZUELA "/>
    <s v="PTP/CPP"/>
    <d v="2007-07-17T00:00:00"/>
    <s v="17"/>
    <s v="07"/>
    <s v="2007"/>
    <n v="16"/>
    <s v="MASCULINO"/>
    <s v="PTP/CPP"/>
    <n v="3050491"/>
    <s v="SECUNDARIA - 1ER GRADO"/>
    <s v="SI"/>
    <s v="855ESESKACOV"/>
    <s v="ESPINOZA"/>
    <s v="ESPINOZA"/>
    <s v="KATIUSCA"/>
    <s v="COROMOTO"/>
    <s v="VENEZUELA "/>
    <s v="PTP/CPP"/>
    <d v="1985-05-31T00:00:00"/>
    <n v="31"/>
    <n v="5"/>
    <n v="1985"/>
    <s v="FEMENINO"/>
    <s v="PTP/CPP"/>
    <n v="3056215"/>
    <s v="RASTREO"/>
    <d v="2023-10-06T00:00:00"/>
    <s v="ONLINE/TELEFÓNICA"/>
    <d v="2023-10-08T00:00:00"/>
    <n v="1"/>
    <n v="1"/>
    <n v="1"/>
    <s v="SI"/>
    <s v="DALILA"/>
    <s v="SI"/>
    <x v="1"/>
    <x v="109"/>
    <m/>
    <m/>
    <m/>
    <m/>
    <m/>
    <m/>
    <m/>
    <m/>
    <m/>
    <n v="12"/>
    <n v="16"/>
    <n v="4"/>
    <s v="4 AÑOS REZAGO A MÁS"/>
    <m/>
  </r>
  <r>
    <n v="1052"/>
    <s v="NOVIEMBRE"/>
    <x v="0"/>
    <s v="ZARUMILLA"/>
    <s v="AGUAS VERDES"/>
    <s v="593998623270 - 935354278"/>
    <s v="1712CAPALUV"/>
    <s v="CAMACHO"/>
    <s v="PARRA"/>
    <s v="LUISANGEL"/>
    <s v="IRAN"/>
    <s v="CAMACHO PARRA LUISANGEL IRAN"/>
    <s v="VENEZUELA "/>
    <s v="SITUACIÓN IRREGULAR"/>
    <d v="2017-12-18T00:00:00"/>
    <s v="18"/>
    <s v="12"/>
    <s v="2017"/>
    <n v="6"/>
    <s v="MASCULINO"/>
    <s v="ACTA/PARTIDA DE NACIMIENTO"/>
    <n v="436"/>
    <s v="NIVEL INICIAL 5 AÑOS"/>
    <s v="SI"/>
    <s v="951PABALUNIV"/>
    <s v="PARRA"/>
    <s v="BARRIOS"/>
    <s v="LUISAMAR"/>
    <s v="NINGUNO"/>
    <s v="VENEZUELA "/>
    <s v="SITUACIÓN IRREGULAR"/>
    <d v="1995-01-08T00:00:00"/>
    <s v="8"/>
    <s v="1"/>
    <s v="1995"/>
    <s v="FEMENINO"/>
    <s v="CÉDULA DE IDENTIDAD"/>
    <n v="29880467"/>
    <s v="RASTREO"/>
    <d v="2023-10-21T00:00:00"/>
    <m/>
    <m/>
    <m/>
    <m/>
    <m/>
    <s v="SI"/>
    <s v="VANESSA"/>
    <s v="SI"/>
    <x v="1"/>
    <x v="109"/>
    <m/>
    <m/>
    <m/>
    <m/>
    <m/>
    <m/>
    <m/>
    <m/>
    <m/>
    <n v="6"/>
    <n v="6"/>
    <n v="0"/>
    <s v="NO TIENE REZAGO"/>
    <m/>
  </r>
  <r>
    <n v="464"/>
    <s v="DICIEMBRE "/>
    <x v="2"/>
    <s v="TRUJILLO "/>
    <s v="SALAVERRY"/>
    <n v="914578216"/>
    <s v="1811CAROFRV"/>
    <s v="CAMACHO"/>
    <s v="RODRIGUEZ"/>
    <s v="FRANYERBER"/>
    <s v="JESUS"/>
    <s v="CAMACHO RODRIGUEZ FRANYERBER JESUS"/>
    <s v="VENEZUELA "/>
    <s v="SITUACIÓN IRREGULAR"/>
    <d v="2018-11-02T00:00:00"/>
    <s v="02"/>
    <s v="11"/>
    <s v="2018"/>
    <n v="5"/>
    <s v="MASCULINO"/>
    <s v="ACTA/PARTIDA DE NACIMIENTO"/>
    <n v="673"/>
    <s v="NINGUNO"/>
    <s v="SI"/>
    <s v="999ROJIYUDEV"/>
    <s v="RODRIGUEZ "/>
    <s v="JIMENEZ"/>
    <s v="YUSBELY"/>
    <s v="DEL VALLE"/>
    <s v="VENEZUELA "/>
    <s v="SITUACIÓN IRREGULAR"/>
    <d v="1999-09-07T00:00:00"/>
    <n v="7"/>
    <n v="9"/>
    <n v="1999"/>
    <s v="FEMENINO"/>
    <s v="CÉDULA DE IDENTIDAD"/>
    <n v="28477529"/>
    <m/>
    <d v="2023-10-03T00:00:00"/>
    <m/>
    <m/>
    <m/>
    <m/>
    <m/>
    <s v="SI"/>
    <s v="MARIANA"/>
    <s v="SI"/>
    <x v="1"/>
    <x v="109"/>
    <m/>
    <m/>
    <m/>
    <m/>
    <m/>
    <m/>
    <m/>
    <m/>
    <m/>
    <n v="6"/>
    <n v="5"/>
    <n v="-1"/>
    <s v="NO TIENE REZAGO"/>
    <m/>
  </r>
  <r>
    <n v="462"/>
    <s v="DICIEMBRE "/>
    <x v="2"/>
    <s v="TRUJILLO "/>
    <s v="SALAVERRY"/>
    <n v="914588216"/>
    <s v="1412CAROFRV"/>
    <s v="CAMACHO"/>
    <s v="RODRIGUEZ"/>
    <s v="FRAYBELIS"/>
    <s v="ANDREINA"/>
    <s v="CAMACHO RODRIGUEZ FRAYBELIS ANDREINA"/>
    <s v="VENEZUELA "/>
    <s v="SITUACIÓN IRREGULAR"/>
    <d v="2014-12-30T00:00:00"/>
    <s v="30"/>
    <s v="12"/>
    <s v="2014"/>
    <n v="9"/>
    <s v="FEMENINO"/>
    <s v="ACTA/PARTIDA DE NACIMIENTO"/>
    <n v="152"/>
    <s v="PRIMARIA - 1ER GRADO"/>
    <s v="SI"/>
    <s v="999ROJIYUDEV"/>
    <s v="RODRIGUEZ "/>
    <s v="JIMENEZ"/>
    <s v="YUSBELY "/>
    <s v="DEL VALLE"/>
    <s v="VENEZUELA "/>
    <s v="SITUACIÓN IRREGULAR"/>
    <d v="1999-09-07T00:00:00"/>
    <n v="7"/>
    <n v="9"/>
    <n v="1999"/>
    <s v="FEMENINO"/>
    <s v="CÉDULA DE IDENTIDAD"/>
    <n v="28477529"/>
    <s v="RASTREO"/>
    <d v="2023-10-03T00:00:00"/>
    <s v="ONLINE/TELEFÓNICA"/>
    <d v="2023-12-20T00:00:00"/>
    <n v="2"/>
    <n v="2"/>
    <n v="1"/>
    <s v="SI"/>
    <s v="MARIANA"/>
    <s v="SI"/>
    <x v="1"/>
    <x v="109"/>
    <m/>
    <m/>
    <m/>
    <m/>
    <m/>
    <m/>
    <m/>
    <m/>
    <m/>
    <n v="6"/>
    <n v="9"/>
    <n v="3"/>
    <s v="3 AÑOS REZAGO"/>
    <m/>
  </r>
  <r>
    <n v="912"/>
    <s v="NOVIEMBRE"/>
    <x v="1"/>
    <s v="LIMA "/>
    <s v="VILLA MARIA DEL TRIUNFO"/>
    <n v="925330928"/>
    <s v="0606CASADRV"/>
    <s v="CAMACHO"/>
    <s v="SANCHEZ"/>
    <s v="DREIVER"/>
    <s v="ALFONZO"/>
    <s v="CAMACHO SANCHEZ DREIVER ALFONZO"/>
    <s v="VENEZUELA "/>
    <s v="SITUACIÓN IRREGULAR"/>
    <d v="2006-06-09T00:00:00"/>
    <s v="09"/>
    <s v="06"/>
    <s v="2006"/>
    <n v="17"/>
    <s v="MASCULINO"/>
    <s v="CEDULA DE IDENTIDAD"/>
    <s v="32388980"/>
    <s v="SECUNDARIA - 3ER GRADO"/>
    <s v="SI"/>
    <s v="8712SANILEJOV"/>
    <s v="SANCHEZ "/>
    <s v="NINGUNO"/>
    <s v="LEOMARY"/>
    <s v="JOSEFINA"/>
    <s v="VENEZUELA "/>
    <s v="PTP/CPP"/>
    <d v="1987-12-14T00:00:00"/>
    <s v="14"/>
    <s v="12"/>
    <s v="1987"/>
    <s v="FEMENINO"/>
    <s v="PTP/CPP"/>
    <s v="2103910"/>
    <s v="RASTREO"/>
    <d v="2023-09-30T13:32:18"/>
    <m/>
    <m/>
    <m/>
    <m/>
    <m/>
    <s v="SI"/>
    <s v="YULY"/>
    <s v="SI"/>
    <x v="1"/>
    <x v="109"/>
    <m/>
    <m/>
    <m/>
    <m/>
    <m/>
    <m/>
    <m/>
    <m/>
    <m/>
    <n v="14"/>
    <n v="17"/>
    <n v="3"/>
    <s v="3 AÑOS REZAGO"/>
    <m/>
  </r>
  <r>
    <n v="443"/>
    <s v="DICIEMBRE "/>
    <x v="2"/>
    <s v="TRUJILLO "/>
    <s v="VICTOR LARCO HERRERA"/>
    <n v="968183752"/>
    <s v="0711CAROAUV"/>
    <s v="CAMERO"/>
    <s v="RODRIGUEZ"/>
    <s v="AUTIMER "/>
    <s v="NAZARETH"/>
    <s v="CAMERO RODRIGUEZ AUTIMER  NAZARETH"/>
    <s v="VENEZUELA "/>
    <s v="SITUACIÓN IRREGULAR"/>
    <d v="2007-11-14T00:00:00"/>
    <s v="14"/>
    <s v="11"/>
    <s v="2007"/>
    <n v="16"/>
    <s v="FEMENINO"/>
    <s v="CEDULA DE IDENTIDAD"/>
    <n v="32529096"/>
    <s v="SECUNDARIA - 3ER GRADO"/>
    <s v="SI"/>
    <s v="866ROGRDOKAV"/>
    <s v="RODRIGUEZ"/>
    <s v="GRATEROL"/>
    <s v="DOMY"/>
    <s v="KALIMER"/>
    <s v="VENEZUELA "/>
    <s v="SITUACIÓN IRREGULAR"/>
    <d v="1986-06-21T00:00:00"/>
    <n v="21"/>
    <n v="6"/>
    <n v="1986"/>
    <s v="FEMENINO"/>
    <s v="CÉDULA DE IDENTIDAD"/>
    <n v="19067076"/>
    <s v="RASTREO"/>
    <d v="2023-10-06T00:00:00"/>
    <s v="ONLINE/TELEFÓNICA"/>
    <d v="2023-12-20T00:00:00"/>
    <n v="1"/>
    <n v="1"/>
    <n v="1"/>
    <s v="SI"/>
    <s v="MARIANA"/>
    <s v="SI"/>
    <x v="1"/>
    <x v="109"/>
    <m/>
    <m/>
    <m/>
    <m/>
    <m/>
    <m/>
    <m/>
    <m/>
    <m/>
    <n v="14"/>
    <n v="16"/>
    <n v="2"/>
    <s v="2 AÑOS REZAGO"/>
    <m/>
  </r>
  <r>
    <n v="700"/>
    <s v="NOVIEMBRE"/>
    <x v="1"/>
    <s v="LIMA "/>
    <s v="SAN JUAN DE LURIGANCHO"/>
    <n v="934328462"/>
    <s v="0610CALEDAV"/>
    <s v="CANACHE"/>
    <s v="LEAL"/>
    <s v="DAIKERLYN"/>
    <s v="DANIELA"/>
    <s v="CANACHE LEAL DAIKERLYN DANIELA"/>
    <s v="VENEZUELA "/>
    <s v="PTP/CPP"/>
    <d v="2006-10-14T00:00:00"/>
    <s v="14"/>
    <s v="10"/>
    <s v="2006"/>
    <n v="17"/>
    <s v="FEMENINO"/>
    <s v="PTP/CPP"/>
    <s v="004064592"/>
    <s v="SECUNDARIA - 4TO GRADO"/>
    <s v="SI"/>
    <s v="865LECADACOV"/>
    <s v="LEAL "/>
    <s v="CABEZAS"/>
    <s v="DAILYN"/>
    <s v="COROMOTO"/>
    <s v="VENEZUELA "/>
    <s v="C.E. CALIDAD MIGRATORIA"/>
    <d v="1986-05-14T00:00:00"/>
    <s v="14"/>
    <s v="5"/>
    <s v="1986"/>
    <s v="FEMENINO"/>
    <s v="CARNET DE EXTRANJERÍA"/>
    <s v="005745630"/>
    <s v="RASTREO"/>
    <d v="2023-11-20T14:57:08"/>
    <s v="ONLINE/TELEFÓNICA"/>
    <d v="2023-11-28T00:00:00"/>
    <n v="2"/>
    <n v="2"/>
    <n v="1"/>
    <s v="SI"/>
    <s v="TAYRI"/>
    <s v="SI"/>
    <x v="1"/>
    <x v="109"/>
    <m/>
    <m/>
    <m/>
    <m/>
    <m/>
    <m/>
    <m/>
    <m/>
    <m/>
    <n v="15"/>
    <n v="17"/>
    <n v="2"/>
    <s v="2 AÑOS REZAGO"/>
    <m/>
  </r>
  <r>
    <n v="699"/>
    <s v="NOVIEMBRE"/>
    <x v="1"/>
    <s v="LIMA "/>
    <s v="SAN JUAN DE LURIGANCHO"/>
    <n v="934328462"/>
    <s v="0806CALEKAV"/>
    <s v="CANACHE"/>
    <s v="LEAL"/>
    <s v="KATHERYN"/>
    <s v="GABRIELA"/>
    <s v="CANACHE LEAL KATHERYN GABRIELA"/>
    <s v="VENEZUELA "/>
    <s v="PTP/CPP"/>
    <d v="2008-06-12T00:00:00"/>
    <s v="12"/>
    <s v="06"/>
    <s v="2008"/>
    <n v="15"/>
    <s v="FEMENINO"/>
    <s v="PTP/CPP"/>
    <s v="004064586"/>
    <s v="SECUNDARIA - 2DO GRADO"/>
    <s v="SI"/>
    <s v="865LECADACOV"/>
    <s v="LEAL"/>
    <s v="CABEZAS"/>
    <s v="DAILYN"/>
    <s v="COROMOTO"/>
    <s v="VENEZUELA "/>
    <s v="C.E. CALIDAD MIGRATORIA"/>
    <d v="1986-05-14T00:00:00"/>
    <s v="14"/>
    <s v="5"/>
    <s v="1986"/>
    <s v="FEMENINO"/>
    <s v="CARNET DE EXTRANJERÍA"/>
    <s v="005745630"/>
    <s v="RASTREO"/>
    <d v="2023-11-20T14:59:33"/>
    <m/>
    <m/>
    <m/>
    <m/>
    <m/>
    <s v="SI"/>
    <s v="TAYRI"/>
    <s v="SI"/>
    <x v="1"/>
    <x v="109"/>
    <m/>
    <m/>
    <m/>
    <m/>
    <m/>
    <m/>
    <m/>
    <m/>
    <m/>
    <n v="13"/>
    <n v="15"/>
    <n v="2"/>
    <s v="2 AÑOS REZAGO"/>
    <m/>
  </r>
  <r>
    <n v="907"/>
    <s v="NOVIEMBRE"/>
    <x v="1"/>
    <s v="LIMA "/>
    <s v="SAN JUAN DE LURIGANCHO"/>
    <n v="925223239"/>
    <s v="2003CASATHV"/>
    <s v="CANO"/>
    <s v="SANCHEZ"/>
    <s v="THAYLOR"/>
    <s v="YONKEIBER"/>
    <s v="CANO SANCHEZ THAYLOR YONKEIBER"/>
    <s v="VENEZUELA "/>
    <s v="SITUACIÓN IRREGULAR"/>
    <d v="2020-03-12T00:00:00"/>
    <s v="12"/>
    <s v="03"/>
    <s v="2020"/>
    <n v="3"/>
    <s v="MASCULINO"/>
    <s v="ACTA/PARTIDA DE NACIMIENTO"/>
    <n v="325"/>
    <s v="NINGUNO"/>
    <s v="SI"/>
    <s v="953SAZADAEIV"/>
    <s v="SANCHEZ"/>
    <s v="ZAMBRANO"/>
    <s v="DARLENI"/>
    <s v="EIDIN "/>
    <s v="VENEZUELA "/>
    <s v="PTP/CPP"/>
    <d v="1995-03-20T00:00:00"/>
    <s v="20"/>
    <s v="3"/>
    <s v="1995"/>
    <s v="FEMENINO"/>
    <s v="PTP/CPP"/>
    <s v="003722437"/>
    <s v="RASTREO"/>
    <d v="2023-10-26T18:20:44"/>
    <s v="ONLINE/TELEFÓNICA"/>
    <d v="2023-11-28T00:00:00"/>
    <n v="3"/>
    <n v="3"/>
    <n v="1"/>
    <s v="SI"/>
    <s v="TAYRI"/>
    <s v="SI"/>
    <x v="1"/>
    <x v="109"/>
    <m/>
    <m/>
    <m/>
    <m/>
    <m/>
    <m/>
    <m/>
    <m/>
    <m/>
    <n v="6"/>
    <n v="4"/>
    <n v="-2"/>
    <s v="NO TIENE REZAGO"/>
    <m/>
  </r>
  <r>
    <n v="103"/>
    <s v="DICIEMBRE "/>
    <x v="1"/>
    <s v="LIMA "/>
    <s v="SAN JUAN DE LURIGANCHO"/>
    <n v="920416902"/>
    <s v="0810CACAISV"/>
    <s v="CAÑIZALEZ"/>
    <s v="CAGUANA"/>
    <s v="ISNEIDER"/>
    <s v="YUBRAHIM"/>
    <s v="CAÑIZALEZ CAGUANA ISNEIDER YUBRAHIM"/>
    <s v="VENEZUELA "/>
    <s v="SITUACIÓN IRREGULAR"/>
    <d v="2008-10-21T00:00:00"/>
    <s v="21"/>
    <s v="10"/>
    <s v="2008"/>
    <n v="15"/>
    <s v="MASCULINO"/>
    <s v="CEDULA DE IDENTIDAD"/>
    <s v="32816572"/>
    <s v="SECUNDARIA - 2DO GRADO"/>
    <s v="SI"/>
    <s v="9002CABRYUMEV"/>
    <s v="CAGUANA"/>
    <s v="BRAVO"/>
    <s v="YUNDERLING"/>
    <s v="MERCEDES"/>
    <s v="VENEZUELA"/>
    <s v="PTP/CPP"/>
    <d v="1990-02-13T00:00:00"/>
    <s v="13"/>
    <s v="02"/>
    <s v="1990"/>
    <s v="FEMENINO"/>
    <s v="PTP/CPP"/>
    <s v="002750645"/>
    <s v="RASTREO"/>
    <s v="11/22/2023 15:24:09"/>
    <s v="ONLINE/TELEFÓNICA"/>
    <d v="2023-12-08T00:00:00"/>
    <n v="2"/>
    <n v="2"/>
    <n v="1"/>
    <s v="SI"/>
    <s v="TAYRI"/>
    <s v="SI"/>
    <x v="1"/>
    <x v="109"/>
    <m/>
    <m/>
    <m/>
    <m/>
    <m/>
    <m/>
    <m/>
    <m/>
    <m/>
    <n v="13"/>
    <n v="15"/>
    <n v="2"/>
    <s v="2 AÑOS REZAGO"/>
    <m/>
  </r>
  <r>
    <n v="105"/>
    <s v="DICIEMBRE "/>
    <x v="1"/>
    <s v="LIMA "/>
    <s v="SAN JUAN DE LURIGANCHO"/>
    <n v="920416902"/>
    <s v="1006CACAYUV"/>
    <s v="CAÑIZALEZ"/>
    <s v="CAGUANA"/>
    <s v="YUNEIBER"/>
    <s v="ISRAEL"/>
    <s v="CAÑIZALEZ CAGUANA YUNEIBER ISRAEL"/>
    <s v="VENEZUELA "/>
    <s v="SITUACIÓN IRREGULAR"/>
    <d v="2010-06-11T00:00:00"/>
    <s v="11"/>
    <s v="06"/>
    <s v="2010"/>
    <n v="13"/>
    <s v="MASCULINO"/>
    <s v="CEDULA DE IDENTIDAD"/>
    <s v="34989429"/>
    <s v="SECUNDARIA - 1ER GRADO"/>
    <s v="SI"/>
    <s v="9002CABRYUMEV"/>
    <s v="CAGUANA"/>
    <s v="BRAVO"/>
    <s v="YUNDERLING"/>
    <s v="MERCEDES"/>
    <s v="VENEZUELA"/>
    <s v="PTP/CPP"/>
    <d v="1990-02-13T00:00:00"/>
    <s v="13"/>
    <s v="02"/>
    <s v="1990"/>
    <s v="FEMENINO"/>
    <s v="PTP/CPP"/>
    <s v="002750645"/>
    <s v="RASTREO"/>
    <s v="11/22/2023 15:29:36"/>
    <m/>
    <m/>
    <m/>
    <m/>
    <m/>
    <s v="SI"/>
    <s v="TAYRI"/>
    <s v="SI"/>
    <x v="1"/>
    <x v="109"/>
    <m/>
    <m/>
    <m/>
    <m/>
    <m/>
    <m/>
    <m/>
    <m/>
    <m/>
    <n v="12"/>
    <n v="13"/>
    <n v="1"/>
    <s v="NO TIENE REZAGO"/>
    <m/>
  </r>
  <r>
    <n v="292"/>
    <s v="DICIEMBRE "/>
    <x v="1"/>
    <s v="LIMA "/>
    <s v="SANTA ANITA"/>
    <n v="925438955"/>
    <s v="2001CAMADYP"/>
    <s v="CARABALLO"/>
    <s v="MARQUEZ"/>
    <s v="DYLAN"/>
    <s v="JOSE"/>
    <s v="CARABALLO MARQUEZ DYLAN JOSE"/>
    <s v="PERÚ"/>
    <s v="NO APLICA (ES PERUANO/A)"/>
    <d v="2020-01-05T00:00:00"/>
    <s v="05"/>
    <s v="01"/>
    <s v="2020"/>
    <n v="4"/>
    <s v="MASCULINO"/>
    <s v="DNI"/>
    <s v="S/D"/>
    <s v="NINGUNO"/>
    <s v="SI"/>
    <s v="9001MAROYAGEV"/>
    <s v="MARQUEZ"/>
    <s v="ROJAS"/>
    <s v="YAIZA"/>
    <s v="GERALDINE"/>
    <s v="VENEZUELA"/>
    <s v="SITUACIÓN IRREGULAR"/>
    <d v="1990-01-05T00:00:00"/>
    <s v="05"/>
    <s v="01"/>
    <s v="1990"/>
    <s v="FEMENINO"/>
    <s v="CÉDULA DE IDENTIDAD"/>
    <n v="20314166"/>
    <s v="RASTREO"/>
    <d v="2023-11-22T20:32:50"/>
    <s v="ONLINE/TELEFÓNICA"/>
    <d v="2023-12-26T00:00:00"/>
    <n v="4"/>
    <n v="4"/>
    <n v="2"/>
    <s v="SI"/>
    <s v="CAROLINE"/>
    <s v="SI"/>
    <x v="1"/>
    <x v="109"/>
    <m/>
    <m/>
    <m/>
    <m/>
    <m/>
    <m/>
    <m/>
    <m/>
    <m/>
    <n v="6"/>
    <n v="4"/>
    <n v="-2"/>
    <s v="NO TIENE REZAGO"/>
    <m/>
  </r>
  <r>
    <n v="768"/>
    <s v="NOVIEMBRE"/>
    <x v="1"/>
    <s v="LIMA "/>
    <s v="PACHACAMAC"/>
    <n v="973041000"/>
    <s v="1103CAMUJEV"/>
    <s v="CARDENAS"/>
    <s v="MUÑOZ"/>
    <s v="JEREMY"/>
    <s v="JONNIER"/>
    <s v="CARDENAS MUÑOZ JEREMY JONNIER"/>
    <s v="VENEZUELA "/>
    <s v="PTP/CPP"/>
    <d v="2011-03-17T00:00:00"/>
    <s v="17"/>
    <s v="03"/>
    <s v="2011"/>
    <n v="12"/>
    <s v="MASCULINO"/>
    <s v="PTP/CPP"/>
    <n v="3107375"/>
    <s v="PRIMARIA - 3ER GRADO"/>
    <s v="SI"/>
    <s v="895MUMIKLLIV"/>
    <s v="MUÑOZ"/>
    <s v="MILANO"/>
    <s v="KLIVEN"/>
    <s v="LISAIME"/>
    <s v="VENEZUELA "/>
    <s v="PTP/CPP"/>
    <d v="1989-05-21T00:00:00"/>
    <s v="21"/>
    <s v="5"/>
    <s v="1989"/>
    <s v="FEMENINO"/>
    <s v="PTP/CPP"/>
    <n v="3443578"/>
    <s v="RASTREO"/>
    <d v="2023-09-15T00:00:00"/>
    <s v="ONLINE/TELEFÓNICA"/>
    <d v="2023-11-04T00:00:00"/>
    <n v="2"/>
    <n v="2"/>
    <n v="1"/>
    <s v="SI"/>
    <s v="EIMARA"/>
    <s v="SI"/>
    <x v="1"/>
    <x v="109"/>
    <m/>
    <m/>
    <m/>
    <m/>
    <m/>
    <m/>
    <m/>
    <m/>
    <m/>
    <n v="8"/>
    <n v="13"/>
    <n v="5"/>
    <s v="4 AÑOS REZAGO A MÁS"/>
    <m/>
  </r>
  <r>
    <n v="769"/>
    <s v="NOVIEMBRE"/>
    <x v="1"/>
    <s v="LIMA "/>
    <s v="PACHACAMAC"/>
    <n v="973041000"/>
    <s v="0907CAMUKEV"/>
    <s v="CARDENAS"/>
    <s v="MUÑOZ"/>
    <s v="KEIDERLING"/>
    <s v="ORIANA"/>
    <s v="CARDENAS MUÑOZ KEIDERLING ORIANA"/>
    <s v="VENEZUELA "/>
    <s v="PTP/CPP"/>
    <d v="2009-07-17T00:00:00"/>
    <s v="17"/>
    <s v="07"/>
    <s v="2009"/>
    <n v="14"/>
    <s v="FEMENINO"/>
    <s v="PTP/CPP"/>
    <n v="3114156"/>
    <s v="PRIMARIA - 4TO GRADO"/>
    <s v="SI"/>
    <s v="895MUMIKLLIV"/>
    <s v="MUÑOZ"/>
    <s v="MILANO"/>
    <s v="KLIVEN"/>
    <s v="LISAIME"/>
    <s v="VENEZUELA "/>
    <s v="PTP/CPP"/>
    <d v="1989-05-21T00:00:00"/>
    <s v="21"/>
    <s v="5"/>
    <s v="1989"/>
    <s v="FEMENINO"/>
    <s v="PTP/CPP"/>
    <n v="3443578"/>
    <s v="RASTREO"/>
    <d v="2023-09-15T00:00:00"/>
    <m/>
    <m/>
    <m/>
    <m/>
    <m/>
    <s v="SI"/>
    <s v="EIMARA"/>
    <s v="SI"/>
    <x v="1"/>
    <x v="109"/>
    <m/>
    <m/>
    <m/>
    <m/>
    <m/>
    <m/>
    <m/>
    <m/>
    <m/>
    <n v="9"/>
    <n v="14"/>
    <n v="5"/>
    <s v="4 AÑOS REZAGO A MÁS"/>
    <m/>
  </r>
  <r>
    <n v="716"/>
    <s v="NOVIEMBRE"/>
    <x v="1"/>
    <s v="LIMA "/>
    <s v="SAN JUAN DE LURIGANCHO"/>
    <n v="934205847"/>
    <s v="2003CAMAESP"/>
    <s v="CARDOZA"/>
    <s v="MAMBEL"/>
    <s v="ESDRIMAR"/>
    <s v="ADAILUZ"/>
    <s v="CARDOZA MAMBEL ESDRIMAR ADAILUZ"/>
    <s v="PERÚ"/>
    <s v="NO APLICA (ES PERUANO/A)"/>
    <d v="2020-03-04T00:00:00"/>
    <s v="04"/>
    <s v="03"/>
    <s v="2020"/>
    <n v="3"/>
    <s v="FEMENINO"/>
    <s v="DNI"/>
    <n v="91758951"/>
    <s v="NINGUNO"/>
    <s v="SI"/>
    <s v="975MAVEDACAV"/>
    <s v="MAMBEL"/>
    <s v="VERGARA"/>
    <s v="DAILUZ"/>
    <s v="CAROLINA"/>
    <s v="VENEZUELA "/>
    <s v="C.E. CALIDAD MIGRATORIA"/>
    <d v="1997-05-10T00:00:00"/>
    <s v="10"/>
    <s v="5"/>
    <s v="1997"/>
    <s v="FEMENINO"/>
    <s v="CARNET DE EXTRANJERÍA"/>
    <s v="005840386"/>
    <s v="RASTREO"/>
    <d v="2023-11-18T19:39:55"/>
    <s v="ONLINE/TELEFÓNICA"/>
    <d v="2023-11-28T00:00:00"/>
    <n v="1"/>
    <n v="1"/>
    <n v="1"/>
    <s v="SI"/>
    <s v="TAYRI"/>
    <s v="SI"/>
    <x v="1"/>
    <x v="109"/>
    <m/>
    <m/>
    <m/>
    <m/>
    <m/>
    <m/>
    <m/>
    <m/>
    <m/>
    <n v="6"/>
    <n v="4"/>
    <n v="-2"/>
    <s v="NO TIENE REZAGO"/>
    <m/>
  </r>
  <r>
    <n v="895"/>
    <s v="NOVIEMBRE"/>
    <x v="1"/>
    <s v="LIMA "/>
    <s v="SAN JUAN DE LURIGANCHO"/>
    <n v="904706892"/>
    <s v="1308CASAJAV"/>
    <s v="CARMONA "/>
    <s v="SALAZAR"/>
    <s v="JAIME"/>
    <s v="JOSE "/>
    <s v="CARMONA  SALAZAR JAIME JOSE "/>
    <s v="VENEZUELA "/>
    <s v="PTP/CPP"/>
    <d v="2013-08-29T00:00:00"/>
    <s v="29"/>
    <s v="08"/>
    <s v="2013"/>
    <n v="10"/>
    <s v="MASCULINO"/>
    <s v="PTP/CPP"/>
    <s v="002742601"/>
    <s v="PRIMARIA - 1ER GRADO"/>
    <s v="SI"/>
    <s v="8212SAVAANDEV"/>
    <s v="SALAZAR"/>
    <s v="VAZQUEZ"/>
    <s v="ANGELICA "/>
    <s v="DEL CARMEN "/>
    <s v="VENEZUELA "/>
    <s v="PTP/CPP"/>
    <d v="1982-12-17T00:00:00"/>
    <s v="17"/>
    <s v="12"/>
    <s v="1982"/>
    <s v="FEMENINO"/>
    <s v="PTP/CPP"/>
    <s v="001113746"/>
    <s v="RASTREO"/>
    <d v="2023-10-26T17:05:32"/>
    <m/>
    <m/>
    <m/>
    <m/>
    <m/>
    <s v="SI"/>
    <s v="TAYRI"/>
    <s v="SI"/>
    <x v="1"/>
    <x v="109"/>
    <m/>
    <m/>
    <m/>
    <m/>
    <m/>
    <m/>
    <m/>
    <m/>
    <m/>
    <n v="6"/>
    <n v="10"/>
    <n v="4"/>
    <s v="4 AÑOS REZAGO A MÁS"/>
    <m/>
  </r>
  <r>
    <n v="167"/>
    <s v="OCTUBRE "/>
    <x v="1"/>
    <s v="LIMA "/>
    <s v="ATE"/>
    <n v="941432324"/>
    <s v="2002CAGOSAV"/>
    <s v="CARMONA"/>
    <s v="GONZALEZ"/>
    <s v="SAMARA"/>
    <s v="ISABELA"/>
    <s v="CARMONA GONZALEZ SAMARA ISABELA"/>
    <s v="VENEZUELA "/>
    <s v="PTP/CPP"/>
    <d v="2020-02-17T00:00:00"/>
    <s v="17"/>
    <s v="02"/>
    <s v="2020"/>
    <n v="3"/>
    <s v="FEMENINO"/>
    <s v="PTP/CPP"/>
    <n v="1155662"/>
    <s v="NINGUNO"/>
    <s v="SI"/>
    <s v="8608CAGOMAANV"/>
    <s v="CARMONA"/>
    <s v="GONZALEZ"/>
    <s v="MARIA"/>
    <s v="ANGELICA"/>
    <s v="VENEZUELA "/>
    <s v="PTP/CPP"/>
    <d v="1986-08-30T00:00:00"/>
    <s v="30"/>
    <s v="08"/>
    <s v="1986"/>
    <s v="FEMENINO"/>
    <s v="PTP/CPP"/>
    <n v="1155670"/>
    <s v="RASTREO"/>
    <d v="2023-09-30T00:00:00"/>
    <s v="ONLINE/TELEFÓNICA"/>
    <d v="2023-10-19T00:00:00"/>
    <n v="1"/>
    <n v="1"/>
    <n v="1"/>
    <s v="SI"/>
    <s v="MIGUEL HUAYNATE"/>
    <s v="SI"/>
    <x v="1"/>
    <x v="109"/>
    <m/>
    <m/>
    <m/>
    <m/>
    <m/>
    <m/>
    <m/>
    <m/>
    <m/>
    <n v="6"/>
    <n v="4"/>
    <n v="-2"/>
    <s v="NO TIENE REZAGO"/>
    <m/>
  </r>
  <r>
    <n v="1154"/>
    <s v="ENERO "/>
    <x v="1"/>
    <s v="LIMA "/>
    <s v="VILLA EL SALVADOR"/>
    <n v="934475151"/>
    <s v="1910CAGOSUV"/>
    <s v="CARMONA"/>
    <s v="GONZALEZ"/>
    <s v="SUSEJ"/>
    <s v="NAZARETH"/>
    <s v="CARMONA GONZALEZ SUSEJ NAZARETH"/>
    <s v="VENEZUELA "/>
    <s v="PTP/CPP"/>
    <d v="2019-10-24T00:00:00"/>
    <s v="24"/>
    <s v="10"/>
    <s v="2019"/>
    <n v="4"/>
    <s v="FEMENINO"/>
    <s v="PTP/CPP"/>
    <s v="002690893"/>
    <s v="NINGUNO"/>
    <s v="SI"/>
    <s v="8506GOCACLDEV"/>
    <s v="GONZALEZ"/>
    <s v="CARMONA"/>
    <s v="CLAIRELYS"/>
    <s v="DEL VALLE"/>
    <s v="VENEZUELA "/>
    <s v="PTP/CPP"/>
    <d v="1985-06-29T00:00:00"/>
    <s v="29"/>
    <s v="06"/>
    <s v="1985"/>
    <s v="FEMENINO"/>
    <s v="PTP/CPP"/>
    <s v="001350256"/>
    <s v="RASTREO"/>
    <d v="2024-01-22T14:01:14"/>
    <s v="ONLINE/TELEFÓNICA"/>
    <d v="2024-01-23T00:00:00"/>
    <n v="1"/>
    <n v="1"/>
    <n v="1"/>
    <s v="SI"/>
    <s v="MIRIAN"/>
    <m/>
    <x v="1"/>
    <x v="109"/>
    <m/>
    <m/>
    <m/>
    <m/>
    <m/>
    <m/>
    <m/>
    <m/>
    <m/>
    <n v="6"/>
    <n v="4"/>
    <n v="-2"/>
    <s v="NO TIENE REZAGO"/>
    <m/>
  </r>
  <r>
    <n v="894"/>
    <s v="NOVIEMBRE"/>
    <x v="1"/>
    <s v="LIMA "/>
    <s v="SAN JUAN DE LURIGANCHO"/>
    <n v="904706892"/>
    <s v="0911CASAJOV"/>
    <s v="CARMONA"/>
    <s v="SALAZAR"/>
    <s v="JOSE"/>
    <s v="ANGEL"/>
    <s v="CARMONA SALAZAR JOSE ANGEL"/>
    <s v="VENEZUELA "/>
    <s v="PTP/CPP"/>
    <d v="2009-11-17T00:00:00"/>
    <s v="17"/>
    <s v="11"/>
    <s v="2009"/>
    <n v="14"/>
    <s v="MASCULINO"/>
    <s v="PTP/CPP"/>
    <s v="002756638"/>
    <s v="PRIMARIA - 5TO GRADO"/>
    <s v="SI"/>
    <s v="8212SAVAANDEV"/>
    <s v="SALAZAR"/>
    <s v="VAZQUEZ"/>
    <s v="ANGELICA "/>
    <s v="DEL CARMEN "/>
    <s v="VENEZUELA "/>
    <s v="PTP/CPP"/>
    <d v="1982-12-17T00:00:00"/>
    <s v="17"/>
    <s v="12"/>
    <s v="1982"/>
    <s v="FEMENINO"/>
    <s v="PTP/CPP"/>
    <s v="001113746"/>
    <s v="RASTREO"/>
    <d v="2023-10-26T17:09:02"/>
    <s v="ONLINE/TELEFÓNICA"/>
    <d v="2023-11-24T00:00:00"/>
    <n v="2"/>
    <n v="2"/>
    <n v="1"/>
    <s v="SI"/>
    <s v="TAYRI"/>
    <s v="SI"/>
    <x v="1"/>
    <x v="109"/>
    <m/>
    <m/>
    <m/>
    <m/>
    <m/>
    <m/>
    <m/>
    <m/>
    <m/>
    <n v="10"/>
    <n v="14"/>
    <n v="4"/>
    <s v="4 AÑOS REZAGO A MÁS"/>
    <m/>
  </r>
  <r>
    <n v="1266"/>
    <s v="ENERO "/>
    <x v="1"/>
    <s v="LIMA "/>
    <s v="CARABAYLLO"/>
    <s v="971753620 985005111"/>
    <s v="1410CARAMIV"/>
    <s v="CARREAZO_x0009_"/>
    <s v="RAMOS"/>
    <s v="MISAEL"/>
    <s v=" JHOSUE_x0009_"/>
    <s v="CARREAZO_x0009_ RAMOS MISAEL  JHOSUE_x0009_"/>
    <s v="VENEZUELA "/>
    <s v="SITUACIÓN IRREGULAR"/>
    <d v="2014-10-18T00:00:00"/>
    <s v="18"/>
    <s v="10"/>
    <s v="2014"/>
    <n v="9"/>
    <s v="MASCULINO"/>
    <s v="ACTA/PARTIDA DE NACIMIENTO"/>
    <n v="7041"/>
    <s v="PRIMARIA - 3ER GRADO"/>
    <s v="SI"/>
    <s v="9404RANIMAINV"/>
    <s v="RAMOS_x0009__x0009_"/>
    <s v="NINGUNO"/>
    <s v="MARIA"/>
    <s v="INES_x0009_"/>
    <s v="VENEZUELA "/>
    <s v="SITUACIÓN IRREGULAR"/>
    <d v="1994-04-04T00:00:00"/>
    <s v="04"/>
    <s v="04"/>
    <s v="1994"/>
    <s v="FEMENINO"/>
    <s v="CÉDULA DE IDENTIDAD "/>
    <s v="MUJER"/>
    <s v="RASTREO"/>
    <d v="2023-12-06T21:34:04"/>
    <m/>
    <m/>
    <m/>
    <m/>
    <m/>
    <s v="SI"/>
    <s v="MARIEL"/>
    <m/>
    <x v="1"/>
    <x v="109"/>
    <m/>
    <m/>
    <m/>
    <m/>
    <m/>
    <m/>
    <m/>
    <m/>
    <m/>
    <n v="8"/>
    <n v="9"/>
    <n v="1"/>
    <s v="NO TIENE REZAGO"/>
    <m/>
  </r>
  <r>
    <n v="1089"/>
    <s v="ENERO "/>
    <x v="1"/>
    <s v="LIMA "/>
    <s v="LURIN"/>
    <s v="924644865( LLAMADAS Y WHATSAPP)"/>
    <s v="1210CAGIYOV"/>
    <s v="CARRIZO "/>
    <s v="GIL"/>
    <s v="YOSNELVER"/>
    <s v="SAMUEL "/>
    <s v="CARRIZO  GIL YOSNELVER SAMUEL "/>
    <s v="VENEZUELA "/>
    <s v="SITUACIÓN IRREGULAR"/>
    <d v="2012-10-12T00:00:00"/>
    <n v="12"/>
    <n v="10"/>
    <n v="2012"/>
    <n v="11"/>
    <s v="MASCULINO"/>
    <s v="ACTA/PARTIDA DE NACIMIENTO"/>
    <s v="HOMBRE"/>
    <s v="PRIMARIA - 1ER GRADO"/>
    <s v="SI"/>
    <s v="955GIRASINOV"/>
    <s v="GIL"/>
    <s v="RAMIREZ "/>
    <s v="SIMARAY"/>
    <s v="NOHELY"/>
    <s v="VENEZUELA "/>
    <s v="PTP/CPP"/>
    <d v="1995-05-20T00:00:00"/>
    <n v="20"/>
    <n v="5"/>
    <n v="1995"/>
    <s v="FEMENINO"/>
    <s v="PTP/CPP"/>
    <s v="PTP/CPP"/>
    <s v="RASTREO"/>
    <d v="2023-11-28T00:00:00"/>
    <s v="ONLINE/TELEFÓNICA"/>
    <d v="2024-01-03T00:00:00"/>
    <n v="1"/>
    <n v="1"/>
    <n v="1"/>
    <s v="SI"/>
    <s v="EIMARA "/>
    <m/>
    <x v="1"/>
    <x v="109"/>
    <m/>
    <m/>
    <m/>
    <m/>
    <m/>
    <m/>
    <m/>
    <m/>
    <m/>
    <n v="6"/>
    <n v="11"/>
    <n v="5"/>
    <s v="4 AÑOS REZAGO A MÁS"/>
    <m/>
  </r>
  <r>
    <n v="1186"/>
    <s v="ENERO "/>
    <x v="1"/>
    <s v="LIMA "/>
    <s v="SAN MARTIN DE PORRES"/>
    <s v="988896574 (MAMA) 902113949 (PAPA)"/>
    <s v="1504CALEMAV"/>
    <s v="CARUCI"/>
    <s v="LEON"/>
    <s v="MARIA"/>
    <s v="FERNANDA"/>
    <s v="CARUCI LEON MARIA FERNANDA"/>
    <s v="VENEZUELA "/>
    <s v="SITUACIÓN IRREGULAR"/>
    <d v="2015-04-06T00:00:00"/>
    <s v="06"/>
    <s v="04"/>
    <s v="2015"/>
    <n v="8"/>
    <s v="FEMENINO"/>
    <s v="ACTA/PARTIDA DE NACIMIENTO"/>
    <n v="672"/>
    <s v="PRIMARIA - 2DO GRADO"/>
    <s v="SI"/>
    <s v="8102LEPICLNIV"/>
    <s v="LEON"/>
    <s v="PIRELA"/>
    <s v="CLAUDIA"/>
    <s v="NINGUNO"/>
    <s v="VENEZUELA "/>
    <s v="SITUACIÓN IRREGULAR"/>
    <d v="1981-02-02T00:00:00"/>
    <s v="02"/>
    <s v="02"/>
    <s v="1981"/>
    <s v="FEMENINO"/>
    <s v="CÉDULA DE IDENTIDAD "/>
    <s v="MUJER"/>
    <s v="RASTREO"/>
    <d v="2024-01-11T21:42:21"/>
    <s v="ONLINE/TELEFÓNICA"/>
    <d v="2024-01-17T00:00:00"/>
    <n v="2"/>
    <n v="1"/>
    <n v="1"/>
    <s v="SI"/>
    <s v="MARIEL"/>
    <m/>
    <x v="3"/>
    <x v="48"/>
    <m/>
    <s v="NO"/>
    <m/>
    <m/>
    <m/>
    <m/>
    <m/>
    <m/>
    <m/>
    <n v="7"/>
    <n v="8"/>
    <n v="1"/>
    <s v="NO TIENE REZAGO"/>
    <m/>
  </r>
  <r>
    <n v="1193"/>
    <s v="ENERO "/>
    <x v="1"/>
    <s v="LIMA "/>
    <s v="SAN MARTIN DE PORRES"/>
    <s v="988896574 (MAMA) 902113949 (PAPA)"/>
    <s v="1112CALESAV"/>
    <s v="CARUCI"/>
    <s v="LEON"/>
    <s v="SANTIAGO"/>
    <s v="ANDRE"/>
    <s v="CARUCI LEON SANTIAGO ANDRE"/>
    <s v="VENEZUELA "/>
    <s v="SITUACIÓN IRREGULAR"/>
    <d v="2011-12-02T00:00:00"/>
    <s v="02"/>
    <s v="12"/>
    <s v="2011"/>
    <n v="12"/>
    <s v="MASCULINO"/>
    <s v="CÉDULA DE IDENTIDAD "/>
    <n v="34772488"/>
    <s v="PRIMARIA - 6TO GRADO"/>
    <s v="SI"/>
    <s v="8102LEPICLNIV"/>
    <s v="LEON"/>
    <s v="PIRELA"/>
    <s v="CLAUDIA"/>
    <s v="NINGUNO"/>
    <s v="VENEZUELA "/>
    <s v="SITUACIÓN IRREGULAR"/>
    <d v="1981-02-02T00:00:00"/>
    <s v="02"/>
    <s v="02"/>
    <s v="1981"/>
    <s v="FEMENINO"/>
    <s v="CÉDULA DE IDENTIDAD "/>
    <s v="MUJER"/>
    <s v="RASTREO"/>
    <d v="2024-01-11T21:46:08"/>
    <m/>
    <m/>
    <m/>
    <m/>
    <m/>
    <s v="SI"/>
    <s v="MARIEL"/>
    <m/>
    <x v="3"/>
    <x v="48"/>
    <m/>
    <s v="NO"/>
    <m/>
    <m/>
    <m/>
    <m/>
    <m/>
    <m/>
    <m/>
    <n v="11"/>
    <n v="12"/>
    <n v="1"/>
    <s v="NO TIENE REZAGO"/>
    <m/>
  </r>
  <r>
    <n v="424"/>
    <s v="NOVIEMBRE"/>
    <x v="1"/>
    <s v="LIMA "/>
    <s v="SANTA ANITA"/>
    <s v="915983705/907983705"/>
    <s v="1710CAALMEP"/>
    <s v="CASTELLANO"/>
    <s v="ALVARADO"/>
    <s v="MELANIE"/>
    <s v="ANTONELLA"/>
    <s v="CASTELLANO ALVARADO MELANIE ANTONELLA"/>
    <s v="PERÚ"/>
    <s v="NO APLICA (ES PERUANO/A)"/>
    <d v="2017-10-31T00:00:00"/>
    <s v="31"/>
    <s v="10"/>
    <s v="2017"/>
    <n v="6"/>
    <s v="FEMENINO"/>
    <s v="DNI"/>
    <s v="90476314"/>
    <s v="NIVEL INICIAL 5 AÑOS"/>
    <s v="SI"/>
    <s v="919ALACAYYUV"/>
    <s v="ALVARADO"/>
    <s v="ACOSTA"/>
    <s v="AYEISHA"/>
    <s v="YUSELLY"/>
    <s v="VENEZUELA "/>
    <s v="C.E. CALIDAD MIGRATORIA"/>
    <d v="1991-09-02T00:00:00"/>
    <s v="2"/>
    <s v="9"/>
    <s v="1991"/>
    <s v="FEMENINO"/>
    <s v="CARNET DE EXTRANJERÍA"/>
    <s v="003975224"/>
    <s v="RASTREO"/>
    <d v="2023-10-27T15:45:07"/>
    <s v="ONLINE/TELEFÓNICA"/>
    <d v="2023-11-15T00:00:00"/>
    <n v="1"/>
    <n v="1"/>
    <n v="2"/>
    <s v="SI"/>
    <s v="CAROLINE"/>
    <s v="SI"/>
    <x v="1"/>
    <x v="109"/>
    <m/>
    <m/>
    <m/>
    <m/>
    <m/>
    <m/>
    <m/>
    <m/>
    <m/>
    <n v="6"/>
    <n v="6"/>
    <n v="0"/>
    <s v="NO TIENE REZAGO"/>
    <m/>
  </r>
  <r>
    <n v="952"/>
    <s v="NOVIEMBRE"/>
    <x v="1"/>
    <s v="LIMA "/>
    <s v="SAN JUAN DE LURIGANCHO"/>
    <n v="903487181"/>
    <s v="1112CAVAASV"/>
    <s v="CASTELLANOS"/>
    <s v="VALERA"/>
    <s v="ASHLEY"/>
    <s v="DALEXANDRA"/>
    <s v="CASTELLANOS VALERA ASHLEY DALEXANDRA"/>
    <s v="VENEZUELA "/>
    <s v="SITUACIÓN IRREGULAR"/>
    <d v="2011-12-21T00:00:00"/>
    <s v="21"/>
    <s v="12"/>
    <s v="2011"/>
    <n v="12"/>
    <s v="FEMENINO"/>
    <s v="CEDULA DE IDENTIDAD"/>
    <s v="34415201"/>
    <s v="PRIMARIA - 6TO GRADO"/>
    <s v="SI"/>
    <s v="9112VAHEBEANV"/>
    <s v="VALERA"/>
    <s v="HERNANDEZ"/>
    <s v="BELKIS"/>
    <s v="ANDREINA"/>
    <s v="VENEZUELA "/>
    <s v="PTP/CPP"/>
    <d v="1991-12-31T00:00:00"/>
    <s v="31"/>
    <s v="12"/>
    <s v="1991"/>
    <s v="FEMENINO"/>
    <s v="PTP/CPP"/>
    <s v="001545625"/>
    <s v="RASTREO"/>
    <d v="2023-10-14T16:46:11"/>
    <s v="ONLINE/TELEFÓNICA"/>
    <d v="2023-11-15T00:00:00"/>
    <n v="2"/>
    <n v="2"/>
    <n v="1"/>
    <s v="SI"/>
    <s v="TAYRI"/>
    <s v="SI"/>
    <x v="1"/>
    <x v="109"/>
    <m/>
    <m/>
    <m/>
    <m/>
    <m/>
    <m/>
    <m/>
    <m/>
    <m/>
    <n v="11"/>
    <n v="12"/>
    <n v="1"/>
    <s v="NO TIENE REZAGO"/>
    <m/>
  </r>
  <r>
    <n v="75"/>
    <s v="OCTUBRE "/>
    <x v="1"/>
    <s v="LIMA "/>
    <s v="SAN JUAN DE LURIGANCHO"/>
    <n v="903487181"/>
    <s v="1201CAVAHEV"/>
    <s v="CASTELLANOS"/>
    <s v="VALERA"/>
    <s v="HERNAN"/>
    <s v="JHOSUE"/>
    <s v="CASTELLANOS VALERA HERNAN JHOSUE"/>
    <s v="VENEZUELA "/>
    <s v="SITUACIÓN IRREGULAR"/>
    <d v="2012-01-22T00:00:00"/>
    <s v="22"/>
    <s v="01"/>
    <s v="2012"/>
    <n v="12"/>
    <s v="MASCULINO"/>
    <s v="ACTA/PARTIDA DE NACIMIENTO"/>
    <n v="376"/>
    <s v="PRIMARIA - 3ER GRADO"/>
    <s v="SI"/>
    <s v="9112VAHEBEANV"/>
    <s v="VALERA"/>
    <s v="HERNANDEZ"/>
    <s v="BELKIS"/>
    <s v="ANDREINA"/>
    <s v="VENEZUELA "/>
    <s v="C.E. CALIDAD MIGRATORIA"/>
    <d v="1991-12-31T00:00:00"/>
    <s v="31"/>
    <s v="12"/>
    <s v="1991"/>
    <s v="FEMENINO"/>
    <s v="CARNET DE EXTRANJERÍA"/>
    <n v="1545625"/>
    <s v="RASTREO"/>
    <d v="2023-09-15T00:00:00"/>
    <s v="ONLINE/TELEFÓNICA"/>
    <d v="2023-10-13T00:00:00"/>
    <n v="2"/>
    <n v="2"/>
    <n v="1"/>
    <s v="SI"/>
    <s v="MIRIAN"/>
    <s v="SI"/>
    <x v="1"/>
    <x v="109"/>
    <m/>
    <m/>
    <m/>
    <m/>
    <m/>
    <m/>
    <m/>
    <m/>
    <m/>
    <n v="8"/>
    <n v="12"/>
    <n v="4"/>
    <s v="4 AÑOS REZAGO A MÁS"/>
    <m/>
  </r>
  <r>
    <n v="50"/>
    <s v="DICIEMBRE "/>
    <x v="2"/>
    <s v="TRUJILLO "/>
    <s v="SALAVERRY"/>
    <n v="998186471"/>
    <s v="2001CAARALO"/>
    <s v="CASTILLO"/>
    <s v="ARANGUREN"/>
    <s v="ALEXMAR"/>
    <s v="SOFIA"/>
    <s v="CASTILLO ARANGUREN ALEXMAR SOFIA"/>
    <s v="OTRO"/>
    <s v="SITUACIÓN IRREGULAR"/>
    <d v="2020-01-17T00:00:00"/>
    <s v="17"/>
    <s v="01"/>
    <s v="2020"/>
    <n v="4"/>
    <s v="FEMENINO"/>
    <s v="CEDULA DE IDENTIDAD"/>
    <n v="25814126"/>
    <s v="NINGUNO"/>
    <s v="SI"/>
    <s v="934ARESNAYEV"/>
    <s v="ARANGUREN"/>
    <s v="ESCOBAR"/>
    <s v="NATAHALY"/>
    <s v="YENYBECH"/>
    <s v="VENEZUELA "/>
    <s v="SITUACIÓN IRREGULAR"/>
    <d v="1993-04-07T00:00:00"/>
    <n v="7"/>
    <n v="4"/>
    <n v="1993"/>
    <s v="FEMENINO"/>
    <s v="CÉDULA DE IDENTIDAD"/>
    <n v="25814126"/>
    <s v="RASTREO"/>
    <d v="2023-10-05T00:00:00"/>
    <s v="ONLINE/TELEFÓNICA"/>
    <d v="2023-12-06T00:00:00"/>
    <n v="1"/>
    <n v="1"/>
    <n v="1"/>
    <s v="SI"/>
    <s v="MARIANA"/>
    <s v="SI"/>
    <x v="1"/>
    <x v="109"/>
    <m/>
    <m/>
    <m/>
    <m/>
    <m/>
    <m/>
    <m/>
    <m/>
    <m/>
    <n v="6"/>
    <n v="4"/>
    <n v="-2"/>
    <s v="NO TIENE REZAGO"/>
    <m/>
  </r>
  <r>
    <n v="455"/>
    <s v="NOVIEMBRE"/>
    <x v="1"/>
    <s v="LIMA "/>
    <s v="CHORRILLOS"/>
    <n v="928978779"/>
    <s v="1311CABASEV"/>
    <s v="CASTILLO"/>
    <s v="BASTIDAS"/>
    <s v="SEBASTIAN"/>
    <s v="ANDRES"/>
    <s v="CASTILLO BASTIDAS SEBASTIAN ANDRES"/>
    <s v="VENEZUELA "/>
    <s v="SITUACIÓN IRREGULAR"/>
    <d v="2013-11-21T00:00:00"/>
    <s v="21"/>
    <s v="11"/>
    <s v="2013"/>
    <n v="10"/>
    <s v="MASCULINO"/>
    <s v="CEDULA DE IDENTIDAD"/>
    <s v="35031306"/>
    <s v="PRIMARIA - 2DO GRADO"/>
    <s v="SI"/>
    <s v="9310BACAGAALV"/>
    <s v="BASTIDAS"/>
    <s v="CAMPOS"/>
    <s v="GABRIELA"/>
    <s v="ALEJANDRA"/>
    <s v="VENEZUELA "/>
    <s v="SITUACIÓN IRREGULAR"/>
    <d v="1993-10-17T00:00:00"/>
    <s v="17"/>
    <s v="10"/>
    <s v="1993"/>
    <s v="FEMENINO"/>
    <s v="CÉDULA DE IDENTIDAD"/>
    <s v="21506247"/>
    <s v="RASTREO"/>
    <d v="2023-10-04T16:24:48"/>
    <s v="ONLINE/TELEFÓNICA"/>
    <d v="2023-11-16T00:00:00"/>
    <n v="1"/>
    <n v="1"/>
    <n v="1"/>
    <s v="SI"/>
    <s v="YULY"/>
    <s v="SI"/>
    <x v="1"/>
    <x v="109"/>
    <m/>
    <m/>
    <m/>
    <m/>
    <m/>
    <m/>
    <m/>
    <m/>
    <m/>
    <n v="7"/>
    <n v="10"/>
    <n v="3"/>
    <s v="3 AÑOS REZAGO"/>
    <m/>
  </r>
  <r>
    <n v="169"/>
    <s v="OCTUBRE "/>
    <x v="1"/>
    <s v="LIMA "/>
    <s v="ATE"/>
    <n v="988987402"/>
    <s v="0803CAGOLIV"/>
    <s v="CASTILLO"/>
    <s v="GOMEZ"/>
    <s v="LISANDRO"/>
    <s v="JESUS"/>
    <s v="CASTILLO GOMEZ LISANDRO JESUS"/>
    <s v="VENEZUELA "/>
    <s v="SITUACIÓN IRREGULAR"/>
    <d v="2008-03-22T00:00:00"/>
    <s v="22"/>
    <s v="03"/>
    <s v="2008"/>
    <n v="15"/>
    <s v="MASCULINO"/>
    <s v="PASAPORTE"/>
    <n v="92936159"/>
    <s v="PRIMARIA - 6TO GRADO"/>
    <s v="SI"/>
    <s v="8211GOGAMAALV"/>
    <s v="GOMEZ"/>
    <s v="GARCIA"/>
    <s v="MARIA"/>
    <s v="ALEJANDRA"/>
    <s v="VENEZUELA "/>
    <s v="PTP/CPP"/>
    <d v="1982-11-23T00:00:00"/>
    <s v="23"/>
    <s v="11"/>
    <s v="1982"/>
    <s v="FEMENINO"/>
    <s v="PTP/CPP"/>
    <n v="1702372"/>
    <s v="RASTREO"/>
    <d v="2023-09-15T00:00:00"/>
    <s v="ONLINE/TELEFÓNICA"/>
    <d v="2023-10-19T00:00:00"/>
    <n v="1"/>
    <n v="1"/>
    <n v="1"/>
    <s v="SI"/>
    <s v="MIGUEL HUAYNATE"/>
    <s v="SI"/>
    <x v="1"/>
    <x v="109"/>
    <m/>
    <m/>
    <m/>
    <m/>
    <m/>
    <m/>
    <m/>
    <m/>
    <m/>
    <n v="11"/>
    <n v="16"/>
    <n v="5"/>
    <s v="4 AÑOS REZAGO A MÁS"/>
    <m/>
  </r>
  <r>
    <n v="643"/>
    <s v="NOVIEMBRE"/>
    <x v="1"/>
    <s v="LIMA "/>
    <s v="ATE"/>
    <n v="929727024"/>
    <s v="1807CAGOELO"/>
    <s v="CASTILLO"/>
    <s v="GONZALEZ"/>
    <s v="ELIANDRY"/>
    <s v="SOFIA"/>
    <s v="CASTILLO GONZALEZ ELIANDRY SOFIA"/>
    <s v="OTRO"/>
    <s v="SITUACIÓN IRREGULAR"/>
    <d v="2018-07-23T00:00:00"/>
    <s v="23"/>
    <s v="07"/>
    <s v="2018"/>
    <n v="5"/>
    <s v="FEMENINO"/>
    <s v="ACTA/PARTIDA DE NACIMIENTO"/>
    <s v="59"/>
    <s v="NIVEL INICIAL 5 AÑOS"/>
    <s v="SI"/>
    <s v="0010GOPIYOJAV"/>
    <s v="GONZALEZ"/>
    <s v="PINTO"/>
    <s v="YOHANDRY"/>
    <s v="JAILIMAR"/>
    <s v="VENEZUELA "/>
    <s v="SITUACIÓN IRREGULAR"/>
    <d v="2000-10-11T00:00:00"/>
    <s v="11"/>
    <s v="10"/>
    <s v="2000"/>
    <s v="FEMENINO"/>
    <s v="CÉDULA DE IDENTIDAD"/>
    <s v="27912077"/>
    <s v="RASTREO"/>
    <d v="2023-10-23T10:00:30"/>
    <s v="ONLINE/TELEFÓNICA"/>
    <d v="2023-11-19T00:00:00"/>
    <n v="1"/>
    <n v="1"/>
    <n v="2"/>
    <s v="SI"/>
    <s v="CAROLINE"/>
    <s v="SI"/>
    <x v="1"/>
    <x v="109"/>
    <m/>
    <m/>
    <m/>
    <m/>
    <m/>
    <m/>
    <m/>
    <m/>
    <m/>
    <n v="6"/>
    <n v="5"/>
    <n v="-1"/>
    <s v="NO TIENE REZAGO"/>
    <m/>
  </r>
  <r>
    <n v="1213"/>
    <s v="ENERO "/>
    <x v="1"/>
    <s v="LIMA "/>
    <s v="PUENTE PIEDRA"/>
    <n v="972048433"/>
    <s v="1105CAGUANV"/>
    <s v="CASTILLO"/>
    <s v="GUERE"/>
    <s v="ANTONELA"/>
    <s v="ANDREA"/>
    <s v="CASTILLO GUERE ANTONELA ANDREA"/>
    <s v="VENEZUELA "/>
    <s v="SITUACIÓN IRREGULAR"/>
    <d v="2011-05-09T00:00:00"/>
    <s v="09"/>
    <s v="05"/>
    <s v="2011"/>
    <n v="12"/>
    <s v="FEMENINO"/>
    <s v="CÉDULA DE IDENTIDAD "/>
    <n v="34761297"/>
    <s v="PRIMARIA - 4TO GRADO"/>
    <s v="SI"/>
    <s v="7805GUMERUMAV"/>
    <s v="GUERE"/>
    <s v="MENDOZA"/>
    <s v="RUDY"/>
    <s v="MARISOL"/>
    <s v="VENEZUELA "/>
    <s v="SITUACIÓN IRREGULAR"/>
    <d v="1978-05-15T00:00:00"/>
    <s v="15"/>
    <s v="05"/>
    <s v="1978"/>
    <s v="FEMENINO"/>
    <s v="CÉDULA DE IDENTIDAD "/>
    <s v="MUJER"/>
    <s v="RASTREO"/>
    <d v="2023-12-19T02:54:05"/>
    <s v="ONLINE/TELEFÓNICA"/>
    <d v="2024-01-16T00:00:00"/>
    <n v="1"/>
    <n v="1"/>
    <n v="1"/>
    <s v="SI"/>
    <s v="MARIEL"/>
    <m/>
    <x v="1"/>
    <x v="109"/>
    <m/>
    <m/>
    <m/>
    <m/>
    <m/>
    <m/>
    <m/>
    <m/>
    <m/>
    <n v="9"/>
    <n v="12"/>
    <n v="3"/>
    <s v="3 AÑOS REZAGO"/>
    <m/>
  </r>
  <r>
    <n v="710"/>
    <s v="NOVIEMBRE"/>
    <x v="1"/>
    <s v="LIMA "/>
    <s v="ATE"/>
    <n v="917785359"/>
    <s v="1910CALOEMO"/>
    <s v="CASTILLO"/>
    <s v="LOPEZ"/>
    <s v="EMMANUEL"/>
    <s v="ALEXANDER"/>
    <s v="CASTILLO LOPEZ EMMANUEL ALEXANDER"/>
    <s v="OTRO"/>
    <s v="SITUACIÓN IRREGULAR"/>
    <d v="2019-10-16T00:00:00"/>
    <s v="16"/>
    <s v="10"/>
    <s v="2019"/>
    <n v="4"/>
    <s v="MASCULINO"/>
    <s v="ACTA/PARTIDA DE NACIMIENTO"/>
    <s v=" 1115919977"/>
    <s v="NINGUNO"/>
    <s v="SI"/>
    <s v="971LOALEUBEV"/>
    <s v="LOPEZ"/>
    <s v="ALBARRAN"/>
    <s v="EUCLINAR"/>
    <s v="BELEANNY"/>
    <s v="VENEZUELA "/>
    <s v="SITUACIÓN IRREGULAR"/>
    <d v="1997-01-08T00:00:00"/>
    <s v="8"/>
    <s v="1"/>
    <s v="1997"/>
    <s v="FEMENINO"/>
    <s v="CÉDULA DE IDENTIDAD"/>
    <s v="25976547"/>
    <s v="RASTREO"/>
    <d v="2023-10-22T14:28:39"/>
    <m/>
    <m/>
    <m/>
    <m/>
    <m/>
    <s v="SI"/>
    <s v="CAROLINE"/>
    <s v="SI"/>
    <x v="1"/>
    <x v="109"/>
    <m/>
    <m/>
    <m/>
    <m/>
    <m/>
    <m/>
    <m/>
    <m/>
    <m/>
    <n v="6"/>
    <n v="4"/>
    <n v="-2"/>
    <s v="NO TIENE REZAGO"/>
    <m/>
  </r>
  <r>
    <n v="1041"/>
    <s v="NOVIEMBRE"/>
    <x v="0"/>
    <s v="ZARUMILLA"/>
    <s v="AGUAS VERDES"/>
    <s v="931646687 ESPOSO "/>
    <s v="1708CAMASAV"/>
    <s v="CASTILLO"/>
    <s v="MARIN "/>
    <s v="SAMUEL "/>
    <s v="DE JESUS "/>
    <s v="CASTILLO MARIN  SAMUEL  DE JESUS "/>
    <s v="VENEZUELA "/>
    <s v="SITUACIÓN IRREGULAR"/>
    <d v="2017-08-18T00:00:00"/>
    <s v="18"/>
    <s v="08"/>
    <s v="2017"/>
    <n v="6"/>
    <s v="MASCULINO"/>
    <s v="ACTA/PARTIDA DE NACIMIENTO"/>
    <n v="391"/>
    <s v="NINGUNO"/>
    <s v="SI"/>
    <s v="0211MAROYOANV"/>
    <s v="MARIN "/>
    <s v="RODRIGUEZ "/>
    <s v="YORSIMAR "/>
    <s v="ANTONIA "/>
    <s v="VENEZUELA "/>
    <s v="SITUACIÓN IRREGULAR"/>
    <d v="2002-11-17T00:00:00"/>
    <s v="17"/>
    <s v="11"/>
    <s v="2002"/>
    <s v="FEMENINO"/>
    <s v="CÉDULA DE IDENTIDAD"/>
    <n v="30085552"/>
    <s v="RASTREO"/>
    <d v="2023-09-15T00:00:00"/>
    <s v="ONLINE/TELEFÓNICA"/>
    <d v="2023-11-29T00:00:00"/>
    <n v="1"/>
    <n v="1"/>
    <n v="2"/>
    <s v="SI"/>
    <s v="VANESSA"/>
    <s v="SI"/>
    <x v="1"/>
    <x v="109"/>
    <m/>
    <m/>
    <m/>
    <m/>
    <m/>
    <m/>
    <m/>
    <m/>
    <m/>
    <n v="6"/>
    <n v="6"/>
    <n v="0"/>
    <s v="NO TIENE REZAGO"/>
    <m/>
  </r>
  <r>
    <n v="508"/>
    <s v="NOVIEMBRE"/>
    <x v="1"/>
    <s v="LIMA "/>
    <s v="LURIGANCHO"/>
    <n v="924335748"/>
    <s v="1712CAMAJAV"/>
    <s v="CASTILLO"/>
    <s v="MARTINEZ"/>
    <s v="JAVIER"/>
    <s v="NINGUNO"/>
    <s v="CASTILLO MARTINEZ JAVIER NINGUNO"/>
    <s v="VENEZUELA "/>
    <s v="SITUACIÓN IRREGULAR"/>
    <d v="2017-12-07T00:00:00"/>
    <s v="07"/>
    <s v="12"/>
    <s v="2017"/>
    <n v="6"/>
    <s v="MASCULINO"/>
    <s v="ACTA/PARTIDA DE NACIMIENTO"/>
    <n v="358"/>
    <s v="NINGUNO"/>
    <s v="SI"/>
    <s v="827CAMADIELV"/>
    <s v="CASTILLO"/>
    <s v="MARTINEZ"/>
    <s v="DINA "/>
    <s v="ELIZABETH"/>
    <s v="VENEZUELA "/>
    <s v="PTP/CPP"/>
    <d v="1982-07-12T00:00:00"/>
    <s v="12"/>
    <s v="7"/>
    <s v="1982"/>
    <s v="FEMENINO"/>
    <s v="PTP/CPP"/>
    <s v="001412321"/>
    <s v="RASTREO"/>
    <d v="2023-10-23T16:00:11"/>
    <s v="ONLINE/TELEFÓNICA"/>
    <d v="2023-11-15T00:00:00"/>
    <n v="5"/>
    <n v="5"/>
    <n v="1"/>
    <s v="SI"/>
    <s v="TAYRI"/>
    <s v="SI"/>
    <x v="1"/>
    <x v="109"/>
    <m/>
    <m/>
    <m/>
    <m/>
    <m/>
    <m/>
    <m/>
    <m/>
    <m/>
    <n v="6"/>
    <n v="6"/>
    <n v="0"/>
    <s v="NO TIENE REZAGO"/>
    <m/>
  </r>
  <r>
    <n v="517"/>
    <s v="NOVIEMBRE"/>
    <x v="1"/>
    <s v="LIMA "/>
    <s v="LURIGANCHO"/>
    <n v="924335748"/>
    <s v="1903CAMAMAV"/>
    <s v="CASTILLO"/>
    <s v="MARTINEZ"/>
    <s v="MATHIAS"/>
    <s v="JAVIER"/>
    <s v="CASTILLO MARTINEZ MATHIAS JAVIER"/>
    <s v="VENEZUELA "/>
    <s v="PTP/CPP"/>
    <d v="2019-03-12T00:00:00"/>
    <s v="12"/>
    <s v="03"/>
    <s v="2019"/>
    <n v="4"/>
    <s v="MASCULINO"/>
    <s v="PTP/CPP"/>
    <s v="002189374"/>
    <s v="NINGUNO"/>
    <s v="SI"/>
    <s v="827CAMADIELV"/>
    <s v="CASTILLO"/>
    <s v="MARTINEZ"/>
    <s v="DINA "/>
    <s v="ELIZABETH"/>
    <s v="VENEZUELA "/>
    <s v="PTP/CPP"/>
    <d v="1982-07-12T00:00:00"/>
    <s v="12"/>
    <s v="7"/>
    <s v="1982"/>
    <s v="FEMENINO"/>
    <s v="PTP/CPP"/>
    <s v="001412321"/>
    <s v="RASTREO"/>
    <d v="2023-10-23T16:00:11"/>
    <m/>
    <m/>
    <m/>
    <m/>
    <m/>
    <s v="SI"/>
    <s v="TAYRI"/>
    <s v="SI"/>
    <x v="1"/>
    <x v="109"/>
    <m/>
    <m/>
    <m/>
    <m/>
    <m/>
    <m/>
    <m/>
    <m/>
    <m/>
    <n v="6"/>
    <n v="5"/>
    <n v="-1"/>
    <s v="NO TIENE REZAGO"/>
    <m/>
  </r>
  <r>
    <n v="141"/>
    <s v="OCTUBRE "/>
    <x v="1"/>
    <s v="LIMA "/>
    <s v="VILLA MARIA DEL TRIUNFO"/>
    <s v="94866828/917542513"/>
    <s v="1312CAMEYOV"/>
    <s v="CASTILLO"/>
    <s v="MENDOZA"/>
    <s v="YOHEBERLIS"/>
    <s v="VALENTINA"/>
    <s v="CASTILLO MENDOZA YOHEBERLIS VALENTINA"/>
    <s v="VENEZUELA "/>
    <s v="PTP/CPP"/>
    <d v="2013-12-31T00:00:00"/>
    <s v="31"/>
    <s v="12"/>
    <s v="2013"/>
    <n v="10"/>
    <s v="FEMENINO"/>
    <s v="PTP/CPP"/>
    <n v="303861"/>
    <s v="PRIMARIA - 2DO GRADO"/>
    <s v="SI"/>
    <s v="9507MESUYEDEV"/>
    <s v="MENDOZA"/>
    <s v="SUAREZ"/>
    <s v="YENIFER"/>
    <s v="DEL CARMEN"/>
    <s v="VENEZUELA "/>
    <s v="PTP/CPP"/>
    <d v="1995-07-22T00:00:00"/>
    <s v="22"/>
    <s v="07"/>
    <s v="1995"/>
    <s v="FEMENINO"/>
    <s v="PTP/CPP"/>
    <n v="313441"/>
    <s v="RASTREO"/>
    <d v="2023-09-15T00:00:00"/>
    <s v="ONLINE/TELEFÓNICA"/>
    <d v="2023-10-16T00:00:00"/>
    <n v="2"/>
    <n v="2"/>
    <n v="1"/>
    <s v="SI"/>
    <s v="MIRIAN"/>
    <s v="SI"/>
    <x v="1"/>
    <x v="109"/>
    <m/>
    <m/>
    <m/>
    <m/>
    <m/>
    <m/>
    <m/>
    <m/>
    <m/>
    <n v="7"/>
    <n v="10"/>
    <n v="3"/>
    <s v="3 AÑOS REZAGO"/>
    <m/>
  </r>
  <r>
    <n v="143"/>
    <s v="OCTUBRE "/>
    <x v="1"/>
    <s v="LIMA "/>
    <s v="VILLA MARIA DEL TRIUNFO"/>
    <s v="948266828/917542513"/>
    <s v="1203CAMEYOV"/>
    <s v="CASTILLO"/>
    <s v="MENDOZA"/>
    <s v="YOHIBERZON"/>
    <s v="JOSE"/>
    <s v="CASTILLO MENDOZA YOHIBERZON JOSE"/>
    <s v="VENEZUELA "/>
    <s v="PTP/CPP"/>
    <d v="2012-03-03T00:00:00"/>
    <s v="03"/>
    <s v="03"/>
    <s v="2012"/>
    <n v="11"/>
    <s v="MASCULINO"/>
    <s v="PTP/CPP"/>
    <n v="310650"/>
    <s v="PRIMARIA - 4TO GRADO"/>
    <s v="SI"/>
    <s v="9507MESUYEDEV"/>
    <s v="MENDOZA"/>
    <s v="SUAREZ"/>
    <s v="YENIFER"/>
    <s v="DEL CARMEN"/>
    <s v="VENEZUELA "/>
    <s v="PTP/CPP"/>
    <d v="1995-07-22T00:00:00"/>
    <s v="22"/>
    <s v="07"/>
    <s v="1995"/>
    <s v="FEMENINO"/>
    <s v="PTP/CPP"/>
    <n v="313441"/>
    <s v="RASTREO"/>
    <d v="2023-09-15T00:00:00"/>
    <m/>
    <m/>
    <m/>
    <m/>
    <m/>
    <s v="SI"/>
    <s v="MIRIAN"/>
    <s v="SI"/>
    <x v="1"/>
    <x v="109"/>
    <m/>
    <m/>
    <m/>
    <m/>
    <m/>
    <m/>
    <m/>
    <m/>
    <m/>
    <n v="9"/>
    <n v="12"/>
    <n v="3"/>
    <s v="3 AÑOS REZAGO"/>
    <m/>
  </r>
  <r>
    <n v="476"/>
    <s v="DICIEMBRE "/>
    <x v="1"/>
    <s v="LIMA "/>
    <s v="ATE"/>
    <n v="930242326"/>
    <s v="1710CAROEVV"/>
    <s v="CASTILLO"/>
    <s v="ROMERO"/>
    <s v="EVANS"/>
    <s v="ASHAEL"/>
    <s v="CASTILLO ROMERO EVANS ASHAEL"/>
    <s v="VENEZUELA "/>
    <s v="C.E. CALIDAD MIGRATORIA"/>
    <d v="2017-10-14T00:00:00"/>
    <s v="14"/>
    <s v="10"/>
    <s v="2017"/>
    <n v="6"/>
    <s v="MASCULINO"/>
    <s v="CARNET DE EXTRANJERÍA "/>
    <s v="006132793"/>
    <s v="NIVEL INICIAL 5 AÑOS"/>
    <s v="SI"/>
    <s v="8603ROOLANNIV"/>
    <s v="ROMERO"/>
    <s v="OLIVARES"/>
    <s v="ANGELICA"/>
    <s v="NINGUNO"/>
    <s v="VENEZUELA "/>
    <s v="C.E. CALIDAD MIGRATORIA"/>
    <d v="1986-03-25T00:00:00"/>
    <s v="25"/>
    <s v="03"/>
    <s v="1986"/>
    <s v="FEMENINO"/>
    <s v="CARNET DE EXTRANJERÍA"/>
    <s v="006148112"/>
    <s v="RASTREO"/>
    <d v="2023-11-22T19:45:08"/>
    <s v="ONLINE/TELEFÓNICA"/>
    <d v="2023-12-26T00:00:00"/>
    <n v="2"/>
    <n v="2"/>
    <n v="2"/>
    <s v="SI"/>
    <s v="CAROLINE"/>
    <s v="SI"/>
    <x v="1"/>
    <x v="109"/>
    <m/>
    <m/>
    <m/>
    <m/>
    <m/>
    <m/>
    <m/>
    <m/>
    <m/>
    <n v="6"/>
    <n v="6"/>
    <n v="0"/>
    <s v="NO TIENE REZAGO"/>
    <m/>
  </r>
  <r>
    <n v="897"/>
    <s v="NOVIEMBRE"/>
    <x v="1"/>
    <s v="LIMA "/>
    <s v="ATE"/>
    <n v="949916568"/>
    <s v="1006CASABRV"/>
    <s v="CASTILLO"/>
    <s v="SALCEDO"/>
    <s v="BRAYAN"/>
    <s v="D´ JESUS"/>
    <s v="CASTILLO SALCEDO BRAYAN D´ JESUS"/>
    <s v="VENEZUELA "/>
    <s v="PTP/CPP"/>
    <d v="2010-06-10T00:00:00"/>
    <s v="10"/>
    <s v="06"/>
    <s v="2010"/>
    <n v="13"/>
    <s v="MASCULINO"/>
    <s v="PTP/CPP"/>
    <s v="003855470"/>
    <s v="SECUNDARIA - 1ER GRADO"/>
    <s v="SI"/>
    <s v="887SASUROCAV"/>
    <s v="SALCEDO"/>
    <s v="SUAREZ"/>
    <s v="ROSELIN"/>
    <s v="CAROLINA"/>
    <s v="VENEZUELA "/>
    <s v="PTP/CPP"/>
    <d v="1988-07-07T00:00:00"/>
    <s v="7"/>
    <s v="7"/>
    <s v="1988"/>
    <s v="FEMENINO"/>
    <s v="PTP/CPP"/>
    <s v="002103323"/>
    <s v="RASTREO"/>
    <d v="2023-08-11T16:33:15"/>
    <m/>
    <m/>
    <m/>
    <m/>
    <m/>
    <s v="SI"/>
    <s v="CAROLINE"/>
    <s v="SI"/>
    <x v="1"/>
    <x v="109"/>
    <m/>
    <m/>
    <m/>
    <m/>
    <m/>
    <m/>
    <m/>
    <m/>
    <m/>
    <n v="12"/>
    <n v="13"/>
    <n v="1"/>
    <s v="NO TIENE REZAGO"/>
    <s v="CORREGIR FECHA DE IDENTIFICACIÓN  "/>
  </r>
  <r>
    <n v="504"/>
    <s v="DICIEMBRE "/>
    <x v="1"/>
    <s v="LIMA "/>
    <s v="ATE"/>
    <s v="949916568 LLAMADA 983629662 wsp"/>
    <s v="0612CASADAV"/>
    <s v="CASTILLO"/>
    <s v="SALCEDO"/>
    <s v="DANIELA"/>
    <s v="DE LOS ANGELES "/>
    <s v="CASTILLO SALCEDO DANIELA DE LOS ANGELES "/>
    <s v="VENEZUELA "/>
    <s v="PTP/CPP"/>
    <d v="2006-12-15T00:00:00"/>
    <s v="15"/>
    <s v="12"/>
    <s v="2006"/>
    <n v="17"/>
    <s v="FEMENINO"/>
    <s v="PTP/CPP"/>
    <s v="003815221"/>
    <s v="SECUNDARIA - 3ER GRADO"/>
    <s v="SI"/>
    <s v="8807SASUROCAV"/>
    <s v="SALCEDO"/>
    <s v="SUAREZ"/>
    <s v="ROSELIN"/>
    <s v="CAROLINA"/>
    <s v="VENEZUELA"/>
    <s v="PTP/CPP"/>
    <d v="1988-07-07T00:00:00"/>
    <s v="07"/>
    <s v="07"/>
    <s v="1988"/>
    <s v="FEMENINO"/>
    <s v="PTP/CPP"/>
    <s v="002103323"/>
    <s v="RASTREO"/>
    <d v="2023-08-11T16:33:15"/>
    <m/>
    <m/>
    <n v="1"/>
    <n v="1"/>
    <m/>
    <s v="SI"/>
    <s v="CAROLINE"/>
    <s v="SI"/>
    <x v="1"/>
    <x v="109"/>
    <m/>
    <m/>
    <m/>
    <m/>
    <m/>
    <m/>
    <m/>
    <m/>
    <m/>
    <n v="14"/>
    <n v="17"/>
    <n v="3"/>
    <s v="3 AÑOS REZAGO"/>
    <s v="REPORTADO EL MES DE NOVIEMBRE "/>
  </r>
  <r>
    <n v="513"/>
    <s v="NOVIEMBRE"/>
    <x v="1"/>
    <s v="LIMA "/>
    <s v="PUENTE PIEDRA"/>
    <n v="923294939"/>
    <s v="1605CAVIAAV"/>
    <s v="CASTILLO"/>
    <s v="VILLALOBOS"/>
    <s v="AARON"/>
    <s v="DAVID"/>
    <s v="CASTILLO VILLALOBOS AARON DAVID"/>
    <s v="VENEZUELA "/>
    <s v="SITUACIÓN IRREGULAR"/>
    <d v="2016-05-05T00:00:00"/>
    <s v="05"/>
    <s v="05"/>
    <s v="2016"/>
    <n v="7"/>
    <s v="MASCULINO"/>
    <s v="ACTA/PARTIDA DE NACIMIENTO"/>
    <n v="1633"/>
    <s v="NIVEL INICIAL 4 AÑOS"/>
    <s v="SI"/>
    <s v="941CAVIGECHV"/>
    <s v="CASTILLO"/>
    <s v="VILLALOBOS"/>
    <s v="GENESIS"/>
    <s v="CHIQUINQUIRA"/>
    <s v="VENEZUELA "/>
    <s v="SITUACIÓN IRREGULAR"/>
    <d v="1994-01-05T00:00:00"/>
    <s v="5"/>
    <s v="1"/>
    <s v="1994"/>
    <s v="FEMENINO"/>
    <s v="CÉDULA DE IDENTIDAD"/>
    <n v="22369718"/>
    <s v="RASTREO"/>
    <d v="2023-09-15T00:00:00"/>
    <s v="ONLINE/TELEFÓNICA"/>
    <d v="2023-11-24T00:00:00"/>
    <n v="2"/>
    <n v="2"/>
    <n v="1"/>
    <s v="SI"/>
    <s v="MIRIAN"/>
    <s v="SI"/>
    <x v="1"/>
    <x v="109"/>
    <m/>
    <m/>
    <m/>
    <m/>
    <m/>
    <m/>
    <m/>
    <m/>
    <m/>
    <n v="6"/>
    <n v="7"/>
    <n v="1"/>
    <s v="NO TIENE REZAGO"/>
    <m/>
  </r>
  <r>
    <n v="412"/>
    <s v="NOVIEMBRE"/>
    <x v="1"/>
    <s v="LIMA "/>
    <s v="SANTA ANITA"/>
    <n v="921798527"/>
    <s v="1902CEACNAV"/>
    <s v="CEDEÑO"/>
    <s v="ACOSTA"/>
    <s v="NAYLEEN"/>
    <s v="DE LOS ANGELES"/>
    <s v="CEDEÑO ACOSTA NAYLEEN DE LOS ANGELES"/>
    <s v="VENEZUELA "/>
    <s v="SITUACIÓN IRREGULAR"/>
    <d v="2019-02-15T00:00:00"/>
    <s v="15"/>
    <s v="02"/>
    <s v="2019"/>
    <n v="4"/>
    <s v="FEMENINO"/>
    <s v="ACTA/PARTIDA DE NACIMIENTO"/>
    <s v="732"/>
    <s v="NINGUNO"/>
    <s v="SI"/>
    <s v="9711ACSUNODEV"/>
    <s v="ACOSTA"/>
    <s v="SUAREZ"/>
    <s v="NORIEL"/>
    <s v="DE LOS ANGELES"/>
    <s v="VENEZUELA "/>
    <s v="PTP/CPP"/>
    <d v="1997-11-11T00:00:00"/>
    <s v="11"/>
    <s v="11"/>
    <s v="1997"/>
    <s v="FEMENINO"/>
    <s v="PTP/CPP"/>
    <s v="003056862"/>
    <s v="RASTREO"/>
    <d v="2023-10-23T10:00:30"/>
    <s v="ONLINE/TELEFÓNICA"/>
    <d v="2023-11-15T00:00:00"/>
    <n v="1"/>
    <n v="1"/>
    <n v="2"/>
    <s v="SI"/>
    <s v="CAROLINE"/>
    <s v="SI"/>
    <x v="1"/>
    <x v="109"/>
    <m/>
    <m/>
    <m/>
    <m/>
    <m/>
    <m/>
    <m/>
    <m/>
    <m/>
    <n v="6"/>
    <n v="5"/>
    <n v="-1"/>
    <s v="NO TIENE REZAGO"/>
    <m/>
  </r>
  <r>
    <n v="1228"/>
    <s v="ENERO "/>
    <x v="1"/>
    <s v="LIMA "/>
    <s v="SAN MARTIN DE PORRES"/>
    <n v="957102964"/>
    <s v="1801CEHEFRV"/>
    <s v="CENTENO"/>
    <s v="HERNANDEZ"/>
    <s v="FRANYERBERTH"/>
    <s v="JESUS"/>
    <s v="CENTENO HERNANDEZ FRANYERBERTH JESUS"/>
    <s v="VENEZUELA "/>
    <s v="PTP/CPP"/>
    <d v="2018-01-10T00:00:00"/>
    <s v="10"/>
    <s v="01"/>
    <s v="2018"/>
    <n v="6"/>
    <s v="MASCULINO"/>
    <s v="PTP/CPP"/>
    <s v="001309685"/>
    <s v="NIVEL INICIAL 5 AÑOS"/>
    <s v="SI"/>
    <s v="9811HEHEDAANV"/>
    <s v="HERNANDEZ"/>
    <s v="HERNANDEZ"/>
    <s v="DAYANI"/>
    <s v="ANAIS"/>
    <s v="VENEZUELA "/>
    <s v="PTP/CPP"/>
    <d v="1998-11-17T00:00:00"/>
    <s v="17"/>
    <s v="11"/>
    <s v="1998"/>
    <s v="FEMENINO"/>
    <s v="PTP/CPP"/>
    <s v="MUJER"/>
    <s v="RASTREO"/>
    <d v="2024-01-22T18:06:40"/>
    <s v="ONLINE/TELEFÓNICA"/>
    <d v="2024-01-23T00:00:00"/>
    <n v="1"/>
    <n v="1"/>
    <n v="1"/>
    <s v="SI"/>
    <s v="MARIEL"/>
    <m/>
    <x v="3"/>
    <x v="52"/>
    <m/>
    <s v="NO"/>
    <m/>
    <m/>
    <m/>
    <m/>
    <m/>
    <m/>
    <m/>
    <n v="6"/>
    <n v="6"/>
    <n v="0"/>
    <s v="NO TIENE REZAGO"/>
    <m/>
  </r>
  <r>
    <n v="944"/>
    <s v="NOVIEMBRE"/>
    <x v="1"/>
    <s v="LIMA "/>
    <s v="VILLA MARIA DEL TRIUNFO"/>
    <n v="986326113"/>
    <s v="0704CETOYAV"/>
    <s v="CENTENO"/>
    <s v="TORRES"/>
    <s v="YACKSELIS"/>
    <s v="VALENTINA"/>
    <s v="CENTENO TORRES YACKSELIS VALENTINA"/>
    <s v="VENEZUELA "/>
    <s v="SITUACIÓN IRREGULAR"/>
    <d v="2007-04-22T00:00:00"/>
    <s v="22"/>
    <s v="04"/>
    <s v="2007"/>
    <n v="16"/>
    <s v="FEMENINO"/>
    <s v="CEDULA DE IDENTIDAD"/>
    <s v="31975645"/>
    <s v="SECUNDARIA - 4TO GRADO"/>
    <s v="SI"/>
    <s v="907TODEYUDEV"/>
    <s v="TORRES "/>
    <s v="DELGADO"/>
    <s v="YUSELIS"/>
    <s v="DEL VALLE "/>
    <s v="VENEZUELA "/>
    <s v="PTP/CPP"/>
    <d v="1990-07-04T00:00:00"/>
    <s v="4"/>
    <s v="7"/>
    <s v="1990"/>
    <s v="FEMENINO"/>
    <s v="PTP/CPP"/>
    <s v="20597355"/>
    <s v="RASTREO"/>
    <d v="2023-10-19T09:19:54"/>
    <m/>
    <m/>
    <m/>
    <m/>
    <m/>
    <s v="SI"/>
    <s v="YULY"/>
    <s v="SI"/>
    <x v="1"/>
    <x v="109"/>
    <m/>
    <m/>
    <m/>
    <m/>
    <m/>
    <m/>
    <m/>
    <m/>
    <m/>
    <n v="15"/>
    <n v="16"/>
    <n v="1"/>
    <s v="NO TIENE REZAGO"/>
    <m/>
  </r>
  <r>
    <n v="958"/>
    <s v="NOVIEMBRE"/>
    <x v="1"/>
    <s v="LIMA "/>
    <s v="SAN JUAN DE LURIGANCHO"/>
    <n v="930761107"/>
    <s v="1912CEVALEV"/>
    <s v="CENTENO"/>
    <s v="VARGAS"/>
    <s v="LEONEL"/>
    <s v="ISAAC"/>
    <s v="CENTENO VARGAS LEONEL ISAAC"/>
    <s v="VENEZUELA "/>
    <s v="PTP/CPP"/>
    <d v="2019-12-15T00:00:00"/>
    <s v="15"/>
    <s v="12"/>
    <s v="2019"/>
    <n v="4"/>
    <s v="MASCULINO"/>
    <s v="PTP/CPP"/>
    <s v="004024097"/>
    <s v="NINGUNO"/>
    <s v="SI"/>
    <s v="003VARAYAALV"/>
    <s v="VARGAS"/>
    <s v="RAMIREZ"/>
    <s v="YALY"/>
    <s v="ALEXANDRA "/>
    <s v="VENEZUELA "/>
    <s v="PTP/CPP"/>
    <d v="2000-03-09T00:00:00"/>
    <s v="9"/>
    <s v="3"/>
    <s v="2000"/>
    <s v="FEMENINO"/>
    <s v="PTP/CPP"/>
    <s v="003715793"/>
    <s v="RASTREO"/>
    <d v="2023-11-01T14:35:13"/>
    <s v="ONLINE/TELEFÓNICA"/>
    <d v="2023-11-24T00:00:00"/>
    <n v="1"/>
    <n v="1"/>
    <n v="1"/>
    <s v="SI"/>
    <s v="TAYRI"/>
    <s v="SI"/>
    <x v="1"/>
    <x v="109"/>
    <m/>
    <m/>
    <m/>
    <m/>
    <m/>
    <m/>
    <m/>
    <m/>
    <m/>
    <n v="6"/>
    <n v="4"/>
    <n v="-2"/>
    <s v="NO TIENE REZAGO"/>
    <m/>
  </r>
  <r>
    <n v="832"/>
    <s v="NOVIEMBRE"/>
    <x v="1"/>
    <s v="LIMA "/>
    <s v="LURIN"/>
    <n v="907145909"/>
    <s v="1312CHPIANV"/>
    <s v="CHACON"/>
    <s v="PINEDA"/>
    <s v="ANGELYS"/>
    <s v="ALEJANDRA"/>
    <s v="CHACON PINEDA ANGELYS ALEJANDRA"/>
    <s v="VENEZUELA "/>
    <s v="SITUACIÓN IRREGULAR"/>
    <d v="2013-12-16T00:00:00"/>
    <s v="16"/>
    <s v="12"/>
    <s v="2013"/>
    <n v="10"/>
    <s v="FEMENINO"/>
    <s v="CEDULA DE IDENTIDAD"/>
    <n v="36068589"/>
    <s v="PRIMARIA - 4TO GRADO"/>
    <s v="SI"/>
    <s v="9010PICAANMAV"/>
    <s v="PINEDA "/>
    <s v="CASTILLO"/>
    <s v="ANGELICA "/>
    <s v="MARIA"/>
    <s v="VENEZUELA "/>
    <s v="SITUACIÓN IRREGULAR"/>
    <d v="1990-10-19T00:00:00"/>
    <s v="19"/>
    <s v="10"/>
    <s v="1990"/>
    <s v="FEMENINO"/>
    <s v="CÉDULA DE IDENTIDAD"/>
    <n v="20356305"/>
    <s v="RASTREO"/>
    <d v="2023-10-02T00:00:00"/>
    <s v="ONLINE/TELEFÓNICA"/>
    <d v="2023-11-16T00:00:00"/>
    <n v="2"/>
    <n v="2"/>
    <n v="1"/>
    <s v="SI"/>
    <s v="EIMARA"/>
    <s v="SI"/>
    <x v="1"/>
    <x v="109"/>
    <m/>
    <m/>
    <m/>
    <m/>
    <m/>
    <m/>
    <m/>
    <m/>
    <m/>
    <n v="9"/>
    <n v="10"/>
    <n v="1"/>
    <s v="NO TIENE REZAGO"/>
    <m/>
  </r>
  <r>
    <n v="878"/>
    <s v="NOVIEMBRE"/>
    <x v="1"/>
    <s v="LIMA "/>
    <s v="SANTA ANITA"/>
    <n v="995538763"/>
    <s v="1503CHROAHV"/>
    <s v="CHAVEZ"/>
    <s v="ROJAS"/>
    <s v="AHIEZER"/>
    <s v="JOSUE"/>
    <s v="CHAVEZ ROJAS AHIEZER JOSUE"/>
    <s v="VENEZUELA "/>
    <s v="SITUACIÓN IRREGULAR"/>
    <d v="2015-03-25T00:00:00"/>
    <s v="25"/>
    <s v="03"/>
    <s v="2015"/>
    <n v="8"/>
    <s v="MASCULINO"/>
    <s v="ACTA/PARTIDA DE NACIMIENTO"/>
    <s v="119"/>
    <s v="NINGUNO"/>
    <s v="SI"/>
    <s v="972ROALGRARV"/>
    <s v="ROJAS"/>
    <s v="ALVARADO"/>
    <s v="GREISIS"/>
    <s v="ARIANNA"/>
    <s v="VENEZUELA "/>
    <s v="SITUACIÓN IRREGULAR"/>
    <d v="1997-02-08T00:00:00"/>
    <s v="8"/>
    <s v="2"/>
    <s v="1997"/>
    <s v="FEMENINO"/>
    <s v="CÉDULA DE IDENTIDAD"/>
    <s v="25697408"/>
    <s v="RASTREO"/>
    <d v="2023-09-15T00:00:00"/>
    <s v="ONLINE/TELEFÓNICA"/>
    <d v="2023-11-08T00:00:00"/>
    <n v="2"/>
    <n v="2"/>
    <n v="1"/>
    <s v="SI"/>
    <s v="MIGUEL HUAYNATE"/>
    <s v="SI"/>
    <x v="1"/>
    <x v="109"/>
    <m/>
    <m/>
    <m/>
    <m/>
    <m/>
    <m/>
    <m/>
    <m/>
    <m/>
    <n v="6"/>
    <n v="9"/>
    <n v="3"/>
    <s v="3 AÑOS REZAGO"/>
    <m/>
  </r>
  <r>
    <n v="352"/>
    <s v="OCTUBRE "/>
    <x v="2"/>
    <s v="TRUJILLO"/>
    <s v="FLORENCIA DE MORA"/>
    <n v="942676695"/>
    <s v="0808CHCHREV"/>
    <s v="CHIRINO"/>
    <s v="CHIRINO"/>
    <s v="REINALDO"/>
    <s v="ANTONIO"/>
    <s v="CHIRINO CHIRINO REINALDO ANTONIO"/>
    <s v="VENEZUELA "/>
    <s v="SITUACIÓN IRREGULAR"/>
    <d v="2008-08-10T00:00:00"/>
    <s v="10"/>
    <s v="08"/>
    <s v="2008"/>
    <n v="15"/>
    <s v="MASCULINO"/>
    <s v="CEDULA DE IDENTIDAD"/>
    <n v="33386316"/>
    <s v="PRIMARIA - 6TO GRADO"/>
    <s v="SI"/>
    <s v="928CHCHYEMAV"/>
    <s v="CHIRINO"/>
    <s v="CHIRINO"/>
    <s v="YERRIKA"/>
    <s v="MARIA"/>
    <s v="VENEZUELA "/>
    <s v="PTP/CPP"/>
    <d v="1992-08-28T00:00:00"/>
    <n v="28"/>
    <n v="8"/>
    <n v="1992"/>
    <s v="FEMENINO"/>
    <s v="PTP/CPP"/>
    <n v="3484480"/>
    <s v="RASTREO"/>
    <d v="2023-09-29T00:00:00"/>
    <s v="ONLINE/TELEFÓNICA"/>
    <d v="2023-10-06T00:00:00"/>
    <n v="1"/>
    <n v="1"/>
    <n v="1"/>
    <s v="SI"/>
    <s v="DALILA"/>
    <s v="SI"/>
    <x v="1"/>
    <x v="109"/>
    <m/>
    <m/>
    <m/>
    <m/>
    <m/>
    <m/>
    <m/>
    <m/>
    <m/>
    <n v="11"/>
    <n v="15"/>
    <n v="4"/>
    <s v="4 AÑOS REZAGO A MÁS"/>
    <m/>
  </r>
  <r>
    <n v="1453"/>
    <s v="ENERO "/>
    <x v="2"/>
    <s v="TRUJILLO"/>
    <s v="FLORENCIA DE MORA"/>
    <n v="942676695"/>
    <s v="089CHCHREV"/>
    <s v="CHIRINO"/>
    <s v="CHIRINO"/>
    <s v="REINALDO"/>
    <s v="ANTONIO"/>
    <s v="CHIRINO CHIRINO REINALDO ANTONIO"/>
    <s v="VENEZUELA "/>
    <s v="PTP/CPP"/>
    <d v="2008-09-10T00:00:00"/>
    <n v="10"/>
    <n v="9"/>
    <n v="2008"/>
    <n v="15"/>
    <s v="MASCULINO"/>
    <s v="CPP"/>
    <n v="3874210"/>
    <s v="SECUNDARIA - 1ER GRADO"/>
    <s v="SI"/>
    <s v="928CHCHYEMAV"/>
    <s v="CHIRINO"/>
    <s v="CHIRINO"/>
    <s v="YERRIKA"/>
    <s v="MARIA"/>
    <s v="VENEZUELA "/>
    <s v="PTP/CPP"/>
    <d v="1992-08-28T00:00:00"/>
    <n v="28"/>
    <n v="8"/>
    <n v="1992"/>
    <s v="FEMENINO"/>
    <s v="CPP"/>
    <n v="3484480"/>
    <s v="RASTREO"/>
    <d v="2023-09-29T00:00:00"/>
    <s v="ONLINE/TELEFÓNICA"/>
    <d v="2024-01-02T00:00:00"/>
    <n v="1"/>
    <n v="1"/>
    <n v="1"/>
    <s v="SI"/>
    <s v="EVELYN"/>
    <m/>
    <x v="2"/>
    <x v="119"/>
    <m/>
    <m/>
    <m/>
    <m/>
    <m/>
    <m/>
    <m/>
    <m/>
    <m/>
    <n v="12"/>
    <n v="15"/>
    <n v="3"/>
    <s v="3 AÑOS REZAGO"/>
    <m/>
  </r>
  <r>
    <n v="917"/>
    <s v="NOVIEMBRE"/>
    <x v="1"/>
    <s v="LIMA "/>
    <s v="PACHACAMAC"/>
    <n v="916084909"/>
    <s v="1904CHSAKRV"/>
    <s v="CHIRINO"/>
    <s v="SANZ"/>
    <s v="KRISMARY"/>
    <s v="ONANYERLIS"/>
    <s v="CHIRINO SANZ KRISMARY ONANYERLIS"/>
    <s v="VENEZUELA "/>
    <s v="SITUACIÓN IRREGULAR"/>
    <d v="2019-04-23T00:00:00"/>
    <s v="23"/>
    <s v="04"/>
    <s v="2019"/>
    <n v="4"/>
    <s v="FEMENINO"/>
    <s v="ACTA/PARTIDA DE NACIMIENTO"/>
    <n v="1235"/>
    <s v="NIVEL INICIAL 3 AÑOS"/>
    <s v="SI"/>
    <s v="978SACOMAJOV"/>
    <s v="SANZ"/>
    <s v="CORDERO"/>
    <s v="MARIA"/>
    <s v="JOSE"/>
    <s v="VENEZUELA "/>
    <s v="SITUACIÓN IRREGULAR"/>
    <d v="1997-08-19T00:00:00"/>
    <s v="19"/>
    <s v="8"/>
    <s v="1997"/>
    <s v="FEMENINO"/>
    <s v="CÉDULA DE IDENTIDAD"/>
    <n v="26460683"/>
    <s v="RASTREO"/>
    <d v="2023-09-15T00:00:00"/>
    <s v="ONLINE/TELEFÓNICA"/>
    <d v="2023-11-02T00:00:00"/>
    <n v="1"/>
    <n v="1"/>
    <n v="1"/>
    <s v="SI"/>
    <s v="EIMARA"/>
    <s v="SI"/>
    <x v="1"/>
    <x v="109"/>
    <m/>
    <m/>
    <m/>
    <m/>
    <m/>
    <m/>
    <m/>
    <m/>
    <m/>
    <n v="6"/>
    <n v="4"/>
    <n v="-2"/>
    <s v="NO TIENE REZAGO"/>
    <m/>
  </r>
  <r>
    <n v="1181"/>
    <s v="ENERO "/>
    <x v="1"/>
    <s v="LIMA "/>
    <s v="SAN MARTIN DE PORRES"/>
    <n v="969321062"/>
    <s v="1404CHMASAV"/>
    <s v="CHIRINOS _x0009_"/>
    <s v="MANRIQUE _x0009_"/>
    <s v="SANTIAGO"/>
    <s v="DAVID "/>
    <s v="CHIRINOS _x0009_ MANRIQUE _x0009_ SANTIAGO DAVID "/>
    <s v="VENEZUELA "/>
    <s v="PTP/CPP"/>
    <d v="2014-04-29T00:00:00"/>
    <s v="29"/>
    <s v="04"/>
    <s v="2014"/>
    <n v="9"/>
    <s v="MASCULINO"/>
    <s v="PTP/CPP"/>
    <s v="002450368"/>
    <s v="NIVEL INICIAL 5 AÑOS"/>
    <s v="SI"/>
    <s v="8302MAZAMIMAV"/>
    <s v="MANRIQUE "/>
    <s v="ZAMBRANO _x0009__x0009_"/>
    <s v="MILDREN "/>
    <s v="MARYELIN"/>
    <s v="VENEZUELA "/>
    <s v="PTP/CPP"/>
    <d v="1983-02-17T00:00:00"/>
    <s v="17"/>
    <s v="02"/>
    <s v="1983"/>
    <s v="FEMENINO"/>
    <s v="PTP/CPP"/>
    <s v="MUJER"/>
    <s v="RASTREO"/>
    <d v="2023-12-06T21:19:38"/>
    <s v="ONLINE/TELEFÓNICA"/>
    <d v="2024-01-04T00:00:00"/>
    <n v="1"/>
    <n v="1"/>
    <n v="1"/>
    <s v="SI"/>
    <s v="MARIEL"/>
    <m/>
    <x v="3"/>
    <x v="120"/>
    <m/>
    <s v="NO"/>
    <m/>
    <m/>
    <m/>
    <m/>
    <m/>
    <m/>
    <m/>
    <n v="6"/>
    <n v="9"/>
    <n v="3"/>
    <s v="3 AÑOS REZAGO"/>
    <m/>
  </r>
  <r>
    <n v="375"/>
    <s v="DICIEMBRE "/>
    <x v="1"/>
    <s v="LIMA "/>
    <s v="SANTA ANITA"/>
    <n v="917312547"/>
    <s v="1406CHPAELV"/>
    <s v="CHIRINOS"/>
    <s v="PALENCIA "/>
    <s v="ELIAS"/>
    <s v="GABRIEL "/>
    <s v="CHIRINOS PALENCIA  ELIAS GABRIEL "/>
    <s v="VENEZUELA "/>
    <s v="SITUACIÓN IRREGULAR"/>
    <d v="2014-06-12T00:00:00"/>
    <s v="12"/>
    <s v="06"/>
    <s v="2014"/>
    <n v="9"/>
    <s v="MASCULINO"/>
    <s v="ACTA/PARTIDA DE NACIMIENTO"/>
    <s v="S/D"/>
    <s v="PRIMARIA - 2DO GRADO"/>
    <s v="SI"/>
    <s v="9410PAREGIBEV"/>
    <s v="PALENCIA "/>
    <s v="REYES"/>
    <s v="GISMARY"/>
    <s v="BETANIA"/>
    <s v="VENEZUELA"/>
    <s v="SITUACIÓN IRREGULAR"/>
    <d v="1994-10-02T00:00:00"/>
    <s v="02"/>
    <s v="10"/>
    <s v="1994"/>
    <s v="FEMENINO"/>
    <s v="CÉDULA DE IDENTIDAD"/>
    <n v="25440459"/>
    <s v="RASTREO"/>
    <d v="2023-11-22T19:37:56"/>
    <s v="ONLINE/TELEFÓNICA"/>
    <d v="2023-12-26T00:00:00"/>
    <n v="1"/>
    <n v="1"/>
    <n v="2"/>
    <s v="SI"/>
    <s v="CAROLINE"/>
    <s v="SI"/>
    <x v="1"/>
    <x v="109"/>
    <m/>
    <m/>
    <m/>
    <m/>
    <m/>
    <m/>
    <m/>
    <m/>
    <m/>
    <n v="7"/>
    <n v="9"/>
    <n v="2"/>
    <s v="2 AÑOS REZAGO"/>
    <m/>
  </r>
  <r>
    <n v="849"/>
    <s v="NOVIEMBRE"/>
    <x v="1"/>
    <s v="LIMA "/>
    <s v="VILLA EL SALVADOR"/>
    <n v="950011670"/>
    <s v="0908CHRAYOV"/>
    <s v="CHIRINOS"/>
    <s v="RANGEL"/>
    <s v="YORMAN"/>
    <s v="JOSE"/>
    <s v="CHIRINOS RANGEL YORMAN JOSE"/>
    <s v="VENEZUELA "/>
    <s v="SITUACIÓN IRREGULAR"/>
    <d v="2009-08-28T00:00:00"/>
    <s v="28"/>
    <s v="08"/>
    <s v="2009"/>
    <n v="14"/>
    <s v="MASCULINO"/>
    <s v="CEDULA DE IDENTIDAD"/>
    <s v="33591855"/>
    <s v="PRIMARIA - 5TO GRADO"/>
    <s v="SI"/>
    <s v="898RAALROJOV"/>
    <s v="RANGEL"/>
    <s v="ALVARADO"/>
    <s v="ROSCARIC"/>
    <s v="JOSEHENIC"/>
    <s v="VENEZUELA "/>
    <s v="SITUACIÓN IRREGULAR"/>
    <d v="1989-08-30T00:00:00"/>
    <s v="30"/>
    <s v="8"/>
    <s v="1989"/>
    <s v="FEMENINO"/>
    <s v="CÉDULA DE IDENTIDAD"/>
    <s v="20774871"/>
    <s v="RASTREO"/>
    <d v="2023-09-15T00:00:00"/>
    <s v="ONLINE/TELEFÓNICA"/>
    <d v="2023-11-14T00:00:00"/>
    <n v="1"/>
    <n v="1"/>
    <n v="1"/>
    <s v="SI"/>
    <s v="MIRIAN"/>
    <s v="SI"/>
    <x v="1"/>
    <x v="109"/>
    <m/>
    <m/>
    <m/>
    <m/>
    <m/>
    <m/>
    <m/>
    <m/>
    <m/>
    <n v="10"/>
    <n v="14"/>
    <n v="4"/>
    <s v="4 AÑOS REZAGO A MÁS"/>
    <m/>
  </r>
  <r>
    <n v="535"/>
    <s v="NOVIEMBRE"/>
    <x v="1"/>
    <s v="LIMA "/>
    <s v="ATE"/>
    <n v="926524431"/>
    <s v="1612COLAVIV"/>
    <s v="COBO"/>
    <s v="LARA"/>
    <s v="VICTORIA"/>
    <s v="DAIYELIZ"/>
    <s v="COBO LARA VICTORIA DAIYELIZ"/>
    <s v="VENEZUELA "/>
    <s v="SITUACIÓN IRREGULAR"/>
    <d v="2016-12-21T00:00:00"/>
    <s v="21"/>
    <s v="12"/>
    <s v="2016"/>
    <n v="7"/>
    <s v="FEMENINO"/>
    <s v="ACTA/PARTIDA DE NACIMIENTO"/>
    <s v="46"/>
    <s v="NINGUNO"/>
    <s v="SI"/>
    <s v="889COLAYECOV"/>
    <s v="COBO"/>
    <s v="LARA"/>
    <s v="YESSICA"/>
    <s v="COROMOTO"/>
    <s v="VENEZUELA "/>
    <s v="PTP/CPP"/>
    <d v="1988-09-03T00:00:00"/>
    <s v="3"/>
    <s v="9"/>
    <s v="1988"/>
    <s v="FEMENINO"/>
    <s v="PTP/CPP"/>
    <s v="000867522"/>
    <s v="RASTREO"/>
    <d v="2023-10-23T10:00:30"/>
    <s v="ONLINE/TELEFÓNICA"/>
    <d v="2023-11-15T00:00:00"/>
    <n v="1"/>
    <n v="1"/>
    <n v="2"/>
    <s v="SI"/>
    <s v="CAROLINE"/>
    <s v="SI"/>
    <x v="1"/>
    <x v="109"/>
    <m/>
    <m/>
    <m/>
    <m/>
    <m/>
    <m/>
    <m/>
    <m/>
    <m/>
    <n v="6"/>
    <n v="7"/>
    <n v="1"/>
    <s v="NO TIENE REZAGO"/>
    <m/>
  </r>
  <r>
    <n v="165"/>
    <s v="OCTUBRE "/>
    <x v="1"/>
    <s v="LIMA "/>
    <s v="ATE"/>
    <n v="968940137"/>
    <s v="0810COBRRAV"/>
    <s v="COCHO"/>
    <s v="BRASTEGUIZ"/>
    <s v="RAICHER"/>
    <s v="KERIANNYS"/>
    <s v="COCHO BRASTEGUIZ RAICHER KERIANNYS"/>
    <s v="VENEZUELA "/>
    <s v="PTP/CPP"/>
    <d v="2008-10-30T00:00:00"/>
    <s v="30"/>
    <s v="10"/>
    <s v="2008"/>
    <n v="15"/>
    <s v="FEMENINO"/>
    <s v="PTP/CPP"/>
    <n v="1512672"/>
    <s v="PRIMARIA - 5TO GRADO"/>
    <s v="SI"/>
    <s v="9404BRPERAGAV"/>
    <s v="BRASTEGUIZ"/>
    <s v="PEREZ"/>
    <s v="RAIZYS"/>
    <s v="GABRIELA"/>
    <s v="VENEZUELA "/>
    <s v="PTP/CPP"/>
    <d v="1994-04-21T00:00:00"/>
    <s v="21"/>
    <s v="04"/>
    <s v="1994"/>
    <s v="FEMENINO"/>
    <s v="PTP/CPP"/>
    <n v="487591"/>
    <s v="RASTREO"/>
    <d v="2023-09-15T00:00:00"/>
    <s v="ONLINE/TELEFÓNICA"/>
    <d v="2023-10-20T00:00:00"/>
    <n v="1"/>
    <n v="1"/>
    <n v="1"/>
    <s v="SI"/>
    <s v="MIGUEL HUAYNATE"/>
    <s v="SI"/>
    <x v="1"/>
    <x v="109"/>
    <m/>
    <m/>
    <m/>
    <m/>
    <m/>
    <m/>
    <m/>
    <m/>
    <m/>
    <n v="10"/>
    <n v="15"/>
    <n v="5"/>
    <s v="4 AÑOS REZAGO A MÁS"/>
    <m/>
  </r>
  <r>
    <n v="144"/>
    <s v="DICIEMBRE "/>
    <x v="1"/>
    <s v="LIMA "/>
    <s v="VILLA EL SALVADOR"/>
    <n v="969122719"/>
    <s v="1912COCOVIV"/>
    <s v="COLINA"/>
    <s v="COLOTO"/>
    <s v="VICMAR"/>
    <s v="NICKOL"/>
    <s v="COLINA COLOTO VICMAR NICKOL"/>
    <s v="VENEZUELA "/>
    <s v="SITUACIÓN IRREGULAR"/>
    <d v="2019-12-25T00:00:00"/>
    <s v="25"/>
    <s v="12"/>
    <s v="2019"/>
    <n v="4"/>
    <s v="FEMENINO"/>
    <s v="ACTA/PARTIDA DE NACIMIENTO"/>
    <s v="5502"/>
    <s v="NINGUNO"/>
    <s v="SI"/>
    <s v="0002COCAZUNIV"/>
    <s v="COLOTO"/>
    <s v="CAMACHO"/>
    <s v="ZULIMAR"/>
    <s v="NINGUNO"/>
    <s v="VENEZUELA"/>
    <s v="SITUACIÓN IRREGULAR"/>
    <d v="2000-02-11T00:00:00"/>
    <s v="11"/>
    <s v="02"/>
    <s v="2000"/>
    <s v="FEMENINO"/>
    <s v="CÉDULA DE IDENTIDAD"/>
    <s v="26917208"/>
    <s v="RASTREO"/>
    <d v="2023-11-27T19:58:26"/>
    <s v="ONLINE/TELEFÓNICA"/>
    <d v="2023-12-07T00:00:00"/>
    <n v="1"/>
    <n v="1"/>
    <n v="1"/>
    <s v="SI"/>
    <s v="YULY"/>
    <s v="SI"/>
    <x v="1"/>
    <x v="109"/>
    <m/>
    <m/>
    <m/>
    <m/>
    <m/>
    <m/>
    <m/>
    <m/>
    <m/>
    <n v="6"/>
    <n v="4"/>
    <n v="-2"/>
    <s v="NO TIENE REZAGO"/>
    <m/>
  </r>
  <r>
    <n v="78"/>
    <s v="DICIEMBRE "/>
    <x v="1"/>
    <s v="LIMA "/>
    <s v="VILLA MARIA DEL TRIUNFO"/>
    <s v="906431122 / 946005248"/>
    <s v="2101COBEANV"/>
    <s v="COLMENARES"/>
    <s v="BERROS"/>
    <s v="ANGELO"/>
    <s v="ALEJANDRO"/>
    <s v="COLMENARES BERROS ANGELO ALEJANDRO"/>
    <s v="VENEZUELA "/>
    <s v="SITUACIÓN IRREGULAR"/>
    <d v="2021-01-09T00:00:00"/>
    <s v="09"/>
    <s v="01"/>
    <s v="2021"/>
    <n v="3"/>
    <s v="MASCULINO"/>
    <s v="ACTA/PARTIDA DE NACIMIENTO"/>
    <s v="92212157"/>
    <s v="NINGUNO"/>
    <s v="SI"/>
    <s v="9109BEPEFRCAV"/>
    <s v="BERROS"/>
    <s v="PEÑA"/>
    <s v="FRANCYS"/>
    <s v="CAROLINA"/>
    <s v="VENEZUELA"/>
    <s v="SITUACIÓN IRREGULAR"/>
    <d v="1991-09-27T00:00:00"/>
    <s v="27"/>
    <s v="09"/>
    <s v="1991"/>
    <s v="FEMENINO"/>
    <s v="CÉDULA DE IDENTIDAD"/>
    <s v="20962424"/>
    <s v="RASTREO"/>
    <d v="2023-12-20T19:34:31"/>
    <s v="ONLINE/TELEFÓNICA"/>
    <d v="2023-12-20T00:00:00"/>
    <n v="2"/>
    <n v="2"/>
    <n v="1"/>
    <s v="SI"/>
    <s v="YULY"/>
    <s v="SI"/>
    <x v="1"/>
    <x v="109"/>
    <m/>
    <m/>
    <m/>
    <m/>
    <m/>
    <m/>
    <m/>
    <m/>
    <m/>
    <n v="6"/>
    <n v="3"/>
    <n v="-3"/>
    <s v="NO TIENE REZAGO"/>
    <m/>
  </r>
  <r>
    <n v="79"/>
    <s v="DICIEMBRE "/>
    <x v="1"/>
    <s v="LIMA "/>
    <s v="VILLA MARIA DEL TRIUNFO"/>
    <n v="946005248"/>
    <s v="1809COBELEP"/>
    <s v="COLMENARES"/>
    <s v="BERROS"/>
    <s v="LEONARDO"/>
    <s v="JOSE"/>
    <s v="COLMENARES BERROS LEONARDO JOSE"/>
    <s v="PERÚ"/>
    <s v="NO APLICA (ES PERUANO/A)"/>
    <d v="2018-09-30T00:00:00"/>
    <s v="30"/>
    <s v="09"/>
    <s v="2018"/>
    <n v="5"/>
    <s v="MASCULINO"/>
    <s v="DNI"/>
    <s v="90986371"/>
    <s v="NIVEL INICIAL 4 AÑOS"/>
    <s v="SI"/>
    <s v="9109BEPEFRCAV"/>
    <s v="BERROS"/>
    <s v="PEÑA"/>
    <s v="FRANCYS"/>
    <s v="CAROLINA"/>
    <s v="VENEZUELA"/>
    <s v="C.E. CALIDAD MIGRATORIA"/>
    <d v="1991-09-27T00:00:00"/>
    <s v="27"/>
    <s v="09"/>
    <s v="1991"/>
    <s v="FEMENINO"/>
    <s v="CARNET DE EXTRANJERÍA "/>
    <s v="20962424"/>
    <s v="RASTREO"/>
    <d v="2023-12-20T22:38:12"/>
    <m/>
    <m/>
    <m/>
    <m/>
    <m/>
    <s v="SI"/>
    <s v="YULY"/>
    <s v="SI"/>
    <x v="1"/>
    <x v="109"/>
    <m/>
    <m/>
    <m/>
    <m/>
    <m/>
    <m/>
    <m/>
    <m/>
    <m/>
    <n v="6"/>
    <n v="5"/>
    <n v="-1"/>
    <s v="NO TIENE REZAGO"/>
    <m/>
  </r>
  <r>
    <n v="221"/>
    <s v="DICIEMBRE "/>
    <x v="1"/>
    <s v="LIMA "/>
    <s v="VILLA EL SALVADOR"/>
    <n v="927727636"/>
    <s v="0808COGODAV"/>
    <s v="COLMENARES"/>
    <s v="GONZALEZ"/>
    <s v="DANNELLY"/>
    <s v="MARINA"/>
    <s v="COLMENARES GONZALEZ DANNELLY MARINA"/>
    <s v="VENEZUELA "/>
    <s v="PTP/CPP"/>
    <d v="2008-08-28T00:00:00"/>
    <s v="28"/>
    <s v="08"/>
    <s v="2008"/>
    <n v="15"/>
    <s v="FEMENINO"/>
    <s v="PTP/CPP"/>
    <s v="003071424"/>
    <s v="SECUNDARIA - 3ER GRADO"/>
    <s v="SI"/>
    <s v="8211GOPEROYOV"/>
    <s v="GONZALEZ"/>
    <s v="PEROZA"/>
    <s v="ROSSNELLY"/>
    <s v="YOSELIN"/>
    <s v="VENEZUELA"/>
    <s v="PTP/CPP"/>
    <d v="1982-11-18T00:00:00"/>
    <s v="18"/>
    <s v="11"/>
    <s v="1982"/>
    <s v="FEMENINO"/>
    <s v="PTP/CPP"/>
    <s v="000453873"/>
    <s v="RASTREO"/>
    <d v="2023-12-28T22:48:03"/>
    <s v="ONLINE/TELEFÓNICA"/>
    <d v="2023-12-28T00:00:00"/>
    <n v="2"/>
    <n v="2"/>
    <n v="1"/>
    <s v="SI"/>
    <s v="YULY"/>
    <s v="SI"/>
    <x v="1"/>
    <x v="109"/>
    <m/>
    <m/>
    <m/>
    <m/>
    <m/>
    <m/>
    <m/>
    <m/>
    <m/>
    <n v="14"/>
    <n v="15"/>
    <n v="1"/>
    <s v="NO TIENE REZAGO"/>
    <m/>
  </r>
  <r>
    <n v="229"/>
    <s v="DICIEMBRE "/>
    <x v="1"/>
    <s v="LIMA "/>
    <s v="VILLA EL SALVADOR"/>
    <n v="927727636"/>
    <s v="1107COGODHV"/>
    <s v="COLMENARES"/>
    <s v="GONZALEZ"/>
    <s v="DHANIEL"/>
    <s v="ALEJANDRO"/>
    <s v="COLMENARES GONZALEZ DHANIEL ALEJANDRO"/>
    <s v="VENEZUELA "/>
    <s v="PTP/CPP"/>
    <d v="2011-07-01T00:00:00"/>
    <s v="01"/>
    <s v="07"/>
    <s v="2011"/>
    <n v="12"/>
    <s v="MASCULINO"/>
    <s v="PTP/CPP"/>
    <s v="003443095"/>
    <s v="PRIMARIA - 5TO GRADO"/>
    <s v="SI"/>
    <s v="8211GOPEROYOV"/>
    <s v="GONZALEZ"/>
    <s v="PEROZA"/>
    <s v="ROSSNELLY"/>
    <s v="YOSELIN"/>
    <s v="VENEZUELA"/>
    <s v="PTP/CPP"/>
    <d v="1982-11-18T00:00:00"/>
    <s v="18"/>
    <s v="11"/>
    <s v="1982"/>
    <s v="FEMENINO"/>
    <s v="PTP/CPP"/>
    <s v="000453873"/>
    <s v="RASTREO"/>
    <d v="2023-12-28T21:50:28"/>
    <m/>
    <m/>
    <m/>
    <m/>
    <m/>
    <s v="SI"/>
    <s v="YULY"/>
    <s v="SI"/>
    <x v="1"/>
    <x v="109"/>
    <m/>
    <m/>
    <m/>
    <m/>
    <m/>
    <m/>
    <m/>
    <m/>
    <m/>
    <n v="10"/>
    <n v="12"/>
    <n v="2"/>
    <s v="2 AÑOS REZAGO"/>
    <m/>
  </r>
  <r>
    <n v="303"/>
    <s v="DICIEMBRE "/>
    <x v="1"/>
    <s v="LIMA "/>
    <s v="VILLA EL SALVADOR"/>
    <n v="924930406"/>
    <s v="0803COMEROV"/>
    <s v="COLMENARES"/>
    <s v="MEDINA"/>
    <s v="ROIMAR"/>
    <s v="YUSLEY"/>
    <s v="COLMENARES MEDINA ROIMAR YUSLEY"/>
    <s v="VENEZUELA "/>
    <s v="PTP/CPP"/>
    <d v="2008-03-16T00:00:00"/>
    <s v="16"/>
    <s v="03"/>
    <s v="2008"/>
    <n v="15"/>
    <s v="FEMENINO"/>
    <s v="PTP/CPP"/>
    <s v="002988726"/>
    <s v="SECUNDARIA - 2DO GRADO"/>
    <s v="SI"/>
    <s v="9001MEVEMACAV"/>
    <s v="MEDINA"/>
    <s v="VELASCO"/>
    <s v="MARYORI"/>
    <s v="CAROLINA"/>
    <s v="VENEZUELA"/>
    <s v="PTP/CPP"/>
    <d v="1990-01-08T00:00:00"/>
    <s v="08"/>
    <s v="01"/>
    <s v="1990"/>
    <s v="FEMENINO"/>
    <s v="PTP/CPP"/>
    <s v="002901133"/>
    <s v="RASTREO"/>
    <d v="2023-12-01T08:53:36"/>
    <m/>
    <m/>
    <m/>
    <m/>
    <m/>
    <s v="SI"/>
    <s v="YULY"/>
    <s v="SI"/>
    <x v="1"/>
    <x v="109"/>
    <m/>
    <m/>
    <m/>
    <m/>
    <m/>
    <m/>
    <m/>
    <m/>
    <m/>
    <n v="13"/>
    <n v="16"/>
    <n v="3"/>
    <s v="3 AÑOS REZAGO"/>
    <m/>
  </r>
  <r>
    <n v="301"/>
    <s v="DICIEMBRE "/>
    <x v="1"/>
    <s v="LIMA "/>
    <s v="VILLA EL SALVADOR"/>
    <n v="924930406"/>
    <s v="1001COMEROV"/>
    <s v="COLMENARES"/>
    <s v="MEDINA"/>
    <s v="ROYMER"/>
    <s v="JOSE"/>
    <s v="COLMENARES MEDINA ROYMER JOSE"/>
    <s v="VENEZUELA "/>
    <s v="PTP/CPP"/>
    <d v="2010-01-22T00:00:00"/>
    <s v="22"/>
    <s v="01"/>
    <s v="2010"/>
    <n v="14"/>
    <s v="MASCULINO"/>
    <s v="PTP/CPP"/>
    <s v="002992433"/>
    <s v="PRIMARIA - 6TO GRADO"/>
    <s v="SI"/>
    <s v="9001MEVEMACAV"/>
    <s v="MEDINA"/>
    <s v="VELASCO"/>
    <s v="MARYORI"/>
    <s v="CALORINA"/>
    <s v="VENEZUELA"/>
    <s v="PTP/CPP"/>
    <d v="1990-01-08T00:00:00"/>
    <s v="08"/>
    <s v="01"/>
    <s v="1990"/>
    <s v="FEMENINO"/>
    <s v="PTP/CPP"/>
    <s v="002901133"/>
    <s v="RASTREO"/>
    <d v="2023-12-01T08:40:49"/>
    <s v="ONLINE/TELEFÓNICA"/>
    <d v="2023-12-13T00:00:00"/>
    <n v="2"/>
    <n v="2"/>
    <n v="2"/>
    <s v="SI"/>
    <s v="YULY"/>
    <s v="SI"/>
    <x v="1"/>
    <x v="109"/>
    <m/>
    <m/>
    <m/>
    <m/>
    <m/>
    <m/>
    <m/>
    <m/>
    <m/>
    <n v="11"/>
    <n v="14"/>
    <n v="3"/>
    <s v="3 AÑOS REZAGO"/>
    <m/>
  </r>
  <r>
    <n v="538"/>
    <s v="DICIEMBRE "/>
    <x v="1"/>
    <s v="LIMA "/>
    <s v="CHORRILLOS"/>
    <n v="910873203"/>
    <s v="0909COSUGAV"/>
    <s v="COLMENARES"/>
    <s v="SUAREZ"/>
    <s v="GABRIEL"/>
    <s v="JOSE"/>
    <s v="COLMENARES SUAREZ GABRIEL JOSE"/>
    <s v="VENEZUELA "/>
    <s v="SITUACIÓN IRREGULAR"/>
    <d v="2009-09-12T00:00:00"/>
    <s v="12"/>
    <s v="09"/>
    <s v="2009"/>
    <n v="14"/>
    <s v="MASCULINO"/>
    <s v="CEDULA DE IDENTIDAD"/>
    <s v="33121411"/>
    <s v="SECUNDARIA - 2DO GRADO"/>
    <s v="SI"/>
    <s v="9109SUUZDOVIV"/>
    <s v="SUAREZ"/>
    <s v="UZCATEGUI"/>
    <s v="DORIELBIS"/>
    <s v="VICZAMAR"/>
    <s v="VENEZUELA"/>
    <s v="PTP/CPP"/>
    <d v="1991-09-11T00:00:00"/>
    <s v="11"/>
    <s v="09"/>
    <s v="1991"/>
    <s v="FEMENINO"/>
    <s v="PTP/CPP"/>
    <s v="001528800"/>
    <s v="RASTREO"/>
    <d v="2023-12-08T17:36:43"/>
    <s v="ONLINE/TELEFÓNICA"/>
    <d v="2023-12-11T00:00:00"/>
    <n v="3"/>
    <n v="3"/>
    <n v="2"/>
    <s v="SI"/>
    <s v="YULY"/>
    <s v="SI"/>
    <x v="1"/>
    <x v="109"/>
    <m/>
    <m/>
    <m/>
    <m/>
    <m/>
    <m/>
    <m/>
    <m/>
    <m/>
    <n v="13"/>
    <n v="14"/>
    <n v="1"/>
    <s v="NO TIENE REZAGO"/>
    <m/>
  </r>
  <r>
    <n v="570"/>
    <s v="DICIEMBRE "/>
    <x v="2"/>
    <s v="TRUJILLO "/>
    <s v="SALAVERRY"/>
    <n v="926145635"/>
    <s v="0607COVALEV"/>
    <s v="COLMENARES"/>
    <s v="VALES"/>
    <s v="LEIDY"/>
    <s v="ANDREINA"/>
    <s v="COLMENARES VALES LEIDY ANDREINA"/>
    <s v="VENEZUELA "/>
    <s v="SITUACIÓN IRREGULAR"/>
    <d v="2006-07-19T00:00:00"/>
    <s v="19"/>
    <s v="07"/>
    <s v="2006"/>
    <n v="17"/>
    <s v="FEMENINO"/>
    <s v="CEDULA DE IDENTIDAD"/>
    <n v="32260138"/>
    <s v="SECUNDARIA - 3ER GRADO"/>
    <s v="SI"/>
    <s v="971VAMELUMEV"/>
    <s v="VALES"/>
    <s v="MEDINA"/>
    <s v="LUZMARY"/>
    <s v="MERCEDES"/>
    <s v="VENEZUELA "/>
    <s v="SITUACIÓN IRREGULAR"/>
    <d v="1997-01-01T00:00:00"/>
    <n v="1"/>
    <n v="1"/>
    <n v="1997"/>
    <s v="FEMENINO"/>
    <s v="CÉDULA DE IDENTIDAD"/>
    <n v="26357550"/>
    <s v="RASTREO"/>
    <d v="2023-10-06T00:00:00"/>
    <s v="ONLINE/TELEFÓNICA"/>
    <d v="2023-12-20T00:00:00"/>
    <n v="1"/>
    <n v="1"/>
    <n v="1"/>
    <s v="SI"/>
    <s v="MARIANA"/>
    <s v="SI"/>
    <x v="1"/>
    <x v="109"/>
    <m/>
    <m/>
    <m/>
    <m/>
    <m/>
    <m/>
    <m/>
    <m/>
    <m/>
    <n v="14"/>
    <n v="17"/>
    <n v="3"/>
    <s v="3 AÑOS REZAGO"/>
    <m/>
  </r>
  <r>
    <n v="37"/>
    <s v="DICIEMBRE "/>
    <x v="2"/>
    <s v="TRUJILLO "/>
    <s v="MOCHE"/>
    <n v="991832891"/>
    <s v="1105COANDEV"/>
    <s v="COLMENAREZ"/>
    <s v="ANGULO"/>
    <s v="DERVINSON"/>
    <s v="DAVID"/>
    <s v="COLMENAREZ ANGULO DERVINSON DAVID"/>
    <s v="VENEZUELA "/>
    <s v="SITUACIÓN IRREGULAR"/>
    <d v="2011-05-23T00:00:00"/>
    <s v="23"/>
    <s v="05"/>
    <s v="2011"/>
    <n v="12"/>
    <s v="MASCULINO"/>
    <s v="ACTA/PARTIDA DE NACIMIENTO"/>
    <n v="1998"/>
    <s v="SECUNDARIA - 1ER GRADO"/>
    <s v="SI"/>
    <s v="919ANNINACOV"/>
    <s v="ANGULO"/>
    <s v="NINGUNO"/>
    <s v="NAILETH"/>
    <s v="COROMOTO"/>
    <s v="VENEZUELA "/>
    <s v="SITUACIÓN IRREGULAR"/>
    <d v="1991-09-06T00:00:00"/>
    <n v="6"/>
    <n v="9"/>
    <n v="1991"/>
    <s v="FEMENINO"/>
    <s v="CÉDULA DE IDENTIDAD"/>
    <n v="23300016"/>
    <m/>
    <m/>
    <m/>
    <m/>
    <m/>
    <m/>
    <m/>
    <s v="SI"/>
    <s v="MARIANA"/>
    <s v="SI"/>
    <x v="1"/>
    <x v="109"/>
    <m/>
    <m/>
    <m/>
    <m/>
    <m/>
    <m/>
    <m/>
    <m/>
    <m/>
    <n v="12"/>
    <n v="12"/>
    <n v="0"/>
    <s v="NO TIENE REZAGO"/>
    <m/>
  </r>
  <r>
    <n v="35"/>
    <s v="DICIEMBRE "/>
    <x v="2"/>
    <s v="TRUJILLO "/>
    <s v="MOCHE"/>
    <n v="991832891"/>
    <s v="1702COANNAV"/>
    <s v="COLMENAREZ"/>
    <s v="ANGULO"/>
    <s v="NAISBETH"/>
    <s v="NOHEMI"/>
    <s v="COLMENAREZ ANGULO NAISBETH NOHEMI"/>
    <s v="VENEZUELA "/>
    <s v="SITUACIÓN IRREGULAR"/>
    <d v="2017-02-17T00:00:00"/>
    <s v="17"/>
    <s v="02"/>
    <s v="2017"/>
    <n v="6"/>
    <s v="FEMENINO"/>
    <s v="ACTA/PARTIDA DE NACIMIENTO"/>
    <n v="615"/>
    <s v="PRIMARIA - 1ER GRADO"/>
    <s v="SI"/>
    <s v="919ANNINACOV"/>
    <s v="ANGULO"/>
    <s v="NINGUNO"/>
    <s v="NAILETH"/>
    <s v="COROMOTO"/>
    <s v="VENEZUELA "/>
    <s v="SITUACIÓN IRREGULAR"/>
    <d v="1991-09-06T00:00:00"/>
    <n v="6"/>
    <n v="9"/>
    <n v="1991"/>
    <s v="FEMENINO"/>
    <s v="CÉDULA DE IDENTIDAD"/>
    <n v="23300016"/>
    <s v="RASTREO"/>
    <d v="2023-10-11T00:00:00"/>
    <s v="ONLINE/TELEFÓNICA"/>
    <d v="2023-12-06T00:00:00"/>
    <n v="2"/>
    <n v="2"/>
    <n v="1"/>
    <s v="SI"/>
    <s v="MARIANA"/>
    <s v="SI"/>
    <x v="1"/>
    <x v="109"/>
    <m/>
    <m/>
    <m/>
    <m/>
    <m/>
    <m/>
    <m/>
    <m/>
    <m/>
    <n v="6"/>
    <n v="7"/>
    <n v="1"/>
    <s v="NO TIENE REZAGO"/>
    <m/>
  </r>
  <r>
    <n v="648"/>
    <s v="NOVIEMBRE"/>
    <x v="1"/>
    <s v="LIMA "/>
    <s v="VILLA EL SALVADOR"/>
    <n v="955193985"/>
    <s v="2011COGOLEP"/>
    <s v="COLMENAREZ"/>
    <s v="GONZALEZ"/>
    <s v="LEOSCARLY"/>
    <s v="ANAIZ"/>
    <s v="COLMENAREZ GONZALEZ LEOSCARLY ANAIZ"/>
    <s v="PERÚ"/>
    <s v="NO APLICA (ES PERUANO/A)"/>
    <d v="2020-11-07T00:00:00"/>
    <s v="07"/>
    <s v="11"/>
    <s v="2020"/>
    <n v="3"/>
    <s v="FEMENINO"/>
    <s v="DNI"/>
    <s v="92098435"/>
    <s v="NINGUNO"/>
    <s v="SI"/>
    <s v="0010GOGOSCANV"/>
    <s v="GONZALEZ "/>
    <s v="GOYO "/>
    <s v="SCARLE"/>
    <s v="ANAIZ "/>
    <s v="VENEZUELA "/>
    <s v="PTP/CPP"/>
    <d v="2000-10-24T00:00:00"/>
    <s v="24"/>
    <s v="10"/>
    <s v="2000"/>
    <s v="FEMENINO"/>
    <s v="PTP/CPP"/>
    <s v="1620160"/>
    <s v="RASTREO"/>
    <d v="2023-10-02T21:24:23"/>
    <s v="ONLINE/TELEFÓNICA"/>
    <d v="2023-11-14T00:00:00"/>
    <n v="1"/>
    <n v="1"/>
    <n v="1"/>
    <s v="SI"/>
    <s v="YULY"/>
    <s v="SI"/>
    <x v="1"/>
    <x v="109"/>
    <m/>
    <m/>
    <m/>
    <m/>
    <m/>
    <m/>
    <m/>
    <m/>
    <m/>
    <n v="6"/>
    <n v="3"/>
    <n v="-3"/>
    <s v="NO TIENE REZAGO"/>
    <m/>
  </r>
  <r>
    <n v="759"/>
    <s v="NOVIEMBRE"/>
    <x v="1"/>
    <s v="LIMA "/>
    <s v="LURIN"/>
    <n v="902553065"/>
    <s v="2004COMOROP"/>
    <s v="COLMENAREZ"/>
    <s v="MORLES"/>
    <s v="ROSIMAR "/>
    <s v="MICHEL"/>
    <s v="COLMENAREZ MORLES ROSIMAR  MICHEL"/>
    <s v="PERÚ"/>
    <s v="NO APLICA (ES PERUANO/A)"/>
    <d v="2020-04-27T00:00:00"/>
    <s v="27"/>
    <s v="04"/>
    <s v="2020"/>
    <n v="3"/>
    <s v="FEMENINO"/>
    <s v="DNI "/>
    <n v="91831266"/>
    <s v="NINGUNO"/>
    <s v="SI"/>
    <s v="878MOANFRJOV"/>
    <s v="MORLES"/>
    <s v="ANGULO"/>
    <s v="FREIDY"/>
    <s v="JOSE"/>
    <s v="VENEZUELA "/>
    <s v="C.E. CALIDAD MIGRATORIA"/>
    <d v="1987-08-03T00:00:00"/>
    <s v="3"/>
    <s v="8"/>
    <s v="1987"/>
    <s v="FEMENINO"/>
    <s v="CARNET DE EXTRANJERÍA"/>
    <s v="005375596"/>
    <s v="RASTREO"/>
    <d v="2023-10-03T00:00:00"/>
    <s v="ONLINE/TELEFÓNICA"/>
    <d v="2023-11-15T00:00:00"/>
    <n v="1"/>
    <n v="1"/>
    <n v="1"/>
    <s v="SI"/>
    <s v="EIMARA"/>
    <s v="SI"/>
    <x v="1"/>
    <x v="109"/>
    <m/>
    <m/>
    <m/>
    <m/>
    <m/>
    <m/>
    <m/>
    <m/>
    <m/>
    <n v="6"/>
    <n v="3"/>
    <n v="-3"/>
    <s v="NO TIENE REZAGO"/>
    <m/>
  </r>
  <r>
    <n v="865"/>
    <s v="NOVIEMBRE"/>
    <x v="1"/>
    <s v="LIMA "/>
    <s v="LURIN"/>
    <n v="952073740"/>
    <s v="1907COROSHV"/>
    <s v="COLMENAREZ"/>
    <s v="RODRIGUEZ"/>
    <s v="SHANTAL"/>
    <s v="ANTONELLA"/>
    <s v="COLMENAREZ RODRIGUEZ SHANTAL ANTONELLA"/>
    <s v="VENEZUELA "/>
    <s v="PTP/CPP"/>
    <d v="2019-07-30T00:00:00"/>
    <s v="30"/>
    <s v="07"/>
    <s v="2019"/>
    <n v="4"/>
    <s v="FEMENINO"/>
    <s v="PTP/CPP"/>
    <n v="3071451"/>
    <s v="NIVEL INICIAL 3 AÑOS"/>
    <s v="SI"/>
    <s v="884ROZUEVANV"/>
    <s v="RODRIGUEZ"/>
    <s v="ZURITA"/>
    <s v="EVEMAR"/>
    <s v="ANAYLU"/>
    <s v="VENEZUELA "/>
    <s v="PTP/CPP"/>
    <d v="1988-04-06T00:00:00"/>
    <s v="6"/>
    <s v="4"/>
    <s v="1988"/>
    <s v="FEMENINO"/>
    <s v="PTP/CPP"/>
    <n v="3082097"/>
    <s v="RASTREO"/>
    <d v="2023-09-15T00:00:00"/>
    <s v="ONLINE/TELEFÓNICA"/>
    <d v="2023-11-04T00:00:00"/>
    <n v="1"/>
    <n v="1"/>
    <n v="1"/>
    <s v="SI"/>
    <s v="EIMARA"/>
    <s v="SI"/>
    <x v="1"/>
    <x v="109"/>
    <m/>
    <m/>
    <m/>
    <m/>
    <m/>
    <m/>
    <m/>
    <m/>
    <m/>
    <n v="6"/>
    <n v="4"/>
    <n v="-2"/>
    <s v="NO TIENE REZAGO"/>
    <m/>
  </r>
  <r>
    <n v="294"/>
    <s v="DICIEMBRE "/>
    <x v="1"/>
    <s v="LIMA "/>
    <s v="SANTA ANITA"/>
    <n v="925438955"/>
    <s v="1909COMAENP"/>
    <s v="COLON"/>
    <s v="MARQUEZ"/>
    <s v="ENDERVI"/>
    <s v="LEOSNEY"/>
    <s v="COLON MARQUEZ ENDERVI LEOSNEY"/>
    <s v="PERÚ"/>
    <s v="NO APLICA (ES PERUANO/A)"/>
    <d v="2019-09-28T00:00:00"/>
    <s v="28"/>
    <s v="09"/>
    <s v="2019"/>
    <n v="4"/>
    <s v="MASCULINO"/>
    <s v="ACTA/PARTIDA DE NACIMIENTO"/>
    <s v="S/D"/>
    <s v="NIVEL INICIAL 4 AÑOS"/>
    <s v="SI"/>
    <s v="9001MAROYAGEV"/>
    <s v="MARQUEZ"/>
    <s v="ROJAS"/>
    <s v="YAIZA"/>
    <s v="GERALDINE"/>
    <s v="VENEZUELA"/>
    <s v="SITUACIÓN IRREGULAR"/>
    <d v="1990-01-05T00:00:00"/>
    <s v="05"/>
    <s v="01"/>
    <s v="1990"/>
    <s v="FEMENINO"/>
    <s v="CÉDULA DE IDENTIDAD"/>
    <n v="20314166"/>
    <s v="RASTREO"/>
    <d v="2023-11-22T20:27:17"/>
    <m/>
    <m/>
    <m/>
    <m/>
    <m/>
    <s v="SI"/>
    <s v="CAROLINE"/>
    <s v="SI"/>
    <x v="1"/>
    <x v="109"/>
    <m/>
    <m/>
    <m/>
    <m/>
    <m/>
    <m/>
    <m/>
    <m/>
    <m/>
    <n v="6"/>
    <n v="4"/>
    <n v="-2"/>
    <s v="NO TIENE REZAGO"/>
    <m/>
  </r>
  <r>
    <n v="295"/>
    <s v="DICIEMBRE "/>
    <x v="1"/>
    <s v="LIMA "/>
    <s v="SANTA ANITA"/>
    <n v="925438955"/>
    <s v="1802COMAYAV"/>
    <s v="COLON"/>
    <s v="MARQUEZ"/>
    <s v="YARAI"/>
    <s v="DUBRASKA"/>
    <s v="COLON MARQUEZ YARAI DUBRASKA"/>
    <s v="VENEZUELA "/>
    <s v="SITUACIÓN IRREGULAR"/>
    <d v="2018-02-10T00:00:00"/>
    <s v="10"/>
    <s v="02"/>
    <s v="2018"/>
    <n v="5"/>
    <s v="FEMENINO"/>
    <s v="ACTA/PARTIDA DE NACIMIENTO"/>
    <s v="S/D"/>
    <s v="NINGUNO"/>
    <s v="SI"/>
    <s v="9001MAROYAGEV"/>
    <s v="MARQUEZ"/>
    <s v="ROJAS"/>
    <s v="YAIZA"/>
    <s v="GERALDINE "/>
    <s v="VENEZUELA"/>
    <s v="SITUACIÓN IRREGULAR"/>
    <d v="1990-01-05T00:00:00"/>
    <s v="05"/>
    <s v="01"/>
    <s v="1990"/>
    <s v="FEMENINO"/>
    <s v="CÉDULA DE IDENTIDAD"/>
    <n v="20314166"/>
    <s v="RASTREO"/>
    <d v="2023-11-22T20:30:16"/>
    <m/>
    <m/>
    <m/>
    <m/>
    <m/>
    <s v="SI"/>
    <s v="CAROLINE"/>
    <s v="SI"/>
    <x v="1"/>
    <x v="109"/>
    <m/>
    <m/>
    <m/>
    <m/>
    <m/>
    <m/>
    <m/>
    <m/>
    <m/>
    <n v="6"/>
    <n v="6"/>
    <n v="0"/>
    <s v="NO TIENE REZAGO"/>
    <m/>
  </r>
  <r>
    <n v="297"/>
    <s v="DICIEMBRE "/>
    <x v="1"/>
    <s v="LIMA "/>
    <s v="SANTA ANITA"/>
    <n v="925438955"/>
    <s v="1612COMAYEV"/>
    <s v="COLON"/>
    <s v="MARQUEZ"/>
    <s v="YEIBELYS"/>
    <s v="NEORIMAR"/>
    <s v="COLON MARQUEZ YEIBELYS NEORIMAR"/>
    <s v="VENEZUELA "/>
    <s v="SITUACIÓN IRREGULAR"/>
    <d v="2016-12-20T00:00:00"/>
    <s v="20"/>
    <s v="12"/>
    <s v="2016"/>
    <n v="7"/>
    <s v="FEMENINO"/>
    <s v="ACTA/PARTIDA DE NACIMIENTO"/>
    <s v="S/D"/>
    <s v="PRIMARIA - 2DO GRADO"/>
    <s v="SI"/>
    <s v="9001MAROYAGEV"/>
    <s v="MARQUEZ"/>
    <s v="ROJAS"/>
    <s v="YAIZA"/>
    <s v="GERALDINE"/>
    <s v="VENEZUELA"/>
    <s v="SITUACIÓN IRREGULAR"/>
    <d v="1990-01-05T00:00:00"/>
    <s v="05"/>
    <s v="01"/>
    <s v="1990"/>
    <s v="FEMENINO"/>
    <s v="CÉDULA DE IDENTIDAD"/>
    <n v="20314166"/>
    <s v="RASTREO"/>
    <d v="2023-11-22T20:24:20"/>
    <m/>
    <m/>
    <m/>
    <m/>
    <m/>
    <s v="SI"/>
    <s v="CAROLINE"/>
    <s v="SI"/>
    <x v="1"/>
    <x v="109"/>
    <m/>
    <m/>
    <m/>
    <m/>
    <m/>
    <m/>
    <m/>
    <m/>
    <m/>
    <n v="7"/>
    <n v="7"/>
    <n v="0"/>
    <s v="NO TIENE REZAGO"/>
    <m/>
  </r>
  <r>
    <n v="353"/>
    <s v="OCTUBRE "/>
    <x v="2"/>
    <s v="TRUJILLO"/>
    <s v="SALAVERRY"/>
    <n v="975444869"/>
    <s v="1811COHEJEV"/>
    <s v="CONDE"/>
    <s v="HERRERA"/>
    <s v="JESUANYER"/>
    <s v="MANUEL"/>
    <s v="CONDE HERRERA JESUANYER MANUEL"/>
    <s v="VENEZUELA "/>
    <s v="SITUACIÓN IRREGULAR"/>
    <d v="2018-11-12T00:00:00"/>
    <s v="12"/>
    <s v="11"/>
    <s v="2018"/>
    <n v="5"/>
    <s v="MASCULINO"/>
    <s v="ACTA/PARTIDA DE NACIMIENTO"/>
    <n v="1105"/>
    <s v="NINGUNO"/>
    <s v="SI"/>
    <s v="994COHENAMAV"/>
    <s v="CONDE"/>
    <s v="HERRERA"/>
    <s v="NAYERLIS"/>
    <s v="MARIANA"/>
    <s v="VENEZUELA "/>
    <s v="SITUACIÓN IRREGULAR"/>
    <d v="1999-04-25T00:00:00"/>
    <n v="25"/>
    <n v="4"/>
    <n v="1999"/>
    <s v="FEMENINO"/>
    <s v="CÉDULA DE IDENTIDAD"/>
    <n v="30510911"/>
    <s v="RASTREO"/>
    <d v="2023-09-15T00:00:00"/>
    <s v="ONLINE/TELEFÓNICA"/>
    <d v="2023-10-06T00:00:00"/>
    <n v="1"/>
    <n v="1"/>
    <n v="1"/>
    <s v="SI"/>
    <s v="DALILA"/>
    <s v="SI"/>
    <x v="1"/>
    <x v="109"/>
    <m/>
    <m/>
    <m/>
    <m/>
    <m/>
    <m/>
    <m/>
    <m/>
    <m/>
    <n v="6"/>
    <n v="5"/>
    <n v="-1"/>
    <s v="NO TIENE REZAGO"/>
    <m/>
  </r>
  <r>
    <n v="667"/>
    <s v="NOVIEMBRE"/>
    <x v="2"/>
    <s v="TRUJILLO"/>
    <s v="TRUJILLO"/>
    <s v="943128765 LLAMADA 906600349 WHATSAPP"/>
    <s v="1203COGUYOV"/>
    <s v="CONTRERAS "/>
    <s v="GUILLEN"/>
    <s v="YONAIDYS"/>
    <s v="ORIANA "/>
    <s v="CONTRERAS  GUILLEN YONAIDYS ORIANA "/>
    <s v="VENEZUELA "/>
    <s v="SITUACIÓN IRREGULAR"/>
    <d v="2012-03-02T00:00:00"/>
    <s v="02"/>
    <s v="03"/>
    <s v="2012"/>
    <n v="11"/>
    <s v="FEMENINO"/>
    <s v="ACTA/PARTIDA DE NACIMIENTO"/>
    <s v="015"/>
    <s v="PRIMARIA - 3ER GRADO"/>
    <s v="SI"/>
    <s v="863GULEMAJOV"/>
    <s v="GUILLLEN"/>
    <s v="LEGON"/>
    <s v="MARIA "/>
    <s v="JOSE"/>
    <s v="VENEZUELA "/>
    <s v="SITUACIÓN IRREGULAR"/>
    <d v="1986-03-13T00:00:00"/>
    <s v="13"/>
    <s v="3"/>
    <s v="1986"/>
    <s v="FEMENINO"/>
    <s v="CÉDULA DE IDENTIDAD"/>
    <n v="17165793"/>
    <s v="AUTOREGISTRO "/>
    <d v="2023-11-25T00:00:00"/>
    <m/>
    <m/>
    <m/>
    <m/>
    <m/>
    <s v="SI"/>
    <s v="MIRIAN"/>
    <s v="SI"/>
    <x v="1"/>
    <x v="109"/>
    <m/>
    <m/>
    <m/>
    <m/>
    <m/>
    <m/>
    <m/>
    <m/>
    <m/>
    <n v="8"/>
    <n v="12"/>
    <n v="4"/>
    <s v="4 AÑOS REZAGO A MÁS"/>
    <m/>
  </r>
  <r>
    <n v="114"/>
    <s v="DICIEMBRE "/>
    <x v="1"/>
    <s v="LIMA "/>
    <s v="VILLA MARIA DEL TRIUNFO"/>
    <n v="947270649"/>
    <s v="1809COCAKRV"/>
    <s v="CONTRERAS"/>
    <s v="CARRILLO"/>
    <s v="KRYSTTYAN"/>
    <s v="ANDREY"/>
    <s v="CONTRERAS CARRILLO KRYSTTYAN ANDREY"/>
    <s v="VENEZUELA "/>
    <s v="PTP/CPP"/>
    <d v="2018-09-12T00:00:00"/>
    <s v="12"/>
    <s v="09"/>
    <s v="2018"/>
    <n v="5"/>
    <s v="MASCULINO"/>
    <s v="PTP/CPP"/>
    <s v="002291937"/>
    <s v="NIVEL INICIAL 4 AÑOS"/>
    <s v="SI"/>
    <s v="9609CAALANELV"/>
    <s v="CARRILLO"/>
    <s v="ALVAREZ"/>
    <s v="ANDREA "/>
    <s v="ELIZABETH"/>
    <s v="VENEZUELA "/>
    <s v="SITUACIÓN IRREGULAR"/>
    <d v="1996-09-23T00:00:00"/>
    <s v="23"/>
    <s v="09"/>
    <s v="1996"/>
    <s v="FEMENINO"/>
    <s v="CÉDULA DE IDENTIDAD"/>
    <n v="26713436"/>
    <s v="RASTREO"/>
    <d v="2023-12-08T23:30:05"/>
    <s v="ONLINE/TELEFÓNICA"/>
    <d v="2023-12-19T00:00:00"/>
    <n v="2"/>
    <n v="2"/>
    <n v="1"/>
    <s v="SI"/>
    <s v="MIRIAN"/>
    <s v="SI"/>
    <x v="1"/>
    <x v="109"/>
    <m/>
    <m/>
    <m/>
    <m/>
    <m/>
    <m/>
    <m/>
    <m/>
    <m/>
    <n v="6"/>
    <n v="5"/>
    <n v="-1"/>
    <s v="NO TIENE REZAGO"/>
    <m/>
  </r>
  <r>
    <n v="550"/>
    <s v="NOVIEMBRE"/>
    <x v="1"/>
    <s v="LIMA "/>
    <s v="VILLA MARIA DEL TRIUNFO"/>
    <n v="904906434"/>
    <s v="1112CORODIV"/>
    <s v="CONTRERAS"/>
    <s v="RONDON"/>
    <s v="DIEGO"/>
    <s v="ALEXANDER"/>
    <s v="CONTRERAS RONDON DIEGO ALEXANDER"/>
    <s v="VENEZUELA "/>
    <s v="SITUACIÓN IRREGULAR"/>
    <d v="2011-12-17T00:00:00"/>
    <s v="17"/>
    <s v="12"/>
    <s v="2011"/>
    <n v="12"/>
    <s v="MASCULINO"/>
    <s v="CEDULA DE IDENTIDAD"/>
    <s v="33897477"/>
    <s v="PRIMARIA - 5TO GRADO"/>
    <s v="SI"/>
    <s v="926COROERALV"/>
    <s v="CONTRERAS"/>
    <s v="RONDON"/>
    <s v="ERMINDA"/>
    <s v="ALEJANDRA"/>
    <s v="VENEZUELA "/>
    <s v="PTP/CPP"/>
    <d v="1992-06-20T00:00:00"/>
    <s v="20"/>
    <s v="6"/>
    <s v="1992"/>
    <s v="FEMENINO"/>
    <s v="PTP/CPP"/>
    <s v="2182175"/>
    <s v="RASTREO"/>
    <d v="2023-10-03T15:38:53"/>
    <s v="ONLINE/TELEFÓNICA"/>
    <d v="2023-11-15T00:00:00"/>
    <n v="1"/>
    <n v="1"/>
    <n v="1"/>
    <s v="SI"/>
    <s v="YULY"/>
    <s v="SI"/>
    <x v="1"/>
    <x v="109"/>
    <m/>
    <m/>
    <m/>
    <m/>
    <m/>
    <m/>
    <m/>
    <m/>
    <m/>
    <n v="10"/>
    <n v="12"/>
    <n v="2"/>
    <s v="2 AÑOS REZAGO"/>
    <m/>
  </r>
  <r>
    <n v="933"/>
    <s v="NOVIEMBRE"/>
    <x v="1"/>
    <s v="LIMA "/>
    <s v="LURIGANCHO"/>
    <n v="944999192"/>
    <s v="1311COTAMAV"/>
    <s v="CONTRERAS"/>
    <s v="TANDIOY"/>
    <s v="MARIANGEL"/>
    <s v="SOFIA"/>
    <s v="CONTRERAS TANDIOY MARIANGEL SOFIA"/>
    <s v="VENEZUELA "/>
    <s v="SITUACIÓN IRREGULAR"/>
    <d v="2013-11-28T00:00:00"/>
    <s v="28"/>
    <s v="11"/>
    <s v="2013"/>
    <n v="10"/>
    <s v="FEMENINO"/>
    <s v="ACTA/PARTIDA DE NACIMIENTO"/>
    <s v="4223"/>
    <s v="PRIMARIA - 3ER GRADO"/>
    <s v="SI"/>
    <s v="783TACHMAJEV"/>
    <s v="TANDIOY"/>
    <s v="CHASOY"/>
    <s v="MARIA"/>
    <s v="JESUSA "/>
    <s v="VENEZUELA "/>
    <s v="C.E. CALIDAD MIGRATORIA"/>
    <d v="1978-03-21T00:00:00"/>
    <s v="21"/>
    <s v="3"/>
    <s v="1978"/>
    <s v="FEMENINO"/>
    <s v="CARNET DE EXTRANJERÍA"/>
    <s v="004553837"/>
    <s v="RASTREO"/>
    <d v="2023-09-30T11:56:24"/>
    <s v="ONLINE/TELEFÓNICA"/>
    <d v="2023-11-13T00:00:00"/>
    <n v="1"/>
    <n v="1"/>
    <n v="1"/>
    <s v="SI"/>
    <s v="TAYRI"/>
    <s v="SI"/>
    <x v="1"/>
    <x v="109"/>
    <m/>
    <m/>
    <m/>
    <m/>
    <m/>
    <m/>
    <m/>
    <m/>
    <m/>
    <n v="8"/>
    <n v="10"/>
    <n v="2"/>
    <s v="2 AÑOS REZAGO"/>
    <m/>
  </r>
  <r>
    <n v="886"/>
    <s v="NOVIEMBRE"/>
    <x v="1"/>
    <s v="LIMA "/>
    <s v="LURIGANCHO"/>
    <n v="906789314"/>
    <s v="1701COROBIV"/>
    <s v="CORDERO "/>
    <s v="RON"/>
    <s v="BIANKA"/>
    <s v="LUCIANA "/>
    <s v="CORDERO  RON BIANKA LUCIANA "/>
    <s v="VENEZUELA "/>
    <s v="SITUACIÓN IRREGULAR"/>
    <d v="2017-01-27T00:00:00"/>
    <s v="27"/>
    <s v="01"/>
    <s v="2017"/>
    <n v="7"/>
    <s v="FEMENINO"/>
    <s v="ACTA/PARTIDA DE NACIMIENTO"/>
    <n v="444"/>
    <s v="PRIMARIA - 1ER GRADO"/>
    <s v="SI"/>
    <s v="956ROMONODAV"/>
    <s v="RON"/>
    <s v="MORENO"/>
    <s v="NOHELY"/>
    <s v="DANIELA "/>
    <s v="VENEZUELA "/>
    <s v="C.E. CALIDAD MIGRATORIA"/>
    <d v="1995-06-27T00:00:00"/>
    <s v="27"/>
    <s v="6"/>
    <s v="1995"/>
    <s v="FEMENINO"/>
    <s v="CARNET DE EXTRANJERÍA"/>
    <s v="005308728"/>
    <s v="RASTREO"/>
    <d v="2023-11-07T13:33:13"/>
    <s v="ONLINE/TELEFÓNICA"/>
    <d v="2023-11-24T00:00:00"/>
    <n v="2"/>
    <n v="2"/>
    <n v="1"/>
    <s v="SI"/>
    <s v="TAYRI"/>
    <s v="SI"/>
    <x v="1"/>
    <x v="109"/>
    <m/>
    <m/>
    <m/>
    <m/>
    <m/>
    <m/>
    <m/>
    <m/>
    <m/>
    <n v="6"/>
    <n v="7"/>
    <n v="1"/>
    <s v="NO TIENE REZAGO"/>
    <m/>
  </r>
  <r>
    <n v="36"/>
    <s v="OCTUBRE "/>
    <x v="1"/>
    <s v="LIMA "/>
    <s v="VILLA EL SALVADOR"/>
    <n v="919650363"/>
    <s v="2008COMALUP"/>
    <s v="CORDERO"/>
    <s v="MARTINEZ"/>
    <s v="LUCERO"/>
    <s v="ANGELICA"/>
    <s v="CORDERO MARTINEZ LUCERO ANGELICA"/>
    <s v="PERÚ"/>
    <s v="NO APLICA (ES PERUANO/A)"/>
    <d v="2020-08-21T00:00:00"/>
    <s v="21"/>
    <s v="08"/>
    <s v="2020"/>
    <n v="3"/>
    <s v="FEMENINO"/>
    <s v="DNI"/>
    <n v="91981331"/>
    <s v="NINGUNO"/>
    <s v="SI"/>
    <s v="9901MAMOYAMAV"/>
    <s v="MARTINEZ"/>
    <s v="MOLINA"/>
    <s v="YARUBI"/>
    <s v="MAYELIS"/>
    <s v="VENEZUELA "/>
    <s v="SITUACIÓN IRREGULAR"/>
    <d v="1999-01-04T00:00:00"/>
    <s v="04"/>
    <s v="01"/>
    <s v="1999"/>
    <s v="FEMENINO"/>
    <s v="CÉDULA DE IDENTIDAD"/>
    <n v="27050675"/>
    <s v="RASTREO"/>
    <d v="2023-10-03T00:00:00"/>
    <s v="ONLINE/TELEFÓNICA"/>
    <d v="2023-10-13T00:00:00"/>
    <n v="2"/>
    <n v="2"/>
    <n v="1"/>
    <s v="SI"/>
    <s v="MIRIAN"/>
    <s v="SI"/>
    <x v="1"/>
    <x v="109"/>
    <m/>
    <m/>
    <m/>
    <m/>
    <m/>
    <m/>
    <m/>
    <m/>
    <m/>
    <n v="6"/>
    <n v="3"/>
    <n v="-3"/>
    <s v="NO TIENE REZAGO"/>
    <m/>
  </r>
  <r>
    <n v="870"/>
    <s v="NOVIEMBRE"/>
    <x v="1"/>
    <s v="LIMA "/>
    <s v="CHORRILLOS"/>
    <n v="918626921"/>
    <s v="1910COROGAP"/>
    <s v="CORDERO"/>
    <s v="RODRIGUEZ"/>
    <s v="GABRIEL"/>
    <s v="ENRIQUE"/>
    <s v="CORDERO RODRIGUEZ GABRIEL ENRIQUE"/>
    <s v="PERÚ"/>
    <s v="NO APLICA (ES PERUANO/A)"/>
    <d v="2019-10-09T00:00:00"/>
    <s v="09"/>
    <s v="10"/>
    <s v="2019"/>
    <n v="4"/>
    <s v="MASCULINO"/>
    <s v="DNI"/>
    <s v="915547860"/>
    <s v="NINGUNO"/>
    <s v="SI"/>
    <s v="955ROSIJAMAV"/>
    <s v="RODRIGUEZ"/>
    <s v="SINGER"/>
    <s v="JAIMERLYN"/>
    <s v="MAYELA"/>
    <s v="VENEZUELA "/>
    <s v="SITUACIÓN IRREGULAR"/>
    <d v="1995-05-22T00:00:00"/>
    <s v="22"/>
    <s v="5"/>
    <s v="1995"/>
    <s v="FEMENINO"/>
    <s v="CÉDULA DE IDENTIDAD"/>
    <s v="23482339"/>
    <s v="RASTREO"/>
    <d v="2023-10-09T12:50:35"/>
    <s v="ONLINE/TELEFÓNICA"/>
    <d v="2023-11-15T00:00:00"/>
    <n v="1"/>
    <n v="1"/>
    <n v="1"/>
    <s v="SI"/>
    <s v="YULY"/>
    <s v="SI"/>
    <x v="1"/>
    <x v="109"/>
    <m/>
    <m/>
    <m/>
    <m/>
    <m/>
    <m/>
    <m/>
    <m/>
    <m/>
    <n v="6"/>
    <n v="4"/>
    <n v="-2"/>
    <s v="NO TIENE REZAGO"/>
    <m/>
  </r>
  <r>
    <n v="1233"/>
    <s v="ENERO "/>
    <x v="1"/>
    <s v="LIMA "/>
    <s v="PUENTE PIEDRA"/>
    <n v="930130516"/>
    <s v="2001COBADYP"/>
    <s v="CORDERO_x0009_"/>
    <s v="BALZA_x0009_"/>
    <s v="DYLAN"/>
    <s v=" _x0009_ALEJANDRO "/>
    <s v="CORDERO_x0009_ BALZA_x0009_ DYLAN  _x0009_ALEJANDRO "/>
    <s v="PERÚ"/>
    <s v="NO APLICA (ES PERUANO/A)"/>
    <d v="2020-01-05T00:00:00"/>
    <s v="05"/>
    <s v="01"/>
    <s v="2020"/>
    <n v="4"/>
    <s v="MASCULINO"/>
    <s v="DNI "/>
    <n v="91667087"/>
    <s v="NINGUNO"/>
    <s v="SI"/>
    <s v="9506BAGOYUKAV"/>
    <s v="BALZA_x0009_ _x0009_"/>
    <s v="GONZALEZ"/>
    <s v="YUNEXY _x0009_"/>
    <s v="KARINA"/>
    <s v="VENEZUELA "/>
    <s v="C.E. CALIDAD MIGRATORIA"/>
    <d v="1995-06-03T00:00:00"/>
    <s v="03"/>
    <s v="06"/>
    <s v="1995"/>
    <s v="FEMENINO"/>
    <s v="CARNET DE EXTRANJERÍA "/>
    <s v="MUJER"/>
    <s v="RASTREO"/>
    <d v="2023-12-13T21:10:45"/>
    <s v="ONLINE/TELEFÓNICA"/>
    <d v="2024-01-15T00:00:00"/>
    <n v="1"/>
    <n v="1"/>
    <n v="1"/>
    <s v="SI"/>
    <s v="MARIEL"/>
    <m/>
    <x v="1"/>
    <x v="109"/>
    <m/>
    <m/>
    <m/>
    <m/>
    <m/>
    <m/>
    <m/>
    <m/>
    <m/>
    <n v="6"/>
    <n v="4"/>
    <n v="-2"/>
    <s v="NO TIENE REZAGO"/>
    <m/>
  </r>
  <r>
    <n v="408"/>
    <s v="DICIEMBRE "/>
    <x v="1"/>
    <s v="LIMA "/>
    <s v="SANTA ANITA"/>
    <n v="988336417"/>
    <s v="1307COQUMAO"/>
    <s v="CORDOBA"/>
    <s v="QUINTERO"/>
    <s v="MARIA"/>
    <s v="SOFIA"/>
    <s v="CORDOBA QUINTERO MARIA SOFIA"/>
    <s v="OTRO"/>
    <s v="SITUACIÓN IRREGULAR"/>
    <d v="2013-07-06T00:00:00"/>
    <s v="06"/>
    <s v="07"/>
    <s v="2013"/>
    <n v="10"/>
    <s v="FEMENINO"/>
    <s v="ACTA/PARTIDA DE NACIMIENTO"/>
    <s v="1014484943"/>
    <s v="PRIMARIA - 3ER GRADO"/>
    <s v="SI"/>
    <s v="8112QUCAGLCEC"/>
    <s v="QUINTERO"/>
    <s v="CARMONA"/>
    <s v="GLORIA"/>
    <s v="CECILIA"/>
    <s v="COLOMBIA"/>
    <s v="C.E. CALIDAD MIGRATORIA"/>
    <d v="1981-12-23T00:00:00"/>
    <s v="23"/>
    <s v="12"/>
    <s v="1981"/>
    <s v="FEMENINO"/>
    <s v="CARNET DE EXTRANJERÍA"/>
    <s v="006217084"/>
    <s v="RASTREO"/>
    <s v="11/25/2023 15:20:11"/>
    <s v="ONLINE/TELEFÓNICA"/>
    <d v="2023-12-08T00:00:00"/>
    <n v="2"/>
    <n v="2"/>
    <n v="1"/>
    <s v="SI"/>
    <s v="TAYRI"/>
    <s v="SI"/>
    <x v="1"/>
    <x v="109"/>
    <m/>
    <m/>
    <m/>
    <m/>
    <m/>
    <m/>
    <m/>
    <m/>
    <m/>
    <n v="8"/>
    <n v="10"/>
    <n v="2"/>
    <s v="2 AÑOS REZAGO"/>
    <m/>
  </r>
  <r>
    <n v="410"/>
    <s v="DICIEMBRE "/>
    <x v="1"/>
    <s v="LIMA "/>
    <s v="SANTA ANITA"/>
    <n v="988336417"/>
    <s v="1501COQUMAO"/>
    <s v="CORDOBA"/>
    <s v="QUINTERO"/>
    <s v="MARIANA"/>
    <s v="NINGUNO"/>
    <s v="CORDOBA QUINTERO MARIANA NINGUNO"/>
    <s v="OTRO"/>
    <s v="SITUACIÓN IRREGULAR"/>
    <d v="2015-01-23T00:00:00"/>
    <s v="23"/>
    <s v="01"/>
    <s v="2015"/>
    <n v="9"/>
    <s v="FEMENINO"/>
    <s v="ACTA/PARTIDA DE NACIMIENTO"/>
    <s v="1032187779"/>
    <s v="NIVEL INICIAL 5 AÑOS"/>
    <s v="SI"/>
    <s v="8112QUCAGLCEC"/>
    <s v="QUINTERO"/>
    <s v="CARMONA"/>
    <s v="GLORIA"/>
    <s v="CECILIA"/>
    <s v="COLOMBIA"/>
    <s v="C.E. CALIDAD MIGRATORIA"/>
    <d v="1981-12-23T00:00:00"/>
    <s v="23"/>
    <s v="12"/>
    <s v="1981"/>
    <s v="FEMENINO"/>
    <s v="CARNET DE EXTRANJERÍA"/>
    <s v="006217084"/>
    <s v="RASTREO"/>
    <s v="11/25/2023 15:23:48"/>
    <m/>
    <m/>
    <m/>
    <m/>
    <m/>
    <s v="SI"/>
    <s v="TAYRI"/>
    <s v="SI"/>
    <x v="1"/>
    <x v="109"/>
    <m/>
    <m/>
    <m/>
    <m/>
    <m/>
    <m/>
    <m/>
    <m/>
    <m/>
    <n v="6"/>
    <n v="9"/>
    <n v="3"/>
    <s v="3 AÑOS REZAGO"/>
    <m/>
  </r>
  <r>
    <n v="1053"/>
    <s v="NOVIEMBRE"/>
    <x v="0"/>
    <s v="ZARUMILLA"/>
    <s v="AGUAS VERDES"/>
    <n v="975023796"/>
    <s v="2012COPEMAP"/>
    <s v="CORDOVA"/>
    <s v="PERAZA"/>
    <s v="MAYSSON"/>
    <s v="JOSEPH"/>
    <s v="CORDOVA PERAZA MAYSSON JOSEPH"/>
    <s v="PERÚ"/>
    <s v="NO APLICA (ES PERUANO/A)"/>
    <d v="2020-12-12T00:00:00"/>
    <s v="12"/>
    <s v="12"/>
    <s v="2020"/>
    <n v="3"/>
    <s v="MASCULINO"/>
    <s v="NO TIENE DOCUMENTO"/>
    <s v="N/A"/>
    <s v="NINGUNO"/>
    <s v="SI"/>
    <s v="9212PELOAUJOV"/>
    <s v="PERAZA"/>
    <s v="LOPEZ"/>
    <s v="AURIMAR"/>
    <s v="JOSEFINA"/>
    <s v="VENEZUELA "/>
    <s v="SITUACIÓN IRREGULAR"/>
    <d v="1992-12-27T00:00:00"/>
    <s v="27"/>
    <s v="12"/>
    <s v="1992"/>
    <s v="FEMENINO"/>
    <s v="CÉDULA DE IDENTIDAD"/>
    <n v="22100516"/>
    <s v="RASTREO"/>
    <d v="2023-10-28T00:00:00"/>
    <s v="ONLINE/TELEFÓNICA"/>
    <d v="2023-11-15T00:00:00"/>
    <n v="1"/>
    <n v="1"/>
    <n v="2"/>
    <s v="SI"/>
    <s v="VANESSA"/>
    <s v="SI"/>
    <x v="1"/>
    <x v="109"/>
    <m/>
    <m/>
    <m/>
    <m/>
    <m/>
    <m/>
    <m/>
    <m/>
    <m/>
    <n v="6"/>
    <n v="3"/>
    <n v="-3"/>
    <s v="NO TIENE REZAGO"/>
    <m/>
  </r>
  <r>
    <n v="744"/>
    <s v="NOVIEMBRE"/>
    <x v="1"/>
    <s v="LIMA "/>
    <s v="LURIGANCHO"/>
    <n v="948894180"/>
    <s v="1212COMOMIV"/>
    <s v="CORNIELES"/>
    <s v="MONTILLA"/>
    <s v="MIRANDA"/>
    <s v="CAMILA"/>
    <s v="CORNIELES MONTILLA MIRANDA CAMILA"/>
    <s v="VENEZUELA "/>
    <s v="PTP/CPP"/>
    <d v="2012-12-06T00:00:00"/>
    <s v="06"/>
    <s v="12"/>
    <s v="2012"/>
    <n v="11"/>
    <s v="FEMENINO"/>
    <s v="PTP/CPP"/>
    <s v="002429423"/>
    <s v="PRIMARIA - 4TO GRADO"/>
    <s v="SI"/>
    <s v="8210MOLAYEMIV"/>
    <s v="MONTILLA"/>
    <s v="LAMOS"/>
    <s v="YENIFER"/>
    <s v="MILENA"/>
    <s v="VENEZUELA "/>
    <s v="C.E. CALIDAD MIGRATORIA"/>
    <d v="1982-10-07T00:00:00"/>
    <s v="7"/>
    <s v="10"/>
    <s v="1982"/>
    <s v="FEMENINO"/>
    <s v="CARNET DE EXTRANJERÍA"/>
    <s v="005391343"/>
    <s v="RASTREO"/>
    <d v="2023-11-01T11:20:15"/>
    <s v="ONLINE/TELEFÓNICA"/>
    <d v="2023-11-21T00:00:00"/>
    <n v="2"/>
    <n v="2"/>
    <n v="1"/>
    <s v="SI"/>
    <s v="TAYRI"/>
    <s v="SI"/>
    <x v="1"/>
    <x v="109"/>
    <m/>
    <m/>
    <m/>
    <m/>
    <m/>
    <m/>
    <m/>
    <m/>
    <m/>
    <n v="9"/>
    <n v="11"/>
    <n v="2"/>
    <s v="2 AÑOS REZAGO"/>
    <m/>
  </r>
  <r>
    <n v="111"/>
    <s v="OCTUBRE "/>
    <x v="1"/>
    <s v="LIMA "/>
    <s v="VILLA EL SALVADOR"/>
    <s v="976014679 (WHTASAPP)/955376130 (MADRE)/ 902619598 (PAREJA)"/>
    <s v="0701COHEYEV"/>
    <s v="CORONADO"/>
    <s v="HERNANDEZ"/>
    <s v="YENNIRETH"/>
    <s v="GUIMAR"/>
    <s v="CORONADO HERNANDEZ YENNIRETH GUIMAR"/>
    <s v="VENEZUELA "/>
    <s v="SITUACIÓN IRREGULAR"/>
    <d v="2007-01-19T00:00:00"/>
    <s v="19"/>
    <s v="01"/>
    <s v="2007"/>
    <n v="17"/>
    <s v="FEMENINO"/>
    <s v="CEDULA DE IDENTIDAD"/>
    <n v="33485838"/>
    <s v="SECUNDARIA - 3ER GRADO"/>
    <s v="SI"/>
    <s v="8511HENIYUNIV"/>
    <s v="HERNANDEZ"/>
    <s v="NINGUNO"/>
    <s v="YULIMAR"/>
    <s v="NINGUNO"/>
    <s v="VENEZUELA "/>
    <s v="C.E. CALIDAD MIGRATORIA"/>
    <d v="1985-11-14T00:00:00"/>
    <s v="14"/>
    <s v="11"/>
    <s v="1985"/>
    <s v="FEMENINO"/>
    <s v="CARNET DE EXTRANJERÍA"/>
    <n v="5692215"/>
    <s v="RASTREO"/>
    <d v="2023-09-15T00:00:00"/>
    <s v="ONLINE/TELEFÓNICA"/>
    <d v="2023-10-26T00:00:00"/>
    <n v="1"/>
    <n v="1"/>
    <n v="1"/>
    <s v="SI"/>
    <s v="MIRIAN"/>
    <s v="SI"/>
    <x v="1"/>
    <x v="109"/>
    <m/>
    <m/>
    <m/>
    <m/>
    <m/>
    <m/>
    <m/>
    <m/>
    <m/>
    <n v="14"/>
    <n v="17"/>
    <n v="3"/>
    <s v="3 AÑOS REZAGO"/>
    <m/>
  </r>
  <r>
    <n v="367"/>
    <s v="DICIEMBRE "/>
    <x v="2"/>
    <s v="TRUJILLO "/>
    <s v="TRUJILLO"/>
    <n v="938612371"/>
    <s v="1007COPAJUV"/>
    <s v="CORTEZ"/>
    <s v="PACHECO"/>
    <s v="JUAN"/>
    <s v="LEONARDO"/>
    <s v="CORTEZ PACHECO JUAN LEONARDO"/>
    <s v="VENEZUELA "/>
    <s v="SITUACIÓN IRREGULAR"/>
    <d v="2010-07-07T00:00:00"/>
    <s v="07"/>
    <s v="07"/>
    <s v="2010"/>
    <n v="13"/>
    <s v="MASCULINO"/>
    <s v="CEDULA DE IDENTIDAD"/>
    <n v="17625714"/>
    <s v="PRIMARIA - 4TO GRADO"/>
    <s v="SI"/>
    <s v="8511PANIYECOV"/>
    <s v="PACHECO"/>
    <s v="NINGUNO"/>
    <s v="YESENI"/>
    <s v="COROMOTO"/>
    <s v="VENEZUELA "/>
    <s v="C.E. CALIDAD MIGRATORIA"/>
    <d v="1985-11-24T00:00:00"/>
    <n v="24"/>
    <n v="11"/>
    <n v="1985"/>
    <s v="FEMENINO"/>
    <s v="CARNET DE EXTRANJERÍA"/>
    <s v="004405101"/>
    <s v="RASTREO"/>
    <d v="2023-09-30T00:00:00"/>
    <s v="ONLINE/TELEFÓNICA"/>
    <d v="2023-12-20T00:00:00"/>
    <n v="2"/>
    <n v="2"/>
    <n v="1"/>
    <s v="SI"/>
    <s v="MARIANA"/>
    <s v="SI"/>
    <x v="1"/>
    <x v="109"/>
    <m/>
    <m/>
    <m/>
    <m/>
    <m/>
    <m/>
    <m/>
    <m/>
    <m/>
    <n v="9"/>
    <n v="13"/>
    <n v="4"/>
    <s v="4 AÑOS REZAGO A MÁS"/>
    <m/>
  </r>
  <r>
    <n v="369"/>
    <s v="DICIEMBRE "/>
    <x v="2"/>
    <s v="TRUJILLO "/>
    <s v="TRUJILLO"/>
    <n v="938612371"/>
    <s v="0803COPAWIV"/>
    <s v="CORTEZ"/>
    <s v="PACHECO"/>
    <s v="WIYLEIDY"/>
    <s v="DANIELA"/>
    <s v="CORTEZ PACHECO WIYLEIDY DANIELA"/>
    <s v="VENEZUELA "/>
    <s v="SITUACIÓN IRREGULAR"/>
    <d v="2008-03-03T00:00:00"/>
    <s v="03"/>
    <s v="03"/>
    <s v="2008"/>
    <n v="15"/>
    <s v="FEMENINO"/>
    <s v="CEDULA DE IDENTIDAD"/>
    <n v="17625714"/>
    <s v="SECUNDARIA - 2DO GRADO"/>
    <s v="SI"/>
    <s v="8511PANIYECOV"/>
    <s v="PACHECO"/>
    <s v="NINGUNO"/>
    <s v="YESENI"/>
    <s v="COROMOTO"/>
    <s v="VENEZUELA "/>
    <s v="C.E. CALIDAD MIGRATORIA"/>
    <d v="1985-11-24T00:00:00"/>
    <n v="24"/>
    <n v="11"/>
    <n v="1985"/>
    <s v="FEMENINO"/>
    <s v="CARNET DE EXTRANJERÍA"/>
    <s v="004405101"/>
    <m/>
    <m/>
    <m/>
    <m/>
    <m/>
    <m/>
    <m/>
    <s v="SI"/>
    <s v="MARIANA"/>
    <s v="SI"/>
    <x v="1"/>
    <x v="109"/>
    <m/>
    <m/>
    <m/>
    <m/>
    <m/>
    <m/>
    <m/>
    <m/>
    <m/>
    <n v="13"/>
    <n v="16"/>
    <n v="3"/>
    <s v="3 AÑOS REZAGO"/>
    <m/>
  </r>
  <r>
    <n v="1019"/>
    <s v="NOVIEMBRE"/>
    <x v="0"/>
    <s v="TUMBES "/>
    <s v="LA CRUZ"/>
    <n v="941550579"/>
    <s v="1408CRGOJEV"/>
    <s v="CRESPO"/>
    <s v="GONZALES"/>
    <s v="JENNIRE"/>
    <s v="ANGELICA"/>
    <s v="CRESPO GONZALES JENNIRE ANGELICA"/>
    <s v="VENEZUELA "/>
    <s v="PTP/CPP"/>
    <d v="2014-08-30T00:00:00"/>
    <s v="30"/>
    <s v="08"/>
    <s v="2014"/>
    <n v="9"/>
    <s v="FEMENINO"/>
    <s v="PTP/CPP"/>
    <n v="2691436"/>
    <s v="PRIMARIA - 1ER GRADO"/>
    <s v="SI"/>
    <s v="919GOGOJECAV"/>
    <s v="GONZALES "/>
    <s v="GONZALES "/>
    <s v="JENNIFER"/>
    <s v="CAROLINA"/>
    <s v="VENEZUELA "/>
    <s v="PTP/CPP"/>
    <d v="1991-09-14T00:00:00"/>
    <s v="14"/>
    <s v="9"/>
    <s v="1991"/>
    <s v="FEMENINO"/>
    <s v="PTP/CPP"/>
    <n v="2682556"/>
    <s v="RASTREO"/>
    <d v="2023-10-22T00:00:00"/>
    <m/>
    <m/>
    <m/>
    <m/>
    <m/>
    <s v="SI"/>
    <s v="VANESSA"/>
    <s v="SI"/>
    <x v="1"/>
    <x v="109"/>
    <m/>
    <m/>
    <m/>
    <m/>
    <m/>
    <m/>
    <m/>
    <m/>
    <m/>
    <n v="6"/>
    <n v="9"/>
    <n v="3"/>
    <s v="3 AÑOS REZAGO"/>
    <m/>
  </r>
  <r>
    <n v="1018"/>
    <s v="NOVIEMBRE"/>
    <x v="0"/>
    <s v="TUMBES "/>
    <s v="LA CRUZ"/>
    <n v="941550579"/>
    <s v="1707CRGOREV"/>
    <s v="CRESPO"/>
    <s v="GONZALES"/>
    <s v="REYSON"/>
    <s v="JESUS"/>
    <s v="CRESPO GONZALES REYSON JESUS"/>
    <s v="VENEZUELA "/>
    <s v="C.E. CALIDAD MIGRATORIA"/>
    <d v="2017-07-12T00:00:00"/>
    <s v="12"/>
    <s v="07"/>
    <s v="2017"/>
    <n v="6"/>
    <s v="MASCULINO"/>
    <s v="CARNET DE EXTRANJERÍA "/>
    <n v="6060925"/>
    <s v="NIVEL INICIAL 4 AÑOS"/>
    <s v="SI"/>
    <s v="919GOGOJECAV"/>
    <s v="GONZALES "/>
    <s v="GONZALES "/>
    <s v="JENNIFER"/>
    <s v="CAROLINA"/>
    <s v="VENEZUELA "/>
    <s v="PTP/CPP"/>
    <d v="1991-09-14T00:00:00"/>
    <s v="14"/>
    <s v="9"/>
    <s v="1991"/>
    <s v="FEMENINO"/>
    <s v="PTP/CPP"/>
    <n v="2682556"/>
    <s v="RASTREO"/>
    <d v="2023-10-22T00:00:00"/>
    <s v="ONLINE/TELEFÓNICA"/>
    <d v="2023-11-08T00:00:00"/>
    <n v="2"/>
    <n v="2"/>
    <n v="2"/>
    <s v="SI"/>
    <s v="VANESSA"/>
    <s v="SI"/>
    <x v="1"/>
    <x v="109"/>
    <m/>
    <m/>
    <m/>
    <m/>
    <m/>
    <m/>
    <m/>
    <m/>
    <m/>
    <n v="6"/>
    <n v="6"/>
    <n v="0"/>
    <s v="NO TIENE REZAGO"/>
    <m/>
  </r>
  <r>
    <n v="93"/>
    <s v="OCTUBRE "/>
    <x v="1"/>
    <s v="LIMA "/>
    <s v="VILLA MARIA DEL TRIUNFO"/>
    <n v="912645701"/>
    <s v="1104CRCARUV"/>
    <s v="CRUZ"/>
    <s v="CARO"/>
    <s v="RUBIELIS"/>
    <s v="SOFIA"/>
    <s v="CRUZ CARO RUBIELIS SOFIA"/>
    <s v="VENEZUELA "/>
    <s v="SITUACIÓN IRREGULAR"/>
    <d v="2011-04-27T00:00:00"/>
    <s v="27"/>
    <s v="04"/>
    <s v="2011"/>
    <n v="12"/>
    <s v="FEMENINO"/>
    <s v="CEDULA DE IDENTIDAD"/>
    <n v="34120965"/>
    <s v="PRIMARIA - 5TO GRADO"/>
    <s v="SI"/>
    <s v="8407CALOYTCAV"/>
    <s v="CARO"/>
    <s v="LOPEZ"/>
    <s v="YTAMAR"/>
    <s v="CAROLINA"/>
    <s v="VENEZUELA "/>
    <s v="PTP/CPP"/>
    <d v="1984-07-20T00:00:00"/>
    <s v="20"/>
    <s v="07"/>
    <s v="1984"/>
    <s v="FEMENINO"/>
    <s v="PTP/CPP"/>
    <n v="955320"/>
    <s v="RASTREO"/>
    <d v="2023-09-15T00:00:00"/>
    <s v="ONLINE/TELEFÓNICA"/>
    <d v="2023-10-26T00:00:00"/>
    <n v="1"/>
    <n v="1"/>
    <n v="1"/>
    <s v="SI"/>
    <s v="MIRIAN"/>
    <s v="SI"/>
    <x v="1"/>
    <x v="109"/>
    <m/>
    <m/>
    <m/>
    <m/>
    <m/>
    <m/>
    <m/>
    <m/>
    <m/>
    <n v="10"/>
    <n v="12"/>
    <n v="2"/>
    <s v="2 AÑOS REZAGO"/>
    <m/>
  </r>
  <r>
    <n v="553"/>
    <s v="NOVIEMBRE"/>
    <x v="1"/>
    <s v="LIMA "/>
    <s v="SAN JUAN DE LURIGANCHO"/>
    <n v="937314885"/>
    <s v="1605DACOJAV"/>
    <s v="DAVILA"/>
    <s v="CORDERO"/>
    <s v="JALBERTH"/>
    <s v="DANIEL"/>
    <s v="DAVILA CORDERO JALBERTH DANIEL"/>
    <s v="VENEZUELA "/>
    <s v="PTP/CPP"/>
    <d v="2016-05-05T00:00:00"/>
    <s v="05"/>
    <s v="05"/>
    <s v="2016"/>
    <n v="7"/>
    <s v="FEMENINO"/>
    <s v="PTP/CPP"/>
    <s v="001996212"/>
    <s v="NIVEL INICIAL 5 AÑOS"/>
    <s v="SI"/>
    <s v="9411COALBAYEV"/>
    <s v="CORDERO"/>
    <s v="ALFONZO"/>
    <s v="BARBARA"/>
    <s v="YESIBEL"/>
    <s v="VENEZUELA "/>
    <s v="C.E. CALIDAD MIGRATORIA"/>
    <d v="1994-11-04T00:00:00"/>
    <s v="4"/>
    <s v="11"/>
    <s v="1994"/>
    <s v="FEMENINO"/>
    <s v="CARNET DE EXTRANJERÍA"/>
    <s v="003824958"/>
    <s v="RASTREO"/>
    <d v="2023-10-04T23:22:58"/>
    <s v="ONLINE/TELEFÓNICA"/>
    <d v="2023-11-14T00:00:00"/>
    <n v="1"/>
    <n v="1"/>
    <n v="1"/>
    <s v="SI"/>
    <s v="TAYRI"/>
    <s v="SI"/>
    <x v="1"/>
    <x v="109"/>
    <m/>
    <m/>
    <m/>
    <m/>
    <m/>
    <m/>
    <m/>
    <m/>
    <m/>
    <n v="6"/>
    <n v="7"/>
    <n v="1"/>
    <s v="NO TIENE REZAGO"/>
    <m/>
  </r>
  <r>
    <n v="702"/>
    <s v="NOVIEMBRE"/>
    <x v="1"/>
    <s v="LIMA "/>
    <s v="SANTA ANITA"/>
    <n v="901897128"/>
    <s v="2010DALEALV"/>
    <s v="DAZA"/>
    <s v="LEON"/>
    <s v="ALEXA"/>
    <s v="MONSERRAT"/>
    <s v="DAZA LEON ALEXA MONSERRAT"/>
    <s v="VENEZUELA "/>
    <s v="PTP/CPP"/>
    <d v="2020-10-06T00:00:00"/>
    <s v="06"/>
    <s v="10"/>
    <s v="2020"/>
    <n v="3"/>
    <s v="FEMENINO"/>
    <s v="PTP/CPP"/>
    <s v="001921533"/>
    <s v="NINGUNO"/>
    <s v="SI"/>
    <s v="934LENIGAEUV"/>
    <s v="LEON"/>
    <s v="NIETO"/>
    <s v="GABRIELA"/>
    <s v="EURIMAR"/>
    <s v="VENEZUELA "/>
    <s v="PTP/CPP"/>
    <d v="1993-04-12T00:00:00"/>
    <s v="12"/>
    <s v="4"/>
    <s v="1993"/>
    <s v="FEMENINO"/>
    <s v="PTP/CPP"/>
    <s v="001414924"/>
    <s v="RASTREO"/>
    <d v="2023-10-29T12:43:07"/>
    <s v="ONLINE/TELEFÓNICA"/>
    <d v="2023-11-24T00:00:00"/>
    <n v="1"/>
    <n v="1"/>
    <n v="2"/>
    <s v="SI"/>
    <s v="CAROLINE"/>
    <s v="SI"/>
    <x v="1"/>
    <x v="109"/>
    <m/>
    <m/>
    <m/>
    <m/>
    <m/>
    <m/>
    <m/>
    <m/>
    <m/>
    <n v="6"/>
    <n v="3"/>
    <n v="-3"/>
    <s v="NO TIENE REZAGO"/>
    <m/>
  </r>
  <r>
    <n v="807"/>
    <s v="NOVIEMBRE"/>
    <x v="1"/>
    <s v="LIMA "/>
    <s v="ATE"/>
    <n v="926563536"/>
    <s v="0804DAPAISV"/>
    <s v="DAZA"/>
    <s v="PANTOJAS"/>
    <s v="ISAAC"/>
    <s v="ISMAEL"/>
    <s v="DAZA PANTOJAS ISAAC ISMAEL"/>
    <s v="VENEZUELA "/>
    <s v="SITUACIÓN IRREGULAR"/>
    <d v="2008-04-30T00:00:00"/>
    <s v="30"/>
    <s v="04"/>
    <s v="2008"/>
    <n v="15"/>
    <s v="MASCULINO"/>
    <s v="CEDULA DE IDENTIDAD"/>
    <s v="33054769"/>
    <s v="PRIMARIA - 6TO GRADO"/>
    <s v="SI"/>
    <s v="877PAGULICOV"/>
    <s v="PANTOJA"/>
    <s v="GUZMAN"/>
    <s v="LILIBETH"/>
    <s v="COROMOTO"/>
    <s v="VENEZUELA "/>
    <s v="SITUACIÓN IRREGULAR"/>
    <d v="1987-07-06T00:00:00"/>
    <s v="6"/>
    <s v="7"/>
    <s v="1987"/>
    <s v="FEMENINO"/>
    <s v="CÉDULA DE IDENTIDAD"/>
    <s v="20453810"/>
    <s v="RASTREO"/>
    <d v="2023-11-21T10:54:00"/>
    <s v="ONLINE/TELEFÓNICA"/>
    <d v="2023-11-28T00:00:00"/>
    <n v="1"/>
    <n v="1"/>
    <n v="1"/>
    <s v="SI"/>
    <s v="CAROLINE"/>
    <s v="SI"/>
    <x v="1"/>
    <x v="109"/>
    <m/>
    <m/>
    <m/>
    <m/>
    <m/>
    <m/>
    <m/>
    <m/>
    <m/>
    <n v="11"/>
    <n v="15"/>
    <n v="4"/>
    <s v="4 AÑOS REZAGO A MÁS"/>
    <m/>
  </r>
  <r>
    <n v="1502"/>
    <s v="ENERO "/>
    <x v="2"/>
    <s v="TRUJILLO"/>
    <s v="SALAVERRY"/>
    <s v="933 184 938"/>
    <s v="181DEROEMV"/>
    <s v="DE SOUSA"/>
    <s v="RONDON"/>
    <s v="EMILIO"/>
    <s v="JESUS"/>
    <s v="DE SOUSA RONDON EMILIO JESUS"/>
    <s v="VENEZUELA "/>
    <s v="SITUACIÓN IRREGULAR"/>
    <d v="2018-01-12T00:00:00"/>
    <n v="12"/>
    <n v="1"/>
    <n v="2018"/>
    <n v="6"/>
    <s v="MASCULINO"/>
    <s v="ACTA/PARTIDA DE NACIMIENTO"/>
    <n v="1031"/>
    <s v="NINGUNO"/>
    <s v="SI"/>
    <s v="997ROSATECOV"/>
    <s v="RONDON"/>
    <s v="SALAZAR"/>
    <s v="TEOFILA"/>
    <s v="COROMOTO"/>
    <s v="VENEZUELA "/>
    <s v="SITUACIÓN IRREGULAR"/>
    <d v="1959-07-03T00:00:00"/>
    <n v="3"/>
    <n v="7"/>
    <n v="1999"/>
    <s v="FEMENINO"/>
    <s v="CEDULA DE IDENTIDAD "/>
    <n v="6394505"/>
    <s v="RASTREO"/>
    <d v="2023-09-15T00:00:00"/>
    <s v="ONLINE/TELEFÓNICA"/>
    <d v="2024-01-04T00:00:00"/>
    <n v="1"/>
    <n v="1"/>
    <n v="1"/>
    <s v="SI"/>
    <s v="EVELYN"/>
    <m/>
    <x v="2"/>
    <x v="111"/>
    <m/>
    <m/>
    <m/>
    <m/>
    <m/>
    <m/>
    <m/>
    <m/>
    <m/>
    <n v="6"/>
    <n v="6"/>
    <n v="0"/>
    <s v="NO TIENE REZAGO"/>
    <m/>
  </r>
  <r>
    <n v="589"/>
    <s v="NOVIEMBRE"/>
    <x v="1"/>
    <s v="LIMA "/>
    <s v="VILLA MARIA DEL TRIUNFO"/>
    <n v="907045308"/>
    <s v="1812DEDUALO"/>
    <s v="DELGADO "/>
    <s v="DUARTE"/>
    <s v="ALIANNIS"/>
    <s v="KATIUSKA"/>
    <s v="DELGADO  DUARTE ALIANNIS KATIUSKA"/>
    <s v="OTRO"/>
    <s v="SITUACIÓN IRREGULAR"/>
    <d v="2018-12-01T00:00:00"/>
    <s v="01"/>
    <s v="12"/>
    <s v="2018"/>
    <n v="5"/>
    <s v="FEMENINO"/>
    <s v="CEDULA DE IDENTIDAD"/>
    <s v="1353025909"/>
    <s v="NINGUNO"/>
    <s v="SI"/>
    <s v="929DUJIANYAV"/>
    <s v="DUARTE "/>
    <s v="JIMENEZ"/>
    <s v="ANYELY"/>
    <s v="YANITZA"/>
    <s v="VENEZUELA "/>
    <s v="SITUACIÓN IRREGULAR"/>
    <d v="1992-09-28T00:00:00"/>
    <s v="28"/>
    <s v="9"/>
    <s v="1992"/>
    <s v="FEMENINO"/>
    <s v="CÉDULA DE IDENTIDAD"/>
    <s v="22542606"/>
    <s v="RASTREO"/>
    <d v="2023-10-02T00:00:00"/>
    <m/>
    <m/>
    <m/>
    <m/>
    <m/>
    <s v="SI"/>
    <s v="MIRIAN"/>
    <s v="SI"/>
    <x v="1"/>
    <x v="109"/>
    <m/>
    <m/>
    <m/>
    <m/>
    <m/>
    <m/>
    <m/>
    <m/>
    <m/>
    <n v="6"/>
    <n v="5"/>
    <n v="-1"/>
    <s v="NO TIENE REZAGO"/>
    <m/>
  </r>
  <r>
    <n v="25"/>
    <s v="DICIEMBRE "/>
    <x v="0"/>
    <s v="TUMBES "/>
    <s v="TUMBES"/>
    <n v="941794599"/>
    <s v="1108DEALLUV"/>
    <s v="DELGADO"/>
    <s v="ALVARADO"/>
    <s v="LUZ"/>
    <s v="DAVIANA"/>
    <s v="DELGADO ALVARADO LUZ DAVIANA"/>
    <s v="VENEZUELA "/>
    <s v="PTP/CPP"/>
    <d v="2011-08-17T00:00:00"/>
    <s v="17"/>
    <s v="08"/>
    <s v="2011"/>
    <n v="12"/>
    <s v="FEMENINO"/>
    <s v="PTP/CPP"/>
    <n v="4872894"/>
    <s v="PRIMARIA - 6TO GRADO"/>
    <s v="SI"/>
    <s v="8803ALGILIROV"/>
    <s v="ALVARADO "/>
    <s v="GIL"/>
    <s v="LIZ "/>
    <s v="ROSSY"/>
    <s v="VENEZUELA "/>
    <s v="C.E. CALIDAD MIGRATORIA"/>
    <d v="1988-03-01T00:00:00"/>
    <s v="01"/>
    <s v="03"/>
    <s v="1988"/>
    <s v="FEMENINO"/>
    <s v="CARNET DE EXTRANJERÍA "/>
    <n v="27066822"/>
    <s v="RASTREO"/>
    <d v="2023-11-18T00:00:00"/>
    <s v="ONLINE/TELEFÓNICA"/>
    <d v="2023-12-18T00:00:00"/>
    <n v="1"/>
    <n v="1"/>
    <n v="3"/>
    <s v="SI"/>
    <s v="VANESSA"/>
    <s v="SI"/>
    <x v="2"/>
    <x v="96"/>
    <d v="2024-01-03T00:00:00"/>
    <s v="SI"/>
    <m/>
    <m/>
    <m/>
    <m/>
    <m/>
    <m/>
    <m/>
    <n v="11"/>
    <n v="12"/>
    <n v="1"/>
    <s v="NO TIENE REZAGO"/>
    <m/>
  </r>
  <r>
    <n v="362"/>
    <s v="OCTUBRE "/>
    <x v="2"/>
    <s v="TRUJILLO"/>
    <s v="TRUJILLO"/>
    <n v="970927961"/>
    <s v="1307DEALDAV"/>
    <s v="DELGADO"/>
    <s v="ALVAREZ"/>
    <s v="DANIEL"/>
    <s v="DAVID"/>
    <s v="DELGADO ALVAREZ DANIEL DAVID"/>
    <s v="VENEZUELA "/>
    <s v="SITUACIÓN IRREGULAR"/>
    <d v="2013-07-31T00:00:00"/>
    <s v="31"/>
    <s v="07"/>
    <s v="2013"/>
    <n v="10"/>
    <s v="MASCULINO"/>
    <s v="ACTA/PARTIDA DE NACIMIENTO"/>
    <n v="3058"/>
    <s v="PRIMARIA - 4TO GRADO"/>
    <s v="SI"/>
    <s v="901DEALERDEV"/>
    <s v="DELGADO"/>
    <s v="ALVAREZ"/>
    <s v="ERITZA"/>
    <s v="DELCARMEN"/>
    <s v="VENEZUELA "/>
    <s v="SITUACIÓN IRREGULAR"/>
    <d v="1990-01-14T00:00:00"/>
    <n v="14"/>
    <n v="1"/>
    <n v="1990"/>
    <s v="FEMENINO"/>
    <s v="CÉDULA DE IDENTIDAD"/>
    <n v="20656594"/>
    <s v="RASTREO"/>
    <d v="2023-10-03T00:00:00"/>
    <s v="ONLINE/TELEFÓNICA"/>
    <d v="2023-10-08T00:00:00"/>
    <n v="3"/>
    <n v="3"/>
    <n v="1"/>
    <s v="SI"/>
    <s v="DALILA"/>
    <s v="SI"/>
    <x v="1"/>
    <x v="109"/>
    <m/>
    <m/>
    <m/>
    <m/>
    <m/>
    <m/>
    <m/>
    <m/>
    <m/>
    <n v="9"/>
    <n v="10"/>
    <n v="1"/>
    <s v="NO TIENE REZAGO"/>
    <m/>
  </r>
  <r>
    <n v="1460"/>
    <s v="ENERO "/>
    <x v="2"/>
    <s v="TRUJILLO"/>
    <s v="TRUJILLO"/>
    <n v="970927961"/>
    <s v="077DEALDAV"/>
    <s v="DELGADO"/>
    <s v="ALVAREZ"/>
    <s v="DANIEL"/>
    <s v="DAVID"/>
    <s v="DELGADO ALVAREZ DANIEL DAVID"/>
    <s v="VENEZUELA "/>
    <s v="SITUACIÓN IRREGULAR"/>
    <d v="2007-07-31T00:00:00"/>
    <n v="31"/>
    <n v="7"/>
    <n v="2007"/>
    <n v="16"/>
    <s v="MASCULINO"/>
    <s v="ACTA/PARTIDA DE NACIMIENTO"/>
    <n v="3058"/>
    <s v="PRIMARIA - 4TO GRADO"/>
    <s v="SI"/>
    <s v="901DEALERDEV"/>
    <s v="DELGADO"/>
    <s v="ALVAREZ"/>
    <s v="ERITZA"/>
    <s v="DELCARMEN"/>
    <s v="VENEZUELA "/>
    <s v="SITUACIÓN IRREGULAR"/>
    <d v="1990-01-14T00:00:00"/>
    <n v="14"/>
    <n v="1"/>
    <n v="1990"/>
    <s v="FEMENINO"/>
    <s v="CEDULA DE IDENTIDAD "/>
    <n v="20656594"/>
    <s v="RASTREO"/>
    <d v="2023-10-03T00:00:00"/>
    <s v="ONLINE/TELEFÓNICA"/>
    <d v="2024-01-04T00:00:00"/>
    <n v="2"/>
    <n v="2"/>
    <n v="2"/>
    <s v="SI"/>
    <s v="EVELYN"/>
    <m/>
    <x v="2"/>
    <x v="110"/>
    <m/>
    <m/>
    <m/>
    <m/>
    <m/>
    <m/>
    <m/>
    <m/>
    <m/>
    <n v="9"/>
    <n v="16"/>
    <n v="7"/>
    <s v="4 AÑOS REZAGO A MÁS"/>
    <m/>
  </r>
  <r>
    <n v="814"/>
    <s v="NOVIEMBRE"/>
    <x v="1"/>
    <s v="LIMA "/>
    <s v="ATE"/>
    <n v="971286760"/>
    <s v="1906DEPEFAO"/>
    <s v="DELGADO"/>
    <s v="PERALES"/>
    <s v="FABIHAN"/>
    <s v="ALEXANDER"/>
    <s v="DELGADO PERALES FABIHAN ALEXANDER"/>
    <s v="OTRO"/>
    <s v="SITUACIÓN IRREGULAR"/>
    <d v="2019-06-10T00:00:00"/>
    <s v="10"/>
    <s v="06"/>
    <s v="2019"/>
    <n v="4"/>
    <s v="MASCULINO"/>
    <s v="CEDULA DE IDENTIDAD"/>
    <s v="2351758400"/>
    <s v="NINGUNO"/>
    <s v="SI"/>
    <s v="989PEGOFEDAV"/>
    <s v="PERALEZ"/>
    <s v="GOMEZ"/>
    <s v="FERYOLIS"/>
    <s v="DANIELA"/>
    <s v="VENEZUELA "/>
    <s v="SITUACIÓN IRREGULAR"/>
    <d v="1998-09-30T00:00:00"/>
    <s v="30"/>
    <s v="9"/>
    <s v="1998"/>
    <s v="FEMENINO"/>
    <s v="CÉDULA DE IDENTIDAD"/>
    <s v="26283668"/>
    <s v="RASTREO"/>
    <s v="NO INFORMACIÓN"/>
    <s v="ONLINE/TELEFÓNICA"/>
    <d v="2023-11-14T00:00:00"/>
    <n v="1"/>
    <n v="1"/>
    <n v="2"/>
    <s v="SI"/>
    <s v="CAROLINE"/>
    <s v="SI"/>
    <x v="1"/>
    <x v="109"/>
    <m/>
    <m/>
    <m/>
    <m/>
    <m/>
    <m/>
    <m/>
    <m/>
    <m/>
    <n v="6"/>
    <n v="4"/>
    <n v="-2"/>
    <s v="NO TIENE REZAGO"/>
    <s v="CORREGIR FECHA DE IDENTIFICACIÓN  "/>
  </r>
  <r>
    <n v="359"/>
    <s v="DICIEMBRE "/>
    <x v="1"/>
    <s v="LIMA "/>
    <s v="VILLA EL SALVADOR"/>
    <n v="904372459"/>
    <s v="1802DESAYIV"/>
    <s v="DELGADO"/>
    <s v="SAAVEDRA"/>
    <s v="YIAN"/>
    <s v="ALEJANDRO"/>
    <s v="DELGADO SAAVEDRA YIAN ALEJANDRO"/>
    <s v="VENEZUELA "/>
    <s v="SITUACIÓN IRREGULAR"/>
    <d v="2018-02-12T00:00:00"/>
    <s v="12"/>
    <s v="02"/>
    <s v="2018"/>
    <n v="5"/>
    <s v="MASCULINO"/>
    <s v="ACTA/PARTIDA DE NACIMIENTO"/>
    <s v="7766459"/>
    <s v="NIVEL INICIAL 4 AÑOS"/>
    <s v="SI"/>
    <s v="9609OLGAMAFEV"/>
    <s v="OLIVO"/>
    <s v="GARCIA"/>
    <s v="MARIA"/>
    <s v="FERNANDA"/>
    <s v="VENEZUELA"/>
    <s v="PTP/CPP"/>
    <d v="1996-09-23T00:00:00"/>
    <s v="23"/>
    <s v="09"/>
    <s v="1996"/>
    <s v="FEMENINO"/>
    <s v="PTP/CPP"/>
    <s v="003325794"/>
    <s v="RASTREO"/>
    <d v="2023-11-29T19:59:32"/>
    <m/>
    <m/>
    <m/>
    <m/>
    <m/>
    <s v="SI"/>
    <s v="YULY"/>
    <s v="SI"/>
    <x v="1"/>
    <x v="109"/>
    <m/>
    <m/>
    <m/>
    <m/>
    <m/>
    <m/>
    <m/>
    <m/>
    <m/>
    <n v="6"/>
    <n v="6"/>
    <n v="0"/>
    <s v="NO TIENE REZAGO"/>
    <m/>
  </r>
  <r>
    <n v="287"/>
    <s v="DICIEMBRE "/>
    <x v="1"/>
    <s v="LIMA "/>
    <s v="SAN JUAN DE MIRAFLORES"/>
    <s v="902786773( WHATSAPP Y LLAMADA)"/>
    <s v="2009DIMASOP"/>
    <s v="DIAZ "/>
    <s v="MARCANO"/>
    <s v="SOFIA "/>
    <s v="ALEJANDRA"/>
    <s v="DIAZ  MARCANO SOFIA  ALEJANDRA"/>
    <s v="PERÚ"/>
    <s v="NO APLICA (ES PERUANO/A)"/>
    <d v="2020-09-17T00:00:00"/>
    <s v="17"/>
    <s v="09"/>
    <s v="2020"/>
    <n v="3"/>
    <s v="FEMENINO"/>
    <s v="DNI "/>
    <n v="92021039"/>
    <s v="NINGUNO"/>
    <s v="SI"/>
    <s v="9202MAACGÉDUV"/>
    <s v="MARCANO"/>
    <s v="ACOSTA"/>
    <s v="GÉNESIS "/>
    <s v="DUBRASKA"/>
    <s v="VENEZUELA "/>
    <s v="C.E. CALIDAD MIGRATORIA"/>
    <d v="1992-02-28T00:00:00"/>
    <s v="28"/>
    <s v="02"/>
    <s v="1992"/>
    <s v="FEMENINO"/>
    <s v="CARNET DE EXTRANJERÍA"/>
    <s v="003594073"/>
    <s v="RASTREO"/>
    <d v="2023-11-27T15:22:06"/>
    <s v="ONLINE/TELEFÓNICA"/>
    <d v="2023-12-20T00:00:00"/>
    <n v="1"/>
    <n v="1"/>
    <n v="1"/>
    <s v="SI"/>
    <s v="MIRIAN"/>
    <s v="SI"/>
    <x v="1"/>
    <x v="109"/>
    <m/>
    <m/>
    <m/>
    <m/>
    <m/>
    <m/>
    <m/>
    <m/>
    <m/>
    <n v="6"/>
    <n v="3"/>
    <n v="-3"/>
    <s v="NO TIENE REZAGO"/>
    <m/>
  </r>
  <r>
    <n v="723"/>
    <s v="NOVIEMBRE"/>
    <x v="1"/>
    <s v="LIMA "/>
    <s v="PACHACAMAC"/>
    <s v="928916524/ 997186699 SOLO LLAMADAS"/>
    <s v="1612DIMASEV"/>
    <s v="DIAZ "/>
    <s v="MARTINEZ "/>
    <s v="SEBASTHIAN "/>
    <s v="GAEL "/>
    <s v="DIAZ  MARTINEZ  SEBASTHIAN  GAEL "/>
    <s v="VENEZUELA "/>
    <s v="SITUACIÓN IRREGULAR"/>
    <d v="2016-12-30T00:00:00"/>
    <s v="30"/>
    <s v="12"/>
    <s v="2016"/>
    <n v="7"/>
    <s v="MASCULINO"/>
    <s v="ACTA/PARTIDA DE NACIMIENTO"/>
    <s v="06"/>
    <s v="NINGUNO"/>
    <s v="SI"/>
    <s v="877MAPAZUANV"/>
    <s v="MARTINEZ"/>
    <s v="PAREDES "/>
    <s v="ZULAY"/>
    <s v="ANTONIETA "/>
    <s v="VENEZUELA "/>
    <s v="C.E. CALIDAD MIGRATORIA"/>
    <d v="1987-07-25T00:00:00"/>
    <s v="25"/>
    <s v="7"/>
    <s v="1987"/>
    <s v="FEMENINO"/>
    <s v="CARNET DE EXTRANJERÍA"/>
    <s v="005911900"/>
    <s v="RASTREO"/>
    <d v="2023-10-03T00:00:00"/>
    <s v="ONLINE/TELEFÓNICA"/>
    <d v="2023-11-16T00:00:00"/>
    <n v="2"/>
    <n v="2"/>
    <n v="1"/>
    <s v="SI"/>
    <s v="EIMARA"/>
    <s v="SI"/>
    <x v="1"/>
    <x v="109"/>
    <m/>
    <m/>
    <m/>
    <m/>
    <m/>
    <m/>
    <m/>
    <m/>
    <m/>
    <n v="6"/>
    <n v="7"/>
    <n v="1"/>
    <s v="NO TIENE REZAGO"/>
    <m/>
  </r>
  <r>
    <n v="1496"/>
    <s v="ENERO "/>
    <x v="2"/>
    <s v="TRUJILLO"/>
    <s v="SALAVERRY"/>
    <n v="974428237"/>
    <s v="1711DIRAHAV"/>
    <s v="DIAZ "/>
    <s v="RAMOS "/>
    <s v="HALLY"/>
    <s v="FRANCHESKA "/>
    <s v="DIAZ  RAMOS  HALLY FRANCHESKA "/>
    <s v="VENEZUELA "/>
    <s v="SITUACIÓN IRREGULAR"/>
    <d v="2017-11-01T00:00:00"/>
    <n v="1"/>
    <n v="11"/>
    <n v="2017"/>
    <n v="6"/>
    <s v="FEMENINO"/>
    <s v="ACTA/PARTIDA DE NACIMIENTO"/>
    <n v="299"/>
    <s v="NIVEL INICIAL 5 AÑOS"/>
    <s v="SI"/>
    <s v="927RAVADADEV"/>
    <s v="RAMOS"/>
    <s v="VALERA "/>
    <s v="DANIELA "/>
    <s v="DEL.VALLE "/>
    <s v="VENEZUELA "/>
    <s v="SITUACIÓN IRREGULAR"/>
    <d v="1992-07-11T00:00:00"/>
    <n v="11"/>
    <n v="7"/>
    <n v="1992"/>
    <s v="FEMENINO"/>
    <s v="CEDULA DE IDENTIDAD "/>
    <n v="19754582"/>
    <s v="RASTREO"/>
    <d v="2023-10-04T00:00:00"/>
    <m/>
    <m/>
    <m/>
    <m/>
    <m/>
    <s v="SI"/>
    <s v="EVELYN"/>
    <m/>
    <x v="2"/>
    <x v="121"/>
    <m/>
    <m/>
    <m/>
    <m/>
    <m/>
    <m/>
    <m/>
    <m/>
    <m/>
    <n v="6"/>
    <n v="6"/>
    <n v="0"/>
    <s v="NO TIENE REZAGO"/>
    <m/>
  </r>
  <r>
    <n v="546"/>
    <s v="DICIEMBRE "/>
    <x v="2"/>
    <s v="TRUJILLO "/>
    <s v="VICTOR LARCO HERRERA"/>
    <n v="919561521"/>
    <s v="0809DITODIV"/>
    <s v="DIAZ "/>
    <s v="TORRES "/>
    <s v="DIANA "/>
    <s v="ALEXANDRA "/>
    <s v="DIAZ  TORRES  DIANA  ALEXANDRA "/>
    <s v="VENEZUELA "/>
    <s v="SITUACIÓN IRREGULAR"/>
    <d v="2008-09-28T00:00:00"/>
    <s v="28"/>
    <s v="09"/>
    <s v="2008"/>
    <n v="15"/>
    <s v="FEMENINO"/>
    <s v="CEDULA DE IDENTIDAD"/>
    <n v="33874311"/>
    <s v="PRIMARIA - 1ER GRADO"/>
    <s v="SI"/>
    <s v="814TOTOMALIV"/>
    <s v="TORRES"/>
    <s v="TORRES"/>
    <s v="MAYEINE "/>
    <s v="LISETH"/>
    <s v="VENEZUELA "/>
    <s v="SITUACIÓN IRREGULAR"/>
    <d v="1981-04-13T00:00:00"/>
    <n v="13"/>
    <n v="4"/>
    <n v="1981"/>
    <s v="FEMENINO"/>
    <s v="CÉDULA DE IDENTIDAD"/>
    <n v="16000678"/>
    <s v="RASTREO"/>
    <d v="2023-10-19T00:00:00"/>
    <s v="ONLINE/TELEFÓNICA"/>
    <d v="2023-12-18T00:00:00"/>
    <n v="1"/>
    <n v="1"/>
    <n v="1"/>
    <s v="SI"/>
    <s v="MARIANA"/>
    <s v="SI"/>
    <x v="1"/>
    <x v="109"/>
    <m/>
    <m/>
    <m/>
    <m/>
    <m/>
    <m/>
    <m/>
    <m/>
    <m/>
    <n v="6"/>
    <n v="15"/>
    <n v="9"/>
    <s v="4 AÑOS REZAGO A MÁS"/>
    <m/>
  </r>
  <r>
    <n v="432"/>
    <s v="NOVIEMBRE"/>
    <x v="1"/>
    <s v="LIMA "/>
    <s v="CHORRILLOS"/>
    <n v="960094503"/>
    <s v="1803DIARAAP"/>
    <s v="DIAZ"/>
    <s v="ARENAS"/>
    <s v="AARON"/>
    <s v="EDUARDO"/>
    <s v="DIAZ ARENAS AARON EDUARDO"/>
    <s v="PERÚ"/>
    <s v="NO APLICA (ES PERUANO/A)"/>
    <d v="2018-03-17T00:00:00"/>
    <s v="17"/>
    <s v="03"/>
    <s v="2018"/>
    <n v="5"/>
    <s v="MASCULINO"/>
    <s v="DNI"/>
    <s v="90713360"/>
    <s v="NIVEL INICIAL 5 AÑOS"/>
    <s v="SI"/>
    <s v="987ARDEYANAV"/>
    <s v="ARENAS"/>
    <s v="DE DIAZ"/>
    <s v="YANIEELIS"/>
    <s v="NATASHA"/>
    <s v="VENEZUELA "/>
    <s v="C.E. CALIDAD MIGRATORIA"/>
    <d v="1998-07-18T00:00:00"/>
    <s v="18"/>
    <s v="7"/>
    <s v="1998"/>
    <s v="FEMENINO"/>
    <s v="CARNET DE EXTRANJERÍA"/>
    <s v="4270023"/>
    <s v="RASTREO"/>
    <d v="2023-10-13T11:48:51"/>
    <s v="ONLINE/TELEFÓNICA"/>
    <d v="2023-11-16T00:00:00"/>
    <n v="1"/>
    <n v="1"/>
    <n v="1"/>
    <s v="SI"/>
    <s v="YULY"/>
    <s v="SI"/>
    <x v="1"/>
    <x v="109"/>
    <m/>
    <m/>
    <m/>
    <m/>
    <m/>
    <m/>
    <m/>
    <m/>
    <m/>
    <n v="6"/>
    <n v="6"/>
    <n v="0"/>
    <s v="NO TIENE REZAGO"/>
    <m/>
  </r>
  <r>
    <n v="573"/>
    <s v="NOVIEMBRE"/>
    <x v="1"/>
    <s v="LIMA "/>
    <s v="SANTA ANITA"/>
    <s v="935446339 wassap/933303652llamadas"/>
    <s v="1212DICAYOV"/>
    <s v="DIAZ"/>
    <s v="CAICEDO"/>
    <s v="YOHANDREILY"/>
    <s v="JOSE"/>
    <s v="DIAZ CAICEDO YOHANDREILY JOSE"/>
    <s v="VENEZUELA "/>
    <s v="PTP/CPP"/>
    <d v="2012-12-08T00:00:00"/>
    <s v="08"/>
    <s v="12"/>
    <s v="2012"/>
    <n v="11"/>
    <s v="FEMENINO"/>
    <s v="PTP/CPP"/>
    <s v="002700358"/>
    <s v="PRIMARIA - 4TO GRADO"/>
    <s v="SI"/>
    <s v="867DICAANNAV"/>
    <s v="DIAZ"/>
    <s v="CAICEDO"/>
    <s v="ANDRY"/>
    <s v="NAYLETH"/>
    <s v="VENEZUELA "/>
    <s v="PTP/CPP"/>
    <d v="1986-07-31T00:00:00"/>
    <s v="31"/>
    <s v="7"/>
    <s v="1986"/>
    <s v="FEMENINO"/>
    <s v="PTP/CPP"/>
    <s v="002757353"/>
    <s v="RASTREO"/>
    <s v="NO INFORMACIÓN"/>
    <s v="ONLINE/TELEFÓNICA"/>
    <d v="2023-11-24T00:00:00"/>
    <n v="1"/>
    <n v="1"/>
    <n v="2"/>
    <s v="SI"/>
    <s v="CAROLINE"/>
    <s v="SI"/>
    <x v="1"/>
    <x v="109"/>
    <m/>
    <m/>
    <m/>
    <m/>
    <m/>
    <m/>
    <m/>
    <m/>
    <m/>
    <n v="9"/>
    <n v="11"/>
    <n v="2"/>
    <s v="2 AÑOS REZAGO"/>
    <s v="CORREGIR FECHA DE IDENTIFICACIÓN  "/>
  </r>
  <r>
    <n v="505"/>
    <s v="NOVIEMBRE"/>
    <x v="1"/>
    <s v="LIMA "/>
    <s v="SAN JUAN DE LURIGANCHO"/>
    <n v="906846139"/>
    <s v="1711DICADAV"/>
    <s v="DIAZ"/>
    <s v="CASTAÑEDA"/>
    <s v="DAIMARI"/>
    <s v="ALEJANDRA"/>
    <s v="DIAZ CASTAÑEDA DAIMARI ALEJANDRA"/>
    <s v="VENEZUELA "/>
    <s v="PTP/CPP"/>
    <d v="2017-11-18T00:00:00"/>
    <s v="18"/>
    <s v="11"/>
    <s v="2017"/>
    <n v="6"/>
    <s v="FEMENINO"/>
    <s v="PTP/CPP"/>
    <s v="004246244"/>
    <s v="NINGUNO"/>
    <s v="SI"/>
    <s v="0010CAGAJHALV"/>
    <s v="CASTAÑEDA"/>
    <s v="GARCIA"/>
    <s v="JHOANA"/>
    <s v="ALEJANDRA"/>
    <s v="VENEZUELA "/>
    <s v="SITUACIÓN IRREGULAR"/>
    <d v="2000-10-12T00:00:00"/>
    <s v="12"/>
    <s v="10"/>
    <s v="2000"/>
    <s v="FEMENINO"/>
    <s v="CÉDULA DE IDENTIDAD"/>
    <s v="29692264"/>
    <s v="RASTREO"/>
    <d v="2023-09-29T13:33:30"/>
    <s v="ONLINE/TELEFÓNICA"/>
    <d v="2023-11-15T00:00:00"/>
    <n v="2"/>
    <n v="2"/>
    <n v="1"/>
    <s v="SI"/>
    <s v="TAYRI"/>
    <s v="SI"/>
    <x v="1"/>
    <x v="109"/>
    <m/>
    <m/>
    <m/>
    <m/>
    <m/>
    <m/>
    <m/>
    <m/>
    <m/>
    <n v="6"/>
    <n v="6"/>
    <n v="0"/>
    <s v="NO TIENE REZAGO"/>
    <m/>
  </r>
  <r>
    <n v="506"/>
    <s v="NOVIEMBRE"/>
    <x v="1"/>
    <s v="LIMA "/>
    <s v="SAN JUAN DE LURIGANCHO"/>
    <n v="906846139"/>
    <s v="2004DICALUP"/>
    <s v="DIAZ"/>
    <s v="CASTAÑEDA"/>
    <s v="LUCIANA"/>
    <s v="SOFIA"/>
    <s v="DIAZ CASTAÑEDA LUCIANA SOFIA"/>
    <s v="PERÚ"/>
    <s v="NO APLICA (ES PERUANO/A)"/>
    <d v="2020-04-23T00:00:00"/>
    <s v="23"/>
    <s v="04"/>
    <s v="2020"/>
    <n v="3"/>
    <s v="FEMENINO"/>
    <s v="DNI "/>
    <s v="91826821"/>
    <s v="NINGUNO"/>
    <s v="SI"/>
    <s v="0010CAGAJHALV"/>
    <s v="CASTAÑEDA"/>
    <s v="GARCIA"/>
    <s v="JHOANA"/>
    <s v="ALEJANDRA"/>
    <s v="VENEZUELA "/>
    <s v="SITUACIÓN IRREGULAR"/>
    <d v="2000-10-12T00:00:00"/>
    <s v="12"/>
    <s v="10"/>
    <s v="2000"/>
    <s v="FEMENINO"/>
    <s v="CÉDULA DE IDENTIDAD"/>
    <s v="29692264"/>
    <s v="RASTREO"/>
    <d v="2023-09-29T13:33:30"/>
    <m/>
    <m/>
    <m/>
    <m/>
    <m/>
    <s v="SI"/>
    <s v="TAYRI"/>
    <s v="SI"/>
    <x v="1"/>
    <x v="109"/>
    <m/>
    <m/>
    <m/>
    <m/>
    <m/>
    <m/>
    <m/>
    <m/>
    <m/>
    <n v="6"/>
    <n v="3"/>
    <n v="-3"/>
    <s v="NO TIENE REZAGO"/>
    <m/>
  </r>
  <r>
    <n v="1125"/>
    <s v="ENERO "/>
    <x v="1"/>
    <s v="LIMA "/>
    <s v="CARABAYLLO"/>
    <n v="923327403"/>
    <s v="1906DICHVIV"/>
    <s v="DIAZ"/>
    <s v="CHIRINOS"/>
    <s v="VICTOR"/>
    <s v="MANUEL"/>
    <s v="DIAZ CHIRINOS VICTOR MANUEL"/>
    <s v="VENEZUELA "/>
    <s v="C.E. CALIDAD MIGRATORIA"/>
    <d v="2019-06-19T00:00:00"/>
    <s v="19"/>
    <s v="06"/>
    <s v="2019"/>
    <n v="4"/>
    <s v="MASCULINO"/>
    <s v="ACTA/PARTIDA DE NACIMIENTO"/>
    <n v="3354"/>
    <s v="NINGUNO"/>
    <s v="SI"/>
    <s v="9901DICHGABRV"/>
    <s v="DIAZ"/>
    <s v="CHIRINOS"/>
    <s v="GABYS"/>
    <s v="BRIYIS"/>
    <s v="VENEZUELA "/>
    <s v="C.E. CALIDAD MIGRATORIA"/>
    <d v="1999-01-18T00:00:00"/>
    <s v="18"/>
    <s v="01"/>
    <s v="1999"/>
    <s v="FEMENINO"/>
    <s v="CÉDULA DE IDENTIDAD "/>
    <n v="26398517"/>
    <s v="RASTREO"/>
    <d v="2023-09-15T00:00:00"/>
    <m/>
    <m/>
    <m/>
    <m/>
    <m/>
    <s v="SI"/>
    <s v="MIRIAN"/>
    <m/>
    <x v="1"/>
    <x v="109"/>
    <m/>
    <m/>
    <m/>
    <m/>
    <m/>
    <m/>
    <m/>
    <m/>
    <m/>
    <n v="6"/>
    <n v="4"/>
    <n v="-2"/>
    <s v="NO TIENE REZAGO"/>
    <m/>
  </r>
  <r>
    <n v="1463"/>
    <s v="ENERO "/>
    <x v="2"/>
    <s v="TRUJILLO"/>
    <s v="SALAVERRY"/>
    <n v="933555114"/>
    <s v="191DIGOROV"/>
    <s v="DIAZ"/>
    <s v="GONZALEZ"/>
    <s v="ROXANA"/>
    <s v="FRANZIMAR"/>
    <s v="DIAZ GONZALEZ ROXANA FRANZIMAR"/>
    <s v="VENEZUELA "/>
    <s v="SITUACIÓN IRREGULAR"/>
    <d v="2019-01-04T00:00:00"/>
    <n v="4"/>
    <n v="1"/>
    <n v="2019"/>
    <n v="5"/>
    <s v="FEMENINO"/>
    <s v="CEDULA DE IDENTIDAD "/>
    <n v="29985344"/>
    <s v="NIVEL INICIAL 4 AÑOS"/>
    <s v="SI"/>
    <s v="017DIGORUNIV"/>
    <s v="DIAZ"/>
    <s v="GONZALEZ"/>
    <s v="RUTH"/>
    <s v="NINOSKA"/>
    <s v="VENEZUELA "/>
    <s v="SITUACIÓN IRREGULAR"/>
    <d v="2001-11-14T00:00:00"/>
    <n v="14"/>
    <n v="7"/>
    <n v="2001"/>
    <s v="FEMENINO"/>
    <s v="CEDULA DE IDENTIDAD "/>
    <n v="29985344"/>
    <s v="RASTREO"/>
    <d v="2023-10-05T00:00:00"/>
    <s v="ONLINE/TELEFÓNICA"/>
    <d v="2024-01-17T00:00:00"/>
    <n v="1"/>
    <n v="1"/>
    <n v="1"/>
    <s v="SI"/>
    <s v="EVELYN"/>
    <m/>
    <x v="2"/>
    <x v="118"/>
    <m/>
    <m/>
    <m/>
    <m/>
    <m/>
    <m/>
    <m/>
    <m/>
    <m/>
    <n v="6"/>
    <n v="5"/>
    <n v="-1"/>
    <s v="NO TIENE REZAGO"/>
    <m/>
  </r>
  <r>
    <n v="668"/>
    <s v="NOVIEMBRE"/>
    <x v="1"/>
    <s v="LIMA "/>
    <s v="ATE"/>
    <n v="947185623"/>
    <s v="1906DIGURAP"/>
    <s v="DIAZ"/>
    <s v="GUTIERREZ"/>
    <s v="RAINER"/>
    <s v="DABIANYER"/>
    <s v="DIAZ GUTIERREZ RAINER DABIANYER"/>
    <s v="PERÚ"/>
    <s v="NO APLICA (ES PERUANO/A)"/>
    <d v="2019-06-26T00:00:00"/>
    <s v="26"/>
    <s v="06"/>
    <s v="2019"/>
    <n v="4"/>
    <s v="MASCULINO"/>
    <s v="DNI"/>
    <s v="91403814"/>
    <s v="NINGUNO"/>
    <s v="SI"/>
    <s v="001GUGUYUANV"/>
    <s v="GUTIERRES"/>
    <s v="GUTIERRES"/>
    <s v="YUNEISYS"/>
    <s v="ANDREINA"/>
    <s v="VENEZUELA "/>
    <s v="PTP/CPP"/>
    <d v="2000-01-16T00:00:00"/>
    <s v="16"/>
    <s v="1"/>
    <s v="2000"/>
    <s v="FEMENINO"/>
    <s v="PTP/CPP"/>
    <s v="003562101"/>
    <s v="RASTREO"/>
    <s v="NO INFORMACIÓN"/>
    <s v="ONLINE/TELEFÓNICA"/>
    <d v="2023-11-24T00:00:00"/>
    <n v="1"/>
    <n v="1"/>
    <n v="2"/>
    <s v="SI"/>
    <s v="CAROLINE"/>
    <s v="SI"/>
    <x v="1"/>
    <x v="109"/>
    <m/>
    <m/>
    <m/>
    <m/>
    <m/>
    <m/>
    <m/>
    <m/>
    <m/>
    <n v="6"/>
    <n v="4"/>
    <n v="-2"/>
    <s v="NO TIENE REZAGO"/>
    <s v="CORREGIR FECHA DE IDENTIFICACIÓN  "/>
  </r>
  <r>
    <n v="1176"/>
    <s v="ENERO "/>
    <x v="1"/>
    <s v="LIMA "/>
    <s v="SAN MARTIN DE PORRES"/>
    <n v="943135250"/>
    <s v="1604DIHEADV"/>
    <s v="DIAZ"/>
    <s v="HERNANDEZ"/>
    <s v="ADONYS ALEJANDRO"/>
    <s v="MOISES"/>
    <s v="DIAZ HERNANDEZ ADONYS ALEJANDRO MOISES"/>
    <s v="VENEZUELA "/>
    <s v="PTP/CPP"/>
    <d v="2016-04-07T00:00:00"/>
    <s v="07"/>
    <s v="04"/>
    <s v="2016"/>
    <n v="7"/>
    <s v="MASCULINO"/>
    <s v="PTP/CPP"/>
    <s v="004102743"/>
    <s v="NINGUNO"/>
    <s v="SI"/>
    <s v="9411HEGOYUADV"/>
    <s v="HERNANDEZ"/>
    <s v="GONZALEZ"/>
    <s v="YUDESLY"/>
    <s v="ADRIANA"/>
    <s v="VENEZUELA "/>
    <s v="PTP/CPP"/>
    <d v="1994-11-28T00:00:00"/>
    <s v="28"/>
    <s v="11"/>
    <s v="1994"/>
    <s v="FEMENINO"/>
    <s v="PTP/CPP"/>
    <s v="MUJER"/>
    <s v="RASTREO"/>
    <d v="2024-01-12T19:22:06"/>
    <m/>
    <m/>
    <m/>
    <m/>
    <m/>
    <s v="SI"/>
    <s v="MARIEL"/>
    <m/>
    <x v="3"/>
    <x v="52"/>
    <m/>
    <s v="NO"/>
    <m/>
    <m/>
    <m/>
    <m/>
    <m/>
    <m/>
    <m/>
    <n v="6"/>
    <n v="7"/>
    <n v="1"/>
    <s v="NO TIENE REZAGO"/>
    <m/>
  </r>
  <r>
    <n v="1183"/>
    <s v="ENERO "/>
    <x v="1"/>
    <s v="LIMA "/>
    <s v="SAN MARTIN DE PORRES"/>
    <n v="943135250"/>
    <s v="1404DIHEGIV"/>
    <s v="DIAZ"/>
    <s v="HERNANDEZ"/>
    <s v="GIORDANO"/>
    <s v="ALEJANDRO"/>
    <s v="DIAZ HERNANDEZ GIORDANO ALEJANDRO"/>
    <s v="VENEZUELA "/>
    <s v="PTP/CPP"/>
    <d v="2014-04-09T00:00:00"/>
    <s v="09"/>
    <s v="04"/>
    <s v="2014"/>
    <n v="9"/>
    <s v="MASCULINO"/>
    <s v="PTP/CPP"/>
    <s v="004107743"/>
    <s v="PRIMARIA - 1ER GRADO"/>
    <s v="SI"/>
    <s v="9411HEGOYUADV"/>
    <s v="HERNANDEZ"/>
    <s v="GONZALEZ"/>
    <s v="YUDESLY"/>
    <s v="ADRIANA"/>
    <s v="VENEZUELA "/>
    <s v="PTP/CPP"/>
    <d v="1994-11-28T00:00:00"/>
    <s v="28"/>
    <s v="11"/>
    <s v="1994"/>
    <s v="FEMENINO"/>
    <s v="PTP/CPP"/>
    <s v="MUJER"/>
    <s v="RASTREO"/>
    <d v="2024-01-12T19:18:34"/>
    <s v="PRESENCIAL "/>
    <d v="2024-01-13T00:00:00"/>
    <n v="2"/>
    <n v="1"/>
    <n v="1"/>
    <s v="SI"/>
    <s v="MARIEL"/>
    <m/>
    <x v="3"/>
    <x v="52"/>
    <m/>
    <s v="NO"/>
    <m/>
    <m/>
    <m/>
    <m/>
    <m/>
    <m/>
    <m/>
    <n v="6"/>
    <n v="9"/>
    <n v="3"/>
    <s v="3 AÑOS REZAGO"/>
    <m/>
  </r>
  <r>
    <n v="1225"/>
    <s v="ENERO "/>
    <x v="1"/>
    <s v="LIMA "/>
    <s v="SAN MARTIN DE PORRES"/>
    <s v="971 040 692 (MAMA) / 989 705 262 (PAPA)"/>
    <s v="1802DIMAEVV"/>
    <s v="DIAZ"/>
    <s v="MARQUEZ"/>
    <s v="EVA"/>
    <s v="ISABELLA"/>
    <s v="DIAZ MARQUEZ EVA ISABELLA"/>
    <s v="VENEZUELA "/>
    <s v="PTP/CPP"/>
    <d v="2018-02-09T00:00:00"/>
    <s v="09"/>
    <s v="02"/>
    <s v="2018"/>
    <n v="6"/>
    <s v="FEMENINO"/>
    <s v="PTP/CPP"/>
    <s v="000449006"/>
    <s v="NIVEL INICIAL 5 AÑOS"/>
    <s v="SI"/>
    <s v="9410MAGOJUMAV"/>
    <s v="MARQUEZ"/>
    <s v="GONZALEZ"/>
    <s v="JULEXA"/>
    <s v="MARIA"/>
    <s v="VENEZUELA "/>
    <s v="PTP/CPP"/>
    <d v="1994-10-22T00:00:00"/>
    <s v="22"/>
    <s v="10"/>
    <s v="1994"/>
    <s v="FEMENINO"/>
    <s v="PTP/CPP"/>
    <s v="MUJER"/>
    <s v="RASTREO"/>
    <d v="2023-12-27T17:55:27"/>
    <s v="ONLINE/TELEFÓNICA"/>
    <d v="2024-01-05T00:00:00"/>
    <n v="1"/>
    <n v="1"/>
    <n v="1"/>
    <s v="SI"/>
    <s v="MARIEL"/>
    <m/>
    <x v="4"/>
    <x v="47"/>
    <s v="-"/>
    <s v="SI "/>
    <m/>
    <m/>
    <m/>
    <m/>
    <m/>
    <m/>
    <m/>
    <n v="6"/>
    <n v="6"/>
    <n v="0"/>
    <s v="NO TIENE REZAGO"/>
    <m/>
  </r>
  <r>
    <n v="1498"/>
    <s v="ENERO "/>
    <x v="2"/>
    <s v="TRUJILLO"/>
    <s v="SALAVERRY"/>
    <n v="974428237"/>
    <s v="1312DIRAABV"/>
    <s v="DIAZ"/>
    <s v="RAMOS"/>
    <s v="ABEL"/>
    <s v="EFRAYN"/>
    <s v="DIAZ RAMOS ABEL EFRAYN"/>
    <s v="VENEZUELA "/>
    <s v="SITUACIÓN IRREGULAR"/>
    <d v="2013-12-11T00:00:00"/>
    <n v="11"/>
    <n v="12"/>
    <n v="2013"/>
    <n v="10"/>
    <s v="MASCULINO"/>
    <s v="ACTA/PARTIDA DE NACIMIENTO"/>
    <n v="157"/>
    <s v="PRIMARIA - 3ER GRADO"/>
    <s v="SI"/>
    <s v="927RAVADADEV"/>
    <s v="RAMOS"/>
    <s v="VARELA."/>
    <s v="DANIELA"/>
    <s v="DEL VALLE"/>
    <s v="VENEZUELA "/>
    <s v="SITUACIÓN IRREGULAR"/>
    <d v="1992-07-11T00:00:00"/>
    <n v="11"/>
    <n v="7"/>
    <n v="1992"/>
    <s v="FEMENINO"/>
    <s v="CEDULA DE IDENTIDAD "/>
    <n v="19754582"/>
    <s v="RASTREO"/>
    <d v="2023-10-04T00:00:00"/>
    <s v="ONLINE/TELEFÓNICA"/>
    <d v="2024-01-04T00:00:00"/>
    <n v="4"/>
    <n v="2"/>
    <n v="2"/>
    <s v="SI"/>
    <s v="EVELYN"/>
    <m/>
    <x v="2"/>
    <x v="121"/>
    <m/>
    <m/>
    <m/>
    <m/>
    <m/>
    <m/>
    <m/>
    <m/>
    <m/>
    <n v="8"/>
    <n v="10"/>
    <n v="2"/>
    <s v="2 AÑOS REZAGO"/>
    <m/>
  </r>
  <r>
    <n v="841"/>
    <s v="NOVIEMBRE"/>
    <x v="1"/>
    <s v="LIMA "/>
    <s v="ATE"/>
    <n v="958617397"/>
    <s v="1008DIRAALV"/>
    <s v="DIAZ"/>
    <s v="RAMOS"/>
    <s v="ALEJANDRA"/>
    <s v="VALENTINA"/>
    <s v="DIAZ RAMOS ALEJANDRA VALENTINA"/>
    <s v="VENEZUELA "/>
    <s v="SITUACIÓN IRREGULAR"/>
    <d v="2010-08-31T00:00:00"/>
    <s v="31"/>
    <s v="08"/>
    <s v="2010"/>
    <n v="13"/>
    <s v="FEMENINO"/>
    <s v="CEDULA DE IDENTIDAD"/>
    <s v="34315947"/>
    <s v="SECUNDARIA - 1ER GRADO"/>
    <s v="SI"/>
    <s v="8411RATOCLDUV"/>
    <s v="RAMOS"/>
    <s v="TOVAR"/>
    <s v="CLAUDIA"/>
    <s v="DUBRASKA"/>
    <s v="VENEZUELA "/>
    <s v="C.E. CALIDAD MIGRATORIA"/>
    <d v="1984-11-07T00:00:00"/>
    <s v="7"/>
    <s v="11"/>
    <s v="1984"/>
    <s v="FEMENINO"/>
    <s v="CARNET DE EXTRANJERÍA"/>
    <s v="005505547"/>
    <s v="RASTREO"/>
    <d v="2023-10-20T17:31:57"/>
    <m/>
    <m/>
    <m/>
    <m/>
    <m/>
    <s v="SI"/>
    <s v="CAROLINE"/>
    <s v="SI"/>
    <x v="1"/>
    <x v="109"/>
    <m/>
    <m/>
    <m/>
    <m/>
    <m/>
    <m/>
    <m/>
    <m/>
    <m/>
    <n v="12"/>
    <n v="13"/>
    <n v="1"/>
    <s v="NO TIENE REZAGO"/>
    <m/>
  </r>
  <r>
    <n v="842"/>
    <s v="NOVIEMBRE"/>
    <x v="1"/>
    <s v="LIMA "/>
    <s v="ATE"/>
    <n v="958617397"/>
    <s v="0909DIRACAV"/>
    <s v="DIAZ"/>
    <s v="RAMOS"/>
    <s v="CAMILA"/>
    <s v="ALEJANDRA"/>
    <s v="DIAZ RAMOS CAMILA ALEJANDRA"/>
    <s v="VENEZUELA "/>
    <s v="SITUACIÓN IRREGULAR"/>
    <d v="2009-09-04T00:00:00"/>
    <s v="04"/>
    <s v="09"/>
    <s v="2009"/>
    <n v="14"/>
    <s v="FEMENINO"/>
    <s v="CEDULA DE IDENTIDAD"/>
    <s v="33223473"/>
    <s v="SECUNDARIA - 2DO GRADO"/>
    <s v="SI"/>
    <s v="8411RATOCLDUV"/>
    <s v="RAMOS"/>
    <s v="TOVAR"/>
    <s v="CLAUDIA"/>
    <s v="DUBRASKA"/>
    <s v="VENEZUELA "/>
    <s v="C.E. CALIDAD MIGRATORIA"/>
    <d v="1984-11-07T00:00:00"/>
    <s v="7"/>
    <s v="11"/>
    <s v="1984"/>
    <s v="FEMENINO"/>
    <s v="CARNET DE EXTRANJERÍA"/>
    <s v="005505547"/>
    <s v="RASTREO"/>
    <d v="2023-10-20T17:31:57"/>
    <m/>
    <m/>
    <m/>
    <m/>
    <m/>
    <s v="SI"/>
    <s v="CAROLINE"/>
    <s v="SI"/>
    <x v="1"/>
    <x v="109"/>
    <m/>
    <m/>
    <m/>
    <m/>
    <m/>
    <m/>
    <m/>
    <m/>
    <m/>
    <n v="13"/>
    <n v="14"/>
    <n v="1"/>
    <s v="NO TIENE REZAGO"/>
    <m/>
  </r>
  <r>
    <n v="1497"/>
    <s v="ENERO "/>
    <x v="2"/>
    <s v="TRUJILLO"/>
    <s v="SALAVERRY"/>
    <n v="974428237"/>
    <s v="1510DIRAHAV"/>
    <s v="DIAZ"/>
    <s v="RAMOS"/>
    <s v="HANNY"/>
    <s v="BEATRIZ"/>
    <s v="DIAZ RAMOS HANNY BEATRIZ"/>
    <s v="VENEZUELA "/>
    <s v="SITUACIÓN IRREGULAR"/>
    <d v="2015-10-20T00:00:00"/>
    <n v="20"/>
    <n v="10"/>
    <n v="2015"/>
    <n v="8"/>
    <s v="FEMENINO"/>
    <s v="ACTA/PARTIDA DE NACIMIENTO"/>
    <n v="76"/>
    <s v="PRIMARIA - 2DO GRADO"/>
    <s v="SI"/>
    <s v="927RAVADADEV"/>
    <s v="RAMOS"/>
    <s v="VALERA"/>
    <s v="DANIELA"/>
    <s v="DEL VALLE"/>
    <s v="VENEZUELA "/>
    <s v="SITUACIÓN IRREGULAR"/>
    <d v="1992-07-11T00:00:00"/>
    <n v="11"/>
    <n v="7"/>
    <n v="1992"/>
    <s v="FEMENINO"/>
    <s v="CEDULA DE IDENTIDAD "/>
    <n v="19754582"/>
    <s v="RASTREO"/>
    <d v="2023-10-04T00:00:00"/>
    <m/>
    <m/>
    <m/>
    <m/>
    <m/>
    <s v="SI"/>
    <s v="EVELYN"/>
    <m/>
    <x v="2"/>
    <x v="121"/>
    <m/>
    <m/>
    <m/>
    <m/>
    <m/>
    <m/>
    <m/>
    <m/>
    <m/>
    <n v="7"/>
    <n v="8"/>
    <n v="1"/>
    <s v="NO TIENE REZAGO"/>
    <m/>
  </r>
  <r>
    <n v="1495"/>
    <s v="ENERO "/>
    <x v="2"/>
    <s v="TRUJILLO"/>
    <s v="SALAVERRY"/>
    <n v="974428237"/>
    <s v="2011DIRASOV"/>
    <s v="DIAZ"/>
    <s v="RAMOS"/>
    <s v="SOLANGE "/>
    <s v="MICHELLE "/>
    <s v="DIAZ RAMOS SOLANGE  MICHELLE "/>
    <s v="VENEZUELA "/>
    <s v="SITUACIÓN IRREGULAR"/>
    <d v="2020-11-26T00:00:00"/>
    <n v="26"/>
    <n v="11"/>
    <n v="2020"/>
    <n v="3"/>
    <s v="FEMENINO"/>
    <s v="CEDULA DE IDENTIDAD "/>
    <s v="0752031898"/>
    <s v="NINGUNO"/>
    <s v="SI"/>
    <s v="927RAVADADEV"/>
    <s v="RAMOS"/>
    <s v="VALERA "/>
    <s v="DANIELA "/>
    <s v="DEL VALLE"/>
    <s v="VENEZUELA "/>
    <s v="SITUACIÓN IRREGULAR"/>
    <d v="1992-07-11T00:00:00"/>
    <n v="11"/>
    <n v="7"/>
    <n v="1992"/>
    <s v="FEMENINO"/>
    <s v="CEDULA DE IDENTIDAD "/>
    <n v="19754582"/>
    <s v="RASTREO"/>
    <d v="2023-10-04T00:00:00"/>
    <m/>
    <m/>
    <m/>
    <m/>
    <m/>
    <s v="SI"/>
    <s v="EVELYN"/>
    <m/>
    <x v="2"/>
    <x v="118"/>
    <m/>
    <m/>
    <m/>
    <m/>
    <m/>
    <m/>
    <m/>
    <m/>
    <m/>
    <n v="6"/>
    <n v="3"/>
    <n v="-3"/>
    <s v="NO TIENE REZAGO"/>
    <m/>
  </r>
  <r>
    <n v="840"/>
    <s v="NOVIEMBRE"/>
    <x v="1"/>
    <s v="LIMA "/>
    <s v="ATE"/>
    <n v="958617397"/>
    <s v="0803DIRAVAV"/>
    <s v="DIAZ"/>
    <s v="RAMOS"/>
    <s v="VALERIA"/>
    <s v="ALEJANDRA"/>
    <s v="DIAZ RAMOS VALERIA ALEJANDRA"/>
    <s v="VENEZUELA "/>
    <s v="SITUACIÓN IRREGULAR"/>
    <d v="2008-03-25T00:00:00"/>
    <s v="25"/>
    <s v="03"/>
    <s v="2008"/>
    <n v="15"/>
    <s v="FEMENINO"/>
    <s v="CEDULA DE IDENTIDAD"/>
    <s v="32432858"/>
    <s v="SECUNDARIA - 3ER GRADO"/>
    <s v="SI"/>
    <s v="8411RATOCLDUV"/>
    <s v="RAMOS"/>
    <s v="TOVAR"/>
    <s v="CLAUDIA"/>
    <s v="DUBRASKA"/>
    <s v="VENEZUELA "/>
    <s v="C.E. CALIDAD MIGRATORIA"/>
    <d v="1984-11-07T00:00:00"/>
    <s v="7"/>
    <s v="11"/>
    <s v="1984"/>
    <s v="FEMENINO"/>
    <s v="CARNET DE EXTRANJERÍA"/>
    <s v="005505547"/>
    <s v="RASTREO"/>
    <d v="2023-10-20T17:31:57"/>
    <s v="ONLINE/TELEFÓNICA"/>
    <d v="2023-11-10T00:00:00"/>
    <n v="3"/>
    <n v="3"/>
    <n v="2"/>
    <s v="SI"/>
    <s v="CAROLINE"/>
    <s v="SI"/>
    <x v="1"/>
    <x v="109"/>
    <m/>
    <m/>
    <m/>
    <m/>
    <m/>
    <m/>
    <m/>
    <m/>
    <m/>
    <n v="14"/>
    <n v="16"/>
    <n v="2"/>
    <s v="2 AÑOS REZAGO"/>
    <m/>
  </r>
  <r>
    <n v="864"/>
    <s v="NOVIEMBRE"/>
    <x v="1"/>
    <s v="LIMA "/>
    <s v="ATE"/>
    <n v="584145057644"/>
    <s v="1207DIROANV"/>
    <s v="DIAZ"/>
    <s v="RODRIGUEZ"/>
    <s v="ANALIZ"/>
    <s v="VALENTINA"/>
    <s v="DIAZ RODRIGUEZ ANALIZ VALENTINA"/>
    <s v="VENEZUELA "/>
    <s v="SITUACIÓN IRREGULAR"/>
    <d v="2012-07-07T00:00:00"/>
    <s v="07"/>
    <s v="07"/>
    <s v="2012"/>
    <n v="11"/>
    <s v="FEMENINO"/>
    <s v="CEDULA DE IDENTIDAD"/>
    <s v="34582419"/>
    <s v="PRIMARIA - 5TO GRADO"/>
    <s v="SI"/>
    <s v="824ROGOROALV"/>
    <s v="RODRIGUEZ"/>
    <s v="GOYO"/>
    <s v="ROSAMAR"/>
    <s v="ALEJANDRA"/>
    <s v="VENEZUELA "/>
    <s v="SITUACIÓN IRREGULAR"/>
    <d v="1982-04-16T00:00:00"/>
    <s v="16"/>
    <s v="4"/>
    <s v="1982"/>
    <s v="FEMENINO"/>
    <s v="CÉDULA DE IDENTIDAD"/>
    <s v="19414022"/>
    <s v="RASTREO"/>
    <d v="2023-10-22T14:28:39"/>
    <s v="ONLINE/TELEFÓNICA"/>
    <d v="2023-11-11T00:00:00"/>
    <n v="3"/>
    <n v="3"/>
    <n v="2"/>
    <s v="SI"/>
    <s v="CAROLINE"/>
    <s v="SI"/>
    <x v="1"/>
    <x v="109"/>
    <m/>
    <m/>
    <m/>
    <m/>
    <m/>
    <m/>
    <m/>
    <m/>
    <m/>
    <n v="10"/>
    <n v="11"/>
    <n v="1"/>
    <s v="NO TIENE REZAGO"/>
    <m/>
  </r>
  <r>
    <n v="866"/>
    <s v="NOVIEMBRE"/>
    <x v="1"/>
    <s v="LIMA "/>
    <s v="ATE"/>
    <n v="584145057644"/>
    <s v="1903DIROISV"/>
    <s v="DIAZ"/>
    <s v="RODRIGUEZ"/>
    <s v="ISAAC"/>
    <s v="JOSE"/>
    <s v="DIAZ RODRIGUEZ ISAAC JOSE"/>
    <s v="VENEZUELA "/>
    <s v="SITUACIÓN IRREGULAR"/>
    <d v="2019-03-31T00:00:00"/>
    <s v="31"/>
    <s v="03"/>
    <s v="2019"/>
    <n v="4"/>
    <s v="MASCULINO"/>
    <s v="ACTA/PARTIDA DE NACIMIENTO"/>
    <s v=" 123"/>
    <s v="NIVEL INICIAL 4 AÑOS"/>
    <s v="SI"/>
    <s v="824ROGOROALV"/>
    <s v="RODRIGUEZ"/>
    <s v="GOYO"/>
    <s v="ROSAMAR"/>
    <s v="ALEJANDRA"/>
    <s v="VENEZUELA "/>
    <s v="SITUACIÓN IRREGULAR"/>
    <d v="1982-04-16T00:00:00"/>
    <s v="16"/>
    <s v="4"/>
    <s v="1982"/>
    <s v="FEMENINO"/>
    <s v="CÉDULA DE IDENTIDAD"/>
    <s v="19414022"/>
    <s v="RASTREO"/>
    <d v="2023-10-22T14:28:39"/>
    <m/>
    <m/>
    <m/>
    <m/>
    <m/>
    <s v="SI"/>
    <s v="CAROLINE"/>
    <s v="SI"/>
    <x v="1"/>
    <x v="109"/>
    <m/>
    <m/>
    <m/>
    <m/>
    <m/>
    <m/>
    <m/>
    <m/>
    <m/>
    <n v="6"/>
    <n v="5"/>
    <n v="-1"/>
    <s v="NO TIENE REZAGO"/>
    <m/>
  </r>
  <r>
    <n v="868"/>
    <s v="NOVIEMBRE"/>
    <x v="1"/>
    <s v="LIMA "/>
    <s v="ATE"/>
    <n v="5841450577644"/>
    <s v="1903DIROMAV"/>
    <s v="DIAZ"/>
    <s v="RODRIGUEZ"/>
    <s v="MATHIAS"/>
    <s v="DAVID"/>
    <s v="DIAZ RODRIGUEZ MATHIAS DAVID"/>
    <s v="VENEZUELA "/>
    <s v="SITUACIÓN IRREGULAR"/>
    <d v="2019-03-31T00:00:00"/>
    <s v="31"/>
    <s v="03"/>
    <s v="2019"/>
    <n v="4"/>
    <s v="MASCULINO"/>
    <s v="ACTA/PARTIDA DE NACIMIENTO"/>
    <s v=" 122"/>
    <s v="NIVEL INICIAL 4 AÑOS"/>
    <s v="SI"/>
    <s v="824ROGOROALV"/>
    <s v="RODRIGUEZ"/>
    <s v="GOYO"/>
    <s v="ROSAMAR"/>
    <s v="ALEJANDRA"/>
    <s v="VENEZUELA "/>
    <s v="SITUACIÓN IRREGULAR"/>
    <d v="1982-04-16T00:00:00"/>
    <s v="16"/>
    <s v="4"/>
    <s v="1982"/>
    <s v="FEMENINO"/>
    <s v="CÉDULA DE IDENTIDAD"/>
    <s v="19414022"/>
    <s v="RASTREO"/>
    <d v="2023-10-22T14:28:39"/>
    <m/>
    <m/>
    <m/>
    <m/>
    <m/>
    <s v="SI"/>
    <s v="CAROLINE"/>
    <s v="SI"/>
    <x v="1"/>
    <x v="109"/>
    <m/>
    <m/>
    <m/>
    <m/>
    <m/>
    <m/>
    <m/>
    <m/>
    <m/>
    <n v="6"/>
    <n v="5"/>
    <n v="-1"/>
    <s v="NO TIENE REZAGO"/>
    <m/>
  </r>
  <r>
    <n v="905"/>
    <s v="NOVIEMBRE"/>
    <x v="1"/>
    <s v="LIMA "/>
    <s v="VILLA MARIA DEL TRIUNFO"/>
    <n v="925330928"/>
    <s v="1710DISAANV"/>
    <s v="DIAZ"/>
    <s v="SANCHEZ"/>
    <s v="ANTONEL"/>
    <s v="JESUS"/>
    <s v="DIAZ SANCHEZ ANTONEL JESUS"/>
    <s v="VENEZUELA "/>
    <s v="PTP/CPP"/>
    <d v="2017-10-06T00:00:00"/>
    <s v="06"/>
    <s v="10"/>
    <s v="2017"/>
    <n v="6"/>
    <s v="MASCULINO"/>
    <s v="PTP/CPP"/>
    <s v="2132840"/>
    <s v="NINGUNO"/>
    <s v="SI"/>
    <s v="8712SANILEJOV"/>
    <s v="SANCHEZ"/>
    <s v="NINGUNO"/>
    <s v="LEOMARY"/>
    <s v="JOSEFINA "/>
    <s v="VENEZUELA "/>
    <s v="PTP/CPP"/>
    <d v="1987-12-14T00:00:00"/>
    <s v="14"/>
    <s v="12"/>
    <s v="1987"/>
    <s v="FEMENINO"/>
    <s v="PTP/CPP"/>
    <s v="2103910"/>
    <s v="RASTREO"/>
    <d v="2023-09-30T13:16:53"/>
    <s v="ONLINE/TELEFÓNICA"/>
    <d v="2023-11-14T00:00:00"/>
    <n v="3"/>
    <n v="3"/>
    <n v="1"/>
    <s v="SI"/>
    <s v="YULY"/>
    <s v="SI"/>
    <x v="1"/>
    <x v="109"/>
    <m/>
    <m/>
    <m/>
    <m/>
    <m/>
    <m/>
    <m/>
    <m/>
    <m/>
    <n v="6"/>
    <n v="6"/>
    <n v="0"/>
    <s v="NO TIENE REZAGO"/>
    <m/>
  </r>
  <r>
    <n v="909"/>
    <s v="NOVIEMBRE"/>
    <x v="1"/>
    <s v="LIMA "/>
    <s v="VILLA MARIA DEL TRIUNFO"/>
    <n v="925330928"/>
    <s v="1206DISACAV"/>
    <s v="DIAZ"/>
    <s v="SANCHEZ"/>
    <s v="CAMILA"/>
    <s v="DREILYSMAR"/>
    <s v="DIAZ SANCHEZ CAMILA DREILYSMAR"/>
    <s v="VENEZUELA "/>
    <s v="PTP/CPP"/>
    <d v="2012-06-19T00:00:00"/>
    <s v="19"/>
    <s v="06"/>
    <s v="2012"/>
    <n v="11"/>
    <s v="FEMENINO"/>
    <s v="PTP/CPP"/>
    <s v="002035875"/>
    <s v="PRIMARIA - 5TO GRADO"/>
    <s v="SI"/>
    <s v="8712SANILEJOV"/>
    <s v="SANCHEZ"/>
    <s v="NINGUNO"/>
    <s v="LEOMARY"/>
    <s v="JOSEFINA"/>
    <s v="VENEZUELA "/>
    <s v="SITUACIÓN IRREGULAR"/>
    <d v="1987-12-14T00:00:00"/>
    <s v="14"/>
    <s v="12"/>
    <s v="1987"/>
    <s v="FEMENINO"/>
    <s v="CÉDULA DE IDENTIDAD"/>
    <s v="002103910"/>
    <s v="AUTOREGISTRO "/>
    <d v="2023-11-21T17:01:42"/>
    <m/>
    <m/>
    <m/>
    <m/>
    <m/>
    <s v="SI"/>
    <s v="YULY"/>
    <s v="SI"/>
    <x v="1"/>
    <x v="109"/>
    <m/>
    <m/>
    <m/>
    <m/>
    <m/>
    <m/>
    <m/>
    <m/>
    <m/>
    <n v="10"/>
    <n v="11"/>
    <n v="1"/>
    <s v="NO TIENE REZAGO"/>
    <m/>
  </r>
  <r>
    <n v="913"/>
    <s v="NOVIEMBRE"/>
    <x v="1"/>
    <s v="LIMA "/>
    <s v="VILLA MARIA DEL TRIUNFO"/>
    <n v="925330928"/>
    <s v="1912DISALEV"/>
    <s v="DIAZ"/>
    <s v="SANCHEZ"/>
    <s v="LEONELL"/>
    <s v="NAHUM"/>
    <s v="DIAZ SANCHEZ LEONELL NAHUM"/>
    <s v="VENEZUELA "/>
    <s v="SITUACIÓN IRREGULAR"/>
    <d v="2019-12-03T00:00:00"/>
    <s v="03"/>
    <s v="12"/>
    <s v="2019"/>
    <n v="4"/>
    <s v="MASCULINO"/>
    <s v="ACTA/PARTIDA DE NACIMIENTO"/>
    <s v="394"/>
    <s v="NINGUNO"/>
    <s v="SI"/>
    <s v="9712SANILEJOV"/>
    <s v="SANCHEZ "/>
    <s v="NINGUNO"/>
    <s v="LEOMARY "/>
    <s v="JOSEFINA "/>
    <s v="VENEZUELA "/>
    <s v="PTP/CPP"/>
    <d v="1997-12-14T00:00:00"/>
    <s v="14"/>
    <s v="12"/>
    <s v="1997"/>
    <s v="FEMENINO"/>
    <s v="PTP/CPP"/>
    <s v="2103910"/>
    <s v="RASTREO"/>
    <d v="2023-09-30T13:05:58"/>
    <m/>
    <m/>
    <m/>
    <m/>
    <m/>
    <s v="SI"/>
    <s v="YULY"/>
    <s v="SI"/>
    <x v="1"/>
    <x v="109"/>
    <m/>
    <m/>
    <m/>
    <m/>
    <m/>
    <m/>
    <m/>
    <m/>
    <m/>
    <n v="6"/>
    <n v="4"/>
    <n v="-2"/>
    <s v="NO TIENE REZAGO"/>
    <m/>
  </r>
  <r>
    <n v="914"/>
    <s v="NOVIEMBRE"/>
    <x v="1"/>
    <s v="LIMA "/>
    <s v="VILLA EL SALVADOR"/>
    <n v="921978569"/>
    <s v="1005DUSAANV"/>
    <s v="DUARTE"/>
    <s v="SANDOVAL"/>
    <s v="ANGEL"/>
    <s v="DAVID"/>
    <s v="DUARTE SANDOVAL ANGEL DAVID"/>
    <s v="VENEZUELA "/>
    <s v="SITUACIÓN IRREGULAR"/>
    <d v="2010-05-28T00:00:00"/>
    <s v="28"/>
    <s v="05"/>
    <s v="2010"/>
    <n v="13"/>
    <s v="MASCULINO"/>
    <s v="CEDULA DE IDENTIDAD"/>
    <s v="34051186"/>
    <s v="SECUNDARIA - 1ER GRADO"/>
    <s v="SI"/>
    <s v="8210SALEVIROV"/>
    <s v="SANDOVAL"/>
    <s v="LEAL"/>
    <s v="VILMA"/>
    <s v="ROSA"/>
    <s v="VENEZUELA "/>
    <s v="SITUACIÓN IRREGULAR"/>
    <d v="1982-10-25T00:00:00"/>
    <s v="25"/>
    <s v="10"/>
    <s v="1982"/>
    <s v="FEMENINO"/>
    <s v="CÉDULA DE IDENTIDAD"/>
    <s v="17469570"/>
    <s v="RASTREO"/>
    <d v="2023-10-04T12:50:12"/>
    <s v="ONLINE/TELEFÓNICA"/>
    <d v="2023-11-24T00:00:00"/>
    <n v="1"/>
    <n v="1"/>
    <n v="1"/>
    <s v="SI"/>
    <s v="YULY"/>
    <s v="SI"/>
    <x v="1"/>
    <x v="109"/>
    <m/>
    <m/>
    <m/>
    <m/>
    <m/>
    <m/>
    <m/>
    <m/>
    <m/>
    <n v="12"/>
    <n v="13"/>
    <n v="1"/>
    <s v="NO TIENE REZAGO"/>
    <m/>
  </r>
  <r>
    <n v="838"/>
    <s v="NOVIEMBRE"/>
    <x v="1"/>
    <s v="LIMA "/>
    <s v="PACHACAMAC"/>
    <n v="956438544"/>
    <s v="1505DUQUYOV"/>
    <s v="DUDAMEL"/>
    <s v="QUERO"/>
    <s v="YONATHAN"/>
    <s v="JOSE"/>
    <s v="DUDAMEL QUERO YONATHAN JOSE"/>
    <s v="VENEZUELA "/>
    <s v="SITUACIÓN IRREGULAR"/>
    <d v="2015-05-01T00:00:00"/>
    <s v="01"/>
    <s v="05"/>
    <s v="2015"/>
    <n v="8"/>
    <s v="MASCULINO"/>
    <s v="ACTA/PARTIDA DE NACIMIENTO"/>
    <n v="894"/>
    <s v="NIVEL INICIAL 5 AÑOS"/>
    <s v="SI"/>
    <s v="828QUAGYONIV"/>
    <s v="QUERO"/>
    <s v="AGUILAR"/>
    <s v="YOLIMAR"/>
    <s v="NINGUNO"/>
    <s v="VENEZUELA "/>
    <s v="SITUACIÓN IRREGULAR"/>
    <d v="1982-08-18T00:00:00"/>
    <s v="18"/>
    <s v="8"/>
    <s v="1982"/>
    <s v="FEMENINO"/>
    <s v="CÉDULA DE IDENTIDAD"/>
    <n v="15493121"/>
    <s v="RASTREO"/>
    <d v="2023-09-15T00:00:00"/>
    <s v="ONLINE/TELEFÓNICA"/>
    <d v="2023-11-07T00:00:00"/>
    <n v="1"/>
    <n v="1"/>
    <n v="1"/>
    <s v="SI"/>
    <s v="EIMARA"/>
    <s v="SI"/>
    <x v="1"/>
    <x v="109"/>
    <m/>
    <m/>
    <m/>
    <m/>
    <m/>
    <m/>
    <m/>
    <m/>
    <m/>
    <n v="6"/>
    <n v="8"/>
    <n v="2"/>
    <s v="2 AÑOS REZAGO"/>
    <m/>
  </r>
  <r>
    <n v="102"/>
    <s v="OCTUBRE "/>
    <x v="1"/>
    <s v="LIMA "/>
    <s v="VILLA EL SALVADOR"/>
    <n v="961536959"/>
    <s v="0912DUMOORV"/>
    <s v="DUGARTE"/>
    <s v="MORA"/>
    <s v="ORIANNY"/>
    <s v="NINGUNO"/>
    <s v="DUGARTE MORA ORIANNY NINGUNO"/>
    <s v="VENEZUELA "/>
    <s v="SITUACIÓN IRREGULAR"/>
    <d v="2009-12-16T00:00:00"/>
    <s v="16"/>
    <s v="12"/>
    <s v="2009"/>
    <n v="14"/>
    <s v="FEMENINO"/>
    <s v="CEDULA DE IDENTIDAD"/>
    <n v="33426192"/>
    <s v="SECUNDARIA - 1ER GRADO"/>
    <s v="SI"/>
    <s v="9508DUMOMAJOV"/>
    <s v="DUGARTE"/>
    <s v="MORA"/>
    <s v="MARLY"/>
    <s v="JOSELYN"/>
    <s v="VENEZUELA "/>
    <s v="SITUACIÓN IRREGULAR"/>
    <d v="1995-08-27T00:00:00"/>
    <s v="27"/>
    <s v="08"/>
    <s v="1995"/>
    <s v="FEMENINO"/>
    <s v="CÉDULA DE IDENTIDAD"/>
    <n v="25307800"/>
    <s v="RASTREO"/>
    <d v="2023-09-15T00:00:00"/>
    <s v="ONLINE/TELEFÓNICA"/>
    <d v="2023-10-26T00:00:00"/>
    <n v="1"/>
    <n v="1"/>
    <n v="1"/>
    <s v="SI"/>
    <s v="MIRIAN"/>
    <s v="SI"/>
    <x v="1"/>
    <x v="109"/>
    <m/>
    <m/>
    <m/>
    <m/>
    <m/>
    <m/>
    <m/>
    <m/>
    <m/>
    <n v="12"/>
    <n v="14"/>
    <n v="2"/>
    <s v="2 AÑOS REZAGO"/>
    <m/>
  </r>
  <r>
    <n v="252"/>
    <s v="OCTUBRE "/>
    <x v="0"/>
    <s v="ZARUMILLA"/>
    <s v="ZARUMILLA"/>
    <s v="926334238 - 930243418"/>
    <s v="1508DURIABV"/>
    <s v="DUMOULIN"/>
    <s v="RIOS"/>
    <s v="ABRIL"/>
    <s v="NINGUNO"/>
    <s v="DUMOULIN RIOS ABRIL NINGUNO"/>
    <s v="VENEZUELA "/>
    <s v="SITUACIÓN IRREGULAR"/>
    <d v="2015-08-23T00:00:00"/>
    <s v="23"/>
    <s v="08"/>
    <s v="2015"/>
    <n v="8"/>
    <s v="MASCULINO"/>
    <s v="ACTA/PARTIDA DE NACIMIENTO"/>
    <n v="3301"/>
    <s v="PRIMARIA - 2DO GRADO"/>
    <s v="SI"/>
    <s v="844DURIKANIV"/>
    <s v="DUMOULIN"/>
    <s v="RIOS"/>
    <s v="KARINA"/>
    <s v="NINGUNO"/>
    <s v="VENEZUELA "/>
    <s v="SITUACIÓN IRREGULAR"/>
    <d v="1984-04-23T00:00:00"/>
    <n v="23"/>
    <n v="4"/>
    <n v="1984"/>
    <s v="FEMENINO"/>
    <s v="CÉDULA DE IDENTIDAD"/>
    <n v="2786454"/>
    <s v="RASTREO"/>
    <d v="2023-10-08T00:00:00"/>
    <s v="ONLINE/TELEFÓNICA"/>
    <d v="2023-10-10T00:00:00"/>
    <n v="3"/>
    <n v="3"/>
    <n v="2"/>
    <s v="SI"/>
    <s v="VANESSA"/>
    <s v="SI"/>
    <x v="1"/>
    <x v="109"/>
    <m/>
    <m/>
    <m/>
    <m/>
    <m/>
    <m/>
    <m/>
    <m/>
    <m/>
    <n v="7"/>
    <n v="8"/>
    <n v="1"/>
    <s v="NO TIENE REZAGO"/>
    <m/>
  </r>
  <r>
    <n v="255"/>
    <s v="OCTUBRE "/>
    <x v="0"/>
    <s v="ZARUMILLA"/>
    <s v="ZARUMILLA"/>
    <s v="926334238 - 930243418"/>
    <s v="0707DURIDIV"/>
    <s v="DUMOULIN"/>
    <s v="RIOS"/>
    <s v="DIEGO"/>
    <s v="NINGUNO"/>
    <s v="DUMOULIN RIOS DIEGO NINGUNO"/>
    <s v="VENEZUELA "/>
    <s v="SITUACIÓN IRREGULAR"/>
    <d v="2007-07-12T00:00:00"/>
    <s v="12"/>
    <s v="07"/>
    <s v="2007"/>
    <n v="16"/>
    <s v="MASCULINO"/>
    <s v="ACTA/PARTIDA DE NACIMIENTO"/>
    <n v="9191"/>
    <s v="SECUNDARIA - 1ER GRADO"/>
    <s v="SI"/>
    <s v="844DURIKANIV"/>
    <s v="DUMOULIN"/>
    <s v="RIOS"/>
    <s v="KARINA"/>
    <s v="NINGUNO"/>
    <s v="VENEZUELA "/>
    <s v="SITUACIÓN IRREGULAR"/>
    <d v="1984-04-23T00:00:00"/>
    <n v="23"/>
    <n v="4"/>
    <n v="1984"/>
    <s v="FEMENINO"/>
    <s v="CÉDULA DE IDENTIDAD"/>
    <n v="2786454"/>
    <s v="RASTREO"/>
    <d v="2023-10-08T00:00:00"/>
    <m/>
    <m/>
    <m/>
    <m/>
    <m/>
    <s v="SI"/>
    <s v="VANESSA"/>
    <s v="SI"/>
    <x v="1"/>
    <x v="109"/>
    <m/>
    <m/>
    <m/>
    <m/>
    <m/>
    <m/>
    <m/>
    <m/>
    <m/>
    <n v="12"/>
    <n v="16"/>
    <n v="4"/>
    <s v="4 AÑOS REZAGO A MÁS"/>
    <m/>
  </r>
  <r>
    <n v="833"/>
    <s v="NOVIEMBRE"/>
    <x v="1"/>
    <s v="LIMA "/>
    <s v="ATE"/>
    <n v="978949559"/>
    <s v="1910DUPIADP"/>
    <s v="DUNO"/>
    <s v="PINO"/>
    <s v="ADRIAN"/>
    <s v="ELIAS"/>
    <s v="DUNO PINO ADRIAN ELIAS"/>
    <s v="PERÚ"/>
    <s v="NO APLICA (ES PERUANO/A)"/>
    <d v="2019-10-10T00:00:00"/>
    <s v="10"/>
    <s v="10"/>
    <s v="2019"/>
    <n v="4"/>
    <s v="MASCULINO"/>
    <s v="DNI"/>
    <s v="91580850"/>
    <s v="NIVEL INICIAL 4 AÑOS"/>
    <s v="SI"/>
    <s v="8711PIVIEUINV"/>
    <s v="PINO"/>
    <s v="VILLARROEL"/>
    <s v="EURIDIS"/>
    <s v="INES"/>
    <s v="VENEZUELA "/>
    <s v="PTP/CPP"/>
    <d v="1987-11-16T00:00:00"/>
    <s v="16"/>
    <s v="11"/>
    <s v="1987"/>
    <s v="FEMENINO"/>
    <s v="PTP/CPP"/>
    <s v="003269104"/>
    <s v="RASTREO"/>
    <d v="2023-10-20T17:31:57"/>
    <s v="ONLINE/TELEFÓNICA"/>
    <d v="2023-11-10T00:00:00"/>
    <n v="1"/>
    <n v="1"/>
    <n v="2"/>
    <s v="SI"/>
    <s v="CAROLINE"/>
    <s v="SI"/>
    <x v="1"/>
    <x v="109"/>
    <m/>
    <m/>
    <m/>
    <m/>
    <m/>
    <m/>
    <m/>
    <m/>
    <m/>
    <n v="6"/>
    <n v="4"/>
    <n v="-2"/>
    <s v="NO TIENE REZAGO"/>
    <m/>
  </r>
  <r>
    <n v="159"/>
    <s v="DICIEMBRE "/>
    <x v="1"/>
    <s v="LIMA "/>
    <s v="VILLA EL SALVADOR"/>
    <s v="907894211(LLAMADAS) /907894211 (WHATSAPP)"/>
    <s v="0604DUDUKRV"/>
    <s v="DURÁN"/>
    <s v="DURÁN"/>
    <s v="KRISTAL"/>
    <s v="ESTAFANIA"/>
    <s v="DURÁN DURÁN KRISTAL ESTAFANIA"/>
    <s v="VENEZUELA "/>
    <s v="PTP/CPP"/>
    <d v="2006-04-18T00:00:00"/>
    <s v="18"/>
    <s v="04"/>
    <s v="2006"/>
    <n v="17"/>
    <s v="FEMENINO"/>
    <s v="PTP/CPP"/>
    <s v="003935568"/>
    <s v="SECUNDARIA - 3ER GRADO"/>
    <s v="SI"/>
    <s v="7808DULECANIV"/>
    <s v="DURÁN"/>
    <s v="LEAL"/>
    <s v="CAROLINA"/>
    <s v="NINGUNO"/>
    <s v="VENEZUELA"/>
    <s v="C.E. CALIDAD MIGRATORIA"/>
    <d v="1978-08-11T00:00:00"/>
    <s v="11"/>
    <s v="08"/>
    <s v="1978"/>
    <s v="FEMENINO"/>
    <s v="CARNET DE EXTRANJERÍA"/>
    <s v="005147325"/>
    <s v="RASTREO"/>
    <d v="2023-12-02T14:17:03"/>
    <s v="ONLINE/TELEFÓNICA"/>
    <d v="2023-12-13T00:00:00"/>
    <n v="1"/>
    <n v="1"/>
    <n v="1"/>
    <s v="SI"/>
    <s v="YULY"/>
    <s v="SI"/>
    <x v="1"/>
    <x v="109"/>
    <m/>
    <m/>
    <m/>
    <m/>
    <m/>
    <m/>
    <m/>
    <m/>
    <m/>
    <n v="14"/>
    <n v="17"/>
    <n v="3"/>
    <s v="3 AÑOS REZAGO"/>
    <m/>
  </r>
  <r>
    <n v="1035"/>
    <s v="NOVIEMBRE"/>
    <x v="0"/>
    <s v="TUMBES "/>
    <s v="TUMBES"/>
    <n v="923295354"/>
    <s v="2009DULEAMV"/>
    <s v="DURAN"/>
    <s v="LEON"/>
    <s v="AMALIA"/>
    <s v="CRISTINA"/>
    <s v="DURAN LEON AMALIA CRISTINA"/>
    <s v="VENEZUELA "/>
    <s v="SITUACIÓN IRREGULAR"/>
    <d v="2020-09-23T00:00:00"/>
    <s v="23"/>
    <s v="09"/>
    <s v="2020"/>
    <n v="3"/>
    <s v="FEMENINO"/>
    <s v="ACTA/PARTIDA DE NACIMIENTO"/>
    <n v="122"/>
    <s v="NINGUNO"/>
    <s v="SI"/>
    <s v="9010LEGUALMEV"/>
    <s v="LEON "/>
    <s v="GUTIERREZ"/>
    <s v="ALEJANDRA"/>
    <s v="MERCEDES"/>
    <s v="VENEZUELA "/>
    <s v="PTP/CPP"/>
    <d v="1990-10-19T00:00:00"/>
    <s v="19"/>
    <s v="10"/>
    <s v="1990"/>
    <s v="FEMENINO"/>
    <s v="PTP/CPP"/>
    <n v="1800914"/>
    <s v="RASTREO"/>
    <d v="2023-10-01T00:00:00"/>
    <s v="ONLINE/TELEFÓNICA"/>
    <d v="2023-11-26T00:00:00"/>
    <n v="1"/>
    <n v="1"/>
    <n v="2"/>
    <s v="SI"/>
    <s v="VANESSA"/>
    <s v="SI"/>
    <x v="1"/>
    <x v="109"/>
    <m/>
    <m/>
    <m/>
    <m/>
    <m/>
    <m/>
    <m/>
    <m/>
    <m/>
    <n v="6"/>
    <n v="3"/>
    <n v="-3"/>
    <s v="NO TIENE REZAGO"/>
    <m/>
  </r>
  <r>
    <n v="361"/>
    <s v="DICIEMBRE "/>
    <x v="2"/>
    <s v="TRUJILLO "/>
    <s v="VICTOR LARCO HERRERA"/>
    <n v="990890472"/>
    <s v="1010DUOSORV"/>
    <s v="DURAN"/>
    <s v="OSORIO"/>
    <s v="ORIANNY"/>
    <s v="CAROLINA"/>
    <s v="DURAN OSORIO ORIANNY CAROLINA"/>
    <s v="VENEZUELA "/>
    <s v="SITUACIÓN IRREGULAR"/>
    <d v="2010-10-20T00:00:00"/>
    <s v="20"/>
    <s v="10"/>
    <s v="2010"/>
    <n v="13"/>
    <s v="FEMENINO"/>
    <s v="CEDULA DE IDENTIDAD"/>
    <n v="33083091"/>
    <s v="PRIMARIA - 6TO GRADO"/>
    <s v="SI"/>
    <s v="9107OSCABECAV"/>
    <s v="OSORIO"/>
    <s v="CARDOZA"/>
    <s v="BEATRIZ"/>
    <s v="CAROLINA"/>
    <s v="VENEZUELA "/>
    <s v="PTP/CPP"/>
    <d v="1991-07-14T00:00:00"/>
    <s v="14"/>
    <s v="07"/>
    <s v="1991"/>
    <s v="FEMENINO"/>
    <s v="PTP/CPP"/>
    <s v="003352800"/>
    <s v="RASTREO"/>
    <d v="2023-11-23T13:42:45"/>
    <s v="ONLINE/TELEFÓNICA"/>
    <d v="2023-12-15T00:00:00"/>
    <n v="1"/>
    <n v="1"/>
    <n v="1"/>
    <s v="SI"/>
    <s v="MIRIAN"/>
    <s v="SI"/>
    <x v="1"/>
    <x v="109"/>
    <m/>
    <m/>
    <m/>
    <m/>
    <m/>
    <m/>
    <m/>
    <m/>
    <m/>
    <n v="11"/>
    <n v="13"/>
    <n v="2"/>
    <s v="2 AÑOS REZAGO"/>
    <m/>
  </r>
  <r>
    <n v="1208"/>
    <s v="ENERO "/>
    <x v="1"/>
    <s v="LIMA "/>
    <s v="CARABAYLLO"/>
    <s v="932209030 - 974197261"/>
    <s v="1811DUVACAV"/>
    <s v="DURAN"/>
    <s v="VASQUEZ"/>
    <s v="CARLOS"/>
    <s v="ANDRES"/>
    <s v="DURAN VASQUEZ CARLOS ANDRES"/>
    <s v="VENEZUELA "/>
    <s v="SITUACIÓN IRREGULAR"/>
    <d v="2018-11-11T00:00:00"/>
    <s v="11"/>
    <s v="11"/>
    <s v="2018"/>
    <n v="5"/>
    <s v="MASCULINO"/>
    <s v="ACTA/PARTIDA DE NACIMIENTO"/>
    <n v="130"/>
    <s v="NINGUNO"/>
    <s v="SI"/>
    <s v="9612VASUPAISV"/>
    <s v="VASQUEZ "/>
    <s v="SUAREZ "/>
    <s v="PATRICIA "/>
    <s v="ISAMAR "/>
    <s v="VENEZUELA "/>
    <s v="SITUACIÓN IRREGULAR"/>
    <d v="1996-12-09T00:00:00"/>
    <s v="09"/>
    <s v="12"/>
    <s v="1996"/>
    <s v="FEMENINO"/>
    <s v="CÉDULA DE IDENTIDAD "/>
    <s v="MUJER"/>
    <s v="RASTREO"/>
    <d v="2023-09-15T00:00:00"/>
    <m/>
    <m/>
    <m/>
    <m/>
    <m/>
    <s v="SI"/>
    <s v="MARIEL"/>
    <m/>
    <x v="1"/>
    <x v="109"/>
    <m/>
    <m/>
    <m/>
    <m/>
    <m/>
    <m/>
    <m/>
    <m/>
    <m/>
    <n v="6"/>
    <n v="5"/>
    <n v="-1"/>
    <s v="NO TIENE REZAGO"/>
    <m/>
  </r>
  <r>
    <n v="695"/>
    <s v="NOVIEMBRE"/>
    <x v="1"/>
    <s v="LIMA "/>
    <s v="LURIN"/>
    <s v="988616905- 935714791"/>
    <s v="1704EPLANEV"/>
    <s v="EPIAYUU"/>
    <s v="LANDINO"/>
    <s v="NEHEMIAS"/>
    <s v="DAVID"/>
    <s v="EPIAYUU LANDINO NEHEMIAS DAVID"/>
    <s v="VENEZUELA "/>
    <s v="SITUACIÓN IRREGULAR"/>
    <d v="2017-04-17T00:00:00"/>
    <s v="17"/>
    <s v="04"/>
    <s v="2017"/>
    <n v="6"/>
    <s v="MASCULINO"/>
    <s v="ACTA/PARTIDA DE NACIMIENTO"/>
    <n v="1161"/>
    <s v="NINGUNO"/>
    <s v="SI"/>
    <s v="948LARIGEYOV"/>
    <s v="LANDINO"/>
    <s v="RIOS"/>
    <s v="GENISIS"/>
    <s v="YOUSSETH"/>
    <s v="VENEZUELA "/>
    <s v="PTP/CPP"/>
    <d v="1994-08-18T00:00:00"/>
    <s v="18"/>
    <s v="8"/>
    <s v="1994"/>
    <s v="FEMENINO"/>
    <s v="PTP/CPP"/>
    <n v="2885783"/>
    <s v="RASTREO"/>
    <d v="2023-09-15T00:00:00"/>
    <s v="ONLINE/TELEFÓNICA"/>
    <d v="2023-11-03T00:00:00"/>
    <n v="1"/>
    <n v="1"/>
    <n v="1"/>
    <s v="SI"/>
    <s v="EIMARA"/>
    <s v="SI"/>
    <x v="1"/>
    <x v="109"/>
    <m/>
    <m/>
    <m/>
    <m/>
    <m/>
    <m/>
    <m/>
    <m/>
    <m/>
    <n v="6"/>
    <n v="6"/>
    <n v="0"/>
    <s v="NO TIENE REZAGO"/>
    <m/>
  </r>
  <r>
    <n v="1207"/>
    <s v="ENERO "/>
    <x v="1"/>
    <s v="LIMA "/>
    <s v="PUENTE PIEDRA"/>
    <n v="934827650"/>
    <s v="1907ERERABV"/>
    <s v="ERMACORA"/>
    <s v="ERMACORA"/>
    <s v="ABISTH"/>
    <s v="SOPHIA"/>
    <s v="ERMACORA ERMACORA ABISTH SOPHIA"/>
    <s v="VENEZUELA "/>
    <s v="SITUACIÓN IRREGULAR"/>
    <d v="2019-07-03T00:00:00"/>
    <s v="03"/>
    <s v="07"/>
    <s v="2019"/>
    <n v="4"/>
    <s v="FEMENINO"/>
    <s v="ACTA/PARTIDA DE NACIMIENTO"/>
    <n v="362"/>
    <s v="NINGUNO"/>
    <s v="SI"/>
    <s v="7801NIERROALV"/>
    <s v="NINGUNO"/>
    <s v="ERMACORA"/>
    <s v="ROSSIEL"/>
    <s v="ALGHIERI"/>
    <s v="VENEZUELA "/>
    <s v="SITUACIÓN IRREGULAR"/>
    <d v="1978-01-30T00:00:00"/>
    <s v="30"/>
    <s v="01"/>
    <s v="1978"/>
    <s v="FEMENINO"/>
    <s v="CÉDULA DE IDENTIDAD "/>
    <s v="MUJER"/>
    <s v="RASTREO"/>
    <d v="2023-09-15T00:00:00"/>
    <s v="ONLINE/TELEFÓNICA"/>
    <d v="2024-01-12T00:00:00"/>
    <n v="2"/>
    <n v="1"/>
    <n v="1"/>
    <s v="SI"/>
    <s v="MARIEL"/>
    <m/>
    <x v="1"/>
    <x v="109"/>
    <m/>
    <m/>
    <m/>
    <m/>
    <m/>
    <m/>
    <m/>
    <m/>
    <m/>
    <n v="6"/>
    <n v="4"/>
    <n v="-2"/>
    <s v="NO TIENE REZAGO"/>
    <m/>
  </r>
  <r>
    <n v="492"/>
    <s v="NOVIEMBRE"/>
    <x v="1"/>
    <s v="LIMA "/>
    <s v="VILLA MARIA DEL TRIUNFO"/>
    <n v="928964495"/>
    <s v="0511ESCAYEV"/>
    <s v="ESCALANTE"/>
    <s v="CARDENAS"/>
    <s v="YEICAR"/>
    <s v="ALEJANDRA"/>
    <s v="ESCALANTE CARDENAS YEICAR ALEJANDRA"/>
    <s v="VENEZUELA "/>
    <s v="PTP/CPP"/>
    <d v="2005-11-29T00:00:00"/>
    <s v="29"/>
    <s v="11"/>
    <s v="2005"/>
    <n v="18"/>
    <s v="FEMENINO"/>
    <s v="PTP/CPP"/>
    <s v="002833018"/>
    <s v="SECUNDARIA - 4TO GRADO"/>
    <s v="SI"/>
    <s v="8810CANIYEKAV"/>
    <s v="CARDENAS"/>
    <s v="NINGUNO"/>
    <s v="YEINA"/>
    <s v="KARINA"/>
    <s v="VENEZUELA "/>
    <s v="SITUACIÓN IRREGULAR"/>
    <d v="1988-10-10T00:00:00"/>
    <s v="10"/>
    <s v="10"/>
    <s v="1988"/>
    <s v="FEMENINO"/>
    <s v="CÉDULA DE IDENTIDAD"/>
    <s v="006109338"/>
    <s v="AUTOREGISTRO "/>
    <d v="2023-11-24T16:17:15"/>
    <m/>
    <m/>
    <m/>
    <m/>
    <m/>
    <s v="SI"/>
    <s v="YULY"/>
    <s v="SI"/>
    <x v="1"/>
    <x v="109"/>
    <m/>
    <m/>
    <m/>
    <m/>
    <m/>
    <m/>
    <m/>
    <m/>
    <m/>
    <n v="15"/>
    <n v="18"/>
    <n v="3"/>
    <s v="3 AÑOS REZAGO"/>
    <m/>
  </r>
  <r>
    <n v="1469"/>
    <s v="ENERO "/>
    <x v="2"/>
    <s v="TRUJILLO"/>
    <s v="MOCHE"/>
    <n v="988397952"/>
    <s v="107ESGAYEV"/>
    <s v="ESCALONA "/>
    <s v="GALINDEZ "/>
    <s v="YEIKER"/>
    <s v="ALEXANDER "/>
    <s v="ESCALONA  GALINDEZ  YEIKER ALEXANDER "/>
    <s v="VENEZUELA "/>
    <s v="PTP/CPP"/>
    <d v="2010-07-14T00:00:00"/>
    <n v="14"/>
    <n v="7"/>
    <n v="2010"/>
    <n v="13"/>
    <s v="MASCULINO"/>
    <s v="CPP"/>
    <n v="3914673"/>
    <s v="PRIMARIA - 6TO GRADO"/>
    <s v="SI"/>
    <s v="9812GAMOJEKAV"/>
    <s v="GALINDEZ"/>
    <s v="MONTALVE"/>
    <s v="JENNYFER "/>
    <s v="KARINA "/>
    <s v="VENEZUELA "/>
    <s v="PTP/CPP"/>
    <d v="1998-12-03T00:00:00"/>
    <n v="3"/>
    <n v="12"/>
    <n v="1998"/>
    <s v="FEMENINO"/>
    <s v="CPP"/>
    <n v="3656236"/>
    <s v="RASTREO"/>
    <d v="2023-10-13T00:00:00"/>
    <m/>
    <m/>
    <m/>
    <m/>
    <m/>
    <s v="SI"/>
    <s v="EVELYN"/>
    <m/>
    <x v="2"/>
    <x v="111"/>
    <m/>
    <m/>
    <m/>
    <m/>
    <m/>
    <m/>
    <m/>
    <m/>
    <m/>
    <n v="11"/>
    <n v="13"/>
    <n v="2"/>
    <s v="2 AÑOS REZAGO"/>
    <m/>
  </r>
  <r>
    <n v="1468"/>
    <s v="ENERO "/>
    <x v="2"/>
    <s v="TRUJILLO"/>
    <s v="MOCHE"/>
    <n v="988397952"/>
    <s v="1610ESGAFAV"/>
    <s v="ESCALONA "/>
    <s v="GALINDEZ"/>
    <s v="FAVIANA "/>
    <s v="ANTHONELLA"/>
    <s v="ESCALONA  GALINDEZ FAVIANA  ANTHONELLA"/>
    <s v="VENEZUELA "/>
    <s v="PTP/CPP"/>
    <d v="2016-10-01T00:00:00"/>
    <n v="1"/>
    <n v="10"/>
    <n v="2016"/>
    <n v="7"/>
    <s v="FEMENINO"/>
    <s v="CPP"/>
    <n v="3656236"/>
    <s v="PRIMARIA - 1ER GRADO"/>
    <s v="SI"/>
    <s v="9812GAMOJEKAV"/>
    <s v="GALINDEZ"/>
    <s v="MONSALVE"/>
    <s v="JENNYFER"/>
    <s v="KARINA"/>
    <s v="VENEZUELA "/>
    <s v="PTP/CPP"/>
    <d v="1998-12-03T00:00:00"/>
    <n v="3"/>
    <n v="12"/>
    <n v="1998"/>
    <s v="FEMENINO"/>
    <s v="CPP"/>
    <n v="3656236"/>
    <s v="RASTREO"/>
    <d v="2023-10-13T00:00:00"/>
    <s v="ONLINE/TELEFÓNICA"/>
    <d v="2024-01-02T00:00:00"/>
    <n v="2"/>
    <n v="1"/>
    <n v="1"/>
    <s v="SI"/>
    <s v="EVELYN"/>
    <m/>
    <x v="2"/>
    <x v="121"/>
    <m/>
    <m/>
    <m/>
    <m/>
    <m/>
    <m/>
    <m/>
    <m/>
    <m/>
    <n v="6"/>
    <n v="7"/>
    <n v="1"/>
    <s v="NO TIENE REZAGO"/>
    <m/>
  </r>
  <r>
    <n v="1465"/>
    <s v="ENERO "/>
    <x v="2"/>
    <s v="TRUJILLO"/>
    <s v="SALAVERRY"/>
    <s v="935 365 841"/>
    <s v="194ESGOTYV"/>
    <s v="ESCALONA"/>
    <s v="GONZALEZ"/>
    <s v="TYLER"/>
    <s v="SMITH"/>
    <s v="ESCALONA GONZALEZ TYLER SMITH"/>
    <s v="VENEZUELA "/>
    <s v="SITUACIÓN IRREGULAR"/>
    <d v="2019-04-01T00:00:00"/>
    <n v="1"/>
    <n v="4"/>
    <n v="2019"/>
    <n v="4"/>
    <s v="MASCULINO"/>
    <s v="ACTA/PARTIDA DE NACIMIENTO"/>
    <n v="924"/>
    <s v="NINGUNO"/>
    <s v="SI"/>
    <s v="905ESGOELCAV"/>
    <s v="ESCALONA"/>
    <s v="GONZALEZ"/>
    <s v="ELIZABETH"/>
    <s v="CAROLINA"/>
    <s v="VENEZUELA "/>
    <s v="SITUACIÓN IRREGULAR"/>
    <d v="1990-05-11T00:00:00"/>
    <n v="11"/>
    <n v="5"/>
    <n v="1990"/>
    <s v="FEMENINO"/>
    <s v="CEDULA DE IDENTIDAD "/>
    <n v="23580152"/>
    <s v="RASTREO"/>
    <d v="2023-09-15T00:00:00"/>
    <s v="ONLINE/TELEFÓNICA"/>
    <d v="2024-01-08T00:00:00"/>
    <n v="1"/>
    <n v="2"/>
    <n v="2"/>
    <s v="SI"/>
    <s v="EVELYN"/>
    <m/>
    <x v="2"/>
    <x v="118"/>
    <m/>
    <m/>
    <m/>
    <m/>
    <m/>
    <m/>
    <m/>
    <m/>
    <m/>
    <n v="6"/>
    <n v="4"/>
    <n v="-2"/>
    <s v="NO TIENE REZAGO"/>
    <m/>
  </r>
  <r>
    <n v="354"/>
    <s v="DICIEMBRE "/>
    <x v="1"/>
    <s v="LIMA "/>
    <s v="VILLA EL SALVADOR"/>
    <n v="907340442"/>
    <s v="1502ESOLESV"/>
    <s v="ESCALONA"/>
    <s v="OLIVO"/>
    <s v="ESTEFANY"/>
    <s v="ARAMYA"/>
    <s v="ESCALONA OLIVO ESTEFANY ARAMYA"/>
    <s v="VENEZUELA "/>
    <s v="SITUACIÓN IRREGULAR"/>
    <d v="2015-02-12T00:00:00"/>
    <s v="12"/>
    <s v="02"/>
    <s v="2015"/>
    <n v="8"/>
    <s v="FEMENINO"/>
    <s v="ACTA/PARTIDA DE NACIMIENTO"/>
    <s v="1370"/>
    <s v="PRIMARIA - 2DO GRADO"/>
    <s v="SI"/>
    <s v="9502OLGAAYSIV"/>
    <s v="OLIVO"/>
    <s v="GARCIA"/>
    <s v="AYMARA"/>
    <s v="SINAI"/>
    <s v="VENEZUELA"/>
    <s v="SITUACIÓN IRREGULAR"/>
    <d v="1995-02-14T00:00:00"/>
    <s v="14"/>
    <s v="02"/>
    <s v="1995"/>
    <s v="FEMENINO"/>
    <s v="CÉDULA DE IDENTIDAD"/>
    <s v="23412643"/>
    <s v="RASTREO"/>
    <d v="2023-11-29T15:50:09"/>
    <s v="ONLINE/TELEFÓNICA"/>
    <d v="2023-12-05T00:00:00"/>
    <n v="1"/>
    <n v="1"/>
    <n v="1"/>
    <s v="SI"/>
    <s v="YULY"/>
    <s v="SI"/>
    <x v="1"/>
    <x v="109"/>
    <m/>
    <m/>
    <m/>
    <m/>
    <m/>
    <m/>
    <m/>
    <m/>
    <m/>
    <n v="7"/>
    <n v="9"/>
    <n v="2"/>
    <s v="2 AÑOS REZAGO"/>
    <m/>
  </r>
  <r>
    <n v="579"/>
    <s v="NOVIEMBRE"/>
    <x v="1"/>
    <s v="LIMA "/>
    <s v="ATE"/>
    <n v="900864720"/>
    <s v="2009ESDIKEO"/>
    <s v="ESCOBAR"/>
    <s v="DIAZ"/>
    <s v="KEILA"/>
    <s v="GENESARET"/>
    <s v="ESCOBAR DIAZ KEILA GENESARET"/>
    <s v="OTRO"/>
    <s v="SITUACIÓN IRREGULAR"/>
    <d v="2020-09-23T00:00:00"/>
    <s v="23"/>
    <s v="09"/>
    <s v="2020"/>
    <n v="3"/>
    <s v="FEMENINO"/>
    <s v="ACTA/PARTIDA DE NACIMIENTO"/>
    <s v="NO INFORMACIÓN"/>
    <s v="NINGUNO"/>
    <s v="SI"/>
    <s v="972DISAYUALV"/>
    <s v="DIAZ"/>
    <s v="SALCEDO"/>
    <s v="YURIENRRIS"/>
    <s v="ALEJANDRA"/>
    <s v="VENEZUELA "/>
    <s v="SITUACIÓN IRREGULAR"/>
    <d v="1997-02-26T00:00:00"/>
    <s v="26"/>
    <s v="2"/>
    <s v="1997"/>
    <s v="FEMENINO"/>
    <s v="CÉDULA DE IDENTIDAD"/>
    <s v="25600079"/>
    <s v="RASTREO"/>
    <d v="2023-09-15T00:00:00"/>
    <s v="ONLINE/TELEFÓNICA"/>
    <d v="2023-12-18T00:00:00"/>
    <n v="1"/>
    <n v="1"/>
    <n v="2"/>
    <s v="SI"/>
    <s v="CAROLINE"/>
    <s v="SI"/>
    <x v="1"/>
    <x v="109"/>
    <m/>
    <m/>
    <m/>
    <m/>
    <m/>
    <m/>
    <m/>
    <m/>
    <m/>
    <n v="6"/>
    <n v="3"/>
    <n v="-3"/>
    <s v="NO TIENE REZAGO"/>
    <s v="NNA SIN NÚMERO DE DOCUMENTO/PMA SIN FECHA DE ASESORÍA /FECHA DE INTENFICACIÓN FUERA DEL PERIODO DE EJECUCIÓN DEL PROYECTO"/>
  </r>
  <r>
    <n v="989"/>
    <s v="NOVIEMBRE"/>
    <x v="2"/>
    <s v="TRUJILLO"/>
    <s v="TRUJILLO"/>
    <n v="900309916"/>
    <s v="1105ESGAERV"/>
    <s v="ESCOBAR"/>
    <s v="GARCIA"/>
    <s v="ERIANNY"/>
    <s v="BETZABETH"/>
    <s v="ESCOBAR GARCIA ERIANNY BETZABETH"/>
    <s v="VENEZUELA "/>
    <s v="SITUACIÓN IRREGULAR"/>
    <d v="2011-05-08T00:00:00"/>
    <s v="08"/>
    <s v="05"/>
    <s v="2011"/>
    <n v="12"/>
    <s v="FEMENINO"/>
    <s v="ACTA/PARTIDA DE NACIMIENTO"/>
    <n v="86"/>
    <s v="PRIMARIA - 6TO GRADO"/>
    <s v="SI"/>
    <s v="678MENINEROV"/>
    <s v="MENDOZA"/>
    <s v="NINGUNO"/>
    <s v="NELIDA"/>
    <s v="ROSA"/>
    <s v="VENEZUELA "/>
    <s v="SITUACIÓN IRREGULAR"/>
    <d v="1967-08-24T00:00:00"/>
    <s v="24"/>
    <s v="8"/>
    <s v="1967"/>
    <s v="FEMENINO"/>
    <s v="CÉDULA DE IDENTIDAD"/>
    <n v="10058799"/>
    <s v="RASTREO"/>
    <d v="2023-10-20T00:00:00"/>
    <s v="ONLINE/TELEFÓNICA"/>
    <d v="2023-11-27T00:00:00"/>
    <n v="1"/>
    <n v="1"/>
    <n v="1"/>
    <s v="SI"/>
    <s v="MARIANA"/>
    <s v="SI"/>
    <x v="1"/>
    <x v="109"/>
    <m/>
    <m/>
    <m/>
    <m/>
    <m/>
    <m/>
    <m/>
    <m/>
    <m/>
    <n v="11"/>
    <n v="12"/>
    <n v="1"/>
    <s v="NO TIENE REZAGO"/>
    <m/>
  </r>
  <r>
    <n v="223"/>
    <s v="DICIEMBRE "/>
    <x v="1"/>
    <s v="LIMA "/>
    <s v="LURIGANCHO"/>
    <n v="902059062"/>
    <s v="1706ESGOJEV"/>
    <s v="ESCOBAR"/>
    <s v="GONZALEZ"/>
    <s v="JESUS"/>
    <s v="EDUARDO"/>
    <s v="ESCOBAR GONZALEZ JESUS EDUARDO"/>
    <s v="VENEZUELA "/>
    <s v="SITUACIÓN IRREGULAR"/>
    <d v="2017-06-17T00:00:00"/>
    <s v="17"/>
    <s v="06"/>
    <s v="2017"/>
    <n v="6"/>
    <s v="MASCULINO"/>
    <s v="ACTA/PARTIDA DE NACIMIENTO"/>
    <s v="2275"/>
    <s v="NINGUNO"/>
    <s v="SI"/>
    <s v="9704GOMAKEREV"/>
    <s v="GONZALEZ"/>
    <s v="MARTINEZ"/>
    <s v="KEILA"/>
    <s v="REBECA"/>
    <s v="VENEZUELA"/>
    <s v="PTP/CPP"/>
    <d v="1997-04-17T00:00:00"/>
    <s v="17"/>
    <s v="04"/>
    <s v="1997"/>
    <s v="FEMENINO"/>
    <s v="PTP/CPP"/>
    <s v="003979506"/>
    <s v="RASTREO"/>
    <s v="10/29/2023 12:48:20"/>
    <s v="ONLINE/TELEFÓNICA"/>
    <d v="2023-12-01T00:00:00"/>
    <n v="2"/>
    <n v="2"/>
    <n v="1"/>
    <s v="SI"/>
    <s v="TAYRI"/>
    <s v="SI"/>
    <x v="1"/>
    <x v="109"/>
    <m/>
    <m/>
    <m/>
    <m/>
    <m/>
    <m/>
    <m/>
    <m/>
    <m/>
    <n v="6"/>
    <n v="6"/>
    <n v="0"/>
    <s v="NO TIENE REZAGO"/>
    <m/>
  </r>
  <r>
    <n v="604"/>
    <s v="NOVIEMBRE"/>
    <x v="1"/>
    <s v="LIMA "/>
    <s v="SAN JUAN DE MIRAFLORES"/>
    <n v="920522964"/>
    <s v="1909ESBERIV"/>
    <s v="ESLAVA "/>
    <s v="BELTRAN"/>
    <s v="RICARDO"/>
    <s v="JOSUE ALEXANDER"/>
    <s v="ESLAVA  BELTRAN RICARDO JOSUE ALEXANDER"/>
    <s v="VENEZUELA "/>
    <s v="PTP/CPP"/>
    <d v="2019-09-19T00:00:00"/>
    <s v="19"/>
    <s v="09"/>
    <s v="2019"/>
    <n v="4"/>
    <s v="MASCULINO"/>
    <s v="PTP/CPP"/>
    <s v="003023334"/>
    <s v="NINGUNO"/>
    <s v="SI"/>
    <s v="8410ESBEDEPAV"/>
    <s v="ESLAVA"/>
    <s v="BELTRAN"/>
    <s v="DEYSI"/>
    <s v="PAOLA"/>
    <s v="VENEZUELA "/>
    <s v="SITUACIÓN IRREGULAR"/>
    <d v="1984-10-12T00:00:00"/>
    <s v="12"/>
    <s v="10"/>
    <s v="1984"/>
    <s v="FEMENINO"/>
    <s v="CÉDULA DE IDENTIDAD"/>
    <n v="16690510"/>
    <s v="RASTREO"/>
    <d v="2023-11-28T07:08:46"/>
    <s v="ONLINE/TELEFÓNICA"/>
    <d v="2023-11-24T00:00:00"/>
    <n v="1"/>
    <n v="1"/>
    <n v="1"/>
    <s v="SI"/>
    <s v="MIRIAN"/>
    <s v="SI"/>
    <x v="1"/>
    <x v="109"/>
    <m/>
    <m/>
    <m/>
    <m/>
    <m/>
    <m/>
    <m/>
    <m/>
    <m/>
    <n v="6"/>
    <n v="4"/>
    <n v="-2"/>
    <s v="NO TIENE REZAGO"/>
    <m/>
  </r>
  <r>
    <n v="240"/>
    <s v="OCTUBRE "/>
    <x v="0"/>
    <s v="ZARUMILLA"/>
    <s v="ZARUMILLA"/>
    <s v="593959436124 - 956671265"/>
    <s v="1512ESBLDIV"/>
    <s v="ESPINOZA"/>
    <s v="BLANCO"/>
    <s v="DIOSANNYS"/>
    <s v="ALBANIS"/>
    <s v="ESPINOZA BLANCO DIOSANNYS ALBANIS"/>
    <s v="VENEZUELA "/>
    <s v="SITUACIÓN IRREGULAR"/>
    <d v="2015-12-14T00:00:00"/>
    <s v="14"/>
    <s v="12"/>
    <s v="2015"/>
    <n v="8"/>
    <s v="FEMENINO"/>
    <s v="ACTA/PARTIDA DE NACIMIENTO"/>
    <n v="388"/>
    <s v="PRIMARIA - 1ER GRADO"/>
    <s v="SI"/>
    <s v="941BLFLKAVAV"/>
    <s v="BLANCO"/>
    <s v="FLORES"/>
    <s v="KARINA"/>
    <s v="VANESSA"/>
    <s v="VENEZUELA "/>
    <s v="SITUACIÓN IRREGULAR"/>
    <d v="1994-01-30T00:00:00"/>
    <n v="30"/>
    <n v="1"/>
    <n v="1994"/>
    <s v="FEMENINO"/>
    <s v="CÉDULA DE IDENTIDAD"/>
    <n v="25618223"/>
    <s v="RASTREO"/>
    <d v="2023-10-08T00:00:00"/>
    <m/>
    <m/>
    <m/>
    <m/>
    <m/>
    <s v="SI"/>
    <s v="VANESSA"/>
    <s v="SI"/>
    <x v="1"/>
    <x v="109"/>
    <m/>
    <m/>
    <m/>
    <m/>
    <m/>
    <m/>
    <m/>
    <m/>
    <m/>
    <n v="6"/>
    <n v="8"/>
    <n v="2"/>
    <s v="2 AÑOS REZAGO"/>
    <m/>
  </r>
  <r>
    <n v="565"/>
    <s v="NOVIEMBRE"/>
    <x v="1"/>
    <s v="LIMA "/>
    <s v="ATE"/>
    <n v="923226478"/>
    <s v="1309ESCUOSV"/>
    <s v="ESPINOZA"/>
    <s v="CUMARE"/>
    <s v="OSMER"/>
    <s v="DE JESUS"/>
    <s v="ESPINOZA CUMARE OSMER DE JESUS"/>
    <s v="VENEZUELA "/>
    <s v="SITUACIÓN IRREGULAR"/>
    <d v="2013-09-16T00:00:00"/>
    <s v="16"/>
    <s v="09"/>
    <s v="2013"/>
    <n v="10"/>
    <s v="MASCULINO"/>
    <s v="ACTA/PARTIDA DE NACIMIENTO"/>
    <s v="263"/>
    <s v="PRIMARIA - 4TO GRADO"/>
    <s v="SI"/>
    <s v="899CUSAZUDEV"/>
    <s v="CUMARE"/>
    <s v="SALAS"/>
    <s v="ZULENDYBETH"/>
    <s v="DEL VALLE "/>
    <s v="VENEZUELA "/>
    <s v="C.E. CALIDAD MIGRATORIA"/>
    <d v="1989-09-08T00:00:00"/>
    <s v="8"/>
    <s v="9"/>
    <s v="1989"/>
    <s v="FEMENINO"/>
    <s v="CARNET DE EXTRANJERÍA"/>
    <s v="3062395"/>
    <s v="RASTREO"/>
    <d v="2023-09-15T00:00:00"/>
    <s v="ONLINE/TELEFÓNICA"/>
    <d v="2023-11-10T00:00:00"/>
    <n v="2"/>
    <n v="2"/>
    <n v="1"/>
    <s v="SI"/>
    <s v="MIGUEL HUAYNATE"/>
    <s v="SI"/>
    <x v="1"/>
    <x v="109"/>
    <m/>
    <m/>
    <m/>
    <m/>
    <m/>
    <m/>
    <m/>
    <m/>
    <m/>
    <n v="9"/>
    <n v="10"/>
    <n v="1"/>
    <s v="NO TIENE REZAGO"/>
    <m/>
  </r>
  <r>
    <n v="567"/>
    <s v="NOVIEMBRE"/>
    <x v="1"/>
    <s v="LIMA "/>
    <s v="ATE"/>
    <n v="923226478"/>
    <s v="0511ESCUPAV"/>
    <s v="ESPINOZA"/>
    <s v="CUMARE"/>
    <s v="PAULLETTE"/>
    <s v="DE LOS ANGELES"/>
    <s v="ESPINOZA CUMARE PAULLETTE DE LOS ANGELES"/>
    <s v="VENEZUELA "/>
    <s v="SITUACIÓN IRREGULAR"/>
    <d v="2005-11-21T00:00:00"/>
    <s v="21"/>
    <s v="11"/>
    <s v="2005"/>
    <n v="18"/>
    <s v="FEMENINO"/>
    <s v="CEDULA DE IDENTIDAD"/>
    <s v="31791710"/>
    <s v="SECUNDARIA - 4TO GRADO"/>
    <s v="SI"/>
    <s v="899CUSAZUDEV"/>
    <s v="CUMARE"/>
    <s v="SALAS"/>
    <s v="ZULENDYBETH"/>
    <s v="DEL VALLE "/>
    <s v="VENEZUELA "/>
    <s v="C.E. CALIDAD MIGRATORIA"/>
    <d v="1989-09-08T00:00:00"/>
    <s v="8"/>
    <s v="9"/>
    <s v="1989"/>
    <s v="FEMENINO"/>
    <s v="CARNET DE EXTRANJERÍA"/>
    <s v="3062395"/>
    <s v="RASTREO"/>
    <d v="2023-09-15T00:00:00"/>
    <m/>
    <m/>
    <m/>
    <m/>
    <m/>
    <s v="SI"/>
    <s v="MIGUEL HUAYNATE"/>
    <s v="SI"/>
    <x v="1"/>
    <x v="109"/>
    <m/>
    <m/>
    <m/>
    <m/>
    <m/>
    <m/>
    <m/>
    <m/>
    <m/>
    <n v="15"/>
    <n v="18"/>
    <n v="3"/>
    <s v="3 AÑOS REZAGO"/>
    <m/>
  </r>
  <r>
    <n v="1017"/>
    <s v="NOVIEMBRE"/>
    <x v="0"/>
    <s v="TUMBES "/>
    <s v="TUMBES"/>
    <s v="(+)51 998 068 850"/>
    <s v="0912ESGAALV"/>
    <s v="ESPINOZA"/>
    <s v="GARRIDO"/>
    <s v="ALBERTH"/>
    <s v="JESUS"/>
    <s v="ESPINOZA GARRIDO ALBERTH JESUS"/>
    <s v="VENEZUELA "/>
    <s v="SITUACIÓN IRREGULAR"/>
    <d v="2009-12-17T00:00:00"/>
    <s v="17"/>
    <s v="12"/>
    <s v="2009"/>
    <n v="14"/>
    <s v="MASCULINO"/>
    <s v="CEDULA DE IDENTIDAD"/>
    <s v="33,564,224"/>
    <s v="SECUNDARIA - 2DO GRADO"/>
    <s v="SI"/>
    <s v="8710GAHEMASOV"/>
    <s v="GARRIDO"/>
    <s v="HERNANDEZ"/>
    <s v="MARIANGEL"/>
    <s v="SORELY"/>
    <s v="VENEZUELA "/>
    <s v="SITUACIÓN IRREGULAR"/>
    <d v="1987-10-04T00:00:00"/>
    <s v="4"/>
    <s v="10"/>
    <s v="1987"/>
    <s v="FEMENINO"/>
    <s v="CÉDULA DE IDENTIDAD"/>
    <n v="24303885"/>
    <s v="RASTREO"/>
    <d v="2023-10-09T00:00:00"/>
    <s v="ONLINE/TELEFÓNICA"/>
    <d v="2023-11-07T00:00:00"/>
    <n v="1"/>
    <n v="1"/>
    <n v="1"/>
    <s v="SI"/>
    <s v="VANESSA"/>
    <s v="SI"/>
    <x v="1"/>
    <x v="109"/>
    <m/>
    <m/>
    <m/>
    <m/>
    <m/>
    <m/>
    <m/>
    <m/>
    <m/>
    <n v="13"/>
    <n v="14"/>
    <n v="1"/>
    <s v="NO TIENE REZAGO"/>
    <m/>
  </r>
  <r>
    <n v="679"/>
    <s v="NOVIEMBRE"/>
    <x v="1"/>
    <s v="LIMA "/>
    <s v="LOS OLIVOS"/>
    <n v="993216859"/>
    <s v="2011ESHEDUP"/>
    <s v="ESPINOZA"/>
    <s v="HERRERA"/>
    <s v="DUGLENE"/>
    <s v="GAEL"/>
    <s v="ESPINOZA HERRERA DUGLENE GAEL"/>
    <s v="PERÚ"/>
    <s v="NO APLICA (ES PERUANO/A)"/>
    <d v="2020-11-11T00:00:00"/>
    <s v="11"/>
    <s v="11"/>
    <s v="2020"/>
    <n v="3"/>
    <s v="MASCULINO"/>
    <s v="DNI "/>
    <n v="92104680"/>
    <s v="NINGUNO"/>
    <s v="SI"/>
    <s v="004HEMOLEDEV"/>
    <s v="HERRERA"/>
    <s v="MOYA"/>
    <s v="LEONELA"/>
    <s v="DEL VALLE"/>
    <s v="VENEZUELA "/>
    <s v="PTP/CPP"/>
    <d v="2000-04-30T00:00:00"/>
    <s v="30"/>
    <s v="4"/>
    <s v="2000"/>
    <s v="FEMENINO"/>
    <s v="PTP/CPP"/>
    <s v="002842260"/>
    <s v="RASTREO"/>
    <d v="2023-10-23T21:06:48"/>
    <s v="ONLINE/TELEFÓNICA"/>
    <d v="2023-11-25T00:00:00"/>
    <n v="1"/>
    <n v="1"/>
    <n v="1"/>
    <s v="SI"/>
    <s v="MIRIAN"/>
    <s v="SI"/>
    <x v="1"/>
    <x v="109"/>
    <m/>
    <m/>
    <m/>
    <m/>
    <m/>
    <m/>
    <m/>
    <m/>
    <m/>
    <n v="6"/>
    <n v="3"/>
    <n v="-3"/>
    <s v="NO TIENE REZAGO"/>
    <m/>
  </r>
  <r>
    <n v="1455"/>
    <s v="ENERO "/>
    <x v="2"/>
    <s v="TRUJILLO"/>
    <s v="TRUJILLO"/>
    <n v="914416507"/>
    <s v="108FACUBEV"/>
    <s v="FALCON"/>
    <s v="CUBERO"/>
    <s v="BETZABETH"/>
    <s v="DE NAZARETH"/>
    <s v="FALCON CUBERO BETZABETH DE NAZARETH"/>
    <s v="VENEZUELA "/>
    <s v="SITUACIÓN IRREGULAR"/>
    <d v="2010-08-08T00:00:00"/>
    <n v="8"/>
    <n v="8"/>
    <n v="2010"/>
    <n v="13"/>
    <s v="FEMENINO"/>
    <s v="CEDULA DE IDENTIDAD "/>
    <n v="34398112"/>
    <s v="SECUNDARIA - 1ER GRADO"/>
    <s v="SI"/>
    <s v="831CUNIYADEV"/>
    <s v="CUBERO"/>
    <s v="NINGUNO"/>
    <s v="YANETH"/>
    <s v="DELCARMEN"/>
    <s v="VENEZUELA "/>
    <s v="PTP/CPP"/>
    <d v="1983-01-19T00:00:00"/>
    <n v="18"/>
    <n v="1"/>
    <n v="1983"/>
    <s v="FEMENINO"/>
    <s v="CPP"/>
    <s v="00-2980351"/>
    <s v="RASTREO"/>
    <d v="2023-10-11T00:00:00"/>
    <m/>
    <m/>
    <m/>
    <m/>
    <m/>
    <s v="SI"/>
    <s v="EVELYN"/>
    <m/>
    <x v="2"/>
    <x v="116"/>
    <m/>
    <m/>
    <m/>
    <m/>
    <m/>
    <m/>
    <m/>
    <m/>
    <m/>
    <n v="12"/>
    <n v="13"/>
    <n v="1"/>
    <s v="NO TIENE REZAGO"/>
    <m/>
  </r>
  <r>
    <n v="1454"/>
    <s v="ENERO "/>
    <x v="2"/>
    <s v="TRUJILLO"/>
    <s v="TRUJILLO"/>
    <n v="914416507"/>
    <s v="1912FACUEDV"/>
    <s v="FALCON"/>
    <s v="CUBERO"/>
    <s v="EDOURD"/>
    <s v="MOISES"/>
    <s v="FALCON CUBERO EDOURD MOISES"/>
    <s v="VENEZUELA "/>
    <s v="PTP/CPP"/>
    <d v="2019-12-13T00:00:00"/>
    <n v="13"/>
    <n v="12"/>
    <n v="2019"/>
    <n v="4"/>
    <s v="MASCULINO"/>
    <s v="CPP"/>
    <n v="2981382"/>
    <s v="NINGUNO"/>
    <s v="SI"/>
    <s v="831CUNIYADEV"/>
    <s v="CUBERO"/>
    <s v="NINGUNO"/>
    <s v="YANETH"/>
    <s v="DELCARMEN"/>
    <s v="VENEZUELA "/>
    <s v="PTP/CPP"/>
    <d v="1983-01-21T00:00:00"/>
    <n v="18"/>
    <n v="1"/>
    <n v="1983"/>
    <s v="FEMENINO"/>
    <s v="CPP"/>
    <n v="2980351"/>
    <s v="RASTREO"/>
    <d v="2023-10-11T00:00:00"/>
    <m/>
    <m/>
    <m/>
    <m/>
    <m/>
    <s v="SI"/>
    <s v="EVELYN"/>
    <m/>
    <x v="2"/>
    <x v="79"/>
    <m/>
    <m/>
    <m/>
    <m/>
    <m/>
    <m/>
    <m/>
    <m/>
    <m/>
    <n v="6"/>
    <n v="4"/>
    <n v="-2"/>
    <s v="NO TIENE REZAGO"/>
    <m/>
  </r>
  <r>
    <n v="1456"/>
    <s v="ENERO "/>
    <x v="2"/>
    <s v="TRUJILLO"/>
    <s v="TRUJILLO"/>
    <n v="914416507"/>
    <s v="084FACUJEV"/>
    <s v="FALCON"/>
    <s v="CUBERO"/>
    <s v="JESUS"/>
    <s v="ALBERTO"/>
    <s v="FALCON CUBERO JESUS ALBERTO"/>
    <s v="VENEZUELA "/>
    <s v="SITUACIÓN IRREGULAR"/>
    <d v="2008-04-17T00:00:00"/>
    <n v="17"/>
    <n v="4"/>
    <n v="2008"/>
    <n v="15"/>
    <s v="MASCULINO"/>
    <s v="CEDULA DE IDENTIDAD "/>
    <s v="002981381"/>
    <s v="SECUNDARIA - 2DO GRADO"/>
    <s v="SI"/>
    <s v="831CUNIYADEV"/>
    <s v="CUBERO"/>
    <s v="NINGUNO"/>
    <s v="YANETH"/>
    <s v="DELCARMEN"/>
    <s v="VENEZUELA "/>
    <s v="PTP/CPP"/>
    <d v="1983-01-18T00:00:00"/>
    <n v="18"/>
    <n v="1"/>
    <n v="1983"/>
    <s v="FEMENINO"/>
    <s v="CPP"/>
    <s v="002980351"/>
    <s v="RASTREO"/>
    <d v="2023-10-11T00:00:00"/>
    <s v="ONLINE/TELEFÓNICA"/>
    <d v="2024-01-02T00:00:00"/>
    <n v="4"/>
    <n v="2"/>
    <n v="2"/>
    <s v="SI"/>
    <s v="EVELYN"/>
    <m/>
    <x v="2"/>
    <x v="116"/>
    <m/>
    <m/>
    <m/>
    <m/>
    <m/>
    <m/>
    <m/>
    <m/>
    <m/>
    <n v="13"/>
    <n v="15"/>
    <n v="2"/>
    <s v="2 AÑOS REZAGO"/>
    <m/>
  </r>
  <r>
    <n v="1457"/>
    <s v="ENERO "/>
    <x v="2"/>
    <s v="TRUJILLO"/>
    <s v="TRUJILLO"/>
    <n v="914416507"/>
    <s v="172FACUJOV"/>
    <s v="FALCON"/>
    <s v="CUBERO"/>
    <s v="JOEL"/>
    <s v="DAVID"/>
    <s v="FALCON CUBERO JOEL DAVID"/>
    <s v="VENEZUELA "/>
    <s v="PTP/CPP"/>
    <d v="2017-02-16T00:00:00"/>
    <n v="16"/>
    <n v="2"/>
    <n v="2017"/>
    <n v="6"/>
    <s v="MASCULINO"/>
    <s v="CPP"/>
    <n v="2981394"/>
    <s v="NIVEL INICIAL 5 AÑOS"/>
    <s v="SI"/>
    <s v="831CUNIYADEV"/>
    <s v="CUBERO"/>
    <s v="NINGUNO"/>
    <s v="YANETH"/>
    <s v="DELCARMEN"/>
    <s v="VENEZUELA "/>
    <s v="PTP/CPP"/>
    <d v="1983-01-20T00:00:00"/>
    <n v="18"/>
    <n v="1"/>
    <n v="1983"/>
    <s v="FEMENINO"/>
    <s v="CPP"/>
    <n v="2980351"/>
    <s v="RASTREO"/>
    <d v="2023-10-11T00:00:00"/>
    <m/>
    <m/>
    <m/>
    <m/>
    <m/>
    <s v="SI"/>
    <s v="EVELYN"/>
    <m/>
    <x v="2"/>
    <x v="79"/>
    <m/>
    <m/>
    <m/>
    <m/>
    <m/>
    <m/>
    <m/>
    <m/>
    <m/>
    <n v="6"/>
    <n v="7"/>
    <n v="1"/>
    <s v="NO TIENE REZAGO"/>
    <m/>
  </r>
  <r>
    <n v="33"/>
    <s v="DICIEMBRE "/>
    <x v="2"/>
    <s v="TRUJILLO "/>
    <s v="LA ESPERANZA"/>
    <s v="929135602 / 916124724"/>
    <s v="1905FAANJHO"/>
    <s v="FANEYTE "/>
    <s v="ANDRADE"/>
    <s v="JHOSUAR "/>
    <s v="ADRIAN "/>
    <s v="FANEYTE  ANDRADE JHOSUAR  ADRIAN "/>
    <s v="OTRO"/>
    <s v="PTP/CPP"/>
    <d v="2019-05-28T00:00:00"/>
    <s v="28"/>
    <s v="05"/>
    <s v="2019"/>
    <n v="4"/>
    <s v="MASCULINO"/>
    <s v="PTP/CPP"/>
    <n v="3711776"/>
    <s v="NINGUNO"/>
    <s v="SI"/>
    <s v="0310ANMAMAANV"/>
    <s v="ANDRADE "/>
    <s v="MARCELO"/>
    <s v="MARIA "/>
    <s v="ANDREINA "/>
    <s v="VENEZUELA "/>
    <s v="PTP/CPP"/>
    <d v="2003-10-01T00:00:00"/>
    <n v="1"/>
    <n v="10"/>
    <n v="2003"/>
    <s v="FEMENINO"/>
    <s v="PTP/CPP"/>
    <n v="3573148"/>
    <s v="RASTREO"/>
    <d v="2023-10-10T00:00:00"/>
    <s v="ONLINE/TELEFÓNICA"/>
    <d v="2023-12-05T00:00:00"/>
    <n v="1"/>
    <n v="1"/>
    <n v="1"/>
    <s v="SI"/>
    <s v="MARIANA"/>
    <s v="SI"/>
    <x v="1"/>
    <x v="109"/>
    <m/>
    <m/>
    <m/>
    <m/>
    <m/>
    <m/>
    <m/>
    <m/>
    <m/>
    <n v="6"/>
    <n v="4"/>
    <n v="-2"/>
    <s v="NO TIENE REZAGO"/>
    <m/>
  </r>
  <r>
    <n v="539"/>
    <s v="NOVIEMBRE"/>
    <x v="1"/>
    <s v="LIMA "/>
    <s v="LURIN"/>
    <n v="947579755"/>
    <s v="1803FACOIVV"/>
    <s v="FARACO"/>
    <s v="COLMENARES"/>
    <s v="IVANA"/>
    <s v="VALENTINA"/>
    <s v="FARACO COLMENARES IVANA VALENTINA"/>
    <s v="VENEZUELA "/>
    <s v="SITUACIÓN IRREGULAR"/>
    <d v="2018-03-08T00:00:00"/>
    <s v="08"/>
    <s v="03"/>
    <s v="2018"/>
    <n v="5"/>
    <s v="FEMENINO"/>
    <s v="ACTA/PARTIDA DE NACIMIENTO"/>
    <n v="545"/>
    <s v="NINGUNO"/>
    <s v="SI"/>
    <s v="959COURYAMAV"/>
    <s v="COLMENARES"/>
    <s v="URBINA"/>
    <s v="YARNIELYS"/>
    <s v="MARIANA"/>
    <s v="VENEZUELA "/>
    <s v="PTP/CPP"/>
    <d v="1995-09-04T00:00:00"/>
    <s v="4"/>
    <s v="9"/>
    <s v="1995"/>
    <s v="FEMENINO"/>
    <s v="PTP/CPP"/>
    <n v="1502642"/>
    <s v="RASTREO"/>
    <d v="2023-09-15T00:00:00"/>
    <s v="ONLINE/TELEFÓNICA"/>
    <d v="2023-11-04T00:00:00"/>
    <n v="1"/>
    <n v="1"/>
    <n v="1"/>
    <s v="SI"/>
    <s v="EIMARA"/>
    <s v="SI"/>
    <x v="1"/>
    <x v="109"/>
    <m/>
    <m/>
    <m/>
    <m/>
    <m/>
    <m/>
    <m/>
    <m/>
    <m/>
    <n v="6"/>
    <n v="6"/>
    <n v="0"/>
    <s v="NO TIENE REZAGO"/>
    <m/>
  </r>
  <r>
    <n v="333"/>
    <s v="DICIEMBRE "/>
    <x v="2"/>
    <s v="TRUJILLO "/>
    <s v="SALAVERRY"/>
    <n v="907055334"/>
    <s v="0610FAMOALV"/>
    <s v="FARRERA"/>
    <s v="MORALES"/>
    <s v="ALIXON"/>
    <s v="DHAHECMI"/>
    <s v="FARRERA MORALES ALIXON DHAHECMI"/>
    <s v="VENEZUELA "/>
    <s v="SITUACIÓN IRREGULAR"/>
    <d v="2006-10-12T00:00:00"/>
    <s v="12"/>
    <s v="10"/>
    <s v="2006"/>
    <n v="17"/>
    <s v="FEMENINO"/>
    <s v="CEDULA DE IDENTIDAD"/>
    <n v="31775792"/>
    <s v="SECUNDARIA - 1ER GRADO"/>
    <s v="SI"/>
    <s v="862MOGAALVAV"/>
    <s v="MORALES"/>
    <s v="GARCIA"/>
    <s v="ALEXANDRA"/>
    <s v="VANESSA"/>
    <s v="VENEZUELA "/>
    <s v="SITUACIÓN IRREGULAR"/>
    <d v="1986-02-11T00:00:00"/>
    <n v="11"/>
    <n v="2"/>
    <n v="1986"/>
    <s v="FEMENINO"/>
    <s v="CÉDULA DE IDENTIDAD"/>
    <n v="18237355"/>
    <s v="RASTREO"/>
    <d v="2023-10-09T00:00:00"/>
    <s v="ONLINE/TELEFÓNICA"/>
    <d v="2023-12-21T00:00:00"/>
    <n v="1"/>
    <n v="1"/>
    <n v="1"/>
    <s v="SI"/>
    <s v="MARIANA"/>
    <s v="SI"/>
    <x v="1"/>
    <x v="109"/>
    <m/>
    <m/>
    <m/>
    <m/>
    <m/>
    <m/>
    <m/>
    <m/>
    <m/>
    <n v="12"/>
    <n v="17"/>
    <n v="5"/>
    <s v="4 AÑOS REZAGO A MÁS"/>
    <m/>
  </r>
  <r>
    <n v="1449"/>
    <s v="ENERO "/>
    <x v="2"/>
    <s v="TRUJILLO"/>
    <s v="LA ESPERANZA"/>
    <n v="919046755"/>
    <s v="084FECASOV"/>
    <s v="FELICE"/>
    <s v="CABRERA "/>
    <s v="SOFIA"/>
    <s v="VICTORIA"/>
    <s v="FELICE CABRERA  SOFIA VICTORIA"/>
    <s v="VENEZUELA "/>
    <s v="PTP/CPP"/>
    <d v="2008-04-23T00:00:00"/>
    <n v="23"/>
    <n v="4"/>
    <n v="2008"/>
    <n v="15"/>
    <s v="FEMENINO"/>
    <s v="CPP"/>
    <n v="1567118"/>
    <s v="SECUNDARIA - 2DO GRADO"/>
    <s v="SI"/>
    <s v="816CASACELEV"/>
    <s v="CABRERA"/>
    <s v="SANCHEZ"/>
    <s v="CEHILEN"/>
    <s v="LENYA"/>
    <s v="VENEZUELA "/>
    <s v="PTP/CPP"/>
    <d v="1981-06-14T00:00:00"/>
    <n v="14"/>
    <n v="6"/>
    <n v="1981"/>
    <s v="FEMENINO"/>
    <s v="CPP"/>
    <n v="1567070"/>
    <s v="RASTREO"/>
    <d v="2023-10-24T00:00:00"/>
    <s v="ONLINE/TELEFÓNICA"/>
    <d v="2024-01-03T00:00:00"/>
    <n v="1"/>
    <n v="3"/>
    <n v="3"/>
    <s v="SI"/>
    <s v="EVELYN"/>
    <m/>
    <x v="2"/>
    <x v="116"/>
    <m/>
    <m/>
    <m/>
    <m/>
    <m/>
    <m/>
    <m/>
    <m/>
    <m/>
    <n v="13"/>
    <n v="15"/>
    <n v="2"/>
    <s v="2 AÑOS REZAGO"/>
    <m/>
  </r>
  <r>
    <n v="1223"/>
    <s v="ENERO "/>
    <x v="1"/>
    <s v="LIMA "/>
    <s v="SAN MARTIN DE PORRES"/>
    <n v="925955259"/>
    <s v="1904FEGODAV"/>
    <s v="FERNÁNDEZ "/>
    <s v="GONZÁLEZ "/>
    <s v="DAINER"/>
    <s v="GABRIEL "/>
    <s v="FERNÁNDEZ  GONZÁLEZ  DAINER GABRIEL "/>
    <s v="VENEZUELA "/>
    <s v="PTP/CPP"/>
    <d v="2019-04-16T00:00:00"/>
    <s v="16"/>
    <s v="04"/>
    <s v="2019"/>
    <n v="4"/>
    <s v="MASCULINO"/>
    <s v="PTP/CPP"/>
    <s v="001023034"/>
    <s v="NINGUNO"/>
    <s v="SI"/>
    <s v="0102METRDAYAV"/>
    <s v="MEJIA"/>
    <s v="TRAVIÑO"/>
    <s v="DANNIBEL"/>
    <s v="YARISAY"/>
    <s v="VENEZUELA "/>
    <s v="PTP/CPP"/>
    <d v="2001-02-22T00:00:00"/>
    <s v="22"/>
    <s v="02"/>
    <s v="2001"/>
    <s v="FEMENINO"/>
    <s v="PTP/CPP"/>
    <s v="MUJER"/>
    <s v="RASTREO"/>
    <d v="2023-12-19T02:51:31"/>
    <s v="ONLINE/TELEFÓNICA"/>
    <d v="2024-01-12T00:00:00"/>
    <n v="1"/>
    <n v="1"/>
    <n v="1"/>
    <s v="SI"/>
    <s v="MARIEL"/>
    <m/>
    <x v="3"/>
    <x v="28"/>
    <m/>
    <s v="NO"/>
    <m/>
    <m/>
    <m/>
    <m/>
    <m/>
    <m/>
    <m/>
    <n v="6"/>
    <n v="4"/>
    <n v="-2"/>
    <s v="NO TIENE REZAGO"/>
    <m/>
  </r>
  <r>
    <n v="610"/>
    <s v="NOVIEMBRE"/>
    <x v="1"/>
    <s v="LIMA "/>
    <s v="PACHACAMAC"/>
    <s v="981270048/912168728"/>
    <s v="1512FECOFAV"/>
    <s v="FERNANDEZ"/>
    <s v="COLMENAREZ"/>
    <s v="FABRIZIO"/>
    <s v="ANDRES"/>
    <s v="FERNANDEZ COLMENAREZ FABRIZIO ANDRES"/>
    <s v="VENEZUELA "/>
    <s v="PTP/CPP"/>
    <d v="2015-12-28T00:00:00"/>
    <s v="28"/>
    <s v="12"/>
    <s v="2015"/>
    <n v="8"/>
    <s v="MASCULINO"/>
    <s v="PTP/CPP"/>
    <n v="2031874"/>
    <s v="NINGUNO"/>
    <s v="SI"/>
    <s v="869FECOKACOV"/>
    <s v="FERNANDEZ"/>
    <s v="COLMENAREZ"/>
    <s v="KARINA"/>
    <s v="COROMOTO"/>
    <s v="VENEZUELA "/>
    <s v="PTP/CPP"/>
    <d v="1986-09-11T00:00:00"/>
    <s v="11"/>
    <s v="9"/>
    <s v="1986"/>
    <s v="FEMENINO"/>
    <s v="PTP/CPP"/>
    <n v="2017793"/>
    <s v="RASTREO"/>
    <d v="2023-09-15T00:00:00"/>
    <s v="ONLINE/TELEFÓNICA"/>
    <d v="2023-11-04T00:00:00"/>
    <n v="4"/>
    <n v="4"/>
    <n v="2"/>
    <s v="SI"/>
    <s v="EIMARA"/>
    <s v="SI"/>
    <x v="1"/>
    <x v="109"/>
    <m/>
    <m/>
    <m/>
    <m/>
    <m/>
    <m/>
    <m/>
    <m/>
    <m/>
    <n v="6"/>
    <n v="8"/>
    <n v="2"/>
    <s v="2 AÑOS REZAGO"/>
    <m/>
  </r>
  <r>
    <n v="1413"/>
    <s v="ENERO "/>
    <x v="1"/>
    <s v="LIMA "/>
    <s v="SAN JUAN DE MIRAFLORES"/>
    <n v="902483898"/>
    <s v="0811FEDIALV"/>
    <s v="FERNANDEZ"/>
    <s v="DIAZ"/>
    <s v="ALBERT"/>
    <s v="JOSE"/>
    <s v="FERNANDEZ DIAZ ALBERT JOSE"/>
    <s v="VENEZUELA "/>
    <s v="C.E. CALIDAD MIGRATORIA"/>
    <d v="2008-11-04T00:00:00"/>
    <s v="04"/>
    <s v="11"/>
    <s v="2008"/>
    <n v="15"/>
    <s v="MASCULINO"/>
    <s v="CARNET DE EXTRANJERÍA"/>
    <s v="005340261"/>
    <s v="SECUNDARIA - 2DO GRADO"/>
    <s v="SI"/>
    <s v="8605DIFEYANOV"/>
    <s v="DIAZ"/>
    <s v="FERNANDEZ"/>
    <s v="YASNEIDYS"/>
    <s v="NORELY"/>
    <s v="VENEZUELA"/>
    <s v="C.E. CALIDAD MIGRATORIA"/>
    <d v="1986-05-12T00:00:00"/>
    <s v="12"/>
    <s v="05"/>
    <s v="1986"/>
    <s v="FEMENINO"/>
    <s v="CARNET DE EXTRANJERÍA "/>
    <s v="005389635"/>
    <s v="RASTREO"/>
    <d v="2024-01-15T16:49:22"/>
    <m/>
    <m/>
    <m/>
    <m/>
    <m/>
    <s v="SI"/>
    <s v="YULY"/>
    <m/>
    <x v="4"/>
    <x v="65"/>
    <d v="2024-01-15T00:00:00"/>
    <s v="SI "/>
    <m/>
    <m/>
    <m/>
    <m/>
    <m/>
    <m/>
    <m/>
    <n v="13"/>
    <n v="15"/>
    <n v="2"/>
    <s v="2 AÑOS REZAGO"/>
    <m/>
  </r>
  <r>
    <n v="100"/>
    <s v="OCTUBRE "/>
    <x v="1"/>
    <s v="LIMA "/>
    <s v="VILLA EL SALVADOR"/>
    <s v="974083478 MADRE"/>
    <s v="1410FEDIELV"/>
    <s v="FERNANDEZ"/>
    <s v="DIAZ"/>
    <s v="ELIEL"/>
    <s v="ALEJANDRO"/>
    <s v="FERNANDEZ DIAZ ELIEL ALEJANDRO"/>
    <s v="VENEZUELA "/>
    <s v="SITUACIÓN IRREGULAR"/>
    <d v="2014-10-23T00:00:00"/>
    <s v="23"/>
    <s v="10"/>
    <s v="2014"/>
    <n v="9"/>
    <s v="MASCULINO"/>
    <s v="ACTA/PARTIDA DE NACIMIENTO"/>
    <n v="2256"/>
    <s v="PRIMARIA - 1ER GRADO"/>
    <s v="SI"/>
    <s v="9304DIPEALDEV"/>
    <s v="DIAZ"/>
    <s v="PEREZ"/>
    <s v="ALISETH"/>
    <s v="DEL CARMEN"/>
    <s v="VENEZUELA "/>
    <s v="SITUACIÓN IRREGULAR"/>
    <d v="1993-04-16T00:00:00"/>
    <s v="16"/>
    <s v="04"/>
    <s v="1993"/>
    <s v="FEMENINO"/>
    <s v="CÉDULA DE IDENTIDAD"/>
    <n v="23293027"/>
    <s v="RASTREO"/>
    <d v="2023-09-15T00:00:00"/>
    <s v="ONLINE/TELEFÓNICA"/>
    <d v="2023-10-26T00:00:00"/>
    <n v="1"/>
    <n v="1"/>
    <n v="1"/>
    <s v="SI"/>
    <s v="MIRIAN"/>
    <s v="SI"/>
    <x v="1"/>
    <x v="109"/>
    <m/>
    <m/>
    <m/>
    <m/>
    <m/>
    <m/>
    <m/>
    <m/>
    <m/>
    <n v="6"/>
    <n v="9"/>
    <n v="3"/>
    <s v="3 AÑOS REZAGO"/>
    <m/>
  </r>
  <r>
    <n v="674"/>
    <s v="NOVIEMBRE"/>
    <x v="1"/>
    <s v="LIMA "/>
    <s v="SAN JUAN DE LURIGANCHO"/>
    <n v="981359537"/>
    <s v="1401FEHEGAV"/>
    <s v="FERNANDEZ"/>
    <s v="HERNANDEZ"/>
    <s v="GABRIELA "/>
    <s v="VALENTINA "/>
    <s v="FERNANDEZ HERNANDEZ GABRIELA  VALENTINA "/>
    <s v="VENEZUELA "/>
    <s v="SITUACIÓN IRREGULAR"/>
    <d v="2014-01-09T00:00:00"/>
    <s v="09"/>
    <s v="01"/>
    <s v="2014"/>
    <n v="10"/>
    <s v="FEMENINO"/>
    <s v="ACTA/PARTIDA DE NACIMIENTO"/>
    <s v="034"/>
    <s v="PRIMARIA - 3ER GRADO"/>
    <s v="SI"/>
    <s v="8711HEPEKECOV"/>
    <s v="HERNANDEZ"/>
    <s v="PEREZ"/>
    <s v="KEILIMAR"/>
    <s v="COROMOTO"/>
    <s v="VENEZUELA "/>
    <s v="PTP/CPP"/>
    <d v="1987-11-09T00:00:00"/>
    <s v="9"/>
    <s v="11"/>
    <s v="1987"/>
    <s v="FEMENINO"/>
    <s v="PTP/CPP"/>
    <s v="001104703"/>
    <s v="RASTREO"/>
    <d v="2023-10-26T19:24:27"/>
    <s v="ONLINE/TELEFÓNICA"/>
    <d v="2023-11-17T00:00:00"/>
    <n v="2"/>
    <n v="2"/>
    <n v="1"/>
    <s v="SI"/>
    <s v="TAYRI"/>
    <s v="SI"/>
    <x v="1"/>
    <x v="109"/>
    <m/>
    <m/>
    <m/>
    <m/>
    <m/>
    <m/>
    <m/>
    <m/>
    <m/>
    <n v="8"/>
    <n v="10"/>
    <n v="2"/>
    <s v="2 AÑOS REZAGO"/>
    <m/>
  </r>
  <r>
    <n v="764"/>
    <s v="NOVIEMBRE"/>
    <x v="1"/>
    <s v="LIMA "/>
    <s v="ATE"/>
    <n v="966851846"/>
    <s v="1411FEMOJEV"/>
    <s v="FERNANDEZ"/>
    <s v="MOYA"/>
    <s v="JESUANNY"/>
    <s v="CAROLINA"/>
    <s v="FERNANDEZ MOYA JESUANNY CAROLINA"/>
    <s v="VENEZUELA "/>
    <s v="SITUACIÓN IRREGULAR"/>
    <d v="2014-11-14T00:00:00"/>
    <s v="14"/>
    <s v="11"/>
    <s v="2014"/>
    <n v="9"/>
    <s v="FEMENINO"/>
    <s v="ACTA/PARTIDA DE NACIMIENTO"/>
    <s v="5489"/>
    <s v="PRIMARIA - 3ER GRADO"/>
    <s v="SI"/>
    <s v="975MOMOYOJOV"/>
    <s v="MOYA"/>
    <s v="MOYA"/>
    <s v="YOELYN"/>
    <s v="JOSEFINA"/>
    <s v="VENEZUELA "/>
    <s v="SITUACIÓN IRREGULAR"/>
    <d v="1997-05-14T00:00:00"/>
    <s v="14"/>
    <s v="5"/>
    <s v="1997"/>
    <s v="FEMENINO"/>
    <s v="CÉDULA DE IDENTIDAD"/>
    <s v="26646609"/>
    <s v="RASTREO"/>
    <d v="2023-09-30T10:26:00"/>
    <s v="ONLINE/TELEFÓNICA"/>
    <d v="2023-11-27T00:00:00"/>
    <n v="3"/>
    <n v="3"/>
    <n v="1"/>
    <s v="SI"/>
    <s v="CAROLINE"/>
    <s v="SI"/>
    <x v="1"/>
    <x v="109"/>
    <m/>
    <m/>
    <m/>
    <m/>
    <m/>
    <m/>
    <m/>
    <m/>
    <m/>
    <n v="8"/>
    <n v="9"/>
    <n v="1"/>
    <s v="NO TIENE REZAGO"/>
    <m/>
  </r>
  <r>
    <n v="765"/>
    <s v="NOVIEMBRE"/>
    <x v="1"/>
    <s v="LIMA "/>
    <s v="ATE"/>
    <n v="966851846"/>
    <s v="1703FEMOJEV"/>
    <s v="FERNANDEZ"/>
    <s v="MOYA"/>
    <s v="JESUS"/>
    <s v="MANUEL"/>
    <s v="FERNANDEZ MOYA JESUS MANUEL"/>
    <s v="VENEZUELA "/>
    <s v="SITUACIÓN IRREGULAR"/>
    <d v="2017-03-16T00:00:00"/>
    <s v="16"/>
    <s v="03"/>
    <s v="2017"/>
    <n v="6"/>
    <s v="MASCULINO"/>
    <s v="ACTA/PARTIDA DE NACIMIENTO"/>
    <s v="3394"/>
    <s v="PRIMARIA - 1ER GRADO"/>
    <s v="SI"/>
    <s v="975MOMOYOJOV"/>
    <s v="MOYA"/>
    <s v="MOYA"/>
    <s v="YOELYN"/>
    <s v="JOSEFINA"/>
    <s v="VENEZUELA "/>
    <s v="SITUACIÓN IRREGULAR"/>
    <d v="1997-05-14T00:00:00"/>
    <s v="14"/>
    <s v="5"/>
    <s v="1997"/>
    <s v="FEMENINO"/>
    <s v="CÉDULA DE IDENTIDAD"/>
    <s v="26646609"/>
    <s v="RASTREO"/>
    <d v="2023-09-30T10:31:00"/>
    <m/>
    <m/>
    <m/>
    <m/>
    <m/>
    <s v="SI"/>
    <s v="CAROLINE"/>
    <s v="SI"/>
    <x v="1"/>
    <x v="109"/>
    <m/>
    <m/>
    <m/>
    <m/>
    <m/>
    <m/>
    <m/>
    <m/>
    <m/>
    <n v="6"/>
    <n v="7"/>
    <n v="1"/>
    <s v="NO TIENE REZAGO"/>
    <m/>
  </r>
  <r>
    <n v="766"/>
    <s v="NOVIEMBRE"/>
    <x v="1"/>
    <s v="LIMA "/>
    <s v="ATE"/>
    <n v="966851846"/>
    <s v="1911FEMOROV"/>
    <s v="FERNANDEZ"/>
    <s v="MOYA"/>
    <s v="ROSSIMAR"/>
    <s v="NAZARETH"/>
    <s v="FERNANDEZ MOYA ROSSIMAR NAZARETH"/>
    <s v="VENEZUELA "/>
    <s v="SITUACIÓN IRREGULAR"/>
    <d v="2019-11-21T00:00:00"/>
    <s v="21"/>
    <s v="11"/>
    <s v="2019"/>
    <n v="4"/>
    <s v="FEMENINO"/>
    <s v="ACTA/PARTIDA DE NACIMIENTO"/>
    <s v="6368"/>
    <s v="NIVEL INICIAL 3 AÑOS"/>
    <s v="SI"/>
    <s v="975MOMOYOJOV"/>
    <s v="MOYA"/>
    <s v="MOYA"/>
    <s v="YOELYN"/>
    <s v="JOSEFINA"/>
    <s v="VENEZUELA "/>
    <s v="SITUACIÓN IRREGULAR"/>
    <d v="1997-05-14T00:00:00"/>
    <s v="14"/>
    <s v="5"/>
    <s v="1997"/>
    <s v="FEMENINO"/>
    <s v="CÉDULA DE IDENTIDAD"/>
    <s v="26646609"/>
    <s v="RASTREO"/>
    <d v="2023-09-30T10:36:00"/>
    <m/>
    <m/>
    <m/>
    <m/>
    <m/>
    <s v="SI"/>
    <s v="CAROLINE"/>
    <s v="SI"/>
    <x v="1"/>
    <x v="109"/>
    <m/>
    <m/>
    <m/>
    <m/>
    <m/>
    <m/>
    <m/>
    <m/>
    <m/>
    <n v="6"/>
    <n v="4"/>
    <n v="-2"/>
    <s v="NO TIENE REZAGO"/>
    <m/>
  </r>
  <r>
    <n v="556"/>
    <s v="DICIEMBRE "/>
    <x v="1"/>
    <s v="LIMA "/>
    <s v="SAN JUAN DE LURIGANCHO"/>
    <s v="907150221 SOLO WSP"/>
    <s v="1605FEVAMIV"/>
    <s v="FERREIRA"/>
    <s v="VALERA"/>
    <s v="MIGUEL"/>
    <s v="GABRIEL"/>
    <s v="FERREIRA VALERA MIGUEL GABRIEL"/>
    <s v="VENEZUELA "/>
    <s v="SITUACIÓN IRREGULAR"/>
    <d v="2016-05-15T00:00:00"/>
    <s v="15"/>
    <s v="05"/>
    <s v="2016"/>
    <n v="7"/>
    <s v="MASCULINO"/>
    <s v="ACTA/PARTIDA DE NACIMIENTO"/>
    <s v="2134"/>
    <s v="NINGUNO"/>
    <s v="SI"/>
    <s v="9004VAHEROVIV"/>
    <s v="VALERA"/>
    <s v="HERNANDEZ"/>
    <s v="ROSA"/>
    <s v="VIRGINIA"/>
    <s v="VENEZUELA"/>
    <s v="SITUACIÓN IRREGULAR"/>
    <d v="1990-04-03T00:00:00"/>
    <s v="03"/>
    <s v="04"/>
    <s v="1990"/>
    <s v="FEMENINO"/>
    <s v="CÉDULA DE IDENTIDAD"/>
    <s v="20428663"/>
    <s v="RASTREO"/>
    <d v="2023-01-11T10:22:47"/>
    <s v="ONLINE/TELEFÓNICA"/>
    <d v="2023-12-05T00:00:00"/>
    <n v="2"/>
    <n v="2"/>
    <n v="1"/>
    <s v="SI"/>
    <s v="TAYRI"/>
    <s v="SI"/>
    <x v="1"/>
    <x v="109"/>
    <m/>
    <m/>
    <m/>
    <m/>
    <m/>
    <m/>
    <m/>
    <m/>
    <m/>
    <n v="6"/>
    <n v="7"/>
    <n v="1"/>
    <s v="NO TIENE REZAGO"/>
    <m/>
  </r>
  <r>
    <n v="1481"/>
    <s v="ENERO "/>
    <x v="2"/>
    <s v="TRUJILLO"/>
    <s v="SALAVERRY"/>
    <n v="993305711"/>
    <s v="0711FIHIYAV"/>
    <s v="FIGUEREDO"/>
    <s v="HIDALGO"/>
    <s v="YAIR"/>
    <s v="DAVID"/>
    <s v="FIGUEREDO HIDALGO YAIR DAVID"/>
    <s v="VENEZUELA "/>
    <s v="PTP/CPP"/>
    <d v="2007-11-16T00:00:00"/>
    <n v="16"/>
    <n v="11"/>
    <n v="2007"/>
    <n v="16"/>
    <s v="MASCULINO"/>
    <s v="PTP/CPP"/>
    <s v="003321890"/>
    <s v="SECUNDARIA - 4TO GRADO"/>
    <s v="SI"/>
    <s v="866HINIADDEV"/>
    <s v="HIDALGO"/>
    <s v="NINGUNO"/>
    <s v="ADRIANA "/>
    <s v="DE LOS ANGELES"/>
    <s v="VENEZUELA "/>
    <s v="SITUACIÓN IRREGULAR"/>
    <d v="1986-06-14T00:00:00"/>
    <n v="14"/>
    <n v="6"/>
    <n v="1986"/>
    <s v="FEMENINO"/>
    <s v="CEDULA DE IDENTIDAD "/>
    <n v="17472751"/>
    <s v="RASTREO"/>
    <d v="2023-10-13T00:00:00"/>
    <s v="ONLINE/TELEFÓNICA"/>
    <d v="2024-01-08T00:00:00"/>
    <n v="1"/>
    <n v="2"/>
    <n v="2"/>
    <s v="SI"/>
    <s v="EVELYN"/>
    <m/>
    <x v="2"/>
    <x v="121"/>
    <m/>
    <m/>
    <m/>
    <m/>
    <m/>
    <m/>
    <m/>
    <m/>
    <m/>
    <n v="15"/>
    <n v="16"/>
    <n v="1"/>
    <s v="NO TIENE REZAGO"/>
    <m/>
  </r>
  <r>
    <n v="1222"/>
    <s v="ENERO "/>
    <x v="1"/>
    <s v="LIMA "/>
    <s v="SAN MARTIN DE PORRES"/>
    <n v="981916670"/>
    <s v="0803FILUDEV"/>
    <s v="FIGUEREDO"/>
    <s v="LUZARDO"/>
    <s v="DENIS"/>
    <s v="ALEJANDRO"/>
    <s v="FIGUEREDO LUZARDO DENIS ALEJANDRO"/>
    <s v="VENEZUELA "/>
    <s v="C.E. CALIDAD MIGRATORIA"/>
    <d v="2008-03-15T00:00:00"/>
    <s v="15"/>
    <s v="03"/>
    <s v="2008"/>
    <n v="15"/>
    <s v="MASCULINO"/>
    <s v="CARNET DE EXTRANJERÍA "/>
    <s v="004744012"/>
    <s v="SECUNDARIA - 3ER GRADO"/>
    <s v="SI"/>
    <s v="8706LULAFRCOV"/>
    <s v="LUZARDO"/>
    <s v="LARA"/>
    <s v="FREICIS"/>
    <s v="COROMOTO"/>
    <s v="VENEZUELA "/>
    <s v="PTP/CPP"/>
    <d v="1987-06-21T00:00:00"/>
    <s v="21"/>
    <s v="06"/>
    <s v="1987"/>
    <s v="FEMENINO"/>
    <s v="PTP/CPP"/>
    <s v="MUJER"/>
    <s v="RASTREO"/>
    <d v="2023-12-18T16:58:40"/>
    <s v="ONLINE/TELEFÓNICA"/>
    <d v="2024-01-05T00:00:00"/>
    <n v="2"/>
    <n v="1"/>
    <n v="1"/>
    <s v="SI"/>
    <s v="MARIEL"/>
    <m/>
    <x v="4"/>
    <x v="46"/>
    <d v="2024-12-18T00:00:00"/>
    <s v="SI "/>
    <m/>
    <m/>
    <m/>
    <m/>
    <m/>
    <m/>
    <m/>
    <n v="14"/>
    <n v="16"/>
    <n v="2"/>
    <s v="2 AÑOS REZAGO"/>
    <m/>
  </r>
  <r>
    <n v="990"/>
    <s v="NOVIEMBRE"/>
    <x v="2"/>
    <s v="TRUJILLO"/>
    <s v="LA ESPERANZA"/>
    <n v="959885581"/>
    <s v="2009FIMOJUO"/>
    <s v="FIGUEREDO"/>
    <s v="MONTERO"/>
    <s v="JULIETH"/>
    <s v="ALEXA"/>
    <s v="FIGUEREDO MONTERO JULIETH ALEXA"/>
    <s v="OTRO"/>
    <s v="PTP/CPP"/>
    <d v="2020-09-17T00:00:00"/>
    <s v="17"/>
    <s v="09"/>
    <s v="2020"/>
    <n v="3"/>
    <s v="FEMENINO"/>
    <s v="PTP/CPP"/>
    <n v="3490166"/>
    <s v="NINGUNO"/>
    <s v="SI"/>
    <s v="936MOPEMACAV"/>
    <s v="MONTERO"/>
    <s v="PEÑA"/>
    <s v="MARBELIS"/>
    <s v="CAROLINA"/>
    <s v="VENEZUELA "/>
    <s v="PTP/CPP"/>
    <d v="1993-06-06T00:00:00"/>
    <s v="6"/>
    <s v="6"/>
    <s v="1993"/>
    <s v="FEMENINO"/>
    <s v="PTP/CPP"/>
    <n v="3485192"/>
    <s v="RASTREO"/>
    <d v="2023-10-04T00:00:00"/>
    <s v="ONLINE/TELEFÓNICA"/>
    <d v="2023-11-22T00:00:00"/>
    <n v="1"/>
    <n v="1"/>
    <n v="1"/>
    <s v="SI"/>
    <s v="MARIANA"/>
    <s v="SI"/>
    <x v="1"/>
    <x v="109"/>
    <m/>
    <m/>
    <m/>
    <m/>
    <m/>
    <m/>
    <m/>
    <m/>
    <m/>
    <n v="6"/>
    <n v="3"/>
    <n v="-3"/>
    <s v="NO TIENE REZAGO"/>
    <m/>
  </r>
  <r>
    <n v="1351"/>
    <s v="ENERO "/>
    <x v="0"/>
    <s v="TUMBES "/>
    <s v="TUMBES"/>
    <n v="995333598"/>
    <s v="2008FIAPJAP"/>
    <s v="FIGUEROA"/>
    <s v="APONTE"/>
    <s v="JAIR"/>
    <s v="JHASNIEL"/>
    <s v="FIGUEROA APONTE JAIR JHASNIEL"/>
    <s v="PERÚ"/>
    <s v="NO APLICA (ES PERUANO/A)"/>
    <d v="2020-08-09T00:00:00"/>
    <s v="09"/>
    <s v="08"/>
    <s v="2020"/>
    <n v="3"/>
    <s v="MASCULINO"/>
    <s v="DNI"/>
    <n v="91965346"/>
    <s v="NIVEL INICIAL 3 AÑOS"/>
    <s v="SI"/>
    <s v="0010APCAADCOV"/>
    <s v="APONTE"/>
    <s v="CABRERA"/>
    <s v="ADRIANA"/>
    <s v="COROMOTO"/>
    <s v="VENEZUELA "/>
    <s v="PTP/CPP"/>
    <d v="2000-10-05T00:00:00"/>
    <s v="05"/>
    <s v="10"/>
    <s v="2000"/>
    <s v="FEMENINO"/>
    <s v="PTP/CPP"/>
    <n v="4370998"/>
    <s v="RASTREO"/>
    <d v="2024-01-12T00:00:00"/>
    <s v="ONLINE/TELEFÓNICA"/>
    <d v="2024-01-14T00:00:00"/>
    <n v="2"/>
    <n v="3"/>
    <n v="3"/>
    <s v="SI"/>
    <s v="ANTON "/>
    <m/>
    <x v="2"/>
    <x v="38"/>
    <d v="2024-01-15T00:00:00"/>
    <s v="SI"/>
    <s v="SI"/>
    <m/>
    <m/>
    <m/>
    <m/>
    <m/>
    <m/>
    <n v="6"/>
    <n v="3"/>
    <n v="-3"/>
    <s v="NO TIENE REZAGO"/>
    <m/>
  </r>
  <r>
    <n v="356"/>
    <s v="OCTUBRE "/>
    <x v="2"/>
    <s v="TRUJILLO"/>
    <s v="TRUJILLO"/>
    <n v="967348101"/>
    <s v="1608FIDADAV"/>
    <s v="FIGUEROA"/>
    <s v="DAZA"/>
    <s v="DAIRELY"/>
    <s v="VALENTINA"/>
    <s v="FIGUEROA DAZA DAIRELY VALENTINA"/>
    <s v="VENEZUELA "/>
    <s v="SITUACIÓN IRREGULAR"/>
    <d v="2016-08-11T00:00:00"/>
    <s v="11"/>
    <s v="08"/>
    <s v="2016"/>
    <n v="7"/>
    <s v="FEMENINO"/>
    <s v="ACTA/PARTIDA DE NACIMIENTO"/>
    <n v="938"/>
    <s v="PRIMARIA - 1ER GRADO"/>
    <s v="SI"/>
    <s v="948DAORYOALV"/>
    <s v="DAZA"/>
    <s v="ORTEGA"/>
    <s v="YORMARY"/>
    <s v="ALEXANDRA"/>
    <s v="VENEZUELA "/>
    <s v="SITUACIÓN IRREGULAR"/>
    <d v="1994-08-20T00:00:00"/>
    <n v="20"/>
    <n v="8"/>
    <n v="1994"/>
    <s v="FEMENINO"/>
    <s v="CÉDULA DE IDENTIDAD"/>
    <n v="22418562"/>
    <s v="RASTREO"/>
    <d v="2023-10-02T00:00:00"/>
    <s v="ONLINE/TELEFÓNICA"/>
    <d v="2023-10-06T00:00:00"/>
    <n v="2"/>
    <n v="2"/>
    <n v="1"/>
    <s v="SI"/>
    <s v="DALILA"/>
    <s v="SI"/>
    <x v="1"/>
    <x v="109"/>
    <m/>
    <m/>
    <m/>
    <m/>
    <m/>
    <m/>
    <m/>
    <m/>
    <m/>
    <n v="6"/>
    <n v="7"/>
    <n v="1"/>
    <s v="NO TIENE REZAGO"/>
    <m/>
  </r>
  <r>
    <n v="358"/>
    <s v="OCTUBRE "/>
    <x v="2"/>
    <s v="TRUJILLO"/>
    <s v="TRUJILLO"/>
    <n v="967348101"/>
    <s v="1411FIDADAV"/>
    <s v="FIGUEROA"/>
    <s v="DAZA"/>
    <s v="DANIELY"/>
    <s v="ARANZA"/>
    <s v="FIGUEROA DAZA DANIELY ARANZA"/>
    <s v="VENEZUELA "/>
    <s v="SITUACIÓN IRREGULAR"/>
    <d v="2014-11-19T00:00:00"/>
    <s v="19"/>
    <s v="11"/>
    <s v="2014"/>
    <n v="9"/>
    <s v="FEMENINO"/>
    <s v="ACTA/PARTIDA DE NACIMIENTO"/>
    <n v="9704"/>
    <s v="PRIMARIA - 3ER GRADO"/>
    <s v="SI"/>
    <s v="948DAORYOALV"/>
    <s v="DAZA"/>
    <s v="ORTEGA"/>
    <s v="YORMARY"/>
    <s v="ALEXANDRA"/>
    <s v="VENEZUELA "/>
    <s v="SITUACIÓN IRREGULAR"/>
    <d v="1994-08-20T00:00:00"/>
    <n v="20"/>
    <n v="8"/>
    <n v="1994"/>
    <s v="FEMENINO"/>
    <s v="CÉDULA DE IDENTIDAD"/>
    <n v="22418562"/>
    <s v="RASTREO"/>
    <d v="2023-10-02T00:00:00"/>
    <m/>
    <m/>
    <m/>
    <m/>
    <m/>
    <s v="SI"/>
    <s v="DALILA"/>
    <s v="SI"/>
    <x v="1"/>
    <x v="109"/>
    <m/>
    <m/>
    <m/>
    <m/>
    <m/>
    <m/>
    <m/>
    <m/>
    <m/>
    <n v="8"/>
    <n v="9"/>
    <n v="1"/>
    <s v="NO TIENE REZAGO"/>
    <m/>
  </r>
  <r>
    <n v="46"/>
    <s v="OCTUBRE "/>
    <x v="1"/>
    <s v="LIMA "/>
    <s v="COMAS"/>
    <n v="910844080"/>
    <s v="0806FIMIKEV"/>
    <s v="FIGUEROA"/>
    <s v="MISERO"/>
    <s v="KELVIN"/>
    <s v="JOSE"/>
    <s v="FIGUEROA MISERO KELVIN JOSE"/>
    <s v="VENEZUELA "/>
    <s v="SITUACIÓN IRREGULAR"/>
    <d v="2008-06-13T00:00:00"/>
    <s v="13"/>
    <s v="06"/>
    <s v="2008"/>
    <n v="15"/>
    <s v="MASCULINO"/>
    <s v="CEDULA DE IDENTIDAD"/>
    <s v="32.849.967"/>
    <s v="PRIMARIA - 6TO GRADO"/>
    <s v="SI"/>
    <s v="8210MIPESOMEV"/>
    <s v="MISERO"/>
    <s v="PEREZ"/>
    <s v="SOLIMAR"/>
    <s v="MERCEDES"/>
    <s v="VENEZUELA "/>
    <s v="PTP/CPP"/>
    <d v="1982-10-18T00:00:00"/>
    <s v="18"/>
    <s v="10"/>
    <s v="1982"/>
    <s v="FEMENINO"/>
    <s v="PTP/CPP"/>
    <n v="1144691"/>
    <s v="RASTREO"/>
    <d v="2023-09-15T00:00:00"/>
    <s v="ONLINE/TELEFÓNICA"/>
    <d v="2023-10-13T00:00:00"/>
    <n v="1"/>
    <n v="1"/>
    <n v="1"/>
    <s v="SI"/>
    <s v="MIRIAN"/>
    <s v="SI"/>
    <x v="1"/>
    <x v="109"/>
    <m/>
    <m/>
    <m/>
    <m/>
    <m/>
    <m/>
    <m/>
    <m/>
    <m/>
    <n v="11"/>
    <n v="15"/>
    <n v="4"/>
    <s v="4 AÑOS REZAGO A MÁS"/>
    <m/>
  </r>
  <r>
    <n v="491"/>
    <s v="DICIEMBRE "/>
    <x v="1"/>
    <s v="LIMA "/>
    <s v="VILLA MARIA DEL TRIUNFO"/>
    <s v="923938994( LLAMADAS) 918916103( WHATSAPP)"/>
    <s v="1212FIRUMAV"/>
    <s v="FIGUEROA"/>
    <s v="RUÍZ"/>
    <s v="MARIANGELICA"/>
    <s v="NINGUNO"/>
    <s v="FIGUEROA RUÍZ MARIANGELICA NINGUNO"/>
    <s v="VENEZUELA "/>
    <s v="PTP/CPP"/>
    <d v="2012-12-28T00:00:00"/>
    <s v="28"/>
    <s v="12"/>
    <s v="2012"/>
    <n v="11"/>
    <s v="FEMENINO"/>
    <s v="PTP/CPP"/>
    <s v="004087905"/>
    <s v="PRIMARIA - 4TO GRADO"/>
    <s v="SI"/>
    <s v="8202RURELEMAV"/>
    <s v="RUÍZ"/>
    <s v="RENGEL"/>
    <s v="LEIDYS"/>
    <s v="MARIANA"/>
    <s v="VENEZUELA"/>
    <s v="PTP/CPP"/>
    <d v="1982-02-15T00:00:00"/>
    <s v="15"/>
    <s v="02"/>
    <s v="1982"/>
    <s v="FEMENINO"/>
    <s v="PTP/CPP"/>
    <s v="000062353"/>
    <s v="RASTREO"/>
    <d v="2023-12-05T07:05:37"/>
    <s v="ONLINE/TELEFÓNICA"/>
    <d v="2023-12-14T00:00:00"/>
    <n v="1"/>
    <n v="1"/>
    <n v="1"/>
    <s v="SI"/>
    <s v="YULY"/>
    <s v="SI"/>
    <x v="1"/>
    <x v="109"/>
    <m/>
    <m/>
    <m/>
    <m/>
    <m/>
    <m/>
    <m/>
    <m/>
    <m/>
    <n v="9"/>
    <n v="11"/>
    <n v="2"/>
    <s v="2 AÑOS REZAGO"/>
    <m/>
  </r>
  <r>
    <n v="377"/>
    <s v="OCTUBRE "/>
    <x v="2"/>
    <s v="TRUJILLO"/>
    <s v="SALAVERRY"/>
    <n v="983806320"/>
    <s v="1002FLBEARV"/>
    <s v="FLORES"/>
    <s v="BETANCOURT"/>
    <s v="ARIANNY"/>
    <s v="NAZARETH"/>
    <s v="FLORES BETANCOURT ARIANNY NAZARETH"/>
    <s v="VENEZUELA "/>
    <s v="SITUACIÓN IRREGULAR"/>
    <d v="2010-02-05T00:00:00"/>
    <s v="05"/>
    <s v="02"/>
    <s v="2010"/>
    <n v="14"/>
    <s v="FEMENINO"/>
    <s v="ACTA/PARTIDA DE NACIMIENTO"/>
    <n v="925"/>
    <s v="SECUNDARIA - 1ER GRADO"/>
    <s v="SI"/>
    <s v="859FLBEMAANV"/>
    <s v="FLORES"/>
    <s v="BETANCOURT"/>
    <s v="MARY"/>
    <s v="ANDREINA"/>
    <s v="VENEZUELA "/>
    <s v="SITUACIÓN IRREGULAR"/>
    <d v="1985-09-05T00:00:00"/>
    <n v="5"/>
    <n v="9"/>
    <n v="1985"/>
    <s v="FEMENINO"/>
    <s v="CÉDULA DE IDENTIDAD"/>
    <n v="17032454"/>
    <s v="RASTREO"/>
    <d v="2023-10-02T00:00:00"/>
    <s v="ONLINE/TELEFÓNICA"/>
    <d v="2023-10-08T00:00:00"/>
    <n v="3"/>
    <n v="3"/>
    <n v="1"/>
    <s v="SI"/>
    <s v="DALILA"/>
    <s v="SI"/>
    <x v="1"/>
    <x v="109"/>
    <m/>
    <m/>
    <m/>
    <m/>
    <m/>
    <m/>
    <m/>
    <m/>
    <m/>
    <n v="12"/>
    <n v="14"/>
    <n v="2"/>
    <s v="2 AÑOS REZAGO"/>
    <m/>
  </r>
  <r>
    <n v="1467"/>
    <s v="ENERO "/>
    <x v="2"/>
    <s v="TRUJILLO"/>
    <s v="SALAVERRY"/>
    <n v="983806320"/>
    <s v="099FLBEARV"/>
    <s v="FLORES"/>
    <s v="BETANCOURT"/>
    <s v="ARIANNY"/>
    <s v="NAZARETH"/>
    <s v="FLORES BETANCOURT ARIANNY NAZARETH"/>
    <s v="VENEZUELA "/>
    <s v="SITUACIÓN IRREGULAR"/>
    <d v="2009-09-05T00:00:00"/>
    <n v="5"/>
    <n v="9"/>
    <n v="2009"/>
    <n v="14"/>
    <s v="FEMENINO"/>
    <s v="ACTA/PARTIDA DE NACIMIENTO"/>
    <n v="925"/>
    <s v="SECUNDARIA - 1ER GRADO"/>
    <s v="SI"/>
    <s v="859FLBEMAANV"/>
    <s v="FLORES"/>
    <s v="BETANCOURT"/>
    <s v="MARY"/>
    <s v="ANDREINA"/>
    <s v="VENEZUELA "/>
    <s v="SITUACIÓN IRREGULAR"/>
    <d v="1985-09-05T00:00:00"/>
    <n v="5"/>
    <n v="9"/>
    <n v="1985"/>
    <s v="FEMENINO"/>
    <s v="CEDULA DE IDENTIDAD "/>
    <n v="17032454"/>
    <s v="RASTREO"/>
    <d v="2023-10-02T00:00:00"/>
    <s v="ONLINE/TELEFÓNICA"/>
    <d v="2024-01-04T00:00:00"/>
    <n v="4"/>
    <n v="3"/>
    <n v="3"/>
    <s v="SI"/>
    <s v="EVELYN"/>
    <m/>
    <x v="2"/>
    <x v="110"/>
    <m/>
    <m/>
    <m/>
    <m/>
    <m/>
    <m/>
    <m/>
    <m/>
    <m/>
    <n v="12"/>
    <n v="14"/>
    <n v="2"/>
    <s v="2 AÑOS REZAGO"/>
    <m/>
  </r>
  <r>
    <n v="147"/>
    <s v="DICIEMBRE "/>
    <x v="1"/>
    <s v="LIMA "/>
    <s v="VILLA EL SALVADOR"/>
    <n v="903054508"/>
    <s v="0803FLCOANV"/>
    <s v="FLORES"/>
    <s v="CORREA"/>
    <s v="ANGRITH"/>
    <s v="GACRIELA"/>
    <s v="FLORES CORREA ANGRITH GACRIELA"/>
    <s v="VENEZUELA "/>
    <s v="SITUACIÓN IRREGULAR"/>
    <d v="2008-03-15T00:00:00"/>
    <s v="15"/>
    <s v="03"/>
    <s v="2008"/>
    <n v="15"/>
    <s v="FEMENINO"/>
    <s v="ACTA/PARTIDA DE NACIMIENTO"/>
    <s v="259"/>
    <s v="SECUNDARIA - 3ER GRADO"/>
    <s v="SI"/>
    <s v="8811COCHGLVAV"/>
    <s v="CORREA"/>
    <s v="CHACON"/>
    <s v="GLADYS"/>
    <s v="VANESSA"/>
    <s v="VENEZUELA"/>
    <s v="PTP/CPP"/>
    <d v="1988-11-13T00:00:00"/>
    <s v="13"/>
    <s v="11"/>
    <s v="1988"/>
    <s v="FEMENINO"/>
    <s v="PTP/CPP"/>
    <s v="002843938"/>
    <s v="RASTREO"/>
    <d v="2023-11-28T21:30:34"/>
    <m/>
    <m/>
    <m/>
    <m/>
    <m/>
    <s v="SI"/>
    <s v="YULY"/>
    <s v="SI"/>
    <x v="1"/>
    <x v="109"/>
    <m/>
    <m/>
    <m/>
    <m/>
    <m/>
    <m/>
    <m/>
    <m/>
    <m/>
    <n v="14"/>
    <n v="16"/>
    <n v="2"/>
    <s v="2 AÑOS REZAGO"/>
    <m/>
  </r>
  <r>
    <n v="38"/>
    <s v="OCTUBRE "/>
    <x v="1"/>
    <s v="LIMA "/>
    <s v="VILLA EL SALVADOR"/>
    <n v="919650363"/>
    <s v="1512FLMABRV"/>
    <s v="FLORES"/>
    <s v="MARTINEZ"/>
    <s v="BRIHANA"/>
    <s v="ISABEL"/>
    <s v="FLORES MARTINEZ BRIHANA ISABEL"/>
    <s v="VENEZUELA "/>
    <s v="SITUACIÓN IRREGULAR"/>
    <d v="2015-12-11T00:00:00"/>
    <s v="11"/>
    <s v="12"/>
    <s v="2015"/>
    <n v="8"/>
    <s v="FEMENINO"/>
    <s v="ACTA/PARTIDA DE NACIMIENTO"/>
    <n v="10057"/>
    <s v="PRIMARIA - 2DO GRADO"/>
    <s v="SI"/>
    <s v="9901MAMOYAMAV"/>
    <s v="MARTINEZ"/>
    <s v="MOLINA"/>
    <s v="YARUBI"/>
    <s v="MAYELIS"/>
    <s v="VENEZUELA "/>
    <s v="SITUACIÓN IRREGULAR"/>
    <d v="1999-01-04T00:00:00"/>
    <s v="04"/>
    <s v="01"/>
    <s v="1999"/>
    <s v="FEMENINO"/>
    <s v="CÉDULA DE IDENTIDAD"/>
    <n v="27050675"/>
    <s v="RASTREO"/>
    <d v="2023-10-03T00:00:00"/>
    <m/>
    <m/>
    <m/>
    <m/>
    <m/>
    <s v="SI"/>
    <s v="MIRIAN"/>
    <s v="SI"/>
    <x v="1"/>
    <x v="109"/>
    <m/>
    <m/>
    <m/>
    <m/>
    <m/>
    <m/>
    <m/>
    <m/>
    <m/>
    <n v="7"/>
    <n v="8"/>
    <n v="1"/>
    <s v="NO TIENE REZAGO"/>
    <m/>
  </r>
  <r>
    <n v="1055"/>
    <s v="NOVIEMBRE"/>
    <x v="0"/>
    <s v="ZARUMILLA"/>
    <s v="ZARUMILLA"/>
    <s v="974880037 - 934761521"/>
    <s v="2004FOREMAV"/>
    <s v="FON"/>
    <s v="REVERON"/>
    <s v="MARIA"/>
    <s v="LUISA"/>
    <s v="FON REVERON MARIA LUISA"/>
    <s v="VENEZUELA "/>
    <s v="SITUACIÓN IRREGULAR"/>
    <d v="2020-04-11T00:00:00"/>
    <s v="11"/>
    <s v="04"/>
    <s v="2020"/>
    <n v="3"/>
    <s v="FEMENINO"/>
    <s v="CEDULA DE IDENTIDAD"/>
    <n v="93452221"/>
    <s v="NINGUNO"/>
    <s v="SI"/>
    <s v="045RENAMALUV"/>
    <s v="REVERON"/>
    <s v="NAVAS"/>
    <s v="MARIA"/>
    <s v="LUISA"/>
    <s v="VENEZUELA "/>
    <s v="SITUACIÓN IRREGULAR"/>
    <d v="2004-05-11T00:00:00"/>
    <s v="11"/>
    <s v="5"/>
    <s v="2004"/>
    <s v="FEMENINO"/>
    <s v="CÉDULA DE IDENTIDAD"/>
    <n v="32013537"/>
    <s v="RASTREO"/>
    <d v="2023-10-06T00:00:00"/>
    <s v="ONLINE/TELEFÓNICA"/>
    <d v="2023-11-17T00:00:00"/>
    <n v="1"/>
    <n v="1"/>
    <n v="2"/>
    <s v="SI"/>
    <s v="VANESSA"/>
    <s v="SI"/>
    <x v="1"/>
    <x v="109"/>
    <m/>
    <m/>
    <m/>
    <m/>
    <m/>
    <m/>
    <m/>
    <m/>
    <m/>
    <n v="6"/>
    <n v="3"/>
    <n v="-3"/>
    <s v="NO TIENE REZAGO"/>
    <m/>
  </r>
  <r>
    <n v="930"/>
    <s v="NOVIEMBRE"/>
    <x v="1"/>
    <s v="LIMA "/>
    <s v="SAN JUAN DE MIRAFLORES"/>
    <n v="902074926"/>
    <s v="2011FOSUALP"/>
    <s v="FONCE"/>
    <s v="SUAREZ"/>
    <s v="ALEXANDRO"/>
    <s v="SEBASTIAN"/>
    <s v="FONCE SUAREZ ALEXANDRO SEBASTIAN"/>
    <s v="PERÚ"/>
    <s v="NO APLICA (ES PERUANO/A)"/>
    <d v="2020-11-30T00:00:00"/>
    <s v="30"/>
    <s v="11"/>
    <s v="2020"/>
    <n v="3"/>
    <s v="MASCULINO"/>
    <s v="DNI "/>
    <s v="92134546"/>
    <s v="NINGUNO"/>
    <s v="SI"/>
    <s v="008SUSEYEISV"/>
    <s v="SUAREZ"/>
    <s v="SERRANO"/>
    <s v="YESSICA"/>
    <s v="ISABEL"/>
    <s v="VENEZUELA "/>
    <s v="PTP/CPP"/>
    <d v="2000-08-10T00:00:00"/>
    <s v="10"/>
    <s v="8"/>
    <s v="2000"/>
    <s v="FEMENINO"/>
    <s v="PTP/CPP"/>
    <s v="001257582"/>
    <s v="RASTREO"/>
    <d v="2023-10-06T00:00:00"/>
    <s v="ONLINE/TELEFÓNICA"/>
    <d v="2023-11-14T00:00:00"/>
    <n v="1"/>
    <n v="1"/>
    <n v="1"/>
    <s v="SI"/>
    <s v="MIRIAN"/>
    <s v="SI"/>
    <x v="1"/>
    <x v="109"/>
    <m/>
    <m/>
    <m/>
    <m/>
    <m/>
    <m/>
    <m/>
    <m/>
    <m/>
    <n v="6"/>
    <n v="3"/>
    <n v="-3"/>
    <s v="NO TIENE REZAGO"/>
    <m/>
  </r>
  <r>
    <n v="319"/>
    <s v="OCTUBRE "/>
    <x v="0"/>
    <s v="ZARUMILLA"/>
    <s v="ZARUMILLA"/>
    <n v="971216281"/>
    <s v="2004FOVIBRO"/>
    <s v="FOND"/>
    <s v="VILLASANA"/>
    <s v="BRIANNA"/>
    <s v="ISABELLA"/>
    <s v="FOND VILLASANA BRIANNA ISABELLA"/>
    <s v="OTRO"/>
    <s v="SITUACIÓN IRREGULAR"/>
    <d v="2020-04-04T00:00:00"/>
    <s v="04"/>
    <s v="04"/>
    <s v="2020"/>
    <n v="3"/>
    <s v="FEMENINO"/>
    <s v="ACTA/PARTIDA DE NACIMIENTO"/>
    <n v="1112163519"/>
    <s v="NINGUNO"/>
    <s v="SI"/>
    <s v="978VIVIADYAV"/>
    <s v="VILLASANA"/>
    <s v="VILLEGA"/>
    <s v="ADRIANNY"/>
    <s v="YAILIN"/>
    <s v="VENEZUELA "/>
    <s v="SITUACIÓN IRREGULAR"/>
    <d v="1997-08-13T00:00:00"/>
    <n v="13"/>
    <n v="8"/>
    <n v="1997"/>
    <s v="FEMENINO"/>
    <s v="CÉDULA DE IDENTIDAD"/>
    <n v="27372990"/>
    <s v="RASTREO"/>
    <d v="2023-10-08T00:00:00"/>
    <s v="ONLINE/TELEFÓNICA"/>
    <d v="2023-10-12T00:00:00"/>
    <n v="2"/>
    <n v="2"/>
    <n v="2"/>
    <s v="SI"/>
    <s v="VANESSA"/>
    <s v="SI"/>
    <x v="1"/>
    <x v="109"/>
    <m/>
    <m/>
    <m/>
    <m/>
    <m/>
    <m/>
    <m/>
    <m/>
    <m/>
    <n v="6"/>
    <n v="3"/>
    <n v="-3"/>
    <s v="NO TIENE REZAGO"/>
    <m/>
  </r>
  <r>
    <n v="322"/>
    <s v="OCTUBRE "/>
    <x v="0"/>
    <s v="ZARUMILLA"/>
    <s v="ZARUMILLA"/>
    <n v="971216281"/>
    <s v="1606FOVIBRV"/>
    <s v="FOND"/>
    <s v="VILLASANA"/>
    <s v="BRIANNY"/>
    <s v="ANTONELLA"/>
    <s v="FOND VILLASANA BRIANNY ANTONELLA"/>
    <s v="VENEZUELA "/>
    <s v="SITUACIÓN IRREGULAR"/>
    <d v="2016-06-17T00:00:00"/>
    <s v="17"/>
    <s v="06"/>
    <s v="2016"/>
    <n v="7"/>
    <s v="FEMENINO"/>
    <s v="ACTA/PARTIDA DE NACIMIENTO"/>
    <n v="2472"/>
    <s v="PRIMARIA - 1ER GRADO"/>
    <s v="SI"/>
    <s v="978VIVIADYAV"/>
    <s v="VILLASANA"/>
    <s v="VILLEGA"/>
    <s v="ADRIANNY"/>
    <s v="YAILIN"/>
    <s v="VENEZUELA "/>
    <s v="SITUACIÓN IRREGULAR"/>
    <d v="1997-08-13T00:00:00"/>
    <n v="13"/>
    <n v="8"/>
    <n v="1997"/>
    <s v="FEMENINO"/>
    <s v="CÉDULA DE IDENTIDAD"/>
    <n v="27372990"/>
    <s v="RASTREO"/>
    <d v="2023-10-08T00:00:00"/>
    <m/>
    <m/>
    <m/>
    <m/>
    <m/>
    <s v="SI"/>
    <s v="VANESSA"/>
    <s v="SI"/>
    <x v="1"/>
    <x v="109"/>
    <m/>
    <m/>
    <m/>
    <m/>
    <m/>
    <m/>
    <m/>
    <m/>
    <m/>
    <n v="6"/>
    <n v="7"/>
    <n v="1"/>
    <s v="NO TIENE REZAGO"/>
    <m/>
  </r>
  <r>
    <n v="195"/>
    <s v="DICIEMBRE "/>
    <x v="1"/>
    <s v="LIMA "/>
    <s v="LURIGANCHO"/>
    <n v="921018264"/>
    <s v="2002FOGAFEP"/>
    <s v="FONSECA"/>
    <s v="GARCIA"/>
    <s v="FERNANDA"/>
    <s v="YOHELI"/>
    <s v="FONSECA GARCIA FERNANDA YOHELI"/>
    <s v="PERÚ"/>
    <s v="NO APLICA (ES PERUANO/A)"/>
    <d v="2020-02-03T00:00:00"/>
    <s v="03"/>
    <s v="02"/>
    <s v="2020"/>
    <n v="4"/>
    <s v="FEMENINO"/>
    <s v="DNI"/>
    <s v="91710935"/>
    <s v="NINGUNO"/>
    <s v="SI"/>
    <s v="8402GADEYALOV"/>
    <s v="GARCIA"/>
    <s v="DE FONSECA"/>
    <s v="YAZMIN"/>
    <s v="LORENA"/>
    <s v="VENEZUELA"/>
    <s v="PTP/CPP"/>
    <d v="1984-02-12T00:00:00"/>
    <s v="12"/>
    <s v="02"/>
    <s v="1984"/>
    <s v="FEMENINO"/>
    <s v="PTP/CPP"/>
    <s v="000434376"/>
    <s v="RASTREO"/>
    <s v="11/25/2023 15:49:51"/>
    <s v="ONLINE/TELEFÓNICA"/>
    <d v="2023-12-06T00:00:00"/>
    <n v="1"/>
    <n v="1"/>
    <n v="1"/>
    <s v="SI"/>
    <s v="TAYRI"/>
    <s v="SI"/>
    <x v="1"/>
    <x v="109"/>
    <m/>
    <m/>
    <m/>
    <m/>
    <m/>
    <m/>
    <m/>
    <m/>
    <m/>
    <n v="6"/>
    <n v="4"/>
    <n v="-2"/>
    <s v="NO TIENE REZAGO"/>
    <m/>
  </r>
  <r>
    <n v="382"/>
    <s v="DICIEMBRE "/>
    <x v="2"/>
    <s v="TRUJILLO "/>
    <s v="LA ESPERANZA"/>
    <n v="902867181"/>
    <s v="1304FOMEANV"/>
    <s v="FONSECA"/>
    <s v="MENDOZA"/>
    <s v="ANTONELLA"/>
    <s v="DESIRE"/>
    <s v="FONSECA MENDOZA ANTONELLA DESIRE"/>
    <s v="VENEZUELA "/>
    <s v="PTP/CPP"/>
    <d v="2013-04-13T00:00:00"/>
    <s v="13"/>
    <s v="04"/>
    <s v="2013"/>
    <n v="10"/>
    <s v="FEMENINO"/>
    <s v="PTP/CPP"/>
    <n v="3305796"/>
    <s v="PRIMARIA - 3ER GRADO"/>
    <s v="SI"/>
    <s v="7611PAALKAJOV"/>
    <s v="PARGAS"/>
    <s v="ALVIZU"/>
    <s v="KAREN"/>
    <s v="JOANNE"/>
    <s v="VENEZUELA "/>
    <s v="PTP/CPP"/>
    <d v="1976-11-13T00:00:00"/>
    <n v="13"/>
    <n v="11"/>
    <n v="1976"/>
    <s v="FEMENINO"/>
    <s v="PTP/CPP"/>
    <n v="2761312"/>
    <s v="RASTREO"/>
    <d v="2023-10-08T00:00:00"/>
    <s v="ONLINE/TELEFÓNICA"/>
    <d v="2023-12-01T00:00:00"/>
    <n v="1"/>
    <n v="1"/>
    <n v="1"/>
    <s v="SI"/>
    <s v="MARIANA"/>
    <s v="SI"/>
    <x v="1"/>
    <x v="109"/>
    <m/>
    <m/>
    <m/>
    <m/>
    <m/>
    <m/>
    <m/>
    <m/>
    <m/>
    <n v="8"/>
    <n v="10"/>
    <n v="2"/>
    <s v="2 AÑOS REZAGO"/>
    <m/>
  </r>
  <r>
    <n v="1458"/>
    <s v="ENERO "/>
    <x v="2"/>
    <s v="TRUJILLO"/>
    <s v="TRUJILLO"/>
    <n v="967348101"/>
    <s v="202FODAJAV"/>
    <s v="FORMICA "/>
    <s v="DAZA"/>
    <s v="JANMARY"/>
    <s v="MICHEL"/>
    <s v="FORMICA  DAZA JANMARY MICHEL"/>
    <s v="VENEZUELA "/>
    <s v="SITUACIÓN IRREGULAR"/>
    <d v="2020-02-03T00:00:00"/>
    <n v="3"/>
    <n v="2"/>
    <n v="2020"/>
    <n v="4"/>
    <s v="FEMENINO"/>
    <s v="ACTA/PARTIDA DE NACIMIENTO"/>
    <n v="516"/>
    <s v="NINGUNO"/>
    <s v="SI"/>
    <s v="948DAORYOALV"/>
    <s v="DAZA"/>
    <s v="ORTEGA"/>
    <s v="YORMARY"/>
    <s v="ALEXANDRA"/>
    <s v="VENEZUELA "/>
    <s v="SITUACIÓN IRREGULAR"/>
    <d v="1994-08-20T00:00:00"/>
    <n v="20"/>
    <n v="8"/>
    <n v="1994"/>
    <s v="FEMENINO"/>
    <s v="CEDULA DE IDENTIDAD "/>
    <n v="22418562"/>
    <s v="RASTREO"/>
    <d v="2023-10-02T00:00:00"/>
    <m/>
    <m/>
    <m/>
    <m/>
    <m/>
    <s v="SI"/>
    <s v="EVELYN"/>
    <m/>
    <x v="2"/>
    <x v="122"/>
    <m/>
    <m/>
    <m/>
    <m/>
    <m/>
    <m/>
    <m/>
    <m/>
    <m/>
    <n v="6"/>
    <n v="4"/>
    <n v="-2"/>
    <s v="NO TIENE REZAGO"/>
    <m/>
  </r>
  <r>
    <n v="259"/>
    <s v="DICIEMBRE "/>
    <x v="0"/>
    <s v="TUMBES "/>
    <s v="ZARUMILLA"/>
    <n v="910928122"/>
    <s v="1409FRHUAAV"/>
    <s v="FRANCO"/>
    <s v="HURTADO"/>
    <s v="AARON "/>
    <s v="ISMAEL"/>
    <s v="FRANCO HURTADO AARON  ISMAEL"/>
    <s v="VENEZUELA "/>
    <s v="PTP/CPP"/>
    <d v="2014-09-02T00:00:00"/>
    <s v="02"/>
    <s v="09"/>
    <s v="2014"/>
    <n v="9"/>
    <s v="FEMENINO"/>
    <s v="PTP/CPP"/>
    <s v="002813650"/>
    <s v="PRIMARIA - 2DO GRADO"/>
    <s v="SI"/>
    <s v="8509HUNIYEGRV"/>
    <s v="HURTADO"/>
    <s v="NINGUNO"/>
    <s v="YERANIS"/>
    <s v="GRISNALLER"/>
    <s v="VENEZUELA "/>
    <s v="PTP/CPP"/>
    <d v="1985-09-11T00:00:00"/>
    <s v="11"/>
    <s v="09"/>
    <s v="1985"/>
    <s v="FEMENINO"/>
    <s v="PTP/CPP"/>
    <s v="002804997"/>
    <s v="RASTREO"/>
    <d v="2023-11-18T00:00:00"/>
    <s v="ONLINE/TELEFÓNICA"/>
    <d v="2023-12-18T00:00:00"/>
    <n v="1"/>
    <n v="1"/>
    <n v="2"/>
    <s v="SI"/>
    <s v="VANESSA"/>
    <s v="SI"/>
    <x v="2"/>
    <x v="123"/>
    <d v="2023-12-19T00:00:00"/>
    <m/>
    <m/>
    <m/>
    <m/>
    <m/>
    <m/>
    <m/>
    <m/>
    <n v="7"/>
    <n v="9"/>
    <n v="2"/>
    <s v="2 AÑOS REZAGO"/>
    <m/>
  </r>
  <r>
    <n v="1083"/>
    <s v="ENERO "/>
    <x v="1"/>
    <s v="LIMA "/>
    <s v="SAN JUAN DE LURIGANCHO"/>
    <s v="984837017 LLAMADA / +584122031384"/>
    <s v="1011FRCAOSV"/>
    <s v="FRASER"/>
    <s v="CARDENAS"/>
    <s v="OSCAR"/>
    <s v="DAVID"/>
    <s v="FRASER CARDENAS OSCAR DAVID"/>
    <s v="VENEZUELA "/>
    <s v="PTP/CPP"/>
    <d v="2010-11-10T00:00:00"/>
    <n v="10"/>
    <n v="11"/>
    <n v="2010"/>
    <n v="13"/>
    <s v="MASCULINO"/>
    <s v="PTP/CPP"/>
    <s v="HOMBRE"/>
    <s v="PRIMARIA - 5TO GRADO"/>
    <s v="SI"/>
    <s v="879FRCAGACEV"/>
    <s v="FRASER"/>
    <s v="CARDENAS "/>
    <s v="GABRIANA"/>
    <s v="CECILIA"/>
    <s v="VENEZUELA "/>
    <s v="PTP/CPP"/>
    <d v="1987-09-28T00:00:00"/>
    <n v="28"/>
    <n v="9"/>
    <n v="1987"/>
    <s v="FEMENINO"/>
    <s v="PTP/CPP"/>
    <s v="PTP/CPP"/>
    <s v="RASTREO"/>
    <d v="2023-11-30T00:00:00"/>
    <m/>
    <m/>
    <m/>
    <m/>
    <m/>
    <s v="SI"/>
    <s v="EIMARA "/>
    <m/>
    <x v="1"/>
    <x v="109"/>
    <m/>
    <m/>
    <m/>
    <m/>
    <m/>
    <m/>
    <m/>
    <m/>
    <m/>
    <n v="10"/>
    <n v="13"/>
    <n v="3"/>
    <s v="3 AÑOS REZAGO"/>
    <m/>
  </r>
  <r>
    <n v="624"/>
    <s v="NOVIEMBRE"/>
    <x v="1"/>
    <s v="LIMA "/>
    <s v="SANTA ANITA"/>
    <s v="932933413 (LLAMADA) / 971336916 (CUÑADO)"/>
    <s v="1904FRESABV"/>
    <s v="FREITEZ"/>
    <s v="ESCALONA"/>
    <s v="ABRAHAM"/>
    <s v="JESUS"/>
    <s v="FREITEZ ESCALONA ABRAHAM JESUS"/>
    <s v="VENEZUELA "/>
    <s v="SITUACIÓN IRREGULAR"/>
    <d v="2019-04-25T00:00:00"/>
    <s v="25"/>
    <s v="04"/>
    <s v="2019"/>
    <n v="4"/>
    <s v="MASCULINO"/>
    <s v="ACTA/PARTIDA DE NACIMIENTO"/>
    <n v="59"/>
    <s v="NINGUNO"/>
    <s v="SI"/>
    <s v="9311FRESARMIV"/>
    <s v="FREITEZ"/>
    <s v="ESCALONA"/>
    <s v="ARLIS"/>
    <s v="MILEXA"/>
    <s v="VENEZUELA "/>
    <s v="SITUACIÓN IRREGULAR"/>
    <d v="1993-11-06T00:00:00"/>
    <s v="6"/>
    <s v="11"/>
    <s v="1993"/>
    <s v="FEMENINO"/>
    <s v="CÉDULA DE IDENTIDAD"/>
    <n v="22190504"/>
    <s v="RASTREO"/>
    <d v="2023-09-30T12:24:48"/>
    <m/>
    <m/>
    <m/>
    <m/>
    <m/>
    <s v="SI"/>
    <s v="MIRIAN"/>
    <s v="SI"/>
    <x v="1"/>
    <x v="109"/>
    <m/>
    <m/>
    <m/>
    <m/>
    <m/>
    <m/>
    <m/>
    <m/>
    <m/>
    <n v="6"/>
    <n v="4"/>
    <n v="-2"/>
    <s v="NO TIENE REZAGO"/>
    <m/>
  </r>
  <r>
    <n v="622"/>
    <s v="NOVIEMBRE"/>
    <x v="1"/>
    <s v="LIMA "/>
    <s v="SANTA ANITA"/>
    <s v="932933413 (LAMADA)/ 971336916 (CUÑADO)"/>
    <s v="1402FRESANV"/>
    <s v="FREITEZ"/>
    <s v="ESCALONA"/>
    <s v="ANGEL"/>
    <s v="MOISES"/>
    <s v="FREITEZ ESCALONA ANGEL MOISES"/>
    <s v="VENEZUELA "/>
    <s v="SITUACIÓN IRREGULAR"/>
    <d v="2014-02-12T00:00:00"/>
    <s v="12"/>
    <s v="02"/>
    <s v="2014"/>
    <n v="9"/>
    <s v="MASCULINO"/>
    <s v="ACTA/PARTIDA DE NACIMIENTO"/>
    <n v="1400"/>
    <s v="PRIMARIA - 1ER GRADO"/>
    <s v="SI"/>
    <s v="9312FRESARMIV"/>
    <s v="FREITEZ"/>
    <s v="ESCALONA"/>
    <s v="ARLIS"/>
    <s v="MILEXA"/>
    <s v="VENEZUELA "/>
    <s v="PTP/CPP"/>
    <d v="1993-12-06T00:00:00"/>
    <s v="6"/>
    <s v="12"/>
    <s v="1993"/>
    <s v="FEMENINO"/>
    <s v="PTP/CPP"/>
    <n v="22190504"/>
    <s v="RASTREO"/>
    <d v="2023-09-30T12:13:15"/>
    <m/>
    <m/>
    <m/>
    <m/>
    <m/>
    <s v="SI"/>
    <s v="MIRIAN"/>
    <s v="SI"/>
    <x v="1"/>
    <x v="109"/>
    <m/>
    <m/>
    <m/>
    <m/>
    <m/>
    <m/>
    <m/>
    <m/>
    <m/>
    <n v="6"/>
    <n v="10"/>
    <n v="4"/>
    <s v="4 AÑOS REZAGO A MÁS"/>
    <m/>
  </r>
  <r>
    <n v="520"/>
    <s v="DICIEMBRE "/>
    <x v="1"/>
    <s v="LIMA "/>
    <s v="ATE"/>
    <n v="927158268"/>
    <s v="1904FRSIASV"/>
    <s v="FRIAS"/>
    <s v="SILVA "/>
    <s v="ASHLEY"/>
    <s v="SOFIA"/>
    <s v="FRIAS SILVA  ASHLEY SOFIA"/>
    <s v="VENEZUELA "/>
    <s v="SITUACIÓN IRREGULAR"/>
    <d v="2019-04-17T00:00:00"/>
    <s v="17"/>
    <s v="04"/>
    <s v="2019"/>
    <n v="4"/>
    <s v="FEMENINO"/>
    <s v="ACTA/PARTIDA DE NACIMIENTO"/>
    <m/>
    <s v="NINGUNO"/>
    <s v="SI"/>
    <s v="0008SIMOANDEV"/>
    <s v="SILVA"/>
    <s v="MOLINA"/>
    <s v="ANYULIMAR"/>
    <s v="DE JESUS "/>
    <s v="VENEZUELA"/>
    <s v="SITUACIÓN IRREGULAR"/>
    <d v="2000-08-17T00:00:00"/>
    <s v="17"/>
    <s v="08"/>
    <s v="2000"/>
    <s v="FEMENINO"/>
    <s v="CÉDULA DE IDENTIDAD"/>
    <n v="29802115"/>
    <s v="RASTREO"/>
    <d v="2023-11-22T15:58:14"/>
    <s v="ONLINE/TELEFÓNICA"/>
    <d v="2023-12-26T00:00:00"/>
    <n v="1"/>
    <n v="1"/>
    <n v="2"/>
    <s v="SI"/>
    <s v="CAROLINE"/>
    <s v="SI"/>
    <x v="1"/>
    <x v="109"/>
    <m/>
    <m/>
    <m/>
    <m/>
    <m/>
    <m/>
    <m/>
    <m/>
    <m/>
    <n v="6"/>
    <n v="4"/>
    <n v="-2"/>
    <s v="NO TIENE REZAGO"/>
    <m/>
  </r>
  <r>
    <n v="625"/>
    <s v="NOVIEMBRE"/>
    <x v="1"/>
    <s v="LIMA "/>
    <s v="ATE"/>
    <n v="961558756"/>
    <s v="1812FUBUJEV"/>
    <s v="FUENTES"/>
    <s v="BUSTAMANTE"/>
    <s v="JESUS"/>
    <s v="ALEJANDRO"/>
    <s v="FUENTES BUSTAMANTE JESUS ALEJANDRO"/>
    <s v="VENEZUELA "/>
    <s v="SITUACIÓN IRREGULAR"/>
    <d v="2018-12-05T00:00:00"/>
    <s v="05"/>
    <s v="12"/>
    <s v="2018"/>
    <n v="5"/>
    <s v="MASCULINO"/>
    <s v="ACTA/PARTIDA DE NACIMIENTO"/>
    <s v="2734"/>
    <s v="NINGUNO"/>
    <s v="SI"/>
    <s v="013FUBUMACOV"/>
    <s v="FUENTES"/>
    <s v="BUSTAMENTE"/>
    <s v="MARIELIS"/>
    <s v="COROMOTO"/>
    <s v="VENEZUELA "/>
    <s v="SITUACIÓN IRREGULAR"/>
    <d v="2001-03-05T00:00:00"/>
    <s v="5"/>
    <s v="3"/>
    <s v="2001"/>
    <s v="FEMENINO"/>
    <s v="CÉDULA DE IDENTIDAD"/>
    <s v="27888298"/>
    <s v="RASTREO"/>
    <d v="2023-10-26T15:49:47"/>
    <s v="ONLINE/TELEFÓNICA"/>
    <d v="2023-11-20T00:00:00"/>
    <n v="1"/>
    <n v="1"/>
    <n v="2"/>
    <s v="SI"/>
    <s v="CAROLINE"/>
    <s v="SI"/>
    <x v="1"/>
    <x v="109"/>
    <m/>
    <m/>
    <m/>
    <m/>
    <m/>
    <m/>
    <m/>
    <m/>
    <m/>
    <n v="6"/>
    <n v="5"/>
    <n v="-1"/>
    <s v="NO TIENE REZAGO"/>
    <m/>
  </r>
  <r>
    <n v="569"/>
    <s v="NOVIEMBRE"/>
    <x v="1"/>
    <s v="LIMA "/>
    <s v="LURIN"/>
    <n v="970508542"/>
    <s v="1611FUCUOSV"/>
    <s v="FUENTES"/>
    <s v="CURIEL"/>
    <s v="OSMERLIS"/>
    <s v="MARIA JOSE"/>
    <s v="FUENTES CURIEL OSMERLIS MARIA JOSE"/>
    <s v="VENEZUELA "/>
    <s v="SITUACIÓN IRREGULAR"/>
    <d v="2016-11-12T00:00:00"/>
    <s v="12"/>
    <s v="11"/>
    <s v="2016"/>
    <n v="7"/>
    <s v="FEMENINO"/>
    <s v="ACTA/PARTIDA DE NACIMIENTO"/>
    <n v="185"/>
    <s v="NIVEL INICIAL 5 AÑOS"/>
    <s v="SI"/>
    <s v="969CUROMIMAV"/>
    <s v="CURIEL"/>
    <s v="ROMERO"/>
    <s v="MILEANGEL"/>
    <s v="MARIA"/>
    <s v="VENEZUELA "/>
    <s v="PTP/CPP"/>
    <d v="1996-09-05T00:00:00"/>
    <s v="5"/>
    <s v="9"/>
    <s v="1996"/>
    <s v="FEMENINO"/>
    <s v="PTP/CPP"/>
    <n v="2750852"/>
    <s v="RASTREO"/>
    <d v="2023-09-15T00:00:00"/>
    <s v="ONLINE/TELEFÓNICA"/>
    <d v="2023-11-03T00:00:00"/>
    <n v="1"/>
    <n v="1"/>
    <n v="1"/>
    <s v="SI"/>
    <s v="EIMARA"/>
    <s v="SI"/>
    <x v="1"/>
    <x v="109"/>
    <m/>
    <m/>
    <m/>
    <m/>
    <m/>
    <m/>
    <m/>
    <m/>
    <m/>
    <n v="6"/>
    <n v="7"/>
    <n v="1"/>
    <s v="NO TIENE REZAGO"/>
    <m/>
  </r>
  <r>
    <n v="394"/>
    <s v="DICIEMBRE "/>
    <x v="1"/>
    <s v="LIMA "/>
    <s v="ATE"/>
    <n v="964629269"/>
    <s v="1206FUPEDEV"/>
    <s v="FUENTES"/>
    <s v="PEÑA"/>
    <s v="DEIRYS"/>
    <s v="VALENTINA"/>
    <s v="FUENTES PEÑA DEIRYS VALENTINA"/>
    <s v="VENEZUELA "/>
    <s v="PTP/CPP"/>
    <d v="2012-06-16T00:00:00"/>
    <s v="16"/>
    <s v="06"/>
    <s v="2012"/>
    <n v="11"/>
    <s v="FEMENINO"/>
    <s v="PTP/CPP"/>
    <s v="S/D"/>
    <s v="PRIMARIA - 5TO GRADO"/>
    <s v="SI"/>
    <s v="8207PESUYEALV"/>
    <s v="PEÑA"/>
    <s v="SUAREZ"/>
    <s v="YENIFER"/>
    <s v="ALICIA"/>
    <s v="VENEZUELA"/>
    <s v="PTP/CPP"/>
    <d v="1982-07-28T00:00:00"/>
    <s v="28"/>
    <s v="07"/>
    <s v="1982"/>
    <s v="FEMENINO"/>
    <s v="PTP/CPP"/>
    <s v="000123157"/>
    <s v="RASTREO"/>
    <d v="2023-11-21T16:37:27"/>
    <s v="ONLINE/TELEFÓNICA"/>
    <d v="2023-12-26T00:00:00"/>
    <n v="2"/>
    <n v="2"/>
    <n v="2"/>
    <s v="SI"/>
    <s v="CAROLINE"/>
    <s v="SI"/>
    <x v="1"/>
    <x v="109"/>
    <m/>
    <m/>
    <m/>
    <m/>
    <m/>
    <m/>
    <m/>
    <m/>
    <m/>
    <n v="10"/>
    <n v="11"/>
    <n v="1"/>
    <s v="NO TIENE REZAGO"/>
    <m/>
  </r>
  <r>
    <n v="396"/>
    <s v="DICIEMBRE "/>
    <x v="1"/>
    <s v="LIMA "/>
    <s v="ATE"/>
    <n v="964629269"/>
    <s v="1812FUPEYEV"/>
    <s v="FUENTES"/>
    <s v="PEÑA"/>
    <s v="YENDRYS"/>
    <s v="VALESKA"/>
    <s v="FUENTES PEÑA YENDRYS VALESKA"/>
    <s v="VENEZUELA "/>
    <s v="PTP/CPP"/>
    <d v="2018-12-05T00:00:00"/>
    <s v="05"/>
    <s v="12"/>
    <s v="2018"/>
    <n v="5"/>
    <s v="FEMENINO"/>
    <s v="PTP/CPP"/>
    <s v="S/D"/>
    <s v="NIVEL INICIAL 5 AÑOS"/>
    <s v="SI"/>
    <s v="8207PESUYEALV"/>
    <s v="PEÑA"/>
    <s v="SUAREZ"/>
    <s v="YENIFER"/>
    <s v="ALICIA"/>
    <s v="VENEZUELA"/>
    <s v="PTP/CPP"/>
    <d v="1982-07-28T00:00:00"/>
    <s v="28"/>
    <s v="07"/>
    <s v="1982"/>
    <s v="FEMENINO"/>
    <s v="PTP/CPP"/>
    <s v="000123157"/>
    <s v="RASTREO"/>
    <d v="2023-11-21T16:42:26"/>
    <m/>
    <m/>
    <m/>
    <m/>
    <m/>
    <s v="SI"/>
    <s v="CAROLINE"/>
    <s v="SI"/>
    <x v="1"/>
    <x v="109"/>
    <m/>
    <m/>
    <m/>
    <m/>
    <m/>
    <m/>
    <m/>
    <m/>
    <m/>
    <n v="6"/>
    <n v="5"/>
    <n v="-1"/>
    <s v="NO TIENE REZAGO"/>
    <m/>
  </r>
  <r>
    <n v="1120"/>
    <s v="ENERO "/>
    <x v="1"/>
    <s v="LIMA "/>
    <s v="PACHACAMAC"/>
    <n v="952666377"/>
    <s v="206FUSILUV"/>
    <s v="FUENTES"/>
    <s v="SIFONTES "/>
    <s v="LUCIANNYS "/>
    <s v="ELISABETH "/>
    <s v="FUENTES SIFONTES  LUCIANNYS  ELISABETH "/>
    <s v="VENEZUELA "/>
    <s v="SITUACIÓN IRREGULAR"/>
    <d v="2020-06-19T00:00:00"/>
    <n v="19"/>
    <n v="6"/>
    <n v="2020"/>
    <n v="3"/>
    <s v="FEMENINO"/>
    <s v="ACTA/PARTIDA DE NACIMIENTO"/>
    <n v="263"/>
    <s v="NINGUNO"/>
    <s v="SI"/>
    <s v="998SICAJAVEV"/>
    <s v="SIFONTES "/>
    <s v="CALL"/>
    <s v="JANDRI "/>
    <s v="VERÓNICA "/>
    <s v="VENEZUELA "/>
    <s v="SITUACIÓN IRREGULAR"/>
    <d v="1999-08-12T00:00:00"/>
    <n v="12"/>
    <n v="8"/>
    <n v="1999"/>
    <s v="FEMENINO"/>
    <s v="CÉDULA DE IDENTIDAD "/>
    <n v="28672476"/>
    <s v="RASTREO"/>
    <d v="2023-12-19T00:00:00"/>
    <m/>
    <m/>
    <m/>
    <m/>
    <m/>
    <s v="SI"/>
    <s v="EIMARA "/>
    <m/>
    <x v="1"/>
    <x v="109"/>
    <m/>
    <m/>
    <m/>
    <m/>
    <m/>
    <m/>
    <m/>
    <m/>
    <m/>
    <n v="6"/>
    <n v="3"/>
    <n v="-3"/>
    <s v="NO TIENE REZAGO"/>
    <m/>
  </r>
  <r>
    <n v="1121"/>
    <s v="ENERO "/>
    <x v="1"/>
    <s v="LIMA "/>
    <s v="PACHACAMAC"/>
    <n v="952666377"/>
    <s v="184FUSIZOV"/>
    <s v="FUENTES "/>
    <s v="SIFONTES "/>
    <s v="ZOHANNYS "/>
    <s v="LUCIA "/>
    <s v="FUENTES  SIFONTES  ZOHANNYS  LUCIA "/>
    <s v="VENEZUELA "/>
    <s v="SITUACIÓN IRREGULAR"/>
    <d v="2018-04-06T00:00:00"/>
    <n v="6"/>
    <n v="4"/>
    <n v="2018"/>
    <n v="5"/>
    <s v="FEMENINO"/>
    <s v="ACTA/PARTIDA DE NACIMIENTO"/>
    <n v="248"/>
    <s v="NINGUNO"/>
    <s v="SI"/>
    <s v="007SICAJAVEV"/>
    <s v="SIFONTES "/>
    <s v="CALL "/>
    <s v="JANDRI "/>
    <s v="VERÓNICA "/>
    <s v="VENEZUELA "/>
    <s v="SITUACIÓN IRREGULAR"/>
    <d v="2000-07-14T00:00:00"/>
    <n v="14"/>
    <n v="7"/>
    <n v="2000"/>
    <s v="FEMENINO"/>
    <s v="CÉDULA DE IDENTIDAD "/>
    <n v="28672476"/>
    <s v="RASTREO"/>
    <d v="2023-12-16T00:00:00"/>
    <s v="ONLINE/TELEFÓNICA"/>
    <d v="2024-01-05T00:00:00"/>
    <n v="2"/>
    <n v="1"/>
    <n v="1"/>
    <s v="SI"/>
    <s v="EIMARA "/>
    <m/>
    <x v="1"/>
    <x v="109"/>
    <m/>
    <m/>
    <m/>
    <m/>
    <m/>
    <m/>
    <m/>
    <m/>
    <m/>
    <n v="6"/>
    <n v="5"/>
    <n v="-1"/>
    <s v="NO TIENE REZAGO"/>
    <m/>
  </r>
  <r>
    <n v="609"/>
    <s v="NOVIEMBRE"/>
    <x v="1"/>
    <s v="LIMA "/>
    <s v="SANTIAGO DE SURCO"/>
    <n v="920707818"/>
    <s v="1401GAFEENV"/>
    <s v="GALANDON"/>
    <s v="FERNANDEZ"/>
    <s v="ENMANUEL"/>
    <s v="AARON"/>
    <s v="GALANDON FERNANDEZ ENMANUEL AARON"/>
    <s v="VENEZUELA "/>
    <s v="PTP/CPP"/>
    <d v="2014-01-22T00:00:00"/>
    <s v="22"/>
    <s v="01"/>
    <s v="2014"/>
    <n v="10"/>
    <s v="MASCULINO"/>
    <s v="PTP/CPP"/>
    <s v="2452228"/>
    <s v="PRIMARIA - 2DO GRADO"/>
    <s v="SI"/>
    <s v="911FEVAAMNAV"/>
    <s v="FERNANDEZ"/>
    <s v="VASQUEZ"/>
    <s v="AMBAR "/>
    <s v="NATACHA"/>
    <s v="VENEZUELA "/>
    <s v="PTP/CPP"/>
    <d v="1991-01-18T00:00:00"/>
    <s v="18"/>
    <s v="1"/>
    <s v="1991"/>
    <s v="FEMENINO"/>
    <s v="PTP/CPP"/>
    <s v="2431903"/>
    <s v="RASTREO"/>
    <d v="2023-10-02T11:39:37"/>
    <s v="ONLINE/TELEFÓNICA"/>
    <d v="2023-11-14T00:00:00"/>
    <n v="2"/>
    <n v="2"/>
    <n v="1"/>
    <s v="SI"/>
    <s v="YULY"/>
    <s v="SI"/>
    <x v="1"/>
    <x v="109"/>
    <m/>
    <m/>
    <m/>
    <m/>
    <m/>
    <m/>
    <m/>
    <m/>
    <m/>
    <n v="7"/>
    <n v="10"/>
    <n v="3"/>
    <s v="3 AÑOS REZAGO"/>
    <m/>
  </r>
  <r>
    <n v="614"/>
    <s v="NOVIEMBRE"/>
    <x v="1"/>
    <s v="LIMA "/>
    <s v="SANTIAGO DE SURCO"/>
    <n v="920707818"/>
    <s v="0907GAFENAV"/>
    <s v="GALANDON"/>
    <s v="FERNANDEZ"/>
    <s v="NATACHA"/>
    <s v="EIRUSKA"/>
    <s v="GALANDON FERNANDEZ NATACHA EIRUSKA"/>
    <s v="VENEZUELA "/>
    <s v="PTP/CPP"/>
    <d v="2009-07-31T00:00:00"/>
    <s v="31"/>
    <s v="07"/>
    <s v="2009"/>
    <n v="14"/>
    <s v="FEMENINO"/>
    <s v="PTP/CPP"/>
    <s v="2432637"/>
    <s v="PRIMARIA - 6TO GRADO"/>
    <s v="SI"/>
    <s v="911FEVAAMNAV"/>
    <s v="FERNANDEZ "/>
    <s v="VASQUEZ"/>
    <s v="AMBAR "/>
    <s v="NATACHA"/>
    <s v="VENEZUELA "/>
    <s v="PTP/CPP"/>
    <d v="1991-01-18T00:00:00"/>
    <s v="18"/>
    <s v="1"/>
    <s v="1991"/>
    <s v="FEMENINO"/>
    <s v="PTP/CPP"/>
    <s v="2431903"/>
    <s v="RASTREO"/>
    <d v="2023-10-02T11:19:47"/>
    <m/>
    <m/>
    <m/>
    <m/>
    <m/>
    <s v="SI"/>
    <s v="YULY"/>
    <s v="SI"/>
    <x v="1"/>
    <x v="109"/>
    <m/>
    <m/>
    <m/>
    <m/>
    <m/>
    <m/>
    <m/>
    <m/>
    <m/>
    <n v="11"/>
    <n v="14"/>
    <n v="3"/>
    <s v="3 AÑOS REZAGO"/>
    <m/>
  </r>
  <r>
    <n v="383"/>
    <s v="OCTUBRE "/>
    <x v="2"/>
    <s v="TRUJILLO"/>
    <s v="TRUJILLO"/>
    <n v="952513695"/>
    <s v="1901GAGATIV"/>
    <s v="GALLARDO"/>
    <s v="GALLARDO"/>
    <s v="TIHAGO"/>
    <s v="ALEJAMDRO"/>
    <s v="GALLARDO GALLARDO TIHAGO ALEJAMDRO"/>
    <s v="VENEZUELA "/>
    <s v="SITUACIÓN IRREGULAR"/>
    <d v="2019-01-09T00:00:00"/>
    <s v="09"/>
    <s v="01"/>
    <s v="2019"/>
    <n v="5"/>
    <s v="MASCULINO"/>
    <s v="ACTA/PARTIDA DE NACIMIENTO"/>
    <n v="210"/>
    <s v="NINGUNO"/>
    <s v="SI"/>
    <s v="952GAGAADCAV"/>
    <s v="GALLARDO"/>
    <s v="GALLARDO"/>
    <s v="ADRIANA"/>
    <s v="CAROLINA"/>
    <s v="VENEZUELA "/>
    <s v="SITUACIÓN IRREGULAR"/>
    <d v="1995-02-28T00:00:00"/>
    <n v="28"/>
    <n v="2"/>
    <n v="1995"/>
    <s v="FEMENINO"/>
    <s v="CÉDULA DE IDENTIDAD"/>
    <n v="25442851"/>
    <s v="RASTREO"/>
    <d v="2023-09-15T00:00:00"/>
    <s v="ONLINE/TELEFÓNICA"/>
    <d v="2023-10-06T00:00:00"/>
    <n v="1"/>
    <n v="1"/>
    <n v="1"/>
    <s v="SI"/>
    <s v="DALILA"/>
    <s v="SI"/>
    <x v="1"/>
    <x v="109"/>
    <m/>
    <m/>
    <m/>
    <m/>
    <m/>
    <m/>
    <m/>
    <m/>
    <m/>
    <n v="6"/>
    <n v="5"/>
    <n v="-1"/>
    <s v="NO TIENE REZAGO"/>
    <m/>
  </r>
  <r>
    <n v="1211"/>
    <s v="ENERO "/>
    <x v="1"/>
    <s v="LIMA "/>
    <s v="CARABAYLLO"/>
    <s v="932209030 - 974197261"/>
    <s v="1203GAVAMAV"/>
    <s v="GALLARDO"/>
    <s v="VASQUEZ "/>
    <s v="MAIKELIS"/>
    <s v="SAIMAR"/>
    <s v="GALLARDO VASQUEZ  MAIKELIS SAIMAR"/>
    <s v="VENEZUELA "/>
    <s v="SITUACIÓN IRREGULAR"/>
    <d v="2012-03-26T00:00:00"/>
    <s v="26"/>
    <s v="03"/>
    <s v="2012"/>
    <n v="11"/>
    <s v="FEMENINO"/>
    <s v="ACTA/PARTIDA DE NACIMIENTO"/>
    <n v="114"/>
    <s v="PRIMARIA - 2DO GRADO"/>
    <s v="SI"/>
    <s v="9612VASUPAISV"/>
    <s v="VASQUEZ "/>
    <s v="SUAREZ "/>
    <s v="PATRICIA "/>
    <s v="ISAMAR "/>
    <s v="VENEZUELA "/>
    <s v="SITUACIÓN IRREGULAR"/>
    <d v="1996-12-09T00:00:00"/>
    <s v="09"/>
    <s v="12"/>
    <s v="1996"/>
    <s v="FEMENINO"/>
    <s v="CÉDULA DE IDENTIDAD "/>
    <s v="MUJER"/>
    <s v="RASTREO"/>
    <d v="2023-09-15T00:00:00"/>
    <m/>
    <m/>
    <m/>
    <m/>
    <m/>
    <s v="SI"/>
    <s v="MARIEL"/>
    <m/>
    <x v="1"/>
    <x v="109"/>
    <m/>
    <m/>
    <m/>
    <m/>
    <m/>
    <m/>
    <m/>
    <m/>
    <m/>
    <n v="7"/>
    <n v="12"/>
    <n v="5"/>
    <s v="4 AÑOS REZAGO A MÁS"/>
    <m/>
  </r>
  <r>
    <n v="1209"/>
    <s v="ENERO "/>
    <x v="1"/>
    <s v="LIMA "/>
    <s v="CARABAYLLO"/>
    <s v="932209030 - 974197261"/>
    <s v="1607GAVAMAV"/>
    <s v="GALLARDO"/>
    <s v="VASQUEZ"/>
    <s v="MAYKEL"/>
    <s v="DAVID"/>
    <s v="GALLARDO VASQUEZ MAYKEL DAVID"/>
    <s v="VENEZUELA "/>
    <s v="SITUACIÓN IRREGULAR"/>
    <d v="2016-07-24T00:00:00"/>
    <s v="24"/>
    <s v="07"/>
    <s v="2016"/>
    <n v="7"/>
    <s v="MASCULINO"/>
    <s v="ACTA/PARTIDA DE NACIMIENTO"/>
    <n v="28"/>
    <s v="NINGUNO"/>
    <s v="SI"/>
    <s v="9612VASUPAISV"/>
    <s v="VASQUEZ"/>
    <s v="SUAREZ"/>
    <s v="PATRICIA"/>
    <s v="ISAMAR"/>
    <s v="VENEZUELA "/>
    <s v="SITUACIÓN IRREGULAR"/>
    <d v="1996-12-09T00:00:00"/>
    <s v="09"/>
    <s v="12"/>
    <s v="1996"/>
    <s v="FEMENINO"/>
    <s v="CÉDULA DE IDENTIDAD "/>
    <s v="MUJER"/>
    <s v="RASTREO"/>
    <d v="2023-09-15T00:00:00"/>
    <s v="ONLINE/TELEFÓNICA"/>
    <d v="2024-01-15T00:00:00"/>
    <n v="3"/>
    <n v="1"/>
    <n v="1"/>
    <s v="SI"/>
    <s v="MARIEL"/>
    <m/>
    <x v="1"/>
    <x v="109"/>
    <m/>
    <m/>
    <m/>
    <m/>
    <m/>
    <m/>
    <m/>
    <m/>
    <m/>
    <n v="6"/>
    <n v="7"/>
    <n v="1"/>
    <s v="NO TIENE REZAGO"/>
    <m/>
  </r>
  <r>
    <n v="191"/>
    <s v="DICIEMBRE "/>
    <x v="2"/>
    <s v="TRUJILLO "/>
    <s v="SALAVERRY"/>
    <n v="906647402"/>
    <s v="1606GAGANAV"/>
    <s v="GAMARDO"/>
    <s v="GARCIA"/>
    <s v="NAOMI"/>
    <s v="LUCIA"/>
    <s v="GAMARDO GARCIA NAOMI LUCIA"/>
    <s v="VENEZUELA "/>
    <s v="SITUACIÓN IRREGULAR"/>
    <d v="2016-06-30T00:00:00"/>
    <s v="30"/>
    <s v="06"/>
    <s v="2016"/>
    <n v="7"/>
    <s v="FEMENINO"/>
    <s v="ACTA/PARTIDA DE NACIMIENTO"/>
    <n v="1455"/>
    <s v="NINGUNO"/>
    <s v="SI"/>
    <s v="939GAMAMAEMV"/>
    <s v="GARCIA"/>
    <s v="MARTINEZ"/>
    <s v="MARIA "/>
    <s v="EMPERATRIZ"/>
    <s v="VENEZUELA "/>
    <s v="SITUACIÓN IRREGULAR"/>
    <d v="1993-09-14T00:00:00"/>
    <n v="14"/>
    <n v="9"/>
    <n v="1993"/>
    <s v="FEMENINO"/>
    <s v="CÉDULA DE IDENTIDAD"/>
    <n v="23900940"/>
    <m/>
    <m/>
    <m/>
    <m/>
    <m/>
    <m/>
    <m/>
    <s v="SI"/>
    <s v="MARIANA"/>
    <s v="SI"/>
    <x v="1"/>
    <x v="109"/>
    <m/>
    <m/>
    <m/>
    <m/>
    <m/>
    <m/>
    <m/>
    <m/>
    <m/>
    <n v="6"/>
    <n v="7"/>
    <n v="1"/>
    <s v="NO TIENE REZAGO"/>
    <m/>
  </r>
  <r>
    <n v="92"/>
    <s v="DICIEMBRE "/>
    <x v="1"/>
    <s v="LIMA "/>
    <s v="SAN JUAN DE MIRAFLORES"/>
    <n v="906079584"/>
    <s v="2002GABRMAV"/>
    <s v="GAMBOA"/>
    <s v="BRICEÑO"/>
    <s v="MAGABY"/>
    <s v="SALOME"/>
    <s v="GAMBOA BRICEÑO MAGABY SALOME"/>
    <s v="VENEZUELA "/>
    <s v="C.E. CALIDAD MIGRATORIA"/>
    <d v="2020-02-17T00:00:00"/>
    <s v="17"/>
    <s v="02"/>
    <s v="2020"/>
    <n v="3"/>
    <s v="FEMENINO"/>
    <s v="CARNET DE EXTRANJERÍA"/>
    <s v="006113855"/>
    <s v="NIVEL INICIAL 3 AÑOS"/>
    <s v="SI"/>
    <s v="9701BRRABEADV"/>
    <s v="BRICEÑO"/>
    <s v="RANGEL"/>
    <s v="BEATRIZ"/>
    <s v="ADRIANA"/>
    <s v="VENEZUELA"/>
    <s v="PTP/CPP"/>
    <d v="1997-01-01T00:00:00"/>
    <s v="01"/>
    <s v="01"/>
    <s v="1997"/>
    <s v="FEMENINO"/>
    <s v="PTP/CPP"/>
    <s v="001727491"/>
    <s v="RASTREO"/>
    <d v="2023-11-30T14:51:37"/>
    <s v="ONLINE/TELEFÓNICA"/>
    <d v="2023-12-11T00:00:00"/>
    <n v="1"/>
    <n v="1"/>
    <n v="1"/>
    <s v="SI"/>
    <s v="YULY"/>
    <s v="SI"/>
    <x v="1"/>
    <x v="109"/>
    <m/>
    <m/>
    <m/>
    <m/>
    <m/>
    <m/>
    <m/>
    <m/>
    <m/>
    <n v="6"/>
    <n v="4"/>
    <n v="-2"/>
    <s v="NO TIENE REZAGO"/>
    <m/>
  </r>
  <r>
    <n v="163"/>
    <s v="DICIEMBRE "/>
    <x v="2"/>
    <s v="TRUJILLO "/>
    <s v="TRUJILLO"/>
    <n v="982905088"/>
    <s v="1408GATADOV"/>
    <s v="GARCIA "/>
    <s v="TADERA "/>
    <s v="DOMINI "/>
    <s v="ENRIQUE"/>
    <s v="GARCIA  TADERA  DOMINI  ENRIQUE"/>
    <s v="VENEZUELA "/>
    <s v="SITUACIÓN IRREGULAR"/>
    <d v="2014-08-14T00:00:00"/>
    <s v="14"/>
    <s v="08"/>
    <s v="2014"/>
    <n v="9"/>
    <s v="MASCULINO"/>
    <s v="ACTA/PARTIDA DE NACIMIENTO"/>
    <n v="10100"/>
    <s v="NIVEL INICIAL 5 AÑOS"/>
    <s v="SI"/>
    <s v="8110ECNIYODEV"/>
    <s v="ECERRA"/>
    <s v="NINGUNO"/>
    <s v="YOVANINA "/>
    <s v="DEL VALLE"/>
    <s v="VENEZUELA "/>
    <s v="SITUACIÓN IRREGULAR"/>
    <d v="1981-10-08T00:00:00"/>
    <n v="8"/>
    <n v="10"/>
    <n v="1981"/>
    <s v="FEMENINO"/>
    <s v="CÉDULA DE IDENTIDAD"/>
    <n v="18220323"/>
    <m/>
    <m/>
    <m/>
    <m/>
    <m/>
    <m/>
    <m/>
    <s v="SI"/>
    <s v="MARIANA"/>
    <s v="SI"/>
    <x v="1"/>
    <x v="109"/>
    <m/>
    <m/>
    <m/>
    <m/>
    <m/>
    <m/>
    <m/>
    <m/>
    <m/>
    <n v="6"/>
    <n v="9"/>
    <n v="3"/>
    <s v="3 AÑOS REZAGO"/>
    <m/>
  </r>
  <r>
    <n v="162"/>
    <s v="DICIEMBRE "/>
    <x v="2"/>
    <s v="TRUJILLO "/>
    <s v="TRUJILLO"/>
    <n v="982905088"/>
    <s v="1602GATAGEV"/>
    <s v="GARCIA "/>
    <s v="TADERA "/>
    <s v="GENESIS"/>
    <s v=" FRAIBEL "/>
    <s v="GARCIA  TADERA  GENESIS  FRAIBEL "/>
    <s v="VENEZUELA "/>
    <s v="SITUACIÓN IRREGULAR"/>
    <d v="2016-02-22T00:00:00"/>
    <s v="22"/>
    <s v="02"/>
    <s v="2016"/>
    <n v="7"/>
    <s v="FEMENINO"/>
    <s v="ACTA/PARTIDA DE NACIMIENTO"/>
    <n v="934"/>
    <s v="NINGUNO"/>
    <s v="SI"/>
    <s v="8110ECNIYODEV"/>
    <s v="ECERRA"/>
    <s v="NINGUNO"/>
    <s v="YOVANINA "/>
    <s v="DEL VALLE"/>
    <s v="VENEZUELA "/>
    <s v="SITUACIÓN IRREGULAR"/>
    <d v="1981-10-08T00:00:00"/>
    <n v="8"/>
    <n v="10"/>
    <n v="1981"/>
    <s v="FEMENINO"/>
    <s v="CÉDULA DE IDENTIDAD"/>
    <n v="18220323"/>
    <s v="RASTREO"/>
    <d v="2023-10-17T00:00:00"/>
    <s v="ONLINE/TELEFÓNICA"/>
    <d v="2023-12-06T00:00:00"/>
    <n v="2"/>
    <n v="2"/>
    <n v="1"/>
    <s v="SI"/>
    <s v="MARIANA"/>
    <s v="SI"/>
    <x v="1"/>
    <x v="109"/>
    <m/>
    <m/>
    <m/>
    <m/>
    <m/>
    <m/>
    <m/>
    <m/>
    <m/>
    <n v="6"/>
    <n v="8"/>
    <n v="2"/>
    <s v="2 AÑOS REZAGO"/>
    <m/>
  </r>
  <r>
    <n v="348"/>
    <s v="DICIEMBRE "/>
    <x v="1"/>
    <s v="LIMA "/>
    <s v="ATE"/>
    <n v="954568174"/>
    <s v="1909GATOKAV"/>
    <s v="GARCIA "/>
    <s v="TORRES"/>
    <s v="KALISMAR"/>
    <s v="ANTHONELLA"/>
    <s v="GARCIA  TORRES KALISMAR ANTHONELLA"/>
    <s v="VENEZUELA "/>
    <s v="SITUACIÓN IRREGULAR"/>
    <d v="2019-09-19T00:00:00"/>
    <s v="19"/>
    <s v="09"/>
    <s v="2019"/>
    <n v="4"/>
    <s v="FEMENINO"/>
    <s v="ACTA/PARTIDA DE NACIMIENTO"/>
    <s v="S/D"/>
    <s v="NIVEL INICIAL 4 AÑOS"/>
    <s v="SI"/>
    <s v="0107NITOMAKAV"/>
    <s v="NINGUNO "/>
    <s v="TORRES"/>
    <s v="MARBELIS"/>
    <s v="KATIUSKA"/>
    <s v="VENEZUELA"/>
    <s v="SITUACIÓN IRREGULAR"/>
    <d v="2001-07-25T00:00:00"/>
    <s v="25"/>
    <s v="07"/>
    <s v="2001"/>
    <s v="FEMENINO"/>
    <s v="CÉDULA DE IDENTIDAD"/>
    <n v="27804806"/>
    <s v="RASTREO"/>
    <d v="2023-11-21T09:52:23"/>
    <s v="ONLINE/TELEFÓNICA"/>
    <d v="2023-12-26T00:00:00"/>
    <n v="1"/>
    <n v="1"/>
    <n v="2"/>
    <s v="SI"/>
    <s v="CAROLINE"/>
    <s v="SI"/>
    <x v="1"/>
    <x v="109"/>
    <m/>
    <m/>
    <m/>
    <m/>
    <m/>
    <m/>
    <m/>
    <m/>
    <m/>
    <n v="6"/>
    <n v="4"/>
    <n v="-2"/>
    <s v="NO TIENE REZAGO"/>
    <m/>
  </r>
  <r>
    <n v="115"/>
    <s v="DICIEMBRE "/>
    <x v="1"/>
    <s v="LIMA "/>
    <s v="VILLA MARIA DEL TRIUNFO"/>
    <n v="947270649"/>
    <s v="1410GACASUV"/>
    <s v="GARCIA"/>
    <s v="CARRILLO"/>
    <s v="SUSEJ"/>
    <s v="KRYSTNTYNA"/>
    <s v="GARCIA CARRILLO SUSEJ KRYSTNTYNA"/>
    <s v="VENEZUELA "/>
    <s v="PTP/CPP"/>
    <d v="2014-10-30T00:00:00"/>
    <s v="30"/>
    <s v="10"/>
    <s v="2014"/>
    <n v="9"/>
    <s v="FEMENINO"/>
    <s v="PTP/CPP"/>
    <s v="002132121"/>
    <s v="PRIMARIA - 4TO GRADO"/>
    <s v="SI"/>
    <s v="9609CAALANELV"/>
    <s v="CARRILLO"/>
    <s v="ALVAREZ"/>
    <s v="ANDREA "/>
    <s v="ELIZABETH"/>
    <s v="VENEZUELA "/>
    <s v="C.E. CALIDAD MIGRATORIA"/>
    <d v="1996-09-30T00:00:00"/>
    <s v="30"/>
    <s v="09"/>
    <s v="1996"/>
    <s v="FEMENINO"/>
    <s v="CARNET DE EXTRANJERÍA"/>
    <s v="004896515"/>
    <s v="RASTREO"/>
    <d v="2023-12-09T00:12:45"/>
    <m/>
    <m/>
    <m/>
    <m/>
    <m/>
    <s v="SI"/>
    <s v="MIRIAN"/>
    <s v="SI"/>
    <x v="1"/>
    <x v="109"/>
    <m/>
    <m/>
    <m/>
    <m/>
    <m/>
    <m/>
    <m/>
    <m/>
    <m/>
    <n v="9"/>
    <n v="9"/>
    <n v="0"/>
    <s v="NO TIENE REZAGO"/>
    <m/>
  </r>
  <r>
    <n v="276"/>
    <s v="OCTUBRE "/>
    <x v="0"/>
    <s v="TUMBES "/>
    <s v="TUMBES"/>
    <s v="99555 6212"/>
    <s v="0908GACAANV"/>
    <s v="GARCIA"/>
    <s v="CASTILLO"/>
    <s v="ANGEL"/>
    <s v="SALVADOR"/>
    <s v="GARCIA CASTILLO ANGEL SALVADOR"/>
    <s v="VENEZUELA "/>
    <s v="SITUACIÓN IRREGULAR"/>
    <d v="2009-08-12T00:00:00"/>
    <s v="12"/>
    <s v="08"/>
    <s v="2009"/>
    <n v="14"/>
    <s v="MASCULINO"/>
    <s v="CEDULA DE IDENTIDAD"/>
    <n v="36135894"/>
    <s v="PRIMARIA - 5TO GRADO"/>
    <s v="SI"/>
    <s v="864GACAANCAV"/>
    <s v="GARCIA"/>
    <s v="CASTILLO"/>
    <s v="ANGI"/>
    <s v="CAROLINA"/>
    <s v="VENEZUELA "/>
    <s v="SITUACIÓN IRREGULAR"/>
    <d v="1986-04-09T00:00:00"/>
    <n v="9"/>
    <n v="4"/>
    <n v="1986"/>
    <s v="FEMENINO"/>
    <s v="CÉDULA DE IDENTIDAD"/>
    <n v="23488901"/>
    <s v="RASTREO"/>
    <d v="2023-10-04T00:00:00"/>
    <m/>
    <m/>
    <m/>
    <m/>
    <m/>
    <s v="SI"/>
    <s v="VANESSA"/>
    <s v="SI"/>
    <x v="1"/>
    <x v="109"/>
    <m/>
    <m/>
    <m/>
    <m/>
    <m/>
    <m/>
    <m/>
    <m/>
    <m/>
    <n v="10"/>
    <n v="14"/>
    <n v="4"/>
    <s v="4 AÑOS REZAGO A MÁS"/>
    <m/>
  </r>
  <r>
    <n v="273"/>
    <s v="OCTUBRE "/>
    <x v="0"/>
    <s v="TUMBES "/>
    <s v="TUMBES"/>
    <n v="995556212"/>
    <s v="1107GACAKEV"/>
    <s v="GARCIA"/>
    <s v="CASTILLO"/>
    <s v="KEILIMAR"/>
    <s v="ANDREINA"/>
    <s v="GARCIA CASTILLO KEILIMAR ANDREINA"/>
    <s v="VENEZUELA "/>
    <s v="SITUACIÓN IRREGULAR"/>
    <d v="2011-07-17T00:00:00"/>
    <s v="17"/>
    <s v="07"/>
    <s v="2011"/>
    <n v="12"/>
    <s v="FEMENINO"/>
    <s v="CEDULA DE IDENTIDAD"/>
    <n v="36067317"/>
    <s v="PRIMARIA - 4TO GRADO"/>
    <s v="SI"/>
    <s v="864GACAANCAV"/>
    <s v="GARCIA"/>
    <s v="CASTILLO"/>
    <s v="ANGI"/>
    <s v="CAROLINA"/>
    <s v="VENEZUELA "/>
    <s v="SITUACIÓN IRREGULAR"/>
    <d v="1986-04-09T00:00:00"/>
    <n v="9"/>
    <n v="4"/>
    <n v="1986"/>
    <s v="FEMENINO"/>
    <s v="CÉDULA DE IDENTIDAD"/>
    <n v="23488901"/>
    <s v="RASTREO"/>
    <d v="2023-10-04T00:00:00"/>
    <s v="ONLINE/TELEFÓNICA"/>
    <d v="2023-10-10T00:00:00"/>
    <n v="2"/>
    <n v="2"/>
    <n v="2"/>
    <s v="SI"/>
    <s v="VANESSA"/>
    <s v="SI"/>
    <x v="1"/>
    <x v="109"/>
    <m/>
    <m/>
    <m/>
    <m/>
    <m/>
    <m/>
    <m/>
    <m/>
    <m/>
    <n v="9"/>
    <n v="12"/>
    <n v="3"/>
    <s v="3 AÑOS REZAGO"/>
    <m/>
  </r>
  <r>
    <n v="1080"/>
    <s v="ENERO "/>
    <x v="1"/>
    <s v="LIMA "/>
    <s v="SAN JUAN DE LURIGANCHO"/>
    <n v="903193235"/>
    <s v="128GACOYAV"/>
    <s v="GARCIA"/>
    <s v="CORDERO"/>
    <s v="YARGENIX"/>
    <s v="VALENTINA"/>
    <s v="GARCIA CORDERO YARGENIX VALENTINA"/>
    <s v="VENEZUELA "/>
    <s v="PTP/CPP"/>
    <d v="2012-08-31T00:00:00"/>
    <n v="31"/>
    <n v="8"/>
    <n v="2012"/>
    <n v="11"/>
    <s v="FEMENINO"/>
    <s v="PTP/CPP"/>
    <s v="MUJER"/>
    <s v="PRIMARIA - 5TO GRADO"/>
    <s v="SI"/>
    <s v="907COVIYADEV"/>
    <s v="CORDERO"/>
    <s v="VILLARRUEL"/>
    <s v="YARLEIDYS"/>
    <s v="DEL JESUS"/>
    <s v="VENEZUELA "/>
    <s v="C.E. CALIDAD MIGRATORIA"/>
    <d v="1990-07-10T00:00:00"/>
    <n v="10"/>
    <n v="7"/>
    <n v="1990"/>
    <s v="FEMENINO"/>
    <s v="CARNET DE EXTRANJERÍA "/>
    <s v="CARNET DE EXTRANJERÍA"/>
    <s v="RASTREO"/>
    <d v="2023-12-07T00:00:00"/>
    <s v="ONLINE/TELEFÓNICA"/>
    <d v="2024-01-02T00:00:00"/>
    <n v="1"/>
    <n v="1"/>
    <n v="1"/>
    <s v="SI"/>
    <s v="EIMARA "/>
    <m/>
    <x v="1"/>
    <x v="109"/>
    <m/>
    <m/>
    <m/>
    <m/>
    <m/>
    <m/>
    <m/>
    <m/>
    <m/>
    <n v="10"/>
    <n v="11"/>
    <n v="1"/>
    <s v="NO TIENE REZAGO"/>
    <m/>
  </r>
  <r>
    <n v="275"/>
    <s v="DICIEMBRE "/>
    <x v="1"/>
    <s v="LIMA "/>
    <s v="VILLA EL SALVADOR"/>
    <s v="994505884(LLAMADAS Y WHATSAPP)"/>
    <s v="1306GAESDIV"/>
    <s v="GARCÍA"/>
    <s v="ESPINOZA"/>
    <s v="DILAN"/>
    <s v="JADIEL"/>
    <s v="GARCÍA ESPINOZA DILAN JADIEL"/>
    <s v="VENEZUELA "/>
    <s v="SITUACIÓN IRREGULAR"/>
    <d v="2013-06-09T00:00:00"/>
    <s v="09"/>
    <s v="06"/>
    <s v="2013"/>
    <n v="10"/>
    <s v="MASCULINO"/>
    <s v="ACTA/PARTIDA DE NACIMIENTO"/>
    <s v="069"/>
    <s v="PRIMARIA - 1ER GRADO"/>
    <s v="SI"/>
    <s v="6903LONIVIDEV"/>
    <s v="LOPEZ"/>
    <s v="NINGUNO"/>
    <s v="VIAGNY"/>
    <s v="DEL VALLE"/>
    <s v="VENEZUELA"/>
    <s v="PTP/CPP"/>
    <d v="1969-03-11T00:00:00"/>
    <s v="11"/>
    <s v="03"/>
    <s v="1969"/>
    <s v="FEMENINO"/>
    <s v="PTP/CPP"/>
    <s v="004198427"/>
    <s v="RASTREO"/>
    <d v="2023-11-30T21:16:21"/>
    <s v="ONLINE/TELEFÓNICA"/>
    <d v="2023-12-13T00:00:00"/>
    <n v="1"/>
    <n v="1"/>
    <n v="1"/>
    <s v="SI"/>
    <s v="YULY"/>
    <s v="SI"/>
    <x v="1"/>
    <x v="109"/>
    <m/>
    <m/>
    <m/>
    <m/>
    <m/>
    <m/>
    <m/>
    <m/>
    <m/>
    <n v="6"/>
    <n v="10"/>
    <n v="4"/>
    <s v="4 AÑOS REZAGO A MÁS"/>
    <m/>
  </r>
  <r>
    <n v="681"/>
    <s v="NOVIEMBRE"/>
    <x v="1"/>
    <s v="LIMA "/>
    <s v="ATE"/>
    <n v="900789030"/>
    <s v="0901GAHIENV"/>
    <s v="GARCIA"/>
    <s v="HIDALGO"/>
    <s v="ENYER"/>
    <s v="ALFREDO"/>
    <s v="GARCIA HIDALGO ENYER ALFREDO"/>
    <s v="VENEZUELA "/>
    <s v="C.E. CALIDAD MIGRATORIA"/>
    <d v="2009-01-05T00:00:00"/>
    <s v="05"/>
    <s v="01"/>
    <s v="2009"/>
    <n v="15"/>
    <s v="MASCULINO"/>
    <s v="CARNET DE EXTRANJERÍA"/>
    <s v="006068378"/>
    <s v="SECUNDARIA - 2DO GRADO"/>
    <s v="SI"/>
    <s v="8811HIPEAUMIV"/>
    <s v="HIDALGO"/>
    <s v="PEREZ"/>
    <s v="AUDY"/>
    <s v="MICHELL"/>
    <s v="VENEZUELA "/>
    <s v="C.E. CALIDAD MIGRATORIA"/>
    <d v="1988-11-11T00:00:00"/>
    <s v="11"/>
    <s v="11"/>
    <s v="1988"/>
    <s v="FEMENINO"/>
    <s v="CARNET DE EXTRANJERÍA"/>
    <s v="004991306"/>
    <s v="RASTREO"/>
    <s v="NO INFORMACIÓN"/>
    <s v="ONLINE/TELEFÓNICA"/>
    <d v="2023-11-24T00:00:00"/>
    <n v="2"/>
    <n v="2"/>
    <n v="2"/>
    <s v="SI"/>
    <s v="CAROLINE"/>
    <s v="SI"/>
    <x v="1"/>
    <x v="109"/>
    <m/>
    <m/>
    <m/>
    <m/>
    <m/>
    <m/>
    <m/>
    <m/>
    <m/>
    <n v="13"/>
    <n v="15"/>
    <n v="2"/>
    <s v="2 AÑOS REZAGO"/>
    <s v="CORREGIR FECHA DE IDENTIFICACIÓN  "/>
  </r>
  <r>
    <n v="682"/>
    <s v="NOVIEMBRE"/>
    <x v="1"/>
    <s v="LIMA "/>
    <s v="ATE"/>
    <n v="900789030"/>
    <s v="1005GAHIGAV"/>
    <s v="GARCIA"/>
    <s v="HIDALGO"/>
    <s v="GABRIELA"/>
    <s v="MICHELL"/>
    <s v="GARCIA HIDALGO GABRIELA MICHELL"/>
    <s v="VENEZUELA "/>
    <s v="C.E. CALIDAD MIGRATORIA"/>
    <d v="2010-05-14T00:00:00"/>
    <s v="14"/>
    <s v="05"/>
    <s v="2010"/>
    <n v="13"/>
    <s v="FEMENINO"/>
    <s v="CARNET DE EXTRANJERÍA"/>
    <s v="006066385"/>
    <s v="PRIMARIA - 6TO GRADO"/>
    <s v="SI"/>
    <s v="8811HIPEAUMIV"/>
    <s v="HIDALGO"/>
    <s v="PEREZ"/>
    <s v="AUDI"/>
    <s v="MICHELL"/>
    <s v="VENEZUELA "/>
    <s v="C.E. CALIDAD MIGRATORIA"/>
    <d v="1988-11-11T00:00:00"/>
    <s v="11"/>
    <s v="11"/>
    <s v="1988"/>
    <s v="FEMENINO"/>
    <s v="CARNET DE EXTRANJERÍA"/>
    <s v="004991306"/>
    <s v="RASTREO"/>
    <s v="NO INFORMACIÓN"/>
    <m/>
    <m/>
    <m/>
    <m/>
    <m/>
    <s v="SI"/>
    <s v="CAROLINE"/>
    <s v="SI"/>
    <x v="1"/>
    <x v="109"/>
    <m/>
    <m/>
    <m/>
    <m/>
    <m/>
    <m/>
    <m/>
    <m/>
    <m/>
    <n v="11"/>
    <n v="13"/>
    <n v="2"/>
    <s v="2 AÑOS REZAGO"/>
    <s v="CORREGIR FECHA DE IDENTIFICACIÓN  "/>
  </r>
  <r>
    <n v="497"/>
    <s v="DICIEMBRE "/>
    <x v="1"/>
    <s v="LIMA "/>
    <s v="VILLA MARIA DEL TRIUNFO"/>
    <n v="952098690"/>
    <s v="1605GASADIV"/>
    <s v="GARCIA"/>
    <s v="SALAS"/>
    <s v="DIWERLHYM"/>
    <s v="WLLAYSTFHERLYM"/>
    <s v="GARCIA SALAS DIWERLHYM WLLAYSTFHERLYM"/>
    <s v="VENEZUELA "/>
    <s v="SITUACIÓN IRREGULAR"/>
    <d v="2016-05-14T00:00:00"/>
    <s v="14"/>
    <s v="05"/>
    <s v="2016"/>
    <n v="7"/>
    <s v="FEMENINO"/>
    <s v="ACTA/PARTIDA DE NACIMIENTO"/>
    <s v="2112"/>
    <s v="PRIMARIA - 1ER GRADO"/>
    <s v="SI"/>
    <s v="9711SAGACIPAV"/>
    <s v="SALAS"/>
    <s v="GARCIA"/>
    <s v="CINDY"/>
    <s v="PAOLA"/>
    <s v="VENEZUELA"/>
    <s v="PTP/CPP"/>
    <d v="1997-11-27T00:00:00"/>
    <s v="27"/>
    <s v="11"/>
    <s v="1997"/>
    <s v="FEMENINO"/>
    <s v="PTP/CPP"/>
    <s v="003262405"/>
    <s v="RASTREO"/>
    <d v="2023-11-30T14:39:01"/>
    <m/>
    <m/>
    <m/>
    <m/>
    <m/>
    <s v="SI"/>
    <s v="YULY"/>
    <s v="SI"/>
    <x v="1"/>
    <x v="109"/>
    <m/>
    <m/>
    <m/>
    <m/>
    <m/>
    <m/>
    <m/>
    <m/>
    <m/>
    <n v="6"/>
    <n v="7"/>
    <n v="1"/>
    <s v="NO TIENE REZAGO"/>
    <m/>
  </r>
  <r>
    <n v="67"/>
    <s v="OCTUBRE "/>
    <x v="1"/>
    <s v="LIMA "/>
    <s v="SAN JUAN DE LURIGANCHO"/>
    <s v="985737801///942539552"/>
    <s v="1804GASÁMIV"/>
    <s v="GARCIA"/>
    <s v="SÁNCHEZ"/>
    <s v="MILAN"/>
    <s v="ANDRES"/>
    <s v="GARCIA SÁNCHEZ MILAN ANDRES"/>
    <s v="VENEZUELA "/>
    <s v="SITUACIÓN IRREGULAR"/>
    <d v="2018-04-17T00:00:00"/>
    <s v="17"/>
    <s v="04"/>
    <s v="2018"/>
    <n v="5"/>
    <s v="MASCULINO"/>
    <s v="ACTA/PARTIDA DE NACIMIENTO"/>
    <n v="306"/>
    <s v="NIVEL INICIAL 4 AÑOS"/>
    <s v="SI"/>
    <s v="9304SAFAKAEMV"/>
    <s v="SANCHEZ"/>
    <s v="FALCON"/>
    <s v="KARLA"/>
    <s v="EMILY"/>
    <s v="VENEZUELA "/>
    <s v="PTP/CPP"/>
    <d v="1993-04-15T00:00:00"/>
    <s v="15"/>
    <s v="04"/>
    <s v="1993"/>
    <s v="FEMENINO"/>
    <s v="PTP/CPP"/>
    <n v="2104278"/>
    <s v="RASTREO"/>
    <d v="2023-09-15T00:00:00"/>
    <s v="ONLINE/TELEFÓNICA"/>
    <d v="2023-10-13T00:00:00"/>
    <n v="1"/>
    <n v="1"/>
    <n v="1"/>
    <s v="SI"/>
    <s v="MIRIAN"/>
    <s v="SI"/>
    <x v="1"/>
    <x v="109"/>
    <m/>
    <m/>
    <m/>
    <m/>
    <m/>
    <m/>
    <m/>
    <m/>
    <m/>
    <n v="6"/>
    <n v="5"/>
    <n v="-1"/>
    <s v="NO TIENE REZAGO"/>
    <m/>
  </r>
  <r>
    <n v="940"/>
    <s v="NOVIEMBRE"/>
    <x v="1"/>
    <s v="LIMA "/>
    <s v="VILLA MARIA DEL TRIUNFO"/>
    <n v="981627834"/>
    <s v="1208GATOVIV"/>
    <s v="GARCIA"/>
    <s v="TORRES"/>
    <s v="VICTOR"/>
    <s v="MANUEL"/>
    <s v="GARCIA TORRES VICTOR MANUEL"/>
    <s v="VENEZUELA "/>
    <s v="C.E. CALIDAD MIGRATORIA"/>
    <d v="2012-08-25T00:00:00"/>
    <s v="25"/>
    <s v="08"/>
    <s v="2012"/>
    <n v="11"/>
    <s v="MASCULINO"/>
    <s v="CARNET DE EXTRANJERÍA"/>
    <s v="005845337"/>
    <s v="PRIMARIA - 5TO GRADO"/>
    <s v="SI"/>
    <s v="794TOPEREMAV"/>
    <s v="TORRES"/>
    <s v="PEROZO"/>
    <s v="REINA"/>
    <s v="MARGARITA"/>
    <s v="VENEZUELA "/>
    <s v="PTP/CPP"/>
    <d v="1979-04-30T00:00:00"/>
    <s v="30"/>
    <s v="4"/>
    <s v="1979"/>
    <s v="FEMENINO"/>
    <s v="PTP/CPP"/>
    <s v="0002473937"/>
    <s v="AUTOREGISTRO "/>
    <d v="2023-11-24T18:28:11"/>
    <s v="ONLINE/TELEFÓNICA"/>
    <d v="2023-11-25T00:00:00"/>
    <n v="1"/>
    <n v="1"/>
    <n v="1"/>
    <s v="SI"/>
    <s v="YULY"/>
    <s v="SI"/>
    <x v="1"/>
    <x v="109"/>
    <m/>
    <m/>
    <m/>
    <m/>
    <m/>
    <m/>
    <m/>
    <m/>
    <m/>
    <n v="10"/>
    <n v="11"/>
    <n v="1"/>
    <s v="NO TIENE REZAGO"/>
    <m/>
  </r>
  <r>
    <n v="1071"/>
    <s v="NOVIEMBRE"/>
    <x v="0"/>
    <s v="TUMBES "/>
    <s v="TUMBES"/>
    <n v="986125057"/>
    <s v="1109GAVEJAV"/>
    <s v="GARCIA"/>
    <s v="VELIZ"/>
    <s v="JAVIER"/>
    <s v="ALEXANDER"/>
    <s v="GARCIA VELIZ JAVIER ALEXANDER"/>
    <s v="VENEZUELA "/>
    <s v="SITUACIÓN IRREGULAR"/>
    <d v="2011-09-01T00:00:00"/>
    <s v="01"/>
    <s v="09"/>
    <s v="2011"/>
    <n v="12"/>
    <s v="MASCULINO"/>
    <s v="CEDULA DE IDENTIDAD"/>
    <n v="34646268"/>
    <s v="PRIMARIA - 6TO GRADO"/>
    <s v="SI"/>
    <s v="895VEBRMANIV"/>
    <s v="VELIZ "/>
    <s v="BRITO"/>
    <s v="MARIANNYS"/>
    <s v="NINGUNO"/>
    <s v="VENEZUELA "/>
    <s v="SITUACIÓN IRREGULAR"/>
    <d v="1989-05-03T00:00:00"/>
    <s v="3"/>
    <s v="5"/>
    <s v="1989"/>
    <s v="FEMENINO"/>
    <s v="CÉDULA DE IDENTIDAD"/>
    <n v="19090485"/>
    <s v="RASTREO"/>
    <d v="2023-11-02T00:00:00"/>
    <m/>
    <m/>
    <m/>
    <m/>
    <m/>
    <s v="SI"/>
    <s v="VANESSA"/>
    <s v="SI"/>
    <x v="1"/>
    <x v="109"/>
    <m/>
    <m/>
    <m/>
    <m/>
    <m/>
    <m/>
    <m/>
    <m/>
    <m/>
    <n v="11"/>
    <n v="12"/>
    <n v="1"/>
    <s v="NO TIENE REZAGO"/>
    <m/>
  </r>
  <r>
    <n v="1070"/>
    <s v="NOVIEMBRE"/>
    <x v="0"/>
    <s v="TUMBES "/>
    <s v="TUMBES"/>
    <n v="986125057"/>
    <s v="0910GAVEMAV"/>
    <s v="GARCIA"/>
    <s v="VELIZ"/>
    <s v="MAGNIELIS "/>
    <s v="DEL VALLE"/>
    <s v="GARCIA VELIZ MAGNIELIS  DEL VALLE"/>
    <s v="VENEZUELA "/>
    <s v="SITUACIÓN IRREGULAR"/>
    <d v="2009-10-30T00:00:00"/>
    <s v="30"/>
    <s v="10"/>
    <s v="2009"/>
    <n v="14"/>
    <s v="FEMENINO"/>
    <s v="CEDULA DE IDENTIDAD"/>
    <n v="34646265"/>
    <s v="SECUNDARIA - 2DO GRADO"/>
    <s v="SI"/>
    <s v="895VEBRMANIV"/>
    <s v="VELIZ "/>
    <s v="BRITO"/>
    <s v="MARIANNYS"/>
    <s v="NINGUNO"/>
    <s v="VENEZUELA "/>
    <s v="SITUACIÓN IRREGULAR"/>
    <d v="1989-05-03T00:00:00"/>
    <s v="3"/>
    <s v="5"/>
    <s v="1989"/>
    <s v="FEMENINO"/>
    <s v="CÉDULA DE IDENTIDAD"/>
    <n v="19090485"/>
    <s v="RASTREO"/>
    <d v="2023-11-02T00:00:00"/>
    <m/>
    <m/>
    <m/>
    <m/>
    <m/>
    <s v="SI"/>
    <s v="VANESSA"/>
    <s v="SI"/>
    <x v="1"/>
    <x v="109"/>
    <m/>
    <m/>
    <m/>
    <m/>
    <m/>
    <m/>
    <m/>
    <m/>
    <m/>
    <n v="13"/>
    <n v="14"/>
    <n v="1"/>
    <s v="NO TIENE REZAGO"/>
    <m/>
  </r>
  <r>
    <n v="596"/>
    <s v="DICIEMBRE "/>
    <x v="2"/>
    <s v="TRUJILLO "/>
    <s v="TRUJILLO"/>
    <n v="950043329"/>
    <s v="1510GAYSENV"/>
    <s v="GARCIA"/>
    <s v="YSQUIEL"/>
    <s v="ENRIQUE"/>
    <s v="ALEXANDER"/>
    <s v="GARCIA YSQUIEL ENRIQUE ALEXANDER"/>
    <s v="VENEZUELA "/>
    <s v="SITUACIÓN IRREGULAR"/>
    <d v="2015-10-23T00:00:00"/>
    <s v="23"/>
    <s v="10"/>
    <s v="2015"/>
    <n v="8"/>
    <s v="MASCULINO"/>
    <s v="ACTA/PARTIDA DE NACIMIENTO"/>
    <n v="2106"/>
    <s v="NIVEL INICIAL 5 AÑOS"/>
    <s v="SI"/>
    <s v="999YSACDIANV"/>
    <s v="YSQUIEL"/>
    <s v="ACOSTA"/>
    <s v="DILVIANA"/>
    <s v="ANTONIETA"/>
    <s v="VENEZUELA "/>
    <s v="SITUACIÓN IRREGULAR"/>
    <d v="1999-09-12T00:00:00"/>
    <n v="12"/>
    <n v="9"/>
    <n v="1999"/>
    <s v="FEMENINO"/>
    <s v="CÉDULA DE IDENTIDAD"/>
    <n v="28176633"/>
    <s v="RASTREO"/>
    <d v="2023-09-30T00:00:00"/>
    <s v="ONLINE/TELEFÓNICA"/>
    <d v="2023-12-01T00:00:00"/>
    <n v="1"/>
    <n v="1"/>
    <n v="1"/>
    <s v="SI"/>
    <s v="MARIANA"/>
    <s v="SI"/>
    <x v="1"/>
    <x v="109"/>
    <m/>
    <m/>
    <m/>
    <m/>
    <m/>
    <m/>
    <m/>
    <m/>
    <m/>
    <n v="6"/>
    <n v="8"/>
    <n v="2"/>
    <s v="2 AÑOS REZAGO"/>
    <m/>
  </r>
  <r>
    <n v="96"/>
    <s v="OCTUBRE "/>
    <x v="1"/>
    <s v="LIMA "/>
    <s v="SAN MARTIN DE PORRES"/>
    <s v="936225576 ( MAMA) / 983432402( HIJO)"/>
    <s v="1109GACAABV"/>
    <s v="GARCIAS"/>
    <s v="CASTILLO"/>
    <s v="ABRAHAN"/>
    <s v="JOSE"/>
    <s v="GARCIAS CASTILLO ABRAHAN JOSE"/>
    <s v="VENEZUELA "/>
    <s v="C.E. CALIDAD MIGRATORIA"/>
    <d v="2011-09-14T00:00:00"/>
    <s v="14"/>
    <s v="09"/>
    <s v="2011"/>
    <n v="12"/>
    <s v="MASCULINO"/>
    <s v="CARNET DE EXTRANJERÍA"/>
    <n v="5686430"/>
    <s v="PRIMARIA - 4TO GRADO"/>
    <s v="SI"/>
    <s v="7812CANIMADEV"/>
    <s v="CASTILLO"/>
    <s v="NINGUNO"/>
    <s v="MARIBEL"/>
    <s v="DEL CARMEN"/>
    <s v="VENEZUELA "/>
    <s v="SITUACIÓN IRREGULAR"/>
    <d v="1978-12-24T00:00:00"/>
    <s v="24"/>
    <s v="12"/>
    <s v="1978"/>
    <s v="FEMENINO"/>
    <s v="CÉDULA DE IDENTIDAD"/>
    <n v="12935321"/>
    <s v="RASTREO"/>
    <d v="2023-09-15T00:00:00"/>
    <s v="ONLINE/TELEFÓNICA"/>
    <d v="2023-10-26T00:00:00"/>
    <n v="1"/>
    <n v="1"/>
    <n v="1"/>
    <s v="SI"/>
    <s v="MIRIAN"/>
    <s v="SI"/>
    <x v="1"/>
    <x v="109"/>
    <m/>
    <m/>
    <m/>
    <m/>
    <m/>
    <m/>
    <m/>
    <m/>
    <m/>
    <n v="9"/>
    <n v="12"/>
    <n v="3"/>
    <s v="3 AÑOS REZAGO"/>
    <m/>
  </r>
  <r>
    <n v="991"/>
    <s v="NOVIEMBRE"/>
    <x v="2"/>
    <s v="TRUJILLO"/>
    <s v="SALAVERRY"/>
    <n v="923655956"/>
    <s v="1305GAPAOSV"/>
    <s v="GARRIDO"/>
    <s v="PAES"/>
    <s v="OSMEL"/>
    <s v="ENMANUEL"/>
    <s v="GARRIDO PAES OSMEL ENMANUEL"/>
    <s v="VENEZUELA "/>
    <s v="SITUACIÓN IRREGULAR"/>
    <d v="2013-05-18T00:00:00"/>
    <s v="18"/>
    <s v="05"/>
    <s v="2013"/>
    <n v="10"/>
    <s v="MASCULINO"/>
    <s v="ACTA/PARTIDA DE NACIMIENTO"/>
    <n v="773"/>
    <s v="S/D"/>
    <s v="SI"/>
    <s v="902PALOWEDEV"/>
    <s v="PAES"/>
    <s v="LOPEZ"/>
    <s v="WENDYS"/>
    <s v="DEL CARMEN"/>
    <s v="VENEZUELA "/>
    <s v="SITUACIÓN IRREGULAR"/>
    <d v="1990-02-09T00:00:00"/>
    <s v="9"/>
    <s v="2"/>
    <s v="1990"/>
    <s v="FEMENINO"/>
    <s v="CÉDULA DE IDENTIDAD"/>
    <n v="19600562"/>
    <s v="RASTREO"/>
    <d v="2023-09-15T00:00:00"/>
    <s v="ONLINE/TELEFÓNICA"/>
    <d v="2023-11-27T00:00:00"/>
    <n v="1"/>
    <n v="1"/>
    <n v="1"/>
    <s v="SI"/>
    <s v="MARIANA"/>
    <s v="SI"/>
    <x v="1"/>
    <x v="109"/>
    <m/>
    <m/>
    <m/>
    <m/>
    <m/>
    <m/>
    <m/>
    <m/>
    <m/>
    <s v="S/D"/>
    <s v="S/D"/>
    <s v="S/D"/>
    <s v="S/D"/>
    <m/>
  </r>
  <r>
    <n v="658"/>
    <s v="NOVIEMBRE"/>
    <x v="1"/>
    <s v="LIMA "/>
    <s v="SANTA ANITA"/>
    <n v="901439941"/>
    <s v="1204GAGUVIV"/>
    <s v="GAVIDIA"/>
    <s v="GUEDEZ"/>
    <s v="VISKARLY"/>
    <s v="CAMILA"/>
    <s v="GAVIDIA GUEDEZ VISKARLY CAMILA"/>
    <s v="VENEZUELA "/>
    <s v="SITUACIÓN IRREGULAR"/>
    <d v="2012-04-23T00:00:00"/>
    <s v="23"/>
    <s v="04"/>
    <s v="2012"/>
    <n v="11"/>
    <s v="FEMENINO"/>
    <s v="CEDULA DE IDENTIDAD"/>
    <s v="33739971"/>
    <s v="PRIMARIA - 4TO GRADO"/>
    <s v="SI"/>
    <s v="889GUPICRROV"/>
    <s v="GUEDEZ"/>
    <s v="PINEDA"/>
    <s v="CRISMI"/>
    <s v="ROSCAR"/>
    <s v="VENEZUELA "/>
    <s v="SITUACIÓN IRREGULAR"/>
    <d v="1988-09-01T00:00:00"/>
    <s v="1"/>
    <s v="9"/>
    <s v="1988"/>
    <s v="FEMENINO"/>
    <s v="CÉDULA DE IDENTIDAD"/>
    <s v="18859957"/>
    <s v="RASTREO"/>
    <s v="NO INFORMACIÓN"/>
    <m/>
    <m/>
    <m/>
    <m/>
    <m/>
    <s v="SI"/>
    <s v="CAROLINE"/>
    <s v="SI"/>
    <x v="1"/>
    <x v="109"/>
    <m/>
    <m/>
    <m/>
    <m/>
    <m/>
    <m/>
    <m/>
    <m/>
    <m/>
    <n v="9"/>
    <n v="11"/>
    <n v="2"/>
    <s v="2 AÑOS REZAGO"/>
    <s v="CORREGIR FECHA DE IDENTIFICACIÓN  "/>
  </r>
  <r>
    <n v="349"/>
    <s v="DICIEMBRE "/>
    <x v="1"/>
    <s v="LIMA "/>
    <s v="ATE"/>
    <n v="993253557"/>
    <s v="0804GESAKIV"/>
    <s v="GERDEL"/>
    <s v="SANTANA"/>
    <s v="KIMBERLYN"/>
    <s v="FRANYELIS"/>
    <s v="GERDEL SANTANA KIMBERLYN FRANYELIS"/>
    <s v="VENEZUELA "/>
    <s v="PTP/CPP"/>
    <d v="2008-04-28T00:00:00"/>
    <s v="28"/>
    <s v="04"/>
    <s v="2008"/>
    <n v="15"/>
    <s v="FEMENINO"/>
    <s v="PTP/CPP"/>
    <s v="000321583"/>
    <s v="SECUNDARIA - 3ER GRADO"/>
    <s v="SI"/>
    <s v="8906NISAFRMIV"/>
    <s v="NINGUNO "/>
    <s v="SANTANA"/>
    <s v="FRANNYS"/>
    <s v="MILAGROS"/>
    <s v="VENEZUELA "/>
    <s v="C.E. CALIDAD MIGRATORIA"/>
    <d v="1989-06-27T00:00:00"/>
    <s v="27"/>
    <s v="06"/>
    <s v="1989"/>
    <s v="FEMENINO"/>
    <s v="CARNET DE EXTRANJERÍA"/>
    <s v="003334898"/>
    <s v="RASTREO"/>
    <d v="2023-11-22T14:52:20"/>
    <s v="ONLINE/TELEFÓNICA"/>
    <d v="2023-12-22T00:00:00"/>
    <n v="1"/>
    <n v="1"/>
    <n v="2"/>
    <s v="SI"/>
    <s v="CAROLINE"/>
    <s v="SI"/>
    <x v="1"/>
    <x v="109"/>
    <m/>
    <m/>
    <m/>
    <m/>
    <m/>
    <m/>
    <m/>
    <m/>
    <m/>
    <n v="14"/>
    <n v="15"/>
    <n v="1"/>
    <s v="NO TIENE REZAGO"/>
    <m/>
  </r>
  <r>
    <n v="1406"/>
    <s v="ENERO "/>
    <x v="1"/>
    <s v="LIMA "/>
    <s v="VILLA EL SALVADOR"/>
    <n v="954275896"/>
    <s v="1204GIAGADV"/>
    <s v="GIL"/>
    <s v="AGUILAR"/>
    <s v="ADRIANA"/>
    <s v="SOFIA"/>
    <s v="GIL AGUILAR ADRIANA SOFIA"/>
    <s v="VENEZUELA "/>
    <s v="PTP/CPP"/>
    <d v="2012-04-13T00:00:00"/>
    <s v="13"/>
    <s v="04"/>
    <s v="2012"/>
    <n v="11"/>
    <s v="FEMENINO"/>
    <s v="PTP/CPP"/>
    <s v="001651990"/>
    <s v="PRIMARIA - 5TO GRADO"/>
    <s v="SI"/>
    <s v="8712AGAGMAJOV"/>
    <s v="AGUILAR"/>
    <s v="AGUILAR"/>
    <s v="MARYORI"/>
    <s v="JOSEFINA"/>
    <s v="VENEZUELA"/>
    <s v="PTP/CPP"/>
    <d v="1987-12-24T00:00:00"/>
    <s v="24"/>
    <s v="12"/>
    <s v="1987"/>
    <s v="FEMENINO"/>
    <s v="PTP/CPP"/>
    <s v="003122693"/>
    <s v="RASTREO"/>
    <d v="2024-01-15T17:20:04"/>
    <s v="ONLINE/TELEFÓNICA"/>
    <d v="2024-01-16T00:00:00"/>
    <n v="2"/>
    <n v="2"/>
    <n v="2"/>
    <s v="SI"/>
    <s v="YULY"/>
    <m/>
    <x v="1"/>
    <x v="109"/>
    <m/>
    <m/>
    <m/>
    <m/>
    <m/>
    <m/>
    <m/>
    <m/>
    <m/>
    <n v="10"/>
    <n v="11"/>
    <n v="1"/>
    <s v="NO TIENE REZAGO"/>
    <m/>
  </r>
  <r>
    <n v="1396"/>
    <s v="ENERO "/>
    <x v="1"/>
    <s v="LIMA "/>
    <s v="VILLA EL SALVADOR"/>
    <n v="954275896"/>
    <s v="1803GIAGARV"/>
    <s v="GIL"/>
    <s v="AGUILAR"/>
    <s v="ARANZA"/>
    <s v="SARAID"/>
    <s v="GIL AGUILAR ARANZA SARAID"/>
    <s v="VENEZUELA "/>
    <s v="PTP/CPP"/>
    <d v="2018-03-15T00:00:00"/>
    <s v="15"/>
    <s v="03"/>
    <s v="2018"/>
    <n v="5"/>
    <s v="FEMENINO"/>
    <s v="PTP/CPP"/>
    <s v="003139355"/>
    <s v="NIVEL INICIAL 5 AÑOS"/>
    <s v="SI"/>
    <s v="8712AGAGMAJOV"/>
    <s v="AGUILAR"/>
    <s v="AGUILAR"/>
    <s v="MARYORI"/>
    <s v="JOSEFINA"/>
    <s v="VENEZUELA"/>
    <s v="PTP/CPP"/>
    <d v="1987-12-04T00:00:00"/>
    <s v="04"/>
    <s v="12"/>
    <s v="1987"/>
    <s v="FEMENINO"/>
    <s v="PTP/CPP"/>
    <s v="003122693"/>
    <s v="RASTREO"/>
    <d v="2024-01-15T17:23:27"/>
    <m/>
    <m/>
    <m/>
    <m/>
    <m/>
    <s v="SI"/>
    <s v="YULY"/>
    <m/>
    <x v="1"/>
    <x v="109"/>
    <m/>
    <m/>
    <m/>
    <m/>
    <m/>
    <m/>
    <m/>
    <m/>
    <m/>
    <n v="6"/>
    <n v="6"/>
    <n v="0"/>
    <s v="NO TIENE REZAGO"/>
    <m/>
  </r>
  <r>
    <n v="217"/>
    <s v="OCTUBRE "/>
    <x v="0"/>
    <s v="ZARUMILLA"/>
    <s v="ZARUMILLA"/>
    <n v="929860948"/>
    <s v="2010GIAUVIO"/>
    <s v="GIL"/>
    <s v="AULAR"/>
    <s v="VICTORIA"/>
    <s v="VALENTINA"/>
    <s v="GIL AULAR VICTORIA VALENTINA"/>
    <s v="OTRO"/>
    <s v="SITUACIÓN IRREGULAR"/>
    <d v="2020-10-29T00:00:00"/>
    <s v="29"/>
    <s v="10"/>
    <s v="2020"/>
    <n v="3"/>
    <s v="FEMENINO"/>
    <s v="CEDULA DE IDENTIDAD"/>
    <n v="751958521"/>
    <s v="NINGUNO"/>
    <s v="SI"/>
    <s v="895AUAGYADEV"/>
    <s v="AULAR"/>
    <s v="AGUILERA"/>
    <s v="YANIRA"/>
    <s v="DEL VALLE"/>
    <s v="VENEZUELA "/>
    <s v="SITUACIÓN IRREGULAR"/>
    <d v="1989-05-21T00:00:00"/>
    <n v="21"/>
    <n v="5"/>
    <n v="1989"/>
    <s v="FEMENINO"/>
    <s v="CÉDULA DE IDENTIDAD"/>
    <n v="25052502"/>
    <s v="RASTREO"/>
    <d v="2023-10-06T00:00:00"/>
    <s v="ONLINE/TELEFÓNICA"/>
    <d v="2023-10-09T00:00:00"/>
    <n v="1"/>
    <n v="1"/>
    <n v="2"/>
    <s v="SI"/>
    <s v="VANESSA"/>
    <s v="SI"/>
    <x v="1"/>
    <x v="109"/>
    <m/>
    <m/>
    <m/>
    <m/>
    <m/>
    <m/>
    <m/>
    <m/>
    <m/>
    <n v="6"/>
    <n v="3"/>
    <n v="-3"/>
    <s v="NO TIENE REZAGO"/>
    <m/>
  </r>
  <r>
    <n v="634"/>
    <s v="NOVIEMBRE"/>
    <x v="1"/>
    <s v="LIMA "/>
    <s v="VILLA EL SALVADOR"/>
    <n v="973276939"/>
    <s v="1806GIDUGEV"/>
    <s v="GIL"/>
    <s v="DUQUE"/>
    <s v="GELEN"/>
    <s v="ESTPEFANIA"/>
    <s v="GIL DUQUE GELEN ESTPEFANIA"/>
    <s v="VENEZUELA "/>
    <s v="SITUACIÓN IRREGULAR"/>
    <d v="2018-06-04T00:00:00"/>
    <s v="04"/>
    <s v="06"/>
    <s v="2018"/>
    <n v="5"/>
    <s v="FEMENINO"/>
    <s v="ACTA/PARTIDA DE NACIMIENTO"/>
    <s v="4360"/>
    <s v="NIVEL INICIAL 4 AÑOS"/>
    <s v="SI"/>
    <s v="9111GIDUGEJOV"/>
    <s v="GIL"/>
    <s v="DUQUE"/>
    <s v="GENESIS"/>
    <s v="JOHANNA"/>
    <s v="VENEZUELA "/>
    <s v="SITUACIÓN IRREGULAR"/>
    <d v="1991-11-07T00:00:00"/>
    <s v="7"/>
    <s v="11"/>
    <s v="1991"/>
    <s v="FEMENINO"/>
    <s v="CÉDULA DE IDENTIDAD"/>
    <s v="23648796"/>
    <s v="RASTREO"/>
    <d v="2023-10-03T17:58:28"/>
    <s v="ONLINE/TELEFÓNICA"/>
    <d v="2023-11-14T00:00:00"/>
    <n v="1"/>
    <n v="1"/>
    <n v="1"/>
    <s v="SI"/>
    <s v="YULY"/>
    <s v="SI"/>
    <x v="1"/>
    <x v="109"/>
    <m/>
    <m/>
    <m/>
    <m/>
    <m/>
    <m/>
    <m/>
    <m/>
    <m/>
    <n v="6"/>
    <n v="5"/>
    <n v="-1"/>
    <s v="NO TIENE REZAGO"/>
    <m/>
  </r>
  <r>
    <n v="712"/>
    <s v="NOVIEMBRE"/>
    <x v="1"/>
    <s v="LIMA "/>
    <s v="CHORRILLOS"/>
    <n v="924221078"/>
    <s v="1103GILOJEV"/>
    <s v="GIL"/>
    <s v="LOPEZ"/>
    <s v="JETSUA"/>
    <s v="DAVID"/>
    <s v="GIL LOPEZ JETSUA DAVID"/>
    <s v="VENEZUELA "/>
    <s v="SITUACIÓN IRREGULAR"/>
    <d v="2011-03-11T00:00:00"/>
    <s v="11"/>
    <s v="03"/>
    <s v="2011"/>
    <n v="12"/>
    <s v="MASCULINO"/>
    <s v="CEDULA DE IDENTIDAD"/>
    <s v="34324612"/>
    <s v="PRIMARIA - 5TO GRADO"/>
    <s v="SI"/>
    <s v="9010LOLEYEIRV"/>
    <s v="LOPEZ"/>
    <s v="LEON"/>
    <s v="YENSI"/>
    <s v="IRIYI"/>
    <s v="VENEZUELA "/>
    <s v="C.E. CALIDAD MIGRATORIA"/>
    <d v="1990-10-10T00:00:00"/>
    <s v="10"/>
    <s v="10"/>
    <s v="1990"/>
    <s v="FEMENINO"/>
    <s v="CARNET DE EXTRANJERÍA"/>
    <s v="001173736"/>
    <s v="RASTREO"/>
    <d v="2023-10-03T14:14:31"/>
    <s v="ONLINE/TELEFÓNICA"/>
    <d v="2023-11-21T00:00:00"/>
    <n v="1"/>
    <n v="1"/>
    <n v="1"/>
    <s v="SI"/>
    <s v="YULY"/>
    <s v="SI"/>
    <x v="1"/>
    <x v="109"/>
    <m/>
    <m/>
    <m/>
    <m/>
    <m/>
    <m/>
    <m/>
    <m/>
    <m/>
    <n v="10"/>
    <n v="13"/>
    <n v="3"/>
    <s v="3 AÑOS REZAGO"/>
    <m/>
  </r>
  <r>
    <n v="204"/>
    <s v="DICIEMBRE "/>
    <x v="2"/>
    <s v="TRUJILLO "/>
    <s v="SALAVERRY"/>
    <n v="960377945"/>
    <s v="1607GIMOSAV"/>
    <s v="GIL"/>
    <s v="MONTILLA"/>
    <s v="SANTIAGO"/>
    <s v="ALEJANDRO"/>
    <s v="GIL MONTILLA SANTIAGO ALEJANDRO"/>
    <s v="VENEZUELA "/>
    <s v="SITUACIÓN IRREGULAR"/>
    <d v="2016-07-02T00:00:00"/>
    <s v="02"/>
    <s v="07"/>
    <s v="2016"/>
    <n v="7"/>
    <s v="MASCULINO"/>
    <s v="ACTA/PARTIDA DE NACIMIENTO"/>
    <n v="112"/>
    <s v="NINGUNO"/>
    <s v="SI"/>
    <s v="876GIMOGEYAV"/>
    <s v="GIL "/>
    <s v="MONTILLA"/>
    <s v="GERALDINE"/>
    <s v="YAJAIRA"/>
    <s v="VENEZUELA "/>
    <s v="SITUACIÓN IRREGULAR"/>
    <d v="1987-06-18T00:00:00"/>
    <n v="18"/>
    <n v="6"/>
    <n v="1987"/>
    <s v="FEMENINO"/>
    <s v="CÉDULA DE IDENTIDAD"/>
    <n v="17255656"/>
    <s v="RASTREO"/>
    <d v="2023-09-05T00:00:00"/>
    <s v="ONLINE/TELEFÓNICA"/>
    <d v="2023-12-06T00:00:00"/>
    <n v="1"/>
    <n v="1"/>
    <n v="1"/>
    <s v="SI"/>
    <s v="MARIANA"/>
    <s v="SI"/>
    <x v="1"/>
    <x v="109"/>
    <m/>
    <m/>
    <m/>
    <m/>
    <m/>
    <m/>
    <m/>
    <m/>
    <m/>
    <n v="6"/>
    <n v="7"/>
    <n v="1"/>
    <s v="NO TIENE REZAGO"/>
    <m/>
  </r>
  <r>
    <n v="798"/>
    <s v="NOVIEMBRE"/>
    <x v="1"/>
    <s v="LIMA "/>
    <s v="SAN JUAN DE LURIGANCHO"/>
    <n v="937161200"/>
    <s v="1602GIOJKRV"/>
    <s v="GIL"/>
    <s v="OJEDA"/>
    <s v="KRICHEL"/>
    <s v="NAZARETH"/>
    <s v="GIL OJEDA KRICHEL NAZARETH"/>
    <s v="VENEZUELA "/>
    <s v="PTP/CPP"/>
    <d v="2016-02-12T00:00:00"/>
    <s v="12"/>
    <s v="02"/>
    <s v="2016"/>
    <n v="7"/>
    <s v="FEMENINO"/>
    <s v="PTP/CPP"/>
    <s v="001111861"/>
    <s v="NIVEL INICIAL 5 AÑOS"/>
    <s v="SI"/>
    <s v="8912OJORKEKAV"/>
    <s v="OJEDA"/>
    <s v="OROPEZA"/>
    <s v="KENIFER"/>
    <s v="KARINA "/>
    <s v="VENEZUELA "/>
    <s v="PTP/CPP"/>
    <d v="1989-12-17T00:00:00"/>
    <s v="17"/>
    <s v="12"/>
    <s v="1989"/>
    <s v="FEMENINO"/>
    <s v="PTP/CPP"/>
    <s v="001037194"/>
    <s v="RASTREO"/>
    <d v="2023-10-26T16:04:45"/>
    <m/>
    <m/>
    <m/>
    <m/>
    <m/>
    <s v="SI"/>
    <s v="TAYRI"/>
    <s v="SI"/>
    <x v="1"/>
    <x v="109"/>
    <m/>
    <m/>
    <m/>
    <m/>
    <m/>
    <m/>
    <m/>
    <m/>
    <m/>
    <n v="6"/>
    <n v="8"/>
    <n v="2"/>
    <s v="2 AÑOS REZAGO"/>
    <m/>
  </r>
  <r>
    <n v="1090"/>
    <s v="ENERO "/>
    <x v="1"/>
    <s v="LIMA "/>
    <s v="VILLA EL SALVADOR"/>
    <s v="955657754/929142056"/>
    <s v="189GIHESAV"/>
    <s v="GIL "/>
    <s v="HERNÁNDEZ "/>
    <s v="SAIDERLY "/>
    <s v="MÍA "/>
    <s v="GIL  HERNÁNDEZ  SAIDERLY  MÍA "/>
    <s v="VENEZUELA "/>
    <s v="SITUACIÓN IRREGULAR"/>
    <d v="2018-09-18T00:00:00"/>
    <n v="18"/>
    <n v="9"/>
    <n v="2018"/>
    <n v="5"/>
    <s v="FEMENINO"/>
    <s v="ACTA/PARTIDA DE NACIMIENTO"/>
    <n v="131"/>
    <s v="NINGUNO"/>
    <s v="SI"/>
    <s v="884GIHEARXIV"/>
    <s v="GIL"/>
    <s v="HERNÁNDEZ "/>
    <s v="ARIALEX "/>
    <s v="XIOALEX "/>
    <s v="VENEZUELA "/>
    <s v="SITUACIÓN IRREGULAR"/>
    <d v="1988-04-23T00:00:00"/>
    <n v="23"/>
    <n v="4"/>
    <n v="1988"/>
    <s v="FEMENINO"/>
    <s v="CÉDULA DE IDENTIDAD "/>
    <n v="26902435"/>
    <s v="RASTREO"/>
    <d v="2023-11-30T00:00:00"/>
    <s v="ONLINE/TELEFÓNICA"/>
    <d v="2024-01-03T00:00:00"/>
    <n v="1"/>
    <n v="1"/>
    <n v="1"/>
    <s v="SI"/>
    <s v="EIMARA "/>
    <m/>
    <x v="1"/>
    <x v="109"/>
    <m/>
    <m/>
    <m/>
    <m/>
    <m/>
    <m/>
    <m/>
    <m/>
    <m/>
    <n v="6"/>
    <n v="5"/>
    <n v="-1"/>
    <s v="NO TIENE REZAGO"/>
    <m/>
  </r>
  <r>
    <n v="928"/>
    <s v="NOVIEMBRE"/>
    <x v="1"/>
    <s v="LIMA "/>
    <s v="LOS OLIVOS"/>
    <s v="960214249 WHATSAPP 929413732 LLAMADAS."/>
    <s v="2009GISOMOP"/>
    <s v="GIRALDO"/>
    <s v="SOCORRO "/>
    <s v="MONSERRAT "/>
    <s v="YANAI"/>
    <s v="GIRALDO SOCORRO  MONSERRAT  YANAI"/>
    <s v="PERÚ"/>
    <s v="NO APLICA (ES PERUANO/A)"/>
    <d v="2020-09-24T00:00:00"/>
    <s v="24"/>
    <s v="09"/>
    <s v="2020"/>
    <n v="3"/>
    <s v="FEMENINO"/>
    <s v="DNI "/>
    <n v="92031629"/>
    <s v="NINGUNO"/>
    <s v="SI"/>
    <s v="9110SOURHEAUV"/>
    <s v="SOCORRO "/>
    <s v="URBAEZ"/>
    <s v="HENDRINA"/>
    <s v="AURORA"/>
    <s v="VENEZUELA "/>
    <s v="C.E. CALIDAD MIGRATORIA"/>
    <d v="1991-10-31T00:00:00"/>
    <s v="31"/>
    <s v="10"/>
    <s v="1991"/>
    <s v="FEMENINO"/>
    <s v="CARNET DE EXTRANJERÍA"/>
    <s v="005633822"/>
    <s v="RASTREO"/>
    <d v="2023-10-05T18:06:00"/>
    <s v="ONLINE/TELEFÓNICA"/>
    <d v="2023-11-27T00:00:00"/>
    <n v="1"/>
    <n v="1"/>
    <n v="1"/>
    <s v="SI"/>
    <s v="MIRIAN"/>
    <s v="SI"/>
    <x v="1"/>
    <x v="109"/>
    <m/>
    <m/>
    <m/>
    <m/>
    <m/>
    <m/>
    <m/>
    <m/>
    <m/>
    <n v="6"/>
    <n v="3"/>
    <n v="-3"/>
    <s v="NO TIENE REZAGO"/>
    <m/>
  </r>
  <r>
    <n v="429"/>
    <s v="DICIEMBRE "/>
    <x v="1"/>
    <s v="LIMA "/>
    <s v="VILLA EL SALVADOR"/>
    <n v="922650179"/>
    <s v="1502GOREISV"/>
    <s v="GODOY"/>
    <s v="REGALADO"/>
    <s v="ISAAC"/>
    <s v="ALFOLSO"/>
    <s v="GODOY REGALADO ISAAC ALFOLSO"/>
    <s v="VENEZUELA "/>
    <s v="SITUACIÓN IRREGULAR"/>
    <d v="2015-02-24T00:00:00"/>
    <s v="24"/>
    <s v="02"/>
    <s v="2015"/>
    <n v="8"/>
    <s v="MASCULINO"/>
    <s v="ACTA/PARTIDA DE NACIMIENTO"/>
    <s v="414"/>
    <s v="PRIMARIA - 3ER GRADO"/>
    <s v="SI"/>
    <s v="9311REORMINAV"/>
    <s v="REGALADO"/>
    <s v="OROPEZA"/>
    <s v="MICHEL"/>
    <s v="NATALI"/>
    <s v="VENEZUELA"/>
    <s v="SITUACIÓN IRREGULAR"/>
    <d v="1993-11-02T00:00:00"/>
    <s v="02"/>
    <s v="11"/>
    <s v="1993"/>
    <s v="FEMENINO"/>
    <s v="PASAPORTE"/>
    <s v="135468063"/>
    <s v="RASTREO"/>
    <d v="2023-12-04T14:33:04"/>
    <s v="ONLINE/TELEFÓNICA"/>
    <d v="2023-12-16T00:00:00"/>
    <n v="1"/>
    <n v="1"/>
    <n v="1"/>
    <s v="SI"/>
    <s v="YULY"/>
    <s v="SI"/>
    <x v="1"/>
    <x v="109"/>
    <m/>
    <m/>
    <m/>
    <m/>
    <m/>
    <m/>
    <m/>
    <m/>
    <m/>
    <n v="8"/>
    <n v="9"/>
    <n v="1"/>
    <s v="NO TIENE REZAGO"/>
    <m/>
  </r>
  <r>
    <n v="1257"/>
    <s v="ENERO "/>
    <x v="1"/>
    <s v="LIMA "/>
    <s v="SAN MARTIN DE PORRES"/>
    <n v="954567781"/>
    <s v="1101GOFUJOV"/>
    <s v="GOITIA"/>
    <s v="FUIGUEROA"/>
    <s v="JOSE"/>
    <s v="DANIEL"/>
    <s v="GOITIA FUIGUEROA JOSE DANIEL"/>
    <s v="VENEZUELA "/>
    <s v="SITUACIÓN IRREGULAR"/>
    <d v="2011-01-26T00:00:00"/>
    <s v="26"/>
    <s v="01"/>
    <s v="2011"/>
    <n v="13"/>
    <s v="MASCULINO"/>
    <s v="CÉDULA DE IDENTIDAD "/>
    <n v="34282247"/>
    <s v="PRIMARIA - 2DO GRADO"/>
    <s v="SI"/>
    <s v="8304GOHEJODAV"/>
    <s v="GOITIA"/>
    <s v="HENRIQUEZ"/>
    <s v="JOSE"/>
    <s v="DANIEL"/>
    <s v="VENEZUELA "/>
    <s v="C.E. CALIDAD MIGRATORIA"/>
    <d v="1983-04-20T00:00:00"/>
    <s v="20"/>
    <s v="04"/>
    <s v="1983"/>
    <s v="MASCULINO"/>
    <s v="CARNET DE EXTRANJERÍA "/>
    <s v="HOMBRE"/>
    <s v="RASTREO"/>
    <d v="2024-01-17T18:22:24"/>
    <s v="ONLINE/TELEFÓNICA"/>
    <d v="2024-01-23T00:00:00"/>
    <n v="1"/>
    <n v="1"/>
    <n v="1"/>
    <s v="SI"/>
    <s v="MARIEL"/>
    <m/>
    <x v="1"/>
    <x v="109"/>
    <m/>
    <m/>
    <m/>
    <m/>
    <m/>
    <m/>
    <m/>
    <m/>
    <m/>
    <n v="7"/>
    <n v="13"/>
    <n v="6"/>
    <s v="4 AÑOS REZAGO A MÁS"/>
    <m/>
  </r>
  <r>
    <n v="501"/>
    <s v="NOVIEMBRE"/>
    <x v="1"/>
    <s v="LIMA "/>
    <s v="SANTA ANITA"/>
    <s v="901527150wassap"/>
    <s v="1012GOCAVIV"/>
    <s v="GOMES"/>
    <s v="CARRILLO"/>
    <s v="VICTORIA"/>
    <s v="VALENTINA"/>
    <s v="GOMES CARRILLO VICTORIA VALENTINA"/>
    <s v="VENEZUELA "/>
    <s v="PTP/CPP"/>
    <d v="2010-12-08T00:00:00"/>
    <s v="08"/>
    <s v="12"/>
    <s v="2010"/>
    <n v="13"/>
    <s v="FEMENINO"/>
    <s v="PTP/CPP"/>
    <s v="001794350"/>
    <s v="PRIMARIA - 5TO GRADO"/>
    <s v="SI"/>
    <s v="7312CAERYOLIV"/>
    <s v="CARRILLO"/>
    <s v="EREBRIE"/>
    <s v="YOELIS"/>
    <s v="LISETT"/>
    <s v="VENEZUELA "/>
    <s v="C.E. CALIDAD MIGRATORIA"/>
    <d v="1973-12-19T00:00:00"/>
    <s v="19"/>
    <s v="12"/>
    <s v="1973"/>
    <s v="FEMENINO"/>
    <s v="CARNET DE EXTRANJERÍA"/>
    <s v="005499480"/>
    <s v="RASTREO"/>
    <s v="NO INFORMACIÓN"/>
    <s v="ONLINE/TELEFÓNICA"/>
    <d v="2023-11-24T00:00:00"/>
    <n v="1"/>
    <n v="1"/>
    <n v="2"/>
    <s v="SI"/>
    <s v="CAROLINE"/>
    <s v="SI"/>
    <x v="1"/>
    <x v="109"/>
    <m/>
    <m/>
    <m/>
    <m/>
    <m/>
    <m/>
    <m/>
    <m/>
    <m/>
    <n v="10"/>
    <n v="13"/>
    <n v="3"/>
    <s v="3 AÑOS REZAGO"/>
    <s v="CORREGIR FECHA DE IDENTIFICACIÓN  "/>
  </r>
  <r>
    <n v="11"/>
    <s v="DICIEMBRE "/>
    <x v="1"/>
    <s v="LIMA "/>
    <s v="SAN JUAN DE MIRAFLORES"/>
    <n v="970528291"/>
    <s v="2004GOALHEP"/>
    <s v="GOMEZ"/>
    <s v="ALBINO"/>
    <s v="HEIDER"/>
    <s v="ALEXANDER"/>
    <s v="GOMEZ ALBINO HEIDER ALEXANDER"/>
    <s v="PERÚ"/>
    <s v="NO APLICA (ES PERUANO/A)"/>
    <d v="2020-04-29T00:00:00"/>
    <s v="29"/>
    <s v="04"/>
    <s v="2020"/>
    <n v="3"/>
    <s v="MASCULINO"/>
    <s v="DNI "/>
    <n v="91955691"/>
    <s v="NINGUNO"/>
    <s v="SI"/>
    <s v="0208ALGAYEDEV"/>
    <s v="ALBINO"/>
    <s v="GARCIA"/>
    <s v="YERLIMAR"/>
    <s v="DE LOS ANGELES"/>
    <s v="VENEZUELA "/>
    <s v="PTP/CPP"/>
    <d v="2002-08-19T00:00:00"/>
    <s v="19"/>
    <s v="08"/>
    <s v="2002"/>
    <s v="FEMENINO"/>
    <s v="PTP/CPP"/>
    <n v="1754625"/>
    <s v="RASTREO"/>
    <d v="2023-11-23T17:22:41"/>
    <s v="ONLINE/TELEFÓNICA"/>
    <d v="2023-12-06T00:00:00"/>
    <n v="1"/>
    <n v="1"/>
    <n v="1"/>
    <s v="SI"/>
    <s v="MIRIAN"/>
    <s v="SI"/>
    <x v="1"/>
    <x v="109"/>
    <m/>
    <m/>
    <m/>
    <m/>
    <m/>
    <m/>
    <m/>
    <m/>
    <m/>
    <n v="6"/>
    <n v="3"/>
    <n v="-3"/>
    <s v="NO TIENE REZAGO"/>
    <m/>
  </r>
  <r>
    <n v="510"/>
    <s v="NOVIEMBRE"/>
    <x v="1"/>
    <s v="LIMA "/>
    <s v="SANTA ANITA"/>
    <n v="917690238"/>
    <s v="2011GOCAISP"/>
    <s v="GOMEZ"/>
    <s v="CASTILLO"/>
    <s v="ISAI"/>
    <s v="DAVID"/>
    <s v="GOMEZ CASTILLO ISAI DAVID"/>
    <s v="PERÚ"/>
    <s v="NO APLICA (ES PERUANO/A)"/>
    <d v="2020-11-11T00:00:00"/>
    <s v="11"/>
    <s v="11"/>
    <s v="2020"/>
    <n v="3"/>
    <s v="MASCULINO"/>
    <s v="DNI"/>
    <s v="92104546"/>
    <s v="NINGUNO"/>
    <s v="SI"/>
    <s v="867CABADENOV"/>
    <s v="CASTILLO"/>
    <s v="BARRETO"/>
    <s v="DEVORA"/>
    <s v="NOHELI"/>
    <s v="VENEZUELA "/>
    <s v="PTP/CPP"/>
    <d v="1986-07-06T00:00:00"/>
    <s v="6"/>
    <s v="7"/>
    <s v="1986"/>
    <s v="FEMENINO"/>
    <s v="PTP/CPP"/>
    <s v="003860130"/>
    <s v="RASTREO"/>
    <d v="2023-10-26T15:49:47"/>
    <s v="ONLINE/TELEFÓNICA"/>
    <d v="2023-11-19T00:00:00"/>
    <n v="1"/>
    <n v="1"/>
    <n v="2"/>
    <s v="SI"/>
    <s v="CAROLINE"/>
    <s v="SI"/>
    <x v="1"/>
    <x v="109"/>
    <m/>
    <m/>
    <m/>
    <m/>
    <m/>
    <m/>
    <m/>
    <m/>
    <m/>
    <n v="6"/>
    <n v="3"/>
    <n v="-3"/>
    <s v="NO TIENE REZAGO"/>
    <m/>
  </r>
  <r>
    <n v="187"/>
    <s v="OCTUBRE "/>
    <x v="1"/>
    <s v="LIMA "/>
    <s v="SANTA ANITA"/>
    <n v="939268373"/>
    <s v="0812GOESYOV"/>
    <s v="GOMEZ"/>
    <s v="ESCALONA"/>
    <s v="YONAIKER"/>
    <s v="JAVIER"/>
    <s v="GOMEZ ESCALONA YONAIKER JAVIER"/>
    <s v="VENEZUELA "/>
    <s v="SITUACIÓN IRREGULAR"/>
    <d v="2008-12-18T00:00:00"/>
    <s v="18"/>
    <s v="12"/>
    <s v="2008"/>
    <n v="15"/>
    <s v="MASCULINO"/>
    <s v="CEDULA DE IDENTIDAD"/>
    <n v="32974414"/>
    <s v="SECUNDARIA - 1ER GRADO"/>
    <s v="SI"/>
    <s v="8709ESNIAIROV"/>
    <s v="ESCALONA"/>
    <s v="NINGUNO"/>
    <s v="AIDEE"/>
    <s v="ROSAURA"/>
    <s v="VENEZUELA "/>
    <s v="PTP/CPP"/>
    <d v="1987-09-20T00:00:00"/>
    <s v="20"/>
    <s v="09"/>
    <s v="1987"/>
    <s v="FEMENINO"/>
    <s v="PTP/CPP"/>
    <n v="4272161"/>
    <s v="RASTREO"/>
    <d v="2023-09-15T00:00:00"/>
    <s v="ONLINE/TELEFÓNICA"/>
    <d v="2023-10-20T00:00:00"/>
    <n v="1"/>
    <n v="1"/>
    <n v="1"/>
    <s v="SI"/>
    <s v="MIGUEL HUAYNATE"/>
    <s v="SI"/>
    <x v="1"/>
    <x v="109"/>
    <m/>
    <m/>
    <m/>
    <m/>
    <m/>
    <m/>
    <m/>
    <m/>
    <m/>
    <n v="12"/>
    <n v="15"/>
    <n v="3"/>
    <s v="3 AÑOS REZAGO"/>
    <m/>
  </r>
  <r>
    <n v="1237"/>
    <s v="ENERO "/>
    <x v="1"/>
    <s v="LIMA "/>
    <s v="SAN MARTIN DE PORRES"/>
    <n v="988149307"/>
    <s v="1911GOGONOV"/>
    <s v="GOMEZ"/>
    <s v="GONZALEZ"/>
    <s v="NORFFRANG"/>
    <s v="ALEJANDRO"/>
    <s v="GOMEZ GONZALEZ NORFFRANG ALEJANDRO"/>
    <s v="VENEZUELA "/>
    <s v="SITUACIÓN IRREGULAR"/>
    <d v="2019-11-12T00:00:00"/>
    <s v="12"/>
    <s v="11"/>
    <s v="2019"/>
    <n v="4"/>
    <s v="MASCULINO"/>
    <s v="ACTA/PARTIDA DE NACIMIENTO"/>
    <n v="5297"/>
    <s v="NINGUNO"/>
    <s v="SI"/>
    <s v="9409GOCAWIDEV"/>
    <s v="GONZALEZ"/>
    <s v="CASTILLO"/>
    <s v="WINIFER"/>
    <s v="DEL VALLE"/>
    <s v="VENEZUELA "/>
    <s v="SITUACIÓN IRREGULAR"/>
    <d v="1994-09-27T00:00:00"/>
    <s v="27"/>
    <s v="09"/>
    <s v="1994"/>
    <s v="FEMENINO"/>
    <s v="CÉDULA DE IDENTIDAD "/>
    <s v="MUJER"/>
    <s v="RASTREO"/>
    <d v="2024-01-16T16:01:23"/>
    <s v="ONLINE/TELEFÓNICA"/>
    <d v="2024-01-23T00:00:00"/>
    <n v="1"/>
    <n v="1"/>
    <n v="1"/>
    <s v="SI"/>
    <s v="MARIEL"/>
    <m/>
    <x v="1"/>
    <x v="109"/>
    <m/>
    <m/>
    <m/>
    <m/>
    <m/>
    <m/>
    <m/>
    <m/>
    <m/>
    <n v="6"/>
    <n v="4"/>
    <n v="-2"/>
    <s v="NO TIENE REZAGO"/>
    <m/>
  </r>
  <r>
    <n v="231"/>
    <s v="DICIEMBRE "/>
    <x v="1"/>
    <s v="LIMA "/>
    <s v="LURIGANCHO"/>
    <n v="902059062"/>
    <s v="2101GOGOSTP"/>
    <s v="GOMEZ"/>
    <s v="GONZALEZ"/>
    <s v="STANLEY"/>
    <s v="SAID"/>
    <s v="GOMEZ GONZALEZ STANLEY SAID"/>
    <s v="PERÚ"/>
    <s v="NO APLICA (ES PERUANO/A)"/>
    <d v="2021-01-07T00:00:00"/>
    <s v="07"/>
    <s v="01"/>
    <s v="2021"/>
    <n v="3"/>
    <s v="MASCULINO"/>
    <s v="NO TIENE DOCUMENTO"/>
    <s v="S/D"/>
    <s v="NINGUNO"/>
    <s v="SI"/>
    <s v="9704GOMAKEREV"/>
    <s v="GONZALEZ"/>
    <s v="MARTINEZ"/>
    <s v="KEILA"/>
    <s v="REBECA"/>
    <s v="VENEZUELA"/>
    <s v="PTP/CPP"/>
    <d v="1997-04-17T00:00:00"/>
    <s v="17"/>
    <s v="04"/>
    <s v="1997"/>
    <s v="FEMENINO"/>
    <s v="PTP/CPP"/>
    <s v="003979506"/>
    <s v="RASTREO"/>
    <s v="10/29/2023 12:51:37"/>
    <m/>
    <m/>
    <m/>
    <m/>
    <m/>
    <s v="SI"/>
    <s v="TAYRI"/>
    <s v="SI"/>
    <x v="1"/>
    <x v="109"/>
    <m/>
    <m/>
    <m/>
    <m/>
    <m/>
    <m/>
    <m/>
    <m/>
    <m/>
    <n v="6"/>
    <n v="3"/>
    <n v="-3"/>
    <s v="NO TIENE REZAGO"/>
    <m/>
  </r>
  <r>
    <n v="1472"/>
    <s v="ENERO "/>
    <x v="2"/>
    <s v="TRUJILLO"/>
    <s v="TRUJILLO"/>
    <s v=" 954 382 217"/>
    <s v="198GOHEAAV"/>
    <s v="GOMEZ"/>
    <s v="HENRRIQUEZ "/>
    <s v="AARON"/>
    <s v="DE JESÚS "/>
    <s v="GOMEZ HENRRIQUEZ  AARON DE JESÚS "/>
    <s v="VENEZUELA "/>
    <s v="PTP/CPP"/>
    <d v="2019-08-18T00:00:00"/>
    <n v="18"/>
    <n v="8"/>
    <n v="2019"/>
    <n v="4"/>
    <s v="MASCULINO"/>
    <s v="PTP/CPP"/>
    <n v="3353765"/>
    <s v="NINGUNO"/>
    <s v="SI"/>
    <s v="012GOHEYOALV"/>
    <s v="GOMEZ "/>
    <s v="HENRRIQUEZ "/>
    <s v="YORJANIS "/>
    <s v="ALEJANDRA"/>
    <s v="VENEZUELA "/>
    <s v="PTP/CPP"/>
    <d v="2001-02-25T00:00:00"/>
    <n v="25"/>
    <n v="2"/>
    <n v="2001"/>
    <s v="FEMENINO"/>
    <s v="CPP"/>
    <n v="3334971"/>
    <s v="RASTREO"/>
    <d v="2023-10-02T00:00:00"/>
    <s v="ONLINE/TELEFÓNICA"/>
    <d v="2024-01-18T00:00:00"/>
    <n v="1"/>
    <n v="1"/>
    <n v="1"/>
    <s v="SI"/>
    <s v="EVELYN"/>
    <m/>
    <x v="2"/>
    <x v="87"/>
    <m/>
    <m/>
    <m/>
    <m/>
    <m/>
    <m/>
    <m/>
    <m/>
    <m/>
    <n v="6"/>
    <n v="4"/>
    <n v="-2"/>
    <s v="NO TIENE REZAGO"/>
    <m/>
  </r>
  <r>
    <n v="400"/>
    <s v="OCTUBRE "/>
    <x v="2"/>
    <s v="TRUJILLO"/>
    <s v="VICTOR LARCO HERRERA"/>
    <s v="951383152 / 922016085"/>
    <s v="1910GOPASAP"/>
    <s v="GOMEZ"/>
    <s v="PADILLA"/>
    <s v="SANTIAGO"/>
    <s v="ENMANUEL"/>
    <s v="GOMEZ PADILLA SANTIAGO ENMANUEL"/>
    <s v="PERÚ"/>
    <s v="NO APLICA (ES PERUANO/A)"/>
    <d v="2019-10-24T00:00:00"/>
    <s v="24"/>
    <s v="10"/>
    <s v="2019"/>
    <n v="4"/>
    <s v="MASCULINO"/>
    <s v="DNI"/>
    <n v="91557706"/>
    <s v="NINGUNO"/>
    <s v="SI"/>
    <s v="927PABLMAYOV"/>
    <s v="PADILLA"/>
    <s v="BLANCO"/>
    <s v="MARIANA"/>
    <s v="YOXIDETH"/>
    <s v="VENEZUELA "/>
    <s v="PTP/CPP"/>
    <d v="1992-07-30T00:00:00"/>
    <n v="30"/>
    <n v="7"/>
    <n v="1992"/>
    <s v="FEMENINO"/>
    <s v="PTP/CPP"/>
    <n v="8970"/>
    <s v="RASTREO"/>
    <d v="2023-09-15T00:00:00"/>
    <s v="ONLINE/TELEFÓNICA"/>
    <d v="2023-10-06T00:00:00"/>
    <n v="3"/>
    <n v="3"/>
    <n v="1"/>
    <s v="SI"/>
    <s v="DALILA"/>
    <s v="SI"/>
    <x v="1"/>
    <x v="109"/>
    <m/>
    <m/>
    <m/>
    <m/>
    <m/>
    <m/>
    <m/>
    <m/>
    <m/>
    <n v="6"/>
    <n v="4"/>
    <n v="-2"/>
    <s v="NO TIENE REZAGO"/>
    <m/>
  </r>
  <r>
    <n v="485"/>
    <s v="DICIEMBRE "/>
    <x v="1"/>
    <s v="LIMA "/>
    <s v="VILLA MARIA DEL TRIUNFO"/>
    <s v="NO INFORMACIÓN"/>
    <s v="1809GOROANV"/>
    <s v="GOMEZ"/>
    <s v="ROMERO"/>
    <s v="ANTHONELLA"/>
    <s v="DEL VALLE "/>
    <s v="GOMEZ ROMERO ANTHONELLA DEL VALLE "/>
    <s v="VENEZUELA "/>
    <s v="SITUACIÓN IRREGULAR"/>
    <d v="2018-09-22T00:00:00"/>
    <s v="22"/>
    <s v="09"/>
    <s v="2018"/>
    <n v="5"/>
    <s v="FEMENINO"/>
    <s v="ACTA/PARTIDA DE NACIMIENTO"/>
    <n v="134"/>
    <s v="NIVEL INICIAL 4 AÑOS"/>
    <s v="SI"/>
    <s v="0204ROROGLDEV"/>
    <s v="ROMERO "/>
    <s v="ROMERO "/>
    <s v="GLORISMAR"/>
    <s v="DEL VALLE"/>
    <s v="VENEZUELA "/>
    <s v="PTP/CPP"/>
    <d v="2002-04-08T00:00:00"/>
    <s v="08"/>
    <s v="04"/>
    <s v="2002"/>
    <s v="FEMENINO"/>
    <s v="PTP/CPP"/>
    <n v="2836041"/>
    <s v="RASTREO"/>
    <d v="2023-11-07T17:05:23"/>
    <s v="PRESENCIAL "/>
    <d v="2023-11-29T00:00:00"/>
    <n v="1"/>
    <n v="1"/>
    <n v="1"/>
    <s v="SI"/>
    <s v="MIRIAN"/>
    <s v="SI"/>
    <x v="1"/>
    <x v="109"/>
    <m/>
    <m/>
    <m/>
    <m/>
    <m/>
    <m/>
    <m/>
    <m/>
    <m/>
    <n v="6"/>
    <n v="5"/>
    <n v="-1"/>
    <s v="NO TIENE REZAGO"/>
    <s v="NO TIENE NÚMERO DE TELEFONO "/>
  </r>
  <r>
    <n v="1192"/>
    <s v="ENERO "/>
    <x v="1"/>
    <s v="LIMA "/>
    <s v="SAN MARTIN DE PORRES"/>
    <s v="928543394 (MAMA) 922500068 (PAPA)"/>
    <s v="1108GOFLARV"/>
    <s v="GONCALVEZ"/>
    <s v="FLORES"/>
    <s v="ARAM"/>
    <s v="RAUL"/>
    <s v="GONCALVEZ FLORES ARAM RAUL"/>
    <s v="VENEZUELA "/>
    <s v="SITUACIÓN IRREGULAR"/>
    <d v="2011-08-17T00:00:00"/>
    <s v="17"/>
    <s v="08"/>
    <s v="2011"/>
    <n v="12"/>
    <s v="MASCULINO"/>
    <s v="CÉDULA DE IDENTIDAD "/>
    <n v="34739994"/>
    <s v="PRIMARIA - 6TO GRADO"/>
    <s v="SI"/>
    <s v="8709FLAVRONIV"/>
    <s v="FLORES"/>
    <s v="AVILÉS"/>
    <s v="ROSGEORYS"/>
    <s v="NINGUNO"/>
    <s v="VENEZUELA "/>
    <s v="SITUACIÓN IRREGULAR"/>
    <d v="1987-09-10T00:00:00"/>
    <s v="10"/>
    <s v="09"/>
    <s v="1987"/>
    <s v="FEMENINO"/>
    <s v="CÉDULA DE IDENTIDAD "/>
    <s v="MUJER"/>
    <s v="RASTREO"/>
    <d v="2023-12-27T18:23:06"/>
    <s v="ONLINE/TELEFÓNICA"/>
    <d v="2024-01-05T00:00:00"/>
    <n v="2"/>
    <n v="1"/>
    <n v="1"/>
    <s v="SI"/>
    <s v="MARIEL"/>
    <m/>
    <x v="3"/>
    <x v="124"/>
    <m/>
    <s v="NO"/>
    <m/>
    <m/>
    <m/>
    <m/>
    <m/>
    <m/>
    <m/>
    <n v="11"/>
    <n v="12"/>
    <n v="1"/>
    <s v="NO TIENE REZAGO"/>
    <m/>
  </r>
  <r>
    <n v="1216"/>
    <s v="ENERO "/>
    <x v="1"/>
    <s v="LIMA "/>
    <s v="SAN MARTIN DE PORRES"/>
    <s v="928543394 (MAMA) 922500068 (PAPA)"/>
    <s v="1308GOFLARV"/>
    <s v="GONCALVEZ"/>
    <s v="FLORES"/>
    <s v="ARAMZA"/>
    <s v="ANELLE"/>
    <s v="GONCALVEZ FLORES ARAMZA ANELLE"/>
    <s v="VENEZUELA "/>
    <s v="PTP/CPP"/>
    <d v="2013-08-20T00:00:00"/>
    <s v="20"/>
    <s v="08"/>
    <s v="2013"/>
    <n v="10"/>
    <s v="FEMENINO"/>
    <s v="PTP/CPP"/>
    <s v="004372867*"/>
    <s v="PRIMARIA - 5TO GRADO"/>
    <s v="SI"/>
    <s v="8709FLAVRONIV"/>
    <s v="FLORES _x0009__x0009__x0009_"/>
    <s v="AVILÉS"/>
    <s v="ROSGEORYS"/>
    <s v="NINGUNO"/>
    <s v="VENEZUELA "/>
    <s v="SITUACIÓN IRREGULAR"/>
    <d v="1987-09-10T00:00:00"/>
    <s v="10"/>
    <s v="09"/>
    <s v="1987"/>
    <s v="FEMENINO"/>
    <s v="CÉDULA DE IDENTIDAD "/>
    <s v="MUJER"/>
    <s v="RASTREO"/>
    <d v="2023-12-18T20:14:54"/>
    <m/>
    <m/>
    <m/>
    <m/>
    <m/>
    <s v="SI"/>
    <s v="MARIEL"/>
    <m/>
    <x v="3"/>
    <x v="124"/>
    <m/>
    <s v="NO"/>
    <m/>
    <m/>
    <m/>
    <m/>
    <m/>
    <m/>
    <m/>
    <n v="10"/>
    <n v="10"/>
    <n v="0"/>
    <s v="NO TIENE REZAGO"/>
    <m/>
  </r>
  <r>
    <n v="631"/>
    <s v="NOVIEMBRE"/>
    <x v="1"/>
    <s v="LIMA "/>
    <s v="SANTA ANITA"/>
    <n v="912760808"/>
    <s v="1403GOGAMOV"/>
    <s v="GONZALEZ "/>
    <s v="GARCIA"/>
    <s v="MONICA "/>
    <s v="MARIA "/>
    <s v="GONZALEZ  GARCIA MONICA  MARIA "/>
    <s v="VENEZUELA "/>
    <s v="PTP/CPP"/>
    <d v="2014-03-01T00:00:00"/>
    <s v="01"/>
    <s v="03"/>
    <s v="2014"/>
    <n v="9"/>
    <s v="FEMENINO"/>
    <s v="PTP/CPP"/>
    <s v="3015504"/>
    <s v="PRIMARIA - 1ER GRADO"/>
    <s v="SI"/>
    <s v="9412GANIEUNIV"/>
    <s v="GARCIA"/>
    <s v="NINGUNO"/>
    <s v="EURELINA"/>
    <s v="NINGUNO"/>
    <s v="VENEZUELA "/>
    <s v="PTP/CPP"/>
    <d v="1994-12-14T00:00:00"/>
    <s v="14"/>
    <s v="12"/>
    <s v="1994"/>
    <s v="FEMENINO"/>
    <s v="PTP/CPP"/>
    <s v="2914577"/>
    <s v="RASTREO"/>
    <d v="2023-09-30T00:00:00"/>
    <s v="ONLINE/TELEFÓNICA"/>
    <d v="2023-11-18T00:00:00"/>
    <n v="2"/>
    <n v="2"/>
    <n v="1"/>
    <s v="SI"/>
    <s v="MIGUEL HUAYNATE"/>
    <s v="SI"/>
    <x v="1"/>
    <x v="109"/>
    <m/>
    <m/>
    <m/>
    <m/>
    <m/>
    <m/>
    <m/>
    <m/>
    <m/>
    <n v="6"/>
    <n v="10"/>
    <n v="4"/>
    <s v="4 AÑOS REZAGO A MÁS"/>
    <m/>
  </r>
  <r>
    <n v="651"/>
    <s v="NOVIEMBRE"/>
    <x v="1"/>
    <s v="LIMA "/>
    <s v="LURIGANCHO"/>
    <n v="937264185"/>
    <s v="2001GOOLFAO"/>
    <s v="GONZALEZ "/>
    <s v="OLIVAR"/>
    <s v="FABIANA"/>
    <s v="PAULETH"/>
    <s v="GONZALEZ  OLIVAR FABIANA PAULETH"/>
    <s v="OTRO"/>
    <s v="SITUACIÓN IRREGULAR"/>
    <d v="2020-01-28T00:00:00"/>
    <s v="28"/>
    <s v="01"/>
    <s v="2020"/>
    <n v="4"/>
    <s v="FEMENINO"/>
    <s v="CEDULA DE IDENTIDAD"/>
    <n v="1353410051"/>
    <s v="NINGUNO"/>
    <s v="SI"/>
    <s v="012GOOLKADEV"/>
    <s v="GONZALEZ "/>
    <s v="OLIVAR"/>
    <s v="KATIMAR"/>
    <s v="DEL VALLE "/>
    <s v="VENEZUELA "/>
    <s v="PTP/CPP"/>
    <d v="2001-02-02T00:00:00"/>
    <s v="2"/>
    <s v="2"/>
    <s v="2001"/>
    <s v="FEMENINO"/>
    <s v="PTP/CPP"/>
    <s v="004070185"/>
    <s v="RASTREO"/>
    <d v="2023-11-07T23:13:03"/>
    <s v="ONLINE/TELEFÓNICA"/>
    <d v="2023-11-20T00:00:00"/>
    <n v="1"/>
    <n v="1"/>
    <n v="1"/>
    <s v="SI"/>
    <s v="TAYRI"/>
    <s v="SI"/>
    <x v="1"/>
    <x v="109"/>
    <m/>
    <m/>
    <m/>
    <m/>
    <m/>
    <m/>
    <m/>
    <m/>
    <m/>
    <n v="6"/>
    <n v="4"/>
    <n v="-2"/>
    <s v="NO TIENE REZAGO"/>
    <m/>
  </r>
  <r>
    <n v="31"/>
    <s v="DICIEMBRE "/>
    <x v="1"/>
    <s v="LIMA "/>
    <s v="ATE"/>
    <n v="928272740"/>
    <s v="0908GOALYOV"/>
    <s v="GONZALEZ"/>
    <s v="ALVAREZ"/>
    <s v="YOJAIMAR"/>
    <s v="YUBIRI"/>
    <s v="GONZALEZ ALVAREZ YOJAIMAR YUBIRI"/>
    <s v="VENEZUELA "/>
    <s v="C.E. CALIDAD MIGRATORIA"/>
    <d v="2009-08-15T00:00:00"/>
    <s v="15"/>
    <s v="08"/>
    <s v="2009"/>
    <n v="14"/>
    <s v="FEMENINO"/>
    <s v="CÉDULA DE IDENTIDAD "/>
    <n v="33334817"/>
    <s v="SECUNDARIA - 2DO GRADO"/>
    <s v="SI"/>
    <s v="8409ALHEYAJOV"/>
    <s v="ALVAREZ"/>
    <s v="HERNANDEZ"/>
    <s v="YAJAIRA "/>
    <s v="JOSEFINA"/>
    <s v="VENEZUELA "/>
    <s v="SITUACIÓN IRREGULAR"/>
    <d v="1984-09-16T00:00:00"/>
    <s v="16"/>
    <s v="09"/>
    <s v="1984"/>
    <s v="FEMENINO"/>
    <s v="CÉDULA DE IDENTIDAD"/>
    <n v="18773716"/>
    <s v="RASTREO"/>
    <d v="2023-11-18T00:00:00"/>
    <s v="ONLINE/TELEFÓNICA"/>
    <d v="2023-12-13T00:00:00"/>
    <n v="2"/>
    <n v="2"/>
    <n v="2"/>
    <s v="SI"/>
    <s v="CAROLINE"/>
    <s v="SI"/>
    <x v="1"/>
    <x v="109"/>
    <m/>
    <m/>
    <m/>
    <m/>
    <m/>
    <m/>
    <m/>
    <m/>
    <m/>
    <n v="13"/>
    <n v="14"/>
    <n v="1"/>
    <s v="NO TIENE REZAGO"/>
    <m/>
  </r>
  <r>
    <n v="155"/>
    <s v="OCTUBRE "/>
    <x v="1"/>
    <s v="LIMA "/>
    <s v="ATE"/>
    <n v="977656878"/>
    <s v="1708GOBEALV"/>
    <s v="GONZALEZ"/>
    <s v="BERMUDEZ"/>
    <s v="ALEIYER"/>
    <s v="ISAAC JESUS"/>
    <s v="GONZALEZ BERMUDEZ ALEIYER ISAAC JESUS"/>
    <s v="VENEZUELA "/>
    <s v="PTP/CPP"/>
    <d v="2017-08-11T00:00:00"/>
    <s v="11"/>
    <s v="08"/>
    <s v="2017"/>
    <n v="6"/>
    <s v="MASCULINO"/>
    <s v="PTP/CPP"/>
    <n v="2209317"/>
    <s v="NINGUNO"/>
    <s v="SI"/>
    <s v="9809BEJAYOFAV"/>
    <s v="BERMUDEZ"/>
    <s v="JAUREGUI"/>
    <s v="YONAILIS"/>
    <s v="FABIOLA"/>
    <s v="VENEZUELA "/>
    <s v="PTP/CPP"/>
    <d v="1998-09-15T00:00:00"/>
    <s v="15"/>
    <s v="09"/>
    <s v="1998"/>
    <s v="FEMENINO"/>
    <s v="PTP/CPP"/>
    <n v="2206483"/>
    <s v="RASTREO"/>
    <d v="2023-09-30T00:00:00"/>
    <s v="ONLINE/TELEFÓNICA"/>
    <d v="2023-10-20T00:00:00"/>
    <m/>
    <m/>
    <n v="1"/>
    <s v="SI"/>
    <s v="MIGUEL HUAYNATE"/>
    <s v="SI"/>
    <x v="1"/>
    <x v="109"/>
    <m/>
    <m/>
    <m/>
    <m/>
    <m/>
    <m/>
    <m/>
    <m/>
    <m/>
    <n v="6"/>
    <n v="6"/>
    <n v="0"/>
    <s v="NO TIENE REZAGO"/>
    <m/>
  </r>
  <r>
    <n v="121"/>
    <s v="DICIEMBRE "/>
    <x v="1"/>
    <s v="LIMA "/>
    <s v="VILLA EL SALVADOR"/>
    <s v="951891535(LLAMADAS Y WHATSAPP)"/>
    <s v="2011GOCALIP"/>
    <s v="GONZÁLEZ"/>
    <s v="CASTELLANOS"/>
    <s v="LIAM"/>
    <s v="MATHEO"/>
    <s v="GONZÁLEZ CASTELLANOS LIAM MATHEO"/>
    <s v="PERÚ"/>
    <s v="NO APLICA (ES PERUANO/A)"/>
    <d v="2020-11-19T00:00:00"/>
    <s v="19"/>
    <s v="11"/>
    <s v="2020"/>
    <n v="3"/>
    <s v="MASCULINO"/>
    <s v="DNI"/>
    <s v="92118573"/>
    <s v="NINGUNO"/>
    <s v="SI"/>
    <s v="9512CABLERKAV"/>
    <s v="CASTELLANOS"/>
    <s v="BLANCO"/>
    <s v="ERIKA"/>
    <s v="KARINA"/>
    <s v="VENEZUELA"/>
    <s v="PTP/CPP"/>
    <d v="1995-12-02T00:00:00"/>
    <s v="02"/>
    <s v="12"/>
    <s v="1995"/>
    <s v="FEMENINO"/>
    <s v="PTP/CPP"/>
    <s v="001132700"/>
    <s v="RASTREO"/>
    <d v="2023-11-30T20:29:37"/>
    <s v="ONLINE/TELEFÓNICA"/>
    <d v="2023-12-16T00:00:00"/>
    <n v="1"/>
    <n v="1"/>
    <n v="1"/>
    <s v="SI"/>
    <s v="YULY"/>
    <s v="SI"/>
    <x v="1"/>
    <x v="109"/>
    <m/>
    <m/>
    <m/>
    <m/>
    <m/>
    <m/>
    <m/>
    <m/>
    <m/>
    <n v="6"/>
    <n v="3"/>
    <n v="-3"/>
    <s v="NO TIENE REZAGO"/>
    <m/>
  </r>
  <r>
    <n v="7"/>
    <s v="OCTUBRE "/>
    <x v="1"/>
    <s v="LIMA "/>
    <s v="SAN JUAN DE LURIGANCHO"/>
    <n v="932317426"/>
    <s v="0611GOFAJOV"/>
    <s v="GONZALEZ"/>
    <s v="FALCON"/>
    <s v="JOELIZ"/>
    <s v="ALEJANDRA"/>
    <s v="GONZALEZ FALCON JOELIZ ALEJANDRA"/>
    <s v="VENEZUELA "/>
    <s v="PTP/CPP"/>
    <d v="2006-11-26T00:00:00"/>
    <s v="26"/>
    <s v="11"/>
    <s v="2006"/>
    <n v="17"/>
    <s v="FEMENINO"/>
    <s v="PTP/CPP"/>
    <s v="NO INFORMACIÓN"/>
    <s v="S/D"/>
    <s v="SI"/>
    <s v="8012FACALIYEV"/>
    <s v="FALCON"/>
    <s v="CASTILLO"/>
    <s v="LIZAYDEE"/>
    <s v="YENNIFER"/>
    <s v="VENEZUELA "/>
    <s v="PTP/CPP"/>
    <d v="1980-12-22T00:00:00"/>
    <s v="22"/>
    <s v="12"/>
    <s v="1980"/>
    <s v="FEMENINO"/>
    <s v="PTP/CPP"/>
    <n v="220427"/>
    <s v="RASTREO"/>
    <d v="2023-09-15T00:00:00"/>
    <s v="ONLINE/TELEFÓNICA"/>
    <d v="2023-10-12T00:00:00"/>
    <n v="1"/>
    <n v="1"/>
    <n v="1"/>
    <s v="SI"/>
    <s v="MIRIAN"/>
    <s v="SI"/>
    <x v="1"/>
    <x v="109"/>
    <m/>
    <m/>
    <m/>
    <m/>
    <m/>
    <m/>
    <m/>
    <m/>
    <m/>
    <s v="S/D"/>
    <s v="S/D"/>
    <s v="S/D"/>
    <s v="S/D"/>
    <m/>
  </r>
  <r>
    <n v="9"/>
    <s v="OCTUBRE "/>
    <x v="1"/>
    <s v="LIMA "/>
    <s v="SAN JUAN DE LURIGANCHO"/>
    <n v="932317426"/>
    <s v="1007GOFAYOV"/>
    <s v="GONZALEZ"/>
    <s v="FALCON"/>
    <s v="YOSELIS"/>
    <s v="VALERIA"/>
    <s v="GONZALEZ FALCON YOSELIS VALERIA"/>
    <s v="VENEZUELA "/>
    <s v="PTP/CPP"/>
    <d v="2010-07-06T00:00:00"/>
    <s v="06"/>
    <s v="07"/>
    <s v="2010"/>
    <n v="13"/>
    <s v="FEMENINO"/>
    <s v="PTP/CPP"/>
    <n v="2220773"/>
    <s v="PRIMARIA - 2DO GRADO"/>
    <s v="SI"/>
    <s v="8012FACALIYEV"/>
    <s v="FALCON"/>
    <s v="CASTILLO"/>
    <s v="LIZAYDEE"/>
    <s v="YENNIFER"/>
    <s v="VENEZUELA "/>
    <s v="PTP/CPP"/>
    <d v="1980-12-22T00:00:00"/>
    <s v="22"/>
    <s v="12"/>
    <s v="1980"/>
    <s v="FEMENINO"/>
    <s v="PTP/CPP"/>
    <n v="220427"/>
    <s v="RASTREO"/>
    <d v="2023-09-15T00:00:00"/>
    <m/>
    <m/>
    <n v="1"/>
    <n v="1"/>
    <m/>
    <s v="SI"/>
    <s v="MIRIAN"/>
    <s v="SI"/>
    <x v="1"/>
    <x v="109"/>
    <m/>
    <m/>
    <m/>
    <m/>
    <m/>
    <m/>
    <m/>
    <m/>
    <m/>
    <n v="7"/>
    <n v="13"/>
    <n v="6"/>
    <s v="4 AÑOS REZAGO A MÁS"/>
    <m/>
  </r>
  <r>
    <n v="170"/>
    <s v="DICIEMBRE "/>
    <x v="1"/>
    <s v="LIMA "/>
    <s v="SAN JUAN DE MIRAFLORES"/>
    <n v="931543472"/>
    <s v="1706GOFEMAV"/>
    <s v="GONZALEZ"/>
    <s v="FEBRES"/>
    <s v="MAXIMILIAN"/>
    <s v="EDUARDO"/>
    <s v="GONZALEZ FEBRES MAXIMILIAN EDUARDO"/>
    <s v="VENEZUELA "/>
    <s v="SITUACIÓN IRREGULAR"/>
    <d v="2017-06-15T00:00:00"/>
    <s v="15"/>
    <s v="06"/>
    <s v="2017"/>
    <n v="6"/>
    <s v="MASCULINO"/>
    <s v="PASAPORTE"/>
    <s v="156006444"/>
    <s v="NINGUNO"/>
    <s v="SI"/>
    <s v="8906FEROYOANV"/>
    <s v="FEBRES"/>
    <s v="RODRIGUEZ"/>
    <s v="YOSANNY"/>
    <s v="ANAIS"/>
    <s v="VENEZUELA"/>
    <s v="PTP/CPP"/>
    <d v="1989-06-20T00:00:00"/>
    <s v="20"/>
    <s v="06"/>
    <s v="1989"/>
    <s v="FEMENINO"/>
    <s v="PTP/CPP"/>
    <s v="003185235"/>
    <s v="RASTREO"/>
    <d v="2023-11-27T19:34:37"/>
    <m/>
    <m/>
    <n v="2"/>
    <n v="2"/>
    <m/>
    <s v="SI"/>
    <s v="YULY"/>
    <s v="SI"/>
    <x v="1"/>
    <x v="109"/>
    <m/>
    <m/>
    <m/>
    <m/>
    <m/>
    <m/>
    <m/>
    <m/>
    <m/>
    <n v="6"/>
    <n v="6"/>
    <n v="0"/>
    <s v="NO TIENE REZAGO"/>
    <m/>
  </r>
  <r>
    <n v="168"/>
    <s v="DICIEMBRE "/>
    <x v="1"/>
    <s v="LIMA "/>
    <s v="SAN JUAN DE MIRAFLORES"/>
    <n v="931543472"/>
    <s v="1212GOFESEV"/>
    <s v="GONZALEZ"/>
    <s v="FEBRES"/>
    <s v="SEBASTIAN"/>
    <s v="EDUARDO"/>
    <s v="GONZALEZ FEBRES SEBASTIAN EDUARDO"/>
    <s v="VENEZUELA "/>
    <s v="SITUACIÓN IRREGULAR"/>
    <d v="2012-12-19T00:00:00"/>
    <s v="19"/>
    <s v="12"/>
    <s v="2012"/>
    <n v="11"/>
    <s v="MASCULINO"/>
    <s v="ACTA/PARTIDA DE NACIMIENTO"/>
    <s v="93"/>
    <s v="PRIMARIA - 5TO GRADO"/>
    <s v="SI"/>
    <s v="8906FEROYOANV"/>
    <s v="FEBRES"/>
    <s v="RODRIGUEZ"/>
    <s v="YOSANNY"/>
    <s v="ANAIS"/>
    <s v="VENEZUELA"/>
    <s v="PTP/CPP"/>
    <d v="1989-06-20T00:00:00"/>
    <s v="20"/>
    <s v="06"/>
    <s v="1989"/>
    <s v="FEMENINO"/>
    <s v="PTP/CPP"/>
    <s v="003185235"/>
    <s v="RASTREO"/>
    <d v="2023-11-27T19:30:58"/>
    <m/>
    <m/>
    <m/>
    <m/>
    <m/>
    <s v="SI"/>
    <s v="YULY"/>
    <s v="SI"/>
    <x v="1"/>
    <x v="109"/>
    <m/>
    <m/>
    <m/>
    <m/>
    <m/>
    <m/>
    <m/>
    <m/>
    <m/>
    <n v="10"/>
    <n v="11"/>
    <n v="1"/>
    <s v="NO TIENE REZAGO"/>
    <m/>
  </r>
  <r>
    <n v="166"/>
    <s v="DICIEMBRE "/>
    <x v="1"/>
    <s v="LIMA "/>
    <s v="SAN JUAN DE MIRAFLORES"/>
    <n v="931543472"/>
    <s v="1010GOFESOV"/>
    <s v="GONZALEZ"/>
    <s v="FEBRES"/>
    <s v="SOFIA"/>
    <s v="VALENTINA"/>
    <s v="GONZALEZ FEBRES SOFIA VALENTINA"/>
    <s v="VENEZUELA "/>
    <s v="SITUACIÓN IRREGULAR"/>
    <d v="2010-10-21T00:00:00"/>
    <s v="21"/>
    <s v="10"/>
    <s v="2010"/>
    <n v="13"/>
    <s v="FEMENINO"/>
    <s v="CEDULA DE IDENTIDAD"/>
    <s v="33700650"/>
    <s v="PRIMARIA - 6TO GRADO"/>
    <s v="SI"/>
    <s v="8906FEROYOANV"/>
    <s v="FEBRES"/>
    <s v="RODRIGUEZ"/>
    <s v="YOSANNY"/>
    <s v="ANAIS"/>
    <s v="VENEZUELA"/>
    <s v="PTP/CPP"/>
    <d v="1989-06-20T00:00:00"/>
    <s v="20"/>
    <s v="06"/>
    <s v="1989"/>
    <s v="FEMENINO"/>
    <s v="PTP/CPP"/>
    <s v="003185235"/>
    <s v="RASTREO"/>
    <d v="2023-11-27T19:28:22"/>
    <s v="ONLINE/TELEFÓNICA"/>
    <d v="2023-12-06T00:00:00"/>
    <m/>
    <m/>
    <n v="1"/>
    <s v="SI"/>
    <s v="YULY"/>
    <s v="SI"/>
    <x v="1"/>
    <x v="109"/>
    <m/>
    <m/>
    <m/>
    <m/>
    <m/>
    <m/>
    <m/>
    <m/>
    <m/>
    <n v="11"/>
    <n v="13"/>
    <n v="2"/>
    <s v="2 AÑOS REZAGO"/>
    <m/>
  </r>
  <r>
    <n v="104"/>
    <s v="OCTUBRE "/>
    <x v="1"/>
    <s v="LIMA "/>
    <s v="VILLA EL SALVADOR"/>
    <n v="945468892"/>
    <s v="1807GOFLWIV"/>
    <s v="GONZALEZ"/>
    <s v="FLORES"/>
    <s v="WILDERLY"/>
    <s v="ISABELLA"/>
    <s v="GONZALEZ FLORES WILDERLY ISABELLA"/>
    <s v="VENEZUELA "/>
    <s v="SITUACIÓN IRREGULAR"/>
    <d v="2018-07-18T00:00:00"/>
    <s v="18"/>
    <s v="07"/>
    <s v="2018"/>
    <n v="5"/>
    <s v="FEMENINO"/>
    <s v="ACTA/PARTIDA DE NACIMIENTO"/>
    <n v="55"/>
    <s v="NINGUNO"/>
    <s v="SI"/>
    <s v="9301FLMEMATAV"/>
    <s v="FLORES"/>
    <s v="MENDOZA"/>
    <s v="MARBELIS"/>
    <s v="TATIANA"/>
    <s v="VENEZUELA "/>
    <s v="SITUACIÓN IRREGULAR"/>
    <d v="1993-01-01T00:00:00"/>
    <s v="01"/>
    <s v="01"/>
    <s v="1993"/>
    <s v="FEMENINO"/>
    <s v="CÉDULA DE IDENTIDAD"/>
    <n v="22359235"/>
    <s v="RASTREO"/>
    <d v="2023-09-15T00:00:00"/>
    <s v="ONLINE/TELEFÓNICA"/>
    <d v="2023-10-26T00:00:00"/>
    <m/>
    <m/>
    <n v="1"/>
    <s v="SI"/>
    <s v="MIRIAN"/>
    <s v="SI"/>
    <x v="1"/>
    <x v="109"/>
    <m/>
    <m/>
    <m/>
    <m/>
    <m/>
    <m/>
    <m/>
    <m/>
    <m/>
    <n v="6"/>
    <n v="5"/>
    <n v="-1"/>
    <s v="NO TIENE REZAGO"/>
    <m/>
  </r>
  <r>
    <n v="632"/>
    <s v="NOVIEMBRE"/>
    <x v="1"/>
    <s v="LIMA "/>
    <s v="SANTA ANITA"/>
    <n v="912760808"/>
    <s v="1912GOGANEV"/>
    <s v="GONZALEZ"/>
    <s v="GARCIA"/>
    <s v="NESTOR "/>
    <s v="DAVID"/>
    <s v="GONZALEZ GARCIA NESTOR  DAVID"/>
    <s v="VENEZUELA "/>
    <s v="PTP/CPP"/>
    <d v="2019-12-12T00:00:00"/>
    <s v="12"/>
    <s v="12"/>
    <s v="2019"/>
    <n v="4"/>
    <s v="MASCULINO"/>
    <s v="PTP/CPP"/>
    <s v="3015683"/>
    <s v="NINGUNO"/>
    <s v="SI"/>
    <s v="9412GANIEUNIV"/>
    <s v="GARCIA"/>
    <s v="NINGUNO"/>
    <s v="EURELINA"/>
    <s v="NINGUNO"/>
    <s v="VENEZUELA "/>
    <s v="PTP/CPP"/>
    <d v="1994-12-14T00:00:00"/>
    <s v="14"/>
    <s v="12"/>
    <s v="1994"/>
    <s v="FEMENINO"/>
    <s v="PTP/CPP"/>
    <s v="2914577"/>
    <s v="RASTREO"/>
    <d v="2023-09-30T00:00:00"/>
    <m/>
    <m/>
    <n v="3"/>
    <n v="3"/>
    <m/>
    <s v="SI"/>
    <s v="MIGUEL HUAYNATE"/>
    <s v="SI"/>
    <x v="1"/>
    <x v="109"/>
    <m/>
    <m/>
    <m/>
    <m/>
    <m/>
    <m/>
    <m/>
    <m/>
    <m/>
    <n v="6"/>
    <n v="4"/>
    <n v="-2"/>
    <s v="NO TIENE REZAGO"/>
    <m/>
  </r>
  <r>
    <n v="389"/>
    <s v="OCTUBRE "/>
    <x v="2"/>
    <s v="TRUJILLO"/>
    <s v="HUANCHACO"/>
    <n v="921808157"/>
    <s v="0710GOGOGAV"/>
    <s v="GONZALEZ"/>
    <s v="GONZALEZ"/>
    <s v="GABRIEL"/>
    <s v="ISAAC"/>
    <s v="GONZALEZ GONZALEZ GABRIEL ISAAC"/>
    <s v="VENEZUELA "/>
    <s v="PTP/CPP"/>
    <d v="2007-10-31T00:00:00"/>
    <s v="31"/>
    <s v="10"/>
    <s v="2007"/>
    <n v="16"/>
    <s v="MASCULINO"/>
    <s v="PTP/CPP"/>
    <n v="2632773"/>
    <s v="SECUNDARIA - 3ER GRADO"/>
    <s v="SI"/>
    <s v="767GOLOCAEGV"/>
    <s v="GONZALEZ"/>
    <s v="LOPEZ"/>
    <s v="CARMEN"/>
    <s v="EGLES"/>
    <s v="VENEZUELA "/>
    <s v="PTP/CPP"/>
    <d v="1976-07-20T00:00:00"/>
    <n v="20"/>
    <n v="7"/>
    <n v="1976"/>
    <s v="FEMENINO"/>
    <s v="PTP/CPP"/>
    <n v="1508614"/>
    <s v="RASTREO"/>
    <d v="2023-10-05T00:00:00"/>
    <s v="ONLINE/TELEFÓNICA"/>
    <d v="2023-10-08T00:00:00"/>
    <n v="2"/>
    <n v="2"/>
    <n v="1"/>
    <s v="SI"/>
    <s v="DALILA"/>
    <s v="SI"/>
    <x v="1"/>
    <x v="109"/>
    <m/>
    <m/>
    <m/>
    <m/>
    <m/>
    <m/>
    <m/>
    <m/>
    <m/>
    <n v="14"/>
    <n v="16"/>
    <n v="2"/>
    <s v="2 AÑOS REZAGO"/>
    <m/>
  </r>
  <r>
    <n v="1480"/>
    <s v="ENERO "/>
    <x v="2"/>
    <s v="TRUJILLO"/>
    <s v="VICTOR LARCO HERRERA"/>
    <n v="973320879"/>
    <s v="165GOHEYOV"/>
    <s v="GONZALEZ"/>
    <s v="HERNANDEZ"/>
    <s v="YONATAN"/>
    <s v="HURIEL"/>
    <s v="GONZALEZ HERNANDEZ YONATAN HURIEL"/>
    <s v="VENEZUELA "/>
    <s v="PTP/CPP"/>
    <d v="2016-05-08T00:00:00"/>
    <n v="8"/>
    <n v="5"/>
    <n v="2016"/>
    <n v="7"/>
    <s v="MASCULINO"/>
    <s v="PTP/CPP"/>
    <s v="002940906"/>
    <s v="NINGUNO"/>
    <s v="SI"/>
    <s v="929HEGOALMAV"/>
    <s v="HERNANDEZ"/>
    <s v="GONZALEZ"/>
    <s v="ALEXANDRA"/>
    <s v="MARIA"/>
    <s v="VENEZUELA "/>
    <s v="PTP/CPP"/>
    <d v="1992-09-03T00:00:00"/>
    <n v="3"/>
    <n v="9"/>
    <n v="1992"/>
    <s v="FEMENINO"/>
    <s v="PTP/CPP"/>
    <s v="002924043"/>
    <s v="RASTREO"/>
    <d v="2023-09-15T00:00:00"/>
    <s v="ONLINE/TELEFÓNICA"/>
    <d v="2024-01-15T00:00:00"/>
    <n v="1"/>
    <n v="1"/>
    <n v="1"/>
    <s v="SI"/>
    <s v="EVELYN"/>
    <m/>
    <x v="2"/>
    <x v="117"/>
    <m/>
    <m/>
    <m/>
    <m/>
    <m/>
    <m/>
    <m/>
    <m/>
    <m/>
    <n v="6"/>
    <n v="7"/>
    <n v="1"/>
    <s v="NO TIENE REZAGO"/>
    <m/>
  </r>
  <r>
    <n v="1033"/>
    <s v="NOVIEMBRE"/>
    <x v="0"/>
    <s v="ZARUMILLA"/>
    <s v="AGUAS VERDES"/>
    <s v="928 611 537"/>
    <s v="1807GOLELUV"/>
    <s v="GONZALEZ"/>
    <s v="LEAL"/>
    <s v="LUIS"/>
    <s v="ALEXANDER  "/>
    <s v="GONZALEZ LEAL LUIS ALEXANDER  "/>
    <s v="VENEZUELA "/>
    <s v="SITUACIÓN IRREGULAR"/>
    <d v="2018-07-11T00:00:00"/>
    <s v="11"/>
    <s v="07"/>
    <s v="2018"/>
    <n v="5"/>
    <s v="MASCULINO"/>
    <s v="ACTA/PARTIDA DE NACIMIENTO"/>
    <n v="929"/>
    <s v="NINGUNO"/>
    <s v="SI"/>
    <s v="987LESEEDMAV"/>
    <s v="LEAL "/>
    <s v="SERRANO "/>
    <s v="EDUARLYS "/>
    <s v="MARGARETH "/>
    <s v="VENEZUELA "/>
    <s v="PTP/CPP"/>
    <d v="1998-07-05T00:00:00"/>
    <s v="5"/>
    <s v="7"/>
    <s v="1998"/>
    <s v="FEMENINO"/>
    <s v="PTP/CPP"/>
    <s v="00262895"/>
    <s v="RASTREO"/>
    <d v="2023-10-12T00:00:00"/>
    <m/>
    <m/>
    <m/>
    <m/>
    <m/>
    <s v="SI"/>
    <s v="VANESSA"/>
    <s v="SI"/>
    <x v="1"/>
    <x v="109"/>
    <m/>
    <m/>
    <m/>
    <m/>
    <m/>
    <m/>
    <m/>
    <m/>
    <m/>
    <n v="6"/>
    <n v="5"/>
    <n v="-1"/>
    <s v="NO TIENE REZAGO"/>
    <m/>
  </r>
  <r>
    <n v="711"/>
    <s v="NOVIEMBRE"/>
    <x v="1"/>
    <s v="LIMA "/>
    <s v="ATE"/>
    <n v="903372262"/>
    <s v="1012GOLOEDV"/>
    <s v="GONZALEZ"/>
    <s v="LOPEZ"/>
    <s v="EDGARDO"/>
    <s v="ABRAHAM"/>
    <s v="GONZALEZ LOPEZ EDGARDO ABRAHAM"/>
    <s v="VENEZUELA "/>
    <s v="SITUACIÓN IRREGULAR"/>
    <d v="2010-12-25T00:00:00"/>
    <s v="25"/>
    <s v="12"/>
    <s v="2010"/>
    <n v="13"/>
    <s v="MASCULINO"/>
    <s v="CEDULA DE IDENTIDAD"/>
    <s v="34745093"/>
    <s v="SECUNDARIA - 1ER GRADO"/>
    <s v="SI"/>
    <s v="921LOPEANYEV"/>
    <s v="LOPEZ"/>
    <s v="PEREZ"/>
    <s v="ANFHERITH"/>
    <s v="YELISBETH"/>
    <s v="VENEZUELA "/>
    <s v="C.E. CALIDAD MIGRATORIA"/>
    <d v="1992-01-18T00:00:00"/>
    <s v="18"/>
    <s v="1"/>
    <s v="1992"/>
    <s v="FEMENINO"/>
    <s v="CARNET DE EXTRANJERÍA"/>
    <s v="007112110"/>
    <s v="RASTREO"/>
    <d v="2023-10-23T10:00:30"/>
    <s v="ONLINE/TELEFÓNICA"/>
    <d v="2023-11-19T00:00:00"/>
    <n v="1"/>
    <n v="1"/>
    <n v="2"/>
    <s v="SI"/>
    <s v="CAROLINE"/>
    <s v="SI"/>
    <x v="1"/>
    <x v="109"/>
    <m/>
    <m/>
    <m/>
    <m/>
    <m/>
    <m/>
    <m/>
    <m/>
    <m/>
    <n v="12"/>
    <n v="13"/>
    <n v="1"/>
    <s v="NO TIENE REZAGO"/>
    <m/>
  </r>
  <r>
    <n v="721"/>
    <s v="NOVIEMBRE"/>
    <x v="1"/>
    <s v="LIMA "/>
    <s v="VILLA EL SALVADOR"/>
    <n v="987513746"/>
    <s v="1104GOMAMIV"/>
    <s v="GONZALEZ"/>
    <s v="MARQUEZ"/>
    <s v="MIGUEL"/>
    <s v="EDUARDO"/>
    <s v="GONZALEZ MARQUEZ MIGUEL EDUARDO"/>
    <s v="VENEZUELA "/>
    <s v="SITUACIÓN IRREGULAR"/>
    <d v="2011-04-14T00:00:00"/>
    <s v="14"/>
    <s v="04"/>
    <s v="2011"/>
    <n v="12"/>
    <s v="MASCULINO"/>
    <s v="ACTA/PARTIDA DE NACIMIENTO"/>
    <s v="1630"/>
    <s v="PRIMARIA - 6TO GRADO"/>
    <s v="SI"/>
    <s v="874MAVIMACAV"/>
    <s v="MARQUEZ"/>
    <s v="VISTURI"/>
    <s v="MARELBIS"/>
    <s v="CAROLA"/>
    <s v="VENEZUELA "/>
    <s v="SITUACIÓN IRREGULAR"/>
    <d v="1987-04-08T00:00:00"/>
    <s v="8"/>
    <s v="4"/>
    <s v="1987"/>
    <s v="FEMENINO"/>
    <s v="CÉDULA DE IDENTIDAD"/>
    <s v="18954823"/>
    <s v="RASTREO"/>
    <d v="2023-10-12T20:38:56"/>
    <s v="ONLINE/TELEFÓNICA"/>
    <d v="2023-11-14T00:00:00"/>
    <m/>
    <m/>
    <n v="1"/>
    <s v="SI"/>
    <s v="YULY"/>
    <s v="SI"/>
    <x v="1"/>
    <x v="109"/>
    <m/>
    <m/>
    <m/>
    <m/>
    <m/>
    <m/>
    <m/>
    <m/>
    <m/>
    <n v="11"/>
    <n v="12"/>
    <n v="1"/>
    <s v="NO TIENE REZAGO"/>
    <m/>
  </r>
  <r>
    <n v="132"/>
    <s v="OCTUBRE "/>
    <x v="1"/>
    <s v="LIMA "/>
    <s v="VILLA EL SALVADOR"/>
    <n v="947550517"/>
    <s v="1902GOMEANV"/>
    <s v="GONZALEZ"/>
    <s v="MEJIA"/>
    <s v="ANA"/>
    <s v="VICTORIA"/>
    <s v="GONZALEZ MEJIA ANA VICTORIA"/>
    <s v="VENEZUELA "/>
    <s v="SITUACIÓN IRREGULAR"/>
    <d v="2019-02-20T00:00:00"/>
    <s v="20"/>
    <s v="02"/>
    <s v="2019"/>
    <n v="4"/>
    <s v="FEMENINO"/>
    <s v="ACTA/PARTIDA DE NACIMIENTO"/>
    <n v="737"/>
    <s v="NINGUNO"/>
    <s v="SI"/>
    <s v="8902MEGIANNIV"/>
    <s v="MEJIAS"/>
    <s v="GIL"/>
    <s v="ANABEL"/>
    <s v="NINGUNO"/>
    <s v="VENEZUELA "/>
    <s v="SITUACIÓN IRREGULAR"/>
    <d v="1989-02-27T00:00:00"/>
    <s v="27"/>
    <s v="02"/>
    <s v="1989"/>
    <s v="FEMENINO"/>
    <s v="CÉDULA DE IDENTIDAD"/>
    <n v="27576005"/>
    <s v="RASTREO"/>
    <d v="2023-09-15T00:00:00"/>
    <s v="ONLINE/TELEFÓNICA"/>
    <d v="2023-10-26T00:00:00"/>
    <n v="1"/>
    <n v="1"/>
    <n v="1"/>
    <s v="SI"/>
    <s v="MIRIAN"/>
    <s v="SI"/>
    <x v="1"/>
    <x v="109"/>
    <m/>
    <m/>
    <m/>
    <m/>
    <m/>
    <m/>
    <m/>
    <m/>
    <m/>
    <n v="6"/>
    <n v="5"/>
    <n v="-1"/>
    <s v="NO TIENE REZAGO"/>
    <m/>
  </r>
  <r>
    <n v="218"/>
    <s v="DICIEMBRE "/>
    <x v="1"/>
    <s v="LIMA "/>
    <s v="LURIGANCHO"/>
    <n v="965326831"/>
    <s v="2009GOOLFAO"/>
    <s v="GONZALEZ"/>
    <s v="OLIVAR"/>
    <s v="FABRICIO"/>
    <s v="ALEJANDRO"/>
    <s v="GONZALEZ OLIVAR FABRICIO ALEJANDRO"/>
    <s v="OTRO"/>
    <s v="SITUACIÓN IRREGULAR"/>
    <d v="2020-09-17T00:00:00"/>
    <s v="17"/>
    <s v="09"/>
    <s v="2020"/>
    <n v="3"/>
    <s v="MASCULINO"/>
    <s v="CEDULA DE IDENTIDAD"/>
    <s v="0152288619"/>
    <s v="NINGUNO"/>
    <s v="SI"/>
    <s v="0312GOOLESYEV"/>
    <s v="GONZALEZ"/>
    <s v="OLIVAR"/>
    <s v="ESTEFANY"/>
    <s v="YENIRETH"/>
    <s v="VENEZUELA"/>
    <s v="SITUACIÓN IRREGULAR"/>
    <d v="2003-12-08T00:00:00"/>
    <s v="08"/>
    <s v="12"/>
    <s v="2003"/>
    <s v="FEMENINO"/>
    <s v="CÉDULA DE IDENTIDAD"/>
    <s v="32373870"/>
    <s v="RASTREO"/>
    <d v="2023-05-11T11:11:09"/>
    <s v="ONLINE/TELEFÓNICA"/>
    <d v="2023-12-01T00:00:00"/>
    <n v="2"/>
    <n v="2"/>
    <n v="1"/>
    <s v="SI"/>
    <s v="TAYRI"/>
    <s v="SI"/>
    <x v="1"/>
    <x v="109"/>
    <m/>
    <m/>
    <m/>
    <m/>
    <m/>
    <m/>
    <m/>
    <m/>
    <m/>
    <n v="6"/>
    <n v="3"/>
    <n v="-3"/>
    <s v="NO TIENE REZAGO"/>
    <m/>
  </r>
  <r>
    <n v="843"/>
    <s v="NOVIEMBRE"/>
    <x v="1"/>
    <s v="LIMA "/>
    <s v="VILLA EL SALVADOR"/>
    <n v="978066916"/>
    <s v="1912GORABRP"/>
    <s v="GONZALEZ"/>
    <s v="RAMOS"/>
    <s v="BRAHIN"/>
    <s v="SEBASTIN"/>
    <s v="GONZALEZ RAMOS BRAHIN SEBASTIN"/>
    <s v="PERÚ"/>
    <s v="NO APLICA (ES PERUANO/A)"/>
    <d v="2019-12-20T00:00:00"/>
    <s v="20"/>
    <s v="12"/>
    <s v="2019"/>
    <n v="4"/>
    <s v="MASCULINO"/>
    <s v="DNI "/>
    <s v="91644762"/>
    <s v="NINGUNO"/>
    <s v="SI"/>
    <s v="928RAFEYAMIV"/>
    <s v="RAMOS"/>
    <s v="FERNANDEZ"/>
    <s v="YASMELY"/>
    <s v="MILAGROS"/>
    <s v="VENEZUELA "/>
    <s v="PTP/CPP"/>
    <d v="1992-08-08T00:00:00"/>
    <s v="8"/>
    <s v="8"/>
    <s v="1992"/>
    <s v="FEMENINO"/>
    <s v="PTP/CPP"/>
    <s v="1355277"/>
    <s v="RASTREO"/>
    <d v="2023-09-15T00:00:00"/>
    <s v="ONLINE/TELEFÓNICA"/>
    <d v="2023-11-14T00:00:00"/>
    <n v="1"/>
    <n v="1"/>
    <n v="1"/>
    <s v="SI"/>
    <s v="MIRIAN"/>
    <s v="SI"/>
    <x v="1"/>
    <x v="109"/>
    <m/>
    <m/>
    <m/>
    <m/>
    <m/>
    <m/>
    <m/>
    <m/>
    <m/>
    <n v="6"/>
    <n v="4"/>
    <n v="-2"/>
    <s v="NO TIENE REZAGO"/>
    <m/>
  </r>
  <r>
    <n v="1012"/>
    <s v="NOVIEMBRE"/>
    <x v="2"/>
    <s v="TRUJILLO"/>
    <s v="SALAVERRY"/>
    <n v="958915633"/>
    <s v="0811GOREYOV"/>
    <s v="GONZALEZ"/>
    <s v="REGOLLEDO"/>
    <s v="YOHANDRI"/>
    <s v="MANUEL"/>
    <s v="GONZALEZ REGOLLEDO YOHANDRI MANUEL"/>
    <s v="VENEZUELA "/>
    <s v="SITUACIÓN IRREGULAR"/>
    <d v="2008-11-14T00:00:00"/>
    <s v="14"/>
    <s v="11"/>
    <s v="2008"/>
    <n v="15"/>
    <s v="MASCULINO"/>
    <s v="CEDULA DE IDENTIDAD"/>
    <n v="32679236"/>
    <s v="SECUNDARIA - 1ER GRADO"/>
    <s v="SI"/>
    <s v="907REBLDAJOV"/>
    <s v="REBOLLEDO"/>
    <s v="BLANCO"/>
    <s v="DAILYS"/>
    <s v="JOHANA"/>
    <s v="VENEZUELA "/>
    <s v="SITUACIÓN IRREGULAR"/>
    <d v="1990-07-13T00:00:00"/>
    <s v="13"/>
    <s v="7"/>
    <s v="1990"/>
    <s v="FEMENINO"/>
    <s v="CÉDULA DE IDENTIDAD"/>
    <n v="20278028"/>
    <s v="RASTREO"/>
    <d v="2023-10-04T00:00:00"/>
    <m/>
    <m/>
    <n v="1"/>
    <n v="1"/>
    <m/>
    <s v="SI"/>
    <s v="MARIANA"/>
    <s v="SI"/>
    <x v="1"/>
    <x v="109"/>
    <m/>
    <m/>
    <m/>
    <m/>
    <m/>
    <m/>
    <m/>
    <m/>
    <m/>
    <n v="12"/>
    <n v="15"/>
    <n v="3"/>
    <s v="3 AÑOS REZAGO"/>
    <m/>
  </r>
  <r>
    <n v="189"/>
    <s v="OCTUBRE "/>
    <x v="1"/>
    <s v="LIMA "/>
    <s v="ATE"/>
    <n v="901721846"/>
    <s v="1805GORODIV"/>
    <s v="GONZALEZ"/>
    <s v="ROJAS"/>
    <s v="DIANA"/>
    <s v="SHARLOTTE"/>
    <s v="GONZALEZ ROJAS DIANA SHARLOTTE"/>
    <s v="VENEZUELA "/>
    <s v="SITUACIÓN IRREGULAR"/>
    <d v="2018-05-01T00:00:00"/>
    <s v="01"/>
    <s v="05"/>
    <s v="2018"/>
    <n v="5"/>
    <s v="FEMENINO"/>
    <s v="ACTA/PARTIDA DE NACIMIENTO"/>
    <n v="3943"/>
    <s v="NINGUNO"/>
    <s v="SI"/>
    <s v="9501ROESDAKAV"/>
    <s v="ROJAS"/>
    <s v="ESPINOZA"/>
    <s v="DANIELA"/>
    <s v="KARINA"/>
    <s v="VENEZUELA "/>
    <s v="SITUACIÓN IRREGULAR"/>
    <d v="1995-01-15T00:00:00"/>
    <s v="15"/>
    <s v="01"/>
    <s v="1995"/>
    <s v="FEMENINO"/>
    <s v="CÉDULA DE IDENTIDAD"/>
    <n v="25064536"/>
    <s v="RASTREO"/>
    <d v="2023-09-15T00:00:00"/>
    <s v="ONLINE/TELEFÓNICA"/>
    <d v="2023-10-14T00:00:00"/>
    <n v="1"/>
    <n v="1"/>
    <n v="1"/>
    <s v="SI"/>
    <s v="MIGUEL HUAYNATE"/>
    <s v="SI"/>
    <x v="1"/>
    <x v="109"/>
    <m/>
    <m/>
    <m/>
    <m/>
    <m/>
    <m/>
    <m/>
    <m/>
    <m/>
    <n v="6"/>
    <n v="5"/>
    <n v="-1"/>
    <s v="NO TIENE REZAGO"/>
    <m/>
  </r>
  <r>
    <n v="192"/>
    <s v="OCTUBRE "/>
    <x v="1"/>
    <s v="LIMA "/>
    <s v="ATE"/>
    <n v="901721846"/>
    <s v="1704GOROMOV"/>
    <s v="GONZÁLEZ"/>
    <s v="ROJAS"/>
    <s v="MOISES"/>
    <s v="DAVID"/>
    <s v="GONZÁLEZ ROJAS MOISES DAVID"/>
    <s v="VENEZUELA "/>
    <s v="SITUACIÓN IRREGULAR"/>
    <d v="2017-04-14T00:00:00"/>
    <s v="14"/>
    <s v="04"/>
    <s v="2017"/>
    <n v="6"/>
    <s v="MASCULINO"/>
    <s v="ACTA/PARTIDA DE NACIMIENTO"/>
    <n v="857"/>
    <s v="NINGUNO"/>
    <s v="SI"/>
    <s v="9501ROESDAKAV"/>
    <s v="ROJAS"/>
    <s v="ESPINOZA"/>
    <s v="DANIELA"/>
    <s v="KARINA"/>
    <s v="VENEZUELA "/>
    <s v="SITUACIÓN IRREGULAR"/>
    <d v="1995-01-15T00:00:00"/>
    <s v="15"/>
    <s v="01"/>
    <s v="1995"/>
    <s v="FEMENINO"/>
    <s v="CÉDULA DE IDENTIDAD"/>
    <n v="25064536"/>
    <s v="RASTREO"/>
    <d v="2023-09-15T00:00:00"/>
    <m/>
    <m/>
    <m/>
    <m/>
    <m/>
    <s v="SI"/>
    <s v="MIGUEL HUAYNATE"/>
    <s v="SI"/>
    <x v="1"/>
    <x v="109"/>
    <m/>
    <m/>
    <m/>
    <m/>
    <m/>
    <m/>
    <m/>
    <m/>
    <m/>
    <n v="6"/>
    <n v="6"/>
    <n v="0"/>
    <s v="NO TIENE REZAGO"/>
    <m/>
  </r>
  <r>
    <n v="68"/>
    <s v="DICIEMBRE "/>
    <x v="1"/>
    <s v="LIMA "/>
    <s v="ATE"/>
    <n v="906786940"/>
    <s v="2006GOROMEV"/>
    <s v="GONZALEZ"/>
    <s v="RONDON"/>
    <s v="MELANY"/>
    <s v="ALEXANDRA"/>
    <s v="GONZALEZ RONDON MELANY ALEXANDRA"/>
    <s v="VENEZUELA "/>
    <s v="C.E. CALIDAD MIGRATORIA"/>
    <d v="2020-06-10T00:00:00"/>
    <s v="10"/>
    <s v="06"/>
    <s v="2020"/>
    <n v="3"/>
    <s v="FEMENINO"/>
    <s v="CÉDULA DE IDENTIDAD"/>
    <s v="32880697"/>
    <s v="NIVEL INICIAL 3 AÑOS"/>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s v="INCONSISTENTE "/>
    <x v="5"/>
    <x v="125"/>
    <s v="INCONSISTENTE "/>
    <s v="INCONSISTENTE "/>
    <s v="INCONSISTENTE "/>
    <s v="INCONSISTENTE "/>
    <s v="INCONSISTENTE "/>
    <s v="INCONSISTENTE "/>
    <s v="INCONSISTENTE "/>
    <s v="INCONSISTENTE "/>
    <s v="INCONSISTENTE "/>
    <n v="6"/>
    <n v="3"/>
    <n v="-3"/>
    <s v="NO TIENE REZAGO"/>
    <s v="REPORTADO EL MES DE NOVIEMBRE "/>
  </r>
  <r>
    <n v="916"/>
    <s v="NOVIEMBRE"/>
    <x v="1"/>
    <s v="LIMA "/>
    <s v="SAN JUAN DE LURIGANCHO"/>
    <n v="904526178"/>
    <s v="1803GOSACOV"/>
    <s v="GONZALEZ"/>
    <s v="SANTANA"/>
    <s v="CORINA"/>
    <s v="MICHELL"/>
    <s v="GONZALEZ SANTANA CORINA MICHELL"/>
    <s v="VENEZUELA "/>
    <s v="PTP/CPP"/>
    <d v="2018-03-20T00:00:00"/>
    <s v="20"/>
    <s v="03"/>
    <s v="2018"/>
    <n v="5"/>
    <s v="FEMENINO"/>
    <s v="PTP/CPP"/>
    <s v="00513511903"/>
    <s v="NIVEL INICIAL 5 AÑOS"/>
    <s v="SI"/>
    <s v="003SAGAYOVIV"/>
    <s v="SANTANA"/>
    <s v="GARCIA"/>
    <s v="YOBEISY"/>
    <s v="VICTORIA"/>
    <s v="VENEZUELA "/>
    <s v="SITUACIÓN IRREGULAR"/>
    <d v="2000-03-31T00:00:00"/>
    <s v="31"/>
    <s v="3"/>
    <s v="2000"/>
    <s v="FEMENINO"/>
    <s v="CÉDULA DE IDENTIDAD"/>
    <n v="29518087"/>
    <s v="RASTREO"/>
    <d v="2023-11-18T20:00:10"/>
    <s v="ONLINE/TELEFÓNICA"/>
    <d v="2023-11-28T00:00:00"/>
    <n v="1"/>
    <n v="1"/>
    <n v="1"/>
    <s v="SI"/>
    <s v="TAYRI"/>
    <s v="SI"/>
    <x v="1"/>
    <x v="109"/>
    <m/>
    <m/>
    <m/>
    <m/>
    <m/>
    <m/>
    <m/>
    <m/>
    <m/>
    <n v="6"/>
    <n v="6"/>
    <n v="0"/>
    <s v="NO TIENE REZAGO"/>
    <m/>
  </r>
  <r>
    <n v="219"/>
    <s v="DICIEMBRE "/>
    <x v="1"/>
    <s v="LIMA "/>
    <s v="SANTA ANITA"/>
    <n v="927324215"/>
    <s v="2011GOSEJUV"/>
    <s v="GONZALEZ"/>
    <s v="SEQUERA"/>
    <s v="JUANSER"/>
    <s v="AMIR GAEL"/>
    <s v="GONZALEZ SEQUERA JUANSER AMIR GAEL"/>
    <s v="VENEZUELA "/>
    <s v="PTP/CPP"/>
    <d v="2020-11-30T00:00:00"/>
    <s v="30"/>
    <s v="11"/>
    <s v="2020"/>
    <n v="3"/>
    <s v="MASCULINO"/>
    <s v="PTP/CPP"/>
    <s v="003591798"/>
    <s v="NINGUNO"/>
    <s v="SI"/>
    <s v="9507GOSEYOLUV"/>
    <s v="GONZALEZ"/>
    <s v="SEQUERA"/>
    <s v="YORENNYS"/>
    <s v="LUCIA"/>
    <s v="VENEZUELA"/>
    <s v="PTP/CPP"/>
    <d v="1995-07-18T00:00:00"/>
    <s v="18"/>
    <s v="07"/>
    <s v="1995"/>
    <s v="FEMENINO"/>
    <s v="PTP/CPP"/>
    <s v="002182896"/>
    <s v="RASTREO"/>
    <s v="11/25/2023 16:08:56"/>
    <s v="ONLINE/TELEFÓNICA"/>
    <d v="2023-12-07T00:00:00"/>
    <n v="1"/>
    <n v="1"/>
    <n v="1"/>
    <s v="SI"/>
    <s v="TAYRI"/>
    <s v="SI"/>
    <x v="1"/>
    <x v="109"/>
    <m/>
    <m/>
    <m/>
    <m/>
    <m/>
    <m/>
    <m/>
    <m/>
    <m/>
    <n v="6"/>
    <n v="3"/>
    <n v="-3"/>
    <s v="NO TIENE REZAGO"/>
    <m/>
  </r>
  <r>
    <n v="77"/>
    <s v="OCTUBRE "/>
    <x v="1"/>
    <s v="LIMA "/>
    <s v="SAN JUAN DE LURIGANCHO"/>
    <n v="903487181"/>
    <s v="0811GOVAYOV"/>
    <s v="GONZALEZ"/>
    <s v="VALERA"/>
    <s v="YORKLEIBER"/>
    <s v="JOSUE"/>
    <s v="GONZALEZ VALERA YORKLEIBER JOSUE"/>
    <s v="VENEZUELA "/>
    <s v="SITUACIÓN IRREGULAR"/>
    <d v="2008-11-08T00:00:00"/>
    <s v="08"/>
    <s v="11"/>
    <s v="2008"/>
    <n v="15"/>
    <s v="MASCULINO"/>
    <s v="CEDULA DE IDENTIDAD"/>
    <n v="32616409"/>
    <s v="PRIMARIA - 6TO GRADO"/>
    <s v="SI"/>
    <s v="9112VAHEBEANV"/>
    <s v="VALERA"/>
    <s v="HERNANDEZ"/>
    <s v="BELKIS"/>
    <s v="ANDREINA"/>
    <s v="VENEZUELA "/>
    <s v="C.E. CALIDAD MIGRATORIA"/>
    <d v="1991-12-31T00:00:00"/>
    <s v="31"/>
    <s v="12"/>
    <s v="1991"/>
    <s v="FEMENINO"/>
    <s v="CARNET DE EXTRANJERÍA"/>
    <n v="1545625"/>
    <s v="RASTREO"/>
    <d v="2023-09-15T00:00:00"/>
    <m/>
    <m/>
    <m/>
    <m/>
    <m/>
    <s v="SI"/>
    <s v="MIRIAN"/>
    <s v="SI"/>
    <x v="1"/>
    <x v="109"/>
    <m/>
    <m/>
    <m/>
    <m/>
    <m/>
    <m/>
    <m/>
    <m/>
    <m/>
    <n v="11"/>
    <n v="15"/>
    <n v="4"/>
    <s v="4 AÑOS REZAGO A MÁS"/>
    <m/>
  </r>
  <r>
    <n v="992"/>
    <s v="NOVIEMBRE"/>
    <x v="2"/>
    <s v="TRUJILLO"/>
    <s v="FLORENCIA DE MORA"/>
    <n v="976831813"/>
    <s v="1710GOYAEUV"/>
    <s v="GONZALEZ"/>
    <s v="YAGUARE"/>
    <s v="EUDIMAR"/>
    <s v="ALEXANDRA"/>
    <s v="GONZALEZ YAGUARE EUDIMAR ALEXANDRA"/>
    <s v="VENEZUELA "/>
    <s v="SITUACIÓN IRREGULAR"/>
    <d v="2017-10-17T00:00:00"/>
    <s v="17"/>
    <s v="10"/>
    <s v="2017"/>
    <n v="6"/>
    <s v="FEMENINO"/>
    <s v="ACTA/PARTIDA DE NACIMIENTO"/>
    <n v="1141"/>
    <s v="NIVEL INICIAL 5 AÑOS"/>
    <s v="SI"/>
    <s v="8510YAZAYUTEV"/>
    <s v="YAGUARE"/>
    <s v="ZAMORA"/>
    <s v="YUSNEIRIS"/>
    <s v="TEOMARIS"/>
    <s v="VENEZUELA "/>
    <s v="SITUACIÓN IRREGULAR"/>
    <d v="1985-10-26T00:00:00"/>
    <s v="26"/>
    <s v="10"/>
    <s v="1985"/>
    <s v="FEMENINO"/>
    <s v="CÉDULA DE IDENTIDAD"/>
    <n v="18887788"/>
    <s v="RASTREO"/>
    <d v="2023-10-10T00:00:00"/>
    <s v="ONLINE/TELEFÓNICA"/>
    <d v="2023-11-22T00:00:00"/>
    <n v="2"/>
    <n v="2"/>
    <n v="1"/>
    <s v="SI"/>
    <s v="MARIANA"/>
    <s v="SI"/>
    <x v="1"/>
    <x v="109"/>
    <m/>
    <m/>
    <m/>
    <m/>
    <m/>
    <m/>
    <m/>
    <m/>
    <m/>
    <n v="6"/>
    <n v="6"/>
    <n v="0"/>
    <s v="NO TIENE REZAGO"/>
    <m/>
  </r>
  <r>
    <n v="993"/>
    <s v="NOVIEMBRE"/>
    <x v="2"/>
    <s v="TRUJILLO"/>
    <s v="FLORENCIA DE MORA"/>
    <n v="976831813"/>
    <s v="2003GOYASOP"/>
    <s v="GONZALEZ"/>
    <s v="YAGUARE"/>
    <s v="SOFIA"/>
    <s v="VALENTINA"/>
    <s v="GONZALEZ YAGUARE SOFIA VALENTINA"/>
    <s v="PERÚ"/>
    <s v="NO APLICA (ES PERUANO/A)"/>
    <d v="2020-03-22T00:00:00"/>
    <s v="22"/>
    <s v="03"/>
    <s v="2020"/>
    <n v="3"/>
    <s v="FEMENINO"/>
    <s v="DNI "/>
    <n v="91784929"/>
    <s v="NINGUNO"/>
    <s v="SI"/>
    <s v="8510YAZAYUTEV"/>
    <s v="YAGUARE"/>
    <s v="ZAMORA"/>
    <s v="YUSNEIRIS"/>
    <s v="TEOMARIS"/>
    <s v="VENEZUELA "/>
    <s v="SITUACIÓN IRREGULAR"/>
    <d v="1985-10-26T00:00:00"/>
    <s v="26"/>
    <s v="10"/>
    <s v="1985"/>
    <s v="FEMENINO"/>
    <s v="CÉDULA DE IDENTIDAD"/>
    <n v="18887788"/>
    <s v="RASTREO"/>
    <d v="2023-10-10T00:00:00"/>
    <m/>
    <m/>
    <m/>
    <m/>
    <m/>
    <s v="SI"/>
    <s v="MARIANA"/>
    <s v="SI"/>
    <x v="1"/>
    <x v="109"/>
    <m/>
    <m/>
    <m/>
    <m/>
    <m/>
    <m/>
    <m/>
    <m/>
    <m/>
    <n v="6"/>
    <n v="4"/>
    <n v="-2"/>
    <s v="NO TIENE REZAGO"/>
    <m/>
  </r>
  <r>
    <n v="655"/>
    <s v="NOVIEMBRE"/>
    <x v="1"/>
    <s v="LIMA "/>
    <s v="SAN JUAN DE LURIGANCHO"/>
    <n v="957404017"/>
    <s v="1910GOMISAV"/>
    <s v="GOUVEIA"/>
    <s v="MILLAN"/>
    <s v="SANTHIAGO"/>
    <s v="HALUDID"/>
    <s v="GOUVEIA MILLAN SANTHIAGO HALUDID"/>
    <s v="VENEZUELA "/>
    <s v="PTP/CPP"/>
    <d v="2019-10-01T00:00:00"/>
    <s v="01"/>
    <s v="10"/>
    <s v="2019"/>
    <n v="4"/>
    <s v="MASCULINO"/>
    <s v="PTP/CPP"/>
    <s v="003835327"/>
    <s v="NINGUNO"/>
    <s v="SI"/>
    <s v="939GOMICECEV"/>
    <s v="GOUVEIA"/>
    <s v="MILLAN"/>
    <s v="CELESTE"/>
    <s v="CELLIS"/>
    <s v="VENEZUELA "/>
    <s v="SITUACIÓN IRREGULAR"/>
    <d v="1993-09-12T00:00:00"/>
    <s v="12"/>
    <s v="9"/>
    <s v="1993"/>
    <s v="FEMENINO"/>
    <s v="CÉDULA DE IDENTIDAD"/>
    <n v="155808603"/>
    <s v="RASTREO"/>
    <d v="2023-11-19T12:37:12"/>
    <s v="ONLINE/TELEFÓNICA"/>
    <d v="2023-11-28T00:00:00"/>
    <n v="1"/>
    <n v="1"/>
    <n v="1"/>
    <s v="SI"/>
    <s v="TAYRI"/>
    <s v="SI"/>
    <x v="1"/>
    <x v="109"/>
    <m/>
    <m/>
    <m/>
    <m/>
    <m/>
    <m/>
    <m/>
    <m/>
    <m/>
    <n v="6"/>
    <n v="4"/>
    <n v="-2"/>
    <s v="NO TIENE REZAGO"/>
    <m/>
  </r>
  <r>
    <n v="5"/>
    <s v="DICIEMBRE "/>
    <x v="2"/>
    <s v="TRUJILLO "/>
    <s v="VICTOR LARCO HERRERA"/>
    <n v="931778209"/>
    <s v="0802GRAGDOV"/>
    <s v="GRANADILLO"/>
    <s v="AGUILAR"/>
    <s v="DOMINICK"/>
    <s v="SAMUEL"/>
    <s v="GRANADILLO AGUILAR DOMINICK SAMUEL"/>
    <s v="VENEZUELA "/>
    <s v="PTP/CPP"/>
    <d v="2008-02-21T00:00:00"/>
    <s v="21"/>
    <s v="02"/>
    <s v="2008"/>
    <n v="15"/>
    <s v="MASCULINO"/>
    <s v="PTP/CPP"/>
    <s v="000839901"/>
    <s v="PRIMARIA - 6TO GRADO"/>
    <s v="SI"/>
    <s v="818AGMAMAYAV"/>
    <s v="AGUILAR"/>
    <s v="MARQUEZ"/>
    <s v="MAIRUBI"/>
    <s v="YAQUELIN "/>
    <s v="VENEZUELA "/>
    <s v="PTP/CPP"/>
    <d v="1981-08-21T00:00:00"/>
    <n v="21"/>
    <n v="8"/>
    <n v="1981"/>
    <s v="FEMENINO"/>
    <s v="PTP/CPP"/>
    <s v="001567057"/>
    <s v="RASTREO"/>
    <d v="2023-10-04T00:00:00"/>
    <s v="ONLINE/TELEFÓNICA"/>
    <d v="2023-12-06T00:00:00"/>
    <n v="2"/>
    <n v="2"/>
    <n v="1"/>
    <s v="SI"/>
    <s v="MARIANA"/>
    <s v="SI"/>
    <x v="1"/>
    <x v="109"/>
    <m/>
    <m/>
    <m/>
    <m/>
    <m/>
    <m/>
    <m/>
    <m/>
    <m/>
    <n v="11"/>
    <n v="16"/>
    <n v="5"/>
    <s v="4 AÑOS REZAGO A MÁS"/>
    <m/>
  </r>
  <r>
    <n v="8"/>
    <s v="DICIEMBRE "/>
    <x v="2"/>
    <s v="TRUJILLO "/>
    <s v="VICTOR LARCO HERRERA"/>
    <n v="931778209"/>
    <s v="1410GRAGLIV"/>
    <s v="GRANADILLO"/>
    <s v="AGUILAR"/>
    <s v="LIAM"/>
    <s v="JARED"/>
    <s v="GRANADILLO AGUILAR LIAM JARED"/>
    <s v="VENEZUELA "/>
    <s v="PTP/CPP"/>
    <d v="2014-10-22T00:00:00"/>
    <s v="22"/>
    <s v="10"/>
    <s v="2014"/>
    <n v="9"/>
    <s v="MASCULINO"/>
    <s v="PTP/CPP"/>
    <n v="1567343"/>
    <s v="PRIMARIA - 3ER GRADO"/>
    <s v="SI"/>
    <s v="818AGMAMAYAV"/>
    <s v="AGUILAR"/>
    <s v="MARQUEZ"/>
    <s v="MAIRUBI"/>
    <s v="YAQUELIN "/>
    <s v="VENEZUELA "/>
    <s v="PTP/CPP"/>
    <d v="1981-08-21T00:00:00"/>
    <n v="21"/>
    <n v="8"/>
    <n v="1981"/>
    <s v="FEMENINO"/>
    <s v="PTP/CPP"/>
    <s v="001567057"/>
    <m/>
    <m/>
    <m/>
    <m/>
    <m/>
    <m/>
    <m/>
    <s v="SI"/>
    <s v="MARIANA"/>
    <s v="SI"/>
    <x v="1"/>
    <x v="109"/>
    <m/>
    <m/>
    <m/>
    <m/>
    <m/>
    <m/>
    <m/>
    <m/>
    <m/>
    <n v="8"/>
    <n v="9"/>
    <n v="1"/>
    <s v="NO TIENE REZAGO"/>
    <m/>
  </r>
  <r>
    <n v="606"/>
    <s v="NOVIEMBRE"/>
    <x v="1"/>
    <s v="LIMA "/>
    <s v="SAN JUAN DE LURIGANCHO"/>
    <s v="910322314 / 992926063"/>
    <s v="1011GRGUDIV"/>
    <s v="GRANADIÑO"/>
    <s v="GUZMAN"/>
    <s v="DITCELIS"/>
    <s v="BRENDALIS DEL VALLE"/>
    <s v="GRANADIÑO GUZMAN DITCELIS BRENDALIS DEL VALLE"/>
    <s v="VENEZUELA "/>
    <s v="SITUACIÓN IRREGULAR"/>
    <d v="2010-11-14T00:00:00"/>
    <s v="14"/>
    <s v="11"/>
    <s v="2010"/>
    <n v="13"/>
    <s v="FEMENINO"/>
    <s v="CEDULA DE IDENTIDAD"/>
    <n v="34317174"/>
    <s v="SECUNDARIA - 1ER GRADO"/>
    <s v="SI"/>
    <s v="895FAGODIRAV"/>
    <s v="FAJARDO"/>
    <s v="GONZALEZ"/>
    <s v="DIONIS"/>
    <s v="RAFAEL"/>
    <s v="VENEZUELA "/>
    <s v="PTP/CPP"/>
    <d v="1989-05-08T00:00:00"/>
    <s v="8"/>
    <s v="5"/>
    <s v="1989"/>
    <s v="MASCULINO"/>
    <s v="PTP/CPP"/>
    <s v="000143130"/>
    <s v="RASTREO"/>
    <d v="2023-11-08T16:09:09"/>
    <s v="ONLINE/TELEFÓNICA"/>
    <d v="2023-11-20T00:00:00"/>
    <n v="1"/>
    <n v="1"/>
    <n v="1"/>
    <s v="SI"/>
    <s v="TAYRI"/>
    <s v="SI"/>
    <x v="1"/>
    <x v="109"/>
    <m/>
    <m/>
    <m/>
    <m/>
    <m/>
    <m/>
    <m/>
    <m/>
    <m/>
    <n v="12"/>
    <n v="13"/>
    <n v="1"/>
    <s v="NO TIENE REZAGO"/>
    <m/>
  </r>
  <r>
    <n v="343"/>
    <s v="DICIEMBRE "/>
    <x v="2"/>
    <s v="TRUJILLO "/>
    <s v="EL PORVENIR"/>
    <n v="956499956"/>
    <s v="1311GRNIHEV"/>
    <s v="GRANADO"/>
    <s v="NIEVES"/>
    <s v="HELIANNY"/>
    <s v="VALENTINA"/>
    <s v="GRANADO NIEVES HELIANNY VALENTINA"/>
    <s v="VENEZUELA "/>
    <s v="SITUACIÓN IRREGULAR"/>
    <d v="2013-11-19T00:00:00"/>
    <s v="19"/>
    <s v="11"/>
    <s v="2013"/>
    <n v="10"/>
    <s v="FEMENINO"/>
    <s v="ACTA/PARTIDA DE NACIMIENTO"/>
    <n v="5318"/>
    <s v="PRIMARIA - 1ER GRADO"/>
    <s v="SI"/>
    <s v="897NINIANYAV"/>
    <s v="NIEVES"/>
    <s v="NINGUNO"/>
    <s v="ANA"/>
    <s v="YANIN"/>
    <s v="VENEZUELA "/>
    <s v="PTP/CPP"/>
    <d v="1989-07-22T00:00:00"/>
    <n v="22"/>
    <n v="7"/>
    <n v="1989"/>
    <s v="FEMENINO"/>
    <s v="PTP/CPP"/>
    <n v="3531535"/>
    <s v="RASTREO"/>
    <d v="2023-11-07T00:00:00"/>
    <s v="ONLINE/TELEFÓNICA"/>
    <d v="2023-12-01T00:00:00"/>
    <n v="1"/>
    <n v="1"/>
    <n v="1"/>
    <s v="SI"/>
    <s v="MARIANA"/>
    <s v="SI"/>
    <x v="1"/>
    <x v="109"/>
    <m/>
    <m/>
    <m/>
    <m/>
    <m/>
    <m/>
    <m/>
    <m/>
    <m/>
    <n v="6"/>
    <n v="10"/>
    <n v="4"/>
    <s v="4 AÑOS REZAGO A MÁS"/>
    <m/>
  </r>
  <r>
    <n v="1473"/>
    <s v="ENERO "/>
    <x v="2"/>
    <s v="TRUJILLO"/>
    <s v="TRUJILLO"/>
    <s v="908 563 691"/>
    <s v="158GRCUYOV"/>
    <s v="GRANJA"/>
    <s v="CUBILLAN"/>
    <s v="YOHANGEL"/>
    <s v="DAVID"/>
    <s v="GRANJA CUBILLAN YOHANGEL DAVID"/>
    <s v="VENEZUELA "/>
    <s v="PTP/CPP"/>
    <d v="2016-08-06T00:00:00"/>
    <n v="6"/>
    <n v="8"/>
    <n v="2015"/>
    <n v="7"/>
    <s v="MASCULINO"/>
    <s v="PTP/CPP"/>
    <s v="´003626501"/>
    <s v="NINGUNO"/>
    <s v="SI"/>
    <s v="955GRCURONIV"/>
    <s v="GRANJA "/>
    <s v="CUBILLAN"/>
    <s v="ROSMARY"/>
    <s v="NINGUNO"/>
    <s v="VENEZUELA "/>
    <s v="PTP/CPP"/>
    <d v="1995-03-14T00:00:00"/>
    <n v="14"/>
    <n v="5"/>
    <n v="1995"/>
    <s v="FEMENINO"/>
    <s v="PTP/CPP"/>
    <s v="´003624171"/>
    <s v="RASTREO"/>
    <d v="2024-01-19T00:00:00"/>
    <m/>
    <m/>
    <m/>
    <m/>
    <m/>
    <s v="SI"/>
    <s v="EVELYN"/>
    <m/>
    <x v="2"/>
    <x v="87"/>
    <m/>
    <m/>
    <m/>
    <m/>
    <m/>
    <m/>
    <m/>
    <m/>
    <m/>
    <n v="6"/>
    <n v="7"/>
    <n v="1"/>
    <s v="NO TIENE REZAGO"/>
    <m/>
  </r>
  <r>
    <n v="859"/>
    <s v="NOVIEMBRE"/>
    <x v="1"/>
    <s v="LIMA "/>
    <s v="SAN JUAN DE LURIGANCHO"/>
    <n v="935714035"/>
    <s v="1511GRRIDEV"/>
    <s v="GRATEROL"/>
    <s v="RIVAS"/>
    <s v="DERWIN"/>
    <s v="SAVIER"/>
    <s v="GRATEROL RIVAS DERWIN SAVIER"/>
    <s v="VENEZUELA "/>
    <s v="SITUACIÓN IRREGULAR"/>
    <d v="2015-11-18T00:00:00"/>
    <s v="18"/>
    <s v="11"/>
    <s v="2015"/>
    <n v="8"/>
    <s v="MASCULINO"/>
    <s v="ACTA/PARTIDA DE NACIMIENTO"/>
    <n v="1445"/>
    <s v="NIVEL INICIAL 5 AÑOS"/>
    <s v="SI"/>
    <s v="9610RIGAYAYUV"/>
    <s v="RIVAS"/>
    <s v="GARCIA"/>
    <s v="YAINNALLY"/>
    <s v="YULIETH"/>
    <s v="VENEZUELA "/>
    <s v="SITUACIÓN IRREGULAR"/>
    <d v="1996-10-01T00:00:00"/>
    <s v="1"/>
    <s v="10"/>
    <s v="1996"/>
    <s v="FEMENINO"/>
    <s v="CÉDULA DE IDENTIDAD"/>
    <n v="27092761"/>
    <s v="RASTREO"/>
    <d v="2023-10-04T22:10:52"/>
    <s v="ONLINE/TELEFÓNICA"/>
    <d v="2023-11-14T00:00:00"/>
    <n v="3"/>
    <n v="3"/>
    <n v="1"/>
    <s v="SI"/>
    <s v="TAYRI"/>
    <s v="SI"/>
    <x v="1"/>
    <x v="109"/>
    <m/>
    <m/>
    <m/>
    <m/>
    <m/>
    <m/>
    <m/>
    <m/>
    <m/>
    <n v="6"/>
    <n v="8"/>
    <n v="2"/>
    <s v="2 AÑOS REZAGO"/>
    <m/>
  </r>
  <r>
    <n v="861"/>
    <s v="NOVIEMBRE"/>
    <x v="1"/>
    <s v="LIMA "/>
    <s v="SAN JUAN DE LURIGANCHO"/>
    <n v="935714035"/>
    <s v="2003GRRIWUO"/>
    <s v="GRATEROL"/>
    <s v="RIVAS"/>
    <s v="WUALTHER"/>
    <s v="JEREMIAS"/>
    <s v="GRATEROL RIVAS WUALTHER JEREMIAS"/>
    <s v="OTRO"/>
    <s v="SITUACIÓN IRREGULAR"/>
    <d v="2020-03-21T00:00:00"/>
    <s v="21"/>
    <s v="03"/>
    <s v="2020"/>
    <n v="3"/>
    <s v="MASCULINO"/>
    <s v="ACTA/PARTIDA DE NACIMIENTO"/>
    <n v="1092466624"/>
    <s v="NINGUNO"/>
    <s v="SI"/>
    <s v="9610RIGAYAYUV"/>
    <s v="RIVAS"/>
    <s v="GARCIA"/>
    <s v="YAINNALLY"/>
    <s v="YULIETH"/>
    <s v="VENEZUELA "/>
    <s v="SITUACIÓN IRREGULAR"/>
    <d v="1996-10-01T00:00:00"/>
    <s v="1"/>
    <s v="10"/>
    <s v="1996"/>
    <s v="FEMENINO"/>
    <s v="CÉDULA DE IDENTIDAD"/>
    <n v="27092761"/>
    <s v="RASTREO"/>
    <d v="2023-10-04T22:21:02"/>
    <m/>
    <m/>
    <m/>
    <m/>
    <m/>
    <s v="SI"/>
    <s v="TAYRI"/>
    <s v="SI"/>
    <x v="1"/>
    <x v="109"/>
    <m/>
    <m/>
    <m/>
    <m/>
    <m/>
    <m/>
    <m/>
    <m/>
    <m/>
    <n v="6"/>
    <n v="4"/>
    <n v="-2"/>
    <s v="NO TIENE REZAGO"/>
    <m/>
  </r>
  <r>
    <n v="1114"/>
    <s v="ENERO "/>
    <x v="1"/>
    <s v="LIMA "/>
    <s v="SAN JUAN DE LURIGANCHO"/>
    <s v="935714035(WHATSAPP Y LLAMADAS)"/>
    <s v="203GRRIWAV"/>
    <s v="GRATEROL "/>
    <s v="RIVAS"/>
    <s v="WALTER "/>
    <s v="JEREMIAS "/>
    <s v="GRATEROL  RIVAS WALTER  JEREMIAS "/>
    <s v="VENEZUELA "/>
    <s v="SITUACIÓN IRREGULAR"/>
    <d v="2020-03-21T00:00:00"/>
    <n v="21"/>
    <n v="3"/>
    <n v="2020"/>
    <n v="3"/>
    <s v="MASCULINO"/>
    <s v="ACTA/PARTIDA DE NACIMIENTO"/>
    <s v="HOMBRE"/>
    <s v="NINGUNO"/>
    <s v="SI"/>
    <s v="9610RIGAYAYUV"/>
    <s v="RIVAS"/>
    <s v="GARCÍA "/>
    <s v="YAINNALLY "/>
    <s v="YULIETH "/>
    <s v="VENEZUELA "/>
    <s v="SITUACIÓN IRREGULAR"/>
    <d v="1996-10-01T00:00:00"/>
    <n v="1"/>
    <n v="10"/>
    <n v="1996"/>
    <s v="FEMENINO"/>
    <s v="CÉDULA DE IDENTIDAD "/>
    <s v="CÉDULA DE IDENTIDAD"/>
    <s v="RASTREO"/>
    <d v="2023-11-30T00:00:00"/>
    <m/>
    <m/>
    <m/>
    <m/>
    <m/>
    <s v="SI"/>
    <s v="EIMARA "/>
    <m/>
    <x v="1"/>
    <x v="109"/>
    <m/>
    <m/>
    <m/>
    <m/>
    <m/>
    <m/>
    <m/>
    <m/>
    <m/>
    <n v="6"/>
    <n v="4"/>
    <n v="-2"/>
    <s v="NO TIENE REZAGO"/>
    <m/>
  </r>
  <r>
    <n v="1022"/>
    <s v="NOVIEMBRE"/>
    <x v="0"/>
    <s v="ZARUMILLA"/>
    <s v="ZARUMILLA"/>
    <n v="963712279"/>
    <s v="1605GULAFAV"/>
    <s v="GUANAREZ"/>
    <s v="LARA"/>
    <s v="FABIANE"/>
    <s v="MONSERRA"/>
    <s v="GUANAREZ LARA FABIANE MONSERRA"/>
    <s v="VENEZUELA "/>
    <s v="PTP/CPP"/>
    <d v="2016-05-06T00:00:00"/>
    <s v="06"/>
    <s v="05"/>
    <s v="2016"/>
    <n v="7"/>
    <s v="FEMENINO"/>
    <s v="PTP/CPP"/>
    <s v="NO INFORMACIÓN"/>
    <s v="PRIMARIA - 1ER GRADO"/>
    <s v="SI"/>
    <s v="955GULAMINIV"/>
    <s v="GUANAREZ"/>
    <s v="LARA"/>
    <s v="MICHEL"/>
    <s v="NINGUNO"/>
    <s v="VENEZUELA "/>
    <s v="SITUACIÓN IRREGULAR"/>
    <d v="1995-05-23T00:00:00"/>
    <s v="23"/>
    <s v="5"/>
    <s v="1995"/>
    <s v="FEMENINO"/>
    <s v="CÉDULA DE IDENTIDAD"/>
    <n v="24204738"/>
    <s v="RASTREO"/>
    <d v="2023-10-03T00:00:00"/>
    <m/>
    <m/>
    <m/>
    <m/>
    <m/>
    <s v="SI"/>
    <s v="VANESSA"/>
    <s v="SI"/>
    <x v="1"/>
    <x v="109"/>
    <m/>
    <m/>
    <m/>
    <m/>
    <m/>
    <m/>
    <m/>
    <m/>
    <m/>
    <n v="6"/>
    <n v="7"/>
    <n v="1"/>
    <s v="NO TIENE REZAGO"/>
    <m/>
  </r>
  <r>
    <n v="384"/>
    <s v="DICIEMBRE "/>
    <x v="2"/>
    <s v="TRUJILLO "/>
    <s v="SALAVERRY"/>
    <s v="994707687/963484626 MAMA"/>
    <s v="1809GUPAHEV"/>
    <s v="GUARENAS"/>
    <s v="PARRA"/>
    <s v="HECTOR"/>
    <s v="ARCANGEL"/>
    <s v="GUARENAS PARRA HECTOR ARCANGEL"/>
    <s v="VENEZUELA "/>
    <s v="SITUACIÓN IRREGULAR"/>
    <d v="2018-09-07T00:00:00"/>
    <s v="07"/>
    <s v="09"/>
    <s v="2018"/>
    <n v="5"/>
    <s v="MASCULINO"/>
    <s v="ACTA/PARTIDA DE NACIMIENTO"/>
    <n v="78"/>
    <s v="NINGUNO"/>
    <s v="SI"/>
    <s v="027PAMAANMAV"/>
    <s v="PARRA"/>
    <s v="MARTINEZ"/>
    <s v="ANYIBEL"/>
    <s v="MARGARITA"/>
    <s v="VENEZUELA "/>
    <s v="PTP/CPP"/>
    <d v="2002-07-08T00:00:00"/>
    <n v="8"/>
    <n v="7"/>
    <n v="2002"/>
    <s v="FEMENINO"/>
    <s v="PTP/CPP"/>
    <s v="003056301"/>
    <s v="RASTREO"/>
    <d v="2023-10-07T00:00:00"/>
    <s v="ONLINE/TELEFÓNICA"/>
    <d v="2023-12-20T00:00:00"/>
    <n v="1"/>
    <n v="1"/>
    <n v="1"/>
    <s v="SI"/>
    <s v="MARIANA"/>
    <s v="SI"/>
    <x v="1"/>
    <x v="109"/>
    <m/>
    <m/>
    <m/>
    <m/>
    <m/>
    <m/>
    <m/>
    <m/>
    <m/>
    <n v="6"/>
    <n v="5"/>
    <n v="-1"/>
    <s v="NO TIENE REZAGO"/>
    <m/>
  </r>
  <r>
    <n v="1484"/>
    <s v="ENERO "/>
    <x v="2"/>
    <s v="TRUJILLO"/>
    <s v="HUANCHACO"/>
    <s v="973 801 237"/>
    <s v="153GULOJEV"/>
    <s v="GUDIÑO"/>
    <s v="LOPEZ"/>
    <s v="JESUS"/>
    <s v="DANIEL"/>
    <s v="GUDIÑO LOPEZ JESUS DANIEL"/>
    <s v="VENEZUELA "/>
    <s v="SITUACIÓN IRREGULAR"/>
    <d v="2015-03-20T00:00:00"/>
    <n v="20"/>
    <n v="3"/>
    <n v="2015"/>
    <n v="8"/>
    <s v="MASCULINO"/>
    <s v="ACTA/PARTIDA DE NACIMIENTO"/>
    <s v="´00000538"/>
    <s v="PRIMARIA - 2DO GRADO"/>
    <s v="SI"/>
    <s v="976LOVILUANV"/>
    <s v="LOPEZ"/>
    <s v="VIZCALLA"/>
    <s v="LUCIMAR"/>
    <s v="ANDREINA"/>
    <s v="VENEZUELA "/>
    <s v="SITUACIÓN IRREGULAR"/>
    <d v="1997-06-07T00:00:00"/>
    <n v="7"/>
    <n v="6"/>
    <n v="1997"/>
    <s v="FEMENINO"/>
    <s v="CEDULA DE IDENTIDAD "/>
    <n v="27145467"/>
    <s v="RASTREO"/>
    <d v="2023-10-05T00:00:00"/>
    <s v="ONLINE/TELEFÓNICA"/>
    <d v="2024-01-04T00:00:00"/>
    <n v="2"/>
    <n v="2"/>
    <n v="2"/>
    <s v="SI"/>
    <s v="EVELYN"/>
    <m/>
    <x v="2"/>
    <x v="9"/>
    <m/>
    <m/>
    <m/>
    <m/>
    <m/>
    <m/>
    <m/>
    <m/>
    <m/>
    <n v="7"/>
    <n v="9"/>
    <n v="2"/>
    <s v="2 AÑOS REZAGO"/>
    <m/>
  </r>
  <r>
    <n v="1247"/>
    <s v="ENERO "/>
    <x v="1"/>
    <s v="LIMA "/>
    <s v="LOS OLIVOS"/>
    <n v="935716669"/>
    <s v="1901GUINBRV"/>
    <s v="GUEDEZ"/>
    <s v="INFANTE"/>
    <s v="BRYANNY"/>
    <s v="VICTORIA"/>
    <s v="GUEDEZ INFANTE BRYANNY VICTORIA"/>
    <s v="VENEZUELA "/>
    <s v="C.E. CALIDAD MIGRATORIA"/>
    <d v="2019-01-13T00:00:00"/>
    <s v="13"/>
    <s v="01"/>
    <s v="2019"/>
    <n v="5"/>
    <s v="FEMENINO"/>
    <s v="CARNET DE EXTRANJERÍA "/>
    <s v="005843810"/>
    <s v="NIVEL INICIAL 4 AÑOS"/>
    <s v="SI"/>
    <s v="9903GUINHINAV"/>
    <s v="GUEDEZ"/>
    <s v="INFANTE"/>
    <s v="HISNAILI"/>
    <s v="NAYESKA"/>
    <s v="VENEZUELA "/>
    <s v="C.E. CALIDAD MIGRATORIA"/>
    <d v="1999-03-31T00:00:00"/>
    <s v="31"/>
    <s v="03"/>
    <s v="1999"/>
    <s v="FEMENINO"/>
    <s v="CARNET DE EXTRANJERÍA "/>
    <s v="MUJER"/>
    <s v="RASTREO"/>
    <d v="2023-12-19T03:09:32"/>
    <s v="ONLINE/TELEFÓNICA"/>
    <d v="2024-01-11T00:00:00"/>
    <n v="1"/>
    <n v="1"/>
    <n v="1"/>
    <s v="SI"/>
    <s v="MARIEL"/>
    <m/>
    <x v="1"/>
    <x v="109"/>
    <m/>
    <m/>
    <m/>
    <m/>
    <m/>
    <m/>
    <m/>
    <m/>
    <m/>
    <n v="6"/>
    <n v="5"/>
    <n v="-1"/>
    <s v="NO TIENE REZAGO"/>
    <m/>
  </r>
  <r>
    <n v="1045"/>
    <s v="NOVIEMBRE"/>
    <x v="0"/>
    <s v="ZARUMILLA"/>
    <s v="ZARUMILLA"/>
    <n v="994358768"/>
    <s v="0809GUMOYEV"/>
    <s v="GUEDEZ"/>
    <s v="MORAN"/>
    <s v="YEIRIGY"/>
    <s v="ALEXANDRI"/>
    <s v="GUEDEZ MORAN YEIRIGY ALEXANDRI"/>
    <s v="VENEZUELA "/>
    <s v="SITUACIÓN IRREGULAR"/>
    <d v="2008-09-29T00:00:00"/>
    <s v="29"/>
    <s v="09"/>
    <s v="2008"/>
    <n v="15"/>
    <s v="FEMENINO"/>
    <s v="ACTA/PARTIDA DE NACIMIENTO"/>
    <n v="756"/>
    <s v="PRIMARIA - 5TO GRADO"/>
    <s v="SI"/>
    <s v="872MOGOYOBEV"/>
    <s v="MORAN"/>
    <s v="GONZALES "/>
    <s v="YOHANA"/>
    <s v="BEATRIZ"/>
    <s v="VENEZUELA "/>
    <s v="SITUACIÓN IRREGULAR"/>
    <d v="1987-02-15T00:00:00"/>
    <s v="15"/>
    <s v="2"/>
    <s v="1987"/>
    <s v="FEMENINO"/>
    <s v="CÉDULA DE IDENTIDAD"/>
    <n v="2906760"/>
    <s v="RASTREO"/>
    <d v="2023-10-28T00:00:00"/>
    <m/>
    <m/>
    <m/>
    <m/>
    <m/>
    <s v="SI"/>
    <s v="VANESSA"/>
    <s v="SI"/>
    <x v="1"/>
    <x v="109"/>
    <m/>
    <m/>
    <m/>
    <m/>
    <m/>
    <m/>
    <m/>
    <m/>
    <m/>
    <n v="10"/>
    <n v="15"/>
    <n v="5"/>
    <s v="4 AÑOS REZAGO A MÁS"/>
    <m/>
  </r>
  <r>
    <n v="453"/>
    <s v="DICIEMBRE "/>
    <x v="1"/>
    <s v="LIMA "/>
    <s v="SAN JUAN DE MIRAFLORES"/>
    <n v="902580389"/>
    <s v="1609GUROANV"/>
    <s v="GUEDEZ"/>
    <s v="RODRIGUEZ"/>
    <s v="ANABELLA"/>
    <s v="VICTORIA"/>
    <s v="GUEDEZ RODRIGUEZ ANABELLA VICTORIA"/>
    <s v="VENEZUELA "/>
    <s v="SITUACIÓN IRREGULAR"/>
    <d v="2016-09-26T00:00:00"/>
    <s v="26"/>
    <s v="09"/>
    <s v="2016"/>
    <n v="7"/>
    <s v="FEMENINO"/>
    <s v="ACTA/PARTIDA DE NACIMIENTO"/>
    <s v="7444"/>
    <s v="NIVEL INICIAL 5 AÑOS"/>
    <s v="SI"/>
    <s v="9101ROGOORYAV"/>
    <s v="RODRIGUEZ"/>
    <s v="GONZALEZ"/>
    <s v="ORLEANNYS"/>
    <s v="YASMIN"/>
    <s v="VENEZUELA"/>
    <s v="PTP/CPP"/>
    <d v="1991-01-24T00:00:00"/>
    <s v="24"/>
    <s v="01"/>
    <s v="1991"/>
    <s v="FEMENINO"/>
    <s v="PTP/CPP"/>
    <s v="002687658"/>
    <s v="RASTREO"/>
    <d v="2023-11-27T21:01:11"/>
    <s v="ONLINE/TELEFÓNICA"/>
    <d v="2023-12-01T00:00:00"/>
    <n v="1"/>
    <n v="1"/>
    <n v="1"/>
    <s v="SI"/>
    <s v="YULY"/>
    <s v="SI"/>
    <x v="1"/>
    <x v="109"/>
    <m/>
    <m/>
    <m/>
    <m/>
    <m/>
    <m/>
    <m/>
    <m/>
    <m/>
    <n v="6"/>
    <n v="7"/>
    <n v="1"/>
    <s v="NO TIENE REZAGO"/>
    <m/>
  </r>
  <r>
    <n v="243"/>
    <s v="DICIEMBRE "/>
    <x v="1"/>
    <s v="LIMA "/>
    <s v="SAN JUAN DE MIRAFLORES"/>
    <n v="912090309"/>
    <s v="2011GUGRLUP"/>
    <s v="GUERRA"/>
    <s v="GRIN"/>
    <s v="LUCIANA"/>
    <s v="ANIMIR"/>
    <s v="GUERRA GRIN LUCIANA ANIMIR"/>
    <s v="PERÚ"/>
    <s v="NO APLICA (ES PERUANO/A)"/>
    <d v="2020-11-22T00:00:00"/>
    <s v="22"/>
    <s v="11"/>
    <s v="2020"/>
    <n v="3"/>
    <s v="FEMENINO"/>
    <s v="DNI"/>
    <s v="92122284"/>
    <s v="NINGUNO"/>
    <s v="SI"/>
    <s v="9001GRSEMILUV"/>
    <s v="GRIN"/>
    <s v="SEQUERA"/>
    <s v="MIRWILY"/>
    <s v="LUISANA"/>
    <s v="VENEZUELA"/>
    <s v="C.E. CALIDAD MIGRATORIA"/>
    <d v="1990-01-06T00:00:00"/>
    <s v="06"/>
    <s v="01"/>
    <s v="1990"/>
    <s v="FEMENINO"/>
    <s v="CARNET DE EXTRANJERÍA"/>
    <s v="005717203"/>
    <s v="RASTREO"/>
    <d v="2023-11-30T14:59:09"/>
    <s v="ONLINE/TELEFÓNICA"/>
    <d v="2023-12-28T00:00:00"/>
    <n v="1"/>
    <n v="1"/>
    <n v="1"/>
    <s v="SI"/>
    <s v="YULY"/>
    <s v="SI"/>
    <x v="1"/>
    <x v="109"/>
    <m/>
    <m/>
    <m/>
    <m/>
    <m/>
    <m/>
    <m/>
    <m/>
    <m/>
    <n v="6"/>
    <n v="3"/>
    <n v="-3"/>
    <s v="NO TIENE REZAGO"/>
    <m/>
  </r>
  <r>
    <n v="363"/>
    <s v="OCTUBRE "/>
    <x v="2"/>
    <s v="TRUJILLO"/>
    <s v="TRUJILLO"/>
    <n v="970927961"/>
    <s v="1312GUDEEXV"/>
    <s v="GUERRERA"/>
    <s v="DELGADO"/>
    <s v="EXIBEL"/>
    <s v="MARIANA"/>
    <s v="GUERRERA DELGADO EXIBEL MARIANA"/>
    <s v="VENEZUELA "/>
    <s v="SITUACIÓN IRREGULAR"/>
    <d v="2013-12-12T00:00:00"/>
    <s v="12"/>
    <s v="12"/>
    <s v="2013"/>
    <n v="10"/>
    <s v="FEMENINO"/>
    <s v="ACTA/PARTIDA DE NACIMIENTO"/>
    <n v="624"/>
    <s v="PRIMARIA - 5TO GRADO"/>
    <s v="SI"/>
    <s v="901DEALERDEV"/>
    <s v="DELGADO"/>
    <s v="ALVAREZ"/>
    <s v="ERITZA"/>
    <s v="DELCARMEN"/>
    <s v="VENEZUELA "/>
    <s v="SITUACIÓN IRREGULAR"/>
    <d v="1990-01-14T00:00:00"/>
    <n v="14"/>
    <n v="1"/>
    <n v="1990"/>
    <s v="FEMENINO"/>
    <s v="CÉDULA DE IDENTIDAD"/>
    <n v="29656594"/>
    <s v="RASTREO"/>
    <d v="2023-10-03T00:00:00"/>
    <m/>
    <m/>
    <m/>
    <m/>
    <m/>
    <s v="SI"/>
    <s v="DALILA"/>
    <s v="SI"/>
    <x v="1"/>
    <x v="109"/>
    <m/>
    <m/>
    <m/>
    <m/>
    <m/>
    <m/>
    <m/>
    <m/>
    <m/>
    <n v="10"/>
    <n v="10"/>
    <n v="0"/>
    <s v="NO TIENE REZAGO"/>
    <m/>
  </r>
  <r>
    <n v="1461"/>
    <s v="ENERO "/>
    <x v="2"/>
    <s v="TRUJILLO"/>
    <s v="TRUJILLO"/>
    <n v="970927961"/>
    <s v="0712GUDEEXV"/>
    <s v="GUERRERA"/>
    <s v="DELGADO"/>
    <s v="EXIBEL"/>
    <s v="MARIANA"/>
    <s v="GUERRERA DELGADO EXIBEL MARIANA"/>
    <s v="VENEZUELA "/>
    <s v="SITUACIÓN IRREGULAR"/>
    <d v="2007-12-12T00:00:00"/>
    <n v="12"/>
    <n v="12"/>
    <n v="2007"/>
    <n v="16"/>
    <s v="FEMENINO"/>
    <s v="ACTA/PARTIDA DE NACIMIENTO"/>
    <n v="624"/>
    <s v="PRIMARIA - 5TO GRADO"/>
    <s v="SI"/>
    <s v="901DEALERDEV"/>
    <s v="DELGADO"/>
    <s v="ALVAREZ"/>
    <s v="ERITZA"/>
    <s v="DELCARMEN"/>
    <s v="VENEZUELA "/>
    <s v="SITUACIÓN IRREGULAR"/>
    <d v="1990-01-15T00:00:00"/>
    <n v="14"/>
    <n v="1"/>
    <n v="1990"/>
    <s v="FEMENINO"/>
    <s v="CEDULA DE IDENTIDAD "/>
    <n v="20656594"/>
    <s v="RASTREO"/>
    <d v="2023-10-03T00:00:00"/>
    <m/>
    <m/>
    <m/>
    <m/>
    <m/>
    <s v="SI"/>
    <s v="EVELYN"/>
    <m/>
    <x v="2"/>
    <x v="110"/>
    <m/>
    <m/>
    <m/>
    <m/>
    <m/>
    <m/>
    <m/>
    <m/>
    <m/>
    <n v="10"/>
    <n v="16"/>
    <n v="6"/>
    <s v="4 AÑOS REZAGO A MÁS"/>
    <m/>
  </r>
  <r>
    <n v="27"/>
    <s v="DICIEMBRE "/>
    <x v="0"/>
    <s v="TUMBES "/>
    <s v="TUMBES"/>
    <n v="986237634"/>
    <s v="1107GUALSOV"/>
    <s v="GUERRERO"/>
    <s v="ALVARADO"/>
    <s v="SOPHIA"/>
    <s v="VALENTINA"/>
    <s v="GUERRERO ALVARADO SOPHIA VALENTINA"/>
    <s v="VENEZUELA "/>
    <s v="PTP/CPP"/>
    <d v="2011-07-13T00:00:00"/>
    <s v="13"/>
    <s v="07"/>
    <s v="2011"/>
    <n v="12"/>
    <s v="FEMENINO"/>
    <s v="PTP/CPP"/>
    <n v="4328654"/>
    <s v="PRIMARIA - 6TO GRADO"/>
    <s v="SI"/>
    <s v="8803ALGILIMAV"/>
    <s v="ALVARADO "/>
    <s v="GIL"/>
    <s v="LIZ "/>
    <s v="MARILYN"/>
    <s v="VENEZUELA "/>
    <s v="C.E. CALIDAD MIGRATORIA"/>
    <d v="1988-03-01T00:00:00"/>
    <s v="01"/>
    <s v="03"/>
    <s v="1988"/>
    <s v="FEMENINO"/>
    <s v="CARNET DE EXTRANJERÍA "/>
    <s v="001164923"/>
    <s v="RASTREO"/>
    <d v="2023-11-18T00:00:00"/>
    <s v="ONLINE/TELEFÓNICA"/>
    <d v="2023-12-18T00:00:00"/>
    <n v="1"/>
    <n v="1"/>
    <n v="3"/>
    <s v="SI"/>
    <s v="VANESSA"/>
    <s v="SI"/>
    <x v="2"/>
    <x v="96"/>
    <d v="2024-01-03T00:00:00"/>
    <s v="SI"/>
    <m/>
    <m/>
    <m/>
    <m/>
    <m/>
    <m/>
    <m/>
    <n v="11"/>
    <n v="12"/>
    <n v="1"/>
    <s v="NO TIENE REZAGO"/>
    <m/>
  </r>
  <r>
    <n v="831"/>
    <s v="NOVIEMBRE"/>
    <x v="1"/>
    <s v="LIMA "/>
    <s v="LURIN"/>
    <n v="907145909"/>
    <s v="1804GUPIDAV"/>
    <s v="GUERRERO"/>
    <s v="PINEDA"/>
    <s v="DANNGHER"/>
    <s v="JOSEFER"/>
    <s v="GUERRERO PINEDA DANNGHER JOSEFER"/>
    <s v="VENEZUELA "/>
    <s v="SITUACIÓN IRREGULAR"/>
    <d v="2018-04-09T00:00:00"/>
    <s v="09"/>
    <s v="04"/>
    <s v="2018"/>
    <n v="5"/>
    <s v="MASCULINO"/>
    <s v="ACTA/PARTIDA DE NACIMIENTO"/>
    <n v="180"/>
    <s v="NINGUNO"/>
    <s v="SI"/>
    <s v="9010PICAANMAV"/>
    <s v="PINEDA"/>
    <s v="CASTILLO"/>
    <s v="ANGELICA "/>
    <s v="MARIA"/>
    <s v="VENEZUELA "/>
    <s v="SITUACIÓN IRREGULAR"/>
    <d v="1990-10-19T00:00:00"/>
    <s v="19"/>
    <s v="10"/>
    <s v="1990"/>
    <s v="FEMENINO"/>
    <s v="CÉDULA DE IDENTIDAD"/>
    <n v="20356035"/>
    <s v="RASTREO"/>
    <d v="2023-10-02T00:00:00"/>
    <m/>
    <m/>
    <m/>
    <m/>
    <m/>
    <s v="SI"/>
    <s v="EIMARA"/>
    <s v="SI"/>
    <x v="1"/>
    <x v="109"/>
    <m/>
    <m/>
    <m/>
    <m/>
    <m/>
    <m/>
    <m/>
    <m/>
    <m/>
    <n v="6"/>
    <n v="5"/>
    <n v="-1"/>
    <s v="NO TIENE REZAGO"/>
    <m/>
  </r>
  <r>
    <n v="620"/>
    <s v="NOVIEMBRE"/>
    <x v="1"/>
    <s v="LIMA "/>
    <s v="LURIGANCHO"/>
    <n v="907975400"/>
    <s v="1908GUFLNAV"/>
    <s v="GUEVARA "/>
    <s v="FLORES "/>
    <s v="NAHOMY"/>
    <s v="SOFFHIA"/>
    <s v="GUEVARA  FLORES  NAHOMY SOFFHIA"/>
    <s v="VENEZUELA "/>
    <s v="SITUACIÓN IRREGULAR"/>
    <d v="2019-08-30T00:00:00"/>
    <s v="30"/>
    <s v="08"/>
    <s v="2019"/>
    <n v="4"/>
    <s v="FEMENINO"/>
    <s v="ACTA/PARTIDA DE NACIMIENTO"/>
    <n v="1472"/>
    <s v="NINGUNO"/>
    <s v="SI"/>
    <s v="8610FLLAEMANV"/>
    <s v="FLORES "/>
    <s v="LARA"/>
    <s v="EMELIZA"/>
    <s v="ANTONIA"/>
    <s v="VENEZUELA "/>
    <s v="SITUACIÓN IRREGULAR"/>
    <d v="1986-10-28T00:00:00"/>
    <s v="28"/>
    <s v="10"/>
    <s v="1986"/>
    <s v="FEMENINO"/>
    <s v="CÉDULA DE IDENTIDAD"/>
    <n v="17474739"/>
    <s v="RASTREO"/>
    <d v="2023-11-05T21:58:43"/>
    <m/>
    <m/>
    <m/>
    <m/>
    <m/>
    <s v="SI"/>
    <s v="TAYRI"/>
    <s v="SI"/>
    <x v="1"/>
    <x v="109"/>
    <m/>
    <m/>
    <m/>
    <m/>
    <m/>
    <m/>
    <m/>
    <m/>
    <m/>
    <n v="6"/>
    <n v="4"/>
    <n v="-2"/>
    <s v="NO TIENE REZAGO"/>
    <m/>
  </r>
  <r>
    <n v="619"/>
    <s v="NOVIEMBRE"/>
    <x v="1"/>
    <s v="LIMA "/>
    <s v="LURIGANCHO"/>
    <n v="907975400"/>
    <s v="1703GUFLJOV"/>
    <s v="GUEVARA "/>
    <s v="FLORES"/>
    <s v="JORGENYS"/>
    <s v="JOSE"/>
    <s v="GUEVARA  FLORES JORGENYS JOSE"/>
    <s v="VENEZUELA "/>
    <s v="SITUACIÓN IRREGULAR"/>
    <d v="2017-03-10T00:00:00"/>
    <s v="10"/>
    <s v="03"/>
    <s v="2017"/>
    <n v="6"/>
    <s v="MASCULINO"/>
    <s v="ACTA/PARTIDA DE NACIMIENTO"/>
    <n v="176"/>
    <s v="NINGUNO"/>
    <s v="SI"/>
    <s v="8610FLLAEMANV"/>
    <s v="FLORES "/>
    <s v="LARA"/>
    <s v="EMELIZA"/>
    <s v="ANTONIA"/>
    <s v="VENEZUELA "/>
    <s v="SITUACIÓN IRREGULAR"/>
    <d v="1986-10-28T00:00:00"/>
    <s v="28"/>
    <s v="10"/>
    <s v="1986"/>
    <s v="FEMENINO"/>
    <s v="CÉDULA DE IDENTIDAD"/>
    <n v="17474739"/>
    <s v="RASTREO"/>
    <d v="2023-11-05T21:58:43"/>
    <s v="ONLINE/TELEFÓNICA"/>
    <d v="2023-11-20T00:00:00"/>
    <n v="2"/>
    <n v="2"/>
    <n v="1"/>
    <s v="SI"/>
    <s v="TAYRI"/>
    <s v="SI"/>
    <x v="1"/>
    <x v="109"/>
    <m/>
    <m/>
    <m/>
    <m/>
    <m/>
    <m/>
    <m/>
    <m/>
    <m/>
    <n v="6"/>
    <n v="7"/>
    <n v="1"/>
    <s v="NO TIENE REZAGO"/>
    <m/>
  </r>
  <r>
    <n v="76"/>
    <s v="DICIEMBRE "/>
    <x v="2"/>
    <s v="TRUJILLO "/>
    <s v="FLORENCIA DE MORA"/>
    <s v="928121547 / 931250792 (PAPA DE LA NIÑA)"/>
    <s v="1505GUBAFAV"/>
    <s v="GUEVARA"/>
    <s v="BARRIOS"/>
    <s v="FABIANA"/>
    <s v="VICTORIA"/>
    <s v="GUEVARA BARRIOS FABIANA VICTORIA"/>
    <s v="VENEZUELA "/>
    <s v="SITUACIÓN IRREGULAR"/>
    <d v="2015-05-09T00:00:00"/>
    <s v="09"/>
    <s v="05"/>
    <s v="2015"/>
    <n v="8"/>
    <s v="FEMENINO"/>
    <s v="ACTA/PARTIDA DE NACIMIENTO"/>
    <n v="357"/>
    <s v="PRIMARIA - 1ER GRADO"/>
    <s v="SI"/>
    <s v="8812BABAANKEV"/>
    <s v="BARRIOS"/>
    <s v="BARRIOS"/>
    <s v="ANGY"/>
    <s v="KEIBY"/>
    <s v="VENEZUELA "/>
    <s v="SITUACIÓN IRREGULAR"/>
    <d v="1988-12-17T00:00:00"/>
    <n v="17"/>
    <n v="12"/>
    <n v="1988"/>
    <s v="FEMENINO"/>
    <s v="CÉDULA DE IDENTIDAD"/>
    <n v="24172987"/>
    <s v="RASTREO"/>
    <d v="2023-09-29T00:00:00"/>
    <s v="ONLINE/TELEFÓNICA"/>
    <d v="2023-12-06T00:00:00"/>
    <n v="1"/>
    <n v="1"/>
    <n v="1"/>
    <s v="SI"/>
    <s v="MARIANA"/>
    <s v="SI"/>
    <x v="1"/>
    <x v="109"/>
    <m/>
    <m/>
    <m/>
    <m/>
    <m/>
    <m/>
    <m/>
    <m/>
    <m/>
    <n v="6"/>
    <n v="8"/>
    <n v="2"/>
    <s v="2 AÑOS REZAGO"/>
    <m/>
  </r>
  <r>
    <n v="1"/>
    <s v="OCTUBRE "/>
    <x v="1"/>
    <s v="LIMA "/>
    <s v="SAN JUAN DE LURIGANCHO"/>
    <n v="964431329"/>
    <s v="1610GUCOLIV"/>
    <s v="GUEVARA"/>
    <s v="COLMENARES"/>
    <s v="LISAMAR"/>
    <s v="DAVIANA"/>
    <s v="GUEVARA COLMENARES LISAMAR DAVIANA"/>
    <s v="VENEZUELA "/>
    <s v="PTP/CPP"/>
    <d v="2016-10-08T00:00:00"/>
    <s v="08"/>
    <s v="10"/>
    <s v="2016"/>
    <n v="7"/>
    <s v="FEMENINO"/>
    <s v="PTP/CPP"/>
    <n v="858040"/>
    <s v="NINGUNO"/>
    <s v="SI"/>
    <s v="8206COCADUYEV"/>
    <s v="COLMENARES"/>
    <s v="CASTELLANO"/>
    <s v="DUGLENIS"/>
    <s v="YESENIA"/>
    <s v="VENEZUELA "/>
    <s v="PTP/CPP"/>
    <d v="1982-06-15T00:00:00"/>
    <s v="15"/>
    <s v="06"/>
    <s v="1982"/>
    <s v="FEMENINO"/>
    <s v="PTP/CPP"/>
    <n v="2266146"/>
    <s v="RASTREO"/>
    <d v="2023-09-15T00:00:00"/>
    <s v="ONLINE/TELEFÓNICA"/>
    <d v="2023-10-05T00:00:00"/>
    <n v="1"/>
    <n v="1"/>
    <n v="1"/>
    <s v="SI"/>
    <s v="MIRIAN"/>
    <s v="SI"/>
    <x v="1"/>
    <x v="109"/>
    <m/>
    <m/>
    <m/>
    <m/>
    <m/>
    <m/>
    <m/>
    <m/>
    <m/>
    <n v="6"/>
    <n v="7"/>
    <n v="1"/>
    <s v="NO TIENE REZAGO"/>
    <m/>
  </r>
  <r>
    <n v="391"/>
    <s v="OCTUBRE "/>
    <x v="2"/>
    <s v="TRUJILLO"/>
    <s v="TRUJILLO"/>
    <s v="956790768/ 934507421 HERMANA"/>
    <s v="2001GUJIVEO"/>
    <s v="GUEVARA"/>
    <s v="JIMENEZ"/>
    <s v="VERONICA"/>
    <s v="ALEBETH"/>
    <s v="GUEVARA JIMENEZ VERONICA ALEBETH"/>
    <s v="OTRO"/>
    <s v="SITUACIÓN IRREGULAR"/>
    <d v="2020-01-09T00:00:00"/>
    <s v="09"/>
    <s v="01"/>
    <s v="2020"/>
    <n v="4"/>
    <s v="FEMENINO"/>
    <s v="ACTA/PARTIDA DE NACIMIENTO"/>
    <n v="60657111"/>
    <s v="NINGUNO"/>
    <s v="SI"/>
    <s v="006GUJIBENAV"/>
    <s v="GUEVARA"/>
    <s v="JIMENEZ"/>
    <s v="BETZAIDY"/>
    <s v="NAZARETH"/>
    <s v="VENEZUELA "/>
    <s v="SITUACIÓN IRREGULAR"/>
    <d v="2000-06-30T00:00:00"/>
    <n v="30"/>
    <n v="6"/>
    <n v="2000"/>
    <s v="FEMENINO"/>
    <s v="CÉDULA DE IDENTIDAD"/>
    <n v="28633668"/>
    <s v="RASTREO"/>
    <d v="2023-09-15T00:00:00"/>
    <s v="ONLINE/TELEFÓNICA"/>
    <d v="2023-10-06T00:00:00"/>
    <n v="1"/>
    <n v="1"/>
    <n v="1"/>
    <s v="SI"/>
    <s v="DALILA"/>
    <s v="SI"/>
    <x v="1"/>
    <x v="109"/>
    <m/>
    <m/>
    <m/>
    <m/>
    <m/>
    <m/>
    <m/>
    <m/>
    <m/>
    <n v="6"/>
    <n v="4"/>
    <n v="-2"/>
    <s v="NO TIENE REZAGO"/>
    <m/>
  </r>
  <r>
    <n v="325"/>
    <s v="DICIEMBRE "/>
    <x v="1"/>
    <s v="LIMA "/>
    <s v="VILLA EL SALVADOR"/>
    <n v="930577957"/>
    <s v="1312GUMOJEV"/>
    <s v="GUEVARA"/>
    <s v="MOLINA"/>
    <s v="JEISER"/>
    <s v="MOISES"/>
    <s v="GUEVARA MOLINA JEISER MOISES"/>
    <s v="VENEZUELA "/>
    <s v="C.E. CALIDAD MIGRATORIA"/>
    <d v="2013-12-20T00:00:00"/>
    <s v="20"/>
    <s v="12"/>
    <s v="2013"/>
    <n v="10"/>
    <s v="MASCULINO"/>
    <s v="CARNET DE EXTRANJERÍA"/>
    <s v="005009990"/>
    <s v="PRIMARIA - 4TO GRADO"/>
    <s v="SI"/>
    <s v="8901MOMIJEBRV"/>
    <s v="MOLINA"/>
    <s v="MIRANDA"/>
    <s v="JESSIKA"/>
    <s v="BRUSNELI"/>
    <s v="VENEZUELA"/>
    <s v="C.E. CALIDAD MIGRATORIA"/>
    <d v="1989-01-13T00:00:00"/>
    <s v="13"/>
    <s v="01"/>
    <s v="1989"/>
    <s v="FEMENINO"/>
    <s v="CARNET DE EXTRANJERÍA"/>
    <s v="004503540"/>
    <s v="RASTREO"/>
    <d v="2023-11-29T16:45:52"/>
    <m/>
    <m/>
    <m/>
    <m/>
    <m/>
    <s v="SI"/>
    <s v="YULY"/>
    <s v="SI"/>
    <x v="1"/>
    <x v="109"/>
    <m/>
    <m/>
    <m/>
    <m/>
    <m/>
    <m/>
    <m/>
    <m/>
    <m/>
    <n v="9"/>
    <n v="10"/>
    <n v="1"/>
    <s v="NO TIENE REZAGO"/>
    <m/>
  </r>
  <r>
    <n v="845"/>
    <s v="NOVIEMBRE"/>
    <x v="1"/>
    <s v="LIMA "/>
    <s v="SANTA ANITA"/>
    <n v="971863324"/>
    <s v="1107GURAWIV"/>
    <s v="GUEVARA"/>
    <s v="RANGEL"/>
    <s v="WINDERLYS"/>
    <s v="ALEJANDRA"/>
    <s v="GUEVARA RANGEL WINDERLYS ALEJANDRA"/>
    <s v="VENEZUELA "/>
    <s v="PTP/CPP"/>
    <d v="2011-07-08T00:00:00"/>
    <s v="08"/>
    <s v="07"/>
    <s v="2011"/>
    <n v="12"/>
    <s v="FEMENINO"/>
    <s v="PTP/CPP"/>
    <s v="/003938515"/>
    <s v="PRIMARIA - 5TO GRADO"/>
    <s v="SI"/>
    <s v="881RARAGECOV"/>
    <s v="RANGEL"/>
    <s v="RAMIREZ"/>
    <s v="GERALDIN"/>
    <s v="CONSUELO"/>
    <s v="VENEZUELA "/>
    <s v="PTP/CPP"/>
    <d v="1988-01-13T00:00:00"/>
    <s v="13"/>
    <s v="1"/>
    <s v="1988"/>
    <s v="FEMENINO"/>
    <s v="PTP/CPP"/>
    <s v="001976446"/>
    <s v="RASTREO"/>
    <d v="2023-10-26T15:49:47"/>
    <s v="ONLINE/TELEFÓNICA"/>
    <d v="2023-11-19T00:00:00"/>
    <n v="2"/>
    <n v="2"/>
    <n v="2"/>
    <s v="SI"/>
    <s v="CAROLINE"/>
    <s v="SI"/>
    <x v="1"/>
    <x v="109"/>
    <m/>
    <m/>
    <m/>
    <m/>
    <m/>
    <m/>
    <m/>
    <m/>
    <m/>
    <n v="10"/>
    <n v="12"/>
    <n v="2"/>
    <s v="2 AÑOS REZAGO"/>
    <m/>
  </r>
  <r>
    <n v="323"/>
    <s v="DICIEMBRE "/>
    <x v="1"/>
    <s v="LIMA "/>
    <s v="VILLA EL SALVADOR"/>
    <n v="930577957"/>
    <s v="0808GUVEDOV"/>
    <s v="GUEVARA"/>
    <s v="VENEGAS"/>
    <s v="DOUGLAS"/>
    <s v="GREGORIO"/>
    <s v="GUEVARA VENEGAS DOUGLAS GREGORIO"/>
    <s v="VENEZUELA "/>
    <s v="C.E. CALIDAD MIGRATORIA"/>
    <d v="2008-08-05T00:00:00"/>
    <s v="05"/>
    <s v="08"/>
    <s v="2008"/>
    <n v="15"/>
    <s v="MASCULINO"/>
    <s v="CARNET DE EXTRANJERÍA"/>
    <s v="005851764"/>
    <s v="SECUNDARIA - 1ER GRADO"/>
    <s v="SI"/>
    <s v="8901MOMIJEBRV"/>
    <s v="MOLINA"/>
    <s v="MIRANDA"/>
    <s v="JESSIKA"/>
    <s v="BRUSNELI"/>
    <s v="VENEZUELA"/>
    <s v="C.E. CALIDAD MIGRATORIA"/>
    <d v="1989-01-13T00:00:00"/>
    <s v="13"/>
    <s v="01"/>
    <s v="1989"/>
    <s v="FEMENINO"/>
    <s v="CARNET DE EXTRANJERÍA"/>
    <s v="004503540"/>
    <s v="RASTREO"/>
    <d v="2023-11-29T16:40:23"/>
    <s v="ONLINE/TELEFÓNICA"/>
    <d v="2023-12-05T00:00:00"/>
    <n v="2"/>
    <n v="2"/>
    <n v="1"/>
    <s v="SI"/>
    <s v="YULY"/>
    <s v="SI"/>
    <x v="1"/>
    <x v="109"/>
    <m/>
    <m/>
    <m/>
    <m/>
    <m/>
    <m/>
    <m/>
    <m/>
    <m/>
    <n v="12"/>
    <n v="15"/>
    <n v="3"/>
    <s v="3 AÑOS REZAGO"/>
    <m/>
  </r>
  <r>
    <n v="1258"/>
    <s v="ENERO "/>
    <x v="1"/>
    <s v="LIMA "/>
    <s v="SAN MARTIN DE PORRES"/>
    <n v="930654886"/>
    <s v="1512GUGOMAV"/>
    <s v="GUILARTE"/>
    <s v="GOMEZ"/>
    <s v="MARIANNYS"/>
    <s v="VICTORIA"/>
    <s v="GUILARTE GOMEZ MARIANNYS VICTORIA"/>
    <s v="VENEZUELA "/>
    <s v="SITUACIÓN IRREGULAR"/>
    <d v="2015-12-12T00:00:00"/>
    <s v="12"/>
    <s v="12"/>
    <s v="2015"/>
    <n v="8"/>
    <s v="FEMENINO"/>
    <s v="ACTA/PARTIDA DE NACIMIENTO"/>
    <s v="NO LO TIENE "/>
    <s v="PRIMARIA - 2DO GRADO"/>
    <s v="SI"/>
    <s v="9705GOHEMEDEV"/>
    <s v="GOMEZ"/>
    <s v="HERNANDEZ"/>
    <s v="MEGAN"/>
    <s v="DE JESUS"/>
    <s v="VENEZUELA "/>
    <s v="SITUACIÓN IRREGULAR"/>
    <d v="1997-05-01T00:00:00"/>
    <s v="01"/>
    <s v="05"/>
    <s v="1997"/>
    <s v="FEMENINO"/>
    <s v="CÉDULA DE IDENTIDAD "/>
    <s v="MUJER"/>
    <s v="RASTREO"/>
    <d v="2024-01-11T20:44:57"/>
    <s v="ONLINE/TELEFÓNICA"/>
    <d v="2024-01-23T00:00:00"/>
    <n v="1"/>
    <n v="1"/>
    <n v="1"/>
    <s v="SI"/>
    <s v="MARIEL"/>
    <m/>
    <x v="1"/>
    <x v="109"/>
    <m/>
    <m/>
    <m/>
    <m/>
    <m/>
    <m/>
    <m/>
    <m/>
    <m/>
    <n v="7"/>
    <n v="8"/>
    <n v="1"/>
    <s v="NO TIENE REZAGO"/>
    <m/>
  </r>
  <r>
    <n v="486"/>
    <s v="NOVIEMBRE"/>
    <x v="1"/>
    <s v="LIMA "/>
    <s v="LURIGANCHO"/>
    <n v="929139843"/>
    <s v="1711GUBRROV"/>
    <s v="GUTIERRES "/>
    <s v="BRITO"/>
    <s v="RODRIGO"/>
    <s v="ENRIQUE"/>
    <s v="GUTIERRES  BRITO RODRIGO ENRIQUE"/>
    <s v="VENEZUELA "/>
    <s v="SITUACIÓN IRREGULAR"/>
    <d v="2017-11-10T00:00:00"/>
    <s v="10"/>
    <s v="11"/>
    <s v="2017"/>
    <n v="6"/>
    <s v="MASCULINO"/>
    <s v="ACTA/PARTIDA DE NACIMIENTO"/>
    <s v="290"/>
    <s v="NINGUNO"/>
    <s v="SI"/>
    <s v="964BRCARODEV"/>
    <s v="BRITO"/>
    <s v="CAMPOS"/>
    <s v="ROSANGELA"/>
    <s v="DEL CARMEN"/>
    <s v="VENEZUELA "/>
    <s v="SITUACIÓN IRREGULAR"/>
    <d v="1996-04-20T00:00:00"/>
    <s v="20"/>
    <s v="4"/>
    <s v="1996"/>
    <s v="FEMENINO"/>
    <s v="CÉDULA DE IDENTIDAD"/>
    <n v="25478222"/>
    <s v="RASTREO"/>
    <d v="2023-11-16T18:14:08"/>
    <s v="ONLINE/TELEFÓNICA"/>
    <d v="2023-11-28T00:00:00"/>
    <n v="1"/>
    <n v="1"/>
    <n v="1"/>
    <s v="SI"/>
    <s v="TAYRI"/>
    <s v="SI"/>
    <x v="1"/>
    <x v="109"/>
    <m/>
    <m/>
    <m/>
    <m/>
    <m/>
    <m/>
    <m/>
    <m/>
    <m/>
    <n v="6"/>
    <n v="6"/>
    <n v="0"/>
    <s v="NO TIENE REZAGO"/>
    <m/>
  </r>
  <r>
    <n v="673"/>
    <s v="NOVIEMBRE"/>
    <x v="1"/>
    <s v="LIMA "/>
    <s v="PACHACAMAC"/>
    <n v="969265570"/>
    <s v="1909GUHEKEV"/>
    <s v="GUTIERREZ"/>
    <s v="HERNANDEZ"/>
    <s v="KENDRY"/>
    <s v="DAVIAN"/>
    <s v="GUTIERREZ HERNANDEZ KENDRY DAVIAN"/>
    <s v="VENEZUELA "/>
    <s v="SITUACIÓN IRREGULAR"/>
    <d v="2019-09-03T00:00:00"/>
    <s v="03"/>
    <s v="09"/>
    <s v="2019"/>
    <n v="4"/>
    <s v="MASCULINO"/>
    <s v="ACTA/PARTIDA DE NACIMIENTO"/>
    <n v="8607"/>
    <s v="NINGUNO"/>
    <s v="SI"/>
    <s v="9711HEFUKAMAV"/>
    <s v="HERNANDEZ"/>
    <s v="FUENTES"/>
    <s v="KATHERINE"/>
    <s v="MARIAN"/>
    <s v="VENEZUELA "/>
    <s v="SITUACIÓN IRREGULAR"/>
    <d v="1997-11-05T00:00:00"/>
    <s v="5"/>
    <s v="11"/>
    <s v="1997"/>
    <s v="FEMENINO"/>
    <s v="CÉDULA DE IDENTIDAD"/>
    <n v="25927276"/>
    <s v="RASTREO"/>
    <d v="2023-10-03T00:00:00"/>
    <s v="ONLINE/TELEFÓNICA"/>
    <d v="2023-11-16T00:00:00"/>
    <n v="1"/>
    <n v="1"/>
    <n v="1"/>
    <s v="SI"/>
    <s v="EIMARA"/>
    <s v="SI"/>
    <x v="1"/>
    <x v="109"/>
    <m/>
    <m/>
    <m/>
    <m/>
    <m/>
    <m/>
    <m/>
    <m/>
    <m/>
    <n v="6"/>
    <n v="4"/>
    <n v="-2"/>
    <s v="NO TIENE REZAGO"/>
    <m/>
  </r>
  <r>
    <n v="728"/>
    <s v="NOVIEMBRE"/>
    <x v="1"/>
    <s v="LIMA "/>
    <s v="LURIGANCHO"/>
    <n v="953178867"/>
    <s v="1211GUMEJEV"/>
    <s v="GUTIERREZ"/>
    <s v="MEDINA"/>
    <s v="JEREMY"/>
    <s v="JESUS"/>
    <s v="GUTIERREZ MEDINA JEREMY JESUS"/>
    <s v="VENEZUELA "/>
    <s v="SITUACIÓN IRREGULAR"/>
    <d v="2012-11-22T00:00:00"/>
    <s v="22"/>
    <s v="11"/>
    <s v="2012"/>
    <n v="11"/>
    <s v="MASCULINO"/>
    <s v="ACTA/PARTIDA DE NACIMIENTO"/>
    <n v="158"/>
    <s v="PRIMARIA - 4TO GRADO"/>
    <s v="SI"/>
    <s v="846MEMEANRAV"/>
    <s v="MEDINA"/>
    <s v="MEDINA"/>
    <s v="ANGELA"/>
    <s v="RAMONA"/>
    <s v="VENEZUELA "/>
    <s v="SITUACIÓN IRREGULAR"/>
    <d v="1984-06-11T00:00:00"/>
    <s v="11"/>
    <s v="6"/>
    <s v="1984"/>
    <s v="FEMENINO"/>
    <s v="CÉDULA DE IDENTIDAD"/>
    <n v="17684648"/>
    <s v="RASTREO"/>
    <d v="2023-11-14T09:13:30"/>
    <s v="ONLINE/TELEFÓNICA"/>
    <d v="2023-11-28T00:00:00"/>
    <n v="1"/>
    <n v="1"/>
    <n v="1"/>
    <s v="SI"/>
    <s v="TAYRI"/>
    <s v="SI"/>
    <x v="1"/>
    <x v="109"/>
    <m/>
    <m/>
    <m/>
    <m/>
    <m/>
    <m/>
    <m/>
    <m/>
    <m/>
    <n v="9"/>
    <n v="11"/>
    <n v="2"/>
    <s v="2 AÑOS REZAGO"/>
    <m/>
  </r>
  <r>
    <n v="1027"/>
    <s v="NOVIEMBRE"/>
    <x v="0"/>
    <s v="ZARUMILLA"/>
    <s v="AGUAS VERDES"/>
    <n v="72640649"/>
    <s v="2103GUROREV"/>
    <s v="GUTIERREZ"/>
    <s v="ROBLES"/>
    <s v="REIMAR"/>
    <s v="LOREANNYS"/>
    <s v="GUTIERREZ ROBLES REIMAR LOREANNYS"/>
    <s v="VENEZUELA "/>
    <s v="SITUACIÓN IRREGULAR"/>
    <d v="2021-03-23T00:00:00"/>
    <s v="23"/>
    <s v="03"/>
    <s v="2021"/>
    <n v="2"/>
    <s v="FEMENINO"/>
    <s v="ACTA/PARTIDA DE NACIMIENTO"/>
    <n v="474"/>
    <s v="NINGUNO"/>
    <s v="SI"/>
    <s v="036GUROSCJEV"/>
    <s v="GUTIERREZ "/>
    <s v="ROBLES"/>
    <s v="SCARLET"/>
    <s v="JENNYMAR"/>
    <s v="VENEZUELA "/>
    <s v="SITUACIÓN IRREGULAR"/>
    <d v="2003-06-29T00:00:00"/>
    <s v="29"/>
    <s v="6"/>
    <s v="2003"/>
    <s v="FEMENINO"/>
    <s v="CÉDULA DE IDENTIDAD"/>
    <n v="31010170"/>
    <s v="RASTREO"/>
    <d v="2023-10-28T00:00:00"/>
    <s v="ONLINE/TELEFÓNICA"/>
    <d v="2023-11-26T00:00:00"/>
    <n v="1"/>
    <n v="1"/>
    <n v="2"/>
    <s v="SI"/>
    <s v="VANESSA"/>
    <s v="SI"/>
    <x v="1"/>
    <x v="109"/>
    <m/>
    <m/>
    <m/>
    <m/>
    <m/>
    <m/>
    <m/>
    <m/>
    <m/>
    <n v="6"/>
    <n v="3"/>
    <n v="-3"/>
    <s v="NO TIENE REZAGO"/>
    <m/>
  </r>
  <r>
    <n v="1260"/>
    <s v="ENERO "/>
    <x v="1"/>
    <s v="LIMA "/>
    <s v="PUENTE PIEDRA"/>
    <s v="981 893 116 (LLAMADAS) +58 414 2182094 (WTPP)"/>
    <s v="1603GUSAJOV"/>
    <s v="GUTIERREZ"/>
    <s v="SALAZAR"/>
    <s v="JOSUE"/>
    <s v="ABRAHAM"/>
    <s v="GUTIERREZ SALAZAR JOSUE ABRAHAM"/>
    <s v="VENEZUELA "/>
    <s v="PTP/CPP"/>
    <d v="2016-03-06T00:00:00"/>
    <s v="06"/>
    <s v="03"/>
    <s v="2016"/>
    <n v="7"/>
    <s v="MASCULINO"/>
    <s v="PTP/CPP"/>
    <s v="004503205"/>
    <s v="PRIMARIA - 2DO GRADO"/>
    <s v="SI"/>
    <s v="8912SASAYAJOV"/>
    <s v="SALAZAR"/>
    <s v="SANCHEZ"/>
    <s v="YANARITH"/>
    <s v="JOSEFINA"/>
    <s v="VENEZUELA "/>
    <s v="SITUACIÓN IRREGULAR"/>
    <d v="1989-12-27T00:00:00"/>
    <s v="27"/>
    <s v="12"/>
    <s v="1989"/>
    <s v="FEMENINO"/>
    <s v="CÉDULA DE IDENTIDAD "/>
    <s v="MUJER"/>
    <s v="RASTREO"/>
    <d v="2024-01-05T17:40:18"/>
    <s v="ONLINE/TELEFÓNICA"/>
    <d v="2024-01-05T00:00:00"/>
    <n v="2"/>
    <n v="1"/>
    <n v="1"/>
    <s v="SI"/>
    <s v="MARIEL"/>
    <m/>
    <x v="1"/>
    <x v="109"/>
    <m/>
    <m/>
    <m/>
    <m/>
    <m/>
    <m/>
    <m/>
    <m/>
    <m/>
    <n v="7"/>
    <n v="8"/>
    <n v="1"/>
    <s v="NO TIENE REZAGO"/>
    <m/>
  </r>
  <r>
    <n v="286"/>
    <s v="OCTUBRE "/>
    <x v="0"/>
    <s v="ZARUMILLA"/>
    <s v="ZARUMILLA"/>
    <s v="979822346 - 945013697 ESPOSO"/>
    <s v="0610GUJIEIV"/>
    <s v="GUZMAN"/>
    <s v="JIMENES"/>
    <s v="EISTHER"/>
    <s v="ADRIAN"/>
    <s v="GUZMAN JIMENES EISTHER ADRIAN"/>
    <s v="VENEZUELA "/>
    <s v="SITUACIÓN IRREGULAR"/>
    <d v="2006-10-12T00:00:00"/>
    <s v="12"/>
    <s v="10"/>
    <s v="2006"/>
    <n v="17"/>
    <s v="MASCULINO"/>
    <s v="CEDULA DE IDENTIDAD"/>
    <n v="35756879"/>
    <s v="SECUNDARIA - 2DO GRADO"/>
    <s v="SI"/>
    <s v="752JISEMALUV"/>
    <s v="JIMENES"/>
    <s v="SEQUERA"/>
    <s v="MARIA"/>
    <s v="LUZMILA"/>
    <s v="VENEZUELA "/>
    <s v="SITUACIÓN IRREGULAR"/>
    <d v="1975-02-28T00:00:00"/>
    <n v="28"/>
    <n v="2"/>
    <n v="1975"/>
    <s v="FEMENINO"/>
    <s v="CÉDULA DE IDENTIDAD"/>
    <n v="13096475"/>
    <s v="RASTREO"/>
    <d v="2023-09-15T00:00:00"/>
    <s v="ONLINE/TELEFÓNICA"/>
    <d v="2023-10-04T00:00:00"/>
    <n v="1"/>
    <n v="1"/>
    <n v="2"/>
    <s v="SI"/>
    <s v="VANESSA"/>
    <s v="SI"/>
    <x v="1"/>
    <x v="109"/>
    <m/>
    <m/>
    <m/>
    <m/>
    <m/>
    <m/>
    <m/>
    <m/>
    <m/>
    <n v="13"/>
    <n v="17"/>
    <n v="4"/>
    <s v="4 AÑOS REZAGO A MÁS"/>
    <m/>
  </r>
  <r>
    <n v="1061"/>
    <s v="NOVIEMBRE"/>
    <x v="0"/>
    <s v="ZARUMILLA"/>
    <s v="AGUAS VERDES"/>
    <s v="938280340 - 934020119"/>
    <s v="1412GUSASAV"/>
    <s v="GUZMAN"/>
    <s v="SALAZAR"/>
    <s v="SAMUEL "/>
    <s v="DAVID"/>
    <s v="GUZMAN SALAZAR SAMUEL  DAVID"/>
    <s v="VENEZUELA "/>
    <s v="SITUACIÓN IRREGULAR"/>
    <d v="2014-12-22T00:00:00"/>
    <s v="22"/>
    <s v="12"/>
    <s v="2014"/>
    <n v="9"/>
    <s v="MASCULINO"/>
    <s v="ACTA/PARTIDA DE NACIMIENTO"/>
    <n v="967"/>
    <s v="PRIMARIA - 2DO GRADO"/>
    <s v="SI"/>
    <s v="968SANIGLALV"/>
    <s v="SALAZAR"/>
    <s v="NINGUNO"/>
    <s v="GLADIS"/>
    <s v="ALEXANDRA"/>
    <s v="VENEZUELA "/>
    <s v="SITUACIÓN IRREGULAR"/>
    <d v="1996-08-25T00:00:00"/>
    <s v="25"/>
    <s v="8"/>
    <s v="1996"/>
    <s v="FEMENINO"/>
    <s v="CÉDULA DE IDENTIDAD"/>
    <n v="25314565"/>
    <s v="RASTREO"/>
    <d v="2023-10-28T00:00:00"/>
    <m/>
    <m/>
    <m/>
    <m/>
    <m/>
    <s v="SI"/>
    <s v="VANESSA"/>
    <s v="SI"/>
    <x v="1"/>
    <x v="109"/>
    <m/>
    <m/>
    <m/>
    <m/>
    <m/>
    <m/>
    <m/>
    <m/>
    <m/>
    <n v="7"/>
    <n v="9"/>
    <n v="2"/>
    <s v="2 AÑOS REZAGO"/>
    <m/>
  </r>
  <r>
    <n v="1050"/>
    <s v="NOVIEMBRE"/>
    <x v="0"/>
    <s v="TUMBES "/>
    <s v="TUMBES"/>
    <n v="957347784"/>
    <s v="1606HEORMIV"/>
    <s v="HERA"/>
    <s v="OROPEZA"/>
    <s v="MIGUEL"/>
    <s v="ANGEL "/>
    <s v="HERA OROPEZA MIGUEL ANGEL "/>
    <s v="VENEZUELA "/>
    <s v="SITUACIÓN IRREGULAR"/>
    <d v="2016-06-24T00:00:00"/>
    <s v="24"/>
    <s v="06"/>
    <s v="2016"/>
    <n v="7"/>
    <s v="FEMENINO"/>
    <s v="ACTA/PARTIDA DE NACIMIENTO"/>
    <n v="10964806"/>
    <s v="NIVEL INICIAL 5 AÑOS"/>
    <s v="SI"/>
    <s v="799ORMASOJOV"/>
    <s v="OROPEZA"/>
    <s v="MARIÑO"/>
    <s v="SONELY"/>
    <s v="JOSEFINA "/>
    <s v="VENEZUELA "/>
    <s v="PTP/CPP"/>
    <d v="1979-09-23T00:00:00"/>
    <s v="23"/>
    <s v="9"/>
    <s v="1979"/>
    <s v="FEMENINO"/>
    <s v="PTP/CPP"/>
    <n v="4034900"/>
    <s v="RASTREO"/>
    <d v="2023-11-02T00:00:00"/>
    <m/>
    <m/>
    <m/>
    <m/>
    <m/>
    <s v="SI"/>
    <s v="VANESSA"/>
    <s v="SI"/>
    <x v="1"/>
    <x v="109"/>
    <m/>
    <m/>
    <m/>
    <m/>
    <m/>
    <m/>
    <m/>
    <m/>
    <m/>
    <n v="6"/>
    <n v="7"/>
    <n v="1"/>
    <s v="NO TIENE REZAGO"/>
    <s v="EL NNA NO TIENE ULTIMO GRADO ESTUDIADO"/>
  </r>
  <r>
    <n v="200"/>
    <s v="DICIEMBRE "/>
    <x v="1"/>
    <s v="LIMA "/>
    <s v="VILLA EL SALVADOR"/>
    <n v="965853779"/>
    <s v="1507HEGAJEV"/>
    <s v="HERNANDEZ "/>
    <s v="GARCIA"/>
    <s v="JESUS"/>
    <s v="DANIEL"/>
    <s v="HERNANDEZ  GARCIA JESUS DANIEL"/>
    <s v="VENEZUELA "/>
    <s v="SITUACIÓN IRREGULAR"/>
    <d v="2015-07-17T00:00:00"/>
    <s v="17"/>
    <s v="07"/>
    <s v="2015"/>
    <n v="8"/>
    <s v="MASCULINO"/>
    <s v="ACTA/PARTIDA DE NACIMIENTO"/>
    <n v="2794"/>
    <s v="PRIMARIA - 2DO GRADO"/>
    <s v="SI"/>
    <s v="9704GAROANAUV"/>
    <s v="GARCIA"/>
    <s v="ROA"/>
    <s v="ANGERLYS"/>
    <s v="AURIMAR"/>
    <s v="VENEZUELA "/>
    <s v="PTP/CPP"/>
    <d v="1997-04-05T00:00:00"/>
    <s v="05"/>
    <s v="04"/>
    <s v="1997"/>
    <s v="FEMENINO"/>
    <s v="PTP/CPP"/>
    <s v="003182210"/>
    <s v="RASTREO"/>
    <d v="2023-12-01T11:56:44"/>
    <s v="ONLINE/TELEFÓNICA"/>
    <d v="2023-12-20T00:00:00"/>
    <n v="2"/>
    <n v="2"/>
    <n v="1"/>
    <s v="SI"/>
    <s v="MIRIAN"/>
    <s v="SI"/>
    <x v="1"/>
    <x v="109"/>
    <m/>
    <m/>
    <m/>
    <m/>
    <m/>
    <m/>
    <m/>
    <m/>
    <m/>
    <n v="7"/>
    <n v="8"/>
    <n v="1"/>
    <s v="NO TIENE REZAGO"/>
    <m/>
  </r>
  <r>
    <n v="1126"/>
    <s v="ENERO "/>
    <x v="1"/>
    <s v="LIMA "/>
    <s v="SAN JUAN DE MIRAFLORES"/>
    <s v="922163025/943032625(HIJA)"/>
    <s v="2003HEGOMAP"/>
    <s v="HERNÁNDEZ "/>
    <s v="GONZÁLEZ "/>
    <s v="MATHHEW"/>
    <s v="GABRIEL "/>
    <s v="HERNÁNDEZ  GONZÁLEZ  MATHHEW GABRIEL "/>
    <s v="PERÚ"/>
    <s v="NO APLICA (ES PERUANO/A)"/>
    <d v="2020-03-20T00:00:00"/>
    <s v="20"/>
    <s v="03"/>
    <s v="2020"/>
    <n v="3"/>
    <s v="MASCULINO"/>
    <s v="DNI "/>
    <n v="91787255"/>
    <s v="NINGUNO"/>
    <s v="SI"/>
    <s v="8711GOHEVECAV"/>
    <s v="GONZÁLEZ "/>
    <s v="HERNÁNDEZ "/>
    <s v="VERÓNICA "/>
    <s v="CANDELARIA"/>
    <s v="VENEZUELA "/>
    <s v="C.E. CALIDAD MIGRATORIA"/>
    <d v="1987-11-20T00:00:00"/>
    <s v="20"/>
    <s v="11"/>
    <s v="1987"/>
    <s v="FEMENINO"/>
    <s v="CARNET DE EXTRANJERÍA "/>
    <s v="000060016"/>
    <s v="RASTREO"/>
    <d v="2023-09-15T00:00:00"/>
    <s v="ONLINE/TELEFÓNICA"/>
    <d v="2024-01-16T00:00:00"/>
    <n v="1"/>
    <n v="1"/>
    <n v="1"/>
    <s v="SI"/>
    <s v="MIRIAN"/>
    <m/>
    <x v="1"/>
    <x v="109"/>
    <m/>
    <m/>
    <m/>
    <m/>
    <m/>
    <m/>
    <m/>
    <m/>
    <m/>
    <n v="6"/>
    <n v="4"/>
    <n v="-2"/>
    <s v="NO TIENE REZAGO"/>
    <m/>
  </r>
  <r>
    <n v="1063"/>
    <s v="NOVIEMBRE"/>
    <x v="0"/>
    <s v="TUMBES "/>
    <s v="TUMBES"/>
    <s v="994 916 238 - 913370959"/>
    <s v="1406HESAJHV"/>
    <s v="HERNANDEZ "/>
    <s v="SALAZAR"/>
    <s v="JHOSNARVIS"/>
    <s v="JESUS"/>
    <s v="HERNANDEZ  SALAZAR JHOSNARVIS JESUS"/>
    <s v="VENEZUELA "/>
    <s v="SITUACIÓN IRREGULAR"/>
    <d v="2014-06-24T00:00:00"/>
    <s v="24"/>
    <s v="06"/>
    <s v="2014"/>
    <n v="9"/>
    <s v="MASCULINO"/>
    <s v="ACTA/PARTIDA DE NACIMIENTO"/>
    <n v="1201"/>
    <s v="PRIMARIA - 2DO GRADO"/>
    <s v="SI"/>
    <s v="9310SAANYOCAV"/>
    <s v="SALAZAR"/>
    <s v="ANDREA "/>
    <s v="YOHANA "/>
    <s v="CARMEN "/>
    <s v="VENEZUELA "/>
    <s v="SITUACIÓN IRREGULAR"/>
    <d v="1993-10-16T00:00:00"/>
    <s v="16"/>
    <s v="10"/>
    <s v="1993"/>
    <s v="FEMENINO"/>
    <s v="CÉDULA DE IDENTIDAD"/>
    <n v="21279830"/>
    <s v="RASTREO"/>
    <d v="2023-10-12T00:00:00"/>
    <s v="ONLINE/TELEFÓNICA"/>
    <d v="2023-11-28T00:00:00"/>
    <n v="2"/>
    <n v="2"/>
    <n v="2"/>
    <s v="SI"/>
    <s v="VANESSA"/>
    <s v="SI"/>
    <x v="1"/>
    <x v="109"/>
    <m/>
    <m/>
    <m/>
    <m/>
    <m/>
    <m/>
    <m/>
    <m/>
    <m/>
    <n v="7"/>
    <n v="9"/>
    <n v="2"/>
    <s v="2 AÑOS REZAGO"/>
    <m/>
  </r>
  <r>
    <n v="451"/>
    <s v="NOVIEMBRE"/>
    <x v="1"/>
    <s v="LIMA "/>
    <s v="ATE"/>
    <n v="962143271"/>
    <s v="2005HEBAJEP"/>
    <s v="HERNANDEZ"/>
    <s v="BARRETO"/>
    <s v="JEREMIAS"/>
    <s v="NOEL"/>
    <s v="HERNANDEZ BARRETO JEREMIAS NOEL"/>
    <s v="PERÚ"/>
    <s v="NO APLICA (ES PERUANO/A)"/>
    <d v="2020-05-12T00:00:00"/>
    <s v="12"/>
    <s v="05"/>
    <s v="2020"/>
    <n v="3"/>
    <s v="MASCULINO"/>
    <s v="DNI"/>
    <s v="91850468"/>
    <s v="NINGUNO"/>
    <s v="SI"/>
    <s v="879BAGIZUYOV"/>
    <s v="BARRETO"/>
    <s v="GIMENEZ"/>
    <s v="ZULIMAR"/>
    <s v="YOLEIDA"/>
    <s v="VENEZUELA "/>
    <s v="C.E. CALIDAD MIGRATORIA"/>
    <d v="1987-09-25T00:00:00"/>
    <s v="25"/>
    <s v="9"/>
    <s v="1987"/>
    <s v="FEMENINO"/>
    <s v="CARNET DE EXTRANJERÍA"/>
    <s v="5289335"/>
    <s v="RASTREO"/>
    <d v="2023-11-20T14:12:00"/>
    <s v="ONLINE/TELEFÓNICA"/>
    <d v="2023-11-28T00:00:00"/>
    <n v="1"/>
    <n v="1"/>
    <n v="1"/>
    <s v="SI"/>
    <s v="CAROLINE"/>
    <s v="SI"/>
    <x v="1"/>
    <x v="109"/>
    <m/>
    <m/>
    <m/>
    <m/>
    <m/>
    <m/>
    <m/>
    <m/>
    <m/>
    <n v="6"/>
    <n v="3"/>
    <n v="-3"/>
    <s v="NO TIENE REZAGO"/>
    <m/>
  </r>
  <r>
    <n v="234"/>
    <s v="OCTUBRE "/>
    <x v="0"/>
    <s v="ZARUMILLA"/>
    <s v="ZARUMILLA"/>
    <s v="593959436124 - 956671265"/>
    <s v="1010HEBLKEV"/>
    <s v="HERNANDEZ"/>
    <s v="BLANCO"/>
    <s v="KEILIMAR"/>
    <s v="KARINA"/>
    <s v="HERNANDEZ BLANCO KEILIMAR KARINA"/>
    <s v="VENEZUELA "/>
    <s v="SITUACIÓN IRREGULAR"/>
    <d v="2010-10-15T00:00:00"/>
    <s v="15"/>
    <s v="10"/>
    <s v="2010"/>
    <n v="13"/>
    <s v="FEMENINO"/>
    <s v="ACTA/PARTIDA DE NACIMIENTO"/>
    <n v="155"/>
    <s v="PRIMARIA - 1ER GRADO"/>
    <s v="SI"/>
    <s v="941BLFLKAVAV"/>
    <s v="BLANCO"/>
    <s v="FLORES"/>
    <s v="KARINA"/>
    <s v="VANESSA"/>
    <s v="VENEZUELA "/>
    <s v="SITUACIÓN IRREGULAR"/>
    <d v="1994-01-30T00:00:00"/>
    <n v="30"/>
    <n v="1"/>
    <n v="1994"/>
    <s v="FEMENINO"/>
    <s v="CÉDULA DE IDENTIDAD"/>
    <n v="25618223"/>
    <s v="RASTREO"/>
    <d v="2023-10-09T00:00:00"/>
    <m/>
    <m/>
    <m/>
    <m/>
    <m/>
    <s v="SI"/>
    <s v="VANESSA"/>
    <s v="SI"/>
    <x v="1"/>
    <x v="109"/>
    <m/>
    <m/>
    <m/>
    <m/>
    <m/>
    <m/>
    <m/>
    <m/>
    <m/>
    <n v="6"/>
    <n v="13"/>
    <n v="7"/>
    <s v="4 AÑOS REZAGO A MÁS"/>
    <m/>
  </r>
  <r>
    <n v="201"/>
    <s v="DICIEMBRE "/>
    <x v="1"/>
    <s v="LIMA "/>
    <s v="VILLA EL SALVADOR"/>
    <n v="965853779"/>
    <s v="1810HEGADAV"/>
    <s v="HERNANDEZ"/>
    <s v="GARCIA"/>
    <s v="DAINERYS"/>
    <s v="VALERIA"/>
    <s v="HERNANDEZ GARCIA DAINERYS VALERIA"/>
    <s v="VENEZUELA "/>
    <s v="SITUACIÓN IRREGULAR"/>
    <d v="2018-10-25T00:00:00"/>
    <s v="25"/>
    <s v="10"/>
    <s v="2018"/>
    <n v="5"/>
    <s v="FEMENINO"/>
    <s v="ACTA/PARTIDA DE NACIMIENTO"/>
    <n v="265"/>
    <s v="NIVEL INICIAL 4 AÑOS"/>
    <s v="SI"/>
    <s v="9704GAROANAUV"/>
    <s v="GARCIA"/>
    <s v="ROA"/>
    <s v="ANGERLYS"/>
    <s v="AURIMAR"/>
    <s v="VENEZUELA "/>
    <s v="PTP/CPP"/>
    <d v="1997-04-05T00:00:00"/>
    <s v="05"/>
    <s v="04"/>
    <s v="1997"/>
    <s v="FEMENINO"/>
    <s v="PTP/CPP"/>
    <s v="003182210"/>
    <s v="RASTREO"/>
    <d v="2023-12-01T12:11:42"/>
    <m/>
    <m/>
    <m/>
    <m/>
    <m/>
    <s v="SI"/>
    <s v="MIRIAN"/>
    <s v="SI"/>
    <x v="1"/>
    <x v="109"/>
    <m/>
    <m/>
    <m/>
    <m/>
    <m/>
    <m/>
    <m/>
    <m/>
    <m/>
    <n v="6"/>
    <n v="5"/>
    <n v="-1"/>
    <s v="NO TIENE REZAGO"/>
    <m/>
  </r>
  <r>
    <n v="387"/>
    <s v="OCTUBRE "/>
    <x v="2"/>
    <s v="TRUJILLO"/>
    <s v="HUANCHACO"/>
    <n v="945220188"/>
    <s v="0907HEGOFRV"/>
    <s v="HERNANDEZ"/>
    <s v="GONZALEZ"/>
    <s v="FRELIANNYS"/>
    <s v="ALEXANDRA"/>
    <s v="HERNANDEZ GONZALEZ FRELIANNYS ALEXANDRA"/>
    <s v="VENEZUELA "/>
    <s v="PTP/CPP"/>
    <d v="2009-07-26T00:00:00"/>
    <s v="26"/>
    <s v="07"/>
    <s v="2009"/>
    <n v="14"/>
    <s v="FEMENINO"/>
    <s v="PTP/CPP"/>
    <n v="495213"/>
    <s v="PRIMARIA - 5TO GRADO"/>
    <s v="SI"/>
    <s v="845GOGIRUNOV"/>
    <s v="GONZALEZ"/>
    <s v="GIMENEZ"/>
    <s v="RUTH"/>
    <s v="NOHEMI"/>
    <s v="VENEZUELA "/>
    <s v="PTP/CPP"/>
    <d v="1984-05-26T00:00:00"/>
    <n v="26"/>
    <n v="5"/>
    <n v="1984"/>
    <s v="FEMENINO"/>
    <s v="PTP/CPP"/>
    <n v="9289900"/>
    <s v="RASTREO"/>
    <d v="2023-09-15T00:00:00"/>
    <s v="ONLINE/TELEFÓNICA"/>
    <d v="2023-10-08T00:00:00"/>
    <n v="1"/>
    <n v="1"/>
    <n v="1"/>
    <s v="SI"/>
    <s v="DALILA"/>
    <s v="SI"/>
    <x v="1"/>
    <x v="109"/>
    <m/>
    <m/>
    <m/>
    <m/>
    <m/>
    <m/>
    <m/>
    <m/>
    <m/>
    <n v="10"/>
    <n v="14"/>
    <n v="4"/>
    <s v="4 AÑOS REZAGO A MÁS"/>
    <m/>
  </r>
  <r>
    <n v="256"/>
    <s v="DICIEMBRE "/>
    <x v="1"/>
    <s v="LIMA "/>
    <s v="VILLA EL SALVADOR"/>
    <n v="957103368"/>
    <s v="1904HEHEMAV"/>
    <s v="HERNANDEZ"/>
    <s v="HERNANDEZ"/>
    <s v="MATHIAS"/>
    <s v="ABRAM"/>
    <s v="HERNANDEZ HERNANDEZ MATHIAS ABRAM"/>
    <s v="VENEZUELA "/>
    <s v="SITUACIÓN IRREGULAR"/>
    <d v="2019-04-02T00:00:00"/>
    <s v="02"/>
    <s v="04"/>
    <s v="2019"/>
    <n v="4"/>
    <s v="MASCULINO"/>
    <s v="ACTA/PARTIDA DE NACIMIENTO"/>
    <n v="565"/>
    <s v="NINGUNO"/>
    <s v="SI"/>
    <s v="0409HEHEKAFAV"/>
    <s v="HERNANDEZ"/>
    <s v="HERNANDEZ"/>
    <s v="KATIUSKA"/>
    <s v="FABIOLA"/>
    <s v="VENEZUELA "/>
    <s v="SITUACIÓN IRREGULAR"/>
    <d v="2004-09-30T00:00:00"/>
    <s v="30"/>
    <s v="09"/>
    <s v="2004"/>
    <s v="FEMENINO"/>
    <s v="CÉDULA DE IDENTIDAD"/>
    <n v="30607783"/>
    <s v="RASTREO"/>
    <d v="2023-10-06T18:46:18"/>
    <s v="ONLINE/TELEFÓNICA"/>
    <d v="2023-12-20T00:00:00"/>
    <n v="1"/>
    <n v="1"/>
    <n v="1"/>
    <s v="SI"/>
    <s v="MIRIAN"/>
    <s v="SI"/>
    <x v="1"/>
    <x v="109"/>
    <m/>
    <m/>
    <m/>
    <m/>
    <m/>
    <m/>
    <m/>
    <m/>
    <m/>
    <n v="6"/>
    <n v="4"/>
    <n v="-2"/>
    <s v="NO TIENE REZAGO"/>
    <m/>
  </r>
  <r>
    <n v="26"/>
    <s v="OCTUBRE "/>
    <x v="1"/>
    <s v="LIMA "/>
    <s v="SAN JUAN DE LURIGANCHO"/>
    <n v="902027882"/>
    <s v="1811HEHESOV"/>
    <s v="HERNANDEZ"/>
    <s v="HERNANDEZ"/>
    <s v="SOFIA"/>
    <s v="VALENTINA"/>
    <s v="HERNANDEZ HERNANDEZ SOFIA VALENTINA"/>
    <s v="VENEZUELA "/>
    <s v="PTP/CPP"/>
    <d v="2018-11-06T00:00:00"/>
    <s v="06"/>
    <s v="11"/>
    <s v="2018"/>
    <n v="5"/>
    <s v="FEMENINO"/>
    <s v="PTP/CPP"/>
    <n v="1109573"/>
    <s v="NINGUNO"/>
    <s v="SI"/>
    <s v="9510HEHEELYUV"/>
    <s v="HERNANDEZ"/>
    <s v="HERNANDEZ"/>
    <s v="ELIANYI"/>
    <s v="YULIETH"/>
    <s v="VENEZUELA "/>
    <s v="PTP/CPP"/>
    <d v="1995-10-07T00:00:00"/>
    <s v="07"/>
    <s v="10"/>
    <s v="1995"/>
    <s v="FEMENINO"/>
    <s v="PTP/CPP"/>
    <n v="1689755"/>
    <s v="RASTREO"/>
    <d v="2023-09-15T00:00:00"/>
    <s v="ONLINE/TELEFÓNICA"/>
    <d v="2023-10-13T00:00:00"/>
    <n v="1"/>
    <n v="1"/>
    <n v="1"/>
    <s v="SI"/>
    <s v="MIRIAN"/>
    <s v="SI"/>
    <x v="1"/>
    <x v="109"/>
    <m/>
    <m/>
    <m/>
    <m/>
    <m/>
    <m/>
    <m/>
    <m/>
    <m/>
    <n v="6"/>
    <n v="5"/>
    <n v="-1"/>
    <s v="NO TIENE REZAGO"/>
    <m/>
  </r>
  <r>
    <n v="265"/>
    <s v="DICIEMBRE "/>
    <x v="1"/>
    <s v="LIMA "/>
    <s v="VILLA EL SALVADOR"/>
    <n v="918983605"/>
    <s v="1211HEJAROV"/>
    <s v="HERNANDEZ"/>
    <s v="JAIMES"/>
    <s v="ROMAN"/>
    <s v="GRABIEL"/>
    <s v="HERNANDEZ JAIMES ROMAN GRABIEL"/>
    <s v="VENEZUELA "/>
    <s v="SITUACIÓN IRREGULAR"/>
    <d v="2012-11-11T00:00:00"/>
    <s v="11"/>
    <s v="11"/>
    <s v="2012"/>
    <n v="11"/>
    <s v="MASCULINO"/>
    <s v="ACTA/PARTIDA DE NACIMIENTO"/>
    <s v="098"/>
    <s v="PRIMARIA - 5TO GRADO"/>
    <s v="SI"/>
    <s v="9403JAAGRODEV"/>
    <s v="JAIMES"/>
    <s v="AGUIRRE"/>
    <s v="ROSSANA"/>
    <s v="DEL CARMEN"/>
    <s v="VENEZUELA"/>
    <s v="SITUACIÓN IRREGULAR"/>
    <d v="1994-03-29T00:00:00"/>
    <s v="29"/>
    <s v="03"/>
    <s v="1994"/>
    <s v="FEMENINO"/>
    <s v="CÉDULA DE IDENTIDAD"/>
    <s v="22795328"/>
    <s v="RASTREO"/>
    <d v="2023-12-06T15:47:31"/>
    <m/>
    <m/>
    <m/>
    <m/>
    <m/>
    <s v="SI"/>
    <s v="YULY"/>
    <s v="SI"/>
    <x v="1"/>
    <x v="109"/>
    <m/>
    <m/>
    <m/>
    <m/>
    <m/>
    <m/>
    <m/>
    <m/>
    <m/>
    <n v="10"/>
    <n v="11"/>
    <n v="1"/>
    <s v="NO TIENE REZAGO"/>
    <m/>
  </r>
  <r>
    <n v="1037"/>
    <s v="NOVIEMBRE"/>
    <x v="0"/>
    <s v="TUMBES "/>
    <s v="TUMBES"/>
    <n v="938280517"/>
    <s v="1703HELUAMV"/>
    <s v="HERNANDEZ"/>
    <s v="LUNA"/>
    <s v="AMELIANNYS"/>
    <s v="JULIET"/>
    <s v="HERNANDEZ LUNA AMELIANNYS JULIET"/>
    <s v="VENEZUELA "/>
    <s v="SITUACIÓN IRREGULAR"/>
    <d v="2017-03-24T00:00:00"/>
    <s v="24"/>
    <s v="03"/>
    <s v="2017"/>
    <n v="6"/>
    <s v="FEMENINO"/>
    <s v="ACTA/PARTIDA DE NACIMIENTO"/>
    <n v="46"/>
    <s v="PRIMARIA - 1ER GRADO"/>
    <s v="SI"/>
    <s v="004LUSIJUNAV"/>
    <s v="LUNA"/>
    <s v="SILVA"/>
    <s v="JULIETA"/>
    <s v="NAZARETH DEL VALLE"/>
    <s v="VENEZUELA "/>
    <s v="SITUACIÓN IRREGULAR"/>
    <d v="2000-04-17T00:00:00"/>
    <s v="17"/>
    <s v="4"/>
    <s v="2000"/>
    <s v="FEMENINO"/>
    <s v="CÉDULA DE IDENTIDAD"/>
    <n v="29655185"/>
    <s v="RASTREO"/>
    <d v="2023-10-12T00:00:00"/>
    <s v="ONLINE/TELEFÓNICA"/>
    <d v="2023-11-26T00:00:00"/>
    <n v="3"/>
    <n v="3"/>
    <n v="2"/>
    <s v="SI"/>
    <s v="VANESSA"/>
    <s v="SI"/>
    <x v="1"/>
    <x v="109"/>
    <m/>
    <m/>
    <m/>
    <m/>
    <m/>
    <m/>
    <m/>
    <m/>
    <m/>
    <n v="6"/>
    <n v="7"/>
    <n v="1"/>
    <s v="NO TIENE REZAGO"/>
    <m/>
  </r>
  <r>
    <n v="722"/>
    <s v="NOVIEMBRE"/>
    <x v="1"/>
    <s v="LIMA "/>
    <s v="VILLA EL SALVADOR"/>
    <n v="987513746"/>
    <s v="0801HEMAVAV"/>
    <s v="HERNANDEZ"/>
    <s v="MARQUEZ"/>
    <s v="VALERIA"/>
    <s v="ANDREINA"/>
    <s v="HERNANDEZ MARQUEZ VALERIA ANDREINA"/>
    <s v="VENEZUELA "/>
    <s v="SITUACIÓN IRREGULAR"/>
    <d v="2008-01-05T00:00:00"/>
    <s v="05"/>
    <s v="01"/>
    <s v="2008"/>
    <n v="16"/>
    <s v="FEMENINO"/>
    <s v="ACTA/PARTIDA DE NACIMIENTO"/>
    <s v="73"/>
    <s v="SECUNDARIA - 3ER GRADO"/>
    <s v="SI"/>
    <s v="874MAVIMACAV"/>
    <s v="MARQUEZ"/>
    <s v="VISTURI"/>
    <s v="MARELBIS"/>
    <s v="CAROLA"/>
    <s v="VENEZUELA "/>
    <s v="SITUACIÓN IRREGULAR"/>
    <d v="1987-04-08T00:00:00"/>
    <s v="8"/>
    <s v="4"/>
    <s v="1987"/>
    <s v="FEMENINO"/>
    <s v="CÉDULA DE IDENTIDAD"/>
    <s v="18954823"/>
    <s v="RASTREO"/>
    <d v="2023-10-12T20:48:15"/>
    <m/>
    <m/>
    <m/>
    <m/>
    <m/>
    <s v="SI"/>
    <s v="YULY"/>
    <s v="SI"/>
    <x v="1"/>
    <x v="109"/>
    <m/>
    <m/>
    <m/>
    <m/>
    <m/>
    <m/>
    <m/>
    <m/>
    <m/>
    <n v="14"/>
    <n v="16"/>
    <n v="2"/>
    <s v="2 AÑOS REZAGO"/>
    <m/>
  </r>
  <r>
    <n v="1397"/>
    <s v="ENERO "/>
    <x v="1"/>
    <s v="LIMA "/>
    <s v="VILLA EL SALVADOR"/>
    <s v="960656838(LLAMADAS Y WHATSAPP)"/>
    <s v="1702HEPAJAV"/>
    <s v="HERNÁNDEZ"/>
    <s v="PARRA"/>
    <s v="JAVIER"/>
    <s v="JESÚS"/>
    <s v="HERNÁNDEZ PARRA JAVIER JESÚS"/>
    <s v="VENEZUELA "/>
    <s v="SITUACIÓN IRREGULAR"/>
    <d v="2017-02-01T00:00:00"/>
    <s v="01"/>
    <s v="02"/>
    <s v="2017"/>
    <n v="7"/>
    <s v="MASCULINO"/>
    <s v="ACTA/PARTIDA DE NACIMIENTO"/>
    <s v="149"/>
    <s v="PRIMARIA - 1ER GRADO"/>
    <s v="SI"/>
    <s v="9012HEPECAJOV"/>
    <s v="HERNÁNDEZ"/>
    <s v="PEREZ"/>
    <s v="CAROLINA"/>
    <s v="JOSÉ"/>
    <s v="VENEZUELA"/>
    <s v="PTP/CPP"/>
    <d v="1990-12-12T00:00:00"/>
    <s v="12"/>
    <s v="12"/>
    <s v="1990"/>
    <s v="FEMENINO"/>
    <s v="PTP/CPP"/>
    <s v="004531515"/>
    <s v="RASTREO"/>
    <d v="2024-01-04T11:48:56"/>
    <m/>
    <m/>
    <m/>
    <m/>
    <m/>
    <s v="SI"/>
    <s v="YULY"/>
    <m/>
    <x v="1"/>
    <x v="109"/>
    <m/>
    <m/>
    <m/>
    <m/>
    <m/>
    <m/>
    <m/>
    <m/>
    <m/>
    <n v="6"/>
    <n v="7"/>
    <n v="1"/>
    <s v="NO TIENE REZAGO"/>
    <m/>
  </r>
  <r>
    <n v="1412"/>
    <s v="ENERO "/>
    <x v="1"/>
    <s v="LIMA "/>
    <s v="VILLA EL SALVADOR"/>
    <s v="960656838(LLAMADAS Y WHATSAPP)"/>
    <s v="1008HEPEKAV"/>
    <s v="HERNÁNDEZ"/>
    <s v="PEREZ"/>
    <s v="KARIMAR"/>
    <s v="JAVINNY"/>
    <s v="HERNÁNDEZ PEREZ KARIMAR JAVINNY"/>
    <s v="VENEZUELA "/>
    <s v="PTP/CPP"/>
    <d v="2010-08-26T00:00:00"/>
    <s v="26"/>
    <s v="08"/>
    <s v="2010"/>
    <n v="13"/>
    <s v="FEMENINO"/>
    <s v="PTP/CPP"/>
    <s v="003777108"/>
    <s v="SECUNDARIA - 1ER GRADO"/>
    <s v="SI"/>
    <s v="9012HEPECAJOV"/>
    <s v="HERNÁNDEZ"/>
    <s v="PEREZ"/>
    <s v="CAROLINA"/>
    <s v="JOSÉ"/>
    <s v="VENEZUELA"/>
    <s v="PTP/CPP"/>
    <d v="1990-12-12T00:00:00"/>
    <s v="12"/>
    <s v="12"/>
    <s v="1990"/>
    <s v="FEMENINO"/>
    <s v="PTP/CPP"/>
    <s v="004531515"/>
    <s v="RASTREO"/>
    <d v="2024-01-04T11:48:56"/>
    <s v="ONLINE/TELEFÓNICA"/>
    <d v="2024-01-16T00:00:00"/>
    <n v="2"/>
    <n v="2"/>
    <n v="2"/>
    <s v="SI"/>
    <s v="YULY"/>
    <m/>
    <x v="1"/>
    <x v="109"/>
    <m/>
    <m/>
    <m/>
    <m/>
    <m/>
    <m/>
    <m/>
    <m/>
    <m/>
    <n v="12"/>
    <n v="13"/>
    <n v="1"/>
    <s v="NO TIENE REZAGO"/>
    <m/>
  </r>
  <r>
    <n v="828"/>
    <s v="NOVIEMBRE"/>
    <x v="1"/>
    <s v="LIMA "/>
    <s v="EL AGUSTINO"/>
    <n v="900131428"/>
    <s v="1811HEPECLV"/>
    <s v="HERNANDEZ"/>
    <s v="PERNALETE "/>
    <s v="CLARA "/>
    <s v="SOFIA"/>
    <s v="HERNANDEZ PERNALETE  CLARA  SOFIA"/>
    <s v="VENEZUELA "/>
    <s v="SITUACIÓN IRREGULAR"/>
    <d v="2018-11-14T00:00:00"/>
    <s v="14"/>
    <s v="11"/>
    <s v="2018"/>
    <n v="5"/>
    <s v="FEMENINO"/>
    <s v="ACTA/PARTIDA DE NACIMIENTO"/>
    <n v="10462"/>
    <s v="NINGUNO"/>
    <s v="SI"/>
    <s v="0211PEPIMA EV"/>
    <s v="PERNALETE"/>
    <s v="PINEDA"/>
    <s v="MARIAN"/>
    <s v=" ESTEFANY"/>
    <s v="VENEZUELA "/>
    <s v="SITUACIÓN IRREGULAR"/>
    <d v="2002-11-06T00:00:00"/>
    <s v="6"/>
    <s v="11"/>
    <s v="2002"/>
    <s v="FEMENINO"/>
    <s v="CÉDULA DE IDENTIDAD"/>
    <n v="30128280"/>
    <s v="RASTREO"/>
    <d v="2023-11-08T16:24:39"/>
    <s v="ONLINE/TELEFÓNICA"/>
    <d v="2023-11-27T00:00:00"/>
    <n v="1"/>
    <n v="1"/>
    <n v="1"/>
    <s v="SI"/>
    <s v="MIRIAN"/>
    <s v="SI"/>
    <x v="1"/>
    <x v="109"/>
    <m/>
    <m/>
    <m/>
    <m/>
    <m/>
    <m/>
    <m/>
    <m/>
    <m/>
    <n v="6"/>
    <n v="5"/>
    <n v="-1"/>
    <s v="NO TIENE REZAGO"/>
    <m/>
  </r>
  <r>
    <n v="448"/>
    <s v="DICIEMBRE "/>
    <x v="2"/>
    <s v="TRUJILLO "/>
    <s v="LA ESPERANZA"/>
    <n v="907437570"/>
    <s v="1801HEROMAV"/>
    <s v="HERNANDEZ"/>
    <s v="RODRIGUEZ"/>
    <s v="MATHIAS"/>
    <s v="DEL JESUS"/>
    <s v="HERNANDEZ RODRIGUEZ MATHIAS DEL JESUS"/>
    <s v="VENEZUELA "/>
    <s v="SITUACIÓN IRREGULAR"/>
    <d v="2018-01-16T00:00:00"/>
    <s v="16"/>
    <s v="01"/>
    <s v="2018"/>
    <n v="6"/>
    <s v="MASCULINO"/>
    <s v="ACTA/PARTIDA DE NACIMIENTO"/>
    <n v="237"/>
    <s v="NIVEL INICIAL 5 AÑOS"/>
    <s v="SI"/>
    <s v="991RORIINANV"/>
    <s v="RODRIGUEZ"/>
    <s v="RIVAS"/>
    <s v="INES"/>
    <s v="ANDREINA"/>
    <s v="VENEZUELA "/>
    <s v="SITUACIÓN IRREGULAR"/>
    <d v="1999-01-16T00:00:00"/>
    <n v="16"/>
    <n v="1"/>
    <n v="1999"/>
    <s v="FEMENINO"/>
    <s v="CÉDULA DE IDENTIDAD"/>
    <n v="27320617"/>
    <s v="RASTREO"/>
    <d v="2023-11-03T00:00:00"/>
    <s v="ONLINE/TELEFÓNICA"/>
    <d v="2023-12-01T00:00:00"/>
    <n v="2"/>
    <n v="2"/>
    <n v="1"/>
    <s v="SI"/>
    <s v="MARIANA"/>
    <s v="SI"/>
    <x v="1"/>
    <x v="109"/>
    <m/>
    <m/>
    <m/>
    <m/>
    <m/>
    <m/>
    <m/>
    <m/>
    <m/>
    <n v="6"/>
    <n v="6"/>
    <n v="0"/>
    <s v="NO TIENE REZAGO"/>
    <m/>
  </r>
  <r>
    <n v="452"/>
    <s v="DICIEMBRE "/>
    <x v="2"/>
    <s v="TRUJILLO "/>
    <s v="LA ESPERANZA"/>
    <n v="907437570"/>
    <s v="1506HEROPAV"/>
    <s v="HERNANDEZ"/>
    <s v="RODRIGUEZ"/>
    <s v="PAULA"/>
    <s v="DEL JESUS"/>
    <s v="HERNANDEZ RODRIGUEZ PAULA DEL JESUS"/>
    <s v="VENEZUELA "/>
    <s v="SITUACIÓN IRREGULAR"/>
    <d v="2015-06-05T00:00:00"/>
    <s v="05"/>
    <s v="06"/>
    <s v="2015"/>
    <n v="8"/>
    <s v="FEMENINO"/>
    <s v="ACTA/PARTIDA DE NACIMIENTO"/>
    <n v="3403"/>
    <s v="PRIMARIA - 2DO GRADO"/>
    <s v="SI"/>
    <s v="991RORIINANV"/>
    <s v="RODRIGUEZ"/>
    <s v="RIVAS"/>
    <s v="INES"/>
    <s v="ANDREINA"/>
    <s v="VENEZUELA "/>
    <s v="SITUACIÓN IRREGULAR"/>
    <d v="1999-01-16T00:00:00"/>
    <n v="16"/>
    <n v="1"/>
    <n v="1999"/>
    <s v="FEMENINO"/>
    <s v="CÉDULA DE IDENTIDAD"/>
    <n v="27320617"/>
    <s v="RASTREO"/>
    <d v="2023-11-03T00:00:00"/>
    <m/>
    <m/>
    <m/>
    <m/>
    <m/>
    <s v="SI"/>
    <s v="MARIANA"/>
    <s v="SI"/>
    <x v="1"/>
    <x v="109"/>
    <m/>
    <m/>
    <m/>
    <m/>
    <m/>
    <m/>
    <m/>
    <m/>
    <m/>
    <n v="7"/>
    <n v="8"/>
    <n v="1"/>
    <s v="NO TIENE REZAGO"/>
    <m/>
  </r>
  <r>
    <n v="74"/>
    <s v="OCTUBRE "/>
    <x v="1"/>
    <s v="LIMA "/>
    <s v="SAN JUAN DE LURIGANCHO"/>
    <s v="976840488\981359537"/>
    <s v="1708HETOJOV"/>
    <s v="HERNANDEZ"/>
    <s v="TORRES"/>
    <s v="JOSE"/>
    <s v="GREGORIO"/>
    <s v="HERNANDEZ TORRES JOSE GREGORIO"/>
    <s v="VENEZUELA "/>
    <s v="PTP/CPP"/>
    <d v="2017-08-14T00:00:00"/>
    <s v="14"/>
    <s v="08"/>
    <s v="2017"/>
    <n v="6"/>
    <s v="MASCULINO"/>
    <s v="PTP/CPP"/>
    <n v="2238482"/>
    <s v="NINGUNO"/>
    <s v="SI"/>
    <s v="9203TOBONODEV"/>
    <s v="TORRES"/>
    <s v="BONILLA"/>
    <s v="NOHELIA"/>
    <s v="DEL CARMEN"/>
    <s v="VENEZUELA "/>
    <s v="PTP/CPP"/>
    <d v="1992-03-11T00:00:00"/>
    <s v="11"/>
    <s v="03"/>
    <s v="1992"/>
    <s v="FEMENINO"/>
    <s v="PTP/CPP"/>
    <n v="1217582"/>
    <s v="RASTREO"/>
    <d v="2023-09-15T00:00:00"/>
    <s v="ONLINE/TELEFÓNICA"/>
    <d v="2023-10-13T00:00:00"/>
    <n v="1"/>
    <n v="1"/>
    <n v="1"/>
    <s v="SI"/>
    <s v="MIRIAN"/>
    <s v="SI"/>
    <x v="1"/>
    <x v="109"/>
    <m/>
    <m/>
    <m/>
    <m/>
    <m/>
    <m/>
    <m/>
    <m/>
    <m/>
    <n v="6"/>
    <n v="6"/>
    <n v="0"/>
    <s v="NO TIENE REZAGO"/>
    <m/>
  </r>
  <r>
    <n v="549"/>
    <s v="DICIEMBRE "/>
    <x v="1"/>
    <s v="LIMA "/>
    <s v="VILLA EL SALVADOR"/>
    <n v="976098362"/>
    <s v="2003HETUGAP"/>
    <s v="HERNANDEZ"/>
    <s v="TUA"/>
    <s v="GAEL "/>
    <s v="ALEJANDRO"/>
    <s v="HERNANDEZ TUA GAEL  ALEJANDRO"/>
    <s v="PERÚ"/>
    <s v="NO APLICA (ES PERUANO/A)"/>
    <d v="2020-03-17T00:00:00"/>
    <s v="17"/>
    <s v="03"/>
    <s v="2020"/>
    <n v="3"/>
    <s v="MASCULINO"/>
    <s v="DNI "/>
    <n v="91778854"/>
    <s v="NINGUNO"/>
    <s v="SI"/>
    <s v="8905TUOCMILUV"/>
    <s v="TUA"/>
    <s v="OCANTO"/>
    <s v="MILANGELA"/>
    <s v="LUCIA"/>
    <s v="VENEZUELA "/>
    <s v="C.E. CALIDAD MIGRATORIA"/>
    <d v="1989-05-22T00:00:00"/>
    <s v="22"/>
    <s v="05"/>
    <s v="1989"/>
    <s v="FEMENINO"/>
    <s v="CARNET DE EXTRANJERÍA"/>
    <s v="002954901"/>
    <s v="RASTREO"/>
    <d v="2023-11-27T20:06:51"/>
    <s v="ONLINE/TELEFÓNICA"/>
    <d v="2023-12-11T00:00:00"/>
    <n v="1"/>
    <n v="1"/>
    <n v="1"/>
    <s v="SI"/>
    <s v="MIRIAN"/>
    <s v="SI"/>
    <x v="1"/>
    <x v="109"/>
    <m/>
    <m/>
    <m/>
    <m/>
    <m/>
    <m/>
    <m/>
    <m/>
    <m/>
    <n v="6"/>
    <n v="4"/>
    <n v="-2"/>
    <s v="NO TIENE REZAGO"/>
    <m/>
  </r>
  <r>
    <n v="541"/>
    <s v="DICIEMBRE "/>
    <x v="1"/>
    <s v="LIMA "/>
    <s v="CHORRILLOS"/>
    <n v="910873203"/>
    <s v="1805HEUZMOV"/>
    <s v="HERNANDEZ"/>
    <s v="UZCATEGUI"/>
    <s v="MONSERRATH"/>
    <s v="VICTORIA"/>
    <s v="HERNANDEZ UZCATEGUI MONSERRATH VICTORIA"/>
    <s v="VENEZUELA "/>
    <s v="SITUACIÓN IRREGULAR"/>
    <d v="2018-05-09T00:00:00"/>
    <s v="09"/>
    <s v="05"/>
    <s v="2018"/>
    <n v="5"/>
    <s v="FEMENINO"/>
    <s v="ACTA/PARTIDA DE NACIMIENTO"/>
    <s v="95"/>
    <s v="NINGUNO"/>
    <s v="SI"/>
    <s v="9109SUUZDOVIV"/>
    <s v="SUAREZ"/>
    <s v="UZCATEGUI"/>
    <s v="DORIELBIS"/>
    <s v="VICZAMAR"/>
    <s v="VENEZUELA"/>
    <s v="PTP/CPP"/>
    <d v="1991-09-11T00:00:00"/>
    <s v="11"/>
    <s v="09"/>
    <s v="1991"/>
    <s v="FEMENINO"/>
    <s v="PTP/CPP"/>
    <s v="001528800"/>
    <s v="RASTREO"/>
    <d v="2023-12-08T17:52:47"/>
    <m/>
    <m/>
    <m/>
    <m/>
    <m/>
    <s v="SI"/>
    <s v="YULY"/>
    <s v="SI"/>
    <x v="1"/>
    <x v="109"/>
    <m/>
    <m/>
    <m/>
    <m/>
    <m/>
    <m/>
    <m/>
    <m/>
    <m/>
    <n v="6"/>
    <n v="5"/>
    <n v="-1"/>
    <s v="NO TIENE REZAGO"/>
    <m/>
  </r>
  <r>
    <n v="1204"/>
    <s v="ENERO "/>
    <x v="1"/>
    <s v="LIMA "/>
    <s v="SAN MARTIN DE PORRES"/>
    <n v="984746368"/>
    <s v="1210HEROJEV"/>
    <s v="HERRERA "/>
    <s v="ROMERO"/>
    <s v="JESUS "/>
    <s v="ARMANDO"/>
    <s v="HERRERA  ROMERO JESUS  ARMANDO"/>
    <s v="VENEZUELA "/>
    <s v="C.E. CALIDAD MIGRATORIA"/>
    <d v="2012-10-17T00:00:00"/>
    <s v="17"/>
    <s v="10"/>
    <s v="2012"/>
    <n v="11"/>
    <s v="MASCULINO"/>
    <s v="CARNET DE EXTRANJERÍA "/>
    <n v="23790025"/>
    <s v="PRIMARIA - 4TO GRADO"/>
    <s v="SI"/>
    <s v="9206ROROMAANV"/>
    <s v="ROMERO"/>
    <s v="ROMERO"/>
    <s v="MARY"/>
    <s v="ANGELICA DEL VALLE"/>
    <s v="VENEZUELA "/>
    <s v="SITUACIÓN IRREGULAR"/>
    <d v="1992-06-03T00:00:00"/>
    <s v="03"/>
    <s v="06"/>
    <s v="1992"/>
    <s v="FEMENINO"/>
    <s v="CÉDULA DE IDENTIDAD "/>
    <s v="MUJER"/>
    <s v="RASTREO"/>
    <d v="2023-12-19T00:31:08"/>
    <s v="ONLINE/TELEFÓNICA"/>
    <d v="2024-01-16T00:00:00"/>
    <n v="1"/>
    <n v="1"/>
    <n v="1"/>
    <s v="SI"/>
    <s v="MARIEL"/>
    <m/>
    <x v="1"/>
    <x v="109"/>
    <m/>
    <m/>
    <m/>
    <m/>
    <m/>
    <m/>
    <m/>
    <m/>
    <m/>
    <n v="9"/>
    <n v="11"/>
    <n v="2"/>
    <s v="2 AÑOS REZAGO"/>
    <m/>
  </r>
  <r>
    <n v="176"/>
    <s v="OCTUBRE "/>
    <x v="1"/>
    <s v="LIMA "/>
    <s v="ATE"/>
    <n v="916028972"/>
    <s v="0902HECASAV"/>
    <s v="HERRERA"/>
    <s v="CASTRO"/>
    <s v="SAMUEL"/>
    <s v="DAVID"/>
    <s v="HERRERA CASTRO SAMUEL DAVID"/>
    <s v="VENEZUELA "/>
    <s v="SITUACIÓN IRREGULAR"/>
    <d v="2009-02-12T00:00:00"/>
    <s v="12"/>
    <s v="02"/>
    <s v="2009"/>
    <n v="14"/>
    <s v="MASCULINO"/>
    <s v="CEDULA DE IDENTIDAD"/>
    <n v="33773320"/>
    <s v="PRIMARIA - 4TO GRADO"/>
    <s v="SI"/>
    <s v="8201HECAMAEUV"/>
    <s v="HERRERA"/>
    <s v="CASTRO"/>
    <s v="MARIA"/>
    <s v="EUSTOQUIA"/>
    <s v="VENEZUELA "/>
    <s v="SITUACIÓN IRREGULAR"/>
    <d v="1982-01-18T00:00:00"/>
    <s v="18"/>
    <s v="01"/>
    <s v="1982"/>
    <s v="FEMENINO"/>
    <s v="CÉDULA DE IDENTIDAD"/>
    <n v="17132060"/>
    <s v="RASTREO"/>
    <d v="2023-09-15T00:00:00"/>
    <s v="ONLINE/TELEFÓNICA"/>
    <d v="2023-10-27T00:00:00"/>
    <n v="1"/>
    <n v="1"/>
    <n v="1"/>
    <s v="SI"/>
    <s v="MIGUEL HUAYNATE"/>
    <s v="SI"/>
    <x v="1"/>
    <x v="109"/>
    <m/>
    <m/>
    <m/>
    <m/>
    <m/>
    <m/>
    <m/>
    <m/>
    <m/>
    <n v="9"/>
    <n v="15"/>
    <n v="6"/>
    <s v="4 AÑOS REZAGO A MÁS"/>
    <m/>
  </r>
  <r>
    <n v="365"/>
    <s v="OCTUBRE "/>
    <x v="2"/>
    <s v="TRUJILLO"/>
    <s v="TRUJILLO"/>
    <n v="970927961"/>
    <s v="1106HEDESAV"/>
    <s v="HERRERA"/>
    <s v="DELGADO"/>
    <s v="SAMUEL"/>
    <s v="ENRIQUE"/>
    <s v="HERRERA DELGADO SAMUEL ENRIQUE"/>
    <s v="VENEZUELA "/>
    <s v="SITUACIÓN IRREGULAR"/>
    <d v="2011-06-08T00:00:00"/>
    <s v="08"/>
    <s v="06"/>
    <s v="2011"/>
    <n v="12"/>
    <s v="MASCULINO"/>
    <s v="ACTA/PARTIDA DE NACIMIENTO"/>
    <n v="2046"/>
    <s v="PRIMARIA - 4TO GRADO"/>
    <s v="SI"/>
    <s v="901DEALERDEV"/>
    <s v="DELGADO"/>
    <s v="ALVAREZ"/>
    <s v="ERITZA"/>
    <s v="DELCARMEN"/>
    <s v="VENEZUELA "/>
    <s v="SITUACIÓN IRREGULAR"/>
    <d v="1990-01-14T00:00:00"/>
    <n v="14"/>
    <n v="1"/>
    <n v="1990"/>
    <s v="FEMENINO"/>
    <s v="CÉDULA DE IDENTIDAD"/>
    <n v="20656594"/>
    <s v="RASTREO"/>
    <d v="2023-10-03T00:00:00"/>
    <m/>
    <m/>
    <m/>
    <m/>
    <m/>
    <s v="SI"/>
    <s v="DALILA"/>
    <s v="SI"/>
    <x v="1"/>
    <x v="109"/>
    <m/>
    <m/>
    <m/>
    <m/>
    <m/>
    <m/>
    <m/>
    <m/>
    <m/>
    <n v="9"/>
    <n v="12"/>
    <n v="3"/>
    <s v="3 AÑOS REZAGO"/>
    <m/>
  </r>
  <r>
    <n v="450"/>
    <s v="NOVIEMBRE"/>
    <x v="1"/>
    <s v="LIMA "/>
    <s v="CHORRILLOS"/>
    <n v="921712716"/>
    <s v="1908HIBAFRP"/>
    <s v="HIDALGO"/>
    <s v="BARRETO"/>
    <s v="FRANKLIN"/>
    <s v="JESUS"/>
    <s v="HIDALGO BARRETO FRANKLIN JESUS"/>
    <s v="PERÚ"/>
    <s v="NO APLICA (ES PERUANO/A)"/>
    <d v="2019-08-03T00:00:00"/>
    <s v="03"/>
    <s v="08"/>
    <s v="2019"/>
    <n v="4"/>
    <s v="MASCULINO"/>
    <s v="DNI"/>
    <s v="91442257"/>
    <s v="NINGUNO"/>
    <s v="SI"/>
    <s v="952BAGULUMAV"/>
    <s v="BARRETO"/>
    <s v="GUTIERREZ"/>
    <s v="LUZ"/>
    <s v="MARINA"/>
    <s v="VENEZUELA "/>
    <s v="SITUACIÓN IRREGULAR"/>
    <d v="1995-02-02T00:00:00"/>
    <s v="2"/>
    <s v="2"/>
    <s v="1995"/>
    <s v="FEMENINO"/>
    <s v="CÉDULA DE IDENTIDAD"/>
    <s v="24203373"/>
    <s v="RASTREO"/>
    <d v="2023-10-04T16:38:23"/>
    <s v="ONLINE/TELEFÓNICA"/>
    <d v="2023-11-16T00:00:00"/>
    <n v="1"/>
    <n v="1"/>
    <n v="1"/>
    <s v="SI"/>
    <s v="YULY"/>
    <s v="SI"/>
    <x v="1"/>
    <x v="109"/>
    <m/>
    <m/>
    <m/>
    <m/>
    <m/>
    <m/>
    <m/>
    <m/>
    <m/>
    <n v="6"/>
    <n v="4"/>
    <n v="-2"/>
    <s v="NO TIENE REZAGO"/>
    <m/>
  </r>
  <r>
    <n v="254"/>
    <s v="OCTUBRE "/>
    <x v="0"/>
    <s v="ZARUMILLA"/>
    <s v="ZARUMILLA"/>
    <s v="926334238 - 930243418"/>
    <s v="1301HIDUANV"/>
    <s v="HIDALGO"/>
    <s v="DUMOULIN"/>
    <s v="ANGELA"/>
    <s v="NINGUNO"/>
    <s v="HIDALGO DUMOULIN ANGELA NINGUNO"/>
    <s v="VENEZUELA "/>
    <s v="SITUACIÓN IRREGULAR"/>
    <d v="2013-01-06T00:00:00"/>
    <s v="06"/>
    <s v="01"/>
    <s v="2013"/>
    <n v="11"/>
    <s v="FEMENINO"/>
    <s v="ACTA/PARTIDA DE NACIMIENTO"/>
    <n v="9281"/>
    <s v="PRIMARIA - 3ER GRADO"/>
    <s v="SI"/>
    <s v="844DURIKANIV"/>
    <s v="DUMOULIN"/>
    <s v="RIOS"/>
    <s v="KARINA"/>
    <s v="NINGUNO"/>
    <s v="VENEZUELA "/>
    <s v="SITUACIÓN IRREGULAR"/>
    <d v="1984-04-23T00:00:00"/>
    <n v="23"/>
    <n v="4"/>
    <n v="1984"/>
    <s v="FEMENINO"/>
    <s v="CÉDULA DE IDENTIDAD"/>
    <n v="2786454"/>
    <s v="RASTREO"/>
    <d v="2023-10-08T00:00:00"/>
    <m/>
    <m/>
    <m/>
    <m/>
    <m/>
    <s v="SI"/>
    <s v="VANESSA"/>
    <s v="SI"/>
    <x v="1"/>
    <x v="109"/>
    <m/>
    <m/>
    <m/>
    <m/>
    <m/>
    <m/>
    <m/>
    <m/>
    <m/>
    <n v="8"/>
    <n v="11"/>
    <n v="3"/>
    <s v="3 AÑOS REZAGO"/>
    <m/>
  </r>
  <r>
    <n v="603"/>
    <s v="NOVIEMBRE"/>
    <x v="1"/>
    <s v="LIMA "/>
    <s v="SANTA ANITA"/>
    <n v="910676799"/>
    <s v="1803HIESALV"/>
    <s v="HIDALGO"/>
    <s v="ESCOBAR"/>
    <s v="ALLISON"/>
    <s v="ISABELLA"/>
    <s v="HIDALGO ESCOBAR ALLISON ISABELLA"/>
    <s v="VENEZUELA "/>
    <s v="SITUACIÓN IRREGULAR"/>
    <d v="2018-03-19T00:00:00"/>
    <s v="19"/>
    <s v="03"/>
    <s v="2018"/>
    <n v="5"/>
    <s v="FEMENINO"/>
    <s v="ACTA/PARTIDA DE NACIMIENTO"/>
    <s v="588, FOLIO 88, TOMO 3."/>
    <s v="NINGUNO"/>
    <s v="SI"/>
    <s v="985ESCHISDAV"/>
    <s v="ESCOBAR"/>
    <s v="CHAVEZ"/>
    <s v="ISIBER"/>
    <s v="DAYANA"/>
    <s v="VENEZUELA "/>
    <s v="SITUACIÓN IRREGULAR"/>
    <d v="1998-05-15T00:00:00"/>
    <s v="15"/>
    <s v="5"/>
    <s v="1998"/>
    <s v="FEMENINO"/>
    <s v="CÉDULA DE IDENTIDAD"/>
    <s v="25513339"/>
    <s v="RASTREO"/>
    <d v="2023-09-15T00:00:00"/>
    <s v="ONLINE/TELEFÓNICA"/>
    <d v="2023-11-10T00:00:00"/>
    <n v="1"/>
    <n v="1"/>
    <n v="1"/>
    <s v="SI"/>
    <s v="MIGUEL HUAYNATE"/>
    <s v="SI"/>
    <x v="1"/>
    <x v="109"/>
    <m/>
    <m/>
    <m/>
    <m/>
    <m/>
    <m/>
    <m/>
    <m/>
    <m/>
    <n v="6"/>
    <n v="6"/>
    <n v="0"/>
    <s v="NO TIENE REZAGO"/>
    <m/>
  </r>
  <r>
    <n v="680"/>
    <s v="NOVIEMBRE"/>
    <x v="1"/>
    <s v="LIMA "/>
    <s v="SAN JUAN DE MIRAFLORES"/>
    <n v="902327222"/>
    <s v="2006HIROMEP"/>
    <s v="HIDALGO"/>
    <s v="RODRIGUEZ"/>
    <s v="MEREDY"/>
    <s v="ANACIEL"/>
    <s v="HIDALGO RODRIGUEZ MEREDY ANACIEL"/>
    <s v="PERÚ"/>
    <s v="NO APLICA (ES PERUANO/A)"/>
    <d v="2020-06-16T00:00:00"/>
    <s v="16"/>
    <s v="06"/>
    <s v="2020"/>
    <n v="3"/>
    <s v="FEMENINO"/>
    <s v="DNI "/>
    <s v="92403538"/>
    <s v="NINGUNO"/>
    <s v="SI"/>
    <s v="029HIROJODAV"/>
    <s v="HIDALGO"/>
    <s v="RODRIGUEZ"/>
    <s v="JORGELIS"/>
    <s v="DANIELA"/>
    <s v="VENEZUELA "/>
    <s v="SITUACIÓN IRREGULAR"/>
    <d v="2002-09-15T00:00:00"/>
    <s v="15"/>
    <s v="9"/>
    <s v="2002"/>
    <s v="FEMENINO"/>
    <s v="CÉDULA DE IDENTIDAD"/>
    <s v="30607487"/>
    <s v="RASTREO"/>
    <d v="2023-10-03T00:00:00"/>
    <s v="ONLINE/TELEFÓNICA"/>
    <d v="2023-11-14T00:00:00"/>
    <n v="1"/>
    <n v="1"/>
    <n v="1"/>
    <s v="SI"/>
    <s v="MIRIAN"/>
    <s v="SI"/>
    <x v="1"/>
    <x v="109"/>
    <m/>
    <m/>
    <m/>
    <m/>
    <m/>
    <m/>
    <m/>
    <m/>
    <m/>
    <n v="6"/>
    <n v="3"/>
    <n v="-3"/>
    <s v="NO TIENE REZAGO"/>
    <m/>
  </r>
  <r>
    <n v="571"/>
    <s v="DICIEMBRE "/>
    <x v="2"/>
    <s v="TRUJILLO "/>
    <s v="SALAVERRY"/>
    <n v="930784254"/>
    <s v="0609HOVACAV"/>
    <s v="HOLLIS"/>
    <s v="VALES"/>
    <s v="CARELIS"/>
    <s v="IRAIDA"/>
    <s v="HOLLIS VALES CARELIS IRAIDA"/>
    <s v="VENEZUELA "/>
    <s v="SITUACIÓN IRREGULAR"/>
    <d v="2006-09-11T00:00:00"/>
    <s v="11"/>
    <s v="09"/>
    <s v="2006"/>
    <n v="17"/>
    <s v="FEMENINO"/>
    <s v="CEDULA DE IDENTIDAD"/>
    <n v="31843369"/>
    <s v="SECUNDARIA - 1ER GRADO"/>
    <s v="SI"/>
    <s v="862VAMELUJOV"/>
    <s v="VALES"/>
    <s v="MEDINA"/>
    <s v="LUSMELIS"/>
    <s v="JOSEFINA"/>
    <s v="VENEZUELA "/>
    <s v="C.E. CALIDAD MIGRATORIA"/>
    <d v="1986-02-03T00:00:00"/>
    <n v="3"/>
    <n v="2"/>
    <n v="1986"/>
    <s v="FEMENINO"/>
    <s v="CARNET DE EXTRANJERÍA"/>
    <s v="004241055"/>
    <s v="RASTREO"/>
    <d v="2023-10-02T00:00:00"/>
    <s v="ONLINE/TELEFÓNICA"/>
    <d v="2023-12-20T00:00:00"/>
    <n v="1"/>
    <n v="1"/>
    <n v="1"/>
    <s v="SI"/>
    <s v="MARIANA"/>
    <s v="SI"/>
    <x v="1"/>
    <x v="109"/>
    <m/>
    <m/>
    <m/>
    <m/>
    <m/>
    <m/>
    <m/>
    <m/>
    <m/>
    <n v="12"/>
    <n v="17"/>
    <n v="5"/>
    <s v="4 AÑOS REZAGO A MÁS"/>
    <m/>
  </r>
  <r>
    <n v="173"/>
    <s v="DICIEMBRE "/>
    <x v="1"/>
    <s v="LIMA "/>
    <s v="LURIGANCHO"/>
    <n v="933295016"/>
    <s v="1401HUFEHAV"/>
    <s v="HUARAMATA"/>
    <s v="FERNANDEZ"/>
    <s v="HAIDERIC"/>
    <s v="NICOL"/>
    <s v="HUARAMATA FERNANDEZ HAIDERIC NICOL"/>
    <s v="VENEZUELA "/>
    <s v="PTP/CPP"/>
    <d v="2014-01-09T00:00:00"/>
    <s v="09"/>
    <s v="01"/>
    <s v="2014"/>
    <n v="10"/>
    <s v="FEMENINO"/>
    <s v="PTP/CPP"/>
    <s v="001074661"/>
    <s v="PRIMARIA - 4TO GRADO"/>
    <s v="SI"/>
    <s v="9407FEPUYUDEV"/>
    <s v="FERNANDEZ"/>
    <s v="PUENTE"/>
    <s v="YUSMAR"/>
    <s v="DEL VALLE"/>
    <s v="VENEZUELA"/>
    <s v="PTP/CPP"/>
    <d v="1994-07-07T00:00:00"/>
    <s v="07"/>
    <s v="07"/>
    <s v="1994"/>
    <s v="FEMENINO"/>
    <s v="PTP/CPP"/>
    <s v="002657923"/>
    <s v="RASTREO"/>
    <d v="2023-05-12T09:58:29"/>
    <s v="ONLINE/TELEFÓNICA"/>
    <d v="2023-12-08T00:00:00"/>
    <n v="2"/>
    <n v="2"/>
    <n v="1"/>
    <s v="SI"/>
    <s v="TAYRI"/>
    <s v="SI"/>
    <x v="1"/>
    <x v="109"/>
    <m/>
    <m/>
    <m/>
    <m/>
    <m/>
    <m/>
    <m/>
    <m/>
    <m/>
    <n v="9"/>
    <n v="10"/>
    <n v="1"/>
    <s v="NO TIENE REZAGO"/>
    <m/>
  </r>
  <r>
    <n v="175"/>
    <s v="DICIEMBRE "/>
    <x v="1"/>
    <s v="LIMA "/>
    <s v="LURIGANCHO"/>
    <n v="933295016"/>
    <s v="1501HUFERIV"/>
    <s v="HUARAMATA"/>
    <s v="FERNANDEZ"/>
    <s v="RICARDO"/>
    <s v="JOSUE"/>
    <s v="HUARAMATA FERNANDEZ RICARDO JOSUE"/>
    <s v="VENEZUELA "/>
    <s v="PTP/CPP"/>
    <d v="2015-01-23T00:00:00"/>
    <s v="23"/>
    <s v="01"/>
    <s v="2015"/>
    <n v="9"/>
    <s v="MASCULINO"/>
    <s v="PTP/CPP"/>
    <s v="001096628"/>
    <s v="PRIMARIA - 3ER GRADO"/>
    <s v="SI"/>
    <s v="9407FEPUYUDEV"/>
    <s v="FERNANDEZ"/>
    <s v="PUENTE"/>
    <s v="YUSMAR"/>
    <s v="DEL VALLE"/>
    <s v="VENEZUELA"/>
    <s v="PTP/CPP"/>
    <d v="1994-07-07T00:00:00"/>
    <s v="07"/>
    <s v="07"/>
    <s v="1994"/>
    <s v="FEMENINO"/>
    <s v="PTP/CPP"/>
    <s v="002657923"/>
    <s v="RASTREO"/>
    <d v="2023-05-12T09:58:37"/>
    <m/>
    <m/>
    <m/>
    <m/>
    <m/>
    <s v="SI"/>
    <s v="TAYRI"/>
    <s v="SI"/>
    <x v="1"/>
    <x v="109"/>
    <m/>
    <m/>
    <m/>
    <m/>
    <m/>
    <m/>
    <m/>
    <m/>
    <m/>
    <n v="8"/>
    <n v="9"/>
    <n v="1"/>
    <s v="NO TIENE REZAGO"/>
    <m/>
  </r>
  <r>
    <n v="116"/>
    <s v="OCTUBRE "/>
    <x v="1"/>
    <s v="LIMA "/>
    <s v="VILLA MARIA DEL TRIUNFO"/>
    <s v="970112176/900751879"/>
    <s v="1010IBGAOSV"/>
    <s v="IBARRA"/>
    <s v="GALVIZ"/>
    <s v="OSHAIM"/>
    <s v="JAIRIBEL"/>
    <s v="IBARRA GALVIZ OSHAIM JAIRIBEL"/>
    <s v="VENEZUELA "/>
    <s v="SITUACIÓN IRREGULAR"/>
    <d v="2010-10-19T00:00:00"/>
    <s v="19"/>
    <s v="10"/>
    <s v="2010"/>
    <n v="13"/>
    <s v="FEMENINO"/>
    <s v="ACTA/PARTIDA DE NACIMIENTO"/>
    <n v="5220"/>
    <s v="PRIMARIA - 2DO GRADO"/>
    <s v="SI"/>
    <s v="9207IBGABEMAV"/>
    <s v="IBARRA"/>
    <s v="GALVEZ"/>
    <s v="BETTY"/>
    <s v="MARIA"/>
    <s v="VENEZUELA "/>
    <s v="PTP/CPP"/>
    <d v="1992-07-15T00:00:00"/>
    <s v="15"/>
    <s v="07"/>
    <s v="1992"/>
    <s v="FEMENINO"/>
    <s v="PTP/CPP"/>
    <n v="1616132"/>
    <s v="RASTREO"/>
    <d v="2023-09-15T00:00:00"/>
    <m/>
    <m/>
    <m/>
    <m/>
    <m/>
    <s v="SI"/>
    <s v="MIRIAN"/>
    <s v="SI"/>
    <x v="1"/>
    <x v="109"/>
    <m/>
    <m/>
    <m/>
    <m/>
    <m/>
    <m/>
    <m/>
    <m/>
    <m/>
    <n v="7"/>
    <n v="13"/>
    <n v="6"/>
    <s v="4 AÑOS REZAGO A MÁS"/>
    <m/>
  </r>
  <r>
    <n v="154"/>
    <s v="OCTUBRE "/>
    <x v="1"/>
    <s v="LIMA "/>
    <s v="ATE"/>
    <n v="934529516"/>
    <s v="1810IRARSHO"/>
    <s v="IRIARTE"/>
    <s v="ARNEDO"/>
    <s v="SHAROL"/>
    <s v="MICHELL"/>
    <s v="IRIARTE ARNEDO SHAROL MICHELL"/>
    <s v="OTRO"/>
    <s v="SITUACIÓN IRREGULAR"/>
    <d v="2018-10-15T00:00:00"/>
    <s v="15"/>
    <s v="10"/>
    <s v="2018"/>
    <n v="5"/>
    <s v="FEMENINO"/>
    <s v="ACTA/PARTIDA DE NACIMIENTO"/>
    <n v="1048463980"/>
    <s v="NINGUNO"/>
    <s v="SI"/>
    <s v="0307ARDELUBEV"/>
    <s v="ARNEDO"/>
    <s v="DEL TORO"/>
    <s v="LUZ"/>
    <s v="BETANIA"/>
    <s v="VENEZUELA "/>
    <s v="SITUACIÓN IRREGULAR"/>
    <d v="2003-07-04T00:00:00"/>
    <s v="04"/>
    <s v="07"/>
    <s v="2003"/>
    <s v="FEMENINO"/>
    <s v="CÉDULA DE IDENTIDAD"/>
    <n v="31484551"/>
    <s v="RASTREO"/>
    <d v="2023-09-30T00:00:00"/>
    <s v="ONLINE/TELEFÓNICA"/>
    <d v="2023-10-26T00:00:00"/>
    <n v="1"/>
    <n v="1"/>
    <n v="1"/>
    <s v="SI"/>
    <s v="MIGUEL HUAYNATE"/>
    <s v="SI"/>
    <x v="1"/>
    <x v="109"/>
    <m/>
    <m/>
    <m/>
    <m/>
    <m/>
    <m/>
    <m/>
    <m/>
    <m/>
    <n v="6"/>
    <n v="5"/>
    <n v="-1"/>
    <s v="NO TIENE REZAGO"/>
    <m/>
  </r>
  <r>
    <n v="261"/>
    <s v="DICIEMBRE "/>
    <x v="1"/>
    <s v="LIMA "/>
    <s v="VILLA EL SALVADOR"/>
    <n v="953607155"/>
    <s v="0806JAMODAV"/>
    <s v="JACOTTE"/>
    <s v="MONTERO"/>
    <s v="DANIEL"/>
    <s v="ANTONIO"/>
    <s v="JACOTTE MONTERO DANIEL ANTONIO"/>
    <s v="VENEZUELA "/>
    <s v="PTP/CPP"/>
    <d v="2008-06-25T00:00:00"/>
    <s v="25"/>
    <s v="06"/>
    <s v="2008"/>
    <n v="15"/>
    <s v="MASCULINO"/>
    <s v="PTP/CPP"/>
    <s v="004111751"/>
    <s v="SECUNDARIA - 2DO GRADO"/>
    <s v="SI"/>
    <s v="7006JAOCNAANV"/>
    <s v="JACOTTE"/>
    <s v="OCHOA"/>
    <s v="NARZISO"/>
    <s v="ANTONIO"/>
    <s v="VENEZUELA"/>
    <s v="PTP/CPP"/>
    <d v="1970-06-03T00:00:00"/>
    <s v="03"/>
    <s v="06"/>
    <s v="1970"/>
    <s v="MASCULINO"/>
    <s v="PTP/CPP"/>
    <s v="002293657"/>
    <s v="RASTREO"/>
    <d v="2023-11-27T20:32:05"/>
    <s v="ONLINE/TELEFÓNICA"/>
    <d v="2023-12-06T00:00:00"/>
    <n v="1"/>
    <n v="1"/>
    <n v="1"/>
    <s v="SI"/>
    <s v="YULY"/>
    <s v="SI"/>
    <x v="1"/>
    <x v="109"/>
    <m/>
    <m/>
    <m/>
    <m/>
    <m/>
    <m/>
    <m/>
    <m/>
    <m/>
    <n v="13"/>
    <n v="15"/>
    <n v="2"/>
    <s v="2 AÑOS REZAGO"/>
    <m/>
  </r>
  <r>
    <n v="267"/>
    <s v="DICIEMBRE "/>
    <x v="1"/>
    <s v="LIMA "/>
    <s v="VILLA EL SALVADOR"/>
    <n v="918983605"/>
    <s v="1709JAAGYHV"/>
    <s v="JAIMES"/>
    <s v="AGUIRRE"/>
    <s v="YHOSMAN"/>
    <s v="JOSE"/>
    <s v="JAIMES AGUIRRE YHOSMAN JOSE"/>
    <s v="VENEZUELA "/>
    <s v="SITUACIÓN IRREGULAR"/>
    <d v="2017-09-01T00:00:00"/>
    <s v="01"/>
    <s v="09"/>
    <s v="2017"/>
    <n v="6"/>
    <s v="MASCULINO"/>
    <s v="ACTA/PARTIDA DE NACIMIENTO"/>
    <s v="560"/>
    <s v="NIVEL INICIAL 5 AÑOS"/>
    <s v="SI"/>
    <s v="9403JAAGRODEV"/>
    <s v="JAIMES"/>
    <s v="AGUIRRE"/>
    <s v="ROSSANA"/>
    <s v="DEL CARMEN"/>
    <s v="VENEZUELA"/>
    <s v="SITUACIÓN IRREGULAR"/>
    <d v="1994-03-29T00:00:00"/>
    <s v="29"/>
    <s v="03"/>
    <s v="1994"/>
    <s v="FEMENINO"/>
    <s v="CÉDULA DE IDENTIDAD"/>
    <s v="22795328"/>
    <s v="RASTREO"/>
    <d v="2023-12-06T11:26:10"/>
    <m/>
    <m/>
    <m/>
    <m/>
    <m/>
    <s v="SI"/>
    <s v="YULY"/>
    <s v="SI"/>
    <x v="1"/>
    <x v="109"/>
    <m/>
    <m/>
    <m/>
    <m/>
    <m/>
    <m/>
    <m/>
    <m/>
    <m/>
    <n v="6"/>
    <n v="6"/>
    <n v="0"/>
    <s v="NO TIENE REZAGO"/>
    <m/>
  </r>
  <r>
    <n v="1057"/>
    <s v="NOVIEMBRE"/>
    <x v="0"/>
    <s v="TUMBES "/>
    <s v="TUMBES"/>
    <n v="923260649"/>
    <s v="2007JIROCAV"/>
    <s v="JIMENES"/>
    <s v="RODRIGUEZ"/>
    <s v="CAROLINE"/>
    <s v="NINGUNO"/>
    <s v="JIMENES RODRIGUEZ CAROLINE NINGUNO"/>
    <s v="VENEZUELA "/>
    <s v="SITUACIÓN IRREGULAR"/>
    <d v="2020-07-04T00:00:00"/>
    <s v="04"/>
    <s v="07"/>
    <s v="2020"/>
    <n v="3"/>
    <s v="FEMENINO"/>
    <s v="CEDULA DE IDENTIDAD"/>
    <n v="1091380396"/>
    <s v="NINGUNO"/>
    <s v="SI"/>
    <s v="0010RONIERDEV"/>
    <s v="RODRIGUEZ"/>
    <s v="NINGUNO"/>
    <s v="ERISMAR"/>
    <s v="DEL VALLE"/>
    <s v="VENEZUELA "/>
    <s v="SITUACIÓN IRREGULAR"/>
    <d v="2000-10-05T00:00:00"/>
    <s v="5"/>
    <s v="10"/>
    <s v="2000"/>
    <s v="FEMENINO"/>
    <s v="CÉDULA DE IDENTIDAD"/>
    <n v="30313055"/>
    <s v="RASTREO"/>
    <d v="2023-10-05T07:44:36"/>
    <m/>
    <m/>
    <m/>
    <m/>
    <m/>
    <s v="SI"/>
    <s v="VANESSA"/>
    <s v="SI"/>
    <x v="1"/>
    <x v="109"/>
    <m/>
    <m/>
    <m/>
    <m/>
    <m/>
    <m/>
    <m/>
    <m/>
    <m/>
    <n v="6"/>
    <n v="3"/>
    <n v="-3"/>
    <s v="NO TIENE REZAGO"/>
    <m/>
  </r>
  <r>
    <n v="516"/>
    <s v="NOVIEMBRE"/>
    <x v="1"/>
    <s v="LIMA "/>
    <s v="SAN JUAN DE LURIGANCHO"/>
    <n v="947361813"/>
    <s v="1712JICAJUV"/>
    <s v="JIMENEZ"/>
    <s v="CASTILLO"/>
    <s v="JUAN "/>
    <s v="DAVID"/>
    <s v="JIMENEZ CASTILLO JUAN  DAVID"/>
    <s v="VENEZUELA "/>
    <s v="PTP/CPP"/>
    <d v="2017-12-16T00:00:00"/>
    <s v="16"/>
    <s v="12"/>
    <s v="2017"/>
    <n v="6"/>
    <s v="MASCULINO"/>
    <s v="PTP/CPP"/>
    <s v="004415627"/>
    <s v="NIVEL INICIAL 5 AÑOS"/>
    <s v="SI"/>
    <s v="831CAMUYUYAV"/>
    <s v="CASTILLO"/>
    <s v="MUÑOZ"/>
    <s v="YUSMERITH"/>
    <s v="YASNAIR"/>
    <s v="VENEZUELA "/>
    <s v="SITUACIÓN IRREGULAR"/>
    <d v="1983-01-10T00:00:00"/>
    <s v="10"/>
    <s v="1"/>
    <s v="1983"/>
    <s v="FEMENINO"/>
    <s v="CÉDULA DE IDENTIDAD"/>
    <n v="16528789"/>
    <s v="RASTREO"/>
    <d v="2023-11-23T15:35:39"/>
    <s v="ONLINE/TELEFÓNICA"/>
    <d v="2023-11-28T00:00:00"/>
    <n v="1"/>
    <n v="1"/>
    <n v="1"/>
    <s v="SI"/>
    <s v="TAYRI"/>
    <s v="SI"/>
    <x v="1"/>
    <x v="109"/>
    <m/>
    <m/>
    <m/>
    <m/>
    <m/>
    <m/>
    <m/>
    <m/>
    <m/>
    <n v="6"/>
    <n v="6"/>
    <n v="0"/>
    <s v="NO TIENE REZAGO"/>
    <m/>
  </r>
  <r>
    <n v="659"/>
    <s v="NOVIEMBRE"/>
    <x v="1"/>
    <s v="LIMA "/>
    <s v="ATE"/>
    <s v="900772004 LLAMADA"/>
    <s v="1509JIGUSHV"/>
    <s v="JIMENEZ"/>
    <s v="GUERRA"/>
    <s v="SHAYLA"/>
    <s v="SOPHIA"/>
    <s v="JIMENEZ GUERRA SHAYLA SOPHIA"/>
    <s v="VENEZUELA "/>
    <s v="SITUACIÓN IRREGULAR"/>
    <d v="2015-09-10T00:00:00"/>
    <s v="10"/>
    <s v="09"/>
    <s v="2015"/>
    <n v="8"/>
    <s v="FEMENINO"/>
    <s v="ACTA/PARTIDA DE NACIMIENTO"/>
    <s v="4512"/>
    <s v="PRIMARIA - 2DO GRADO"/>
    <s v="SI"/>
    <s v="981GUROYAYOV"/>
    <s v="GUERRA"/>
    <s v="RODRIGUEZ"/>
    <s v="YALITZA"/>
    <s v="YOSEANY"/>
    <s v="VENEZUELA "/>
    <s v="SITUACIÓN IRREGULAR"/>
    <d v="1998-01-04T00:00:00"/>
    <s v="4"/>
    <s v="1"/>
    <s v="1998"/>
    <s v="FEMENINO"/>
    <s v="CÉDULA DE IDENTIDAD"/>
    <s v="26491714"/>
    <s v="RASTREO"/>
    <d v="2023-10-23T10:00:30"/>
    <s v="ONLINE/TELEFÓNICA"/>
    <d v="2023-11-19T00:00:00"/>
    <n v="1"/>
    <n v="1"/>
    <n v="2"/>
    <s v="SI"/>
    <s v="CAROLINE"/>
    <s v="SI"/>
    <x v="1"/>
    <x v="109"/>
    <m/>
    <m/>
    <m/>
    <m/>
    <m/>
    <m/>
    <m/>
    <m/>
    <m/>
    <n v="7"/>
    <n v="8"/>
    <n v="1"/>
    <s v="NO TIENE REZAGO"/>
    <m/>
  </r>
  <r>
    <n v="688"/>
    <s v="NOVIEMBRE"/>
    <x v="1"/>
    <s v="LIMA "/>
    <s v="ATE"/>
    <n v="917612814"/>
    <s v="0801JILOEDV"/>
    <s v="JIMENEZ"/>
    <s v="LOPEZ"/>
    <s v="EDWIN"/>
    <s v="ALONSO"/>
    <s v="JIMENEZ LOPEZ EDWIN ALONSO"/>
    <s v="VENEZUELA "/>
    <s v="SITUACIÓN IRREGULAR"/>
    <d v="2008-01-20T00:00:00"/>
    <s v="20"/>
    <s v="01"/>
    <s v="2008"/>
    <n v="16"/>
    <s v="MASCULINO"/>
    <s v="ACTA/PARTIDA DE NACIMIENTO"/>
    <s v="318"/>
    <s v="PRIMARIA - 4TO GRADO"/>
    <s v="SI"/>
    <s v="855JILORIESV"/>
    <s v="JIMENEZ"/>
    <s v="LOPEZ"/>
    <s v="RITA"/>
    <s v="ESTHER"/>
    <s v="VENEZUELA "/>
    <s v="SITUACIÓN IRREGULAR"/>
    <d v="1985-05-17T00:00:00"/>
    <s v="17"/>
    <s v="5"/>
    <s v="1985"/>
    <s v="FEMENINO"/>
    <s v="CÉDULA DE IDENTIDAD"/>
    <s v="17947535"/>
    <s v="RASTREO"/>
    <s v="NO INFORMACIÓN"/>
    <m/>
    <m/>
    <m/>
    <m/>
    <m/>
    <s v="SI"/>
    <s v="CAROLINE"/>
    <s v="SI"/>
    <x v="1"/>
    <x v="109"/>
    <m/>
    <m/>
    <m/>
    <m/>
    <m/>
    <m/>
    <m/>
    <m/>
    <m/>
    <n v="9"/>
    <n v="16"/>
    <n v="7"/>
    <s v="4 AÑOS REZAGO A MÁS"/>
    <s v="CORREGIR FECHA DE IDENTIFICACIÓN  "/>
  </r>
  <r>
    <n v="824"/>
    <s v="NOVIEMBRE"/>
    <x v="1"/>
    <s v="LIMA "/>
    <s v="VILLA EL SALVADOR"/>
    <n v="952898531"/>
    <s v="1909JIPEDEP"/>
    <s v="JIMENEZ"/>
    <s v="PEREZ"/>
    <s v="DENYER"/>
    <s v="GHADIEL"/>
    <s v="JIMENEZ PEREZ DENYER GHADIEL"/>
    <s v="PERÚ"/>
    <s v="NO APLICA (ES PERUANO/A)"/>
    <d v="2019-09-17T00:00:00"/>
    <s v="17"/>
    <s v="09"/>
    <s v="2019"/>
    <n v="4"/>
    <s v="MASCULINO"/>
    <s v="DNI "/>
    <n v="914101714"/>
    <s v="NINGUNO"/>
    <s v="SI"/>
    <s v="788PEAGYEYEV"/>
    <s v="PEREZ"/>
    <s v="AGUILERA"/>
    <s v="YENDRYS"/>
    <s v="YESLIN"/>
    <s v="VENEZUELA "/>
    <s v="C.E. CALIDAD MIGRATORIA"/>
    <d v="1978-08-23T00:00:00"/>
    <s v="23"/>
    <s v="8"/>
    <s v="1978"/>
    <s v="FEMENINO"/>
    <s v="CARNET DE EXTRANJERÍA"/>
    <s v="005892707"/>
    <s v="RASTREO"/>
    <d v="2023-11-27T21:35:34"/>
    <m/>
    <m/>
    <m/>
    <m/>
    <m/>
    <s v="SI"/>
    <s v="MIRIAN"/>
    <s v="SI"/>
    <x v="1"/>
    <x v="109"/>
    <m/>
    <m/>
    <m/>
    <m/>
    <m/>
    <m/>
    <m/>
    <m/>
    <m/>
    <n v="6"/>
    <n v="4"/>
    <n v="-2"/>
    <s v="NO TIENE REZAGO"/>
    <m/>
  </r>
  <r>
    <n v="1056"/>
    <s v="NOVIEMBRE"/>
    <x v="0"/>
    <s v="TUMBES "/>
    <s v="TUMBES"/>
    <n v="923260649"/>
    <s v="1804JIROSAV"/>
    <s v="JIMENEZ"/>
    <s v="RODRIGUEZ"/>
    <s v="SANTIAGO"/>
    <s v="DE JESUS"/>
    <s v="JIMENEZ RODRIGUEZ SANTIAGO DE JESUS"/>
    <s v="VENEZUELA "/>
    <s v="SITUACIÓN IRREGULAR"/>
    <d v="2018-04-18T00:00:00"/>
    <s v="18"/>
    <s v="04"/>
    <s v="2018"/>
    <n v="5"/>
    <s v="MASCULINO"/>
    <s v="ACTA/PARTIDA DE NACIMIENTO"/>
    <n v="8080"/>
    <s v="NIVEL INICIAL 3 AÑOS"/>
    <s v="SI"/>
    <s v="0010RONIERDEV"/>
    <s v="RODRIGUEZ"/>
    <s v="NINGUNO"/>
    <s v="ERISMAR"/>
    <s v="DEL VALLE"/>
    <s v="VENEZUELA "/>
    <s v="SITUACIÓN IRREGULAR"/>
    <d v="2000-10-05T00:00:00"/>
    <s v="5"/>
    <s v="10"/>
    <s v="2000"/>
    <s v="FEMENINO"/>
    <s v="CÉDULA DE IDENTIDAD"/>
    <n v="30313055"/>
    <s v="RASTREO"/>
    <d v="2023-10-05T07:32:15"/>
    <s v="ONLINE/TELEFÓNICA"/>
    <d v="2023-11-17T00:00:00"/>
    <n v="2"/>
    <n v="2"/>
    <n v="2"/>
    <s v="SI"/>
    <s v="VANESSA"/>
    <s v="SI"/>
    <x v="1"/>
    <x v="109"/>
    <m/>
    <m/>
    <m/>
    <m/>
    <m/>
    <m/>
    <m/>
    <m/>
    <m/>
    <n v="6"/>
    <n v="5"/>
    <n v="-1"/>
    <s v="NO TIENE REZAGO"/>
    <m/>
  </r>
  <r>
    <n v="393"/>
    <s v="OCTUBRE "/>
    <x v="2"/>
    <s v="TRUJILLO"/>
    <s v="SALAVERRY"/>
    <n v="972031577"/>
    <s v="0707JIVEDAV"/>
    <s v="JIMENEZ"/>
    <s v="VELIS"/>
    <s v="DAVID"/>
    <s v="RAFAEL"/>
    <s v="JIMENEZ VELIS DAVID RAFAEL"/>
    <s v="VENEZUELA "/>
    <s v="PTP/CPP"/>
    <d v="2007-07-16T00:00:00"/>
    <s v="16"/>
    <s v="07"/>
    <s v="2007"/>
    <n v="16"/>
    <s v="MASCULINO"/>
    <s v="PTP/CPP"/>
    <n v="2745970"/>
    <s v="SECUNDARIA - 1ER GRADO"/>
    <s v="SI"/>
    <s v="8210JIVENORAV"/>
    <s v="JIMÉNEZ"/>
    <s v="VELIZ"/>
    <s v="NORGUIS"/>
    <s v="RAFAELA"/>
    <s v="VENEZUELA "/>
    <s v="PTP/CPP"/>
    <d v="1982-10-02T00:00:00"/>
    <n v="2"/>
    <n v="10"/>
    <n v="1982"/>
    <s v="FEMENINO"/>
    <s v="PTP/CPP"/>
    <n v="2746448"/>
    <s v="RASTREO"/>
    <d v="2023-10-05T00:00:00"/>
    <s v="ONLINE/TELEFÓNICA"/>
    <d v="2023-10-08T00:00:00"/>
    <n v="1"/>
    <n v="1"/>
    <n v="1"/>
    <s v="SI"/>
    <s v="DALILA"/>
    <s v="SI"/>
    <x v="1"/>
    <x v="109"/>
    <m/>
    <m/>
    <m/>
    <m/>
    <m/>
    <m/>
    <m/>
    <m/>
    <m/>
    <n v="12"/>
    <n v="16"/>
    <n v="4"/>
    <s v="4 AÑOS REZAGO A MÁS"/>
    <m/>
  </r>
  <r>
    <n v="1482"/>
    <s v="ENERO "/>
    <x v="2"/>
    <s v="TRUJILLO"/>
    <s v="SALAVERRY"/>
    <n v="972031577"/>
    <s v="067JIVEDAV"/>
    <s v="JIMENEZ"/>
    <s v="VELIS"/>
    <s v="DAVID"/>
    <s v="RAFAEL"/>
    <s v="JIMENEZ VELIS DAVID RAFAEL"/>
    <s v="VENEZUELA "/>
    <s v="PTP/CPP"/>
    <d v="2006-07-16T00:00:00"/>
    <n v="16"/>
    <n v="7"/>
    <n v="2006"/>
    <n v="17"/>
    <s v="MASCULINO"/>
    <s v="PTP/CPP"/>
    <n v="2745970"/>
    <s v="SECUNDARIA - 1ER GRADO"/>
    <s v="SI"/>
    <s v="8210JIVENORAV"/>
    <s v="JIMÉNEZ"/>
    <s v="VELIZ"/>
    <s v="NORGUIS"/>
    <s v="RAFAELA"/>
    <s v="VENEZUELA "/>
    <s v="PTP/CPP"/>
    <d v="1982-10-02T00:00:00"/>
    <n v="2"/>
    <n v="10"/>
    <n v="1982"/>
    <s v="FEMENINO"/>
    <s v="PTP/CPP"/>
    <n v="2746448"/>
    <s v="RASTREO"/>
    <d v="2023-10-05T00:00:00"/>
    <s v="ONLINE/TELEFÓNICA"/>
    <d v="2024-01-09T00:00:00"/>
    <n v="1"/>
    <n v="1"/>
    <n v="1"/>
    <s v="SI"/>
    <s v="EVELYN"/>
    <m/>
    <x v="2"/>
    <x v="111"/>
    <m/>
    <m/>
    <m/>
    <m/>
    <m/>
    <m/>
    <m/>
    <m/>
    <m/>
    <n v="12"/>
    <n v="17"/>
    <n v="5"/>
    <s v="4 AÑOS REZAGO A MÁS"/>
    <m/>
  </r>
  <r>
    <n v="1295"/>
    <s v="ENERO "/>
    <x v="1"/>
    <s v="LIMA "/>
    <s v="SAN MARTIN DE PORRES"/>
    <n v="981259820"/>
    <s v="0803JOPASAV"/>
    <s v="JORDAN"/>
    <s v="PARRA"/>
    <s v="SARA"/>
    <s v="SOFIA"/>
    <s v="JORDAN PARRA SARA SOFIA"/>
    <s v="VENEZUELA "/>
    <s v="SITUACIÓN IRREGULAR"/>
    <d v="2008-03-29T00:00:00"/>
    <s v="29"/>
    <s v="03"/>
    <s v="2008"/>
    <n v="15"/>
    <s v="FEMENINO"/>
    <s v="CÉDULA DE IDENTIDAD "/>
    <n v="32578168"/>
    <s v="SECUNDARIA - 3ER GRADO"/>
    <s v="SI"/>
    <s v="8401PATRYEBEV"/>
    <s v="PARRA"/>
    <s v="TRUJILLO"/>
    <s v="YESENIA"/>
    <s v="BEATRIZ"/>
    <s v="VENEZUELA "/>
    <s v="PTP/CPP"/>
    <d v="1984-01-03T00:00:00"/>
    <s v="03"/>
    <s v="01"/>
    <s v="1984"/>
    <s v="FEMENINO"/>
    <s v="PTP/CPP"/>
    <s v="MUJER"/>
    <s v="RASTREO"/>
    <d v="2024-01-22T16:19:10"/>
    <s v="ONLINE/TELEFÓNICA"/>
    <d v="2024-01-23T00:00:00"/>
    <n v="1"/>
    <n v="1"/>
    <n v="1"/>
    <s v="SI"/>
    <s v="MARIEL"/>
    <m/>
    <x v="1"/>
    <x v="109"/>
    <m/>
    <m/>
    <m/>
    <m/>
    <m/>
    <m/>
    <m/>
    <m/>
    <m/>
    <n v="14"/>
    <n v="16"/>
    <n v="2"/>
    <s v="2 AÑOS REZAGO"/>
    <m/>
  </r>
  <r>
    <n v="30"/>
    <s v="OCTUBRE "/>
    <x v="1"/>
    <s v="LIMA "/>
    <s v="VILLA EL SALVADOR"/>
    <n v="951839633"/>
    <s v="1906LALUANV"/>
    <s v="LA CONCHA"/>
    <s v="LUGO"/>
    <s v="ANTONIELLY"/>
    <s v="VALERIA"/>
    <s v="LA CONCHA LUGO ANTONIELLY VALERIA"/>
    <s v="VENEZUELA "/>
    <s v="SITUACIÓN IRREGULAR"/>
    <d v="2019-06-02T00:00:00"/>
    <s v="02"/>
    <s v="06"/>
    <s v="2019"/>
    <n v="4"/>
    <s v="FEMENINO"/>
    <s v="ACTA/PARTIDA DE NACIMIENTO"/>
    <n v="1287"/>
    <s v="NINGUNO"/>
    <s v="SI"/>
    <s v="9104LALUARNEV"/>
    <s v="LA CONCHA"/>
    <s v="LUGO"/>
    <s v="ARAMELIS"/>
    <s v="NELSI"/>
    <s v="VENEZUELA "/>
    <s v="SITUACIÓN IRREGULAR"/>
    <d v="1991-04-13T00:00:00"/>
    <s v="13"/>
    <s v="04"/>
    <s v="1991"/>
    <s v="FEMENINO"/>
    <s v="CÉDULA DE IDENTIDAD"/>
    <n v="20497610"/>
    <s v="RASTREO"/>
    <d v="2023-10-06T00:00:00"/>
    <m/>
    <m/>
    <m/>
    <m/>
    <m/>
    <s v="SI"/>
    <s v="MIRIAN"/>
    <s v="SI"/>
    <x v="1"/>
    <x v="109"/>
    <m/>
    <m/>
    <m/>
    <m/>
    <m/>
    <m/>
    <m/>
    <m/>
    <m/>
    <n v="6"/>
    <n v="4"/>
    <n v="-2"/>
    <s v="NO TIENE REZAGO"/>
    <m/>
  </r>
  <r>
    <n v="846"/>
    <s v="NOVIEMBRE"/>
    <x v="1"/>
    <s v="LIMA "/>
    <s v="SANTA ANITA"/>
    <n v="971863324"/>
    <s v="1311LARAADV"/>
    <s v="LA CRUZ"/>
    <s v="RANGEL"/>
    <s v="ADRIANIT"/>
    <s v="VERONICA"/>
    <s v="LA CRUZ RANGEL ADRIANIT VERONICA"/>
    <s v="VENEZUELA "/>
    <s v="PTP/CPP"/>
    <d v="2013-11-12T00:00:00"/>
    <s v="12"/>
    <s v="11"/>
    <s v="2013"/>
    <n v="10"/>
    <s v="FEMENINO"/>
    <s v="PTP/CPP"/>
    <s v="003938532"/>
    <s v="PRIMARIA - 2DO GRADO"/>
    <s v="SI"/>
    <s v="881RARAGECOV"/>
    <s v="RANGEL"/>
    <s v="RAMIREZ"/>
    <s v="GERALDIN"/>
    <s v="CONSUELO"/>
    <s v="VENEZUELA "/>
    <s v="PTP/CPP"/>
    <d v="1988-01-13T00:00:00"/>
    <s v="13"/>
    <s v="1"/>
    <s v="1988"/>
    <s v="FEMENINO"/>
    <s v="PTP/CPP"/>
    <s v="001976446"/>
    <s v="RASTREO"/>
    <d v="2023-10-26T15:49:47"/>
    <m/>
    <m/>
    <m/>
    <m/>
    <m/>
    <s v="SI"/>
    <s v="CAROLINE"/>
    <s v="SI"/>
    <x v="1"/>
    <x v="109"/>
    <m/>
    <m/>
    <m/>
    <m/>
    <m/>
    <m/>
    <m/>
    <m/>
    <m/>
    <n v="7"/>
    <n v="10"/>
    <n v="3"/>
    <s v="3 AÑOS REZAGO"/>
    <m/>
  </r>
  <r>
    <n v="1276"/>
    <s v="ENERO "/>
    <x v="1"/>
    <s v="LIMA "/>
    <s v="SAN MARTIN DE PORRES"/>
    <n v="916137029"/>
    <s v="1112LACEROV"/>
    <s v="LABRADOR"/>
    <s v="CEDEÑO"/>
    <s v="ROSANGELY"/>
    <s v="SOFIA"/>
    <s v="LABRADOR CEDEÑO ROSANGELY SOFIA"/>
    <s v="VENEZUELA "/>
    <s v="SITUACIÓN IRREGULAR"/>
    <d v="2011-12-06T00:00:00"/>
    <s v="06"/>
    <s v="12"/>
    <s v="2011"/>
    <n v="12"/>
    <s v="FEMENINO"/>
    <s v="PASAPORTE "/>
    <n v="158244848"/>
    <s v="PRIMARIA - 5TO GRADO"/>
    <s v="SI"/>
    <s v="8509LAÁLROORV"/>
    <s v="LABRADOR"/>
    <s v="ÁLVAREZ "/>
    <s v="RONY"/>
    <s v="ORLANDO"/>
    <s v="VENEZUELA "/>
    <s v="C.E. CALIDAD MIGRATORIA"/>
    <d v="1985-09-16T00:00:00"/>
    <s v="16"/>
    <s v="09"/>
    <s v="1985"/>
    <s v="MASCULINO"/>
    <s v="CARNET DE EXTRANJERÍA "/>
    <s v="HOMBRE"/>
    <s v="RASTREO"/>
    <d v="2023-12-07T16:18:45"/>
    <s v="ONLINE/TELEFÓNICA"/>
    <d v="2024-01-12T00:00:00"/>
    <n v="1"/>
    <n v="1"/>
    <n v="1"/>
    <s v="SI"/>
    <s v="MARIEL"/>
    <m/>
    <x v="1"/>
    <x v="109"/>
    <m/>
    <m/>
    <m/>
    <m/>
    <m/>
    <m/>
    <m/>
    <m/>
    <m/>
    <n v="10"/>
    <n v="12"/>
    <n v="2"/>
    <s v="2 AÑOS REZAGO"/>
    <m/>
  </r>
  <r>
    <n v="693"/>
    <s v="NOVIEMBRE"/>
    <x v="1"/>
    <s v="LIMA "/>
    <s v="ATE"/>
    <n v="958629789"/>
    <s v="1410LAPEANV"/>
    <s v="LAMEDA"/>
    <s v="PEREZ"/>
    <s v="ANDREINA"/>
    <s v="JULIETH"/>
    <s v="LAMEDA PEREZ ANDREINA JULIETH"/>
    <s v="VENEZUELA "/>
    <s v="SITUACIÓN IRREGULAR"/>
    <d v="2014-10-01T00:00:00"/>
    <s v="01"/>
    <s v="10"/>
    <s v="2014"/>
    <n v="9"/>
    <s v="FEMENINO"/>
    <s v="ACTA/PARTIDA DE NACIMIENTO"/>
    <s v="1372"/>
    <s v="PRIMARIA - 2DO GRADO"/>
    <s v="SI"/>
    <s v="935LAPEIMANV"/>
    <s v="LAMEDA"/>
    <s v="PEREZ"/>
    <s v="IMALAY"/>
    <s v="ANDREINA"/>
    <s v="VENEZUELA "/>
    <s v="PTP/CPP"/>
    <d v="1993-05-01T00:00:00"/>
    <s v="1"/>
    <s v="5"/>
    <s v="1993"/>
    <s v="FEMENINO"/>
    <s v="PTP/CPP"/>
    <s v="3490221"/>
    <s v="RASTREO"/>
    <d v="2023-11-10T19:46:00"/>
    <m/>
    <m/>
    <m/>
    <m/>
    <m/>
    <s v="SI"/>
    <s v="CAROLINE"/>
    <s v="SI"/>
    <x v="1"/>
    <x v="109"/>
    <m/>
    <m/>
    <m/>
    <m/>
    <m/>
    <m/>
    <m/>
    <m/>
    <m/>
    <n v="7"/>
    <n v="9"/>
    <n v="2"/>
    <s v="2 AÑOS REZAGO"/>
    <m/>
  </r>
  <r>
    <n v="692"/>
    <s v="NOVIEMBRE"/>
    <x v="1"/>
    <s v="LIMA "/>
    <s v="ATE"/>
    <n v="958629789"/>
    <s v="1007LAPEISV"/>
    <s v="LAMEDA"/>
    <s v="PEREZ"/>
    <s v="ISAAC"/>
    <s v="DAVID"/>
    <s v="LAMEDA PEREZ ISAAC DAVID"/>
    <s v="VENEZUELA "/>
    <s v="SITUACIÓN IRREGULAR"/>
    <d v="2010-07-05T00:00:00"/>
    <s v="05"/>
    <s v="07"/>
    <s v="2010"/>
    <n v="13"/>
    <s v="MASCULINO"/>
    <s v="ACTA/PARTIDA DE NACIMIENTO"/>
    <s v="899"/>
    <s v="PRIMARIA - 5TO GRADO"/>
    <s v="SI"/>
    <s v="935LAPEIMANV"/>
    <s v="LAMEDA"/>
    <s v="PEREZ"/>
    <s v="IMALAY"/>
    <s v="ANDREINA"/>
    <s v="VENEZUELA "/>
    <s v="PTP/CPP"/>
    <d v="1993-05-01T00:00:00"/>
    <s v="1"/>
    <s v="5"/>
    <s v="1993"/>
    <s v="FEMENINO"/>
    <s v="PTP/CPP"/>
    <s v="3490221"/>
    <s v="RASTREO"/>
    <d v="2023-11-10T19:38:00"/>
    <s v="ONLINE/TELEFÓNICA"/>
    <d v="2023-11-27T00:00:00"/>
    <n v="3"/>
    <n v="3"/>
    <n v="1"/>
    <s v="SI"/>
    <s v="CAROLINE"/>
    <s v="SI"/>
    <x v="1"/>
    <x v="109"/>
    <m/>
    <m/>
    <m/>
    <m/>
    <m/>
    <m/>
    <m/>
    <m/>
    <m/>
    <n v="10"/>
    <n v="13"/>
    <n v="3"/>
    <s v="3 AÑOS REZAGO"/>
    <m/>
  </r>
  <r>
    <n v="696"/>
    <s v="NOVIEMBRE"/>
    <x v="1"/>
    <s v="LIMA "/>
    <s v="SAN JUAN DE LURIGANCHO"/>
    <n v="935388765"/>
    <s v="1011LAARENV"/>
    <s v="LANZA"/>
    <s v="ARIAS"/>
    <s v="ENMANUEL"/>
    <s v="ISAAC"/>
    <s v="LANZA ARIAS ENMANUEL ISAAC"/>
    <s v="VENEZUELA "/>
    <s v="PTP/CPP"/>
    <d v="2010-11-03T00:00:00"/>
    <s v="03"/>
    <s v="11"/>
    <s v="2010"/>
    <n v="13"/>
    <s v="MASCULINO"/>
    <s v="PTP/CPP"/>
    <s v="004479225"/>
    <s v="PRIMARIA - 6TO GRADO"/>
    <s v="SI"/>
    <s v="813LAPAENENV"/>
    <s v="LANZA"/>
    <s v="PARABABIDES"/>
    <s v="ENDER"/>
    <s v="ENRIQUE"/>
    <s v="VENEZUELA "/>
    <s v="PTP/CPP"/>
    <d v="1981-03-18T00:00:00"/>
    <s v="18"/>
    <s v="3"/>
    <s v="1981"/>
    <s v="MASCULINO"/>
    <s v="PTP/CPP"/>
    <s v="000581357"/>
    <s v="RASTREO"/>
    <d v="2023-11-23T13:49:48"/>
    <s v="ONLINE/TELEFÓNICA"/>
    <d v="2023-11-28T00:00:00"/>
    <n v="2"/>
    <n v="2"/>
    <n v="1"/>
    <s v="SI"/>
    <s v="TAYRI"/>
    <s v="SI"/>
    <x v="1"/>
    <x v="109"/>
    <m/>
    <m/>
    <m/>
    <m/>
    <m/>
    <m/>
    <m/>
    <m/>
    <m/>
    <n v="11"/>
    <n v="13"/>
    <n v="2"/>
    <s v="2 AÑOS REZAGO"/>
    <m/>
  </r>
  <r>
    <n v="697"/>
    <s v="NOVIEMBRE"/>
    <x v="1"/>
    <s v="LIMA "/>
    <s v="SAN JUAN DE LURIGANCHO"/>
    <n v="935388765"/>
    <s v="1707LAARSEV"/>
    <s v="LANZA"/>
    <s v="ARIAS"/>
    <s v="SEHEISSET"/>
    <s v="GABRIELA"/>
    <s v="LANZA ARIAS SEHEISSET GABRIELA"/>
    <s v="VENEZUELA "/>
    <s v="PTP/CPP"/>
    <d v="2017-07-17T00:00:00"/>
    <s v="17"/>
    <s v="07"/>
    <s v="2017"/>
    <n v="6"/>
    <s v="FEMENINO"/>
    <s v="PTP/CPP"/>
    <s v="004435780"/>
    <s v="NIVEL INICIAL 5 AÑOS"/>
    <s v="SI"/>
    <s v="813LAPAENENV"/>
    <s v="LANZA"/>
    <s v="PARABABIDES"/>
    <s v="ENDER"/>
    <s v="ENRIQUE"/>
    <s v="VENEZUELA "/>
    <s v="PTP/CPP"/>
    <d v="1981-03-18T00:00:00"/>
    <s v="18"/>
    <s v="3"/>
    <s v="1981"/>
    <s v="MASCULINO"/>
    <s v="PTP/CPP"/>
    <s v="000581357"/>
    <s v="RASTREO"/>
    <d v="2023-11-23T13:55:22"/>
    <m/>
    <m/>
    <m/>
    <m/>
    <m/>
    <s v="SI"/>
    <s v="TAYRI"/>
    <s v="SI"/>
    <x v="1"/>
    <x v="109"/>
    <m/>
    <m/>
    <m/>
    <m/>
    <m/>
    <m/>
    <m/>
    <m/>
    <m/>
    <n v="6"/>
    <n v="6"/>
    <n v="0"/>
    <s v="NO TIENE REZAGO"/>
    <m/>
  </r>
  <r>
    <n v="47"/>
    <s v="DICIEMBRE "/>
    <x v="1"/>
    <s v="LIMA "/>
    <s v="ATE"/>
    <n v="916906410"/>
    <s v="1611LAAPVIV"/>
    <s v="LARA"/>
    <s v="APONTE"/>
    <s v="VICENTE"/>
    <s v="ISMAEL"/>
    <s v="LARA APONTE VICENTE ISMAEL"/>
    <s v="VENEZUELA "/>
    <s v="SITUACIÓN IRREGULAR"/>
    <d v="2016-11-15T00:00:00"/>
    <s v="15"/>
    <s v="11"/>
    <s v="2016"/>
    <n v="7"/>
    <s v="MASCULINO"/>
    <s v="ACTA/PARTIDA DE NACIMIENTO"/>
    <s v="2980"/>
    <s v="NINGUNO"/>
    <s v="SI"/>
    <s v="8607APSIEYJOV"/>
    <s v="APONTE"/>
    <s v="SILVA"/>
    <s v="EYILDA"/>
    <s v="JOSEFINA"/>
    <s v="VENEZUELA"/>
    <s v="SITUACIÓN IRREGULAR"/>
    <d v="1986-07-24T00:00:00"/>
    <s v="24"/>
    <s v="07"/>
    <s v="1986"/>
    <s v="FEMENINO"/>
    <s v="CÉDULA DE IDENTIDAD"/>
    <s v="24235088"/>
    <s v="RASTREO"/>
    <s v="11/29/2023 20:43:18"/>
    <s v="ONLINE/TELEFÓNICA"/>
    <d v="2023-12-06T00:00:00"/>
    <n v="1"/>
    <n v="1"/>
    <n v="1"/>
    <s v="SI"/>
    <s v="TAYRI"/>
    <s v="SI"/>
    <x v="1"/>
    <x v="109"/>
    <m/>
    <m/>
    <m/>
    <m/>
    <m/>
    <m/>
    <m/>
    <m/>
    <m/>
    <n v="6"/>
    <n v="7"/>
    <n v="1"/>
    <s v="NO TIENE REZAGO"/>
    <m/>
  </r>
  <r>
    <n v="830"/>
    <s v="NOVIEMBRE"/>
    <x v="1"/>
    <s v="LIMA "/>
    <s v="VILLA MARIA DEL TRIUNFO"/>
    <n v="974450173"/>
    <s v="1903LAPEJOP"/>
    <s v="LATINEZ"/>
    <s v="PEROZO"/>
    <s v="JOSELYN"/>
    <s v="ESTEFANIA"/>
    <s v="LATINEZ PEROZO JOSELYN ESTEFANIA"/>
    <s v="PERÚ"/>
    <s v="NO APLICA (ES PERUANO/A)"/>
    <d v="2019-03-19T00:00:00"/>
    <s v="19"/>
    <s v="03"/>
    <s v="2019"/>
    <n v="4"/>
    <s v="FEMENINO"/>
    <s v="DNI"/>
    <s v="91412154"/>
    <s v="NINGUNO"/>
    <s v="SI"/>
    <s v="9811PEROMIMAV"/>
    <s v="PEROZO"/>
    <s v="RODRIGUEZ"/>
    <s v="MIGLEIDYS"/>
    <s v="MARIA"/>
    <s v="VENEZUELA "/>
    <s v="SITUACIÓN IRREGULAR"/>
    <d v="1998-11-16T00:00:00"/>
    <s v="16"/>
    <s v="11"/>
    <s v="1998"/>
    <s v="FEMENINO"/>
    <s v="CÉDULA DE IDENTIDAD"/>
    <s v="27337298"/>
    <s v="RASTREO"/>
    <d v="2023-10-09T13:04:51"/>
    <s v="ONLINE/TELEFÓNICA"/>
    <d v="2023-11-15T00:00:00"/>
    <n v="1"/>
    <n v="1"/>
    <n v="1"/>
    <s v="SI"/>
    <s v="YULY"/>
    <s v="SI"/>
    <x v="1"/>
    <x v="109"/>
    <m/>
    <m/>
    <m/>
    <m/>
    <m/>
    <m/>
    <m/>
    <m/>
    <m/>
    <n v="6"/>
    <n v="5"/>
    <n v="-1"/>
    <s v="NO TIENE REZAGO"/>
    <m/>
  </r>
  <r>
    <n v="6"/>
    <s v="OCTUBRE "/>
    <x v="1"/>
    <s v="LIMA "/>
    <s v="SANTA ANITA"/>
    <s v="968954102 / 967642945 PAPA"/>
    <s v="1809LACUDEV"/>
    <s v="LATINI"/>
    <s v="CUICAS"/>
    <s v="DEIVIXON"/>
    <s v="JOSUE"/>
    <s v="LATINI CUICAS DEIVIXON JOSUE"/>
    <s v="VENEZUELA "/>
    <s v="PTP/CPP"/>
    <d v="2018-09-28T00:00:00"/>
    <s v="28"/>
    <s v="09"/>
    <s v="2018"/>
    <n v="5"/>
    <s v="MASCULINO"/>
    <s v="PTP/CPP"/>
    <n v="3243245"/>
    <s v="NINGUNO"/>
    <s v="SI"/>
    <s v="9008CUCUDIROV"/>
    <s v="CUICAS"/>
    <s v="CUICAS"/>
    <s v="DIURLENNYS"/>
    <s v="ROXELY"/>
    <s v="VENEZUELA "/>
    <s v="PTP/CPP"/>
    <d v="1990-08-27T00:00:00"/>
    <s v="27"/>
    <s v="08"/>
    <s v="1990"/>
    <s v="FEMENINO"/>
    <s v="PTP/CPP"/>
    <n v="1060443"/>
    <s v="RASTREO"/>
    <d v="2023-09-15T00:00:00"/>
    <s v="ONLINE/TELEFÓNICA"/>
    <d v="2023-10-13T00:00:00"/>
    <n v="1"/>
    <n v="1"/>
    <n v="1"/>
    <s v="SI"/>
    <s v="MIRIAN"/>
    <s v="SI"/>
    <x v="1"/>
    <x v="109"/>
    <m/>
    <m/>
    <m/>
    <m/>
    <m/>
    <m/>
    <m/>
    <m/>
    <m/>
    <n v="6"/>
    <n v="5"/>
    <n v="-1"/>
    <s v="NO TIENE REZAGO"/>
    <m/>
  </r>
  <r>
    <n v="698"/>
    <s v="NOVIEMBRE"/>
    <x v="1"/>
    <s v="LIMA "/>
    <s v="SAN JUAN DE MIRAFLORES"/>
    <n v="925412210"/>
    <s v="2005LAAYLUP"/>
    <s v="LAVASTIDA"/>
    <s v="AYAUCAN"/>
    <s v="LUCAS"/>
    <s v="EMILIANO"/>
    <s v="LAVASTIDA AYAUCAN LUCAS EMILIANO"/>
    <s v="PERÚ"/>
    <s v="NO APLICA (ES PERUANO/A)"/>
    <d v="2020-05-25T00:00:00"/>
    <s v="25"/>
    <s v="05"/>
    <s v="2020"/>
    <n v="3"/>
    <s v="MASCULINO"/>
    <s v="DNI"/>
    <s v="91866132"/>
    <s v="NINGUNO"/>
    <s v="SI"/>
    <s v="951LAROJEALV"/>
    <s v="LAVASTIDA "/>
    <s v="RONDON "/>
    <s v="JESUS "/>
    <s v="ALBERTO "/>
    <s v="VENEZUELA "/>
    <s v="C.E. CALIDAD MIGRATORIA"/>
    <d v="1995-01-28T00:00:00"/>
    <s v="28"/>
    <s v="1"/>
    <s v="1995"/>
    <s v="MASCULINO"/>
    <s v="CARNET DE EXTRANJERÍA"/>
    <s v="5099104"/>
    <s v="RASTREO"/>
    <d v="2023-10-13T18:19:57"/>
    <s v="ONLINE/TELEFÓNICA"/>
    <d v="2023-11-15T00:00:00"/>
    <n v="1"/>
    <n v="1"/>
    <n v="1"/>
    <s v="SI"/>
    <s v="YULY"/>
    <s v="SI"/>
    <x v="1"/>
    <x v="109"/>
    <m/>
    <m/>
    <m/>
    <m/>
    <m/>
    <m/>
    <m/>
    <m/>
    <m/>
    <n v="6"/>
    <n v="3"/>
    <n v="-3"/>
    <s v="NO TIENE REZAGO"/>
    <m/>
  </r>
  <r>
    <n v="780"/>
    <s v="NOVIEMBRE"/>
    <x v="1"/>
    <s v="LIMA "/>
    <s v="LURIGANCHO"/>
    <n v="918974016"/>
    <s v="1208LECAALV"/>
    <s v="LEAL"/>
    <s v="CAMBAR"/>
    <s v="ALIANNYS"/>
    <s v="VALENTINA"/>
    <s v="LEAL CAMBAR ALIANNYS VALENTINA"/>
    <s v="VENEZUELA "/>
    <s v="SITUACIÓN IRREGULAR"/>
    <d v="2012-08-19T00:00:00"/>
    <s v="19"/>
    <s v="08"/>
    <s v="2012"/>
    <n v="11"/>
    <s v="FEMENINO"/>
    <s v="ACTA/PARTIDA DE NACIMIENTO"/>
    <n v="3005"/>
    <s v="PRIMARIA - 4TO GRADO"/>
    <s v="SI"/>
    <s v="757NICAGLMAV"/>
    <s v="NINGUNO "/>
    <s v="CAMBAR"/>
    <s v="GLADYS"/>
    <s v="MARIA"/>
    <s v="VENEZUELA "/>
    <s v="SITUACIÓN IRREGULAR"/>
    <d v="1975-07-18T00:00:00"/>
    <s v="18"/>
    <s v="7"/>
    <s v="1975"/>
    <s v="FEMENINO"/>
    <s v="CÉDULA DE IDENTIDAD"/>
    <n v="13007769"/>
    <s v="RASTREO"/>
    <d v="2023-11-05T16:51:23"/>
    <m/>
    <m/>
    <m/>
    <m/>
    <m/>
    <s v="SI"/>
    <s v="TAYRI"/>
    <s v="SI"/>
    <x v="1"/>
    <x v="109"/>
    <m/>
    <m/>
    <m/>
    <m/>
    <m/>
    <m/>
    <m/>
    <m/>
    <m/>
    <n v="9"/>
    <n v="11"/>
    <n v="2"/>
    <s v="2 AÑOS REZAGO"/>
    <m/>
  </r>
  <r>
    <n v="1031"/>
    <s v="NOVIEMBRE"/>
    <x v="0"/>
    <s v="ZARUMILLA"/>
    <s v="AGUAS VERDES"/>
    <s v="928 611 537"/>
    <s v="1304LEFIFAV"/>
    <s v="LEAL"/>
    <s v="FIGUERA"/>
    <s v="FABIÁNNYS"/>
    <s v="JOSE"/>
    <s v="LEAL FIGUERA FABIÁNNYS JOSE"/>
    <s v="VENEZUELA "/>
    <s v="SITUACIÓN IRREGULAR"/>
    <d v="2013-04-08T00:00:00"/>
    <s v="08"/>
    <s v="04"/>
    <s v="2013"/>
    <n v="10"/>
    <s v="FEMENINO"/>
    <s v="ACTA/PARTIDA DE NACIMIENTO"/>
    <n v="8038"/>
    <s v="PRIMARIA - 4TO GRADO"/>
    <s v="SI"/>
    <s v="987LESEEDMAV"/>
    <s v="LEAL"/>
    <s v="SERRANO"/>
    <s v="EDUARLYS "/>
    <s v="MARGARETH"/>
    <s v="VENEZUELA "/>
    <s v="PTP/CPP"/>
    <d v="1998-07-05T00:00:00"/>
    <s v="5"/>
    <s v="7"/>
    <s v="1998"/>
    <s v="FEMENINO"/>
    <s v="PTP/CPP"/>
    <s v="00262895"/>
    <s v="RASTREO"/>
    <d v="2023-10-12T00:00:00"/>
    <s v="ONLINE/TELEFÓNICA"/>
    <d v="2023-11-28T00:00:00"/>
    <n v="3"/>
    <n v="3"/>
    <n v="2"/>
    <s v="SI"/>
    <s v="VANESSA"/>
    <s v="SI"/>
    <x v="1"/>
    <x v="109"/>
    <m/>
    <m/>
    <m/>
    <m/>
    <m/>
    <m/>
    <m/>
    <m/>
    <m/>
    <n v="9"/>
    <n v="10"/>
    <n v="1"/>
    <s v="NO TIENE REZAGO"/>
    <m/>
  </r>
  <r>
    <n v="748"/>
    <s v="NOVIEMBRE"/>
    <x v="1"/>
    <s v="LIMA "/>
    <s v="CHORRILLOS"/>
    <s v="918558493 y 901041254"/>
    <s v="1207LEMOKEV"/>
    <s v="LEAL"/>
    <s v="MONTILLA"/>
    <s v="KELANYELY"/>
    <s v="DANIELA"/>
    <s v="LEAL MONTILLA KELANYELY DANIELA"/>
    <s v="VENEZUELA "/>
    <s v="SITUACIÓN IRREGULAR"/>
    <d v="2012-07-25T00:00:00"/>
    <s v="25"/>
    <s v="07"/>
    <s v="2012"/>
    <n v="11"/>
    <s v="FEMENINO"/>
    <s v="ACTA/PARTIDA DE NACIMIENTO"/>
    <s v="NO INFORMACIÓN"/>
    <s v="PRIMARIA - 5TO GRADO"/>
    <s v="SI"/>
    <s v="909MOCHANANV"/>
    <s v="MONTILLA "/>
    <s v="CHIRINOS "/>
    <s v="ANYELY "/>
    <s v="ANDREINA "/>
    <s v="VENEZUELA "/>
    <s v="PTP/CPP"/>
    <d v="1990-09-02T00:00:00"/>
    <s v="2"/>
    <s v="9"/>
    <s v="1990"/>
    <s v="FEMENINO"/>
    <s v="PTP/CPP"/>
    <s v="2846496"/>
    <s v="RASTREO"/>
    <d v="2023-10-12T18:44:15"/>
    <m/>
    <m/>
    <m/>
    <m/>
    <m/>
    <s v="SI"/>
    <s v="YULY"/>
    <s v="SI"/>
    <x v="1"/>
    <x v="109"/>
    <m/>
    <m/>
    <m/>
    <m/>
    <m/>
    <m/>
    <m/>
    <m/>
    <m/>
    <n v="10"/>
    <n v="11"/>
    <n v="1"/>
    <s v="NO TIENE REZAGO"/>
    <m/>
  </r>
  <r>
    <n v="747"/>
    <s v="NOVIEMBRE"/>
    <x v="1"/>
    <s v="LIMA "/>
    <s v="CHORRILLOS"/>
    <s v="918558493 y 901041254"/>
    <s v="1407LEMOKEV"/>
    <s v="LEAL"/>
    <s v="MONTILLA"/>
    <s v="KEVIN"/>
    <s v="SANTIAGO"/>
    <s v="LEAL MONTILLA KEVIN SANTIAGO"/>
    <s v="VENEZUELA "/>
    <s v="SITUACIÓN IRREGULAR"/>
    <d v="2014-07-20T00:00:00"/>
    <s v="20"/>
    <s v="07"/>
    <s v="2014"/>
    <n v="9"/>
    <s v="MASCULINO"/>
    <s v="CEDULA DE IDENTIDAD"/>
    <s v="NO INFORMACIÓN"/>
    <s v="PRIMARIA - 3ER GRADO"/>
    <s v="SI"/>
    <s v="909MOCHANANV"/>
    <s v="MONTILLA "/>
    <s v="CHIRINOS "/>
    <s v="ANYELY"/>
    <s v="ANDREINA "/>
    <s v="VENEZUELA "/>
    <s v="PTP/CPP"/>
    <d v="1990-09-02T00:00:00"/>
    <s v="2"/>
    <s v="9"/>
    <s v="1990"/>
    <s v="FEMENINO"/>
    <s v="PTP/CPP"/>
    <s v="2846496"/>
    <s v="RASTREO"/>
    <d v="2023-10-10T18:00:10"/>
    <m/>
    <m/>
    <m/>
    <m/>
    <m/>
    <s v="SI"/>
    <s v="YULY"/>
    <s v="SI"/>
    <x v="1"/>
    <x v="109"/>
    <m/>
    <m/>
    <m/>
    <m/>
    <m/>
    <m/>
    <m/>
    <m/>
    <m/>
    <n v="8"/>
    <n v="9"/>
    <n v="1"/>
    <s v="NO TIENE REZAGO"/>
    <m/>
  </r>
  <r>
    <n v="746"/>
    <s v="NOVIEMBRE"/>
    <x v="1"/>
    <s v="LIMA "/>
    <s v="CHORRILLOS"/>
    <s v="918558493 y 901041254"/>
    <s v="1607LEMOKEV"/>
    <s v="LEAL"/>
    <s v="MONTILLA"/>
    <s v="KEYMAR"/>
    <s v="SARAY"/>
    <s v="LEAL MONTILLA KEYMAR SARAY"/>
    <s v="VENEZUELA "/>
    <s v="SITUACIÓN IRREGULAR"/>
    <d v="2016-07-26T00:00:00"/>
    <s v="26"/>
    <s v="07"/>
    <s v="2016"/>
    <n v="7"/>
    <s v="FEMENINO"/>
    <s v="ACTA/PARTIDA DE NACIMIENTO"/>
    <s v="NO INFORMACIÓN"/>
    <s v="PRIMARIA - 1ER GRADO"/>
    <s v="SI"/>
    <s v="909MOCHANANV"/>
    <s v="MONTILLA "/>
    <s v="CHIRINOS "/>
    <s v="ANYELY"/>
    <s v="ANDREINA "/>
    <s v="VENEZUELA "/>
    <s v="PTP/CPP"/>
    <d v="1990-09-02T00:00:00"/>
    <s v="2"/>
    <s v="9"/>
    <s v="1990"/>
    <s v="FEMENINO"/>
    <s v="PTP/CPP"/>
    <s v="2846496"/>
    <s v="RASTREO"/>
    <d v="2023-10-12T18:33:52"/>
    <s v="ONLINE/TELEFÓNICA"/>
    <d v="2023-11-14T00:00:00"/>
    <n v="3"/>
    <n v="3"/>
    <n v="1"/>
    <s v="SI"/>
    <s v="YULY"/>
    <s v="SI"/>
    <x v="1"/>
    <x v="109"/>
    <m/>
    <m/>
    <m/>
    <m/>
    <m/>
    <m/>
    <m/>
    <m/>
    <m/>
    <n v="6"/>
    <n v="7"/>
    <n v="1"/>
    <s v="NO TIENE REZAGO"/>
    <m/>
  </r>
  <r>
    <n v="762"/>
    <s v="NOVIEMBRE"/>
    <x v="1"/>
    <s v="LIMA "/>
    <s v="SURQUILLO"/>
    <n v="957664409"/>
    <s v="1705LEMOYUV"/>
    <s v="LEAL"/>
    <s v="MOTA"/>
    <s v="YUNIOR "/>
    <s v="YHENNIEL"/>
    <s v="LEAL MOTA YUNIOR  YHENNIEL"/>
    <s v="VENEZUELA "/>
    <s v="SITUACIÓN IRREGULAR"/>
    <d v="2017-05-09T00:00:00"/>
    <s v="09"/>
    <s v="05"/>
    <s v="2017"/>
    <n v="6"/>
    <s v="MASCULINO"/>
    <s v="ACTA/PARTIDA DE NACIMIENTO"/>
    <s v="075"/>
    <s v="NIVEL INICIAL 5 AÑOS"/>
    <s v="SI"/>
    <s v="761MOLATAALV"/>
    <s v="MOTA"/>
    <s v="LANDAES"/>
    <s v="TAIQUIRIE"/>
    <s v="ALEJANDRINA"/>
    <s v="VENEZUELA "/>
    <s v="SITUACIÓN IRREGULAR"/>
    <d v="1976-01-10T00:00:00"/>
    <s v="10"/>
    <s v="1"/>
    <s v="1976"/>
    <s v="FEMENINO"/>
    <s v="CÉDULA DE IDENTIDAD"/>
    <n v="12928265"/>
    <s v="RASTREO"/>
    <d v="2023-11-28T10:36:47"/>
    <s v="ONLINE/TELEFÓNICA"/>
    <d v="2023-11-27T00:00:00"/>
    <n v="2"/>
    <n v="2"/>
    <n v="1"/>
    <s v="SI"/>
    <s v="MIRIAN"/>
    <s v="SI"/>
    <x v="1"/>
    <x v="109"/>
    <m/>
    <m/>
    <m/>
    <m/>
    <m/>
    <m/>
    <m/>
    <m/>
    <m/>
    <n v="6"/>
    <n v="6"/>
    <n v="0"/>
    <s v="NO TIENE REZAGO"/>
    <m/>
  </r>
  <r>
    <n v="309"/>
    <s v="DICIEMBRE "/>
    <x v="2"/>
    <s v="TRUJILLO "/>
    <s v="LA ESPERANZA"/>
    <n v="981124981"/>
    <s v="1301LEMEJHV"/>
    <s v="LEJE"/>
    <s v="MENDOZA"/>
    <s v="JHOSELIN"/>
    <s v="ANTONIEĹLIS"/>
    <s v="LEJE MENDOZA JHOSELIN ANTONIEĹLIS"/>
    <s v="VENEZUELA "/>
    <s v="REFUGIADO "/>
    <d v="2013-01-03T00:00:00"/>
    <s v="03"/>
    <s v="01"/>
    <s v="2013"/>
    <n v="11"/>
    <s v="FEMENINO"/>
    <s v="ACTA/PARTIDA DE NACIMIENTO"/>
    <n v="75"/>
    <s v="PRIMARIA - 5TO GRADO"/>
    <s v="SI"/>
    <s v="9210MEPEYUALV"/>
    <s v="MENDOZA"/>
    <s v="PEROZO"/>
    <s v="YULIANNYS "/>
    <s v="ALICIA"/>
    <s v="VENEZUELA "/>
    <s v="PTP/CPP"/>
    <d v="1992-10-07T00:00:00"/>
    <n v="7"/>
    <n v="10"/>
    <n v="1992"/>
    <s v="FEMENINO"/>
    <s v="PTP/CPP"/>
    <s v="003437953"/>
    <s v="RASTREO"/>
    <d v="2023-10-05T00:00:00"/>
    <s v="ONLINE/TELEFÓNICA"/>
    <d v="2023-12-20T00:00:00"/>
    <n v="3"/>
    <n v="3"/>
    <n v="1"/>
    <s v="SI"/>
    <s v="MARIANA"/>
    <s v="SI"/>
    <x v="1"/>
    <x v="109"/>
    <m/>
    <m/>
    <m/>
    <m/>
    <m/>
    <m/>
    <m/>
    <m/>
    <m/>
    <n v="10"/>
    <n v="11"/>
    <n v="1"/>
    <s v="NO TIENE REZAGO"/>
    <m/>
  </r>
  <r>
    <n v="470"/>
    <s v="DICIEMBRE "/>
    <x v="2"/>
    <s v="TRUJILLO "/>
    <s v="LA ESPERANZA"/>
    <n v="918362341"/>
    <s v="1609LEROCEV"/>
    <s v="LEMUS"/>
    <s v="ROJAS"/>
    <s v="CESAR"/>
    <s v="ORLANDO"/>
    <s v="LEMUS ROJAS CESAR ORLANDO"/>
    <s v="VENEZUELA "/>
    <s v="PTP/CPP"/>
    <d v="2016-09-16T00:00:00"/>
    <s v="16"/>
    <s v="09"/>
    <s v="2016"/>
    <n v="7"/>
    <s v="MASCULINO"/>
    <s v="PTP/CPP"/>
    <n v="4103562"/>
    <s v="NINGUNO"/>
    <s v="SI"/>
    <s v="9712ROGUNEPAV"/>
    <s v="ROJAS"/>
    <s v="GUZMAN"/>
    <s v="NELSIBETH"/>
    <s v="PATRICIA"/>
    <s v="VENEZUELA "/>
    <s v="PTP/CPP"/>
    <d v="1997-12-16T00:00:00"/>
    <n v="16"/>
    <n v="12"/>
    <n v="1997"/>
    <s v="FEMENINO"/>
    <s v="PTP/CPP"/>
    <n v="4036705"/>
    <s v="RASTREO"/>
    <d v="2023-11-08T00:00:00"/>
    <m/>
    <m/>
    <m/>
    <m/>
    <m/>
    <s v="SI"/>
    <s v="MARIANA"/>
    <s v="SI"/>
    <x v="1"/>
    <x v="109"/>
    <m/>
    <m/>
    <m/>
    <m/>
    <m/>
    <m/>
    <m/>
    <m/>
    <m/>
    <n v="6"/>
    <n v="7"/>
    <n v="1"/>
    <s v="NO TIENE REZAGO"/>
    <m/>
  </r>
  <r>
    <n v="635"/>
    <s v="NOVIEMBRE"/>
    <x v="1"/>
    <s v="LIMA "/>
    <s v="VILLA EL SALVADOR"/>
    <s v="973 276 939"/>
    <s v="0901LEGIYOV"/>
    <s v="LEON"/>
    <s v="GIL"/>
    <s v="YOHENNIZ"/>
    <s v="MICHELL"/>
    <s v="LEON GIL YOHENNIZ MICHELL"/>
    <s v="VENEZUELA "/>
    <s v="SITUACIÓN IRREGULAR"/>
    <d v="2009-01-03T00:00:00"/>
    <s v="03"/>
    <s v="01"/>
    <s v="2009"/>
    <n v="15"/>
    <s v="FEMENINO"/>
    <s v="ACTA/PARTIDA DE NACIMIENTO"/>
    <s v="52"/>
    <s v="SECUNDARIA - 1ER GRADO"/>
    <s v="SI"/>
    <s v="9111GIDUGEJOV"/>
    <s v="GIL"/>
    <s v="DUQUE"/>
    <s v="GENESIS"/>
    <s v="JOHANNA"/>
    <s v="VENEZUELA "/>
    <s v="C.E. CALIDAD MIGRATORIA"/>
    <d v="1991-11-07T00:00:00"/>
    <s v="7"/>
    <s v="11"/>
    <s v="1991"/>
    <s v="FEMENINO"/>
    <s v="CARNET DE EXTRANJERÍA"/>
    <s v="2364796"/>
    <s v="AUTOREGISTRO "/>
    <d v="2023-11-22T21:41:14"/>
    <m/>
    <m/>
    <m/>
    <m/>
    <m/>
    <s v="SI"/>
    <s v="YULY"/>
    <s v="SI"/>
    <x v="1"/>
    <x v="109"/>
    <m/>
    <m/>
    <m/>
    <m/>
    <m/>
    <m/>
    <m/>
    <m/>
    <m/>
    <n v="12"/>
    <n v="15"/>
    <n v="3"/>
    <s v="3 AÑOS REZAGO"/>
    <m/>
  </r>
  <r>
    <n v="150"/>
    <s v="OCTUBRE "/>
    <x v="1"/>
    <s v="LIMA "/>
    <s v="ATE"/>
    <n v="983198825"/>
    <s v="1802LIAMDOV"/>
    <s v="LIENDO"/>
    <s v="AMENEIRO"/>
    <s v="DOUGLAS"/>
    <s v="IREAN"/>
    <s v="LIENDO AMENEIRO DOUGLAS IREAN"/>
    <s v="VENEZUELA "/>
    <s v="SITUACIÓN IRREGULAR"/>
    <d v="2018-02-15T00:00:00"/>
    <s v="15"/>
    <s v="02"/>
    <s v="2018"/>
    <n v="5"/>
    <s v="MASCULINO"/>
    <s v="ACTA/PARTIDA DE NACIMIENTO"/>
    <n v="234"/>
    <s v="NIVEL INICIAL 5 AÑOS"/>
    <s v="SI"/>
    <s v="8904AMRADUMAV"/>
    <s v="AMENEIRO"/>
    <s v="RAMIREZ"/>
    <s v="DUGLEIMY"/>
    <s v="MAYERLIN"/>
    <s v="VENEZUELA "/>
    <s v="SITUACIÓN IRREGULAR"/>
    <d v="1989-04-19T00:00:00"/>
    <s v="19"/>
    <s v="04"/>
    <s v="1989"/>
    <s v="FEMENINO"/>
    <s v="CÉDULA DE IDENTIDAD"/>
    <n v="19967842"/>
    <s v="RASTREO"/>
    <d v="2023-09-30T00:00:00"/>
    <s v="ONLINE/TELEFÓNICA"/>
    <d v="2023-10-14T00:00:00"/>
    <n v="2"/>
    <n v="2"/>
    <n v="1"/>
    <s v="SI"/>
    <s v="MIGUEL HUAYNATE"/>
    <s v="SI"/>
    <x v="1"/>
    <x v="109"/>
    <m/>
    <m/>
    <m/>
    <m/>
    <m/>
    <m/>
    <m/>
    <m/>
    <m/>
    <n v="6"/>
    <n v="6"/>
    <n v="0"/>
    <s v="NO TIENE REZAGO"/>
    <m/>
  </r>
  <r>
    <n v="152"/>
    <s v="OCTUBRE "/>
    <x v="1"/>
    <s v="LIMA "/>
    <s v="ATE"/>
    <n v="983198825"/>
    <s v="1802LIAMELV"/>
    <s v="LIENDO"/>
    <s v="AMENEIRO"/>
    <s v="ELANA"/>
    <s v="CEADNY"/>
    <s v="LIENDO AMENEIRO ELANA CEADNY"/>
    <s v="VENEZUELA "/>
    <s v="SITUACIÓN IRREGULAR"/>
    <d v="2018-02-15T00:00:00"/>
    <s v="15"/>
    <s v="02"/>
    <s v="2018"/>
    <n v="5"/>
    <s v="FEMENINO"/>
    <s v="ACTA/PARTIDA DE NACIMIENTO"/>
    <n v="235"/>
    <s v="NIVEL INICIAL 5 AÑOS"/>
    <s v="SI"/>
    <s v="8904AMRADUMAV"/>
    <s v="AMENEIRO"/>
    <s v="RAMIREZ"/>
    <s v="DUGLEIMY"/>
    <s v="MAYERLIN"/>
    <s v="VENEZUELA "/>
    <s v="SITUACIÓN IRREGULAR"/>
    <d v="1989-04-19T00:00:00"/>
    <s v="19"/>
    <s v="04"/>
    <s v="1989"/>
    <s v="FEMENINO"/>
    <s v="CÉDULA DE IDENTIDAD"/>
    <n v="19967842"/>
    <s v="RASTREO"/>
    <d v="2023-09-30T00:00:00"/>
    <m/>
    <m/>
    <m/>
    <m/>
    <m/>
    <s v="SI"/>
    <s v="MIGUEL HUAYNATE"/>
    <s v="SI"/>
    <x v="1"/>
    <x v="109"/>
    <m/>
    <m/>
    <m/>
    <m/>
    <m/>
    <m/>
    <m/>
    <m/>
    <m/>
    <n v="6"/>
    <n v="6"/>
    <n v="0"/>
    <s v="NO TIENE REZAGO"/>
    <m/>
  </r>
  <r>
    <n v="177"/>
    <s v="OCTUBRE "/>
    <x v="1"/>
    <s v="LIMA "/>
    <s v="SANTA ANITA"/>
    <n v="904246168"/>
    <s v="1710LIABAUV"/>
    <s v="LINARES"/>
    <s v="ABACHE"/>
    <s v="AURORA"/>
    <s v="ROSANGEL"/>
    <s v="LINARES ABACHE AURORA ROSANGEL"/>
    <s v="VENEZUELA "/>
    <s v="SITUACIÓN IRREGULAR"/>
    <d v="2017-10-31T00:00:00"/>
    <s v="31"/>
    <s v="10"/>
    <s v="2017"/>
    <n v="6"/>
    <s v="FEMENINO"/>
    <s v="ACTA/PARTIDA DE NACIMIENTO"/>
    <n v="62"/>
    <s v="NIVEL INICIAL 5 AÑOS"/>
    <s v="SI"/>
    <s v="9306LIABKIROV"/>
    <s v="LINARES"/>
    <s v="ABACHE"/>
    <s v="KIMBERLYN"/>
    <s v="ROSANGEL"/>
    <s v="VENEZUELA "/>
    <s v="PTP/CPP"/>
    <d v="1993-06-10T00:00:00"/>
    <s v="10"/>
    <s v="06"/>
    <s v="1993"/>
    <s v="FEMENINO"/>
    <s v="PTP/CPP"/>
    <n v="656012"/>
    <s v="RASTREO"/>
    <d v="2023-09-30T00:00:00"/>
    <s v="ONLINE/TELEFÓNICA"/>
    <d v="2023-10-26T00:00:00"/>
    <n v="1"/>
    <n v="1"/>
    <n v="1"/>
    <s v="SI"/>
    <s v="MIGUEL HUAYNATE"/>
    <s v="SI"/>
    <x v="1"/>
    <x v="109"/>
    <m/>
    <m/>
    <m/>
    <m/>
    <m/>
    <m/>
    <m/>
    <m/>
    <m/>
    <n v="6"/>
    <n v="6"/>
    <n v="0"/>
    <s v="NO TIENE REZAGO"/>
    <m/>
  </r>
  <r>
    <n v="436"/>
    <s v="NOVIEMBRE"/>
    <x v="1"/>
    <s v="LIMA "/>
    <s v="LURIN"/>
    <n v="966845509"/>
    <s v="1008LIARLUV"/>
    <s v="LINARES"/>
    <s v="ARGUELLO"/>
    <s v="LUIS"/>
    <s v="ANGEL"/>
    <s v="LINARES ARGUELLO LUIS ANGEL"/>
    <s v="VENEZUELA "/>
    <s v="SITUACIÓN IRREGULAR"/>
    <d v="2010-08-07T00:00:00"/>
    <s v="07"/>
    <s v="08"/>
    <s v="2010"/>
    <n v="13"/>
    <s v="MASCULINO"/>
    <s v="CEDULA DE IDENTIDAD"/>
    <n v="33465473"/>
    <s v="PRIMARIA - 4TO GRADO"/>
    <s v="SI"/>
    <s v="6812ARPENOMAV"/>
    <s v="ARGUELLO"/>
    <s v="PERDOMO"/>
    <s v="NORIS"/>
    <s v="MARGARITA"/>
    <s v="VENEZUELA "/>
    <s v="SITUACIÓN IRREGULAR"/>
    <d v="1968-12-27T00:00:00"/>
    <s v="27"/>
    <s v="12"/>
    <s v="1968"/>
    <s v="FEMENINO"/>
    <s v="CÉDULA DE IDENTIDAD"/>
    <n v="10034565"/>
    <s v="RASTREO"/>
    <d v="2023-09-15T00:00:00"/>
    <s v="ONLINE/TELEFÓNICA"/>
    <d v="2023-11-04T00:00:00"/>
    <n v="1"/>
    <n v="1"/>
    <n v="1"/>
    <s v="SI"/>
    <s v="EIMARA"/>
    <s v="SI"/>
    <x v="1"/>
    <x v="109"/>
    <m/>
    <m/>
    <m/>
    <m/>
    <m/>
    <m/>
    <m/>
    <m/>
    <m/>
    <n v="9"/>
    <n v="13"/>
    <n v="4"/>
    <s v="4 AÑOS REZAGO A MÁS"/>
    <m/>
  </r>
  <r>
    <n v="1286"/>
    <s v="ENERO "/>
    <x v="1"/>
    <s v="LIMA "/>
    <s v="LOS OLIVOS"/>
    <n v="943190828"/>
    <s v="1111LIBESOV"/>
    <s v="LINARES"/>
    <s v="BEJARRANO"/>
    <s v="SOPHIA "/>
    <s v="ANDREA"/>
    <s v="LINARES BEJARRANO SOPHIA  ANDREA"/>
    <s v="VENEZUELA "/>
    <s v="SITUACIÓN IRREGULAR"/>
    <d v="2011-11-12T00:00:00"/>
    <s v="12"/>
    <s v="11"/>
    <s v="2011"/>
    <n v="12"/>
    <s v="FEMENINO"/>
    <s v="CÉDULA DE IDENTIDAD "/>
    <n v="34587903"/>
    <s v="SECUNDARIA - 1ER GRADO"/>
    <s v="SI"/>
    <s v="9409LIPAMIANV"/>
    <s v="LINARES"/>
    <s v="PACHECO"/>
    <s v="MIGUEL"/>
    <s v="ANGEL"/>
    <s v="VENEZUELA "/>
    <s v="C.E. CALIDAD MIGRATORIA"/>
    <d v="1994-09-03T00:00:00"/>
    <s v="03"/>
    <s v="09"/>
    <s v="1994"/>
    <s v="MASCULINO"/>
    <s v="CARNET DE EXTRANJERÍA "/>
    <s v="HOMBRE"/>
    <s v="RASTREO"/>
    <d v="2023-12-18T20:53:54"/>
    <s v="ONLINE/TELEFÓNICA"/>
    <d v="2024-01-29T00:00:00"/>
    <n v="1"/>
    <n v="1"/>
    <n v="1"/>
    <s v="SI"/>
    <s v="MARIEL"/>
    <m/>
    <x v="1"/>
    <x v="109"/>
    <m/>
    <m/>
    <m/>
    <m/>
    <m/>
    <m/>
    <m/>
    <m/>
    <m/>
    <n v="12"/>
    <n v="12"/>
    <n v="0"/>
    <s v="NO TIENE REZAGO"/>
    <m/>
  </r>
  <r>
    <n v="1500"/>
    <s v="ENERO "/>
    <x v="2"/>
    <s v="TRUJILLO"/>
    <s v="LA ESPERANZA"/>
    <n v="927561180"/>
    <s v="196LIRIMAP"/>
    <s v="LINAREZ "/>
    <s v="RIERA"/>
    <s v="MARITH"/>
    <s v="VALENTINA"/>
    <s v="LINAREZ  RIERA MARITH VALENTINA"/>
    <s v="PERÚ"/>
    <s v="NO APLICA (ES PERUANO/A)"/>
    <d v="2019-06-03T00:00:00"/>
    <n v="3"/>
    <n v="6"/>
    <n v="2019"/>
    <n v="4"/>
    <s v="FEMENINO"/>
    <s v="DNI"/>
    <n v="91366346"/>
    <s v="NIVEL INICIAL 3 AÑOS"/>
    <s v="SI"/>
    <s v="9311RICAKINAV"/>
    <s v="RIERA "/>
    <s v="CAÑIZALEZ"/>
    <s v="KIMBERLING"/>
    <s v="NATHACHA"/>
    <s v="VENEZUELA "/>
    <s v="SITUACIÓN IRREGULAR"/>
    <d v="1993-11-17T00:00:00"/>
    <n v="15"/>
    <n v="11"/>
    <n v="1993"/>
    <s v="FEMENINO"/>
    <s v="CEDULA DE IDENTIDAD "/>
    <n v="22322960"/>
    <s v="RASTREO"/>
    <d v="2023-12-06T00:00:00"/>
    <m/>
    <m/>
    <m/>
    <m/>
    <m/>
    <s v="SI"/>
    <s v="EVELYN"/>
    <m/>
    <x v="2"/>
    <x v="126"/>
    <m/>
    <m/>
    <m/>
    <m/>
    <m/>
    <m/>
    <m/>
    <m/>
    <m/>
    <n v="6"/>
    <n v="4"/>
    <n v="-2"/>
    <s v="NO TIENE REZAGO"/>
    <m/>
  </r>
  <r>
    <n v="431"/>
    <s v="NOVIEMBRE"/>
    <x v="1"/>
    <s v="LIMA "/>
    <s v="LURIN"/>
    <n v="960536722"/>
    <s v="1909LIARCHO"/>
    <s v="LINAREZ"/>
    <s v="ARAUJO"/>
    <s v="CHRISTOPHER"/>
    <s v="UZIEL"/>
    <s v="LINAREZ ARAUJO CHRISTOPHER UZIEL"/>
    <s v="OTRO"/>
    <s v="SITUACIÓN IRREGULAR"/>
    <d v="2019-09-05T00:00:00"/>
    <s v="05"/>
    <s v="09"/>
    <s v="2019"/>
    <n v="4"/>
    <s v="MASCULINO"/>
    <s v="ACTA/PARTIDA DE NACIMIENTO"/>
    <n v="47"/>
    <s v="NIVEL INICIAL 3 AÑOS"/>
    <s v="SI"/>
    <s v="001ARMOBEMAV"/>
    <s v="ARAUJO"/>
    <s v="MORILLO"/>
    <s v="BETANIA"/>
    <s v="MARIA"/>
    <s v="VENEZUELA "/>
    <s v="PTP/CPP"/>
    <d v="2000-01-28T00:00:00"/>
    <s v="28"/>
    <s v="1"/>
    <s v="2000"/>
    <s v="FEMENINO"/>
    <s v="PTP/CPP"/>
    <n v="3298665"/>
    <s v="RASTREO"/>
    <d v="2023-10-05T00:00:00"/>
    <s v="ONLINE/TELEFÓNICA"/>
    <d v="2023-11-16T00:00:00"/>
    <n v="1"/>
    <n v="1"/>
    <n v="1"/>
    <s v="SI"/>
    <s v="EIMARA"/>
    <s v="SI"/>
    <x v="1"/>
    <x v="109"/>
    <m/>
    <m/>
    <m/>
    <m/>
    <m/>
    <m/>
    <m/>
    <m/>
    <m/>
    <n v="6"/>
    <n v="4"/>
    <n v="-2"/>
    <s v="NO TIENE REZAGO"/>
    <m/>
  </r>
  <r>
    <n v="576"/>
    <s v="NOVIEMBRE"/>
    <x v="1"/>
    <s v="LIMA "/>
    <s v="SANTA ANITA"/>
    <n v="916117642"/>
    <s v="0904LIDIGAV"/>
    <s v="LINAREZ"/>
    <s v="DIAZ"/>
    <s v="GABRIEL"/>
    <s v="ALEJANDRO"/>
    <s v="LINAREZ DIAZ GABRIEL ALEJANDRO"/>
    <s v="VENEZUELA "/>
    <s v="SITUACIÓN IRREGULAR"/>
    <d v="2009-04-08T00:00:00"/>
    <s v="08"/>
    <s v="04"/>
    <s v="2009"/>
    <n v="14"/>
    <s v="MASCULINO"/>
    <s v="ACTA/PARTIDA DE NACIMIENTO"/>
    <s v="1470"/>
    <s v="PRIMARIA - 6TO GRADO"/>
    <s v="SI"/>
    <s v="772DICOYAYAV"/>
    <s v="DIAZ"/>
    <s v="COLINA"/>
    <s v="YANI"/>
    <s v="YANIRA"/>
    <s v="VENEZUELA "/>
    <s v="SITUACIÓN IRREGULAR"/>
    <d v="1977-02-15T00:00:00"/>
    <s v="15"/>
    <s v="2"/>
    <s v="1977"/>
    <s v="FEMENINO"/>
    <s v="CÉDULA DE IDENTIDAD"/>
    <s v="14695501"/>
    <s v="RASTREO"/>
    <s v="NO INFORMACIÓN"/>
    <s v="ONLINE/TELEFÓNICA"/>
    <d v="2023-11-24T00:00:00"/>
    <n v="1"/>
    <n v="1"/>
    <n v="2"/>
    <s v="SI"/>
    <s v="CAROLINE"/>
    <s v="SI"/>
    <x v="1"/>
    <x v="109"/>
    <m/>
    <m/>
    <m/>
    <m/>
    <m/>
    <m/>
    <m/>
    <m/>
    <m/>
    <n v="11"/>
    <n v="14"/>
    <n v="3"/>
    <s v="3 AÑOS REZAGO"/>
    <s v="CORREGIR FECHA DE IDENTIFICACIÓN  "/>
  </r>
  <r>
    <n v="623"/>
    <s v="NOVIEMBRE"/>
    <x v="1"/>
    <s v="LIMA "/>
    <s v="SANTA ANITA"/>
    <s v="932933413 (LLAMADA) / 971336916 (CUÑADO)"/>
    <s v="1609LIFRANV"/>
    <s v="LINAREZ"/>
    <s v="FREITEZ"/>
    <s v="ANDRIX"/>
    <s v="JOEL"/>
    <s v="LINAREZ FREITEZ ANDRIX JOEL"/>
    <s v="VENEZUELA "/>
    <s v="SITUACIÓN IRREGULAR"/>
    <d v="2016-09-05T00:00:00"/>
    <s v="05"/>
    <s v="09"/>
    <s v="2016"/>
    <n v="7"/>
    <s v="MASCULINO"/>
    <s v="ACTA/PARTIDA DE NACIMIENTO"/>
    <n v="618"/>
    <s v="NIVEL INICIAL 5 AÑOS"/>
    <s v="SI"/>
    <s v="9312FRESARMIV"/>
    <s v="FREITEZ"/>
    <s v="ESCALONA"/>
    <s v="ARLIS"/>
    <s v="MILEXA"/>
    <s v="VENEZUELA "/>
    <s v="SITUACIÓN IRREGULAR"/>
    <d v="1993-12-06T00:00:00"/>
    <s v="6"/>
    <s v="12"/>
    <s v="1993"/>
    <s v="FEMENINO"/>
    <s v="CÉDULA DE IDENTIDAD"/>
    <n v="22190504"/>
    <s v="RASTREO"/>
    <d v="2023-09-30T12:20:29"/>
    <m/>
    <m/>
    <m/>
    <m/>
    <m/>
    <s v="SI"/>
    <s v="MIRIAN"/>
    <s v="SI"/>
    <x v="1"/>
    <x v="109"/>
    <m/>
    <m/>
    <m/>
    <m/>
    <m/>
    <m/>
    <m/>
    <m/>
    <m/>
    <n v="6"/>
    <n v="7"/>
    <n v="1"/>
    <s v="NO TIENE REZAGO"/>
    <m/>
  </r>
  <r>
    <n v="641"/>
    <s v="NOVIEMBRE"/>
    <x v="1"/>
    <s v="LIMA "/>
    <s v="SAN JUAN DE LURIGANCHO"/>
    <n v="975715312"/>
    <s v="1607LIPRLOV"/>
    <s v="LINAREZ"/>
    <s v="PRADO"/>
    <s v="LOANDER"/>
    <s v="DAVID "/>
    <s v="LINAREZ PRADO LOANDER DAVID "/>
    <s v="VENEZUELA "/>
    <s v="SITUACIÓN IRREGULAR"/>
    <d v="2016-07-31T00:00:00"/>
    <s v="31"/>
    <s v="07"/>
    <s v="2016"/>
    <n v="7"/>
    <s v="MASCULINO"/>
    <s v="ACTA/PARTIDA DE NACIMIENTO"/>
    <n v="6651"/>
    <s v="NIVEL INICIAL 5 AÑOS"/>
    <s v="SI"/>
    <s v="7712GOVAELMAV"/>
    <s v="GONZALEZ"/>
    <s v="VASQUEZ"/>
    <s v="ELIZABETH"/>
    <s v="MADELIN"/>
    <s v="VENEZUELA "/>
    <s v="PTP/CPP"/>
    <d v="1977-12-30T00:00:00"/>
    <s v="30"/>
    <s v="12"/>
    <s v="1977"/>
    <s v="FEMENINO"/>
    <s v="PTP/CPP"/>
    <s v="003630362"/>
    <s v="RASTREO"/>
    <d v="2023-11-01T15:13:44"/>
    <s v="ONLINE/TELEFÓNICA"/>
    <d v="2023-11-24T00:00:00"/>
    <n v="5"/>
    <n v="5"/>
    <n v="1"/>
    <s v="SI"/>
    <s v="TAYRI"/>
    <s v="SI"/>
    <x v="1"/>
    <x v="109"/>
    <m/>
    <m/>
    <m/>
    <m/>
    <m/>
    <m/>
    <m/>
    <m/>
    <m/>
    <n v="6"/>
    <n v="7"/>
    <n v="1"/>
    <s v="NO TIENE REZAGO"/>
    <m/>
  </r>
  <r>
    <n v="644"/>
    <s v="NOVIEMBRE"/>
    <x v="1"/>
    <s v="LIMA "/>
    <s v="SAN JUAN DE LURIGANCHO"/>
    <n v="975715312"/>
    <s v="1903LIPRLOO"/>
    <s v="LINAREZ"/>
    <s v="PRADO"/>
    <s v="LOREANNY"/>
    <s v="SOFIA"/>
    <s v="LINAREZ PRADO LOREANNY SOFIA"/>
    <s v="OTRO"/>
    <s v="SITUACIÓN IRREGULAR"/>
    <d v="2019-03-03T00:00:00"/>
    <s v="03"/>
    <s v="03"/>
    <s v="2019"/>
    <n v="4"/>
    <s v="FEMENINO"/>
    <s v="ACTA/PARTIDA DE NACIMIENTO"/>
    <n v="1115747527"/>
    <s v="NINGUNO"/>
    <s v="SI"/>
    <s v="7712GOVAELMAV"/>
    <s v="GONZALEZ"/>
    <s v="VASQUEZ"/>
    <s v="ELIZABETH"/>
    <s v="MADELIN"/>
    <s v="VENEZUELA "/>
    <s v="PTP/CPP"/>
    <d v="1977-12-30T00:00:00"/>
    <s v="30"/>
    <s v="12"/>
    <s v="1977"/>
    <s v="FEMENINO"/>
    <s v="PTP/CPP"/>
    <s v="003630362"/>
    <s v="RASTREO"/>
    <d v="2023-11-01T15:13:44"/>
    <m/>
    <m/>
    <m/>
    <m/>
    <m/>
    <s v="SI"/>
    <s v="TAYRI"/>
    <s v="SI"/>
    <x v="1"/>
    <x v="109"/>
    <m/>
    <m/>
    <m/>
    <m/>
    <m/>
    <m/>
    <m/>
    <m/>
    <m/>
    <n v="6"/>
    <n v="5"/>
    <n v="-1"/>
    <s v="NO TIENE REZAGO"/>
    <m/>
  </r>
  <r>
    <n v="1109"/>
    <s v="ENERO "/>
    <x v="1"/>
    <s v="LIMA "/>
    <s v="SAN JUAN DE LURIGANCHO"/>
    <s v="981091019 907142977"/>
    <s v="137LIRADAV"/>
    <s v="LISCANO"/>
    <s v="RAGAS"/>
    <s v="DAVID"/>
    <s v="DANIEL"/>
    <s v="LISCANO RAGAS DAVID DANIEL"/>
    <s v="VENEZUELA "/>
    <s v="SITUACIÓN IRREGULAR"/>
    <d v="2013-07-31T00:00:00"/>
    <n v="31"/>
    <n v="7"/>
    <n v="2013"/>
    <n v="10"/>
    <s v="MASCULINO"/>
    <s v="ACTA/PARTIDA DE NACIMIENTO"/>
    <s v="HOMBRE"/>
    <s v="PRIMARIA - 1ER GRADO"/>
    <s v="SI"/>
    <s v="8912RAGRYUMAV"/>
    <s v="RAGAS "/>
    <s v="GRATEROL"/>
    <s v="YURVIS"/>
    <s v="MARILYN"/>
    <s v="VENEZUELA "/>
    <s v="PTP/CPP"/>
    <d v="1989-12-15T00:00:00"/>
    <n v="15"/>
    <n v="12"/>
    <n v="1989"/>
    <s v="FEMENINO"/>
    <s v="PTP/CPP"/>
    <s v="PTP/CPP"/>
    <s v="RASTREO"/>
    <d v="2023-11-30T00:00:00"/>
    <m/>
    <m/>
    <m/>
    <m/>
    <m/>
    <s v="SI"/>
    <s v="EIMARA "/>
    <m/>
    <x v="1"/>
    <x v="109"/>
    <m/>
    <m/>
    <m/>
    <m/>
    <m/>
    <m/>
    <m/>
    <m/>
    <m/>
    <n v="6"/>
    <n v="10"/>
    <n v="4"/>
    <s v="4 AÑOS REZAGO A MÁS"/>
    <m/>
  </r>
  <r>
    <n v="1107"/>
    <s v="ENERO "/>
    <x v="1"/>
    <s v="LIMA "/>
    <s v="SAN JUAN DE LURIGANCHO"/>
    <s v="981091019 907142977"/>
    <s v="118LIRAYUV"/>
    <s v="LISCANO"/>
    <s v="RAGAS"/>
    <s v="YUNIOR "/>
    <s v="ALBERTO"/>
    <s v="LISCANO RAGAS YUNIOR  ALBERTO"/>
    <s v="VENEZUELA "/>
    <s v="SITUACIÓN IRREGULAR"/>
    <d v="2011-08-19T00:00:00"/>
    <n v="19"/>
    <n v="8"/>
    <n v="2011"/>
    <n v="12"/>
    <s v="MASCULINO"/>
    <s v="ACTA/PARTIDA DE NACIMIENTO"/>
    <s v="HOMBRE"/>
    <s v="PRIMARIA - 2DO GRADO"/>
    <s v="SI"/>
    <s v="8912RAGRYUMAV"/>
    <s v="RAGAS"/>
    <s v="GRATEROL"/>
    <s v="YURVIS"/>
    <s v="MARILYN"/>
    <s v="VENEZUELA "/>
    <s v="PTP/CPP"/>
    <d v="1989-12-15T00:00:00"/>
    <n v="15"/>
    <n v="12"/>
    <n v="1989"/>
    <s v="FEMENINO"/>
    <s v="PTP/CPP"/>
    <s v="PTP/CPP"/>
    <s v="RASTREO"/>
    <d v="2023-11-30T00:00:00"/>
    <s v="ONLINE/TELEFÓNICA"/>
    <d v="2024-01-04T00:00:00"/>
    <n v="3"/>
    <n v="1"/>
    <n v="1"/>
    <s v="SI"/>
    <s v="EIMARA "/>
    <m/>
    <x v="1"/>
    <x v="109"/>
    <m/>
    <m/>
    <m/>
    <m/>
    <m/>
    <m/>
    <m/>
    <m/>
    <m/>
    <n v="7"/>
    <n v="12"/>
    <n v="5"/>
    <s v="4 AÑOS REZAGO A MÁS"/>
    <m/>
  </r>
  <r>
    <n v="707"/>
    <s v="NOVIEMBRE"/>
    <x v="1"/>
    <s v="LIMA "/>
    <s v="ATE"/>
    <n v="984937544"/>
    <s v="1907LISIDAV"/>
    <s v="LISCANO"/>
    <s v="SIBRIAN"/>
    <s v="DAVID"/>
    <s v="JESUS"/>
    <s v="LISCANO SIBRIAN DAVID JESUS"/>
    <s v="VENEZUELA "/>
    <s v="PTP/CPP"/>
    <d v="2019-07-05T00:00:00"/>
    <s v="05"/>
    <s v="07"/>
    <s v="2019"/>
    <n v="4"/>
    <s v="MASCULINO"/>
    <s v="PTP/CPP"/>
    <s v="004113951"/>
    <s v="NINGUNO"/>
    <s v="SI"/>
    <s v="846LISISOYAV"/>
    <s v="LISCANO"/>
    <s v="SIBRIAN"/>
    <s v="SORAGEL"/>
    <s v="YANETH"/>
    <s v="VENEZUELA "/>
    <s v="SITUACIÓN IRREGULAR"/>
    <d v="1984-06-28T00:00:00"/>
    <s v="28"/>
    <s v="6"/>
    <s v="1984"/>
    <s v="FEMENINO"/>
    <s v="CÉDULA DE IDENTIDAD"/>
    <s v="17858932"/>
    <s v="RASTREO"/>
    <s v="NO INFORMACIÓN"/>
    <s v="ONLINE/TELEFÓNICA"/>
    <d v="2023-11-14T00:00:00"/>
    <n v="1"/>
    <n v="1"/>
    <n v="2"/>
    <s v="SI"/>
    <s v="CAROLINE"/>
    <s v="SI"/>
    <x v="1"/>
    <x v="109"/>
    <m/>
    <m/>
    <m/>
    <m/>
    <m/>
    <m/>
    <m/>
    <m/>
    <m/>
    <n v="6"/>
    <n v="4"/>
    <n v="-2"/>
    <s v="NO TIENE REZAGO"/>
    <s v="CORREGIR FECHA DE IDENTIFICACIÓN  "/>
  </r>
  <r>
    <n v="595"/>
    <s v="NOVIEMBRE"/>
    <x v="1"/>
    <s v="LIMA "/>
    <s v="LURIGANCHO"/>
    <n v="971912653"/>
    <s v="1612LIDULUV"/>
    <s v="LIZCANO"/>
    <s v="DURAN"/>
    <s v="LUCIANA"/>
    <s v=" ANABELLA"/>
    <s v="LIZCANO DURAN LUCIANA  ANABELLA"/>
    <s v="VENEZUELA "/>
    <s v="C.E. CALIDAD MIGRATORIA"/>
    <d v="2016-12-13T00:00:00"/>
    <s v="13"/>
    <s v="12"/>
    <s v="2016"/>
    <n v="7"/>
    <s v="FEMENINO"/>
    <s v="CARNET DE EXTRANJERÍA"/>
    <s v="006100983"/>
    <s v="NINGUNO"/>
    <s v="SI"/>
    <s v="882DUASANMIV"/>
    <s v="DURAN"/>
    <s v="ASCANIO "/>
    <s v="ANAIS"/>
    <s v="MILAGROS "/>
    <s v="VENEZUELA "/>
    <s v="PTP/CPP"/>
    <d v="1988-02-25T00:00:00"/>
    <s v="25"/>
    <s v="2"/>
    <s v="1988"/>
    <s v="FEMENINO"/>
    <s v="PTP/CPP"/>
    <s v="000240798"/>
    <s v="RASTREO"/>
    <d v="2023-11-22T15:42:18"/>
    <s v="ONLINE/TELEFÓNICA"/>
    <d v="2023-11-28T00:00:00"/>
    <n v="1"/>
    <n v="1"/>
    <n v="1"/>
    <s v="SI"/>
    <s v="TAYRI"/>
    <s v="SI"/>
    <x v="1"/>
    <x v="109"/>
    <m/>
    <m/>
    <m/>
    <m/>
    <m/>
    <m/>
    <m/>
    <m/>
    <m/>
    <n v="6"/>
    <n v="7"/>
    <n v="1"/>
    <s v="NO TIENE REZAGO"/>
    <m/>
  </r>
  <r>
    <n v="180"/>
    <s v="OCTUBRE "/>
    <x v="1"/>
    <s v="LIMA "/>
    <s v="SANTA ANITA"/>
    <n v="988819157"/>
    <s v="1802LOLOISV"/>
    <s v="LOBO"/>
    <s v="LOPEZ"/>
    <s v="ISABELLA"/>
    <s v="VALENTINA"/>
    <s v="LOBO LOPEZ ISABELLA VALENTINA"/>
    <s v="VENEZUELA "/>
    <s v="SITUACIÓN IRREGULAR"/>
    <d v="2018-02-09T00:00:00"/>
    <s v="09"/>
    <s v="02"/>
    <s v="2018"/>
    <n v="6"/>
    <s v="FEMENINO"/>
    <s v="ACTA/PARTIDA DE NACIMIENTO"/>
    <n v="274"/>
    <s v="NINGUNO"/>
    <s v="SI"/>
    <s v="9712LOGUREESV"/>
    <s v="LOPEZ"/>
    <s v="GUTIERREZ"/>
    <s v="REYMAR"/>
    <s v="ESTHEFANIA"/>
    <s v="VENEZUELA "/>
    <s v="SITUACIÓN IRREGULAR"/>
    <d v="1997-12-12T00:00:00"/>
    <s v="12"/>
    <s v="12"/>
    <s v="1997"/>
    <s v="FEMENINO"/>
    <s v="CÉDULA DE IDENTIDAD"/>
    <n v="25981921"/>
    <s v="RASTREO"/>
    <d v="2023-09-15T00:00:00"/>
    <s v="ONLINE/TELEFÓNICA"/>
    <d v="2023-10-20T00:00:00"/>
    <n v="1"/>
    <n v="1"/>
    <n v="1"/>
    <s v="SI"/>
    <s v="MIGUEL HUAYNATE"/>
    <s v="SI"/>
    <x v="1"/>
    <x v="109"/>
    <m/>
    <m/>
    <m/>
    <m/>
    <m/>
    <m/>
    <m/>
    <m/>
    <m/>
    <n v="6"/>
    <n v="6"/>
    <n v="0"/>
    <s v="NO TIENE REZAGO"/>
    <m/>
  </r>
  <r>
    <n v="1288"/>
    <s v="ENERO "/>
    <x v="1"/>
    <s v="LIMA "/>
    <s v="CARABAYLLO"/>
    <n v="917457434"/>
    <s v="0709LOESJEV"/>
    <s v="LONGART"/>
    <s v="ESPINOZA "/>
    <s v="JEAN"/>
    <s v="PAUL"/>
    <s v="LONGART ESPINOZA  JEAN PAUL"/>
    <s v="VENEZUELA "/>
    <s v="PTP/CPP"/>
    <d v="2007-09-11T00:00:00"/>
    <s v="11"/>
    <s v="09"/>
    <s v="2007"/>
    <n v="16"/>
    <s v="MASCULINO"/>
    <s v="PTP/CPP"/>
    <s v="002238836"/>
    <s v="SECUNDARIA - 2DO GRADO"/>
    <s v="SI"/>
    <s v="8402ESBAARPAV"/>
    <s v="ESPINOZA"/>
    <s v="BASTIDAS"/>
    <s v="ARLENYS"/>
    <s v="PAOLA"/>
    <s v="VENEZUELA "/>
    <s v="PTP/CPP"/>
    <d v="1984-02-10T00:00:00"/>
    <s v="10"/>
    <s v="02"/>
    <s v="1984"/>
    <s v="FEMENINO"/>
    <s v="PTP/CPP"/>
    <s v="MUJER"/>
    <s v="RASTREO"/>
    <d v="2023-09-15T00:00:00"/>
    <s v="ONLINE/TELEFÓNICA"/>
    <d v="2024-01-15T00:00:00"/>
    <n v="2"/>
    <n v="1"/>
    <n v="1"/>
    <s v="SI"/>
    <s v="MARIEL"/>
    <m/>
    <x v="1"/>
    <x v="109"/>
    <m/>
    <m/>
    <m/>
    <m/>
    <m/>
    <m/>
    <m/>
    <m/>
    <m/>
    <n v="13"/>
    <n v="16"/>
    <n v="3"/>
    <s v="3 AÑOS REZAGO"/>
    <m/>
  </r>
  <r>
    <n v="99"/>
    <s v="DICIEMBRE "/>
    <x v="2"/>
    <s v="TRUJILLO "/>
    <s v="HUANCHACO"/>
    <n v="964932803"/>
    <s v="1901LOBRRUV"/>
    <s v="LOPEZ"/>
    <s v="BROX"/>
    <s v="RUTH "/>
    <s v="FAVIANA"/>
    <s v="LOPEZ BROX RUTH  FAVIANA"/>
    <s v="VENEZUELA "/>
    <s v="PTP/CPP"/>
    <d v="2019-01-30T00:00:00"/>
    <s v="30"/>
    <s v="01"/>
    <s v="2019"/>
    <n v="5"/>
    <s v="FEMENINO"/>
    <s v="PTP/CPP"/>
    <s v="001902396"/>
    <s v="NINGUNO"/>
    <s v="SI"/>
    <s v="819BROLDAKAV"/>
    <s v="BROX"/>
    <s v="OLIVEROS"/>
    <s v="DAYANA"/>
    <s v="KARINA "/>
    <s v="VENEZUELA "/>
    <s v="PTP/CPP"/>
    <d v="1981-09-22T00:00:00"/>
    <n v="22"/>
    <n v="9"/>
    <n v="1981"/>
    <s v="FEMENINO"/>
    <s v="PTP/CPP"/>
    <s v="003311630"/>
    <s v="RASTREO"/>
    <d v="2023-10-11T00:00:00"/>
    <s v="ONLINE/TELEFÓNICA"/>
    <d v="2023-12-13T00:00:00"/>
    <n v="1"/>
    <n v="1"/>
    <n v="1"/>
    <s v="SI"/>
    <s v="MARIANA"/>
    <s v="SI"/>
    <x v="1"/>
    <x v="109"/>
    <m/>
    <m/>
    <m/>
    <m/>
    <m/>
    <m/>
    <m/>
    <m/>
    <m/>
    <n v="6"/>
    <n v="5"/>
    <n v="-1"/>
    <s v="NO TIENE REZAGO"/>
    <m/>
  </r>
  <r>
    <n v="1447"/>
    <s v="ENERO "/>
    <x v="2"/>
    <s v="TRUJILLO"/>
    <s v="HUANCHACO"/>
    <n v="964932803"/>
    <s v="181LOBRRUV"/>
    <s v="LOPEZ"/>
    <s v="BROX"/>
    <s v="RUTH "/>
    <s v="FAVIANA"/>
    <s v="LOPEZ BROX RUTH  FAVIANA"/>
    <s v="VENEZUELA "/>
    <s v="PTP/CPP"/>
    <d v="2018-01-30T00:00:00"/>
    <n v="30"/>
    <n v="1"/>
    <n v="2018"/>
    <n v="6"/>
    <s v="FEMENINO"/>
    <s v="PTP/CPP"/>
    <s v="´001902396"/>
    <s v="NINGUNO"/>
    <s v="SI"/>
    <s v="859BROLDAKAV"/>
    <s v="BROX"/>
    <s v="OLIVEROS"/>
    <s v="DAYANA"/>
    <s v="KARINA "/>
    <s v="VENEZUELA "/>
    <s v="PTP/CPP"/>
    <d v="1985-09-22T00:00:00"/>
    <n v="22"/>
    <n v="9"/>
    <n v="1985"/>
    <s v="FEMENINO"/>
    <s v="PTP/CPP"/>
    <s v="´003311630"/>
    <s v="RASTREO"/>
    <d v="2023-10-11T00:00:00"/>
    <m/>
    <m/>
    <m/>
    <m/>
    <m/>
    <s v="SI"/>
    <s v="EVELYN"/>
    <m/>
    <x v="2"/>
    <x v="116"/>
    <m/>
    <m/>
    <m/>
    <m/>
    <m/>
    <m/>
    <m/>
    <m/>
    <m/>
    <n v="6"/>
    <n v="6"/>
    <n v="0"/>
    <s v="NO TIENE REZAGO"/>
    <m/>
  </r>
  <r>
    <n v="1236"/>
    <s v="ENERO "/>
    <x v="1"/>
    <s v="LIMA "/>
    <s v="SAN MARTIN DE PORRES"/>
    <s v="985 383 655"/>
    <s v="1908LOESMAV"/>
    <s v="LOPEZ"/>
    <s v="ESPINOZA"/>
    <s v="MAXIMILIANO"/>
    <s v="ISAAC"/>
    <s v="LOPEZ ESPINOZA MAXIMILIANO ISAAC"/>
    <s v="VENEZUELA "/>
    <s v="SITUACIÓN IRREGULAR"/>
    <d v="2019-08-16T00:00:00"/>
    <s v="16"/>
    <s v="08"/>
    <s v="2019"/>
    <n v="4"/>
    <s v="MASCULINO"/>
    <s v="ACTA/PARTIDA DE NACIMIENTO"/>
    <n v="4531"/>
    <s v="NINGUNO"/>
    <s v="SI"/>
    <s v="9301ESPAJANAV"/>
    <s v="ESPINOZA"/>
    <s v="PAEZ"/>
    <s v="JAIRYSMAR"/>
    <s v="NATHALY"/>
    <s v="VENEZUELA "/>
    <s v="SITUACIÓN IRREGULAR"/>
    <d v="1993-01-28T00:00:00"/>
    <s v="28"/>
    <s v="01"/>
    <s v="1993"/>
    <s v="FEMENINO"/>
    <s v="CÉDULA DE IDENTIDAD "/>
    <s v="MUJER"/>
    <s v="RASTREO"/>
    <d v="2024-01-23T20:49:13"/>
    <m/>
    <m/>
    <m/>
    <m/>
    <m/>
    <s v="SI"/>
    <s v="MARIEL"/>
    <m/>
    <x v="1"/>
    <x v="109"/>
    <m/>
    <m/>
    <m/>
    <m/>
    <m/>
    <m/>
    <m/>
    <m/>
    <m/>
    <n v="6"/>
    <n v="4"/>
    <n v="-2"/>
    <s v="NO TIENE REZAGO"/>
    <m/>
  </r>
  <r>
    <n v="1280"/>
    <s v="ENERO "/>
    <x v="1"/>
    <s v="LIMA "/>
    <s v="SAN MARTIN DE PORRES"/>
    <s v="985383655 (MAMA)  919032686 (ABUELA)"/>
    <s v="1210LOESVIV"/>
    <s v="LOPEZ"/>
    <s v="ESPINOZA"/>
    <s v="VIVIANA"/>
    <s v="CAROLINA"/>
    <s v="LOPEZ ESPINOZA VIVIANA CAROLINA"/>
    <s v="VENEZUELA "/>
    <s v="SITUACIÓN IRREGULAR"/>
    <d v="2012-10-01T00:00:00"/>
    <s v="01"/>
    <s v="10"/>
    <s v="2012"/>
    <n v="11"/>
    <s v="FEMENINO"/>
    <s v="CÉDULA DE IDENTIDAD "/>
    <n v="35163037"/>
    <s v="PRIMARIA - 6TO GRADO"/>
    <s v="SI"/>
    <s v="9301ESPAJANAV"/>
    <s v="ESPINOZA"/>
    <s v="PAEZ"/>
    <s v="JAIRYSMAR"/>
    <s v="NATHALY"/>
    <s v="VENEZUELA "/>
    <s v="SITUACIÓN IRREGULAR"/>
    <d v="1993-01-28T00:00:00"/>
    <s v="28"/>
    <s v="01"/>
    <s v="1993"/>
    <s v="FEMENINO"/>
    <s v="CÉDULA DE IDENTIDAD "/>
    <s v="MUJER"/>
    <s v="RASTREO"/>
    <d v="2024-01-23T20:34:56"/>
    <s v="ONLINE/TELEFÓNICA"/>
    <d v="2024-01-23T00:00:00"/>
    <n v="3"/>
    <n v="1"/>
    <n v="1"/>
    <s v="SI"/>
    <s v="MARIEL"/>
    <m/>
    <x v="1"/>
    <x v="109"/>
    <m/>
    <m/>
    <m/>
    <m/>
    <m/>
    <m/>
    <m/>
    <m/>
    <m/>
    <n v="11"/>
    <n v="11"/>
    <n v="0"/>
    <s v="NO TIENE REZAGO"/>
    <m/>
  </r>
  <r>
    <n v="271"/>
    <s v="OCTUBRE "/>
    <x v="0"/>
    <s v="ZARUMILLA"/>
    <s v="ZARUMILLA"/>
    <n v="979954459"/>
    <s v="1109LOFOCAV"/>
    <s v="LOPEZ"/>
    <s v="FOND"/>
    <s v="CARLOS"/>
    <s v="JOSUE"/>
    <s v="LOPEZ FOND CARLOS JOSUE"/>
    <s v="VENEZUELA "/>
    <s v="SITUACIÓN IRREGULAR"/>
    <d v="2011-09-15T00:00:00"/>
    <s v="15"/>
    <s v="09"/>
    <s v="2011"/>
    <n v="12"/>
    <s v="MASCULINO"/>
    <s v="CEDULA DE IDENTIDAD"/>
    <n v="33985131"/>
    <s v="SECUNDARIA - 1ER GRADO"/>
    <s v="SI"/>
    <s v="956FOALGLJOV"/>
    <s v="FOND"/>
    <s v="ALVARADO"/>
    <s v="GLEIDYS"/>
    <s v="JOSEFINA"/>
    <s v="VENEZUELA "/>
    <s v="SITUACIÓN IRREGULAR"/>
    <d v="1995-06-21T00:00:00"/>
    <n v="21"/>
    <n v="6"/>
    <n v="1995"/>
    <s v="FEMENINO"/>
    <s v="CÉDULA DE IDENTIDAD"/>
    <s v="S/D"/>
    <s v="RASTREO"/>
    <d v="2023-10-06T00:00:00"/>
    <m/>
    <m/>
    <m/>
    <m/>
    <m/>
    <s v="SI"/>
    <s v="VANESSA"/>
    <s v="SI"/>
    <x v="1"/>
    <x v="109"/>
    <m/>
    <m/>
    <m/>
    <m/>
    <m/>
    <m/>
    <m/>
    <m/>
    <m/>
    <n v="12"/>
    <n v="12"/>
    <n v="0"/>
    <s v="NO TIENE REZAGO"/>
    <m/>
  </r>
  <r>
    <n v="270"/>
    <s v="OCTUBRE "/>
    <x v="0"/>
    <s v="ZARUMILLA"/>
    <s v="ZARUMILLA"/>
    <n v="979954459"/>
    <s v="1306LOFOCRV"/>
    <s v="LOPEZ"/>
    <s v="FOND"/>
    <s v="CRIS"/>
    <s v="DEL RUBI"/>
    <s v="LOPEZ FOND CRIS DEL RUBI"/>
    <s v="VENEZUELA "/>
    <s v="SITUACIÓN IRREGULAR"/>
    <d v="2013-06-30T00:00:00"/>
    <s v="30"/>
    <s v="06"/>
    <s v="2013"/>
    <n v="10"/>
    <s v="FEMENINO"/>
    <s v="CEDULA DE IDENTIDAD"/>
    <n v="36041096"/>
    <s v="PRIMARIA - 5TO GRADO"/>
    <s v="SI"/>
    <s v="956FOALGLJOV"/>
    <s v="FOND"/>
    <s v="ALVARADO"/>
    <s v="GLEIDYS"/>
    <s v="JOSEFINA"/>
    <s v="VENEZUELA "/>
    <s v="SITUACIÓN IRREGULAR"/>
    <d v="1995-06-21T00:00:00"/>
    <n v="21"/>
    <n v="6"/>
    <n v="1995"/>
    <s v="FEMENINO"/>
    <s v="CÉDULA DE IDENTIDAD"/>
    <s v="S/D"/>
    <s v="RASTREO"/>
    <d v="2023-10-06T00:00:00"/>
    <s v="ONLINE/TELEFÓNICA"/>
    <d v="2023-10-14T00:00:00"/>
    <n v="2"/>
    <n v="2"/>
    <n v="2"/>
    <s v="SI"/>
    <s v="VANESSA"/>
    <s v="SI"/>
    <x v="1"/>
    <x v="109"/>
    <m/>
    <m/>
    <m/>
    <m/>
    <m/>
    <m/>
    <m/>
    <m/>
    <m/>
    <n v="10"/>
    <n v="10"/>
    <n v="0"/>
    <s v="NO TIENE REZAGO"/>
    <m/>
  </r>
  <r>
    <n v="621"/>
    <s v="NOVIEMBRE"/>
    <x v="1"/>
    <s v="LIMA "/>
    <s v="SANTA ANITA"/>
    <s v="932933413 (LAMADA)/ 971336916 (CUÑADO)"/>
    <s v="1112LOFRLUV"/>
    <s v="LOPEZ"/>
    <s v="FREITEZ"/>
    <s v="LUIS"/>
    <s v="ALEJANDRO"/>
    <s v="LOPEZ FREITEZ LUIS ALEJANDRO"/>
    <s v="VENEZUELA "/>
    <s v="SITUACIÓN IRREGULAR"/>
    <d v="2011-12-05T00:00:00"/>
    <s v="05"/>
    <s v="12"/>
    <s v="2011"/>
    <n v="12"/>
    <s v="MASCULINO"/>
    <s v="ACTA/PARTIDA DE NACIMIENTO"/>
    <n v="13333"/>
    <s v="PRIMARIA - 3ER GRADO"/>
    <s v="SI"/>
    <s v="9312FRESARMIV"/>
    <s v="FREITEZ"/>
    <s v="ESCALONA"/>
    <s v="ARLIS"/>
    <s v="MILEXA"/>
    <s v="VENEZUELA "/>
    <s v="SITUACIÓN IRREGULAR"/>
    <d v="1993-12-06T00:00:00"/>
    <s v="6"/>
    <s v="12"/>
    <s v="1993"/>
    <s v="FEMENINO"/>
    <s v="CÉDULA DE IDENTIDAD"/>
    <n v="22190504"/>
    <s v="RASTREO"/>
    <d v="2023-09-30T12:04:58"/>
    <s v="ONLINE/TELEFÓNICA"/>
    <d v="2023-11-24T00:00:00"/>
    <n v="4"/>
    <n v="4"/>
    <n v="1"/>
    <s v="SI"/>
    <s v="MIRIAN"/>
    <s v="SI"/>
    <x v="1"/>
    <x v="109"/>
    <m/>
    <m/>
    <m/>
    <m/>
    <m/>
    <m/>
    <m/>
    <m/>
    <m/>
    <n v="8"/>
    <n v="12"/>
    <n v="4"/>
    <s v="4 AÑOS REZAGO A MÁS"/>
    <m/>
  </r>
  <r>
    <n v="1016"/>
    <s v="NOVIEMBRE"/>
    <x v="0"/>
    <s v="TUMBES "/>
    <s v="TUMBES"/>
    <n v="944975044"/>
    <s v="1905LOFUCAV"/>
    <s v="LOPEZ"/>
    <s v="FUENMAYOR"/>
    <s v="CARLOS"/>
    <s v="OBED"/>
    <s v="LOPEZ FUENMAYOR CARLOS OBED"/>
    <s v="VENEZUELA "/>
    <s v="SITUACIÓN IRREGULAR"/>
    <d v="2019-05-10T00:00:00"/>
    <s v="10"/>
    <s v="05"/>
    <s v="2019"/>
    <n v="4"/>
    <s v="MASCULINO"/>
    <s v="ACTA/PARTIDA DE NACIMIENTO"/>
    <n v="38"/>
    <s v="NINGUNO"/>
    <s v="SI"/>
    <s v="953FUANMADEV"/>
    <s v="FUENMAYOR"/>
    <s v="ANZOLA"/>
    <s v="MARIANGEL"/>
    <s v="DE JESUS"/>
    <s v="VENEZUELA "/>
    <s v="SITUACIÓN IRREGULAR"/>
    <d v="1995-03-08T00:00:00"/>
    <s v="8"/>
    <s v="3"/>
    <s v="1995"/>
    <s v="FEMENINO"/>
    <s v="CÉDULA DE IDENTIDAD"/>
    <n v="24001968"/>
    <s v="RASTREO"/>
    <d v="2023-10-01T00:00:00"/>
    <s v="ONLINE/TELEFÓNICA"/>
    <d v="2023-11-07T00:00:00"/>
    <n v="1"/>
    <n v="1"/>
    <n v="2"/>
    <s v="SI"/>
    <s v="VANESSA"/>
    <s v="SI"/>
    <x v="1"/>
    <x v="109"/>
    <m/>
    <m/>
    <m/>
    <m/>
    <m/>
    <m/>
    <m/>
    <m/>
    <m/>
    <n v="6"/>
    <n v="4"/>
    <n v="-2"/>
    <s v="NO TIENE REZAGO"/>
    <m/>
  </r>
  <r>
    <n v="1023"/>
    <s v="NOVIEMBRE"/>
    <x v="0"/>
    <s v="TUMBES "/>
    <s v="TUMBES"/>
    <n v="942093729"/>
    <s v="1705LOGUSOV"/>
    <s v="LOPEZ"/>
    <s v="GUERRA"/>
    <s v="SORANGELYS"/>
    <s v="NAZARETH"/>
    <s v="LOPEZ GUERRA SORANGELYS NAZARETH"/>
    <s v="VENEZUELA "/>
    <s v="SITUACIÓN IRREGULAR"/>
    <d v="2017-05-26T00:00:00"/>
    <s v="26"/>
    <s v="05"/>
    <s v="2017"/>
    <n v="6"/>
    <s v="FEMENINO"/>
    <s v="ACTA/PARTIDA DE NACIMIENTO"/>
    <n v="265"/>
    <s v="NINGUNO"/>
    <s v="SI"/>
    <s v="877GUNISOLIV"/>
    <s v="GUERRA"/>
    <s v="NINGUNO"/>
    <s v="SORANGEL"/>
    <s v="LILIANA"/>
    <s v="VENEZUELA "/>
    <s v="SITUACIÓN IRREGULAR"/>
    <d v="1987-07-18T00:00:00"/>
    <s v="18"/>
    <s v="7"/>
    <s v="1987"/>
    <s v="FEMENINO"/>
    <s v="CÉDULA DE IDENTIDAD"/>
    <n v="27589372"/>
    <s v="RASTREO"/>
    <d v="2023-10-05T00:00:00"/>
    <s v="ONLINE/TELEFÓNICA"/>
    <d v="2023-11-08T00:00:00"/>
    <n v="2"/>
    <n v="2"/>
    <n v="2"/>
    <s v="SI"/>
    <s v="VANESSA"/>
    <s v="SI"/>
    <x v="1"/>
    <x v="109"/>
    <m/>
    <m/>
    <m/>
    <m/>
    <m/>
    <m/>
    <m/>
    <m/>
    <m/>
    <n v="6"/>
    <n v="6"/>
    <n v="0"/>
    <s v="NO TIENE REZAGO"/>
    <m/>
  </r>
  <r>
    <n v="73"/>
    <s v="DICIEMBRE "/>
    <x v="1"/>
    <s v="LIMA "/>
    <s v="VILLA MARIA DEL TRIUNFO"/>
    <n v="921436976"/>
    <s v="1306LOHEISV"/>
    <s v="LOPEZ"/>
    <s v="HEREDIA"/>
    <s v="ISAAC"/>
    <s v="ABRAHAM"/>
    <s v="LOPEZ HEREDIA ISAAC ABRAHAM"/>
    <s v="VENEZUELA "/>
    <s v="PTP/CPP"/>
    <d v="2013-06-04T00:00:00"/>
    <s v="04"/>
    <s v="06"/>
    <s v="2013"/>
    <n v="10"/>
    <s v="MASCULINO"/>
    <s v="PTP/CPP"/>
    <s v="000223070"/>
    <s v="PRIMARIA - 4TO GRADO"/>
    <s v="SI"/>
    <s v="9312BACADAGAV"/>
    <s v="BAPTISTA"/>
    <s v="CASTILLO"/>
    <s v="DARLYNG"/>
    <s v="GABRIELA"/>
    <s v="VENEZUELA"/>
    <s v="C.E. CALIDAD MIGRATORIA"/>
    <d v="1993-12-07T00:00:00"/>
    <s v="07"/>
    <s v="12"/>
    <s v="1993"/>
    <s v="FEMENINO"/>
    <s v="CARNET DE EXTRANJERÍA"/>
    <s v="005141790"/>
    <s v="RASTREO"/>
    <d v="2023-11-29T17:37:22"/>
    <m/>
    <m/>
    <m/>
    <m/>
    <m/>
    <s v="SI"/>
    <s v="YULY"/>
    <s v="SI"/>
    <x v="1"/>
    <x v="109"/>
    <m/>
    <m/>
    <m/>
    <m/>
    <m/>
    <m/>
    <m/>
    <m/>
    <m/>
    <n v="9"/>
    <n v="10"/>
    <n v="1"/>
    <s v="NO TIENE REZAGO"/>
    <m/>
  </r>
  <r>
    <n v="71"/>
    <s v="DICIEMBRE "/>
    <x v="1"/>
    <s v="LIMA "/>
    <s v="VILLA EL SALVADOR"/>
    <n v="921436976"/>
    <s v="1502LOHEISV"/>
    <s v="LOPEZ"/>
    <s v="HEREDIA"/>
    <s v="ISABELLA"/>
    <s v="DEL VALLE"/>
    <s v="LOPEZ HEREDIA ISABELLA DEL VALLE"/>
    <s v="VENEZUELA "/>
    <s v="PTP/CPP"/>
    <d v="2015-02-06T00:00:00"/>
    <s v="06"/>
    <s v="02"/>
    <s v="2015"/>
    <n v="9"/>
    <s v="FEMENINO"/>
    <s v="PTP/CPP"/>
    <s v="000268991"/>
    <s v="PRIMARIA - 3ER GRADO"/>
    <s v="SI"/>
    <s v="9312BACADAGAV"/>
    <s v="BAPTISTA"/>
    <s v="CASTILLO"/>
    <s v="DARLYNG"/>
    <s v="GABRIELA"/>
    <s v="VENEZUELA"/>
    <s v="C.E. CALIDAD MIGRATORIA"/>
    <d v="1993-12-07T00:00:00"/>
    <s v="07"/>
    <s v="12"/>
    <s v="1993"/>
    <s v="FEMENINO"/>
    <s v="CARNET DE EXTRANJERÍA"/>
    <s v="005141790"/>
    <s v="RASTREO"/>
    <d v="2023-11-29T17:34:00"/>
    <s v="ONLINE/TELEFÓNICA"/>
    <d v="2023-12-04T00:00:00"/>
    <n v="2"/>
    <n v="2"/>
    <n v="1"/>
    <s v="SI"/>
    <s v="YULY"/>
    <s v="SI"/>
    <x v="1"/>
    <x v="109"/>
    <m/>
    <m/>
    <m/>
    <m/>
    <m/>
    <m/>
    <m/>
    <m/>
    <m/>
    <n v="8"/>
    <n v="9"/>
    <n v="1"/>
    <s v="NO TIENE REZAGO"/>
    <m/>
  </r>
  <r>
    <n v="708"/>
    <s v="NOVIEMBRE"/>
    <x v="1"/>
    <s v="LIMA "/>
    <s v="SAN JUAN DE LURIGANCHO"/>
    <n v="918760831"/>
    <s v="1812LOLIDAO"/>
    <s v="LOPEZ"/>
    <s v="LIZARDO"/>
    <s v="DANI"/>
    <s v="JESUS"/>
    <s v="LOPEZ LIZARDO DANI JESUS"/>
    <s v="OTRO"/>
    <s v="SITUACIÓN IRREGULAR"/>
    <d v="2018-12-31T00:00:00"/>
    <s v="31"/>
    <s v="12"/>
    <s v="2018"/>
    <n v="5"/>
    <s v="MASCULINO"/>
    <s v="ACTA/PARTIDA DE NACIMIENTO"/>
    <n v="4895351"/>
    <s v="NINGUNO"/>
    <s v="SI"/>
    <s v="9311LIMOELCHV"/>
    <s v="LIZARDO"/>
    <s v="MORALES"/>
    <s v="ELIAMAR"/>
    <s v="CHIQUINQUIRA"/>
    <s v="VENEZUELA "/>
    <s v="PTP/CPP"/>
    <d v="1993-11-24T00:00:00"/>
    <s v="24"/>
    <s v="11"/>
    <s v="1993"/>
    <s v="FEMENINO"/>
    <s v="PTP/CPP"/>
    <s v="000656240"/>
    <s v="RASTREO"/>
    <d v="2023-10-23T19:20:52"/>
    <s v="ONLINE/TELEFÓNICA"/>
    <d v="2023-11-21T00:00:00"/>
    <n v="1"/>
    <n v="1"/>
    <n v="1"/>
    <s v="SI"/>
    <s v="TAYRI"/>
    <s v="SI"/>
    <x v="1"/>
    <x v="109"/>
    <m/>
    <m/>
    <m/>
    <m/>
    <m/>
    <m/>
    <m/>
    <m/>
    <m/>
    <n v="6"/>
    <n v="5"/>
    <n v="-1"/>
    <s v="NO TIENE REZAGO"/>
    <m/>
  </r>
  <r>
    <n v="730"/>
    <s v="NOVIEMBRE"/>
    <x v="1"/>
    <s v="LIMA "/>
    <s v="VILLA EL SALVADOR"/>
    <n v="931403272"/>
    <s v="0806LOMENEV"/>
    <s v="LOPEZ"/>
    <s v="MEJIAS"/>
    <s v="NEIBELYS"/>
    <s v="FRANCIS"/>
    <s v="LOPEZ MEJIAS NEIBELYS FRANCIS"/>
    <s v="VENEZUELA "/>
    <s v="SITUACIÓN IRREGULAR"/>
    <d v="2008-06-13T00:00:00"/>
    <s v="13"/>
    <s v="06"/>
    <s v="2008"/>
    <n v="15"/>
    <s v="FEMENINO"/>
    <s v="CEDULA DE IDENTIDAD"/>
    <s v="32508229"/>
    <s v="SECUNDARIA - 1ER GRADO"/>
    <s v="SI"/>
    <s v="926MEURNEROV"/>
    <s v="MEJIAS"/>
    <s v="URBAEZ"/>
    <s v="NEIBYS"/>
    <s v="ROSANA"/>
    <s v="VENEZUELA "/>
    <s v="PTP/CPP"/>
    <d v="1992-06-30T00:00:00"/>
    <s v="30"/>
    <s v="6"/>
    <s v="1992"/>
    <s v="FEMENINO"/>
    <s v="PTP/CPP"/>
    <s v="3689634"/>
    <s v="RASTREO"/>
    <d v="2023-10-13T15:18:16"/>
    <m/>
    <m/>
    <m/>
    <m/>
    <m/>
    <s v="SI"/>
    <s v="YULY"/>
    <s v="SI"/>
    <x v="1"/>
    <x v="109"/>
    <m/>
    <m/>
    <m/>
    <m/>
    <m/>
    <m/>
    <m/>
    <m/>
    <m/>
    <n v="12"/>
    <n v="15"/>
    <n v="3"/>
    <s v="3 AÑOS REZAGO"/>
    <m/>
  </r>
  <r>
    <n v="729"/>
    <s v="NOVIEMBRE"/>
    <x v="1"/>
    <s v="LIMA "/>
    <s v="VILLA EL SALVADOR"/>
    <n v="931403272"/>
    <s v="1212LOMEORV"/>
    <s v="LOPEZ"/>
    <s v="MEJIAS"/>
    <s v="ORIANA"/>
    <s v="FRANYELIS"/>
    <s v="LOPEZ MEJIAS ORIANA FRANYELIS"/>
    <s v="VENEZUELA "/>
    <s v="SITUACIÓN IRREGULAR"/>
    <d v="2012-12-28T00:00:00"/>
    <s v="28"/>
    <s v="12"/>
    <s v="2012"/>
    <n v="11"/>
    <s v="FEMENINO"/>
    <s v="ACTA/PARTIDA DE NACIMIENTO"/>
    <s v="1522"/>
    <s v="PRIMARIA - 5TO GRADO"/>
    <s v="SI"/>
    <s v="926MEURNEROV"/>
    <s v="MEJIAS"/>
    <s v="URBAEZ"/>
    <s v="NEIBYS"/>
    <s v="ROSANA"/>
    <s v="VENEZUELA "/>
    <s v="PTP/CPP"/>
    <d v="1992-06-30T00:00:00"/>
    <s v="30"/>
    <s v="6"/>
    <s v="1992"/>
    <s v="FEMENINO"/>
    <s v="PTP/CPP"/>
    <s v="3689634"/>
    <s v="RASTREO"/>
    <d v="2023-10-13T15:23:23"/>
    <s v="ONLINE/TELEFÓNICA"/>
    <d v="2023-11-14T00:00:00"/>
    <n v="2"/>
    <n v="2"/>
    <n v="1"/>
    <s v="SI"/>
    <s v="YULY"/>
    <s v="SI"/>
    <x v="1"/>
    <x v="109"/>
    <m/>
    <m/>
    <m/>
    <m/>
    <m/>
    <m/>
    <m/>
    <m/>
    <m/>
    <n v="10"/>
    <n v="11"/>
    <n v="1"/>
    <s v="NO TIENE REZAGO"/>
    <m/>
  </r>
  <r>
    <n v="122"/>
    <s v="OCTUBRE "/>
    <x v="1"/>
    <s v="LIMA "/>
    <s v="SAN JUAN DE MIRAFLORES"/>
    <n v="970980305"/>
    <s v="1102LOPALUV"/>
    <s v="LOPEZ"/>
    <s v="PACHECO"/>
    <s v="LUIS"/>
    <s v="ALEJANDRO"/>
    <s v="LOPEZ PACHECO LUIS ALEJANDRO"/>
    <s v="VENEZUELA "/>
    <s v="SITUACIÓN IRREGULAR"/>
    <d v="2011-02-07T00:00:00"/>
    <s v="07"/>
    <s v="02"/>
    <s v="2011"/>
    <n v="13"/>
    <s v="MASCULINO"/>
    <s v="NO TIENE DOCUMENTO"/>
    <s v="N/A"/>
    <s v="PRIMARIA - 3ER GRADO"/>
    <s v="SI"/>
    <s v="7909LOPAKACOV"/>
    <s v="LOPEZ"/>
    <s v="PACHECO"/>
    <s v="KARINA"/>
    <s v="COROMOTO"/>
    <s v="VENEZUELA "/>
    <s v="SITUACIÓN IRREGULAR"/>
    <d v="1979-09-14T00:00:00"/>
    <s v="14"/>
    <s v="09"/>
    <s v="1979"/>
    <s v="FEMENINO"/>
    <s v="CÉDULA DE IDENTIDAD"/>
    <n v="16115835"/>
    <s v="RASTREO"/>
    <d v="2023-09-15T00:00:00"/>
    <s v="ONLINE/TELEFÓNICA"/>
    <d v="2023-10-26T00:00:00"/>
    <n v="1"/>
    <n v="1"/>
    <n v="1"/>
    <s v="SI"/>
    <s v="MIRIAN"/>
    <s v="SI"/>
    <x v="1"/>
    <x v="109"/>
    <m/>
    <m/>
    <m/>
    <m/>
    <m/>
    <m/>
    <m/>
    <m/>
    <m/>
    <n v="8"/>
    <n v="13"/>
    <n v="5"/>
    <s v="4 AÑOS REZAGO A MÁS"/>
    <m/>
  </r>
  <r>
    <n v="994"/>
    <s v="NOVIEMBRE"/>
    <x v="2"/>
    <s v="TRUJILLO"/>
    <s v="TRUJILLO"/>
    <n v="956645256"/>
    <s v="1508LOPEJEV"/>
    <s v="LOPEZ"/>
    <s v="PEÑA"/>
    <s v="JESUS"/>
    <s v="MIGUEL"/>
    <s v="LOPEZ PEÑA JESUS MIGUEL"/>
    <s v="VENEZUELA "/>
    <s v="SITUACIÓN IRREGULAR"/>
    <d v="2015-08-13T00:00:00"/>
    <s v="13"/>
    <s v="08"/>
    <s v="2015"/>
    <n v="8"/>
    <s v="MASCULINO"/>
    <s v="ACTA/PARTIDA DE NACIMIENTO"/>
    <n v="2024"/>
    <s v="PRIMARIA - 2DO GRADO"/>
    <s v="SI"/>
    <s v="914PETOMIKAV"/>
    <s v="PEÑA"/>
    <s v="TOVAR"/>
    <s v="MILAGROS"/>
    <s v="KATHERINE"/>
    <s v="VENEZUELA "/>
    <s v="PTP/CPP"/>
    <d v="1991-04-02T00:00:00"/>
    <s v="2"/>
    <s v="4"/>
    <s v="1991"/>
    <s v="FEMENINO"/>
    <s v="PTP/CPP"/>
    <n v="3503088"/>
    <s v="RASTREO"/>
    <d v="2023-10-04T00:00:00"/>
    <s v="ONLINE/TELEFÓNICA"/>
    <d v="2023-11-24T00:00:00"/>
    <n v="3"/>
    <n v="3"/>
    <n v="1"/>
    <s v="SI"/>
    <s v="MARIANA"/>
    <s v="SI"/>
    <x v="1"/>
    <x v="109"/>
    <m/>
    <m/>
    <m/>
    <m/>
    <m/>
    <m/>
    <m/>
    <m/>
    <m/>
    <n v="7"/>
    <n v="8"/>
    <n v="1"/>
    <s v="NO TIENE REZAGO"/>
    <m/>
  </r>
  <r>
    <n v="499"/>
    <s v="DICIEMBRE "/>
    <x v="1"/>
    <s v="LIMA "/>
    <s v="VILLA MARIA DEL TRIUNFO"/>
    <n v="952098690"/>
    <s v="1005LOSAWLV"/>
    <s v="LOPEZ"/>
    <s v="SALAS"/>
    <s v="WLLAISTCHERR"/>
    <s v="HEDDELIANNISS"/>
    <s v="LOPEZ SALAS WLLAISTCHERR HEDDELIANNISS"/>
    <s v="VENEZUELA "/>
    <s v="SITUACIÓN IRREGULAR"/>
    <d v="2010-05-18T00:00:00"/>
    <s v="18"/>
    <s v="05"/>
    <s v="2010"/>
    <n v="13"/>
    <s v="FEMENINO"/>
    <s v="ACTA/PARTIDA DE NACIMIENTO"/>
    <s v="1819"/>
    <s v="SECUNDARIA - 1ER GRADO"/>
    <s v="SI"/>
    <s v="9711SAGACIPAV"/>
    <s v="SALAS"/>
    <s v="GARCIA"/>
    <s v="CINDY"/>
    <s v="PAOLA"/>
    <s v="VENEZUELA"/>
    <s v="PTP/CPP"/>
    <d v="1997-11-27T00:00:00"/>
    <s v="27"/>
    <s v="11"/>
    <s v="1997"/>
    <s v="FEMENINO"/>
    <s v="PTP/CPP"/>
    <s v="003262405"/>
    <s v="RASTREO"/>
    <d v="2023-11-30T14:35:53"/>
    <m/>
    <m/>
    <m/>
    <m/>
    <m/>
    <s v="SI"/>
    <s v="YULY"/>
    <s v="SI"/>
    <x v="1"/>
    <x v="109"/>
    <m/>
    <m/>
    <m/>
    <m/>
    <m/>
    <m/>
    <m/>
    <m/>
    <m/>
    <n v="12"/>
    <n v="13"/>
    <n v="1"/>
    <s v="NO TIENE REZAGO"/>
    <m/>
  </r>
  <r>
    <n v="281"/>
    <s v="DICIEMBRE "/>
    <x v="1"/>
    <s v="LIMA "/>
    <s v="ATE"/>
    <n v="963377361"/>
    <s v="1111LOMANAV"/>
    <s v="LORENTE "/>
    <s v="MARTINEZ"/>
    <s v="NATAEL "/>
    <s v="JAVIER"/>
    <s v="LORENTE  MARTINEZ NATAEL  JAVIER"/>
    <s v="VENEZUELA "/>
    <s v="PTP/CPP"/>
    <d v="2011-11-08T00:00:00"/>
    <s v="08"/>
    <s v="11"/>
    <s v="2011"/>
    <n v="12"/>
    <s v="MASCULINO"/>
    <s v="PTP/CPP"/>
    <s v="S/D"/>
    <s v="PRIMARIA - 5TO GRADO"/>
    <s v="SI"/>
    <s v="8812LONUJANIO"/>
    <s v="LORENTE"/>
    <s v="NUÑEZ"/>
    <s v="JAVIER"/>
    <s v="NINGUNO"/>
    <s v="OTRO"/>
    <s v="PTP/CPP"/>
    <d v="1988-12-17T00:00:00"/>
    <s v="17"/>
    <s v="12"/>
    <s v="1988"/>
    <s v="MASCULINO"/>
    <s v="PTP/CPP"/>
    <s v="003744065"/>
    <s v="RASTREO"/>
    <d v="2023-11-22T15:09:03"/>
    <m/>
    <m/>
    <m/>
    <m/>
    <m/>
    <s v="SI"/>
    <s v="CAROLINE"/>
    <s v="SI"/>
    <x v="1"/>
    <x v="109"/>
    <m/>
    <m/>
    <m/>
    <m/>
    <m/>
    <m/>
    <m/>
    <m/>
    <m/>
    <n v="10"/>
    <n v="12"/>
    <n v="2"/>
    <s v="2 AÑOS REZAGO"/>
    <m/>
  </r>
  <r>
    <n v="279"/>
    <s v="DICIEMBRE "/>
    <x v="1"/>
    <s v="LIMA "/>
    <s v="ATE"/>
    <n v="963377361"/>
    <s v="1702LOMANAV"/>
    <s v="LORENTE"/>
    <s v="MARTINEZ"/>
    <s v="NATALIA "/>
    <s v="NINGUNO"/>
    <s v="LORENTE MARTINEZ NATALIA  NINGUNO"/>
    <s v="VENEZUELA "/>
    <s v="PTP/CPP"/>
    <d v="2017-02-16T00:00:00"/>
    <s v="16"/>
    <s v="02"/>
    <s v="2017"/>
    <n v="6"/>
    <s v="FEMENINO"/>
    <s v="PTP/CPP"/>
    <s v="S/D"/>
    <s v="NIVEL INICIAL 5 AÑOS"/>
    <s v="SI"/>
    <s v="8812LONUJANIO"/>
    <s v="LORENTE"/>
    <s v="NUÑEZ"/>
    <s v="JAVIER"/>
    <s v="NINGUNO"/>
    <s v="OTRO"/>
    <s v="PTP/CPP"/>
    <d v="1988-12-17T00:00:00"/>
    <s v="17"/>
    <s v="12"/>
    <s v="1988"/>
    <s v="MASCULINO"/>
    <s v="PTP/CPP"/>
    <s v="003744065"/>
    <s v="RASTREO"/>
    <d v="2023-11-22T15:12:23"/>
    <s v="ONLINE/TELEFÓNICA"/>
    <d v="2023-12-26T00:00:00"/>
    <n v="2"/>
    <n v="2"/>
    <n v="2"/>
    <s v="SI"/>
    <s v="CAROLINE"/>
    <s v="SI"/>
    <x v="1"/>
    <x v="109"/>
    <m/>
    <m/>
    <m/>
    <m/>
    <m/>
    <m/>
    <m/>
    <m/>
    <m/>
    <n v="6"/>
    <n v="7"/>
    <n v="1"/>
    <s v="NO TIENE REZAGO"/>
    <m/>
  </r>
  <r>
    <n v="961"/>
    <s v="NOVIEMBRE"/>
    <x v="1"/>
    <s v="LIMA "/>
    <s v="LURIGANCHO"/>
    <n v="958247729"/>
    <s v="1809LOVARAV"/>
    <s v="LOYOS"/>
    <s v="VASQUEZ "/>
    <s v="RAYDDER"/>
    <s v="JOSE"/>
    <s v="LOYOS VASQUEZ  RAYDDER JOSE"/>
    <s v="VENEZUELA "/>
    <s v="SITUACIÓN IRREGULAR"/>
    <d v="2018-09-13T00:00:00"/>
    <s v="13"/>
    <s v="09"/>
    <s v="2018"/>
    <n v="5"/>
    <s v="MASCULINO"/>
    <s v="ACTA/PARTIDA DE NACIMIENTO"/>
    <s v="7173-29"/>
    <s v="NIVEL INICIAL 4 AÑOS"/>
    <s v="SI"/>
    <s v="916VASAYUMAV"/>
    <s v="VASQUEZ"/>
    <s v="SALCEDO "/>
    <s v="YUTZANY"/>
    <s v="MARIA"/>
    <s v="VENEZUELA "/>
    <s v="PTP/CPP"/>
    <d v="1991-06-26T00:00:00"/>
    <s v="26"/>
    <s v="6"/>
    <s v="1991"/>
    <s v="FEMENINO"/>
    <s v="PTP/CPP"/>
    <s v="003193885"/>
    <s v="RASTREO"/>
    <d v="2023-11-07T14:05:24"/>
    <s v="ONLINE/TELEFÓNICA"/>
    <d v="2023-11-24T00:00:00"/>
    <n v="1"/>
    <n v="1"/>
    <n v="1"/>
    <s v="SI"/>
    <s v="TAYRI"/>
    <s v="SI"/>
    <x v="1"/>
    <x v="109"/>
    <m/>
    <m/>
    <m/>
    <m/>
    <m/>
    <m/>
    <m/>
    <m/>
    <m/>
    <n v="6"/>
    <n v="5"/>
    <n v="-1"/>
    <s v="NO TIENE REZAGO"/>
    <m/>
  </r>
  <r>
    <n v="822"/>
    <s v="NOVIEMBRE"/>
    <x v="1"/>
    <s v="LIMA "/>
    <s v="VILLA EL SALVADOR"/>
    <n v="952898531"/>
    <s v="1110LOPEHEV"/>
    <s v="LOZADA"/>
    <s v="PEREZ"/>
    <s v="HENYERLIN"/>
    <s v="ILDEMARY"/>
    <s v="LOZADA PEREZ HENYERLIN ILDEMARY"/>
    <s v="VENEZUELA "/>
    <s v="PTP/CPP"/>
    <d v="2011-10-29T00:00:00"/>
    <s v="29"/>
    <s v="10"/>
    <s v="2011"/>
    <n v="12"/>
    <s v="FEMENINO"/>
    <s v="PTP/CPP"/>
    <s v="004005712"/>
    <s v="PRIMARIA - 4TO GRADO"/>
    <s v="SI"/>
    <s v="788PEAGYEYEV"/>
    <s v="PEREZ"/>
    <s v="AGUILERA"/>
    <s v="YENDRYS"/>
    <s v="YESLIN"/>
    <s v="VENEZUELA "/>
    <s v="C.E. CALIDAD MIGRATORIA"/>
    <d v="1978-08-23T00:00:00"/>
    <s v="23"/>
    <s v="8"/>
    <s v="1978"/>
    <s v="FEMENINO"/>
    <s v="CARNET DE EXTRANJERÍA"/>
    <s v="005892707"/>
    <s v="RASTREO"/>
    <d v="2023-11-27T21:23:52"/>
    <m/>
    <m/>
    <m/>
    <m/>
    <m/>
    <s v="SI"/>
    <s v="MIRIAN"/>
    <s v="SI"/>
    <x v="1"/>
    <x v="109"/>
    <m/>
    <m/>
    <m/>
    <m/>
    <m/>
    <m/>
    <m/>
    <m/>
    <m/>
    <n v="9"/>
    <n v="12"/>
    <n v="3"/>
    <s v="3 AÑOS REZAGO"/>
    <m/>
  </r>
  <r>
    <n v="820"/>
    <s v="NOVIEMBRE"/>
    <x v="1"/>
    <s v="LIMA "/>
    <s v="VILLA EL SALVADOR"/>
    <n v="952898531"/>
    <s v="0903LOPEIDV"/>
    <s v="LOZADA"/>
    <s v="PEREZ"/>
    <s v="IDEMAR"/>
    <s v="ALBERTO"/>
    <s v="LOZADA PEREZ IDEMAR ALBERTO"/>
    <s v="VENEZUELA "/>
    <s v="PTP/CPP"/>
    <d v="2009-03-23T00:00:00"/>
    <s v="23"/>
    <s v="03"/>
    <s v="2009"/>
    <n v="14"/>
    <s v="MASCULINO"/>
    <s v="PTP/CPP"/>
    <s v="004032465"/>
    <s v="PRIMARIA - 6TO GRADO"/>
    <s v="SI"/>
    <s v="788PEAGYEYEV"/>
    <s v="PEREZ"/>
    <s v="AGUILERA"/>
    <s v="YENDRYS"/>
    <s v="YESLIN"/>
    <s v="VENEZUELA "/>
    <s v="C.E. CALIDAD MIGRATORIA"/>
    <d v="1978-08-23T00:00:00"/>
    <s v="23"/>
    <s v="8"/>
    <s v="1978"/>
    <s v="FEMENINO"/>
    <s v="CARNET DE EXTRANJERÍA"/>
    <s v="005892707"/>
    <s v="RASTREO"/>
    <d v="2023-11-27T21:17:30"/>
    <s v="ONLINE/TELEFÓNICA"/>
    <d v="2023-11-27T00:00:00"/>
    <n v="4"/>
    <n v="4"/>
    <n v="1"/>
    <s v="SI"/>
    <s v="MIRIAN"/>
    <s v="SI"/>
    <x v="1"/>
    <x v="109"/>
    <m/>
    <m/>
    <m/>
    <m/>
    <m/>
    <m/>
    <m/>
    <m/>
    <m/>
    <n v="11"/>
    <n v="15"/>
    <n v="4"/>
    <s v="4 AÑOS REZAGO A MÁS"/>
    <m/>
  </r>
  <r>
    <n v="1241"/>
    <s v="ENERO "/>
    <x v="1"/>
    <s v="LIMA "/>
    <s v="SAN MARTIN DE PORRES"/>
    <n v="954614518"/>
    <s v="1507LOVADYV"/>
    <s v="LOZADA"/>
    <s v="VALLERO"/>
    <s v="DYLAN"/>
    <s v="MANUEL"/>
    <s v="LOZADA VALLERO DYLAN MANUEL"/>
    <s v="VENEZUELA "/>
    <s v="SITUACIÓN IRREGULAR"/>
    <d v="2015-07-11T00:00:00"/>
    <s v="11"/>
    <s v="07"/>
    <s v="2015"/>
    <n v="8"/>
    <s v="MASCULINO"/>
    <s v="ACTA/PARTIDA DE NACIMIENTO"/>
    <n v="2000"/>
    <s v="NINGUNO"/>
    <s v="SI"/>
    <s v="0007VAROLEDEV"/>
    <s v="VALLERO"/>
    <s v="RODRIGUEZ"/>
    <s v="LEIVIS"/>
    <s v="DEL CARMEN"/>
    <s v="VENEZUELA "/>
    <s v="SITUACIÓN IRREGULAR"/>
    <d v="2000-07-14T00:00:00"/>
    <s v="14"/>
    <s v="07"/>
    <s v="2000"/>
    <s v="FEMENINO"/>
    <s v="CÉDULA DE IDENTIDAD "/>
    <s v="MUJER"/>
    <s v="RASTREO"/>
    <d v="2024-01-13T21:03:25"/>
    <m/>
    <m/>
    <m/>
    <m/>
    <m/>
    <s v="SI"/>
    <s v="MARIEL"/>
    <m/>
    <x v="1"/>
    <x v="109"/>
    <m/>
    <m/>
    <m/>
    <m/>
    <m/>
    <m/>
    <m/>
    <m/>
    <m/>
    <n v="6"/>
    <n v="8"/>
    <n v="2"/>
    <s v="2 AÑOS REZAGO"/>
    <m/>
  </r>
  <r>
    <n v="936"/>
    <s v="NOVIEMBRE"/>
    <x v="1"/>
    <s v="LIMA "/>
    <s v="VILLA EL SALVADOR"/>
    <n v="981923395"/>
    <s v="1912LUTODAV"/>
    <s v="LUCENA"/>
    <s v="TORO"/>
    <s v="DARWIN"/>
    <s v="JOSUE"/>
    <s v="LUCENA TORO DARWIN JOSUE"/>
    <s v="VENEZUELA "/>
    <s v="PTP/CPP"/>
    <d v="2019-12-08T00:00:00"/>
    <s v="08"/>
    <s v="12"/>
    <s v="2019"/>
    <n v="4"/>
    <s v="MASCULINO"/>
    <s v="PTP/CPP"/>
    <s v="002519873"/>
    <s v="NINGUNO"/>
    <s v="SI"/>
    <s v="9612TOYENOINV"/>
    <s v="TORO"/>
    <s v="YEPEZ"/>
    <s v="NOHELI"/>
    <s v="INELDA"/>
    <s v="VENEZUELA "/>
    <s v="PTP/CPP"/>
    <d v="1996-12-07T00:00:00"/>
    <s v="7"/>
    <s v="12"/>
    <s v="1996"/>
    <s v="FEMENINO"/>
    <s v="PTP/CPP"/>
    <s v="001528754"/>
    <s v="RASTREO"/>
    <d v="2023-11-07T00:00:00"/>
    <s v="ONLINE/TELEFÓNICA"/>
    <d v="2023-11-14T00:00:00"/>
    <n v="1"/>
    <n v="1"/>
    <n v="1"/>
    <s v="SI"/>
    <s v="MIRIAN"/>
    <s v="SI"/>
    <x v="1"/>
    <x v="109"/>
    <m/>
    <m/>
    <m/>
    <m/>
    <m/>
    <m/>
    <m/>
    <m/>
    <m/>
    <n v="6"/>
    <n v="4"/>
    <n v="-2"/>
    <s v="NO TIENE REZAGO"/>
    <m/>
  </r>
  <r>
    <n v="703"/>
    <s v="NOVIEMBRE"/>
    <x v="1"/>
    <s v="LIMA "/>
    <s v="SANTA ANITA"/>
    <n v="914173487"/>
    <s v="1402LULESAV"/>
    <s v="LUGO"/>
    <s v="LEON"/>
    <s v="SANDRA"/>
    <s v="VALERIA"/>
    <s v="LUGO LEON SANDRA VALERIA"/>
    <s v="VENEZUELA "/>
    <s v="PTP/CPP"/>
    <d v="2014-02-11T00:00:00"/>
    <s v="11"/>
    <s v="02"/>
    <s v="2014"/>
    <n v="9"/>
    <s v="FEMENINO"/>
    <s v="PTP/CPP"/>
    <s v="2435704"/>
    <s v="PRIMARIA - 2DO GRADO"/>
    <s v="SI"/>
    <s v="908LEMEGECAV"/>
    <s v="LEON"/>
    <s v="MEJIAS"/>
    <s v="GENESIS"/>
    <s v="CAROLINA"/>
    <s v="VENEZUELA "/>
    <s v="PTP/CPP"/>
    <d v="1990-08-02T00:00:00"/>
    <s v="2"/>
    <s v="8"/>
    <s v="1990"/>
    <s v="FEMENINO"/>
    <s v="PTP/CPP"/>
    <s v="2365245"/>
    <s v="RASTREO"/>
    <d v="2023-11-18T14:12:00"/>
    <s v="ONLINE/TELEFÓNICA"/>
    <d v="2023-11-27T00:00:00"/>
    <n v="1"/>
    <n v="1"/>
    <n v="1"/>
    <s v="SI"/>
    <s v="CAROLINE"/>
    <s v="SI"/>
    <x v="1"/>
    <x v="109"/>
    <m/>
    <m/>
    <m/>
    <m/>
    <m/>
    <m/>
    <m/>
    <m/>
    <m/>
    <n v="7"/>
    <n v="10"/>
    <n v="3"/>
    <s v="3 AÑOS REZAGO"/>
    <m/>
  </r>
  <r>
    <n v="837"/>
    <s v="NOVIEMBRE"/>
    <x v="1"/>
    <s v="LIMA "/>
    <s v="PACHACAMAC"/>
    <n v="928117644"/>
    <s v="1812LUQUBAV"/>
    <s v="LUGO"/>
    <s v="QUERO"/>
    <s v="BARBARA"/>
    <s v="ALEJANDRA"/>
    <s v="LUGO QUERO BARBARA ALEJANDRA"/>
    <s v="VENEZUELA "/>
    <s v="SITUACIÓN IRREGULAR"/>
    <d v="2018-12-26T00:00:00"/>
    <s v="26"/>
    <s v="12"/>
    <s v="2018"/>
    <n v="5"/>
    <s v="FEMENINO"/>
    <s v="ACTA/PARTIDA DE NACIMIENTO"/>
    <n v="120"/>
    <s v="NINGUNO"/>
    <s v="SI"/>
    <s v="874QUAGMANIV"/>
    <s v="QUERO"/>
    <s v="AGUILAR"/>
    <s v="MAIGUALIDA"/>
    <s v="NINGUNO"/>
    <s v="VENEZUELA "/>
    <s v="SITUACIÓN IRREGULAR"/>
    <d v="1987-04-04T00:00:00"/>
    <s v="4"/>
    <s v="4"/>
    <s v="1987"/>
    <s v="FEMENINO"/>
    <s v="CÉDULA DE IDENTIDAD"/>
    <n v="19282439"/>
    <s v="RASTREO"/>
    <d v="2023-09-15T00:00:00"/>
    <s v="ONLINE/TELEFÓNICA"/>
    <d v="2023-11-06T00:00:00"/>
    <n v="1"/>
    <n v="1"/>
    <n v="1"/>
    <s v="SI"/>
    <s v="EIMARA"/>
    <s v="SI"/>
    <x v="1"/>
    <x v="109"/>
    <m/>
    <m/>
    <m/>
    <m/>
    <m/>
    <m/>
    <m/>
    <m/>
    <m/>
    <n v="6"/>
    <n v="5"/>
    <n v="-1"/>
    <s v="NO TIENE REZAGO"/>
    <m/>
  </r>
  <r>
    <n v="1188"/>
    <s v="ENERO "/>
    <x v="1"/>
    <s v="LIMA "/>
    <s v="SAN MARTIN DE PORRES"/>
    <n v="921196214"/>
    <s v="1301LUSAKEV"/>
    <s v="LUGO"/>
    <s v="SANCHEZ"/>
    <s v="KEIDER"/>
    <s v="ISAAC"/>
    <s v="LUGO SANCHEZ KEIDER ISAAC"/>
    <s v="VENEZUELA "/>
    <s v="PTP/CPP"/>
    <d v="2013-01-15T00:00:00"/>
    <s v="15"/>
    <s v="01"/>
    <s v="2013"/>
    <n v="11"/>
    <s v="MASCULINO"/>
    <s v="PTP/CPP"/>
    <s v="004115622"/>
    <s v="PRIMARIA - 3ER GRADO"/>
    <s v="SI"/>
    <s v="9007CASAADDEV"/>
    <s v="CAMPOS"/>
    <s v="SABALLO"/>
    <s v="ADRIANA"/>
    <s v="DEL VALLE"/>
    <s v="VENEZUELA "/>
    <s v="C.E. CALIDAD MIGRATORIA"/>
    <d v="1990-07-01T00:00:00"/>
    <s v="01"/>
    <s v="07"/>
    <s v="1990"/>
    <s v="FEMENINO"/>
    <s v="CARNET DE EXTRANJERÍA "/>
    <s v="MUJER"/>
    <s v="RASTREO"/>
    <d v="2024-01-19T17:43:15"/>
    <s v="ONLINE/TELEFÓNICA"/>
    <d v="2024-01-23T00:00:00"/>
    <n v="2"/>
    <n v="1"/>
    <n v="1"/>
    <s v="SI"/>
    <s v="MARIEL"/>
    <m/>
    <x v="3"/>
    <x v="48"/>
    <m/>
    <s v="NO"/>
    <m/>
    <m/>
    <m/>
    <m/>
    <m/>
    <m/>
    <m/>
    <n v="8"/>
    <n v="11"/>
    <n v="3"/>
    <s v="3 AÑOS REZAGO"/>
    <m/>
  </r>
  <r>
    <n v="284"/>
    <s v="DICIEMBRE "/>
    <x v="1"/>
    <s v="LIMA "/>
    <s v="VILLA MARIA DEL TRIUNFO"/>
    <n v="933719870"/>
    <s v="1904LUTOMIO"/>
    <s v="LUGO"/>
    <s v="TORRES"/>
    <s v="MIA"/>
    <s v="ISABELLA"/>
    <s v="LUGO TORRES MIA ISABELLA"/>
    <s v="OTRO"/>
    <s v="SITUACIÓN IRREGULAR"/>
    <d v="2019-04-13T00:00:00"/>
    <s v="13"/>
    <s v="04"/>
    <s v="2019"/>
    <n v="4"/>
    <s v="FEMENINO"/>
    <s v="CEDULA DE IDENTIDAD"/>
    <s v="175949476"/>
    <s v="NINGUNO"/>
    <s v="SI"/>
    <s v="0006LUTOBENAV"/>
    <s v="LUGO"/>
    <s v="TORRES"/>
    <s v="BETHANIA"/>
    <s v="NAZARETH"/>
    <s v="VENEZUELA"/>
    <s v="SITUACIÓN IRREGULAR"/>
    <d v="2000-06-22T00:00:00"/>
    <s v="22"/>
    <s v="06"/>
    <s v="2000"/>
    <s v="FEMENINO"/>
    <s v="CÉDULA DE IDENTIDAD"/>
    <s v="27942447"/>
    <s v="RASTREO"/>
    <d v="2023-12-20T19:42:12"/>
    <s v="ONLINE/TELEFÓNICA"/>
    <d v="2023-12-28T00:00:00"/>
    <n v="1"/>
    <n v="1"/>
    <n v="1"/>
    <s v="SI"/>
    <s v="YULY"/>
    <s v="SI"/>
    <x v="1"/>
    <x v="109"/>
    <m/>
    <m/>
    <m/>
    <m/>
    <m/>
    <m/>
    <m/>
    <m/>
    <m/>
    <n v="6"/>
    <n v="4"/>
    <n v="-2"/>
    <s v="NO TIENE REZAGO"/>
    <m/>
  </r>
  <r>
    <n v="526"/>
    <s v="DICIEMBRE "/>
    <x v="1"/>
    <s v="LIMA "/>
    <s v="VILLA EL SALVADOR"/>
    <n v="912707561"/>
    <s v="2007LUSOIAP"/>
    <s v="LUQUE"/>
    <s v="SOLORZANO"/>
    <s v="IAN"/>
    <s v="D JESUS"/>
    <s v="LUQUE SOLORZANO IAN D JESUS"/>
    <s v="PERÚ"/>
    <s v="NO APLICA (ES PERUANO/A)"/>
    <d v="2020-07-03T00:00:00"/>
    <s v="03"/>
    <s v="07"/>
    <s v="2020"/>
    <n v="3"/>
    <s v="MASCULINO"/>
    <s v="DNI "/>
    <n v="91918856"/>
    <s v="NIVEL INICIAL 3 AÑOS"/>
    <s v="SI"/>
    <s v="9501SODIYEYEV"/>
    <s v="SOLORZANO"/>
    <s v="DIAZ"/>
    <s v="YESSIKA"/>
    <s v="YELISMAR"/>
    <s v="VENEZUELA "/>
    <s v="SITUACIÓN IRREGULAR"/>
    <d v="1995-01-21T00:00:00"/>
    <s v="21"/>
    <s v="01"/>
    <s v="1995"/>
    <s v="FEMENINO"/>
    <s v="CÉDULA DE IDENTIDAD"/>
    <n v="25713436"/>
    <s v="RASTREO"/>
    <d v="2023-12-06T10:28:17"/>
    <s v="ONLINE/TELEFÓNICA"/>
    <d v="2023-12-20T00:00:00"/>
    <n v="1"/>
    <n v="1"/>
    <n v="1"/>
    <s v="SI"/>
    <s v="MIRIAN"/>
    <s v="SI"/>
    <x v="1"/>
    <x v="109"/>
    <m/>
    <m/>
    <m/>
    <m/>
    <m/>
    <m/>
    <m/>
    <m/>
    <m/>
    <n v="6"/>
    <n v="3"/>
    <n v="-3"/>
    <s v="NO TIENE REZAGO"/>
    <m/>
  </r>
  <r>
    <n v="1446"/>
    <s v="ENERO "/>
    <x v="2"/>
    <s v="TRUJILLO"/>
    <s v="SALAVERRY"/>
    <n v="955672389"/>
    <s v="077LUBOANV"/>
    <s v="LUZARDO"/>
    <s v="BOLIVAR"/>
    <s v="ANGEL"/>
    <s v="JESUS"/>
    <s v="LUZARDO BOLIVAR ANGEL JESUS"/>
    <s v="VENEZUELA "/>
    <s v="SITUACIÓN IRREGULAR"/>
    <d v="2007-07-12T00:00:00"/>
    <n v="12"/>
    <n v="7"/>
    <n v="2007"/>
    <n v="16"/>
    <s v="MASCULINO"/>
    <s v="CEDULA DE IDENTIDAD "/>
    <n v="33331709"/>
    <s v="SECUNDARIA - 1ER GRADO"/>
    <s v="SI"/>
    <s v="792BOSOJETRV"/>
    <s v="BOLIVAR"/>
    <s v="SOTO"/>
    <s v="JESALI"/>
    <s v="TRUNIDAD "/>
    <s v="VENEZUELA "/>
    <s v="SITUACIÓN IRREGULAR"/>
    <d v="1979-02-25T00:00:00"/>
    <n v="25"/>
    <n v="2"/>
    <n v="1979"/>
    <s v="FEMENINO"/>
    <s v="CEDULA DE IDENTIDAD "/>
    <n v="14339393"/>
    <s v="RASTREO"/>
    <d v="2023-10-11T00:00:00"/>
    <s v="ONLINE/TELEFÓNICA"/>
    <d v="2024-01-09T00:00:00"/>
    <n v="1"/>
    <n v="1"/>
    <n v="1"/>
    <s v="SI"/>
    <s v="EVELYN"/>
    <m/>
    <x v="2"/>
    <x v="111"/>
    <m/>
    <m/>
    <m/>
    <m/>
    <m/>
    <m/>
    <m/>
    <m/>
    <m/>
    <n v="12"/>
    <n v="16"/>
    <n v="4"/>
    <s v="4 AÑOS REZAGO A MÁS"/>
    <m/>
  </r>
  <r>
    <n v="210"/>
    <s v="OCTUBRE "/>
    <x v="0"/>
    <s v="ZARUMILLA"/>
    <s v="ZARUMILLA"/>
    <n v="976111107"/>
    <s v="0707MAADRAV"/>
    <s v="MACERO"/>
    <s v="ADRIÁN"/>
    <s v="RAFWILL"/>
    <s v="VERNABETH"/>
    <s v="MACERO ADRIÁN RAFWILL VERNABETH"/>
    <s v="VENEZUELA "/>
    <s v="SITUACIÓN IRREGULAR"/>
    <d v="2007-07-12T00:00:00"/>
    <s v="12"/>
    <s v="07"/>
    <s v="2007"/>
    <n v="16"/>
    <s v="MASCULINO"/>
    <s v="CEDULA DE IDENTIDAD"/>
    <n v="32817668"/>
    <s v="SECUNDARIA - 1ER GRADO"/>
    <s v="SI"/>
    <s v="8212ADMORODEV"/>
    <s v="ADRIÁN"/>
    <s v="MORA"/>
    <s v="ROLYXZA"/>
    <s v="DEL CARMEN"/>
    <s v="VENEZUELA "/>
    <s v="SITUACIÓN IRREGULAR"/>
    <d v="1982-12-16T00:00:00"/>
    <n v="16"/>
    <n v="12"/>
    <n v="1982"/>
    <s v="FEMENINO"/>
    <s v="CÉDULA DE IDENTIDAD"/>
    <n v="16348760"/>
    <s v="RASTREO"/>
    <d v="2023-10-06T00:00:00"/>
    <s v="ONLINE/TELEFÓNICA"/>
    <d v="2023-10-09T00:00:00"/>
    <n v="1"/>
    <n v="1"/>
    <n v="2"/>
    <s v="SI"/>
    <s v="VANESSA"/>
    <s v="SI"/>
    <x v="1"/>
    <x v="109"/>
    <m/>
    <m/>
    <m/>
    <m/>
    <m/>
    <m/>
    <m/>
    <m/>
    <m/>
    <n v="12"/>
    <n v="16"/>
    <n v="4"/>
    <s v="4 AÑOS REZAGO A MÁS"/>
    <m/>
  </r>
  <r>
    <n v="372"/>
    <s v="OCTUBRE "/>
    <x v="2"/>
    <s v="TRUJILLO"/>
    <s v="EL PORVENIR"/>
    <n v="979127332"/>
    <s v="0703MAFLANV"/>
    <s v="MACHADO"/>
    <s v="FLORES"/>
    <s v="ANYERBERT"/>
    <s v="YOSMAR"/>
    <s v="MACHADO FLORES ANYERBERT YOSMAR"/>
    <s v="VENEZUELA "/>
    <s v="SITUACIÓN IRREGULAR"/>
    <d v="2007-03-23T00:00:00"/>
    <s v="23"/>
    <s v="03"/>
    <s v="2007"/>
    <n v="16"/>
    <s v="FEMENINO"/>
    <s v="CEDULA DE IDENTIDAD"/>
    <n v="32059049"/>
    <s v="PRIMARIA - 6TO GRADO"/>
    <s v="SI"/>
    <s v="848FLNIYACAV"/>
    <s v="FLORES"/>
    <s v="NIEVES"/>
    <s v="YANELIN"/>
    <s v="CARIDAD"/>
    <s v="VENEZUELA "/>
    <s v="SITUACIÓN IRREGULAR"/>
    <d v="1984-08-01T00:00:00"/>
    <n v="1"/>
    <n v="8"/>
    <n v="1984"/>
    <s v="FEMENINO"/>
    <s v="CÉDULA DE IDENTIDAD"/>
    <n v="18130923"/>
    <s v="RASTREO"/>
    <d v="2023-09-15T00:00:00"/>
    <s v="ONLINE/TELEFÓNICA"/>
    <d v="2023-10-08T00:00:00"/>
    <n v="3"/>
    <n v="3"/>
    <n v="1"/>
    <s v="SI"/>
    <s v="DALILA"/>
    <s v="SI"/>
    <x v="1"/>
    <x v="109"/>
    <m/>
    <m/>
    <m/>
    <m/>
    <m/>
    <m/>
    <m/>
    <m/>
    <m/>
    <n v="11"/>
    <n v="17"/>
    <n v="6"/>
    <s v="4 AÑOS REZAGO A MÁS"/>
    <m/>
  </r>
  <r>
    <n v="376"/>
    <s v="OCTUBRE "/>
    <x v="2"/>
    <s v="TRUJILLO"/>
    <s v="EL PORVENIR"/>
    <n v="979127332"/>
    <s v="1103MAFLAYV"/>
    <s v="MACHADO"/>
    <s v="FLORES"/>
    <s v="AYBERSON"/>
    <s v="JOSUE"/>
    <s v="MACHADO FLORES AYBERSON JOSUE"/>
    <s v="VENEZUELA "/>
    <s v="SITUACIÓN IRREGULAR"/>
    <d v="2011-03-01T00:00:00"/>
    <s v="01"/>
    <s v="03"/>
    <s v="2011"/>
    <n v="12"/>
    <s v="MASCULINO"/>
    <s v="ACTA/PARTIDA DE NACIMIENTO"/>
    <n v="1441"/>
    <s v="PRIMARIA - 4TO GRADO"/>
    <s v="SI"/>
    <s v="848FLNIYACAV"/>
    <s v="FLORES"/>
    <s v="NIEVES"/>
    <s v="YANELIN"/>
    <s v="CARIDAD"/>
    <s v="VENEZUELA "/>
    <s v="SITUACIÓN IRREGULAR"/>
    <d v="1984-08-01T00:00:00"/>
    <n v="1"/>
    <n v="8"/>
    <n v="1984"/>
    <s v="FEMENINO"/>
    <s v="CÉDULA DE IDENTIDAD"/>
    <n v="18130923"/>
    <s v="RASTREO"/>
    <d v="2023-09-15T00:00:00"/>
    <m/>
    <m/>
    <m/>
    <m/>
    <m/>
    <s v="SI"/>
    <s v="DALILA"/>
    <s v="SI"/>
    <x v="1"/>
    <x v="109"/>
    <m/>
    <m/>
    <m/>
    <m/>
    <m/>
    <m/>
    <m/>
    <m/>
    <m/>
    <n v="9"/>
    <n v="13"/>
    <n v="4"/>
    <s v="4 AÑOS REZAGO A MÁS"/>
    <m/>
  </r>
  <r>
    <n v="374"/>
    <s v="OCTUBRE "/>
    <x v="2"/>
    <s v="TRUJILLO"/>
    <s v="EL PORVENIR"/>
    <n v="979127332"/>
    <s v="0911MAFLKEV"/>
    <s v="MACHADO"/>
    <s v="FLORES"/>
    <s v="KEIBERLIN"/>
    <s v="ALEJANDRA"/>
    <s v="MACHADO FLORES KEIBERLIN ALEJANDRA"/>
    <s v="VENEZUELA "/>
    <s v="SITUACIÓN IRREGULAR"/>
    <d v="2009-11-30T00:00:00"/>
    <s v="30"/>
    <s v="11"/>
    <s v="2009"/>
    <n v="14"/>
    <s v="FEMENINO"/>
    <s v="ACTA/PARTIDA DE NACIMIENTO"/>
    <n v="4645"/>
    <s v="PRIMARIA - 5TO GRADO"/>
    <s v="SI"/>
    <s v="848FLNIYACAV"/>
    <s v="FLORES"/>
    <s v="NIEVES"/>
    <s v="YANELIN"/>
    <s v="CARIDAD"/>
    <s v="VENEZUELA "/>
    <s v="SITUACIÓN IRREGULAR"/>
    <d v="1984-08-01T00:00:00"/>
    <n v="1"/>
    <n v="8"/>
    <n v="1984"/>
    <s v="FEMENINO"/>
    <s v="CÉDULA DE IDENTIDAD"/>
    <n v="18130923"/>
    <s v="RASTREO"/>
    <d v="2023-09-15T00:00:00"/>
    <m/>
    <m/>
    <m/>
    <m/>
    <m/>
    <s v="SI"/>
    <s v="DALILA"/>
    <s v="SI"/>
    <x v="1"/>
    <x v="109"/>
    <m/>
    <m/>
    <m/>
    <m/>
    <m/>
    <m/>
    <m/>
    <m/>
    <m/>
    <n v="10"/>
    <n v="14"/>
    <n v="4"/>
    <s v="4 AÑOS REZAGO A MÁS"/>
    <m/>
  </r>
  <r>
    <n v="785"/>
    <s v="NOVIEMBRE"/>
    <x v="1"/>
    <s v="LIMA "/>
    <s v="SAN JUAN DE LURIGANCHO"/>
    <n v="900847646"/>
    <s v="1809MAVEJOV"/>
    <s v="MAGALLANES "/>
    <s v="VELASQUEZ"/>
    <s v="JOHANGEL"/>
    <s v="JOSE "/>
    <s v="MAGALLANES  VELASQUEZ JOHANGEL JOSE "/>
    <s v="VENEZUELA "/>
    <s v="PTP/CPP"/>
    <d v="2018-09-12T00:00:00"/>
    <s v="12"/>
    <s v="09"/>
    <s v="2018"/>
    <n v="5"/>
    <s v="MASCULINO"/>
    <s v="PTP/CPP"/>
    <s v="004336358"/>
    <s v="NIVEL INICIAL 3 AÑOS"/>
    <s v="SI"/>
    <s v="868NIVETADEV"/>
    <s v="NINGUNO "/>
    <s v="VELASQUEZ"/>
    <s v="TAMARA"/>
    <s v="DEL VALLE "/>
    <s v="VENEZUELA "/>
    <s v="PTP/CPP"/>
    <d v="1986-08-22T00:00:00"/>
    <s v="22"/>
    <s v="8"/>
    <s v="1986"/>
    <s v="FEMENINO"/>
    <s v="PTP/CPP"/>
    <s v="004273561"/>
    <s v="RASTREO"/>
    <d v="2023-11-18T15:54:10"/>
    <s v="ONLINE/TELEFÓNICA"/>
    <d v="2023-11-28T00:00:00"/>
    <n v="3"/>
    <n v="3"/>
    <n v="1"/>
    <s v="SI"/>
    <s v="TAYRI"/>
    <s v="SI"/>
    <x v="1"/>
    <x v="109"/>
    <m/>
    <m/>
    <m/>
    <m/>
    <m/>
    <m/>
    <m/>
    <m/>
    <m/>
    <n v="6"/>
    <n v="5"/>
    <n v="-1"/>
    <s v="NO TIENE REZAGO"/>
    <m/>
  </r>
  <r>
    <n v="789"/>
    <s v="NOVIEMBRE"/>
    <x v="1"/>
    <s v="LIMA "/>
    <s v="SAN JUAN DE LURIGANCHO"/>
    <n v="900847646"/>
    <s v="2001MAVEZAV"/>
    <s v="MAGALLANES"/>
    <s v="VELASQUEZ"/>
    <s v="ZAIR "/>
    <s v="ALEJANDRO "/>
    <s v="MAGALLANES VELASQUEZ ZAIR  ALEJANDRO "/>
    <s v="VENEZUELA "/>
    <s v="PTP/CPP"/>
    <d v="2020-01-05T00:00:00"/>
    <s v="05"/>
    <s v="01"/>
    <s v="2020"/>
    <n v="4"/>
    <s v="MASCULINO"/>
    <s v="PTP/CPP"/>
    <s v="004336345"/>
    <s v="NINGUNO"/>
    <s v="SI"/>
    <s v="868NIVETADEV"/>
    <s v="NINGUNO "/>
    <s v="VELASQUEZ"/>
    <s v="TAMARA"/>
    <s v="DEL VALLE "/>
    <s v="VENEZUELA "/>
    <s v="PTP/CPP"/>
    <d v="1986-08-22T00:00:00"/>
    <s v="22"/>
    <s v="8"/>
    <s v="1986"/>
    <s v="FEMENINO"/>
    <s v="PTP/CPP"/>
    <s v="004273561"/>
    <s v="RASTREO"/>
    <d v="2023-11-18T15:59:56"/>
    <m/>
    <m/>
    <m/>
    <m/>
    <m/>
    <s v="SI"/>
    <s v="TAYRI"/>
    <s v="SI"/>
    <x v="1"/>
    <x v="109"/>
    <m/>
    <m/>
    <m/>
    <m/>
    <m/>
    <m/>
    <m/>
    <m/>
    <m/>
    <n v="6"/>
    <n v="4"/>
    <n v="-2"/>
    <s v="NO TIENE REZAGO"/>
    <m/>
  </r>
  <r>
    <n v="1040"/>
    <s v="NOVIEMBRE"/>
    <x v="0"/>
    <s v="TUMBES "/>
    <s v="TUMBES"/>
    <n v="903353522"/>
    <s v="2009MANIOSV"/>
    <s v="MAGALLENES"/>
    <s v="NINGUNO"/>
    <s v="OSCARY"/>
    <s v="NINGUNO"/>
    <s v="MAGALLENES NINGUNO OSCARY NINGUNO"/>
    <s v="VENEZUELA "/>
    <s v="SITUACIÓN IRREGULAR"/>
    <d v="2020-09-28T00:00:00"/>
    <s v="28"/>
    <s v="09"/>
    <s v="2020"/>
    <n v="3"/>
    <s v="FEMENINO"/>
    <s v="NO TIENE DOCUMENTO"/>
    <s v="N/A"/>
    <s v="NINGUNO"/>
    <s v="SI"/>
    <s v="038MANIFRNIV"/>
    <s v="MAGALLANES"/>
    <s v="NINGUNO"/>
    <s v="FRANYELIS"/>
    <s v="NINGUNO"/>
    <s v="VENEZUELA "/>
    <s v="SITUACIÓN IRREGULAR"/>
    <d v="2003-08-16T00:00:00"/>
    <s v="16"/>
    <s v="8"/>
    <s v="2003"/>
    <s v="FEMENINO"/>
    <s v="CÉDULA DE IDENTIDAD"/>
    <n v="31523184"/>
    <s v="RASTREO"/>
    <d v="2023-10-05T00:00:00"/>
    <s v="ONLINE/TELEFÓNICA"/>
    <d v="2023-11-27T00:00:00"/>
    <n v="1"/>
    <n v="1"/>
    <n v="2"/>
    <s v="SI"/>
    <s v="VANESSA"/>
    <s v="SI"/>
    <x v="1"/>
    <x v="109"/>
    <m/>
    <m/>
    <m/>
    <m/>
    <m/>
    <m/>
    <m/>
    <m/>
    <m/>
    <n v="6"/>
    <n v="3"/>
    <n v="-3"/>
    <s v="NO TIENE REZAGO"/>
    <m/>
  </r>
  <r>
    <n v="788"/>
    <s v="NOVIEMBRE"/>
    <x v="1"/>
    <s v="LIMA "/>
    <s v="VILLA EL SALVADOR"/>
    <n v="978827114"/>
    <s v="0711MANAJEV"/>
    <s v="MAGDALENO"/>
    <s v="NATERA"/>
    <s v="JERMAINE"/>
    <s v="EDUARDO"/>
    <s v="MAGDALENO NATERA JERMAINE EDUARDO"/>
    <s v="VENEZUELA "/>
    <s v="PTP/CPP"/>
    <d v="2007-11-22T00:00:00"/>
    <s v="22"/>
    <s v="11"/>
    <s v="2007"/>
    <n v="16"/>
    <s v="MASCULINO"/>
    <s v="PTP/CPP"/>
    <s v="004116098"/>
    <s v="PRIMARIA - 6TO GRADO"/>
    <s v="SI"/>
    <s v="8210NINAHEDEV"/>
    <s v="NINGUNO "/>
    <s v="NATERA"/>
    <s v="HEYLEN"/>
    <s v="DESSIREE"/>
    <s v="VENEZUELA "/>
    <s v="PTP/CPP"/>
    <d v="1982-10-30T00:00:00"/>
    <s v="30"/>
    <s v="10"/>
    <s v="1982"/>
    <s v="FEMENINO"/>
    <s v="PTP/CPP"/>
    <s v="003694281"/>
    <s v="RASTREO"/>
    <d v="2023-11-27T00:00:00"/>
    <s v="ONLINE/TELEFÓNICA"/>
    <d v="2023-11-28T00:00:00"/>
    <n v="1"/>
    <n v="1"/>
    <n v="1"/>
    <s v="SI"/>
    <s v="EIMARA"/>
    <s v="SI"/>
    <x v="1"/>
    <x v="109"/>
    <m/>
    <m/>
    <m/>
    <m/>
    <m/>
    <m/>
    <m/>
    <m/>
    <m/>
    <n v="11"/>
    <n v="16"/>
    <n v="5"/>
    <s v="4 AÑOS REZAGO A MÁS"/>
    <m/>
  </r>
  <r>
    <n v="1251"/>
    <s v="ENERO "/>
    <x v="1"/>
    <s v="LIMA "/>
    <s v="SAN MARTIN DE PORRES"/>
    <s v="918368143 (MAMA) 933671039 (PAPA)"/>
    <s v="1710MASEMIV"/>
    <s v="MAITA"/>
    <s v="SERRANO"/>
    <s v="MILIANGEL"/>
    <s v="JULIET"/>
    <s v="MAITA SERRANO MILIANGEL JULIET"/>
    <s v="VENEZUELA "/>
    <s v="SITUACIÓN IRREGULAR"/>
    <d v="2017-10-14T00:00:00"/>
    <s v="14"/>
    <s v="10"/>
    <s v="2017"/>
    <n v="6"/>
    <s v="FEMENINO"/>
    <s v="ACTA/PARTIDA DE NACIMIENTO"/>
    <n v="5711"/>
    <s v="NIVEL INICIAL 5 AÑOS"/>
    <s v="SI"/>
    <s v="8309SEBEYOROV"/>
    <s v="SERRANO"/>
    <s v="BELLO"/>
    <s v="YOSELYN"/>
    <s v="ROXANA"/>
    <s v="VENEZUELA "/>
    <s v="PTP/CPP"/>
    <d v="1983-09-15T00:00:00"/>
    <s v="15"/>
    <s v="09"/>
    <s v="1983"/>
    <s v="FEMENINO"/>
    <s v="PTP/CPP"/>
    <s v="MUJER"/>
    <s v="RASTREO"/>
    <d v="2023-12-29T16:49:02"/>
    <s v="ONLINE/TELEFÓNICA"/>
    <d v="2024-01-29T00:00:00"/>
    <n v="1"/>
    <n v="1"/>
    <n v="1"/>
    <s v="SI"/>
    <s v="MARIEL"/>
    <m/>
    <x v="1"/>
    <x v="109"/>
    <m/>
    <m/>
    <m/>
    <m/>
    <m/>
    <m/>
    <m/>
    <m/>
    <m/>
    <n v="6"/>
    <n v="6"/>
    <n v="0"/>
    <s v="NO TIENE REZAGO"/>
    <m/>
  </r>
  <r>
    <n v="1218"/>
    <s v="ENERO "/>
    <x v="1"/>
    <s v="LIMA "/>
    <s v="SAN MARTIN DE PORRES"/>
    <s v="945 175 339 (MAMA) 936 150 013 (PAPA)"/>
    <s v="1912MAVEDAP"/>
    <s v="MAITA"/>
    <s v="VELASQUEZ"/>
    <s v="DAFNE"/>
    <s v="VICTORIA"/>
    <s v="MAITA VELASQUEZ DAFNE VICTORIA"/>
    <s v="PERÚ"/>
    <s v="NO APLICA (ES PERUANO/A)"/>
    <d v="2019-12-28T00:00:00"/>
    <s v="28"/>
    <s v="12"/>
    <s v="2019"/>
    <n v="4"/>
    <s v="FEMENINO"/>
    <s v="DNI "/>
    <n v="91654869"/>
    <s v="NIVEL INICIAL 3 AÑOS"/>
    <s v="SI"/>
    <s v="8705VESIELDEV"/>
    <s v="VELASQUEZ"/>
    <s v="SIFONTES"/>
    <s v="ELYDER"/>
    <s v="DEL CARMEN"/>
    <s v="VENEZUELA "/>
    <s v="C.E. CALIDAD MIGRATORIA"/>
    <d v="1987-05-10T00:00:00"/>
    <s v="10"/>
    <s v="05"/>
    <s v="1987"/>
    <s v="FEMENINO"/>
    <s v="CARNET DE EXTRANJERÍA "/>
    <s v="MUJER"/>
    <s v="RASTREO"/>
    <d v="2024-01-04T16:24:51"/>
    <m/>
    <m/>
    <m/>
    <m/>
    <m/>
    <s v="SI"/>
    <s v="MARIEL"/>
    <m/>
    <x v="1"/>
    <x v="109"/>
    <m/>
    <m/>
    <m/>
    <m/>
    <m/>
    <m/>
    <m/>
    <m/>
    <m/>
    <n v="6"/>
    <n v="4"/>
    <n v="-2"/>
    <s v="NO TIENE REZAGO"/>
    <m/>
  </r>
  <r>
    <n v="1285"/>
    <s v="ENERO "/>
    <x v="1"/>
    <s v="LIMA "/>
    <s v="SAN MARTIN DE PORRES"/>
    <s v="945 175 339 (MAMA) 936150013 (PAPA)"/>
    <s v="1106MAVEDAV"/>
    <s v="MAITA"/>
    <s v="VELASQUEZ"/>
    <s v="DAINER"/>
    <s v="VALERIA"/>
    <s v="MAITA VELASQUEZ DAINER VALERIA"/>
    <s v="VENEZUELA "/>
    <s v="C.E. CALIDAD MIGRATORIA"/>
    <d v="2011-06-05T00:00:00"/>
    <s v="05"/>
    <s v="06"/>
    <s v="2011"/>
    <n v="12"/>
    <s v="FEMENINO"/>
    <s v="CARNET DE EXTRANJERÍA "/>
    <s v="005695918"/>
    <s v="PRIMARIA - 6TO GRADO"/>
    <s v="SI"/>
    <s v="8705VESIELDEV"/>
    <s v="VELASQUEZ"/>
    <s v="SIFONTES"/>
    <s v="ELYDER"/>
    <s v="DEL CARMEN"/>
    <s v="VENEZUELA "/>
    <s v="C.E. CALIDAD MIGRATORIA"/>
    <d v="1987-05-10T00:00:00"/>
    <s v="10"/>
    <s v="05"/>
    <s v="1987"/>
    <s v="FEMENINO"/>
    <s v="CARNET DE EXTRANJERÍA "/>
    <s v="MUJER"/>
    <s v="RASTREO"/>
    <d v="2024-01-04T15:35:00"/>
    <s v="ONLINE/TELEFÓNICA"/>
    <d v="2024-01-04T00:00:00"/>
    <n v="2"/>
    <n v="1"/>
    <n v="1"/>
    <s v="SI"/>
    <s v="MARIEL"/>
    <m/>
    <x v="1"/>
    <x v="109"/>
    <m/>
    <m/>
    <m/>
    <m/>
    <m/>
    <m/>
    <m/>
    <m/>
    <m/>
    <n v="11"/>
    <n v="12"/>
    <n v="1"/>
    <s v="NO TIENE REZAGO"/>
    <m/>
  </r>
  <r>
    <n v="675"/>
    <s v="NOVIEMBRE"/>
    <x v="1"/>
    <s v="LIMA "/>
    <s v="PUENTE PIEDRA"/>
    <n v="952565584"/>
    <s v="2003MAHEMAV"/>
    <s v="MALAVE"/>
    <s v="HERNANDEZ"/>
    <s v="MATEO"/>
    <s v="DAMIAN"/>
    <s v="MALAVE HERNANDEZ MATEO DAMIAN"/>
    <s v="VENEZUELA "/>
    <s v="PTP/CPP"/>
    <d v="2020-03-29T00:00:00"/>
    <s v="29"/>
    <s v="03"/>
    <s v="2020"/>
    <n v="3"/>
    <s v="FEMENINO"/>
    <s v="PTP/CPP"/>
    <n v="3968211"/>
    <s v="NINGUNO"/>
    <s v="SI"/>
    <s v="941HEMEROANV"/>
    <s v="HERNANDEZ"/>
    <s v="MENDOZA"/>
    <s v="ROXIL "/>
    <s v="ANNERIS"/>
    <s v="VENEZUELA "/>
    <s v="SITUACIÓN IRREGULAR"/>
    <d v="1994-01-03T00:00:00"/>
    <s v="3"/>
    <s v="1"/>
    <s v="1994"/>
    <s v="FEMENINO"/>
    <s v="CÉDULA DE IDENTIDAD"/>
    <n v="25362066"/>
    <s v="RASTREO"/>
    <d v="2023-09-15T00:00:00"/>
    <s v="ONLINE/TELEFÓNICA"/>
    <d v="2023-11-25T00:00:00"/>
    <n v="2"/>
    <n v="2"/>
    <n v="1"/>
    <s v="SI"/>
    <s v="MIRIAN"/>
    <s v="SI"/>
    <x v="1"/>
    <x v="109"/>
    <m/>
    <m/>
    <m/>
    <m/>
    <m/>
    <m/>
    <m/>
    <m/>
    <m/>
    <n v="6"/>
    <n v="4"/>
    <n v="-2"/>
    <s v="NO TIENE REZAGO"/>
    <m/>
  </r>
  <r>
    <n v="677"/>
    <s v="NOVIEMBRE"/>
    <x v="1"/>
    <s v="LIMA "/>
    <s v="PUENTE PIEDRA"/>
    <n v="952565584"/>
    <s v="1802MAHETHV"/>
    <s v="MALAVE"/>
    <s v="HERNANDEZ"/>
    <s v="THIAGO"/>
    <s v="ANDRES"/>
    <s v="MALAVE HERNANDEZ THIAGO ANDRES"/>
    <s v="VENEZUELA "/>
    <s v="PTP/CPP"/>
    <d v="2018-02-08T00:00:00"/>
    <s v="08"/>
    <s v="02"/>
    <s v="2018"/>
    <n v="6"/>
    <s v="MASCULINO"/>
    <s v="PTP/CPP"/>
    <n v="3968205"/>
    <s v="NIVEL INICIAL 5 AÑOS"/>
    <s v="SI"/>
    <s v="941HEMEROANV"/>
    <s v="HERNANDEZ"/>
    <s v="MENDOZA"/>
    <s v="ROXIL"/>
    <s v="ANNERIS"/>
    <s v="VENEZUELA "/>
    <s v="SITUACIÓN IRREGULAR"/>
    <d v="1994-01-03T00:00:00"/>
    <s v="3"/>
    <s v="1"/>
    <s v="1994"/>
    <s v="FEMENINO"/>
    <s v="CÉDULA DE IDENTIDAD"/>
    <n v="25362066"/>
    <s v="RASTREO"/>
    <d v="2023-09-15T00:00:00"/>
    <m/>
    <m/>
    <m/>
    <m/>
    <m/>
    <s v="SI"/>
    <s v="MIRIAN"/>
    <s v="SI"/>
    <x v="1"/>
    <x v="109"/>
    <m/>
    <m/>
    <m/>
    <m/>
    <m/>
    <m/>
    <m/>
    <m/>
    <m/>
    <n v="6"/>
    <n v="6"/>
    <n v="0"/>
    <s v="NO TIENE REZAGO"/>
    <m/>
  </r>
  <r>
    <n v="718"/>
    <s v="NOVIEMBRE"/>
    <x v="1"/>
    <s v="LIMA "/>
    <s v="ATE"/>
    <n v="955432285"/>
    <s v="1903MAGODAV"/>
    <s v="MARAÑON"/>
    <s v="GONZALEZ"/>
    <s v="DANNA"/>
    <s v="NOHEMI"/>
    <s v="MARAÑON GONZALEZ DANNA NOHEMI"/>
    <s v="VENEZUELA "/>
    <s v="PTP/CPP"/>
    <d v="2019-03-29T00:00:00"/>
    <s v="29"/>
    <s v="03"/>
    <s v="2019"/>
    <n v="4"/>
    <s v="FEMENINO"/>
    <s v="PTP/CPP"/>
    <s v="4076395"/>
    <s v="NIVEL INICIAL 3 AÑOS"/>
    <s v="SI"/>
    <s v="999MAGOYEKAV"/>
    <s v="MARAÑON"/>
    <s v="GONZALEZ"/>
    <s v="YENIFER"/>
    <s v="KATIUSKA"/>
    <s v="VENEZUELA "/>
    <s v="PTP/CPP"/>
    <d v="1999-09-15T00:00:00"/>
    <s v="15"/>
    <s v="9"/>
    <s v="1999"/>
    <s v="FEMENINO"/>
    <s v="PTP/CPP"/>
    <s v="3262066"/>
    <s v="RASTREO"/>
    <d v="2023-11-08T18:21:00"/>
    <m/>
    <m/>
    <m/>
    <m/>
    <m/>
    <s v="SI"/>
    <s v="CAROLINE"/>
    <s v="SI"/>
    <x v="1"/>
    <x v="109"/>
    <m/>
    <m/>
    <m/>
    <m/>
    <m/>
    <m/>
    <m/>
    <m/>
    <m/>
    <n v="6"/>
    <n v="5"/>
    <n v="-1"/>
    <s v="NO TIENE REZAGO"/>
    <m/>
  </r>
  <r>
    <n v="717"/>
    <s v="NOVIEMBRE"/>
    <x v="1"/>
    <s v="LIMA "/>
    <s v="ATE"/>
    <n v="955432285"/>
    <s v="1701MAGOJEV"/>
    <s v="MARAÑON"/>
    <s v="GONZALEZ"/>
    <s v="JEREMY"/>
    <s v="SEBASTIAN"/>
    <s v="MARAÑON GONZALEZ JEREMY SEBASTIAN"/>
    <s v="VENEZUELA "/>
    <s v="PTP/CPP"/>
    <d v="2017-01-25T00:00:00"/>
    <s v="25"/>
    <s v="01"/>
    <s v="2017"/>
    <n v="7"/>
    <s v="MASCULINO"/>
    <s v="PTP/CPP"/>
    <s v="4116630"/>
    <s v="PRIMARIA - 1ER GRADO"/>
    <s v="SI"/>
    <s v="999MAGOYEKAV"/>
    <s v="MARAÑON"/>
    <s v="GONZALEZ"/>
    <s v="YENIFER"/>
    <s v="KATIUSKA"/>
    <s v="VENEZUELA "/>
    <s v="PTP/CPP"/>
    <d v="1999-09-15T00:00:00"/>
    <s v="15"/>
    <s v="9"/>
    <s v="1999"/>
    <s v="FEMENINO"/>
    <s v="PTP/CPP"/>
    <s v="3262066"/>
    <s v="RASTREO"/>
    <d v="2023-11-08T18:09:00"/>
    <s v="ONLINE/TELEFÓNICA"/>
    <d v="2023-11-27T00:00:00"/>
    <n v="2"/>
    <n v="2"/>
    <n v="1"/>
    <s v="SI"/>
    <s v="CAROLINE"/>
    <s v="SI"/>
    <x v="1"/>
    <x v="109"/>
    <m/>
    <m/>
    <m/>
    <m/>
    <m/>
    <m/>
    <m/>
    <m/>
    <m/>
    <n v="6"/>
    <n v="7"/>
    <n v="1"/>
    <s v="NO TIENE REZAGO"/>
    <m/>
  </r>
  <r>
    <n v="529"/>
    <s v="NOVIEMBRE"/>
    <x v="1"/>
    <s v="LIMA "/>
    <s v="SANTA ANITA"/>
    <n v="901698264"/>
    <s v="2005MACHDAP"/>
    <s v="MARCANO"/>
    <s v="CHAVEZ"/>
    <s v="DANNA"/>
    <s v="ISABELLA"/>
    <s v="MARCANO CHAVEZ DANNA ISABELLA"/>
    <s v="PERÚ"/>
    <s v="NO APLICA (ES PERUANO/A)"/>
    <d v="2020-05-06T00:00:00"/>
    <s v="06"/>
    <s v="05"/>
    <s v="2020"/>
    <n v="3"/>
    <s v="FEMENINO"/>
    <s v="DNI"/>
    <s v="91842984"/>
    <s v="NINGUNO"/>
    <s v="SI"/>
    <s v="925CHREDAANV"/>
    <s v="CHAVEZ"/>
    <s v="REQUENA"/>
    <s v="DANIELA"/>
    <s v="ANDREINA"/>
    <s v="VENEZUELA "/>
    <s v="C.E. CALIDAD MIGRATORIA"/>
    <d v="1992-05-14T00:00:00"/>
    <s v="14"/>
    <s v="5"/>
    <s v="1992"/>
    <s v="FEMENINO"/>
    <s v="CARNET DE EXTRANJERÍA"/>
    <s v="005391177"/>
    <s v="RASTREO"/>
    <d v="2023-10-23T10:00:30"/>
    <s v="ONLINE/TELEFÓNICA"/>
    <d v="2023-11-15T00:00:00"/>
    <n v="1"/>
    <n v="1"/>
    <n v="2"/>
    <s v="SI"/>
    <s v="CAROLINE"/>
    <s v="SI"/>
    <x v="1"/>
    <x v="109"/>
    <m/>
    <m/>
    <m/>
    <m/>
    <m/>
    <m/>
    <m/>
    <m/>
    <m/>
    <n v="6"/>
    <n v="3"/>
    <n v="-3"/>
    <s v="NO TIENE REZAGO"/>
    <m/>
  </r>
  <r>
    <n v="277"/>
    <s v="DICIEMBRE "/>
    <x v="1"/>
    <s v="LIMA "/>
    <s v="VILLA EL SALVADOR"/>
    <n v="971877711"/>
    <s v="2101MALOELO"/>
    <s v="MARCANO"/>
    <s v="LOPEZ"/>
    <s v="ELIEZER"/>
    <s v="ISAAC"/>
    <s v="MARCANO LOPEZ ELIEZER ISAAC"/>
    <s v="OTRO"/>
    <s v="PTP/CPP"/>
    <d v="2021-01-04T00:00:00"/>
    <s v="04"/>
    <s v="01"/>
    <s v="2021"/>
    <n v="3"/>
    <s v="MASCULINO"/>
    <s v="PTP/CPP"/>
    <s v="001203350"/>
    <s v="NINGUNO"/>
    <s v="SI"/>
    <s v="9910LOBRMIVAV"/>
    <s v="LOPEZ"/>
    <s v="BRITO"/>
    <s v="MIRIAN"/>
    <s v="VANESSA"/>
    <s v="VENEZUELA"/>
    <s v="PTP/CPP"/>
    <d v="1999-10-17T00:00:00"/>
    <s v="17"/>
    <s v="10"/>
    <s v="1999"/>
    <s v="FEMENINO"/>
    <s v="PTP/CPP"/>
    <s v="003365448"/>
    <s v="RASTREO"/>
    <d v="2023-12-01T15:22:59"/>
    <s v="ONLINE/TELEFÓNICA"/>
    <d v="2023-12-16T00:00:00"/>
    <n v="1"/>
    <n v="1"/>
    <n v="1"/>
    <s v="SI"/>
    <s v="YULY"/>
    <s v="SI"/>
    <x v="1"/>
    <x v="109"/>
    <m/>
    <m/>
    <m/>
    <m/>
    <m/>
    <m/>
    <m/>
    <m/>
    <m/>
    <n v="6"/>
    <n v="3"/>
    <n v="-3"/>
    <s v="NO TIENE REZAGO"/>
    <m/>
  </r>
  <r>
    <n v="741"/>
    <s v="NOVIEMBRE"/>
    <x v="1"/>
    <s v="LIMA "/>
    <s v="ATE"/>
    <n v="946678110"/>
    <s v="1608MAMONAV"/>
    <s v="MARCANO"/>
    <s v="MOLINA"/>
    <s v="NATHALIA"/>
    <s v="VALENTINA"/>
    <s v="MARCANO MOLINA NATHALIA VALENTINA"/>
    <s v="VENEZUELA "/>
    <s v="PTP/CPP"/>
    <d v="2016-08-19T00:00:00"/>
    <s v="19"/>
    <s v="08"/>
    <s v="2016"/>
    <n v="7"/>
    <s v="FEMENINO"/>
    <s v="PTP/CPP"/>
    <s v="001157422"/>
    <s v="NIVEL INICIAL 5 AÑOS"/>
    <s v="SI"/>
    <s v="882MOBAJECAV"/>
    <s v="MOLINA"/>
    <s v="BARRIOS"/>
    <s v="JESSIKA"/>
    <s v="CAROLINA"/>
    <s v="VENEZUELA "/>
    <s v="C.E. CALIDAD MIGRATORIA"/>
    <d v="1988-02-06T00:00:00"/>
    <s v="6"/>
    <s v="2"/>
    <s v="1988"/>
    <s v="FEMENINO"/>
    <s v="CARNET DE EXTRANJERÍA"/>
    <s v="004409446"/>
    <s v="RASTREO"/>
    <s v="NO INFORMACIÓN"/>
    <s v="ONLINE/TELEFÓNICA"/>
    <d v="2023-11-24T00:00:00"/>
    <n v="1"/>
    <n v="1"/>
    <n v="2"/>
    <s v="SI"/>
    <s v="CAROLINE"/>
    <s v="SI"/>
    <x v="1"/>
    <x v="109"/>
    <m/>
    <m/>
    <m/>
    <m/>
    <m/>
    <m/>
    <m/>
    <m/>
    <m/>
    <n v="6"/>
    <n v="7"/>
    <n v="1"/>
    <s v="NO TIENE REZAGO"/>
    <s v="CORREGIR FECHA DE IDENTIFICACIÓN  "/>
  </r>
  <r>
    <n v="456"/>
    <s v="DICIEMBRE "/>
    <x v="1"/>
    <s v="LIMA "/>
    <s v="VILLA EL SALVADOR"/>
    <n v="974870764"/>
    <s v="1008MAROMAV"/>
    <s v="MARCANO"/>
    <s v="RODRIGUEZ"/>
    <s v="MARIA"/>
    <s v="NATIVIDAD DEL VALLE"/>
    <s v="MARCANO RODRIGUEZ MARIA NATIVIDAD DEL VALLE"/>
    <s v="VENEZUELA "/>
    <s v="SITUACIÓN IRREGULAR"/>
    <d v="2010-08-20T00:00:00"/>
    <s v="20"/>
    <s v="08"/>
    <s v="2010"/>
    <n v="13"/>
    <s v="FEMENINO"/>
    <s v="CEDULA DE IDENTIDAD"/>
    <s v="33753964"/>
    <s v="SECUNDARIA - 1ER GRADO"/>
    <s v="SI"/>
    <s v="9504ROLACACEV"/>
    <s v="RODRIGUEZ"/>
    <s v="LAREZ"/>
    <s v="CARMEN"/>
    <s v="CECILIA"/>
    <s v="VENEZUELA"/>
    <s v="SITUACIÓN IRREGULAR"/>
    <d v="1995-04-18T00:00:00"/>
    <s v="18"/>
    <s v="04"/>
    <s v="1995"/>
    <s v="FEMENINO"/>
    <s v="CÉDULA DE IDENTIDAD"/>
    <s v="26778313"/>
    <s v="RASTREO"/>
    <d v="2023-12-07T11:56:02"/>
    <m/>
    <m/>
    <m/>
    <m/>
    <m/>
    <s v="SI"/>
    <s v="YULY"/>
    <s v="SI"/>
    <x v="1"/>
    <x v="109"/>
    <m/>
    <m/>
    <m/>
    <m/>
    <m/>
    <m/>
    <m/>
    <m/>
    <m/>
    <n v="12"/>
    <n v="13"/>
    <n v="1"/>
    <s v="NO TIENE REZAGO"/>
    <m/>
  </r>
  <r>
    <n v="977"/>
    <s v="NOVIEMBRE"/>
    <x v="1"/>
    <s v="LIMA "/>
    <s v="ATE"/>
    <n v="956716159"/>
    <s v="2005MAZABEP"/>
    <s v="MARCANO"/>
    <s v="ZAPATA"/>
    <s v="BENJAMIN"/>
    <s v="SAMUEL"/>
    <s v="MARCANO ZAPATA BENJAMIN SAMUEL"/>
    <s v="PERÚ"/>
    <s v="NO APLICA (ES PERUANO/A)"/>
    <d v="2020-05-25T00:00:00"/>
    <s v="25"/>
    <s v="05"/>
    <s v="2020"/>
    <n v="3"/>
    <s v="MASCULINO"/>
    <s v="DNI"/>
    <s v="91865817"/>
    <s v="NINGUNO"/>
    <s v="SI"/>
    <s v="855ZADELODEV"/>
    <s v="ZAPATA"/>
    <s v="DE MARCANO"/>
    <s v="LORENZA"/>
    <s v="DEL MILAGRO"/>
    <s v="VENEZUELA "/>
    <s v="PTP/CPP"/>
    <d v="1985-05-26T00:00:00"/>
    <s v="26"/>
    <s v="5"/>
    <s v="1985"/>
    <s v="FEMENINO"/>
    <s v="PTP/CPP"/>
    <s v="000308367"/>
    <s v="RASTREO"/>
    <d v="2023-10-22T14:28:39"/>
    <s v="ONLINE/TELEFÓNICA"/>
    <d v="2023-11-15T00:00:00"/>
    <n v="1"/>
    <n v="1"/>
    <n v="2"/>
    <s v="SI"/>
    <s v="CAROLINE"/>
    <s v="SI"/>
    <x v="1"/>
    <x v="109"/>
    <m/>
    <m/>
    <m/>
    <m/>
    <m/>
    <m/>
    <m/>
    <m/>
    <m/>
    <n v="6"/>
    <n v="3"/>
    <n v="-3"/>
    <s v="NO TIENE REZAGO"/>
    <m/>
  </r>
  <r>
    <n v="974"/>
    <s v="NOVIEMBRE"/>
    <x v="1"/>
    <s v="LIMA "/>
    <s v="PACHACAMAC"/>
    <s v="987 401 312"/>
    <s v="1402MACIHEV"/>
    <s v="MARCHAN "/>
    <s v="CISNEROS "/>
    <s v="HEROZ "/>
    <s v="ANNIEL "/>
    <s v="MARCHAN  CISNEROS  HEROZ  ANNIEL "/>
    <s v="VENEZUELA "/>
    <s v="PTP/CPP"/>
    <d v="2014-02-14T00:00:00"/>
    <s v="14"/>
    <s v="02"/>
    <s v="2014"/>
    <n v="9"/>
    <s v="MASCULINO"/>
    <s v="PTP/CPP"/>
    <s v="002157067"/>
    <s v="PRIMARIA - 1ER GRADO"/>
    <s v="SI"/>
    <s v="821VICIMAELV"/>
    <s v="VILLALTA"/>
    <s v="CISNERO "/>
    <s v="MARIA "/>
    <s v="ELENA "/>
    <s v="VENEZUELA "/>
    <s v="PTP/CPP"/>
    <d v="1982-01-13T00:00:00"/>
    <s v="13"/>
    <s v="1"/>
    <s v="1982"/>
    <s v="FEMENINO"/>
    <s v="PTP/CPP"/>
    <n v="5406642"/>
    <s v="RASTREO"/>
    <d v="2023-10-03T00:00:00"/>
    <s v="ONLINE/TELEFÓNICA"/>
    <d v="2023-11-17T00:00:00"/>
    <n v="1"/>
    <n v="1"/>
    <n v="1"/>
    <s v="SI"/>
    <s v="EIMARA"/>
    <s v="SI"/>
    <x v="1"/>
    <x v="109"/>
    <m/>
    <m/>
    <m/>
    <m/>
    <m/>
    <m/>
    <m/>
    <m/>
    <m/>
    <n v="6"/>
    <n v="10"/>
    <n v="4"/>
    <s v="4 AÑOS REZAGO A MÁS"/>
    <m/>
  </r>
  <r>
    <n v="1263"/>
    <s v="ENERO "/>
    <x v="1"/>
    <s v="LIMA "/>
    <s v="SAN MARTIN DE PORRES"/>
    <n v="918348867"/>
    <s v="1304MAMEAAV"/>
    <s v="MARCHAN"/>
    <s v="MENDOZA"/>
    <s v="AARON"/>
    <s v="GERARDO"/>
    <s v="MARCHAN MENDOZA AARON GERARDO"/>
    <s v="VENEZUELA "/>
    <s v="C.E. CALIDAD MIGRATORIA"/>
    <d v="2013-04-01T00:00:00"/>
    <s v="01"/>
    <s v="04"/>
    <s v="2013"/>
    <n v="10"/>
    <s v="MASCULINO"/>
    <s v="CARNET DE EXTRANJERÍA "/>
    <s v="005281520"/>
    <s v="PRIMARIA - 3ER GRADO"/>
    <s v="SI"/>
    <s v="8109MEGONECAV"/>
    <s v="MENDOZA"/>
    <s v="GONZALEZ"/>
    <s v="NEISER"/>
    <s v="CAROLINA"/>
    <s v="VENEZUELA "/>
    <s v="C.E. CALIDAD MIGRATORIA"/>
    <d v="1981-09-25T00:00:00"/>
    <s v="25"/>
    <s v="09"/>
    <s v="1981"/>
    <s v="FEMENINO"/>
    <s v="CARNET DE EXTRANJERÍA "/>
    <s v="MUJER"/>
    <s v="RASTREO"/>
    <d v="2024-01-17T17:11:35"/>
    <m/>
    <m/>
    <m/>
    <m/>
    <m/>
    <s v="SI"/>
    <s v="MARIEL"/>
    <m/>
    <x v="1"/>
    <x v="109"/>
    <m/>
    <m/>
    <m/>
    <m/>
    <m/>
    <m/>
    <m/>
    <m/>
    <m/>
    <n v="8"/>
    <n v="10"/>
    <n v="2"/>
    <s v="2 AÑOS REZAGO"/>
    <m/>
  </r>
  <r>
    <n v="1196"/>
    <s v="ENERO "/>
    <x v="1"/>
    <s v="LIMA "/>
    <s v="SAN MARTIN DE PORRES"/>
    <n v="918348867"/>
    <s v="0810MAMEDAV"/>
    <s v="MARCHAN"/>
    <s v="MENDOZA"/>
    <s v="DANIEL"/>
    <s v="EDUARDO"/>
    <s v="MARCHAN MENDOZA DANIEL EDUARDO"/>
    <s v="VENEZUELA "/>
    <s v="C.E. CALIDAD MIGRATORIA"/>
    <d v="2008-10-18T00:00:00"/>
    <s v="18"/>
    <s v="10"/>
    <s v="2008"/>
    <n v="15"/>
    <s v="MASCULINO"/>
    <s v="CARNET DE EXTRANJERÍA "/>
    <s v="005281491"/>
    <s v="SECUNDARIA - 2DO GRADO"/>
    <s v="SI"/>
    <s v="8109MEGONECAV"/>
    <s v="MENDOZA"/>
    <s v="GONZALEZ"/>
    <s v="NEISER"/>
    <s v="CAROLINA"/>
    <s v="VENEZUELA "/>
    <s v="C.E. CALIDAD MIGRATORIA"/>
    <d v="1981-09-25T00:00:00"/>
    <s v="25"/>
    <s v="09"/>
    <s v="1981"/>
    <s v="FEMENINO"/>
    <s v="CARNET DE EXTRANJERÍA "/>
    <s v="MUJER"/>
    <s v="RASTREO"/>
    <d v="2024-01-17T17:06:16"/>
    <s v="ONLINE/TELEFÓNICA"/>
    <d v="2024-01-23T00:00:00"/>
    <n v="3"/>
    <n v="1"/>
    <n v="1"/>
    <s v="SI"/>
    <s v="MARIEL"/>
    <m/>
    <x v="3"/>
    <x v="127"/>
    <m/>
    <s v="NO"/>
    <m/>
    <m/>
    <m/>
    <m/>
    <m/>
    <m/>
    <m/>
    <n v="13"/>
    <n v="15"/>
    <n v="2"/>
    <s v="2 AÑOS REZAGO"/>
    <m/>
  </r>
  <r>
    <n v="1197"/>
    <s v="ENERO "/>
    <x v="1"/>
    <s v="LIMA "/>
    <s v="SAN MARTIN DE PORRES"/>
    <n v="918348867"/>
    <s v="1001MAMEISV"/>
    <s v="MARCHAN"/>
    <s v="MENDOZA"/>
    <s v="ISAAC"/>
    <s v="JOSUE"/>
    <s v="MARCHAN MENDOZA ISAAC JOSUE"/>
    <s v="VENEZUELA "/>
    <s v="C.E. CALIDAD MIGRATORIA"/>
    <d v="2010-01-07T00:00:00"/>
    <s v="07"/>
    <s v="01"/>
    <s v="2010"/>
    <n v="14"/>
    <s v="MASCULINO"/>
    <s v="CARNET DE EXTRANJERÍA "/>
    <s v="005088455"/>
    <s v="SECUNDARIA - 2DO GRADO"/>
    <s v="SI"/>
    <s v="8109MEGONECAV"/>
    <s v="MENDOZA"/>
    <s v="GONZALEZ"/>
    <s v="NEISER"/>
    <s v="CAROLINA"/>
    <s v="VENEZUELA "/>
    <s v="C.E. CALIDAD MIGRATORIA"/>
    <d v="1981-09-25T00:00:00"/>
    <s v="25"/>
    <s v="09"/>
    <s v="1981"/>
    <s v="FEMENINO"/>
    <s v="CARNET DE EXTRANJERÍA "/>
    <s v="MUJER"/>
    <s v="RASTREO"/>
    <d v="2024-01-17T17:09:06"/>
    <m/>
    <m/>
    <m/>
    <m/>
    <m/>
    <s v="SI"/>
    <s v="MARIEL"/>
    <m/>
    <x v="3"/>
    <x v="127"/>
    <m/>
    <s v="NO"/>
    <m/>
    <m/>
    <m/>
    <m/>
    <m/>
    <m/>
    <m/>
    <n v="13"/>
    <n v="14"/>
    <n v="1"/>
    <s v="NO TIENE REZAGO"/>
    <m/>
  </r>
  <r>
    <n v="164"/>
    <s v="OCTUBRE "/>
    <x v="1"/>
    <s v="LIMA "/>
    <s v="ATE"/>
    <n v="995030911"/>
    <s v="1810MÁBRSAV"/>
    <s v="MÁRQUEZ"/>
    <s v="BRACAMONTE"/>
    <s v="SAMANTHA"/>
    <s v="SARAHI"/>
    <s v="MÁRQUEZ BRACAMONTE SAMANTHA SARAHI"/>
    <s v="VENEZUELA "/>
    <s v="TURISTA"/>
    <d v="2018-10-06T00:00:00"/>
    <s v="06"/>
    <s v="10"/>
    <s v="2018"/>
    <n v="5"/>
    <s v="FEMENINO"/>
    <s v="ACTA/PARTIDA DE NACIMIENTO"/>
    <n v="303"/>
    <s v="NINGUNO"/>
    <s v="SI"/>
    <s v="9111BRMADAMAV"/>
    <s v="BRACAMONTE"/>
    <s v="MATERANO"/>
    <s v="DARLEISY"/>
    <s v="MADELAINE"/>
    <s v="VENEZUELA "/>
    <s v="TURISTA"/>
    <d v="1991-11-19T00:00:00"/>
    <s v="19"/>
    <s v="11"/>
    <s v="1991"/>
    <s v="FEMENINO"/>
    <s v="CEDULA DE IDENTIDAD"/>
    <n v="20134474"/>
    <s v="RASTREO"/>
    <d v="2023-09-15T00:00:00"/>
    <s v="ONLINE/TELEFÓNICA"/>
    <d v="2023-10-14T00:00:00"/>
    <n v="1"/>
    <n v="1"/>
    <n v="1"/>
    <s v="SI"/>
    <s v="MIGUEL HUAYNATE"/>
    <s v="SI"/>
    <x v="1"/>
    <x v="109"/>
    <m/>
    <m/>
    <m/>
    <m/>
    <m/>
    <m/>
    <m/>
    <m/>
    <m/>
    <n v="6"/>
    <n v="5"/>
    <n v="-1"/>
    <s v="NO TIENE REZAGO"/>
    <m/>
  </r>
  <r>
    <n v="157"/>
    <s v="DICIEMBRE "/>
    <x v="1"/>
    <s v="LIMA "/>
    <s v="SANTA ANITA"/>
    <n v="959125183"/>
    <s v="0708MADUALV"/>
    <s v="MARQUEZ"/>
    <s v="DURAN"/>
    <s v="ALEXON"/>
    <s v="ALEJANDRO"/>
    <s v="MARQUEZ DURAN ALEXON ALEJANDRO"/>
    <s v="VENEZUELA "/>
    <s v="C.E. CALIDAD MIGRATORIA"/>
    <d v="2007-08-21T00:00:00"/>
    <s v="21"/>
    <s v="08"/>
    <s v="2007"/>
    <n v="16"/>
    <s v="MASCULINO"/>
    <s v="CARNET DE EXTRANJERÍA"/>
    <s v="005926367"/>
    <s v="PRIMARIA - 5TO GRADO"/>
    <s v="SI"/>
    <s v="7109DUMACAJUV"/>
    <s v="DURAN"/>
    <s v="MARTINEZ"/>
    <s v="CARMEN"/>
    <s v="JULIA"/>
    <s v="VENEZUELA"/>
    <s v="PTP/CPP"/>
    <d v="1971-09-03T00:00:00"/>
    <s v="03"/>
    <s v="09"/>
    <s v="1971"/>
    <s v="FEMENINO"/>
    <s v="PTP/CPP"/>
    <s v="65538"/>
    <s v="RASTREO"/>
    <d v="2023-11-20T15:09:00"/>
    <s v="ONLINE/TELEFÓNICA"/>
    <d v="2023-11-28T00:00:00"/>
    <n v="1"/>
    <n v="1"/>
    <n v="1"/>
    <s v="SI"/>
    <s v="CAROLINE"/>
    <s v="SI"/>
    <x v="1"/>
    <x v="109"/>
    <m/>
    <m/>
    <m/>
    <m/>
    <m/>
    <m/>
    <m/>
    <m/>
    <m/>
    <n v="10"/>
    <n v="16"/>
    <n v="6"/>
    <s v="4 AÑOS REZAGO A MÁS"/>
    <s v="REPORTADO EL MES DE NOVIEMBRE "/>
  </r>
  <r>
    <n v="543"/>
    <s v="DICIEMBRE "/>
    <x v="1"/>
    <s v="LIMA "/>
    <s v="CHORRILLOS"/>
    <n v="910873203"/>
    <s v="1510MAHEROV"/>
    <s v="MARQUEZ"/>
    <s v="HERNANDEZ"/>
    <s v="ROMINA"/>
    <s v="VICTORIA"/>
    <s v="MARQUEZ HERNANDEZ ROMINA VICTORIA"/>
    <s v="VENEZUELA "/>
    <s v="SITUACIÓN IRREGULAR"/>
    <d v="2015-10-16T00:00:00"/>
    <s v="16"/>
    <s v="10"/>
    <s v="2015"/>
    <n v="8"/>
    <s v="FEMENINO"/>
    <s v="ACTA/PARTIDA DE NACIMIENTO"/>
    <s v="146"/>
    <s v="NINGUNO"/>
    <s v="SI"/>
    <s v="9109SUUZDOVIV"/>
    <s v="SUAREZ"/>
    <s v="UZCATEGUI"/>
    <s v="DORIELBIS"/>
    <s v="VICZAMAR"/>
    <s v="VENEZUELA"/>
    <s v="PTP/CPP"/>
    <d v="1991-09-11T00:00:00"/>
    <s v="11"/>
    <s v="09"/>
    <s v="1991"/>
    <s v="FEMENINO"/>
    <s v="PTP/CPP"/>
    <s v="001528800"/>
    <s v="RASTREO"/>
    <d v="2023-12-08T17:49:18"/>
    <m/>
    <m/>
    <m/>
    <m/>
    <m/>
    <s v="SI"/>
    <s v="YULY"/>
    <s v="SI"/>
    <x v="1"/>
    <x v="109"/>
    <m/>
    <m/>
    <m/>
    <m/>
    <m/>
    <m/>
    <m/>
    <m/>
    <m/>
    <n v="6"/>
    <n v="8"/>
    <n v="2"/>
    <s v="2 AÑOS REZAGO"/>
    <m/>
  </r>
  <r>
    <n v="534"/>
    <s v="DICIEMBRE "/>
    <x v="1"/>
    <s v="LIMA "/>
    <s v="VILLA EL SALVADOR"/>
    <n v="985628733"/>
    <s v="2007MASUMIP"/>
    <s v="MARQUEZ"/>
    <s v="SUAREZ"/>
    <s v="MIA"/>
    <s v="VICTORIA"/>
    <s v="MARQUEZ SUAREZ MIA VICTORIA"/>
    <s v="PERÚ"/>
    <s v="NO APLICA (ES PERUANO/A)"/>
    <d v="2020-07-25T00:00:00"/>
    <s v="25"/>
    <s v="07"/>
    <s v="2020"/>
    <n v="3"/>
    <s v="FEMENINO"/>
    <s v="DNI"/>
    <s v="91945210"/>
    <s v="NINGUNO"/>
    <s v="SI"/>
    <s v="9001SUNAYACAV"/>
    <s v="SUAREZ"/>
    <s v="NARVAEZ"/>
    <s v="YANELI"/>
    <s v="CAROLINA"/>
    <s v="VENEZUELA"/>
    <s v="C.E. CALIDAD MIGRATORIA"/>
    <d v="1990-01-06T00:00:00"/>
    <s v="06"/>
    <s v="01"/>
    <s v="1990"/>
    <s v="FEMENINO"/>
    <s v="CARNET DE EXTRANJERÍA"/>
    <s v="006054673"/>
    <s v="RASTREO"/>
    <d v="2023-11-29T17:04:16"/>
    <s v="ONLINE/TELEFÓNICA"/>
    <d v="2023-12-07T00:00:00"/>
    <n v="1"/>
    <n v="1"/>
    <n v="1"/>
    <s v="SI"/>
    <s v="YULY"/>
    <s v="SI"/>
    <x v="1"/>
    <x v="109"/>
    <m/>
    <m/>
    <m/>
    <m/>
    <m/>
    <m/>
    <m/>
    <m/>
    <m/>
    <n v="6"/>
    <n v="3"/>
    <n v="-3"/>
    <s v="NO TIENE REZAGO"/>
    <m/>
  </r>
  <r>
    <n v="574"/>
    <s v="DICIEMBRE "/>
    <x v="1"/>
    <s v="LIMA "/>
    <s v="SAN JUAN DE LURIGANCHO"/>
    <n v="953276307"/>
    <s v="0706MAVAANV"/>
    <s v="MARQUEZ"/>
    <s v="VALLADARES"/>
    <s v="ANGELINA"/>
    <s v="LISSANDRA"/>
    <s v="MARQUEZ VALLADARES ANGELINA LISSANDRA"/>
    <s v="VENEZUELA "/>
    <s v="PTP/CPP"/>
    <d v="2007-06-08T00:00:00"/>
    <s v="08"/>
    <s v="06"/>
    <s v="2007"/>
    <n v="16"/>
    <s v="FEMENINO"/>
    <s v="PTP/CPP"/>
    <s v=" 004203037"/>
    <s v="SECUNDARIA - 3ER GRADO"/>
    <s v="SI"/>
    <s v="9508VAVARONAV"/>
    <s v="VALLADARES"/>
    <s v="VALERA"/>
    <s v="ROSBELLY"/>
    <s v="NATHALIE"/>
    <s v="VENEZUELA "/>
    <s v="PTP/CPP"/>
    <d v="1988-12-30T00:00:00"/>
    <s v="08"/>
    <s v="08"/>
    <s v="1995"/>
    <s v="FEMENINO"/>
    <s v="PTP/CPP"/>
    <s v="000908643"/>
    <s v="RASTREO"/>
    <d v="2023-10-22T19:54:17"/>
    <s v="ONLINE/TELEFÓNICA"/>
    <d v="2023-11-11T00:00:00"/>
    <n v="1"/>
    <n v="1"/>
    <n v="1"/>
    <s v="SI"/>
    <s v="TAYRI"/>
    <s v="SI"/>
    <x v="1"/>
    <x v="109"/>
    <m/>
    <m/>
    <m/>
    <m/>
    <m/>
    <m/>
    <m/>
    <m/>
    <m/>
    <n v="14"/>
    <n v="16"/>
    <n v="2"/>
    <s v="2 AÑOS REZAGO"/>
    <m/>
  </r>
  <r>
    <n v="901"/>
    <s v="NOVIEMBRE"/>
    <x v="1"/>
    <s v="LIMA "/>
    <s v="ATE"/>
    <n v="971956848"/>
    <s v="1102MASASAV"/>
    <s v="MARRIAGA"/>
    <s v="SANCHEZ"/>
    <s v="SANTIAGO"/>
    <s v="JOSE"/>
    <s v="MARRIAGA SANCHEZ SANTIAGO JOSE"/>
    <s v="VENEZUELA "/>
    <s v="PTP/CPP"/>
    <d v="2011-02-10T00:00:00"/>
    <s v="10"/>
    <s v="02"/>
    <s v="2011"/>
    <n v="12"/>
    <s v="MASCULINO"/>
    <s v="PTP/CPP"/>
    <s v="000951276"/>
    <s v="SECUNDARIA - 1ER GRADO"/>
    <s v="SI"/>
    <s v="877SAROLIMAV"/>
    <s v="SANCHEZ"/>
    <s v="RODRIGUEZ"/>
    <s v="LIONELIS"/>
    <s v="MARIA"/>
    <s v="VENEZUELA "/>
    <s v="PTP/CPP"/>
    <d v="1987-07-19T00:00:00"/>
    <s v="19"/>
    <s v="7"/>
    <s v="1987"/>
    <s v="FEMENINO"/>
    <s v="PTP/CPP"/>
    <s v="001568657"/>
    <s v="RASTREO"/>
    <d v="2023-10-20T17:31:57"/>
    <s v="ONLINE/TELEFÓNICA"/>
    <d v="2023-11-11T00:00:00"/>
    <n v="2"/>
    <n v="2"/>
    <n v="2"/>
    <s v="SI"/>
    <s v="CAROLINE"/>
    <s v="SI"/>
    <x v="1"/>
    <x v="109"/>
    <m/>
    <m/>
    <m/>
    <m/>
    <m/>
    <m/>
    <m/>
    <m/>
    <m/>
    <n v="12"/>
    <n v="13"/>
    <n v="1"/>
    <s v="NO TIENE REZAGO"/>
    <m/>
  </r>
  <r>
    <n v="997"/>
    <s v="NOVIEMBRE"/>
    <x v="2"/>
    <s v="TRUJILLO"/>
    <s v="SALAVERRY"/>
    <n v="940647081"/>
    <s v="1502MAHENOV"/>
    <s v="MARRUFO"/>
    <s v="HERNANDEZ"/>
    <s v="NOEBLYS"/>
    <s v="DE JESUS"/>
    <s v="MARRUFO HERNANDEZ NOEBLYS DE JESUS"/>
    <s v="VENEZUELA "/>
    <s v="SITUACIÓN IRREGULAR"/>
    <d v="2015-02-21T00:00:00"/>
    <s v="21"/>
    <s v="02"/>
    <s v="2015"/>
    <n v="8"/>
    <s v="MASCULINO"/>
    <s v="ACTA/PARTIDA DE NACIMIENTO"/>
    <n v="1093"/>
    <s v="NINGUNO"/>
    <s v="SI"/>
    <s v="846NIHENOJOV"/>
    <s v="NINGUNO "/>
    <s v="HERNANDEZ"/>
    <s v="NORITZA"/>
    <s v="JOSEFINA"/>
    <s v="VENEZUELA "/>
    <s v="SITUACIÓN IRREGULAR"/>
    <d v="1984-06-25T00:00:00"/>
    <s v="25"/>
    <s v="6"/>
    <s v="1984"/>
    <s v="FEMENINO"/>
    <s v="CÉDULA DE IDENTIDAD"/>
    <n v="18047644"/>
    <s v="RASTREO"/>
    <d v="2023-09-15T00:00:00"/>
    <s v="ONLINE/TELEFÓNICA"/>
    <d v="2023-11-24T00:00:00"/>
    <n v="2"/>
    <n v="2"/>
    <n v="1"/>
    <s v="SI"/>
    <s v="MARIANA"/>
    <s v="SI"/>
    <x v="1"/>
    <x v="109"/>
    <m/>
    <m/>
    <m/>
    <m/>
    <m/>
    <m/>
    <m/>
    <m/>
    <m/>
    <n v="6"/>
    <n v="9"/>
    <n v="3"/>
    <s v="3 AÑOS REZAGO"/>
    <m/>
  </r>
  <r>
    <n v="653"/>
    <s v="NOVIEMBRE"/>
    <x v="1"/>
    <s v="LIMA "/>
    <s v="VILLA EL SALVADOR"/>
    <n v="969568257"/>
    <s v="2103MAGOBRP"/>
    <s v="MARTÍNEZ "/>
    <s v="GONZÁLEZ "/>
    <s v="BRAYANNYS "/>
    <s v="ELINA "/>
    <s v="MARTÍNEZ  GONZÁLEZ  BRAYANNYS  ELINA "/>
    <s v="PERÚ"/>
    <s v="NO APLICA (ES PERUANO/A)"/>
    <d v="2021-03-04T00:00:00"/>
    <s v="04"/>
    <s v="03"/>
    <s v="2021"/>
    <n v="2"/>
    <s v="FEMENINO"/>
    <s v="DNI "/>
    <n v="92256309"/>
    <s v="NINGUNO"/>
    <s v="SI"/>
    <s v="9911GODÍDIELV"/>
    <s v="GONZÁLEZ "/>
    <s v="DÍAZ "/>
    <s v="DIANNI "/>
    <s v="ELINA "/>
    <s v="VENEZUELA "/>
    <s v="PTP/CPP"/>
    <d v="1999-11-11T00:00:00"/>
    <s v="11"/>
    <s v="11"/>
    <s v="1999"/>
    <s v="FEMENINO"/>
    <s v="PTP/CPP"/>
    <s v="003691732"/>
    <s v="RASTREO"/>
    <d v="2023-11-28T00:00:00"/>
    <s v="PRESENCIAL"/>
    <d v="2023-11-25T00:00:00"/>
    <n v="1"/>
    <n v="1"/>
    <n v="1"/>
    <s v="SI"/>
    <s v="EIMARA"/>
    <s v="SI"/>
    <x v="1"/>
    <x v="109"/>
    <m/>
    <m/>
    <m/>
    <m/>
    <m/>
    <m/>
    <m/>
    <m/>
    <m/>
    <n v="6"/>
    <n v="3"/>
    <n v="-3"/>
    <s v="NO TIENE REZAGO"/>
    <m/>
  </r>
  <r>
    <n v="211"/>
    <s v="OCTUBRE "/>
    <x v="0"/>
    <s v="TUMBES "/>
    <s v="TUMBES"/>
    <s v="956467052 WASAP Y 937573472"/>
    <s v="2101MAAPCEP"/>
    <s v="MARTINEZ"/>
    <s v="APONTE"/>
    <s v="CESANNYS"/>
    <s v="GABRIELA"/>
    <s v="MARTINEZ APONTE CESANNYS GABRIELA"/>
    <s v="PERÚ"/>
    <s v="NO APLICA (ES PERUANO/A)"/>
    <d v="2021-01-18T00:00:00"/>
    <s v="18"/>
    <s v="01"/>
    <s v="2021"/>
    <n v="3"/>
    <s v="FEMENINO"/>
    <s v="DNI"/>
    <n v="92198149"/>
    <s v="NINGUNO"/>
    <s v="SI"/>
    <s v="012APWEYUGAV"/>
    <s v="APONTE"/>
    <s v="WESSER"/>
    <s v="YUSKEILY"/>
    <s v="GABRIELA"/>
    <s v="VENEZUELA "/>
    <s v="PTP/CPP"/>
    <d v="2001-02-06T00:00:00"/>
    <n v="6"/>
    <n v="2"/>
    <n v="2001"/>
    <s v="FEMENINO"/>
    <s v="PTP/CPP"/>
    <n v="28354047"/>
    <s v="RASTREO"/>
    <d v="2023-09-30T00:00:00"/>
    <s v="ONLINE/TELEFÓNICA"/>
    <d v="2023-10-02T00:00:00"/>
    <n v="1"/>
    <n v="1"/>
    <n v="2"/>
    <s v="SI"/>
    <s v="VANESSA"/>
    <s v="SI"/>
    <x v="1"/>
    <x v="109"/>
    <m/>
    <m/>
    <m/>
    <m/>
    <m/>
    <m/>
    <m/>
    <m/>
    <m/>
    <n v="6"/>
    <n v="3"/>
    <n v="-3"/>
    <s v="NO TIENE REZAGO"/>
    <m/>
  </r>
  <r>
    <n v="454"/>
    <s v="NOVIEMBRE"/>
    <x v="1"/>
    <s v="LIMA "/>
    <s v="PACHACAMAC"/>
    <n v="939624677"/>
    <s v="0701MABAFRV"/>
    <s v="MARTINEZ"/>
    <s v="BARROSO"/>
    <s v="FRANCO"/>
    <s v="ALEJANDRO"/>
    <s v="MARTINEZ BARROSO FRANCO ALEJANDRO"/>
    <s v="VENEZUELA "/>
    <s v="PTP/CPP"/>
    <d v="2007-01-28T00:00:00"/>
    <s v="28"/>
    <s v="01"/>
    <s v="2007"/>
    <n v="17"/>
    <s v="MASCULINO"/>
    <s v="PTP/CPP"/>
    <n v="2367967"/>
    <s v="S/D"/>
    <s v="SI"/>
    <s v="803BAMIYZVEV"/>
    <s v="BARROSO"/>
    <s v="MIJARES"/>
    <s v="YZLIA"/>
    <s v="VERONICA"/>
    <s v="VENEZUELA "/>
    <s v="PTP/CPP"/>
    <d v="1980-03-17T00:00:00"/>
    <s v="17"/>
    <s v="3"/>
    <s v="1980"/>
    <s v="FEMENINO"/>
    <s v="PTP/CPP"/>
    <n v="189880"/>
    <s v="RASTREO"/>
    <d v="2023-09-15T00:00:00"/>
    <s v="ONLINE/TELEFÓNICA"/>
    <d v="2023-11-07T00:00:00"/>
    <n v="1"/>
    <n v="1"/>
    <n v="1"/>
    <s v="SI"/>
    <s v="EIMARA"/>
    <s v="SI"/>
    <x v="1"/>
    <x v="109"/>
    <m/>
    <m/>
    <m/>
    <m/>
    <m/>
    <m/>
    <m/>
    <m/>
    <m/>
    <s v="S/D"/>
    <s v="S/D"/>
    <s v="S/D"/>
    <s v="S/D"/>
    <m/>
  </r>
  <r>
    <n v="299"/>
    <s v="DICIEMBRE "/>
    <x v="1"/>
    <s v="LIMA "/>
    <s v="SANTA ANITA"/>
    <n v="920436619"/>
    <s v="2002MABADIV"/>
    <s v="MARTINEZ"/>
    <s v="BASTIDAS"/>
    <s v="DIEGO"/>
    <s v="ALEJANDRO"/>
    <s v="MARTINEZ BASTIDAS DIEGO ALEJANDRO"/>
    <s v="VENEZUELA "/>
    <s v="PTP/CPP"/>
    <d v="2020-02-05T00:00:00"/>
    <s v="05"/>
    <s v="02"/>
    <s v="2020"/>
    <n v="4"/>
    <s v="MASCULINO"/>
    <s v="PTP/CPP"/>
    <s v="3923328"/>
    <s v="NINGUNO"/>
    <s v="SI"/>
    <s v="9912MABAARCAV"/>
    <s v="MARTINEZ"/>
    <s v="BASTIDAS"/>
    <s v="ARCIMAR"/>
    <s v="CAROLINA"/>
    <s v="VENEZUELA"/>
    <s v="PTP/CPP"/>
    <d v="1999-12-21T00:00:00"/>
    <s v="21"/>
    <s v="12"/>
    <s v="1999"/>
    <s v="FEMENINO"/>
    <s v="PTP/CPP"/>
    <s v="001387242"/>
    <s v="RASTREO"/>
    <d v="2023-11-18T15:36:00"/>
    <s v="ONLINE/TELEFÓNICA"/>
    <d v="2023-11-28T00:00:00"/>
    <n v="1"/>
    <n v="1"/>
    <n v="1"/>
    <s v="SI"/>
    <s v="CAROLINE"/>
    <s v="SI"/>
    <x v="1"/>
    <x v="109"/>
    <m/>
    <m/>
    <m/>
    <m/>
    <m/>
    <m/>
    <m/>
    <m/>
    <m/>
    <n v="6"/>
    <n v="4"/>
    <n v="-2"/>
    <s v="NO TIENE REZAGO"/>
    <s v="REPORTADO EL MES DE NOVIEMBRE "/>
  </r>
  <r>
    <n v="107"/>
    <s v="DICIEMBRE "/>
    <x v="1"/>
    <s v="LIMA "/>
    <s v="VILLA EL SALVADOR"/>
    <s v="906593165(WHATSAPP Y LLAMADAS)"/>
    <s v="1609MACAWIV"/>
    <s v="MARTINEZ"/>
    <s v="CAÑA"/>
    <s v="WILSON"/>
    <s v="ANDRES"/>
    <s v="MARTINEZ CAÑA WILSON ANDRES"/>
    <s v="VENEZUELA "/>
    <s v="PTP/CPP"/>
    <d v="2016-09-14T00:00:00"/>
    <s v="14"/>
    <s v="09"/>
    <s v="2016"/>
    <n v="7"/>
    <s v="MASCULINO"/>
    <s v="PTP/CPP"/>
    <s v="004057298"/>
    <s v="PRIMARIA - 1ER GRADO"/>
    <s v="SI"/>
    <s v="9803CASOYUANV"/>
    <s v="CAÑA"/>
    <s v="SOSA"/>
    <s v="YULEYSI"/>
    <s v="ANDREÍNA"/>
    <s v="VENEZUELA"/>
    <s v="PTP/CPP"/>
    <d v="1998-03-18T00:00:00"/>
    <s v="18"/>
    <s v="03"/>
    <s v="1998"/>
    <s v="FEMENINO"/>
    <s v="PTP/CPP"/>
    <s v="003755014"/>
    <s v="RASTREO"/>
    <d v="2023-11-29T19:47:49"/>
    <s v="ONLINE/TELEFÓNICA"/>
    <d v="2023-12-06T00:00:00"/>
    <n v="2"/>
    <n v="2"/>
    <n v="1"/>
    <s v="SI"/>
    <s v="YULY"/>
    <s v="SI"/>
    <x v="1"/>
    <x v="109"/>
    <m/>
    <m/>
    <m/>
    <m/>
    <m/>
    <m/>
    <m/>
    <m/>
    <m/>
    <n v="6"/>
    <n v="7"/>
    <n v="1"/>
    <s v="NO TIENE REZAGO"/>
    <m/>
  </r>
  <r>
    <n v="109"/>
    <s v="DICIEMBRE "/>
    <x v="1"/>
    <s v="LIMA "/>
    <s v="VILLA EL SALVADOR"/>
    <s v="906593165(WHATSAPP Y LLAMADAS)"/>
    <s v="1503MACAWLV"/>
    <s v="MARTINEZ"/>
    <s v="CAÑA"/>
    <s v="WLIANDRIS"/>
    <s v="SOFIA"/>
    <s v="MARTINEZ CAÑA WLIANDRIS SOFIA"/>
    <s v="VENEZUELA "/>
    <s v="PTP/CPP"/>
    <d v="2015-03-18T00:00:00"/>
    <s v="18"/>
    <s v="03"/>
    <s v="2015"/>
    <n v="8"/>
    <s v="FEMENINO"/>
    <s v="PTP/CPP"/>
    <s v="004054667"/>
    <s v="PRIMARIA - 1ER GRADO"/>
    <s v="SI"/>
    <s v="9803CASOYUANV"/>
    <s v="CAÑA"/>
    <s v="SOSA"/>
    <s v="YULEYSI"/>
    <s v="ANDREÍNA"/>
    <s v="VENEZUELA"/>
    <s v="PTP/CPP"/>
    <d v="1998-03-28T00:00:00"/>
    <s v="28"/>
    <s v="03"/>
    <s v="1998"/>
    <s v="FEMENINO"/>
    <s v="PTP/CPP"/>
    <s v="003755014"/>
    <s v="RASTREO"/>
    <d v="2023-11-29T19:55:38"/>
    <m/>
    <m/>
    <m/>
    <m/>
    <m/>
    <s v="SI"/>
    <s v="YULY"/>
    <s v="SI"/>
    <x v="1"/>
    <x v="109"/>
    <m/>
    <m/>
    <m/>
    <m/>
    <m/>
    <m/>
    <m/>
    <m/>
    <m/>
    <n v="6"/>
    <n v="9"/>
    <n v="3"/>
    <s v="3 AÑOS REZAGO"/>
    <m/>
  </r>
  <r>
    <n v="498"/>
    <s v="NOVIEMBRE"/>
    <x v="1"/>
    <s v="LIMA "/>
    <s v="CHORRILLOS"/>
    <n v="906697791"/>
    <s v="2010MACALEV"/>
    <s v="MARTINEZ"/>
    <s v="CARRASQUEL"/>
    <s v="LEONARDO"/>
    <s v="DAVID GERARDO"/>
    <s v="MARTINEZ CARRASQUEL LEONARDO DAVID GERARDO"/>
    <s v="VENEZUELA "/>
    <s v="PTP/CPP"/>
    <d v="2020-10-19T00:00:00"/>
    <s v="19"/>
    <s v="10"/>
    <s v="2020"/>
    <n v="3"/>
    <s v="MASCULINO"/>
    <s v="PTP/CPP"/>
    <s v="004346123"/>
    <s v="NINGUNO"/>
    <s v="SI"/>
    <s v="957CAGOMASAV"/>
    <s v="CARRASQUEL"/>
    <s v="GONZALEZ"/>
    <s v="MARIA"/>
    <s v="SABINA"/>
    <s v="VENEZUELA "/>
    <s v="SITUACIÓN IRREGULAR"/>
    <d v="1995-07-09T00:00:00"/>
    <s v="9"/>
    <s v="7"/>
    <s v="1995"/>
    <s v="FEMENINO"/>
    <s v="CÉDULA DE IDENTIDAD"/>
    <s v="23987569"/>
    <s v="AUTOREGISTRO "/>
    <d v="2023-11-24T15:03:14"/>
    <m/>
    <m/>
    <m/>
    <m/>
    <m/>
    <s v="SI"/>
    <s v="YULY"/>
    <s v="SI"/>
    <x v="1"/>
    <x v="109"/>
    <m/>
    <m/>
    <m/>
    <m/>
    <m/>
    <m/>
    <m/>
    <m/>
    <m/>
    <n v="6"/>
    <n v="3"/>
    <n v="-3"/>
    <s v="NO TIENE REZAGO"/>
    <m/>
  </r>
  <r>
    <n v="18"/>
    <s v="OCTUBRE "/>
    <x v="1"/>
    <s v="LIMA "/>
    <s v="SAN JUAN DE LURIGANCHO"/>
    <s v="923241768/994213523(HERMANA)"/>
    <s v="0807MAGOJOV"/>
    <s v="MARTINEZ"/>
    <s v="GONZÁLEZ"/>
    <s v="JOSE"/>
    <s v="SALVADOR"/>
    <s v="MARTINEZ GONZÁLEZ JOSE SALVADOR"/>
    <s v="VENEZUELA "/>
    <s v="SITUACIÓN IRREGULAR"/>
    <d v="2008-07-14T00:00:00"/>
    <s v="14"/>
    <s v="07"/>
    <s v="2008"/>
    <n v="15"/>
    <s v="MASCULINO"/>
    <s v="CEDULA DE IDENTIDAD"/>
    <n v="33591148"/>
    <s v="SECUNDARIA - 2DO GRADO"/>
    <s v="SI"/>
    <s v="899GOHEVIDEV"/>
    <s v="GONZÁLEZ"/>
    <s v="HERNÁNDEZ"/>
    <s v="VIANELLYS"/>
    <s v="DEL VALLE"/>
    <s v="VENEZUELA "/>
    <s v="PTP/CPP"/>
    <d v="1989-09-08T00:00:00"/>
    <s v="8"/>
    <s v="9"/>
    <s v="1989"/>
    <s v="FEMENINO"/>
    <s v="PTP/CPP"/>
    <n v="1425795"/>
    <s v="RASTREO"/>
    <d v="2023-09-15T00:00:00"/>
    <s v="ONLINE/TELEFÓNICA"/>
    <d v="2023-10-13T00:00:00"/>
    <n v="3"/>
    <n v="3"/>
    <n v="1"/>
    <s v="SI"/>
    <s v="MIRIAN"/>
    <s v="SI"/>
    <x v="1"/>
    <x v="109"/>
    <m/>
    <m/>
    <m/>
    <m/>
    <m/>
    <m/>
    <m/>
    <m/>
    <m/>
    <n v="13"/>
    <n v="15"/>
    <n v="2"/>
    <s v="2 AÑOS REZAGO"/>
    <m/>
  </r>
  <r>
    <n v="720"/>
    <s v="NOVIEMBRE"/>
    <x v="1"/>
    <s v="LIMA "/>
    <s v="SANTA ANITA"/>
    <n v="916185494"/>
    <s v="2003MAMALIP"/>
    <s v="MARTINEZ"/>
    <s v="MARMOL"/>
    <s v="LIAN"/>
    <s v="GAEL"/>
    <s v="MARTINEZ MARMOL LIAN GAEL"/>
    <s v="PERÚ"/>
    <s v="NO APLICA (ES PERUANO/A)"/>
    <d v="2020-03-07T00:00:00"/>
    <s v="07"/>
    <s v="03"/>
    <s v="2020"/>
    <n v="3"/>
    <s v="MASCULINO"/>
    <s v="DNI"/>
    <s v="9176378"/>
    <s v="NINGUNO"/>
    <s v="SI"/>
    <s v="978MAPAANLUV"/>
    <s v="MARMOL"/>
    <s v="PALMAR"/>
    <s v="ANA"/>
    <s v="LUZ"/>
    <s v="VENEZUELA "/>
    <s v="PTP/CPP"/>
    <d v="1997-08-03T00:00:00"/>
    <s v="3"/>
    <s v="8"/>
    <s v="1997"/>
    <s v="FEMENINO"/>
    <s v="PTP/CPP"/>
    <s v="003524535"/>
    <s v="RASTREO"/>
    <s v="NO INFORMACIÓN"/>
    <s v="ONLINE/TELEFÓNICA"/>
    <d v="2023-11-24T00:00:00"/>
    <n v="1"/>
    <n v="1"/>
    <n v="2"/>
    <s v="SI"/>
    <s v="CAROLINE"/>
    <s v="SI"/>
    <x v="1"/>
    <x v="109"/>
    <m/>
    <m/>
    <m/>
    <m/>
    <m/>
    <m/>
    <m/>
    <m/>
    <m/>
    <n v="6"/>
    <n v="4"/>
    <n v="-2"/>
    <s v="NO TIENE REZAGO"/>
    <s v="CORREGIR FECHA DE IDENTIFICACIÓN  "/>
  </r>
  <r>
    <n v="1172"/>
    <s v="ENERO "/>
    <x v="1"/>
    <s v="LIMA "/>
    <s v="CARABAYLLO"/>
    <n v="931446601"/>
    <s v="2002MAMASAV"/>
    <s v="MARTINEZ"/>
    <s v="MARQUEZ"/>
    <s v="SAMANTA"/>
    <s v="NAZARETH"/>
    <s v="MARTINEZ MARQUEZ SAMANTA NAZARETH"/>
    <s v="VENEZUELA "/>
    <s v="SITUACIÓN IRREGULAR"/>
    <d v="2020-02-28T00:00:00"/>
    <s v="28"/>
    <s v="02"/>
    <s v="2020"/>
    <n v="3"/>
    <s v="FEMENINO"/>
    <s v="ACTA/PARTIDA DE NACIMIENTO"/>
    <n v="848"/>
    <s v="NINGUNO"/>
    <s v="SI"/>
    <s v="9604MAMAFRMEV"/>
    <s v="MARQUEZ"/>
    <s v="MARQUEZ"/>
    <s v="FRANCIS"/>
    <s v="MERCEDES"/>
    <s v="VENEZUELA "/>
    <s v="SITUACIÓN IRREGULAR"/>
    <d v="1996-04-15T00:00:00"/>
    <s v="15"/>
    <s v="04"/>
    <s v="1996"/>
    <s v="FEMENINO"/>
    <s v="CÉDULA DE IDENTIDAD "/>
    <s v="MUJER"/>
    <s v="RASTREO"/>
    <d v="2023-12-19T03:22:32"/>
    <m/>
    <m/>
    <m/>
    <m/>
    <m/>
    <s v="SI"/>
    <s v="MARIEL"/>
    <m/>
    <x v="0"/>
    <x v="108"/>
    <d v="2024-01-16T00:00:00"/>
    <s v="SI "/>
    <m/>
    <m/>
    <m/>
    <m/>
    <m/>
    <m/>
    <m/>
    <n v="6"/>
    <n v="4"/>
    <n v="-2"/>
    <s v="NO TIENE REZAGO"/>
    <m/>
  </r>
  <r>
    <n v="999"/>
    <s v="NOVIEMBRE"/>
    <x v="2"/>
    <s v="TRUJILLO"/>
    <s v="HUANCHACO"/>
    <n v="948117420"/>
    <s v="1306MARADAV"/>
    <s v="MARTINEZ"/>
    <s v="RANGEL"/>
    <s v="DAVID"/>
    <s v="JESUS"/>
    <s v="MARTINEZ RANGEL DAVID JESUS"/>
    <s v="VENEZUELA "/>
    <s v="SITUACIÓN IRREGULAR"/>
    <d v="2013-06-05T00:00:00"/>
    <s v="05"/>
    <s v="06"/>
    <s v="2013"/>
    <n v="10"/>
    <s v="MASCULINO"/>
    <s v="CEDULA DE IDENTIDAD"/>
    <n v="34884803"/>
    <s v="PRIMARIA - 3ER GRADO"/>
    <s v="SI"/>
    <s v="931RAROMAVIV"/>
    <s v="RANGEL"/>
    <s v="RONDON"/>
    <s v="MAYERLYN"/>
    <s v="VIRGINIA"/>
    <s v="VENEZUELA "/>
    <s v="PTP/CPP"/>
    <d v="1993-01-30T00:00:00"/>
    <s v="30"/>
    <s v="1"/>
    <s v="1993"/>
    <s v="FEMENINO"/>
    <s v="PTP/CPP"/>
    <n v="2952865"/>
    <s v="RASTREO"/>
    <d v="2023-10-22T00:00:00"/>
    <s v="ONLINE/TELEFÓNICA"/>
    <d v="2023-11-24T00:00:00"/>
    <n v="2"/>
    <n v="2"/>
    <n v="1"/>
    <s v="SI"/>
    <s v="MARIANA"/>
    <s v="SI"/>
    <x v="1"/>
    <x v="109"/>
    <m/>
    <m/>
    <m/>
    <m/>
    <m/>
    <m/>
    <m/>
    <m/>
    <m/>
    <n v="8"/>
    <n v="10"/>
    <n v="2"/>
    <s v="2 AÑOS REZAGO"/>
    <m/>
  </r>
  <r>
    <n v="1000"/>
    <s v="NOVIEMBRE"/>
    <x v="2"/>
    <s v="TRUJILLO"/>
    <s v="HUANCHACO"/>
    <n v="948117420"/>
    <s v="1609MARADEV"/>
    <s v="MARTINEZ"/>
    <s v="RANGEL"/>
    <s v="DEINIS"/>
    <s v="JOSE"/>
    <s v="MARTINEZ RANGEL DEINIS JOSE"/>
    <s v="VENEZUELA "/>
    <s v="SITUACIÓN IRREGULAR"/>
    <d v="2016-09-10T00:00:00"/>
    <s v="10"/>
    <s v="09"/>
    <s v="2016"/>
    <n v="7"/>
    <s v="MASCULINO"/>
    <s v="ACTA/PARTIDA DE NACIMIENTO"/>
    <n v="1081"/>
    <s v="NIVEL INICIAL 5 AÑOS"/>
    <s v="SI"/>
    <s v="931RAROMAVIV"/>
    <s v="RANGEL"/>
    <s v="RONDON"/>
    <s v="MAYERLYN"/>
    <s v="VIRGINIA"/>
    <s v="VENEZUELA "/>
    <s v="PTP/CPP"/>
    <d v="1993-01-30T00:00:00"/>
    <s v="30"/>
    <s v="1"/>
    <s v="1993"/>
    <s v="FEMENINO"/>
    <s v="PTP/CPP"/>
    <n v="2952865"/>
    <s v="RASTREO"/>
    <d v="2023-10-22T00:00:00"/>
    <m/>
    <m/>
    <m/>
    <m/>
    <m/>
    <s v="SI"/>
    <s v="MARIANA"/>
    <s v="SI"/>
    <x v="1"/>
    <x v="109"/>
    <m/>
    <m/>
    <m/>
    <m/>
    <m/>
    <m/>
    <m/>
    <m/>
    <m/>
    <n v="6"/>
    <n v="7"/>
    <n v="1"/>
    <s v="NO TIENE REZAGO"/>
    <m/>
  </r>
  <r>
    <n v="1042"/>
    <s v="NOVIEMBRE"/>
    <x v="0"/>
    <s v="TUMBES "/>
    <s v="TUMBES"/>
    <n v="573023041643"/>
    <s v="2010MAROTHP"/>
    <s v="MARTINEZ"/>
    <s v="RODRIGUEZ"/>
    <s v="THIAGO"/>
    <s v="ANGEL"/>
    <s v="MARTINEZ RODRIGUEZ THIAGO ANGEL"/>
    <s v="PERÚ"/>
    <s v="NO APLICA (ES PERUANO/A)"/>
    <d v="2020-10-06T00:00:00"/>
    <s v="06"/>
    <s v="10"/>
    <s v="2020"/>
    <n v="3"/>
    <s v="MASCULINO"/>
    <s v="DNI"/>
    <n v="92049573"/>
    <s v="NINGUNO"/>
    <s v="SI"/>
    <s v="918MAJIDAGAV"/>
    <s v="MARTINEZ"/>
    <s v="JIMENEZ"/>
    <s v="DANIS"/>
    <s v="GABRIEL"/>
    <s v="VENEZUELA "/>
    <s v="SITUACIÓN IRREGULAR"/>
    <d v="1991-08-07T00:00:00"/>
    <s v="7"/>
    <s v="8"/>
    <s v="1991"/>
    <s v="FEMENINO"/>
    <s v="CÉDULA DE IDENTIDAD"/>
    <n v="1146071"/>
    <s v="RASTREO"/>
    <d v="2023-10-09T00:00:00"/>
    <s v="ONLINE/TELEFÓNICA"/>
    <d v="2023-11-27T00:00:00"/>
    <n v="1"/>
    <n v="1"/>
    <n v="2"/>
    <s v="SI"/>
    <s v="VANESSA"/>
    <s v="SI"/>
    <x v="1"/>
    <x v="109"/>
    <m/>
    <m/>
    <m/>
    <m/>
    <m/>
    <m/>
    <m/>
    <m/>
    <m/>
    <n v="6"/>
    <n v="3"/>
    <n v="-3"/>
    <s v="NO TIENE REZAGO"/>
    <m/>
  </r>
  <r>
    <n v="883"/>
    <s v="NOVIEMBRE"/>
    <x v="1"/>
    <s v="LIMA "/>
    <s v="SAN JUAN DE MIRAFLORES"/>
    <s v="920013305 / 955821908 (HERMANA)"/>
    <s v="1910MAROJAO"/>
    <s v="MARTINEZ"/>
    <s v="ROMERO"/>
    <s v="JAMILTHON"/>
    <s v="JOSE"/>
    <s v="MARTINEZ ROMERO JAMILTHON JOSE"/>
    <s v="OTRO"/>
    <s v="SITUACIÓN IRREGULAR"/>
    <d v="2019-10-06T00:00:00"/>
    <s v="06"/>
    <s v="10"/>
    <s v="2019"/>
    <n v="4"/>
    <s v="MASCULINO"/>
    <s v="CEDULA DE IDENTIDAD"/>
    <s v="1759873886"/>
    <s v="NINGUNO"/>
    <s v="SI"/>
    <s v="896ROALMEDEV"/>
    <s v="ROMERO"/>
    <s v="ALVAREZ"/>
    <s v="MEIBA"/>
    <s v="DEL CARMEN"/>
    <s v="VENEZUELA "/>
    <s v="SITUACIÓN IRREGULAR"/>
    <d v="1989-06-03T00:00:00"/>
    <s v="3"/>
    <s v="6"/>
    <s v="1989"/>
    <s v="FEMENINO"/>
    <s v="CÉDULA DE IDENTIDAD"/>
    <s v="20118905"/>
    <s v="RASTREO"/>
    <d v="2023-09-15T00:00:00"/>
    <s v="ONLINE/TELEFÓNICA"/>
    <d v="2023-11-14T00:00:00"/>
    <n v="2"/>
    <n v="2"/>
    <n v="1"/>
    <s v="SI"/>
    <s v="MIRIAN"/>
    <s v="SI"/>
    <x v="1"/>
    <x v="109"/>
    <m/>
    <m/>
    <m/>
    <m/>
    <m/>
    <m/>
    <m/>
    <m/>
    <m/>
    <n v="6"/>
    <n v="4"/>
    <n v="-2"/>
    <s v="NO TIENE REZAGO"/>
    <m/>
  </r>
  <r>
    <n v="885"/>
    <s v="NOVIEMBRE"/>
    <x v="1"/>
    <s v="LIMA "/>
    <s v="SAN JUAN DE MIRAFLORES"/>
    <s v="920013305 / 955821908(HERMANA)"/>
    <s v="1910MAROJOO"/>
    <s v="MARTINEZ"/>
    <s v="ROMERO"/>
    <s v="JOXIMAR"/>
    <s v="DEL CARMEN"/>
    <s v="MARTINEZ ROMERO JOXIMAR DEL CARMEN"/>
    <s v="OTRO"/>
    <s v="SITUACIÓN IRREGULAR"/>
    <d v="2019-10-06T00:00:00"/>
    <s v="06"/>
    <s v="10"/>
    <s v="2019"/>
    <n v="4"/>
    <s v="FEMENINO"/>
    <s v="CEDULA DE IDENTIDAD"/>
    <s v="1759873878"/>
    <s v="NINGUNO"/>
    <s v="SI"/>
    <s v="896ROALMEDEV"/>
    <s v="ROMERO"/>
    <s v="ALVAREZ"/>
    <s v="MEIBA"/>
    <s v="DEL CARMEN"/>
    <s v="VENEZUELA "/>
    <s v="SITUACIÓN IRREGULAR"/>
    <d v="1989-06-03T00:00:00"/>
    <s v="3"/>
    <s v="6"/>
    <s v="1989"/>
    <s v="FEMENINO"/>
    <s v="CÉDULA DE IDENTIDAD"/>
    <s v="20118905"/>
    <s v="RASTREO"/>
    <d v="2023-09-15T00:00:00"/>
    <m/>
    <m/>
    <m/>
    <m/>
    <m/>
    <s v="SI"/>
    <s v="MIRIAN"/>
    <s v="SI"/>
    <x v="1"/>
    <x v="109"/>
    <m/>
    <m/>
    <m/>
    <m/>
    <m/>
    <m/>
    <m/>
    <m/>
    <m/>
    <n v="6"/>
    <n v="4"/>
    <n v="-2"/>
    <s v="NO TIENE REZAGO"/>
    <m/>
  </r>
  <r>
    <n v="1032"/>
    <s v="NOVIEMBRE"/>
    <x v="0"/>
    <s v="ZARUMILLA"/>
    <s v="AGUAS VERDES"/>
    <s v="928 611 537"/>
    <s v="2005MALEMAP"/>
    <s v="MARVAL "/>
    <s v="LEAL"/>
    <s v="MANUEL "/>
    <s v="ALEXANDER "/>
    <s v="MARVAL  LEAL MANUEL  ALEXANDER "/>
    <s v="PERÚ"/>
    <s v="NO APLICA (ES PERUANO/A)"/>
    <d v="2020-05-28T00:00:00"/>
    <s v="28"/>
    <s v="05"/>
    <s v="2020"/>
    <n v="3"/>
    <s v="MASCULINO"/>
    <s v="DNI "/>
    <n v="91871187"/>
    <s v="NIVEL INICIAL 3 AÑOS"/>
    <s v="SI"/>
    <s v="987LESEEDMAV"/>
    <s v="LEAL "/>
    <s v="SERRANO "/>
    <s v="EDUARLYS "/>
    <s v="MARGARETH"/>
    <s v="VENEZUELA "/>
    <s v="PTP/CPP"/>
    <d v="1998-07-05T00:00:00"/>
    <s v="5"/>
    <s v="7"/>
    <s v="1998"/>
    <s v="FEMENINO"/>
    <s v="PTP/CPP"/>
    <s v="00262895"/>
    <s v="RASTREO"/>
    <d v="2023-10-12T00:00:00"/>
    <m/>
    <m/>
    <m/>
    <m/>
    <n v="2"/>
    <s v="SI"/>
    <s v="VANESSA"/>
    <s v="SI"/>
    <x v="1"/>
    <x v="109"/>
    <m/>
    <m/>
    <m/>
    <m/>
    <m/>
    <m/>
    <m/>
    <m/>
    <m/>
    <n v="6"/>
    <n v="3"/>
    <n v="-3"/>
    <s v="NO TIENE REZAGO"/>
    <m/>
  </r>
  <r>
    <n v="251"/>
    <s v="DICIEMBRE "/>
    <x v="2"/>
    <s v="TRUJILLO "/>
    <s v="LA ESPERANZA"/>
    <n v="974558440"/>
    <s v="1509MAHEHEV"/>
    <s v="MASTRANYELO "/>
    <s v="HERNANDEZ"/>
    <s v="HENRY"/>
    <s v="JOSE"/>
    <s v="MASTRANYELO  HERNANDEZ HENRY JOSE"/>
    <s v="VENEZUELA "/>
    <s v="SITUACIÓN IRREGULAR"/>
    <d v="2015-09-29T00:00:00"/>
    <s v="29"/>
    <s v="09"/>
    <s v="2015"/>
    <n v="8"/>
    <s v="MASCULINO"/>
    <s v="ACTA/PARTIDA DE NACIMIENTO"/>
    <n v="1512"/>
    <s v="PRIMARIA - 1ER GRADO"/>
    <s v="SI"/>
    <s v="959HEHEGLANV"/>
    <s v="HERNANDEZ"/>
    <s v="HERRERA"/>
    <s v="GLEIDYS"/>
    <s v="ANAIS"/>
    <s v="VENEZUELA "/>
    <s v="SITUACIÓN IRREGULAR"/>
    <d v="1995-09-02T00:00:00"/>
    <n v="2"/>
    <n v="9"/>
    <n v="1995"/>
    <s v="FEMENINO"/>
    <s v="ACTA/PARTIDA DE NACIMIENTO"/>
    <n v="5222"/>
    <s v="RASTREO"/>
    <m/>
    <m/>
    <m/>
    <m/>
    <m/>
    <m/>
    <s v="SI"/>
    <s v="MARIANA"/>
    <s v="SI"/>
    <x v="1"/>
    <x v="109"/>
    <m/>
    <m/>
    <m/>
    <m/>
    <m/>
    <m/>
    <m/>
    <m/>
    <m/>
    <n v="6"/>
    <n v="8"/>
    <n v="2"/>
    <s v="2 AÑOS REZAGO"/>
    <m/>
  </r>
  <r>
    <n v="249"/>
    <s v="DICIEMBRE "/>
    <x v="2"/>
    <s v="TRUJILLO "/>
    <s v="LA ESPERANZA"/>
    <n v="974558440"/>
    <s v="0906MAHEENV"/>
    <s v="MASTRANYELO"/>
    <s v="HERNANDEZ"/>
    <s v="ENMANUEL"/>
    <s v="JOSE"/>
    <s v="MASTRANYELO HERNANDEZ ENMANUEL JOSE"/>
    <s v="VENEZUELA "/>
    <s v="SITUACIÓN IRREGULAR"/>
    <d v="2009-06-09T00:00:00"/>
    <s v="09"/>
    <s v="06"/>
    <s v="2009"/>
    <n v="14"/>
    <s v="MASCULINO"/>
    <s v="CEDULA DE IDENTIDAD"/>
    <n v="32986350"/>
    <s v="SECUNDARIA - 1ER GRADO"/>
    <s v="SI"/>
    <s v="959HEHEGLANV"/>
    <s v="HERNANDEZ"/>
    <s v="HERRERA"/>
    <s v="GLEIDYS"/>
    <s v="ANAIS"/>
    <s v="VENEZUELA "/>
    <s v="SITUACIÓN IRREGULAR"/>
    <d v="1995-09-02T00:00:00"/>
    <n v="2"/>
    <n v="9"/>
    <n v="1995"/>
    <s v="FEMENINO"/>
    <s v="ACTA/PARTIDA DE NACIMIENTO"/>
    <n v="5222"/>
    <s v="RASTREO"/>
    <m/>
    <m/>
    <m/>
    <m/>
    <m/>
    <m/>
    <s v="SI"/>
    <s v="MARIANA"/>
    <s v="SI"/>
    <x v="1"/>
    <x v="109"/>
    <m/>
    <m/>
    <m/>
    <m/>
    <m/>
    <m/>
    <m/>
    <m/>
    <m/>
    <n v="12"/>
    <n v="14"/>
    <n v="2"/>
    <s v="2 AÑOS REZAGO"/>
    <m/>
  </r>
  <r>
    <n v="247"/>
    <s v="DICIEMBRE "/>
    <x v="2"/>
    <s v="TRUJILLO "/>
    <s v="LA ESPERANZA"/>
    <n v="974558440"/>
    <s v="1406MAHEMAV"/>
    <s v="MASTRANYELO"/>
    <s v="HERNANDEZ"/>
    <s v="MARIA"/>
    <s v="PAULA"/>
    <s v="MASTRANYELO HERNANDEZ MARIA PAULA"/>
    <s v="VENEZUELA "/>
    <s v="SITUACIÓN IRREGULAR"/>
    <d v="2014-06-11T00:00:00"/>
    <s v="11"/>
    <s v="06"/>
    <s v="2014"/>
    <n v="9"/>
    <s v="FEMENINO"/>
    <s v="CEDULA DE IDENTIDAD"/>
    <n v="24930922"/>
    <s v="PRIMARIA - 3ER GRADO"/>
    <s v="SI"/>
    <s v="959HEHEGLANV"/>
    <s v="HERNANDEZ"/>
    <s v="HERRERA"/>
    <s v="GLEIDYS"/>
    <s v="ANAIS"/>
    <s v="VENEZUELA "/>
    <s v="SITUACIÓN IRREGULAR"/>
    <d v="1995-09-02T00:00:00"/>
    <n v="2"/>
    <n v="9"/>
    <n v="1995"/>
    <s v="FEMENINO"/>
    <s v="ACTA/PARTIDA DE NACIMIENTO"/>
    <n v="5222"/>
    <s v="RASTREO"/>
    <n v="9112023"/>
    <s v="ONLINE/TELEFÓNICA"/>
    <d v="2023-12-18T00:00:00"/>
    <n v="4"/>
    <n v="4"/>
    <n v="1"/>
    <s v="SI"/>
    <s v="MARIANA"/>
    <s v="SI"/>
    <x v="1"/>
    <x v="109"/>
    <m/>
    <m/>
    <m/>
    <m/>
    <m/>
    <m/>
    <m/>
    <m/>
    <m/>
    <n v="8"/>
    <n v="9"/>
    <n v="1"/>
    <s v="NO TIENE REZAGO"/>
    <m/>
  </r>
  <r>
    <n v="488"/>
    <s v="DICIEMBRE "/>
    <x v="2"/>
    <s v="TRUJILLO "/>
    <s v="HUANCHACO"/>
    <n v="901159005"/>
    <s v="1612MAROANV"/>
    <s v="MATA "/>
    <s v="RONDON"/>
    <s v="ANGELO"/>
    <s v="JESUS"/>
    <s v="MATA  RONDON ANGELO JESUS"/>
    <s v="VENEZUELA "/>
    <s v="SITUACIÓN IRREGULAR"/>
    <d v="2016-12-07T00:00:00"/>
    <s v="07"/>
    <s v="12"/>
    <s v="2016"/>
    <n v="7"/>
    <s v="MASCULINO"/>
    <s v="ACTA/PARTIDA DE NACIMIENTO"/>
    <n v="6485"/>
    <s v="NINGUNO"/>
    <s v="SI"/>
    <s v="005ROHEFRYEV"/>
    <s v="RONDON"/>
    <s v="HERNANDEZ "/>
    <s v="FRANCIS "/>
    <s v="YEORGELIS"/>
    <s v="VENEZUELA "/>
    <s v="SITUACIÓN IRREGULAR"/>
    <d v="2000-05-04T00:00:00"/>
    <n v="4"/>
    <n v="5"/>
    <n v="2000"/>
    <s v="FEMENINO"/>
    <s v="CÉDULA DE IDENTIDAD"/>
    <n v="28244690"/>
    <s v="RASTREO"/>
    <d v="2023-10-19T00:00:00"/>
    <s v="ONLINE/TELEFÓNICA"/>
    <d v="2023-12-04T00:00:00"/>
    <n v="1"/>
    <n v="1"/>
    <n v="1"/>
    <s v="SI"/>
    <s v="MARIANA"/>
    <s v="SI"/>
    <x v="1"/>
    <x v="109"/>
    <m/>
    <m/>
    <m/>
    <m/>
    <m/>
    <m/>
    <m/>
    <m/>
    <m/>
    <n v="6"/>
    <n v="7"/>
    <n v="1"/>
    <s v="NO TIENE REZAGO"/>
    <m/>
  </r>
  <r>
    <n v="758"/>
    <s v="NOVIEMBRE"/>
    <x v="1"/>
    <s v="LIMA "/>
    <s v="LURIGANCHO"/>
    <n v="993155496"/>
    <s v="1606MAMOELV"/>
    <s v="MATA"/>
    <s v="MORILLO"/>
    <s v="ELEAZAR"/>
    <s v="MATHEO"/>
    <s v="MATA MORILLO ELEAZAR MATHEO"/>
    <s v="VENEZUELA "/>
    <s v="SITUACIÓN IRREGULAR"/>
    <d v="2016-06-28T00:00:00"/>
    <s v="28"/>
    <s v="06"/>
    <s v="2016"/>
    <n v="7"/>
    <s v="MASCULINO"/>
    <s v="ACTA/PARTIDA DE NACIMIENTO"/>
    <s v="1112"/>
    <s v="PRIMARIA - 1ER GRADO"/>
    <s v="SI"/>
    <s v="8911MOGANANIV"/>
    <s v="MORILLO"/>
    <s v="GARCIA"/>
    <s v="NARBELIS"/>
    <s v="NINGUNO"/>
    <s v="VENEZUELA "/>
    <s v="SITUACIÓN IRREGULAR"/>
    <d v="1989-11-23T00:00:00"/>
    <s v="23"/>
    <s v="11"/>
    <s v="1989"/>
    <s v="FEMENINO"/>
    <s v="CÉDULA DE IDENTIDAD"/>
    <n v="21414552"/>
    <s v="RASTREO"/>
    <d v="2023-11-23T14:48:46"/>
    <s v="ONLINE/TELEFÓNICA"/>
    <d v="2023-11-28T00:00:00"/>
    <n v="2"/>
    <n v="2"/>
    <n v="1"/>
    <s v="SI"/>
    <s v="TAYRI"/>
    <s v="SI"/>
    <x v="1"/>
    <x v="109"/>
    <m/>
    <m/>
    <m/>
    <m/>
    <m/>
    <m/>
    <m/>
    <m/>
    <m/>
    <n v="6"/>
    <n v="7"/>
    <n v="1"/>
    <s v="NO TIENE REZAGO"/>
    <m/>
  </r>
  <r>
    <n v="1199"/>
    <s v="ENERO "/>
    <x v="1"/>
    <s v="LIMA "/>
    <s v="CARABAYLLO"/>
    <n v="910380545"/>
    <s v="1708MARIALP"/>
    <s v="MATEO "/>
    <s v="RIOS"/>
    <s v="ALEXANDRA "/>
    <s v="DANIELA"/>
    <s v="MATEO  RIOS ALEXANDRA  DANIELA"/>
    <s v="PERÚ"/>
    <s v="NO APLICA (ES PERUANO/A)"/>
    <d v="2017-08-01T00:00:00"/>
    <s v="01"/>
    <s v="08"/>
    <s v="2017"/>
    <n v="6"/>
    <s v="FEMENINO"/>
    <s v="DNI "/>
    <n v="90342972"/>
    <s v="NINGUNO"/>
    <s v="SI"/>
    <s v="9705RIGOGEDAV"/>
    <s v="RIOS"/>
    <s v="GOMEZ"/>
    <s v="GENESIS "/>
    <s v="DANIELA"/>
    <s v="VENEZUELA "/>
    <s v="SITUACIÓN IRREGULAR"/>
    <d v="1997-05-21T00:00:00"/>
    <s v="21"/>
    <s v="05"/>
    <s v="1997"/>
    <s v="FEMENINO"/>
    <s v="CÉDULA DE IDENTIDAD "/>
    <s v="MUJER"/>
    <s v="RASTREO"/>
    <d v="2023-12-18T20:06:44"/>
    <s v="ONLINE/TELEFÓNICA"/>
    <d v="2024-01-20T00:00:00"/>
    <n v="1"/>
    <n v="1"/>
    <n v="1"/>
    <s v="SI"/>
    <s v="MARIEL"/>
    <m/>
    <x v="1"/>
    <x v="109"/>
    <m/>
    <m/>
    <m/>
    <m/>
    <m/>
    <m/>
    <m/>
    <m/>
    <m/>
    <n v="6"/>
    <n v="6"/>
    <n v="0"/>
    <s v="NO TIENE REZAGO"/>
    <m/>
  </r>
  <r>
    <n v="888"/>
    <s v="NOVIEMBRE"/>
    <x v="1"/>
    <s v="LIMA "/>
    <s v="SAN JUAN DE LURIGANCHO"/>
    <s v="990874815 / 939116482"/>
    <s v="1109MARODIV"/>
    <s v="MAZA"/>
    <s v="RONDON"/>
    <s v="DIANA"/>
    <s v="VALENTINA"/>
    <s v="MAZA RONDON DIANA VALENTINA"/>
    <s v="VENEZUELA "/>
    <s v="SITUACIÓN IRREGULAR"/>
    <d v="2011-09-25T00:00:00"/>
    <s v="25"/>
    <s v="09"/>
    <s v="2011"/>
    <n v="12"/>
    <s v="FEMENINO"/>
    <s v="CEDULA DE IDENTIDAD"/>
    <s v="004292058"/>
    <s v="PRIMARIA - 5TO GRADO"/>
    <s v="SI"/>
    <s v="893ROMEAUNAV"/>
    <s v="RONDON"/>
    <s v="MEJIAZ"/>
    <s v="AURELMILES"/>
    <s v="NAZARET"/>
    <s v="VENEZUELA "/>
    <s v="PTP/CPP"/>
    <d v="1989-03-15T00:00:00"/>
    <s v="15"/>
    <s v="3"/>
    <s v="1989"/>
    <s v="FEMENINO"/>
    <s v="PTP/CPP"/>
    <s v="001912356"/>
    <s v="RASTREO"/>
    <d v="2023-10-03T13:53:22"/>
    <s v="ONLINE/TELEFÓNICA"/>
    <d v="2023-11-14T00:00:00"/>
    <n v="1"/>
    <n v="1"/>
    <n v="1"/>
    <s v="SI"/>
    <s v="TAYRI"/>
    <s v="SI"/>
    <x v="1"/>
    <x v="109"/>
    <m/>
    <m/>
    <m/>
    <m/>
    <m/>
    <m/>
    <m/>
    <m/>
    <m/>
    <n v="10"/>
    <n v="12"/>
    <n v="2"/>
    <s v="2 AÑOS REZAGO"/>
    <m/>
  </r>
  <r>
    <n v="1274"/>
    <s v="ENERO "/>
    <x v="1"/>
    <s v="LIMA "/>
    <s v="COMAS"/>
    <n v="966765760"/>
    <s v="1103MEALMAV"/>
    <s v="MEDINA"/>
    <s v="ALVARADO"/>
    <s v="MANUEL"/>
    <s v="ALEXANDER"/>
    <s v="MEDINA ALVARADO MANUEL ALEXANDER"/>
    <s v="VENEZUELA "/>
    <s v="PTP/CPP"/>
    <d v="2011-03-14T00:00:00"/>
    <s v="14"/>
    <s v="03"/>
    <s v="2011"/>
    <n v="12"/>
    <s v="MASCULINO"/>
    <s v="PTP/CPP"/>
    <s v="002199110"/>
    <s v="PRIMARIA - 5TO GRADO"/>
    <s v="SI"/>
    <s v="9302ALVELUCAV"/>
    <s v="ALVARADOI"/>
    <s v="VERDE"/>
    <s v="LUZNEIVIC"/>
    <s v="CAROLINA"/>
    <s v="VENEZUELA "/>
    <s v="PTP/CPP"/>
    <d v="1993-02-19T00:00:00"/>
    <s v="19"/>
    <s v="02"/>
    <s v="1993"/>
    <s v="FEMENINO"/>
    <s v="PTP/CPP"/>
    <s v="MUJER"/>
    <s v="RASTREO"/>
    <d v="2023-12-19T01:26:00"/>
    <s v="ONLINE/TELEFÓNICA"/>
    <d v="2024-01-13T00:00:00"/>
    <n v="1"/>
    <n v="1"/>
    <n v="1"/>
    <s v="SI"/>
    <s v="MARIEL"/>
    <m/>
    <x v="1"/>
    <x v="109"/>
    <m/>
    <m/>
    <m/>
    <m/>
    <m/>
    <m/>
    <m/>
    <m/>
    <m/>
    <n v="10"/>
    <n v="13"/>
    <n v="3"/>
    <s v="3 AÑOS REZAGO"/>
    <m/>
  </r>
  <r>
    <n v="220"/>
    <s v="OCTUBRE "/>
    <x v="0"/>
    <s v="TUMBES "/>
    <s v="TUMBES"/>
    <s v="593 983 225 777"/>
    <s v="2011MEAVEMV"/>
    <s v="MEDINA"/>
    <s v="AVILA"/>
    <s v="EMILI"/>
    <s v="NINGUNO"/>
    <s v="MEDINA AVILA EMILI NINGUNO"/>
    <s v="VENEZUELA "/>
    <s v="SITUACIÓN IRREGULAR"/>
    <d v="2020-11-29T00:00:00"/>
    <s v="29"/>
    <s v="11"/>
    <s v="2020"/>
    <n v="3"/>
    <s v="FEMENINO"/>
    <s v="CEDULA DE IDENTIDAD"/>
    <n v="1095183803"/>
    <s v="NINGUNO"/>
    <s v="SI"/>
    <s v="869AVROGRMAV"/>
    <s v="AVILA"/>
    <s v="ROMERO"/>
    <s v="GREYSI"/>
    <s v="MARIA"/>
    <s v="VENEZUELA "/>
    <s v="SITUACIÓN IRREGULAR"/>
    <d v="1986-09-18T00:00:00"/>
    <n v="18"/>
    <n v="9"/>
    <n v="1986"/>
    <s v="FEMENINO"/>
    <s v="CÉDULA DE IDENTIDAD"/>
    <n v="18865588"/>
    <s v="RASTREO"/>
    <d v="2023-10-05T00:00:00"/>
    <s v="ONLINE/TELEFÓNICA"/>
    <d v="2023-10-09T00:00:00"/>
    <n v="1"/>
    <n v="1"/>
    <n v="2"/>
    <s v="SI"/>
    <s v="VANESSA"/>
    <s v="SI"/>
    <x v="1"/>
    <x v="109"/>
    <m/>
    <m/>
    <m/>
    <m/>
    <m/>
    <m/>
    <m/>
    <m/>
    <m/>
    <n v="6"/>
    <n v="3"/>
    <n v="-3"/>
    <s v="NO TIENE REZAGO"/>
    <m/>
  </r>
  <r>
    <n v="656"/>
    <s v="NOVIEMBRE"/>
    <x v="1"/>
    <s v="LIMA "/>
    <s v="LURIN"/>
    <s v="939179911- 939972213"/>
    <s v="1708MEGUFRV"/>
    <s v="MEDINA"/>
    <s v="GUEDEZ"/>
    <s v="FRANCESPO"/>
    <s v="ALEJANDRO"/>
    <s v="MEDINA GUEDEZ FRANCESPO ALEJANDRO"/>
    <s v="VENEZUELA "/>
    <s v="SITUACIÓN IRREGULAR"/>
    <d v="2017-08-08T00:00:00"/>
    <s v="08"/>
    <s v="08"/>
    <s v="2017"/>
    <n v="6"/>
    <s v="MASCULINO"/>
    <s v="CEDULA DE IDENTIDAD"/>
    <n v="2648443"/>
    <s v="NINGUNO"/>
    <s v="SI"/>
    <s v="004GUSAMIALV"/>
    <s v="GUEDEZ"/>
    <s v="SALAS"/>
    <s v="MICHELLY"/>
    <s v="ALEJANDRA"/>
    <s v="VENEZUELA "/>
    <s v="PTP/CPP"/>
    <d v="2000-04-29T00:00:00"/>
    <s v="29"/>
    <s v="4"/>
    <s v="2000"/>
    <s v="FEMENINO"/>
    <s v="PTP/CPP"/>
    <n v="2658521"/>
    <s v="RASTREO"/>
    <d v="2023-09-15T00:00:00"/>
    <s v="ONLINE/TELEFÓNICA"/>
    <d v="2023-11-02T00:00:00"/>
    <n v="1"/>
    <n v="1"/>
    <n v="1"/>
    <s v="SI"/>
    <s v="EIMARA"/>
    <s v="SI"/>
    <x v="1"/>
    <x v="109"/>
    <m/>
    <m/>
    <m/>
    <m/>
    <m/>
    <m/>
    <m/>
    <m/>
    <m/>
    <n v="6"/>
    <n v="6"/>
    <n v="0"/>
    <s v="NO TIENE REZAGO"/>
    <m/>
  </r>
  <r>
    <n v="891"/>
    <s v="NOVIEMBRE"/>
    <x v="1"/>
    <s v="LIMA "/>
    <s v="SANTA ANITA"/>
    <n v="956443072"/>
    <s v="2012MESABAV"/>
    <s v="MEDINA"/>
    <s v="SABALA"/>
    <s v="BARBARA"/>
    <s v="ALEJANDRA"/>
    <s v="MEDINA SABALA BARBARA ALEJANDRA"/>
    <s v="VENEZUELA "/>
    <s v="SITUACIÓN IRREGULAR"/>
    <d v="2020-12-23T00:00:00"/>
    <s v="23"/>
    <s v="12"/>
    <s v="2020"/>
    <n v="3"/>
    <s v="FEMENINO"/>
    <s v="ACTA/PARTIDA DE NACIMIENTO"/>
    <s v="86"/>
    <s v="NINGUNO"/>
    <s v="SI"/>
    <s v="933SADELIADV"/>
    <s v="SABALA"/>
    <s v="DE MEDINA"/>
    <s v="LIZ"/>
    <s v="ADRIANA"/>
    <s v="VENEZUELA "/>
    <s v="SITUACIÓN IRREGULAR"/>
    <d v="1993-03-23T00:00:00"/>
    <s v="23"/>
    <s v="3"/>
    <s v="1993"/>
    <s v="FEMENINO"/>
    <s v="CÉDULA DE IDENTIDAD"/>
    <s v="21057631"/>
    <s v="RASTREO"/>
    <d v="2023-09-30T00:00:00"/>
    <s v="ONLINE/TELEFÓNICA"/>
    <d v="2023-11-16T00:00:00"/>
    <n v="1"/>
    <n v="1"/>
    <n v="1"/>
    <s v="SI"/>
    <s v="MIGUEL HUAYNATE"/>
    <s v="SI"/>
    <x v="1"/>
    <x v="109"/>
    <m/>
    <m/>
    <m/>
    <m/>
    <m/>
    <m/>
    <m/>
    <m/>
    <m/>
    <n v="6"/>
    <n v="3"/>
    <n v="-3"/>
    <s v="NO TIENE REZAGO"/>
    <m/>
  </r>
  <r>
    <n v="156"/>
    <s v="DICIEMBRE "/>
    <x v="1"/>
    <s v="LIMA "/>
    <s v="SAN JUAN DE MIRAFLORES"/>
    <s v="985392830(LLAMADAS Y WHATSAPP)"/>
    <s v="1608MEDEDAV"/>
    <s v="MEDRANO"/>
    <s v="DELGADO"/>
    <s v="DAYKER"/>
    <s v="DAVID"/>
    <s v="MEDRANO DELGADO DAYKER DAVID"/>
    <s v="VENEZUELA "/>
    <s v="SITUACIÓN IRREGULAR"/>
    <d v="2016-08-25T00:00:00"/>
    <s v="25"/>
    <s v="08"/>
    <s v="2016"/>
    <n v="7"/>
    <s v="MASCULINO"/>
    <s v="ACTA/PARTIDA DE NACIMIENTO"/>
    <s v="152"/>
    <s v="PRIMARIA - 2DO GRADO"/>
    <s v="SI"/>
    <s v="9108DEPALOANV"/>
    <s v="DELGADO"/>
    <s v="PAEZ"/>
    <s v="LORENA"/>
    <s v="ANDREÍNA"/>
    <s v="VENEZUELA"/>
    <s v="PTP/CPP"/>
    <d v="1991-08-08T00:00:00"/>
    <s v="08"/>
    <s v="08"/>
    <s v="1991"/>
    <s v="FEMENINO"/>
    <s v="PTP/CPP"/>
    <s v="003001373"/>
    <s v="RASTREO"/>
    <d v="2023-11-29T21:42:35"/>
    <m/>
    <m/>
    <m/>
    <m/>
    <m/>
    <s v="SI"/>
    <s v="YULY"/>
    <s v="SI"/>
    <x v="1"/>
    <x v="109"/>
    <m/>
    <m/>
    <m/>
    <m/>
    <m/>
    <m/>
    <m/>
    <m/>
    <m/>
    <n v="7"/>
    <n v="7"/>
    <n v="0"/>
    <s v="NO TIENE REZAGO"/>
    <m/>
  </r>
  <r>
    <n v="174"/>
    <s v="OCTUBRE "/>
    <x v="1"/>
    <s v="LIMA "/>
    <s v="SANTA ANITA"/>
    <n v="929123007"/>
    <s v="1709MEGOKEV"/>
    <s v="MEJIA"/>
    <s v="GONZALEZ"/>
    <s v="KEN"/>
    <s v="ALEJANDRO"/>
    <s v="MEJIA GONZALEZ KEN ALEJANDRO"/>
    <s v="VENEZUELA "/>
    <s v="SITUACIÓN IRREGULAR"/>
    <d v="2017-09-09T00:00:00"/>
    <s v="09"/>
    <s v="09"/>
    <s v="2017"/>
    <n v="6"/>
    <s v="MASCULINO"/>
    <s v="ACTA/PARTIDA DE NACIMIENTO"/>
    <n v="2152"/>
    <s v="NINGUNO"/>
    <s v="SI"/>
    <s v="0210GOGOMADEV"/>
    <s v="GONZALEZ"/>
    <s v="GONZALEZ"/>
    <s v="MARIANGELA"/>
    <s v="DEL VALLE"/>
    <s v="VENEZUELA "/>
    <s v="SITUACIÓN IRREGULAR"/>
    <d v="2002-10-02T00:00:00"/>
    <s v="02"/>
    <s v="10"/>
    <s v="2002"/>
    <s v="FEMENINO"/>
    <s v="CÉDULA DE IDENTIDAD"/>
    <n v="30334385"/>
    <s v="RASTREO"/>
    <d v="2023-09-15T00:00:00"/>
    <s v="ONLINE/TELEFÓNICA"/>
    <d v="2023-10-20T00:00:00"/>
    <n v="1"/>
    <n v="1"/>
    <n v="1"/>
    <s v="SI"/>
    <s v="MIGUEL HUAYNATE"/>
    <s v="SI"/>
    <x v="1"/>
    <x v="109"/>
    <m/>
    <m/>
    <m/>
    <m/>
    <m/>
    <m/>
    <m/>
    <m/>
    <m/>
    <n v="6"/>
    <n v="6"/>
    <n v="0"/>
    <s v="NO TIENE REZAGO"/>
    <m/>
  </r>
  <r>
    <n v="719"/>
    <s v="NOVIEMBRE"/>
    <x v="1"/>
    <s v="LIMA "/>
    <s v="ATE"/>
    <n v="935910758"/>
    <s v="1704MEALDOV"/>
    <s v="MEJIAS "/>
    <s v="ALVAREZ"/>
    <s v="DORIANNYS"/>
    <s v="DE LOS ANGELES"/>
    <s v="MEJIAS  ALVAREZ DORIANNYS DE LOS ANGELES"/>
    <s v="VENEZUELA "/>
    <s v="PTP/CPP"/>
    <d v="2017-04-27T00:00:00"/>
    <s v="27"/>
    <s v="04"/>
    <s v="2017"/>
    <n v="6"/>
    <s v="FEMENINO"/>
    <s v="PTP/CPP"/>
    <s v="2851537"/>
    <s v="NINGUNO"/>
    <s v="SI"/>
    <s v="945MAPADEELV"/>
    <s v="MARCANO"/>
    <s v="PANTOJA"/>
    <s v="DEYBERTH"/>
    <s v="ELADIO"/>
    <s v="VENEZUELA "/>
    <s v="PTP/CPP"/>
    <d v="1994-05-27T00:00:00"/>
    <s v="27"/>
    <s v="5"/>
    <s v="1994"/>
    <s v="MASCULINO"/>
    <s v="PTP/CPP"/>
    <s v="3523697"/>
    <s v="RASTREO"/>
    <d v="2023-09-30T00:00:00"/>
    <s v="ONLINE/TELEFÓNICA"/>
    <d v="2023-11-16T00:00:00"/>
    <n v="1"/>
    <n v="1"/>
    <n v="1"/>
    <s v="SI"/>
    <s v="MIGUEL HUAYNATE"/>
    <s v="SI"/>
    <x v="1"/>
    <x v="109"/>
    <m/>
    <m/>
    <m/>
    <m/>
    <m/>
    <m/>
    <m/>
    <m/>
    <m/>
    <n v="6"/>
    <n v="6"/>
    <n v="0"/>
    <s v="NO TIENE REZAGO"/>
    <m/>
  </r>
  <r>
    <n v="1043"/>
    <s v="NOVIEMBRE"/>
    <x v="0"/>
    <s v="TUMBES "/>
    <s v="TUMBES"/>
    <n v="976603530"/>
    <s v="2012MECOLYV"/>
    <s v="MEJIAS"/>
    <s v="COLMENARES"/>
    <s v="LYAN"/>
    <s v="SANTIAGO"/>
    <s v="MEJIAS COLMENARES LYAN SANTIAGO"/>
    <s v="VENEZUELA "/>
    <s v="SITUACIÓN IRREGULAR"/>
    <d v="2020-12-30T00:00:00"/>
    <s v="30"/>
    <s v="12"/>
    <s v="2020"/>
    <n v="3"/>
    <s v="MASCULINO"/>
    <s v="ACTA/PARTIDA DE NACIMIENTO"/>
    <n v="114"/>
    <s v="NINGUNO"/>
    <s v="SI"/>
    <s v="827MECOGIISV"/>
    <s v="MEJIAS"/>
    <s v="COLMENAREZ"/>
    <s v="GIHALMAR"/>
    <s v="ISRONAYLETH"/>
    <s v="VENEZUELA "/>
    <s v="SITUACIÓN IRREGULAR"/>
    <d v="1982-07-09T00:00:00"/>
    <s v="9"/>
    <s v="7"/>
    <s v="1982"/>
    <s v="FEMENINO"/>
    <s v="CÉDULA DE IDENTIDAD"/>
    <n v="3056613"/>
    <s v="RASTREO"/>
    <d v="2023-10-22T00:00:00"/>
    <s v="ONLINE/TELEFÓNICA"/>
    <d v="2023-11-27T00:00:00"/>
    <n v="1"/>
    <n v="1"/>
    <n v="2"/>
    <s v="SI"/>
    <s v="VANESSA"/>
    <s v="SI"/>
    <x v="1"/>
    <x v="109"/>
    <m/>
    <m/>
    <m/>
    <m/>
    <m/>
    <m/>
    <m/>
    <m/>
    <m/>
    <n v="6"/>
    <n v="3"/>
    <n v="-3"/>
    <s v="NO TIENE REZAGO"/>
    <m/>
  </r>
  <r>
    <n v="910"/>
    <s v="NOVIEMBRE"/>
    <x v="1"/>
    <s v="LIMA "/>
    <s v="SAN JUAN DE LURIGANCHO"/>
    <n v="925223239"/>
    <s v="1607MESAANV"/>
    <s v="MEJIAS"/>
    <s v="SANCHEZ"/>
    <s v="ANGELBERT"/>
    <s v="JOSUE"/>
    <s v="MEJIAS SANCHEZ ANGELBERT JOSUE"/>
    <s v="VENEZUELA "/>
    <s v="SITUACIÓN IRREGULAR"/>
    <d v="2016-07-17T00:00:00"/>
    <s v="17"/>
    <s v="07"/>
    <s v="2016"/>
    <n v="7"/>
    <s v="MASCULINO"/>
    <s v="ACTA/PARTIDA DE NACIMIENTO"/>
    <n v="383"/>
    <s v="NINGUNO"/>
    <s v="SI"/>
    <s v="953SAZADAEIV"/>
    <s v="SANCHEZ"/>
    <s v="ZAMBRANO"/>
    <s v="DARLENI"/>
    <s v="EIDIN"/>
    <s v="VENEZUELA "/>
    <s v="PTP/CPP"/>
    <d v="1995-03-20T00:00:00"/>
    <s v="20"/>
    <s v="3"/>
    <s v="1995"/>
    <s v="FEMENINO"/>
    <s v="PTP/CPP"/>
    <s v="003722437"/>
    <s v="RASTREO"/>
    <d v="2023-10-26T18:23:42"/>
    <m/>
    <m/>
    <m/>
    <m/>
    <m/>
    <s v="SI"/>
    <s v="TAYRI"/>
    <s v="SI"/>
    <x v="1"/>
    <x v="109"/>
    <m/>
    <m/>
    <m/>
    <m/>
    <m/>
    <m/>
    <m/>
    <m/>
    <m/>
    <n v="6"/>
    <n v="7"/>
    <n v="1"/>
    <s v="NO TIENE REZAGO"/>
    <m/>
  </r>
  <r>
    <n v="578"/>
    <s v="DICIEMBRE "/>
    <x v="1"/>
    <s v="LIMA "/>
    <s v="VILLA EL SALVADOR"/>
    <s v="924266990 MADRE 918363840 PADRE"/>
    <s v="1909MEVAARP"/>
    <s v="MEJIAS"/>
    <s v="VARGAS"/>
    <s v="ARIANNYS"/>
    <s v="ALEJANDRA"/>
    <s v="MEJIAS VARGAS ARIANNYS ALEJANDRA"/>
    <s v="PERÚ"/>
    <s v="NO APLICA (ES PERUANO/A)"/>
    <d v="2019-09-12T00:00:00"/>
    <s v="12"/>
    <s v="09"/>
    <s v="2019"/>
    <n v="4"/>
    <s v="FEMENINO"/>
    <s v="DNI "/>
    <n v="91498368"/>
    <s v="NINGUNO"/>
    <s v="SI"/>
    <s v="9608VAGOGICAV"/>
    <s v="VARGAS"/>
    <s v="GONZALEZ"/>
    <s v="GIRAHILIBETH"/>
    <s v="CAROLINA"/>
    <s v="VENEZUELA "/>
    <s v="PTP/CPP"/>
    <d v="1996-08-17T00:00:00"/>
    <s v="17"/>
    <s v="08"/>
    <s v="1996"/>
    <s v="FEMENINO"/>
    <s v="PTP/CPP"/>
    <n v="120036"/>
    <s v="RASTREO"/>
    <d v="2023-09-15T00:00:00"/>
    <s v="ONLINE/TELEFÓNICA"/>
    <d v="2023-12-20T00:00:00"/>
    <n v="1"/>
    <n v="1"/>
    <n v="1"/>
    <s v="SI"/>
    <s v="MIRIAN"/>
    <s v="SI"/>
    <x v="1"/>
    <x v="109"/>
    <m/>
    <m/>
    <m/>
    <m/>
    <m/>
    <m/>
    <m/>
    <m/>
    <m/>
    <n v="6"/>
    <n v="4"/>
    <n v="-2"/>
    <s v="NO TIENE REZAGO"/>
    <m/>
  </r>
  <r>
    <n v="14"/>
    <s v="OCTUBRE "/>
    <x v="1"/>
    <s v="LIMA "/>
    <s v="SAN JUAN DE LURIGANCHO"/>
    <n v="932739803"/>
    <s v="1602MEGOVAV"/>
    <s v="MELENDEZ"/>
    <s v="GONZALES"/>
    <s v="VALERI"/>
    <s v="NATACHA"/>
    <s v="MELENDEZ GONZALES VALERI NATACHA"/>
    <s v="VENEZUELA "/>
    <s v="SITUACIÓN IRREGULAR"/>
    <d v="2016-02-13T00:00:00"/>
    <s v="13"/>
    <s v="02"/>
    <s v="2016"/>
    <n v="7"/>
    <s v="FEMENINO"/>
    <s v="ACTA/PARTIDA DE NACIMIENTO"/>
    <n v="1391"/>
    <s v="NIVEL INICIAL 5 AÑOS"/>
    <s v="SI"/>
    <s v="9905GOFIMADEV"/>
    <s v="GONZALEZ"/>
    <s v="FIGUEROA"/>
    <s v="MARIA"/>
    <s v="DE LOS ANGELES"/>
    <s v="VENEZUELA "/>
    <s v="SITUACIÓN IRREGULAR"/>
    <d v="1999-05-05T00:00:00"/>
    <s v="05"/>
    <s v="05"/>
    <s v="1999"/>
    <s v="FEMENINO"/>
    <s v="CÉDULA DE IDENTIDAD"/>
    <n v="27194007"/>
    <s v="RASTREO"/>
    <d v="2023-09-15T00:00:00"/>
    <s v="ONLINE/TELEFÓNICA"/>
    <d v="2023-10-13T00:00:00"/>
    <n v="2"/>
    <n v="2"/>
    <n v="1"/>
    <s v="SI"/>
    <s v="MIRIAN"/>
    <s v="SI"/>
    <x v="1"/>
    <x v="109"/>
    <m/>
    <m/>
    <m/>
    <m/>
    <m/>
    <m/>
    <m/>
    <m/>
    <m/>
    <n v="6"/>
    <n v="8"/>
    <n v="2"/>
    <s v="2 AÑOS REZAGO"/>
    <m/>
  </r>
  <r>
    <n v="16"/>
    <s v="OCTUBRE "/>
    <x v="1"/>
    <s v="LIMA "/>
    <s v="SAN JUAN DE LURIGANCHO"/>
    <n v="932739803"/>
    <s v="1802MEGOSAV"/>
    <s v="MELENDEZ"/>
    <s v="GONZALEZ"/>
    <s v="SANTIAGO"/>
    <s v="JOSE"/>
    <s v="MELENDEZ GONZALEZ SANTIAGO JOSE"/>
    <s v="VENEZUELA "/>
    <s v="SITUACIÓN IRREGULAR"/>
    <d v="2018-02-19T00:00:00"/>
    <s v="19"/>
    <s v="02"/>
    <s v="2018"/>
    <n v="5"/>
    <s v="MASCULINO"/>
    <s v="ACTA/PARTIDA DE NACIMIENTO"/>
    <n v="1319"/>
    <s v="NIVEL INICIAL 3 AÑOS"/>
    <s v="SI"/>
    <s v="9905GOFIMADEV"/>
    <s v="GONZALEZ"/>
    <s v="FIGUEROA"/>
    <s v="MARIA"/>
    <s v="DE LOS ANGELES"/>
    <s v="VENEZUELA "/>
    <s v="SITUACIÓN IRREGULAR"/>
    <d v="1999-05-05T00:00:00"/>
    <s v="05"/>
    <s v="05"/>
    <s v="1999"/>
    <s v="FEMENINO"/>
    <s v="CÉDULA DE IDENTIDAD"/>
    <n v="27194007"/>
    <s v="RASTREO"/>
    <d v="2023-09-15T00:00:00"/>
    <m/>
    <m/>
    <m/>
    <m/>
    <m/>
    <s v="SI"/>
    <s v="MIRIAN"/>
    <s v="SI"/>
    <x v="1"/>
    <x v="109"/>
    <m/>
    <m/>
    <m/>
    <m/>
    <m/>
    <m/>
    <m/>
    <m/>
    <m/>
    <n v="6"/>
    <n v="6"/>
    <n v="0"/>
    <s v="NO TIENE REZAGO"/>
    <m/>
  </r>
  <r>
    <n v="1001"/>
    <s v="NOVIEMBRE"/>
    <x v="2"/>
    <s v="TRUJILLO"/>
    <s v="EL PORVENIR"/>
    <n v="964912080"/>
    <s v="0908MERADAV"/>
    <s v="MELGAREJO"/>
    <s v="RAMIREZ"/>
    <s v="DAVID"/>
    <s v="ALEXANDER"/>
    <s v="MELGAREJO RAMIREZ DAVID ALEXANDER"/>
    <s v="VENEZUELA "/>
    <s v="SITUACIÓN IRREGULAR"/>
    <d v="2009-08-26T00:00:00"/>
    <s v="26"/>
    <s v="08"/>
    <s v="2009"/>
    <n v="14"/>
    <s v="MASCULINO"/>
    <s v="CEDULA DE IDENTIDAD"/>
    <n v="33239471"/>
    <s v="SECUNDARIA - 2DO GRADO"/>
    <s v="SI"/>
    <s v="792MEACFRCAV"/>
    <s v="MELGAREJO"/>
    <s v="ACEBEDO"/>
    <s v="FRANK"/>
    <s v="CARLOS"/>
    <s v="VENEZUELA "/>
    <s v="PTP/CPP"/>
    <d v="1979-02-01T00:00:00"/>
    <s v="1"/>
    <s v="2"/>
    <s v="1979"/>
    <s v="MASCULINO"/>
    <s v="PTP/CPP"/>
    <n v="1818982"/>
    <s v="RASTREO"/>
    <d v="2023-10-26T00:00:00"/>
    <s v="ONLINE/TELEFÓNICA"/>
    <d v="2023-11-27T00:00:00"/>
    <n v="1"/>
    <n v="1"/>
    <n v="1"/>
    <s v="SI"/>
    <s v="MARIANA"/>
    <s v="SI"/>
    <x v="1"/>
    <x v="109"/>
    <m/>
    <m/>
    <m/>
    <m/>
    <m/>
    <m/>
    <m/>
    <m/>
    <m/>
    <n v="13"/>
    <n v="14"/>
    <n v="1"/>
    <s v="NO TIENE REZAGO"/>
    <m/>
  </r>
  <r>
    <n v="597"/>
    <s v="DICIEMBRE "/>
    <x v="1"/>
    <s v="LIMA "/>
    <s v="VILLA EL SALVADOR"/>
    <s v="916816649(WHATSAPP Y LLAMADAS)"/>
    <s v="1805MEZARÍO"/>
    <s v="MELGAREJO"/>
    <s v="ZAMORA"/>
    <s v="RÍAN"/>
    <s v="DILAN"/>
    <s v="MELGAREJO ZAMORA RÍAN DILAN"/>
    <s v="OTRO"/>
    <s v="SITUACIÓN IRREGULAR"/>
    <d v="2018-05-14T00:00:00"/>
    <s v="14"/>
    <s v="05"/>
    <s v="2018"/>
    <n v="5"/>
    <s v="MASCULINO"/>
    <s v="PASAPORTE"/>
    <s v="M348214"/>
    <s v="NINGUNO"/>
    <s v="SI"/>
    <s v="7511ZADILANIO"/>
    <s v="ZAMORA"/>
    <s v="DIAZ"/>
    <s v="LAURA"/>
    <s v="NINGUNO"/>
    <s v="OTRO"/>
    <s v="TURISTA"/>
    <d v="1975-11-23T00:00:00"/>
    <s v="23"/>
    <s v="11"/>
    <s v="1975"/>
    <s v="FEMENINO"/>
    <s v="PASAPORTE"/>
    <s v="381611"/>
    <s v="RASTREO"/>
    <d v="2023-11-28T12:43:46"/>
    <s v="ONLINE/TELEFÓNICA"/>
    <d v="2023-12-01T00:00:00"/>
    <n v="1"/>
    <n v="1"/>
    <n v="1"/>
    <s v="SI"/>
    <s v="YULY"/>
    <s v="SI"/>
    <x v="1"/>
    <x v="109"/>
    <m/>
    <m/>
    <m/>
    <m/>
    <m/>
    <m/>
    <m/>
    <m/>
    <m/>
    <n v="6"/>
    <n v="5"/>
    <n v="-1"/>
    <s v="NO TIENE REZAGO"/>
    <m/>
  </r>
  <r>
    <n v="1002"/>
    <s v="NOVIEMBRE"/>
    <x v="2"/>
    <s v="TRUJILLO"/>
    <s v="LA ESPERANZA"/>
    <n v="918319979"/>
    <s v="0807MEPIYUO"/>
    <s v="MENDEZ"/>
    <s v="PINEDA"/>
    <s v="YULIET"/>
    <s v="ANTHONELLA"/>
    <s v="MENDEZ PINEDA YULIET ANTHONELLA"/>
    <s v="OTRO"/>
    <s v="SITUACIÓN IRREGULAR"/>
    <d v="2008-07-13T00:00:00"/>
    <s v="13"/>
    <s v="07"/>
    <s v="2008"/>
    <n v="15"/>
    <s v="FEMENINO"/>
    <s v="ACTA/PARTIDA DE NACIMIENTO"/>
    <n v="1030042924"/>
    <s v="S/D"/>
    <s v="S/D"/>
    <s v="S/D"/>
    <s v="S/D"/>
    <s v="S/D"/>
    <s v="S/D"/>
    <s v="S/D"/>
    <s v="S/D"/>
    <s v="S/D"/>
    <s v="S/D"/>
    <s v="S/D"/>
    <s v="S/D"/>
    <s v="S/D"/>
    <s v="S/D"/>
    <s v="S/D"/>
    <s v="S/D"/>
    <s v="S/D"/>
    <s v="S/D"/>
    <s v="S/D"/>
    <s v="S/D"/>
    <s v="S/D"/>
    <s v="S/D"/>
    <s v="S/D"/>
    <s v="S/D"/>
    <s v="S/D"/>
    <s v="S/D"/>
    <x v="6"/>
    <x v="128"/>
    <s v="S/D"/>
    <s v="S/D"/>
    <s v="S/D"/>
    <s v="S/D"/>
    <s v="S/D"/>
    <s v="S/D"/>
    <s v="S/D"/>
    <s v="S/D"/>
    <s v="S/D"/>
    <s v="S/D"/>
    <s v="S/D"/>
    <s v="S/D"/>
    <s v="S/D"/>
    <m/>
  </r>
  <r>
    <n v="731"/>
    <s v="NOVIEMBRE"/>
    <x v="1"/>
    <s v="LIMA "/>
    <s v="SANTA ANITA"/>
    <s v="959888633/OTRO NUMERO PARA JUAN CARLOS"/>
    <s v="1611MERIJUV"/>
    <s v="MENDEZ"/>
    <s v="RIVEROZ"/>
    <s v="JUAN"/>
    <s v="CARLOS"/>
    <s v="MENDEZ RIVEROZ JUAN CARLOS"/>
    <s v="VENEZUELA "/>
    <s v="SITUACIÓN IRREGULAR"/>
    <d v="2016-11-24T00:00:00"/>
    <s v="24"/>
    <s v="11"/>
    <s v="2016"/>
    <n v="7"/>
    <s v="MASCULINO"/>
    <s v="ACTA/PARTIDA DE NACIMIENTO"/>
    <s v="NO INFORMACIÓN"/>
    <s v="PRIMARIA - 1ER GRADO"/>
    <s v="SI"/>
    <s v="7912MEMEJUCAV"/>
    <s v="MENDEZ"/>
    <s v="MEJIA"/>
    <s v="JUAN"/>
    <s v="CARLOS"/>
    <s v="VENEZUELA "/>
    <s v="PTP/CPP"/>
    <d v="1979-12-03T00:00:00"/>
    <s v="3"/>
    <s v="12"/>
    <s v="1979"/>
    <s v="MASCULINO"/>
    <s v="PTP/CPP"/>
    <s v="001615904"/>
    <s v="RASTREO"/>
    <d v="2023-10-27T15:45:07"/>
    <s v="ONLINE/TELEFÓNICA"/>
    <d v="2023-11-22T00:00:00"/>
    <n v="1"/>
    <n v="1"/>
    <n v="2"/>
    <s v="SI"/>
    <s v="CAROLINE"/>
    <s v="SI"/>
    <x v="1"/>
    <x v="109"/>
    <m/>
    <m/>
    <m/>
    <m/>
    <m/>
    <m/>
    <m/>
    <m/>
    <m/>
    <n v="6"/>
    <n v="7"/>
    <n v="1"/>
    <s v="NO TIENE REZAGO"/>
    <m/>
  </r>
  <r>
    <n v="518"/>
    <s v="DICIEMBRE "/>
    <x v="2"/>
    <s v="TRUJILLO "/>
    <s v="HUANCHACO"/>
    <n v="913288888"/>
    <s v="1803MESIJEV"/>
    <s v="MENDEZ"/>
    <s v="SILVA"/>
    <s v="JEANFER "/>
    <s v="GABRIEL"/>
    <s v="MENDEZ SILVA JEANFER  GABRIEL"/>
    <s v="VENEZUELA "/>
    <s v="SITUACIÓN IRREGULAR"/>
    <d v="2018-03-26T00:00:00"/>
    <s v="26"/>
    <s v="03"/>
    <s v="2018"/>
    <n v="5"/>
    <s v="MASCULINO"/>
    <s v="ACTA/PARTIDA DE NACIMIENTO"/>
    <n v="483"/>
    <s v="NINGUNO"/>
    <s v="SI"/>
    <s v="9512SIPAYUYAV"/>
    <s v="SILVA"/>
    <s v="PAEZ"/>
    <s v="YULEISBIS"/>
    <s v="YARLYN"/>
    <s v="VENEZUELA "/>
    <s v="SITUACIÓN IRREGULAR"/>
    <d v="1995-12-24T00:00:00"/>
    <n v="24"/>
    <n v="12"/>
    <n v="1995"/>
    <s v="FEMENINO"/>
    <s v="CÉDULA DE IDENTIDAD"/>
    <n v="24645064"/>
    <s v="RASTREO"/>
    <d v="2023-10-12T00:00:00"/>
    <s v="ONLINE/TELEFÓNICA"/>
    <d v="2023-12-21T00:00:00"/>
    <n v="2"/>
    <n v="2"/>
    <n v="1"/>
    <s v="SI"/>
    <s v="MARIANA"/>
    <s v="SI"/>
    <x v="1"/>
    <x v="109"/>
    <m/>
    <m/>
    <m/>
    <m/>
    <m/>
    <m/>
    <m/>
    <m/>
    <m/>
    <n v="6"/>
    <n v="6"/>
    <n v="0"/>
    <s v="NO TIENE REZAGO"/>
    <m/>
  </r>
  <r>
    <n v="955"/>
    <s v="NOVIEMBRE"/>
    <x v="1"/>
    <s v="LIMA "/>
    <s v="LURIN"/>
    <n v="927321625"/>
    <s v="1912MEVAANV"/>
    <s v="MENDEZ"/>
    <s v="VALLENILLA"/>
    <s v="ANTHONY"/>
    <s v="ABDIEL"/>
    <s v="MENDEZ VALLENILLA ANTHONY ABDIEL"/>
    <s v="VENEZUELA "/>
    <s v="SITUACIÓN IRREGULAR"/>
    <d v="2019-12-21T00:00:00"/>
    <s v="21"/>
    <s v="12"/>
    <s v="2019"/>
    <n v="4"/>
    <s v="MASCULINO"/>
    <s v="ACTA/PARTIDA DE NACIMIENTO"/>
    <n v="14"/>
    <s v="NINGUNO"/>
    <s v="SI"/>
    <s v="8510VAMAELCAV"/>
    <s v="VALLENILLA"/>
    <s v="MARTINEZ"/>
    <s v="ELIBETH"/>
    <s v="CAROLINA"/>
    <s v="VENEZUELA "/>
    <s v="PTP/CPP"/>
    <d v="1985-10-31T00:00:00"/>
    <s v="31"/>
    <s v="10"/>
    <s v="1985"/>
    <s v="FEMENINO"/>
    <s v="PTP/CPP"/>
    <s v="003571442"/>
    <s v="RASTREO"/>
    <d v="2023-10-03T00:00:00"/>
    <s v="ONLINE/TELEFÓNICA"/>
    <d v="2023-11-16T00:00:00"/>
    <n v="1"/>
    <n v="1"/>
    <n v="1"/>
    <s v="SI"/>
    <s v="EIMARA"/>
    <s v="SI"/>
    <x v="1"/>
    <x v="109"/>
    <m/>
    <m/>
    <m/>
    <m/>
    <m/>
    <m/>
    <m/>
    <m/>
    <m/>
    <n v="6"/>
    <n v="4"/>
    <n v="-2"/>
    <s v="NO TIENE REZAGO"/>
    <m/>
  </r>
  <r>
    <n v="919"/>
    <s v="NOVIEMBRE"/>
    <x v="1"/>
    <s v="LIMA "/>
    <s v="LURIGANCHO"/>
    <n v="933637560"/>
    <s v="1609MESEISV"/>
    <s v="MENDOZA "/>
    <s v="SEQUERA"/>
    <s v="ISABEL"/>
    <s v="VICTORIA "/>
    <s v="MENDOZA  SEQUERA ISABEL VICTORIA "/>
    <s v="VENEZUELA "/>
    <s v="SITUACIÓN IRREGULAR"/>
    <d v="2016-09-20T00:00:00"/>
    <s v="20"/>
    <s v="09"/>
    <s v="2016"/>
    <n v="7"/>
    <s v="FEMENINO"/>
    <s v="ACTA/PARTIDA DE NACIMIENTO"/>
    <n v="667"/>
    <s v="PRIMARIA - 1ER GRADO"/>
    <s v="SI"/>
    <s v="903SEROYODAV"/>
    <s v="SEQUERA"/>
    <s v="RODRIGUEZ "/>
    <s v="YOHANNA"/>
    <s v="DANIELA"/>
    <s v="VENEZUELA "/>
    <s v="PTP/CPP"/>
    <d v="1990-03-10T00:00:00"/>
    <s v="10"/>
    <s v="3"/>
    <s v="1990"/>
    <s v="FEMENINO"/>
    <s v="PTP/CPP"/>
    <s v="002852316"/>
    <s v="RASTREO"/>
    <d v="2023-11-05T10:39:04"/>
    <m/>
    <m/>
    <m/>
    <m/>
    <m/>
    <s v="SI"/>
    <s v="TAYRI"/>
    <s v="SI"/>
    <x v="1"/>
    <x v="109"/>
    <m/>
    <m/>
    <m/>
    <m/>
    <m/>
    <m/>
    <m/>
    <m/>
    <m/>
    <n v="6"/>
    <n v="7"/>
    <n v="1"/>
    <s v="NO TIENE REZAGO"/>
    <m/>
  </r>
  <r>
    <n v="19"/>
    <s v="DICIEMBRE "/>
    <x v="1"/>
    <s v="LIMA "/>
    <s v="SAN JUAN DE MIRAFLORES"/>
    <n v="978605356"/>
    <s v="0705MEALGIV"/>
    <s v="MENDOZA"/>
    <s v="ALMAO"/>
    <s v="GIPHSON"/>
    <s v="ALEXANDER"/>
    <s v="MENDOZA ALMAO GIPHSON ALEXANDER"/>
    <s v="VENEZUELA "/>
    <s v="SITUACIÓN IRREGULAR"/>
    <d v="2007-05-07T00:00:00"/>
    <s v="07"/>
    <s v="05"/>
    <s v="2007"/>
    <n v="16"/>
    <s v="MASCULINO"/>
    <s v="CEDULA DE IDENTIDAD"/>
    <s v="32200659"/>
    <s v="SECUNDARIA - 3ER GRADO"/>
    <s v="SI"/>
    <s v="8702ALMEYECAV"/>
    <s v="ALMAO"/>
    <s v="MELENDEZ"/>
    <s v="YENNIFER"/>
    <s v="CAROLINA"/>
    <s v="VENEZUELA"/>
    <s v="C.E. CALIDAD MIGRATORIA"/>
    <d v="1987-02-04T00:00:00"/>
    <s v="04"/>
    <s v="02"/>
    <s v="1987"/>
    <s v="FEMENINO"/>
    <s v="CARNET DE EXTRANJERÍA"/>
    <s v="004447195"/>
    <s v="RASTREO"/>
    <d v="2023-11-27T11:00:05"/>
    <m/>
    <m/>
    <m/>
    <m/>
    <m/>
    <s v="SI"/>
    <s v="YULY"/>
    <s v="SI"/>
    <x v="1"/>
    <x v="109"/>
    <m/>
    <m/>
    <m/>
    <m/>
    <m/>
    <m/>
    <m/>
    <m/>
    <m/>
    <n v="14"/>
    <n v="16"/>
    <n v="2"/>
    <s v="2 AÑOS REZAGO"/>
    <m/>
  </r>
  <r>
    <n v="17"/>
    <s v="DICIEMBRE "/>
    <x v="1"/>
    <s v="LIMA "/>
    <s v="SAN JUAN DE MIRAFLORES"/>
    <s v="978605356 MADRE"/>
    <s v="1212MEALIBV"/>
    <s v="MENDOZA"/>
    <s v="ALMAO"/>
    <s v="IBRANTH"/>
    <s v="AUGUSTO"/>
    <s v="MENDOZA ALMAO IBRANTH AUGUSTO"/>
    <s v="VENEZUELA "/>
    <s v="SITUACIÓN IRREGULAR"/>
    <d v="2012-12-10T00:00:00"/>
    <s v="10"/>
    <s v="12"/>
    <s v="2012"/>
    <n v="11"/>
    <s v="MASCULINO"/>
    <s v="CEDULA DE IDENTIDAD"/>
    <s v="36232308"/>
    <s v="PRIMARIA - 5TO GRADO"/>
    <s v="SI"/>
    <s v="8702ALMEYECAV"/>
    <s v="ALMAO"/>
    <s v="MELENDEZ"/>
    <s v="YENNIFER"/>
    <s v="CAROLINA"/>
    <s v="VENEZUELA"/>
    <s v="C.E. CALIDAD MIGRATORIA"/>
    <d v="1987-02-04T00:00:00"/>
    <s v="04"/>
    <s v="02"/>
    <s v="1987"/>
    <s v="FEMENINO"/>
    <s v="CARNET DE EXTRANJERÍA"/>
    <s v="004447195"/>
    <s v="RASTREO"/>
    <d v="2023-11-27T10:40:16"/>
    <s v="ONLINE/TELEFÓNICA"/>
    <d v="2023-12-01T00:00:00"/>
    <n v="2"/>
    <n v="2"/>
    <n v="1"/>
    <s v="SI"/>
    <s v="YULY"/>
    <s v="SI"/>
    <x v="1"/>
    <x v="109"/>
    <m/>
    <m/>
    <m/>
    <m/>
    <m/>
    <m/>
    <m/>
    <m/>
    <m/>
    <n v="10"/>
    <n v="11"/>
    <n v="1"/>
    <s v="NO TIENE REZAGO"/>
    <m/>
  </r>
  <r>
    <n v="315"/>
    <s v="DICIEMBRE "/>
    <x v="1"/>
    <s v="LIMA "/>
    <s v="SANTA ANITA"/>
    <n v="907388920"/>
    <s v="1908MEMAYAV"/>
    <s v="MENDOZA"/>
    <s v="MARTINEZ"/>
    <s v="YANNIELIS"/>
    <s v="ANTHONELLA"/>
    <s v="MENDOZA MARTINEZ YANNIELIS ANTHONELLA"/>
    <s v="VENEZUELA "/>
    <s v="SITUACIÓN IRREGULAR"/>
    <d v="2019-08-11T00:00:00"/>
    <s v="11"/>
    <s v="08"/>
    <s v="2019"/>
    <n v="4"/>
    <s v="FEMENINO"/>
    <s v="ACTA/PARTIDA DE NACIMIENTO"/>
    <s v="307"/>
    <s v="NINGUNO"/>
    <s v="SI"/>
    <s v="0407MEMAELESV"/>
    <s v="MENDOZA"/>
    <s v="MARTINEZ"/>
    <s v="ELIANNYS"/>
    <s v="ESPERANZA"/>
    <s v="VENEZUELA"/>
    <s v="SITUACIÓN IRREGULAR"/>
    <d v="2004-07-01T00:00:00"/>
    <s v="01"/>
    <s v="07"/>
    <s v="2004"/>
    <s v="FEMENINO"/>
    <s v="CÉDULA DE IDENTIDAD"/>
    <s v="31635307"/>
    <s v="RASTREO"/>
    <d v="2023-11-25T15:35:07"/>
    <s v="ONLINE/TELEFÓNICA"/>
    <d v="2023-12-07T00:00:00"/>
    <n v="3"/>
    <n v="3"/>
    <n v="1"/>
    <s v="SI"/>
    <s v="TAYRI"/>
    <s v="SI"/>
    <x v="1"/>
    <x v="109"/>
    <m/>
    <m/>
    <m/>
    <m/>
    <m/>
    <m/>
    <m/>
    <m/>
    <m/>
    <n v="6"/>
    <n v="4"/>
    <n v="-2"/>
    <s v="NO TIENE REZAGO"/>
    <m/>
  </r>
  <r>
    <n v="1239"/>
    <s v="ENERO "/>
    <x v="1"/>
    <s v="LIMA "/>
    <s v="SAN MARTIN DE PORRES"/>
    <n v="988306229"/>
    <s v="1808MEROFIV"/>
    <s v="MENDOZA"/>
    <s v="ROMERO"/>
    <s v="FIORELLA"/>
    <s v="VALENTINA"/>
    <s v="MENDOZA ROMERO FIORELLA VALENTINA"/>
    <s v="VENEZUELA "/>
    <s v="SITUACIÓN IRREGULAR"/>
    <d v="2018-08-09T00:00:00"/>
    <s v="09"/>
    <s v="08"/>
    <s v="2018"/>
    <n v="5"/>
    <s v="FEMENINO"/>
    <s v="ACTA/PARTIDA DE NACIMIENTO"/>
    <s v="NO LO TIENE "/>
    <s v="NINGUNO"/>
    <s v="SI"/>
    <s v="9612ROCOASTRV"/>
    <s v="ROMERO"/>
    <s v="CONDE"/>
    <s v="ASTRID"/>
    <s v="TRIZZLEKA"/>
    <s v="VENEZUELA "/>
    <s v="SITUACIÓN IRREGULAR"/>
    <d v="1996-12-19T00:00:00"/>
    <s v="19"/>
    <s v="12"/>
    <s v="1996"/>
    <s v="FEMENINO"/>
    <s v="CÉDULA DE IDENTIDAD "/>
    <s v="MUJER"/>
    <s v="RASTREO"/>
    <d v="2024-01-12T20:48:57"/>
    <s v="ONLINE/TELEFÓNICA"/>
    <d v="2024-01-22T00:00:00"/>
    <n v="1"/>
    <n v="1"/>
    <n v="1"/>
    <s v="SI"/>
    <s v="MARIEL"/>
    <m/>
    <x v="1"/>
    <x v="109"/>
    <m/>
    <m/>
    <m/>
    <m/>
    <m/>
    <m/>
    <m/>
    <m/>
    <m/>
    <n v="6"/>
    <n v="5"/>
    <n v="-1"/>
    <s v="NO TIENE REZAGO"/>
    <m/>
  </r>
  <r>
    <n v="918"/>
    <s v="NOVIEMBRE"/>
    <x v="1"/>
    <s v="LIMA "/>
    <s v="LURIGANCHO"/>
    <n v="933637560"/>
    <s v="1101MESELUV"/>
    <s v="MENDOZA"/>
    <s v="SEQUERA"/>
    <s v="LUISANNA"/>
    <s v="VALENTINA"/>
    <s v="MENDOZA SEQUERA LUISANNA VALENTINA"/>
    <s v="VENEZUELA "/>
    <s v="SITUACIÓN IRREGULAR"/>
    <d v="2011-01-02T00:00:00"/>
    <s v="02"/>
    <s v="01"/>
    <s v="2011"/>
    <n v="13"/>
    <s v="FEMENINO"/>
    <s v="CEDULA DE IDENTIDAD"/>
    <n v="33940363"/>
    <s v="PRIMARIA - 6TO GRADO"/>
    <s v="SI"/>
    <s v="903SEROYODAV"/>
    <s v="SEQUERA"/>
    <s v="RODRIGUEZ"/>
    <s v="YOHANNA"/>
    <s v="DANIELA"/>
    <s v="VENEZUELA "/>
    <s v="PTP/CPP"/>
    <d v="1990-03-10T00:00:00"/>
    <s v="10"/>
    <s v="3"/>
    <s v="1990"/>
    <s v="FEMENINO"/>
    <s v="PTP/CPP"/>
    <s v="002852316"/>
    <s v="RASTREO"/>
    <d v="2023-11-05T10:30:44"/>
    <s v="ONLINE/TELEFÓNICA"/>
    <d v="2023-11-24T00:00:00"/>
    <n v="2"/>
    <n v="2"/>
    <n v="1"/>
    <s v="SI"/>
    <s v="TAYRI"/>
    <s v="SI"/>
    <x v="1"/>
    <x v="109"/>
    <m/>
    <m/>
    <m/>
    <m/>
    <m/>
    <m/>
    <m/>
    <m/>
    <m/>
    <n v="11"/>
    <n v="13"/>
    <n v="2"/>
    <s v="2 AÑOS REZAGO"/>
    <m/>
  </r>
  <r>
    <n v="563"/>
    <s v="DICIEMBRE "/>
    <x v="2"/>
    <s v="TRUJILLO "/>
    <s v="HUANCHACO"/>
    <s v="NO INFORMACIÓN"/>
    <s v="1412MEVAYOV"/>
    <s v="MENDOZA"/>
    <s v="VALERA "/>
    <s v="YONDER "/>
    <s v="JESUS"/>
    <s v="MENDOZA VALERA  YONDER  JESUS"/>
    <s v="VENEZUELA "/>
    <s v="SITUACIÓN IRREGULAR"/>
    <d v="2014-12-13T00:00:00"/>
    <s v="13"/>
    <s v="12"/>
    <s v="2014"/>
    <n v="9"/>
    <s v="MASCULINO"/>
    <s v="ACTA/PARTIDA DE NACIMIENTO"/>
    <n v="1089"/>
    <s v="PRIMARIA - 1ER GRADO"/>
    <s v="SI"/>
    <s v="899VANIYHCOV"/>
    <s v="VALERA "/>
    <s v="NINGUNO"/>
    <s v="YHONNYMAR "/>
    <s v="COROMOTO"/>
    <s v="VENEZUELA "/>
    <s v="SITUACIÓN IRREGULAR"/>
    <d v="1989-09-12T00:00:00"/>
    <n v="12"/>
    <n v="9"/>
    <n v="1989"/>
    <s v="FEMENINO"/>
    <s v="CÉDULA DE IDENTIDAD"/>
    <n v="20811193"/>
    <s v="RASTREO"/>
    <m/>
    <m/>
    <m/>
    <m/>
    <m/>
    <m/>
    <s v="SI"/>
    <s v="MARIANA"/>
    <s v="SI"/>
    <x v="1"/>
    <x v="109"/>
    <m/>
    <m/>
    <m/>
    <m/>
    <m/>
    <m/>
    <m/>
    <m/>
    <m/>
    <n v="6"/>
    <n v="9"/>
    <n v="3"/>
    <s v="3 AÑOS REZAGO"/>
    <s v="NÚMERO DE TELEFONO CORREGIR "/>
  </r>
  <r>
    <n v="1003"/>
    <s v="NOVIEMBRE"/>
    <x v="2"/>
    <s v="TRUJILLO"/>
    <s v="TRUJILLO"/>
    <n v="975315131"/>
    <s v="1705MEHESAV"/>
    <s v="METAYER"/>
    <s v="HERNANDEZ"/>
    <s v="SANTIAGO"/>
    <s v="ALEJANDRO"/>
    <s v="METAYER HERNANDEZ SANTIAGO ALEJANDRO"/>
    <s v="VENEZUELA "/>
    <s v="PTP/CPP"/>
    <d v="2017-05-17T00:00:00"/>
    <s v="17"/>
    <s v="05"/>
    <s v="2017"/>
    <n v="6"/>
    <s v="MASCULINO"/>
    <s v="PTP/CPP"/>
    <n v="1903700"/>
    <s v="NIVEL INICIAL 5 AÑOS"/>
    <s v="SI"/>
    <s v="828MEDIJURUV"/>
    <s v="METAYER"/>
    <s v="DIRENY"/>
    <s v="JUAN"/>
    <s v="RUBENSON"/>
    <s v="VENEZUELA "/>
    <s v="PTP/CPP"/>
    <d v="1982-08-12T00:00:00"/>
    <s v="12"/>
    <s v="8"/>
    <s v="1982"/>
    <s v="MASCULINO"/>
    <s v="PTP/CPP"/>
    <n v="1858877"/>
    <s v="RASTREO"/>
    <d v="2023-10-23T00:00:00"/>
    <s v="ONLINE/TELEFÓNICA"/>
    <d v="2023-11-23T00:00:00"/>
    <n v="1"/>
    <n v="1"/>
    <n v="1"/>
    <s v="SI"/>
    <s v="MARIANA"/>
    <s v="SI"/>
    <x v="1"/>
    <x v="109"/>
    <m/>
    <m/>
    <m/>
    <m/>
    <m/>
    <m/>
    <m/>
    <m/>
    <m/>
    <n v="6"/>
    <n v="6"/>
    <n v="0"/>
    <s v="NO TIENE REZAGO"/>
    <m/>
  </r>
  <r>
    <n v="41"/>
    <s v="OCTUBRE "/>
    <x v="1"/>
    <s v="LIMA "/>
    <s v="VILLA EL SALVADOR"/>
    <n v="949631240"/>
    <s v="1704MILUBRV"/>
    <s v="MIJARES"/>
    <s v="LUNA"/>
    <s v="BRIHANA"/>
    <s v="JHOSEIMAR"/>
    <s v="MIJARES LUNA BRIHANA JHOSEIMAR"/>
    <s v="VENEZUELA "/>
    <s v="SITUACIÓN IRREGULAR"/>
    <d v="2017-04-06T00:00:00"/>
    <s v="06"/>
    <s v="04"/>
    <s v="2017"/>
    <n v="6"/>
    <s v="MASCULINO"/>
    <s v="ACTA/PARTIDA DE NACIMIENTO"/>
    <n v="500"/>
    <s v="NIVEL INICIAL 5 AÑOS"/>
    <s v="SI"/>
    <s v="9304MILUMAJOV"/>
    <s v="MIJARES"/>
    <s v="LUNA"/>
    <s v="MARIA"/>
    <s v="JOSE"/>
    <s v="VENEZUELA "/>
    <s v="C.E. CALIDAD MIGRATORIA"/>
    <d v="1993-04-24T00:00:00"/>
    <s v="24"/>
    <s v="04"/>
    <s v="1993"/>
    <s v="FEMENINO"/>
    <s v="CARNET DE EXTRANJERÍA"/>
    <n v="5377132"/>
    <s v="RASTREO"/>
    <d v="2023-10-04T00:00:00"/>
    <s v="ONLINE/TELEFÓNICA"/>
    <d v="2023-10-13T00:00:00"/>
    <n v="2"/>
    <n v="2"/>
    <n v="1"/>
    <s v="SI"/>
    <s v="MIRIAN"/>
    <s v="SI"/>
    <x v="1"/>
    <x v="109"/>
    <m/>
    <m/>
    <m/>
    <m/>
    <m/>
    <m/>
    <m/>
    <m/>
    <m/>
    <n v="6"/>
    <n v="6"/>
    <n v="0"/>
    <s v="NO TIENE REZAGO"/>
    <m/>
  </r>
  <r>
    <n v="338"/>
    <s v="DICIEMBRE "/>
    <x v="1"/>
    <s v="LIMA "/>
    <s v="CHORRILLOS"/>
    <n v="972498193"/>
    <s v="1707MIMOREO"/>
    <s v="MIJARES"/>
    <s v="MORENO"/>
    <s v="REICHEL"/>
    <s v="NICOLLE"/>
    <s v="MIJARES MORENO REICHEL NICOLLE"/>
    <s v="OTRO"/>
    <s v="SITUACIÓN IRREGULAR"/>
    <d v="2017-07-19T00:00:00"/>
    <s v="19"/>
    <s v="07"/>
    <s v="2017"/>
    <n v="6"/>
    <s v="FEMENINO"/>
    <s v="NO TIENE DOCUMENTO"/>
    <s v="53121293"/>
    <s v="NINGUNO"/>
    <s v="SI"/>
    <s v="9911MOSAROESV"/>
    <s v="MORENO"/>
    <s v="SANDOVAL"/>
    <s v="ROSSI"/>
    <s v="ESTHER"/>
    <s v="VENEZUELA"/>
    <s v="SITUACIÓN IRREGULAR"/>
    <d v="1999-11-28T00:00:00"/>
    <s v="28"/>
    <s v="11"/>
    <s v="1999"/>
    <s v="FEMENINO"/>
    <s v="CÉDULA DE IDENTIDAD"/>
    <s v="32432692"/>
    <s v="RASTREO"/>
    <d v="2023-11-28T14:49:11"/>
    <s v="ONLINE/TELEFÓNICA"/>
    <d v="2023-12-01T00:00:00"/>
    <n v="2"/>
    <n v="2"/>
    <n v="1"/>
    <s v="SI"/>
    <s v="YULY"/>
    <s v="SI"/>
    <x v="1"/>
    <x v="109"/>
    <m/>
    <m/>
    <m/>
    <m/>
    <m/>
    <m/>
    <m/>
    <m/>
    <m/>
    <n v="6"/>
    <n v="6"/>
    <n v="0"/>
    <s v="NO TIENE REZAGO"/>
    <m/>
  </r>
  <r>
    <n v="340"/>
    <s v="DICIEMBRE "/>
    <x v="1"/>
    <s v="LIMA "/>
    <s v="CHORRILLOS"/>
    <n v="972498193"/>
    <s v="2004MIMOWIV"/>
    <s v="MIJARES"/>
    <s v="MORENO"/>
    <s v="WILLIANYELI"/>
    <s v="MICHEL"/>
    <s v="MIJARES MORENO WILLIANYELI MICHEL"/>
    <s v="VENEZUELA "/>
    <s v="SITUACIÓN IRREGULAR"/>
    <d v="2020-04-03T00:00:00"/>
    <s v="03"/>
    <s v="04"/>
    <s v="2020"/>
    <n v="3"/>
    <s v="FEMENINO"/>
    <s v="ACTA/PARTIDA DE NACIMIENTO"/>
    <s v="262"/>
    <s v="NINGUNO"/>
    <s v="SI"/>
    <s v="9911MOSAROESV"/>
    <s v="MORENO"/>
    <s v="SANDOVAL"/>
    <s v="ROSSI"/>
    <s v="ESTHER"/>
    <s v="VENEZUELA"/>
    <s v="SITUACIÓN IRREGULAR"/>
    <d v="1999-11-28T00:00:00"/>
    <s v="28"/>
    <s v="11"/>
    <s v="1999"/>
    <s v="FEMENINO"/>
    <s v="CÉDULA DE IDENTIDAD"/>
    <s v="32432692"/>
    <s v="RASTREO"/>
    <d v="2023-12-28T21:57:59"/>
    <m/>
    <m/>
    <m/>
    <m/>
    <m/>
    <s v="SI"/>
    <s v="YULY"/>
    <s v="SI"/>
    <x v="1"/>
    <x v="109"/>
    <m/>
    <m/>
    <m/>
    <m/>
    <m/>
    <m/>
    <m/>
    <m/>
    <m/>
    <n v="6"/>
    <n v="3"/>
    <n v="-3"/>
    <s v="NO TIENE REZAGO"/>
    <m/>
  </r>
  <r>
    <n v="1130"/>
    <s v="ENERO "/>
    <x v="1"/>
    <s v="LIMA "/>
    <s v="CARABAYLLO"/>
    <n v="936277195"/>
    <s v="0902MIDIDAV"/>
    <s v="MILIANI"/>
    <s v="DIAZ"/>
    <s v="DAVINSO"/>
    <s v="JOSE"/>
    <s v="MILIANI DIAZ DAVINSO JOSE"/>
    <s v="VENEZUELA "/>
    <s v="SITUACIÓN IRREGULAR"/>
    <d v="2009-02-13T00:00:00"/>
    <s v="13"/>
    <s v="02"/>
    <s v="2009"/>
    <n v="14"/>
    <s v="MASCULINO"/>
    <s v="CÉDULA DE IDENTIDAD "/>
    <n v="33168961"/>
    <s v="SECUNDARIA - 1ER GRADO"/>
    <s v="SI"/>
    <s v="8707DINONAANV"/>
    <s v="DIAZ"/>
    <s v="NO TIENE "/>
    <s v="NATALI"/>
    <s v="ANDREINA"/>
    <s v="VENEZUELA "/>
    <s v="SITUACIÓN IRREGULAR"/>
    <d v="1987-07-20T00:00:00"/>
    <s v="20"/>
    <s v="07"/>
    <s v="1987"/>
    <s v="FEMENINO"/>
    <s v="CÉDULA DE IDENTIDAD "/>
    <n v="20073932"/>
    <s v="RASTREO"/>
    <d v="2023-09-15T00:00:00"/>
    <s v="ONLINE/TELEFÓNICA"/>
    <d v="2024-01-06T00:00:00"/>
    <n v="1"/>
    <n v="1"/>
    <n v="1"/>
    <s v="SI"/>
    <s v="MIRIAN"/>
    <m/>
    <x v="1"/>
    <x v="109"/>
    <m/>
    <m/>
    <m/>
    <m/>
    <m/>
    <m/>
    <m/>
    <m/>
    <m/>
    <n v="12"/>
    <n v="15"/>
    <n v="3"/>
    <s v="3 AÑOS REZAGO"/>
    <m/>
  </r>
  <r>
    <n v="186"/>
    <s v="OCTUBRE "/>
    <x v="1"/>
    <s v="LIMA "/>
    <s v="ATE"/>
    <n v="996810190"/>
    <s v="1711MOMOGÉV"/>
    <s v="MOGOLLÓN"/>
    <s v="MONSALVE"/>
    <s v="GÉNESIS"/>
    <s v="NAZARETH"/>
    <s v="MOGOLLÓN MONSALVE GÉNESIS NAZARETH"/>
    <s v="VENEZUELA "/>
    <s v="SITUACIÓN IRREGULAR"/>
    <d v="2017-11-19T00:00:00"/>
    <s v="19"/>
    <s v="11"/>
    <s v="2017"/>
    <n v="6"/>
    <s v="FEMENINO"/>
    <s v="ACTA/PARTIDA DE NACIMIENTO"/>
    <n v="225"/>
    <s v="NIVEL INICIAL 4 AÑOS"/>
    <s v="SI"/>
    <s v="9707MOVEYUALV"/>
    <s v="MONSALVE"/>
    <s v="VERA"/>
    <s v="YULITZA"/>
    <s v="ALEXANDRA"/>
    <s v="VENEZUELA "/>
    <s v="SITUACIÓN IRREGULAR"/>
    <d v="1997-07-11T00:00:00"/>
    <s v="11"/>
    <s v="07"/>
    <s v="1997"/>
    <s v="FEMENINO"/>
    <s v="CÉDULA DE IDENTIDAD"/>
    <n v="27124284"/>
    <s v="RASTREO"/>
    <d v="2023-09-15T00:00:00"/>
    <s v="ONLINE/TELEFÓNICA"/>
    <d v="2023-10-14T00:00:00"/>
    <n v="1"/>
    <n v="1"/>
    <n v="1"/>
    <s v="SI"/>
    <s v="MIGUEL HUAYNATE"/>
    <s v="SI"/>
    <x v="1"/>
    <x v="109"/>
    <m/>
    <m/>
    <m/>
    <m/>
    <m/>
    <m/>
    <m/>
    <m/>
    <m/>
    <n v="6"/>
    <n v="6"/>
    <n v="0"/>
    <s v="NO TIENE REZAGO"/>
    <m/>
  </r>
  <r>
    <n v="740"/>
    <s v="NOVIEMBRE"/>
    <x v="1"/>
    <s v="LIMA "/>
    <s v="LURIGANCHO"/>
    <s v="948588752 / 996810190"/>
    <s v="1409MOMONAV"/>
    <s v="MOGOLLON"/>
    <s v="MORA"/>
    <s v="NAHOMY"/>
    <s v="MARLEY"/>
    <s v="MOGOLLON MORA NAHOMY MARLEY"/>
    <s v="VENEZUELA "/>
    <s v="SITUACIÓN IRREGULAR"/>
    <d v="2014-09-21T00:00:00"/>
    <s v="21"/>
    <s v="09"/>
    <s v="2014"/>
    <n v="9"/>
    <s v="FEMENINO"/>
    <s v="ACTA/PARTIDA DE NACIMIENTO"/>
    <s v="1511/2014"/>
    <s v="PRIMARIA - 3ER GRADO"/>
    <s v="SI"/>
    <s v="928MOBAJOMAV"/>
    <s v="MOGOLLON"/>
    <s v="BAUTISTA"/>
    <s v="JONATHAN"/>
    <s v="MANRIQUE"/>
    <s v="VENEZUELA "/>
    <s v="PTP/CPP"/>
    <d v="1992-08-12T00:00:00"/>
    <s v="12"/>
    <s v="8"/>
    <s v="1992"/>
    <s v="MASCULINO"/>
    <s v="PTP/CPP"/>
    <s v="002699022"/>
    <s v="RASTREO"/>
    <d v="2023-11-05T10:05:18"/>
    <s v="ONLINE/TELEFÓNICA"/>
    <d v="2023-11-21T00:00:00"/>
    <n v="1"/>
    <n v="1"/>
    <n v="1"/>
    <s v="SI"/>
    <s v="TAYRI"/>
    <s v="SI"/>
    <x v="1"/>
    <x v="109"/>
    <m/>
    <m/>
    <m/>
    <m/>
    <m/>
    <m/>
    <m/>
    <m/>
    <m/>
    <n v="8"/>
    <n v="9"/>
    <n v="1"/>
    <s v="NO TIENE REZAGO"/>
    <m/>
  </r>
  <r>
    <n v="532"/>
    <s v="DICIEMBRE "/>
    <x v="2"/>
    <s v="TRUJILLO "/>
    <s v="TRUJILLO"/>
    <n v="964672046"/>
    <s v="1608MOSUJHV"/>
    <s v="MOGOLLON"/>
    <s v="SUAREZ"/>
    <s v="JHOANGELIS"/>
    <s v="SUSEJ"/>
    <s v="MOGOLLON SUAREZ JHOANGELIS SUSEJ"/>
    <s v="VENEZUELA "/>
    <s v="SITUACIÓN IRREGULAR"/>
    <d v="2016-08-22T00:00:00"/>
    <s v="22"/>
    <s v="08"/>
    <s v="2016"/>
    <n v="7"/>
    <s v="FEMENINO"/>
    <s v="ACTA/PARTIDA DE NACIMIENTO"/>
    <n v="6344"/>
    <s v="PRIMARIA - 1ER GRADO"/>
    <s v="SI"/>
    <s v="934SUDUNEELV"/>
    <s v="SUAREZ"/>
    <s v="DURAN"/>
    <s v="NEREIDA"/>
    <s v="ELVIRA"/>
    <s v="VENEZUELA "/>
    <s v="SITUACIÓN IRREGULAR"/>
    <d v="1993-04-08T00:00:00"/>
    <n v="8"/>
    <n v="4"/>
    <n v="1993"/>
    <s v="FEMENINO"/>
    <s v="CÉDULA DE IDENTIDAD"/>
    <n v="23852625"/>
    <s v="RASTREO"/>
    <d v="2023-11-07T00:00:00"/>
    <m/>
    <m/>
    <m/>
    <m/>
    <m/>
    <s v="SI"/>
    <s v="MARIANA"/>
    <s v="SI"/>
    <x v="1"/>
    <x v="109"/>
    <m/>
    <m/>
    <m/>
    <m/>
    <m/>
    <m/>
    <m/>
    <m/>
    <m/>
    <n v="6"/>
    <n v="7"/>
    <n v="1"/>
    <s v="NO TIENE REZAGO"/>
    <m/>
  </r>
  <r>
    <n v="528"/>
    <s v="DICIEMBRE "/>
    <x v="2"/>
    <s v="TRUJILLO "/>
    <s v="TRUJILLO"/>
    <n v="964672046"/>
    <s v="2003MOSUJHO"/>
    <s v="MOGOLLON"/>
    <s v="SUAREZ"/>
    <s v="JHOANLIZ"/>
    <s v="GABRIELA"/>
    <s v="MOGOLLON SUAREZ JHOANLIZ GABRIELA"/>
    <s v="OTRO"/>
    <s v="TURISTA"/>
    <d v="2020-03-13T00:00:00"/>
    <s v="13"/>
    <s v="03"/>
    <s v="2020"/>
    <n v="3"/>
    <s v="FEMENINO"/>
    <s v="CEDULA DE IDENTIDAD "/>
    <n v="964347801"/>
    <s v="NINGUNO"/>
    <s v="SI"/>
    <s v="934SUDUNEELV"/>
    <s v="SUAREZ"/>
    <s v="DURAN"/>
    <s v="NEREIDA"/>
    <s v="ELVIRA"/>
    <s v="VENEZUELA "/>
    <s v="SITUACIÓN IRREGULAR"/>
    <d v="1993-04-08T00:00:00"/>
    <n v="8"/>
    <n v="4"/>
    <n v="1993"/>
    <s v="FEMENINO"/>
    <s v="CÉDULA DE IDENTIDAD"/>
    <n v="23852625"/>
    <s v="RASTREO"/>
    <d v="2023-11-07T00:00:00"/>
    <s v="ONLINE/TELEFÓNICA"/>
    <d v="2023-12-01T00:00:00"/>
    <n v="4"/>
    <n v="4"/>
    <n v="1"/>
    <s v="SI"/>
    <s v="MARIANA"/>
    <s v="SI"/>
    <x v="1"/>
    <x v="109"/>
    <m/>
    <m/>
    <m/>
    <m/>
    <m/>
    <m/>
    <m/>
    <m/>
    <m/>
    <n v="6"/>
    <n v="4"/>
    <n v="-2"/>
    <s v="NO TIENE REZAGO"/>
    <m/>
  </r>
  <r>
    <n v="530"/>
    <s v="DICIEMBRE "/>
    <x v="2"/>
    <s v="TRUJILLO "/>
    <s v="TRUJILLO"/>
    <n v="964672046"/>
    <s v="1304MOSUJHV"/>
    <s v="MOGOLLON"/>
    <s v="SUAREZ"/>
    <s v="JHOANNER"/>
    <s v="JOSE"/>
    <s v="MOGOLLON SUAREZ JHOANNER JOSE"/>
    <s v="VENEZUELA "/>
    <s v="SITUACIÓN IRREGULAR"/>
    <d v="2013-04-25T00:00:00"/>
    <s v="25"/>
    <s v="04"/>
    <s v="2013"/>
    <n v="10"/>
    <s v="MASCULINO"/>
    <s v="ACTA/PARTIDA DE NACIMIENTO"/>
    <n v="2326"/>
    <s v="PRIMARIA - 3ER GRADO"/>
    <s v="SI"/>
    <s v="934SUDUNEELV"/>
    <s v="SUAREZ"/>
    <s v="DURAN"/>
    <s v="NEREIDA"/>
    <s v="ELVIRA"/>
    <s v="VENEZUELA "/>
    <s v="SITUACIÓN IRREGULAR"/>
    <d v="1993-04-08T00:00:00"/>
    <n v="8"/>
    <n v="4"/>
    <n v="1993"/>
    <s v="FEMENINO"/>
    <s v="CÉDULA DE IDENTIDAD"/>
    <n v="23852625"/>
    <s v="RASTREO"/>
    <d v="2023-11-07T00:00:00"/>
    <m/>
    <m/>
    <m/>
    <m/>
    <m/>
    <s v="SI"/>
    <s v="MARIANA"/>
    <s v="SI"/>
    <x v="1"/>
    <x v="109"/>
    <m/>
    <m/>
    <m/>
    <m/>
    <m/>
    <m/>
    <m/>
    <m/>
    <m/>
    <n v="8"/>
    <n v="10"/>
    <n v="2"/>
    <s v="2 AÑOS REZAGO"/>
    <m/>
  </r>
  <r>
    <n v="533"/>
    <s v="DICIEMBRE "/>
    <x v="2"/>
    <s v="TRUJILLO "/>
    <s v="TRUJILLO"/>
    <n v="964672046"/>
    <s v="1503MOSUJHV"/>
    <s v="MOGOLLON"/>
    <s v="SUAREZ"/>
    <s v="JHOANNERYS"/>
    <s v="ESTEFANYA"/>
    <s v="MOGOLLON SUAREZ JHOANNERYS ESTEFANYA"/>
    <s v="VENEZUELA "/>
    <s v="SITUACIÓN IRREGULAR"/>
    <d v="2015-03-02T00:00:00"/>
    <s v="02"/>
    <s v="03"/>
    <s v="2015"/>
    <n v="8"/>
    <s v="FEMENINO"/>
    <s v="ACTA/PARTIDA DE NACIMIENTO"/>
    <n v="2037"/>
    <s v="PRIMARIA - 2DO GRADO"/>
    <s v="SI"/>
    <s v="934SUDUNEELV"/>
    <s v="SUAREZ"/>
    <s v="DURAN"/>
    <s v="NEREIDA"/>
    <s v="ELVIRA"/>
    <s v="VENEZUELA "/>
    <s v="SITUACIÓN IRREGULAR"/>
    <d v="1993-04-08T00:00:00"/>
    <n v="8"/>
    <n v="4"/>
    <n v="1993"/>
    <s v="FEMENINO"/>
    <s v="CÉDULA DE IDENTIDAD"/>
    <n v="23852625"/>
    <s v="RASTREO"/>
    <d v="2023-11-07T00:00:00"/>
    <m/>
    <m/>
    <m/>
    <m/>
    <m/>
    <s v="SI"/>
    <s v="MARIANA"/>
    <s v="SI"/>
    <x v="1"/>
    <x v="109"/>
    <m/>
    <m/>
    <m/>
    <m/>
    <m/>
    <m/>
    <m/>
    <m/>
    <m/>
    <n v="7"/>
    <n v="9"/>
    <n v="2"/>
    <s v="2 AÑOS REZAGO"/>
    <m/>
  </r>
  <r>
    <n v="1294"/>
    <s v="ENERO "/>
    <x v="1"/>
    <s v="LIMA "/>
    <s v="SAN MARTIN DE PORRES"/>
    <s v="937227906(LLAMADAS) 916947813 (WHATSAPP) "/>
    <s v="0802MOTOJOV"/>
    <s v="MOGOYON"/>
    <s v="TONITO"/>
    <s v="JOSE"/>
    <s v="RAFAEL"/>
    <s v="MOGOYON TONITO JOSE RAFAEL"/>
    <s v="VENEZUELA "/>
    <s v="SITUACIÓN IRREGULAR"/>
    <d v="2008-02-23T00:00:00"/>
    <s v="23"/>
    <s v="02"/>
    <s v="2008"/>
    <n v="15"/>
    <s v="MASCULINO"/>
    <s v="CÉDULA DE IDENTIDAD "/>
    <n v="32214228"/>
    <s v="SECUNDARIA - 3ER GRADO"/>
    <s v="SI"/>
    <s v="9008MOTOYUCAV"/>
    <s v="MOGOYON"/>
    <s v="TONITO"/>
    <s v="YURI"/>
    <s v="CAROLINA"/>
    <s v="VENEZUELA "/>
    <s v="SITUACIÓN IRREGULAR"/>
    <d v="1990-08-19T00:00:00"/>
    <s v="19"/>
    <s v="08"/>
    <s v="1990"/>
    <s v="FEMENINO"/>
    <s v="CÉDULA DE IDENTIDAD "/>
    <s v="MUJER"/>
    <s v="RASTREO"/>
    <d v="2023-12-28T10:23:31"/>
    <s v="ONLINE/TELEFÓNICA"/>
    <d v="2024-01-03T00:00:00"/>
    <n v="1"/>
    <n v="1"/>
    <n v="1"/>
    <s v="SI"/>
    <s v="MARIEL"/>
    <m/>
    <x v="1"/>
    <x v="109"/>
    <m/>
    <m/>
    <m/>
    <m/>
    <m/>
    <m/>
    <m/>
    <m/>
    <m/>
    <n v="14"/>
    <n v="16"/>
    <n v="2"/>
    <s v="2 AÑOS REZAGO"/>
    <m/>
  </r>
  <r>
    <n v="125"/>
    <s v="DICIEMBRE "/>
    <x v="1"/>
    <s v="LIMA "/>
    <s v="ATE"/>
    <n v="962150591"/>
    <s v="1002MOCEJOV"/>
    <s v="MOLINA "/>
    <s v="CENTENO"/>
    <s v="JOSE"/>
    <s v="GREGORIO"/>
    <s v="MOLINA  CENTENO JOSE GREGORIO"/>
    <s v="VENEZUELA "/>
    <s v="SITUACIÓN IRREGULAR"/>
    <d v="2010-02-28T00:00:00"/>
    <s v="28"/>
    <s v="02"/>
    <s v="2010"/>
    <n v="13"/>
    <s v="MASCULINO"/>
    <s v="ACTA/PARTIDA DE NACIMIENTO"/>
    <s v="S/D"/>
    <s v="PRIMARIA - 5TO GRADO"/>
    <s v="SI"/>
    <s v="8906CEURYUDEV"/>
    <s v="CENTENO"/>
    <s v="URBANO"/>
    <s v="YUNNERBIS"/>
    <s v="DEL CARMEN"/>
    <s v="VENEZUELA"/>
    <s v="SITUACIÓN IRREGULAR"/>
    <d v="1989-06-01T00:00:00"/>
    <s v="01"/>
    <s v="06"/>
    <s v="1989"/>
    <s v="FEMENINO"/>
    <s v="CÉDULA DE IDENTIDAD"/>
    <n v="19940565"/>
    <s v="RASTREO"/>
    <d v="2023-11-21T15:49:09"/>
    <m/>
    <m/>
    <m/>
    <m/>
    <m/>
    <s v="SI"/>
    <s v="CAROLINE"/>
    <s v="SI"/>
    <x v="1"/>
    <x v="109"/>
    <m/>
    <m/>
    <m/>
    <m/>
    <m/>
    <m/>
    <m/>
    <m/>
    <m/>
    <n v="10"/>
    <n v="14"/>
    <n v="4"/>
    <s v="4 AÑOS REZAGO A MÁS"/>
    <m/>
  </r>
  <r>
    <n v="123"/>
    <s v="DICIEMBRE "/>
    <x v="1"/>
    <s v="LIMA "/>
    <s v="ATE"/>
    <n v="962150591"/>
    <s v="1301MOCEJOV"/>
    <s v="MOLINA"/>
    <s v="CENTENO"/>
    <s v="JOHAN"/>
    <s v="ALEJANDRO"/>
    <s v="MOLINA CENTENO JOHAN ALEJANDRO"/>
    <s v="VENEZUELA "/>
    <s v="SITUACIÓN IRREGULAR"/>
    <d v="2013-01-22T00:00:00"/>
    <s v="22"/>
    <s v="01"/>
    <s v="2013"/>
    <n v="11"/>
    <s v="MASCULINO"/>
    <s v="ACTA/PARTIDA DE NACIMIENTO"/>
    <s v="S/D"/>
    <s v="PRIMARIA - 3ER GRADO"/>
    <s v="SI"/>
    <s v="8906CEURYUDEV"/>
    <s v="CENTENO"/>
    <s v="URBANO"/>
    <s v="YUNNERBIS"/>
    <s v="DEL CARMEN"/>
    <s v="VENEZUELA"/>
    <s v="SITUACIÓN IRREGULAR"/>
    <d v="1989-06-01T00:00:00"/>
    <s v="01"/>
    <s v="06"/>
    <s v="1989"/>
    <s v="FEMENINO"/>
    <s v="CÉDULA DE IDENTIDAD"/>
    <n v="19940565"/>
    <s v="RASTREO"/>
    <d v="2023-11-21T15:54:12"/>
    <s v="ONLINE/TELEFÓNICA"/>
    <d v="2023-12-26T00:00:00"/>
    <n v="2"/>
    <n v="2"/>
    <n v="2"/>
    <s v="SI"/>
    <s v="CAROLINE"/>
    <s v="SI"/>
    <x v="1"/>
    <x v="109"/>
    <m/>
    <m/>
    <m/>
    <m/>
    <m/>
    <m/>
    <m/>
    <m/>
    <m/>
    <n v="8"/>
    <n v="11"/>
    <n v="3"/>
    <s v="3 AÑOS REZAGO"/>
    <m/>
  </r>
  <r>
    <n v="714"/>
    <s v="NOVIEMBRE"/>
    <x v="1"/>
    <s v="LIMA "/>
    <s v="VILLA MARIA DEL TRIUNFO"/>
    <n v="999254025"/>
    <s v="2005MOMAEIO"/>
    <s v="MOLINA"/>
    <s v="MAJANO"/>
    <s v="EIVER"/>
    <s v="JESUS"/>
    <s v="MOLINA MAJANO EIVER JESUS"/>
    <s v="OTRO"/>
    <s v="SITUACIÓN IRREGULAR"/>
    <d v="2020-05-10T00:00:00"/>
    <s v="10"/>
    <s v="05"/>
    <s v="2020"/>
    <n v="3"/>
    <s v="MASCULINO"/>
    <s v="CEDULA DE IDENTIDAD"/>
    <s v="1065924315"/>
    <s v="NINGUNO"/>
    <s v="SI"/>
    <s v="8911MAPECAELV"/>
    <s v="MAJANO"/>
    <s v="PEREZ "/>
    <s v="CARMEN"/>
    <s v="ELENA "/>
    <s v="VENEZUELA "/>
    <s v="SITUACIÓN IRREGULAR"/>
    <d v="1989-11-27T00:00:00"/>
    <s v="27"/>
    <s v="11"/>
    <s v="1989"/>
    <s v="FEMENINO"/>
    <s v="CÉDULA DE IDENTIDAD"/>
    <s v="20016730"/>
    <s v="RASTREO"/>
    <d v="2023-10-13T19:17:13"/>
    <s v="ONLINE/TELEFÓNICA"/>
    <d v="2023-11-16T00:00:00"/>
    <n v="2"/>
    <n v="2"/>
    <n v="1"/>
    <s v="SI"/>
    <s v="YULY"/>
    <s v="SI"/>
    <x v="1"/>
    <x v="109"/>
    <m/>
    <m/>
    <m/>
    <m/>
    <m/>
    <m/>
    <m/>
    <m/>
    <m/>
    <n v="6"/>
    <n v="3"/>
    <n v="-3"/>
    <s v="NO TIENE REZAGO"/>
    <m/>
  </r>
  <r>
    <n v="683"/>
    <s v="NOVIEMBRE"/>
    <x v="1"/>
    <s v="LIMA "/>
    <s v="VILLA EL SALVADOR"/>
    <n v="981337834"/>
    <s v="2003MOHULUP"/>
    <s v="MOLLEGAS"/>
    <s v="HUAPAYA"/>
    <s v="LUCIANA"/>
    <s v="PAULA"/>
    <s v="MOLLEGAS HUAPAYA LUCIANA PAULA"/>
    <s v="PERÚ"/>
    <s v="NO APLICA (ES PERUANO/A)"/>
    <d v="2020-03-03T00:00:00"/>
    <s v="03"/>
    <s v="03"/>
    <s v="2020"/>
    <n v="3"/>
    <s v="FEMENINO"/>
    <s v="DNI "/>
    <s v="91755785"/>
    <s v="NINGUNO"/>
    <s v="SI"/>
    <s v="953HUSUXIYUV"/>
    <s v="HUAPAYA"/>
    <s v="SULVARAN"/>
    <s v="XIORAIMA"/>
    <s v="YULEYSI"/>
    <s v="VENEZUELA "/>
    <s v="SITUACIÓN IRREGULAR"/>
    <d v="1995-03-28T00:00:00"/>
    <s v="28"/>
    <s v="3"/>
    <s v="1995"/>
    <s v="FEMENINO"/>
    <s v="CÉDULA DE IDENTIDAD"/>
    <s v="25716521"/>
    <s v="RASTREO"/>
    <d v="2023-10-13T00:00:00"/>
    <s v="ONLINE/TELEFÓNICA"/>
    <d v="2023-11-14T00:00:00"/>
    <n v="1"/>
    <n v="1"/>
    <n v="1"/>
    <s v="SI"/>
    <s v="MIRIAN"/>
    <s v="SI"/>
    <x v="1"/>
    <x v="109"/>
    <m/>
    <m/>
    <m/>
    <m/>
    <m/>
    <m/>
    <m/>
    <m/>
    <m/>
    <n v="6"/>
    <n v="4"/>
    <n v="-2"/>
    <s v="NO TIENE REZAGO"/>
    <m/>
  </r>
  <r>
    <n v="875"/>
    <s v="NOVIEMBRE"/>
    <x v="1"/>
    <s v="LIMA "/>
    <s v="LURIN"/>
    <s v="917531611/953318841"/>
    <s v="1902MOROJHV"/>
    <s v="MONEGUI"/>
    <s v="ROJAS"/>
    <s v="JHON"/>
    <s v="DANNY"/>
    <s v="MONEGUI ROJAS JHON DANNY"/>
    <s v="VENEZUELA "/>
    <s v="SITUACIÓN IRREGULAR"/>
    <d v="2019-02-20T00:00:00"/>
    <s v="20"/>
    <s v="02"/>
    <s v="2019"/>
    <n v="4"/>
    <s v="MASCULINO"/>
    <s v="ACTA/PARTIDA DE NACIMIENTO"/>
    <s v="0209"/>
    <s v="NINGUNO"/>
    <s v="SI"/>
    <s v="899ROCOMANIV"/>
    <s v="ROJAS"/>
    <s v="COLINA"/>
    <s v="MARISABEL"/>
    <s v="NINGUNO"/>
    <s v="VENEZUELA "/>
    <s v="SITUACIÓN IRREGULAR"/>
    <d v="1989-09-18T00:00:00"/>
    <s v="18"/>
    <s v="9"/>
    <s v="1989"/>
    <s v="FEMENINO"/>
    <s v="CÉDULA DE IDENTIDAD"/>
    <n v="18632362"/>
    <s v="RASTREO"/>
    <d v="2023-10-03T00:00:00"/>
    <s v="ONLINE/TELEFÓNICA"/>
    <d v="2023-11-16T00:00:00"/>
    <n v="2"/>
    <n v="2"/>
    <n v="1"/>
    <s v="SI"/>
    <s v="EIMARA"/>
    <s v="SI"/>
    <x v="1"/>
    <x v="109"/>
    <m/>
    <m/>
    <m/>
    <m/>
    <m/>
    <m/>
    <m/>
    <m/>
    <m/>
    <n v="6"/>
    <n v="5"/>
    <n v="-1"/>
    <s v="NO TIENE REZAGO"/>
    <m/>
  </r>
  <r>
    <n v="1006"/>
    <s v="NOVIEMBRE"/>
    <x v="2"/>
    <s v="TRUJILLO"/>
    <s v="HUANCHACO"/>
    <n v="961541590"/>
    <s v="0811MORAOSV"/>
    <s v="MONTAÑA "/>
    <s v="RAMIREZ"/>
    <s v="OSCAR"/>
    <s v="ALEXANDER"/>
    <s v="MONTAÑA  RAMIREZ OSCAR ALEXANDER"/>
    <s v="VENEZUELA "/>
    <s v="PTP/CPP"/>
    <d v="2008-11-26T00:00:00"/>
    <s v="26"/>
    <s v="11"/>
    <s v="2008"/>
    <n v="15"/>
    <s v="MASCULINO"/>
    <s v="PTP/CPP"/>
    <n v="3850944"/>
    <s v="PRIMARIA - 6TO GRADO"/>
    <s v="SI"/>
    <s v="941RANIFLMAV"/>
    <s v="RAMIREZ"/>
    <s v="NINGUNO"/>
    <s v="FLOR"/>
    <s v="MARIA"/>
    <s v="VENEZUELA "/>
    <s v="PTP/CPP"/>
    <d v="1994-01-10T00:00:00"/>
    <s v="10"/>
    <s v="1"/>
    <s v="1994"/>
    <s v="FEMENINO"/>
    <s v="PTP/CPP"/>
    <n v="4048276"/>
    <s v="RASTREO"/>
    <d v="2023-11-07T00:00:00"/>
    <m/>
    <m/>
    <m/>
    <m/>
    <m/>
    <s v="SI"/>
    <s v="MARIANA"/>
    <s v="SI"/>
    <x v="1"/>
    <x v="109"/>
    <m/>
    <m/>
    <m/>
    <m/>
    <m/>
    <m/>
    <m/>
    <m/>
    <m/>
    <n v="11"/>
    <n v="15"/>
    <n v="4"/>
    <s v="4 AÑOS REZAGO A MÁS"/>
    <m/>
  </r>
  <r>
    <n v="1004"/>
    <s v="NOVIEMBRE"/>
    <x v="2"/>
    <s v="TRUJILLO"/>
    <s v="HUANCHACO"/>
    <n v="961541590"/>
    <s v="1710MORAFLV"/>
    <s v="MONTAÑA"/>
    <s v="RAMIREZ"/>
    <s v="FLOR"/>
    <s v="XIMAR"/>
    <s v="MONTAÑA RAMIREZ FLOR XIMAR"/>
    <s v="VENEZUELA "/>
    <s v="PTP/CPP"/>
    <d v="2017-10-06T00:00:00"/>
    <s v="06"/>
    <s v="10"/>
    <s v="2017"/>
    <n v="6"/>
    <s v="FEMENINO"/>
    <s v="PTP/CPP"/>
    <n v="3831480"/>
    <s v="NIVEL INICIAL 5 AÑOS"/>
    <s v="SI"/>
    <s v="941RANIFLMAV"/>
    <s v="RAMIREZ"/>
    <s v="NINGUNO"/>
    <s v="FLOR"/>
    <s v="MARIA"/>
    <s v="VENEZUELA "/>
    <s v="PTP/CPP"/>
    <d v="1994-01-10T00:00:00"/>
    <s v="10"/>
    <s v="1"/>
    <s v="1994"/>
    <s v="FEMENINO"/>
    <s v="PTP/CPP"/>
    <n v="4048276"/>
    <s v="RASTREO"/>
    <d v="2023-11-07T00:00:00"/>
    <s v="ONLINE/TELEFÓNICA"/>
    <d v="2023-11-24T00:00:00"/>
    <n v="3"/>
    <n v="3"/>
    <n v="1"/>
    <s v="SI"/>
    <s v="MARIANA"/>
    <s v="SI"/>
    <x v="1"/>
    <x v="109"/>
    <m/>
    <m/>
    <m/>
    <m/>
    <m/>
    <m/>
    <m/>
    <m/>
    <m/>
    <n v="6"/>
    <n v="6"/>
    <n v="0"/>
    <s v="NO TIENE REZAGO"/>
    <m/>
  </r>
  <r>
    <n v="397"/>
    <s v="OCTUBRE "/>
    <x v="2"/>
    <s v="TRUJILLO"/>
    <s v="EL PORVENIR"/>
    <n v="900283614"/>
    <s v="1812MOMAALV"/>
    <s v="MONTENEGRO"/>
    <s v="MARTINEZ"/>
    <s v="ALIAGNER"/>
    <s v="ESMERALDA"/>
    <s v="MONTENEGRO MARTINEZ ALIAGNER ESMERALDA"/>
    <s v="VENEZUELA "/>
    <s v="SITUACIÓN IRREGULAR"/>
    <d v="2018-12-17T00:00:00"/>
    <s v="17"/>
    <s v="12"/>
    <s v="2018"/>
    <n v="5"/>
    <s v="FEMENINO"/>
    <s v="ACTA/PARTIDA DE NACIMIENTO"/>
    <n v="19"/>
    <s v="NINGUNO"/>
    <s v="SI"/>
    <s v="9711MAALALOSV"/>
    <s v="MARTINEZ"/>
    <s v="ALVAREZ"/>
    <s v="ALIGMAR"/>
    <s v="OSCARELY"/>
    <s v="VENEZUELA "/>
    <s v="PTP/CPP"/>
    <d v="1997-11-24T00:00:00"/>
    <n v="24"/>
    <n v="11"/>
    <n v="1997"/>
    <s v="FEMENINO"/>
    <s v="PTP/CPP"/>
    <n v="1836966"/>
    <s v="RASTREO"/>
    <d v="2023-09-15T00:00:00"/>
    <s v="ONLINE/TELEFÓNICA"/>
    <d v="2023-10-06T00:00:00"/>
    <n v="1"/>
    <n v="1"/>
    <n v="1"/>
    <s v="SI"/>
    <s v="DALILA"/>
    <s v="SI"/>
    <x v="1"/>
    <x v="109"/>
    <m/>
    <m/>
    <m/>
    <m/>
    <m/>
    <m/>
    <m/>
    <m/>
    <m/>
    <n v="6"/>
    <n v="5"/>
    <n v="-1"/>
    <s v="NO TIENE REZAGO"/>
    <m/>
  </r>
  <r>
    <n v="435"/>
    <s v="DICIEMBRE "/>
    <x v="2"/>
    <s v="TRUJILLO "/>
    <s v="SALAVERRY"/>
    <n v="955339312"/>
    <s v="1208MORIOMV"/>
    <s v="MONTERO"/>
    <s v="RINCONES"/>
    <s v="OMAIRIS"/>
    <s v="THAIS"/>
    <s v="MONTERO RINCONES OMAIRIS THAIS"/>
    <s v="VENEZUELA "/>
    <s v="SITUACIÓN IRREGULAR"/>
    <d v="2012-08-26T00:00:00"/>
    <s v="26"/>
    <s v="08"/>
    <s v="2012"/>
    <n v="11"/>
    <s v="FEMENINO"/>
    <s v="ACTA/PARTIDA DE NACIMIENTO"/>
    <n v="173"/>
    <s v="PRIMARIA - 2DO GRADO"/>
    <s v="SI"/>
    <s v="793RINIIRTHV"/>
    <s v="RINCONES"/>
    <s v="NINGUNO"/>
    <s v="IRAIMA"/>
    <s v="THAIS"/>
    <s v="VENEZUELA "/>
    <s v="SITUACIÓN IRREGULAR"/>
    <d v="1979-03-20T00:00:00"/>
    <n v="20"/>
    <n v="3"/>
    <n v="1979"/>
    <s v="FEMENINO"/>
    <s v="CÉDULA DE IDENTIDAD"/>
    <n v="13916112"/>
    <s v="RASTREO"/>
    <d v="2023-10-20T00:00:00"/>
    <s v="ONLINE/TELEFÓNICA"/>
    <d v="2023-12-01T00:00:00"/>
    <n v="2"/>
    <n v="2"/>
    <n v="1"/>
    <s v="SI"/>
    <s v="MARIANA"/>
    <s v="SI"/>
    <x v="1"/>
    <x v="109"/>
    <m/>
    <m/>
    <m/>
    <m/>
    <m/>
    <m/>
    <m/>
    <m/>
    <m/>
    <n v="7"/>
    <n v="11"/>
    <n v="4"/>
    <s v="4 AÑOS REZAGO A MÁS"/>
    <m/>
  </r>
  <r>
    <n v="437"/>
    <s v="DICIEMBRE "/>
    <x v="2"/>
    <s v="TRUJILLO "/>
    <s v="SALAVERRY"/>
    <n v="955339312"/>
    <s v="1209MORIOSV"/>
    <s v="MONTERO"/>
    <s v="RINCONES"/>
    <s v="OSCAR"/>
    <s v="ALFONZO"/>
    <s v="MONTERO RINCONES OSCAR ALFONZO"/>
    <s v="VENEZUELA "/>
    <s v="SITUACIÓN IRREGULAR"/>
    <d v="2012-09-12T00:00:00"/>
    <s v="12"/>
    <s v="09"/>
    <s v="2012"/>
    <n v="11"/>
    <s v="MASCULINO"/>
    <s v="ACTA/PARTIDA DE NACIMIENTO"/>
    <n v="2456"/>
    <s v="PRIMARIA - 1ER GRADO"/>
    <s v="SI"/>
    <s v="793RINIIRTHV"/>
    <s v="RINCONES"/>
    <s v="NINGUNO"/>
    <s v="IRAIMA"/>
    <s v="THAIS"/>
    <s v="VENEZUELA "/>
    <s v="SITUACIÓN IRREGULAR"/>
    <d v="1979-03-20T00:00:00"/>
    <n v="20"/>
    <n v="3"/>
    <n v="1979"/>
    <s v="FEMENINO"/>
    <s v="CÉDULA DE IDENTIDAD"/>
    <n v="13916112"/>
    <s v="RASTREO"/>
    <d v="2023-10-20T00:00:00"/>
    <m/>
    <m/>
    <m/>
    <m/>
    <m/>
    <s v="SI"/>
    <s v="MARIANA"/>
    <s v="SI"/>
    <x v="1"/>
    <x v="109"/>
    <m/>
    <m/>
    <m/>
    <m/>
    <m/>
    <m/>
    <m/>
    <m/>
    <m/>
    <n v="6"/>
    <n v="11"/>
    <n v="5"/>
    <s v="4 AÑOS REZAGO A MÁS"/>
    <m/>
  </r>
  <r>
    <n v="81"/>
    <s v="DICIEMBRE "/>
    <x v="1"/>
    <s v="LIMA "/>
    <s v="ATE"/>
    <n v="942846578"/>
    <s v="2003MOBLLUV"/>
    <s v="MONTES"/>
    <s v="BLANCO"/>
    <s v="LUCIA"/>
    <s v="FERNANDA"/>
    <s v="MONTES BLANCO LUCIA FERNANDA"/>
    <s v="VENEZUELA "/>
    <s v="SITUACIÓN IRREGULAR"/>
    <d v="2020-03-05T00:00:00"/>
    <s v="05"/>
    <s v="03"/>
    <s v="2020"/>
    <n v="3"/>
    <s v="FEMENINO"/>
    <s v="ACTA/PARTIDA DE NACIMIENTO"/>
    <s v="S/D"/>
    <s v="NINGUNO"/>
    <s v="SI"/>
    <s v="9604BLJIYIMAV"/>
    <s v="BLANCO"/>
    <s v="JIMENEZ"/>
    <s v="YISBELYS"/>
    <s v="MARIA"/>
    <s v="VENEZUELA"/>
    <s v="PTP/CPP"/>
    <d v="1996-04-25T00:00:00"/>
    <s v="25"/>
    <s v="04"/>
    <s v="1996"/>
    <s v="FEMENINO"/>
    <s v="PTP/CPP"/>
    <s v="003254651"/>
    <s v="RASTREO"/>
    <d v="2023-11-19T12:04:20"/>
    <s v="ONLINE/TELEFÓNICA"/>
    <d v="2023-12-26T00:00:00"/>
    <n v="1"/>
    <n v="1"/>
    <n v="2"/>
    <s v="SI"/>
    <s v="CAROLINE"/>
    <s v="SI"/>
    <x v="1"/>
    <x v="109"/>
    <m/>
    <m/>
    <m/>
    <m/>
    <m/>
    <m/>
    <m/>
    <m/>
    <m/>
    <n v="6"/>
    <n v="4"/>
    <n v="-2"/>
    <s v="NO TIENE REZAGO"/>
    <s v="REPORTADO EL MES DE NOVIEMBRE "/>
  </r>
  <r>
    <n v="566"/>
    <s v="DICIEMBRE "/>
    <x v="2"/>
    <s v="TRUJILLO "/>
    <s v="HUANCHACO"/>
    <s v="NO INFORMACIÓN"/>
    <s v="1107MOVAGEV"/>
    <s v="MONTIEL"/>
    <s v="VARELA"/>
    <s v="GENESIS "/>
    <s v="NOHEMY"/>
    <s v="MONTIEL VARELA GENESIS  NOHEMY"/>
    <s v="VENEZUELA "/>
    <s v="SITUACIÓN IRREGULAR"/>
    <d v="2011-07-30T00:00:00"/>
    <s v="30"/>
    <s v="07"/>
    <s v="2011"/>
    <n v="12"/>
    <s v="FEMENINO"/>
    <s v="ACTA/PARTIDA DE NACIMIENTO"/>
    <n v="3586"/>
    <s v="PRIMARIA - 6TO GRADO"/>
    <s v="SI"/>
    <s v="899VANIYHCOV"/>
    <s v="VALERA "/>
    <s v="NINGUNO"/>
    <s v="YHONNYMAR "/>
    <s v="COROMOTO"/>
    <s v="VENEZUELA "/>
    <s v="SITUACIÓN IRREGULAR"/>
    <d v="1989-09-12T00:00:00"/>
    <n v="12"/>
    <n v="9"/>
    <n v="1989"/>
    <s v="FEMENINO"/>
    <s v="CÉDULA DE IDENTIDAD"/>
    <n v="20811193"/>
    <s v="RASTREO"/>
    <m/>
    <m/>
    <m/>
    <m/>
    <m/>
    <m/>
    <s v="SI"/>
    <s v="MARIANA"/>
    <s v="SI"/>
    <x v="1"/>
    <x v="109"/>
    <m/>
    <m/>
    <m/>
    <m/>
    <m/>
    <m/>
    <m/>
    <m/>
    <m/>
    <n v="11"/>
    <n v="12"/>
    <n v="1"/>
    <s v="NO TIENE REZAGO"/>
    <s v="NÚMERO DE TELEFONO CORREGIR "/>
  </r>
  <r>
    <n v="652"/>
    <s v="NOVIEMBRE"/>
    <x v="1"/>
    <s v="LIMA "/>
    <s v="VILLA EL SALVADOR"/>
    <n v="980392380"/>
    <s v="2012MOGOEIP"/>
    <s v="MONTILLA "/>
    <s v="GONZÁLEZ "/>
    <s v="EIMY"/>
    <s v="CECILIETH "/>
    <s v="MONTILLA  GONZÁLEZ  EIMY CECILIETH "/>
    <s v="PERÚ"/>
    <s v="NO APLICA (ES PERUANO/A)"/>
    <d v="2020-12-09T00:00:00"/>
    <s v="09"/>
    <s v="12"/>
    <s v="2020"/>
    <n v="3"/>
    <s v="FEMENINO"/>
    <s v="DNI "/>
    <n v="92147197"/>
    <s v="NINGUNO"/>
    <s v="SI"/>
    <s v="9911GOVÁANMIV"/>
    <s v="GONZÁLEZ "/>
    <s v="VÁSQUEZ "/>
    <s v="ANGÉLICA "/>
    <s v="MILAGROS"/>
    <s v="VENEZUELA "/>
    <s v="PTP/CPP"/>
    <d v="1999-11-02T00:00:00"/>
    <s v="2"/>
    <s v="11"/>
    <s v="1999"/>
    <s v="FEMENINO"/>
    <s v="PTP/CPP"/>
    <s v="003384675"/>
    <s v="RASTREO"/>
    <d v="2023-11-28T00:00:00"/>
    <s v="PRESENCIAL"/>
    <d v="2023-11-25T00:00:00"/>
    <n v="1"/>
    <n v="1"/>
    <n v="1"/>
    <s v="SI"/>
    <s v="EIMARA"/>
    <s v="SI"/>
    <x v="1"/>
    <x v="109"/>
    <m/>
    <m/>
    <m/>
    <m/>
    <m/>
    <m/>
    <m/>
    <m/>
    <m/>
    <n v="6"/>
    <n v="3"/>
    <n v="-3"/>
    <s v="NO TIENE REZAGO"/>
    <m/>
  </r>
  <r>
    <n v="627"/>
    <s v="NOVIEMBRE"/>
    <x v="1"/>
    <s v="LIMA "/>
    <s v="VILLA EL SALVADOR"/>
    <n v="930823229"/>
    <s v="2012MOGASAP"/>
    <s v="MONTILLA"/>
    <s v="GAMBOA"/>
    <s v="SARA"/>
    <s v="YATSIBEL"/>
    <s v="MONTILLA GAMBOA SARA YATSIBEL"/>
    <s v="PERÚ"/>
    <s v="NO APLICA (ES PERUANO/A)"/>
    <d v="2020-12-09T00:00:00"/>
    <s v="09"/>
    <s v="12"/>
    <s v="2020"/>
    <n v="3"/>
    <s v="FEMENINO"/>
    <s v="DNI"/>
    <s v="9216442"/>
    <s v="NINGUNO"/>
    <s v="SI"/>
    <s v="984GABELOYOV"/>
    <s v="GAMBOA"/>
    <s v="BELTRAN"/>
    <s v="LOURĎES"/>
    <s v="YOLLIMA"/>
    <s v="VENEZUELA "/>
    <s v="SITUACIÓN IRREGULAR"/>
    <d v="1998-04-24T00:00:00"/>
    <s v="24"/>
    <s v="4"/>
    <s v="1998"/>
    <s v="FEMENINO"/>
    <s v="CÉDULA DE IDENTIDAD"/>
    <s v="005454425"/>
    <s v="RASTREO"/>
    <d v="2023-10-13T09:59:03"/>
    <s v="ONLINE/TELEFÓNICA"/>
    <d v="2023-11-28T00:00:00"/>
    <n v="1"/>
    <n v="1"/>
    <n v="1"/>
    <s v="SI"/>
    <s v="YULY"/>
    <s v="SI"/>
    <x v="1"/>
    <x v="109"/>
    <m/>
    <m/>
    <m/>
    <m/>
    <m/>
    <m/>
    <m/>
    <m/>
    <m/>
    <n v="6"/>
    <n v="3"/>
    <n v="-3"/>
    <s v="NO TIENE REZAGO"/>
    <m/>
  </r>
  <r>
    <n v="737"/>
    <s v="NOVIEMBRE"/>
    <x v="1"/>
    <s v="LIMA "/>
    <s v="ATE"/>
    <n v="923352782"/>
    <s v="1402MOMEROV"/>
    <s v="MONTILLA"/>
    <s v="MENDOZA"/>
    <s v="ROIXIMAR"/>
    <s v="CAROLINA"/>
    <s v="MONTILLA MENDOZA ROIXIMAR CAROLINA"/>
    <s v="VENEZUELA "/>
    <s v="SITUACIÓN IRREGULAR"/>
    <d v="2014-02-10T00:00:00"/>
    <s v="10"/>
    <s v="02"/>
    <s v="2014"/>
    <n v="9"/>
    <s v="FEMENINO"/>
    <s v="ACTA/PARTIDA DE NACIMIENTO"/>
    <s v="091"/>
    <s v="PRIMARIA - 1ER GRADO"/>
    <s v="SI"/>
    <s v="949MEROANCAV"/>
    <s v="MENDOZA"/>
    <s v="RONDON"/>
    <s v="ANDRY"/>
    <s v="CAROLINA"/>
    <s v="VENEZUELA "/>
    <s v="SITUACIÓN IRREGULAR"/>
    <d v="1994-09-22T00:00:00"/>
    <s v="22"/>
    <s v="9"/>
    <s v="1994"/>
    <s v="FEMENINO"/>
    <s v="CÉDULA DE IDENTIDAD"/>
    <s v="21469362"/>
    <s v="RASTREO"/>
    <d v="2023-10-26T15:49:47"/>
    <m/>
    <m/>
    <m/>
    <m/>
    <m/>
    <s v="SI"/>
    <s v="CAROLINE"/>
    <s v="SI"/>
    <x v="1"/>
    <x v="109"/>
    <m/>
    <m/>
    <m/>
    <m/>
    <m/>
    <m/>
    <m/>
    <m/>
    <m/>
    <n v="6"/>
    <n v="10"/>
    <n v="4"/>
    <s v="4 AÑOS REZAGO A MÁS"/>
    <m/>
  </r>
  <r>
    <n v="767"/>
    <s v="NOVIEMBRE"/>
    <x v="1"/>
    <s v="LIMA "/>
    <s v="SANTA ANITA"/>
    <n v="953337053"/>
    <s v="1609MOMUNAV"/>
    <s v="MONTILLA"/>
    <s v="MUCHACHO"/>
    <s v="NATHALIA"/>
    <s v="ISABELLA"/>
    <s v="MONTILLA MUCHACHO NATHALIA ISABELLA"/>
    <s v="VENEZUELA "/>
    <s v="PTP/CPP"/>
    <d v="2016-09-13T00:00:00"/>
    <s v="13"/>
    <s v="09"/>
    <s v="2016"/>
    <n v="7"/>
    <s v="FEMENINO"/>
    <s v="PTP/CPP"/>
    <s v="004060390"/>
    <s v="NINGUNO"/>
    <s v="SI"/>
    <s v="9012MUVAMACLV"/>
    <s v="MUCHACHO"/>
    <s v="VARGAS"/>
    <s v="MARLEX"/>
    <s v="CLARET"/>
    <s v="VENEZUELA "/>
    <s v="C.E. CALIDAD MIGRATORIA"/>
    <d v="1990-12-17T00:00:00"/>
    <s v="17"/>
    <s v="12"/>
    <s v="1990"/>
    <s v="FEMENINO"/>
    <s v="CARNET DE EXTRANJERÍA"/>
    <s v="005630483"/>
    <s v="RASTREO"/>
    <s v="NO INFORMACIÓN"/>
    <s v="ONLINE/TELEFÓNICA"/>
    <d v="2023-11-24T00:00:00"/>
    <n v="1"/>
    <n v="1"/>
    <n v="2"/>
    <s v="SI"/>
    <s v="CAROLINE"/>
    <s v="SI"/>
    <x v="1"/>
    <x v="109"/>
    <m/>
    <m/>
    <m/>
    <m/>
    <m/>
    <m/>
    <m/>
    <m/>
    <m/>
    <n v="6"/>
    <n v="7"/>
    <n v="1"/>
    <s v="NO TIENE REZAGO"/>
    <s v="CORREGIR FECHA DE IDENTIFICACIÓN  "/>
  </r>
  <r>
    <n v="825"/>
    <s v="NOVIEMBRE"/>
    <x v="1"/>
    <s v="LIMA "/>
    <s v="PACHACAMAC"/>
    <n v="949646970"/>
    <s v="0902MOPEWUV"/>
    <s v="MORALES "/>
    <s v="PEREZ "/>
    <s v="WUILMERLYS "/>
    <s v="GRACIELA"/>
    <s v="MORALES  PEREZ  WUILMERLYS  GRACIELA"/>
    <s v="VENEZUELA "/>
    <s v="SITUACIÓN IRREGULAR"/>
    <d v="2009-02-01T00:00:00"/>
    <s v="01"/>
    <s v="02"/>
    <s v="2009"/>
    <n v="15"/>
    <s v="FEMENINO"/>
    <s v="CEDULA DE IDENTIDAD"/>
    <n v="33615078"/>
    <s v="SECUNDARIA - 2DO GRADO"/>
    <s v="SI"/>
    <s v="835PETORONIV"/>
    <s v="PEREZ "/>
    <s v="TORRES"/>
    <s v="ROSALINDA"/>
    <s v="NINGUNO"/>
    <s v="VENEZUELA "/>
    <s v="SITUACIÓN IRREGULAR"/>
    <d v="1983-05-20T00:00:00"/>
    <s v="20"/>
    <s v="5"/>
    <s v="1983"/>
    <s v="FEMENINO"/>
    <s v="CÉDULA DE IDENTIDAD"/>
    <n v="16860627"/>
    <s v="RASTREO"/>
    <d v="2023-10-06T00:00:00"/>
    <s v="ONLINE/TELEFÓNICA"/>
    <d v="2023-11-16T00:00:00"/>
    <n v="1"/>
    <n v="1"/>
    <n v="1"/>
    <s v="SI"/>
    <s v="EIMARA"/>
    <s v="SI"/>
    <x v="1"/>
    <x v="109"/>
    <m/>
    <m/>
    <m/>
    <m/>
    <m/>
    <m/>
    <m/>
    <m/>
    <m/>
    <n v="13"/>
    <n v="15"/>
    <n v="2"/>
    <s v="2 AÑOS REZAGO"/>
    <m/>
  </r>
  <r>
    <n v="745"/>
    <s v="NOVIEMBRE"/>
    <x v="1"/>
    <s v="LIMA "/>
    <s v="LURIGANCHO"/>
    <n v="948894180"/>
    <s v="0809MOMOYOV"/>
    <s v="MORALES"/>
    <s v="MONTILLA"/>
    <s v="YORGINA"/>
    <s v="VALERIA "/>
    <s v="MORALES MONTILLA YORGINA VALERIA "/>
    <s v="VENEZUELA "/>
    <s v="PTP/CPP"/>
    <d v="2008-09-02T00:00:00"/>
    <s v="02"/>
    <s v="09"/>
    <s v="2008"/>
    <n v="15"/>
    <s v="FEMENINO"/>
    <s v="PTP/CPP"/>
    <s v="002438054"/>
    <s v="SECUNDARIA - 2DO GRADO"/>
    <s v="SI"/>
    <s v="8210MOLAYEMIV"/>
    <s v="MONTILLA"/>
    <s v="LAMOS"/>
    <s v="YENIFER"/>
    <s v="MILENA"/>
    <s v="VENEZUELA "/>
    <s v="C.E. CALIDAD MIGRATORIA"/>
    <d v="1982-10-07T00:00:00"/>
    <s v="7"/>
    <s v="10"/>
    <s v="1982"/>
    <s v="FEMENINO"/>
    <s v="CARNET DE EXTRANJERÍA"/>
    <s v="005391343"/>
    <s v="RASTREO"/>
    <d v="2023-11-01T11:20:15"/>
    <m/>
    <m/>
    <m/>
    <m/>
    <m/>
    <s v="SI"/>
    <s v="TAYRI"/>
    <s v="SI"/>
    <x v="1"/>
    <x v="109"/>
    <m/>
    <m/>
    <m/>
    <m/>
    <m/>
    <m/>
    <m/>
    <m/>
    <m/>
    <n v="13"/>
    <n v="15"/>
    <n v="2"/>
    <s v="2 AÑOS REZAGO"/>
    <m/>
  </r>
  <r>
    <n v="752"/>
    <s v="NOVIEMBRE"/>
    <x v="1"/>
    <s v="LIMA "/>
    <s v="SANTA ANITA"/>
    <n v="910452018"/>
    <s v="1212MOPEABV"/>
    <s v="MORALES"/>
    <s v="PEREZ"/>
    <s v="ABRAHAM"/>
    <s v="JOSE"/>
    <s v="MORALES PEREZ ABRAHAM JOSE"/>
    <s v="VENEZUELA "/>
    <s v="PTP/CPP"/>
    <d v="2012-12-15T00:00:00"/>
    <s v="15"/>
    <s v="12"/>
    <s v="2012"/>
    <n v="11"/>
    <s v="MASCULINO"/>
    <s v="PTP/CPP"/>
    <s v="2180496"/>
    <s v="S/D"/>
    <s v="SI"/>
    <s v="006MOPEALLIV"/>
    <s v="MORALES"/>
    <s v="PEREZ"/>
    <s v="ALEXANDRA"/>
    <s v="LISETH"/>
    <s v="VENEZUELA "/>
    <s v="PTP/CPP"/>
    <d v="2000-06-12T00:00:00"/>
    <s v="12"/>
    <s v="6"/>
    <s v="2000"/>
    <s v="FEMENINO"/>
    <s v="PTP/CPP"/>
    <s v="1217853"/>
    <s v="RASTREO"/>
    <d v="2023-11-20T17:03:00"/>
    <s v="ONLINE/TELEFÓNICA"/>
    <d v="2023-11-28T00:00:00"/>
    <n v="1"/>
    <n v="1"/>
    <n v="1"/>
    <s v="SI"/>
    <s v="CAROLINE"/>
    <s v="SI"/>
    <x v="1"/>
    <x v="109"/>
    <m/>
    <m/>
    <m/>
    <m/>
    <m/>
    <m/>
    <m/>
    <m/>
    <m/>
    <s v="S/D"/>
    <s v="S/D"/>
    <s v="S/D"/>
    <s v="S/D"/>
    <m/>
  </r>
  <r>
    <n v="335"/>
    <s v="DICIEMBRE "/>
    <x v="1"/>
    <s v="LIMA "/>
    <s v="SANTA ANITA"/>
    <n v="910452018"/>
    <s v="2006MOPEABV"/>
    <s v="MORALES"/>
    <s v="PEREZ"/>
    <s v="ABRAHAM"/>
    <s v="JOSE"/>
    <s v="MORALES PEREZ ABRAHAM JOSE"/>
    <s v="VENEZUELA "/>
    <s v="SITUACIÓN IRREGULAR"/>
    <d v="2020-06-10T00:00:00"/>
    <s v="10"/>
    <s v="06"/>
    <s v="2020"/>
    <n v="3"/>
    <s v="MASCULINO"/>
    <s v="CEDULA DE IDENTIDAD"/>
    <s v="S/D"/>
    <s v="NIVEL INICIAL 3 AÑOS"/>
    <s v="SI"/>
    <s v="0006MOPEALLIV"/>
    <s v="MORALES"/>
    <s v="PEREZ"/>
    <s v="ALEXANDRA "/>
    <s v="LISETH"/>
    <s v="VENEZUELA"/>
    <s v="PTP/CPP"/>
    <d v="2000-06-12T00:00:00"/>
    <s v="12"/>
    <s v="06"/>
    <s v="2000"/>
    <s v="FEMENINO"/>
    <s v="PTP/CPP"/>
    <s v="001217853"/>
    <s v="RASTREO"/>
    <d v="2023-11-20T17:03:10"/>
    <s v="ONLINE/TELEFÓNICA"/>
    <d v="2023-12-26T00:00:00"/>
    <n v="1"/>
    <n v="1"/>
    <n v="2"/>
    <s v="SI"/>
    <s v="CAROLINE"/>
    <s v="SI"/>
    <x v="1"/>
    <x v="109"/>
    <m/>
    <m/>
    <m/>
    <m/>
    <m/>
    <m/>
    <m/>
    <m/>
    <m/>
    <n v="6"/>
    <n v="3"/>
    <n v="-3"/>
    <s v="NO TIENE REZAGO"/>
    <m/>
  </r>
  <r>
    <n v="1284"/>
    <s v="ENERO "/>
    <x v="1"/>
    <s v="LIMA "/>
    <s v="CARABAYLLO"/>
    <n v="988382315"/>
    <s v="0905MOSUNAV"/>
    <s v="MORALES"/>
    <s v="SUAREZ"/>
    <s v="NATHALIA"/>
    <s v="VALENTINA"/>
    <s v="MORALES SUAREZ NATHALIA VALENTINA"/>
    <s v="VENEZUELA "/>
    <s v="SITUACIÓN IRREGULAR"/>
    <d v="2009-05-04T00:00:00"/>
    <s v="04"/>
    <s v="05"/>
    <s v="2009"/>
    <n v="14"/>
    <s v="FEMENINO"/>
    <s v="ACTA/PARTIDA DE NACIMIENTO"/>
    <n v="972"/>
    <s v="PRIMARIA - 6TO GRADO"/>
    <s v="SI"/>
    <s v="9104SUOLDADAV"/>
    <s v="SUEREZ  "/>
    <s v="OLIVARES"/>
    <s v="DAGLYS"/>
    <s v="DAYANA "/>
    <s v="VENEZUELA "/>
    <s v="SITUACIÓN IRREGULAR"/>
    <d v="1991-04-05T00:00:00"/>
    <s v="05"/>
    <s v="04"/>
    <s v="1991"/>
    <s v="FEMENINO"/>
    <s v="CÉDULA DE IDENTIDAD "/>
    <s v="MUJER"/>
    <s v="RASTREO"/>
    <d v="2023-09-15T00:00:00"/>
    <s v="ONLINE/TELEFÓNICA"/>
    <d v="2024-01-18T00:00:00"/>
    <n v="1"/>
    <n v="1"/>
    <n v="1"/>
    <s v="SI"/>
    <s v="MARIEL"/>
    <m/>
    <x v="1"/>
    <x v="109"/>
    <m/>
    <m/>
    <m/>
    <m/>
    <m/>
    <m/>
    <m/>
    <m/>
    <m/>
    <n v="11"/>
    <n v="14"/>
    <n v="3"/>
    <s v="3 AÑOS REZAGO"/>
    <m/>
  </r>
  <r>
    <n v="754"/>
    <s v="NOVIEMBRE"/>
    <x v="1"/>
    <s v="LIMA "/>
    <s v="LURIGANCHO"/>
    <n v="964585476"/>
    <s v="1102MOCOISV"/>
    <s v="MORENO"/>
    <s v="COLMENAREZ"/>
    <s v="ISMARIEV"/>
    <s v="ALEXANDRA"/>
    <s v="MORENO COLMENAREZ ISMARIEV ALEXANDRA"/>
    <s v="VENEZUELA "/>
    <s v="PTP/CPP"/>
    <d v="2011-02-05T00:00:00"/>
    <s v="05"/>
    <s v="02"/>
    <s v="2011"/>
    <n v="13"/>
    <s v="FEMENINO"/>
    <s v="PTP/CPP"/>
    <s v="004060431"/>
    <s v="PRIMARIA - 6TO GRADO"/>
    <s v="SI"/>
    <s v="829MOVAALJUV"/>
    <s v="MORENO"/>
    <s v="VALLADARES"/>
    <s v="ALEXANDER"/>
    <s v="JULIO"/>
    <s v="VENEZUELA "/>
    <s v="PTP/CPP"/>
    <d v="1982-09-13T00:00:00"/>
    <s v="13"/>
    <s v="9"/>
    <s v="1982"/>
    <s v="MASCULINO"/>
    <s v="PTP/CPP"/>
    <s v="003284784"/>
    <s v="RASTREO"/>
    <d v="2023-11-01T12:25:43"/>
    <s v="ONLINE/TELEFÓNICA"/>
    <d v="2023-11-21T00:00:00"/>
    <n v="1"/>
    <n v="1"/>
    <n v="1"/>
    <s v="SI"/>
    <s v="TAYRI"/>
    <s v="SI"/>
    <x v="1"/>
    <x v="109"/>
    <m/>
    <m/>
    <m/>
    <m/>
    <m/>
    <m/>
    <m/>
    <m/>
    <m/>
    <n v="11"/>
    <n v="13"/>
    <n v="2"/>
    <s v="2 AÑOS REZAGO"/>
    <m/>
  </r>
  <r>
    <n v="755"/>
    <s v="NOVIEMBRE"/>
    <x v="1"/>
    <s v="LIMA "/>
    <s v="SANTA ANITA"/>
    <n v="953988318"/>
    <s v="2001MOHIMAO"/>
    <s v="MORENO"/>
    <s v="HIDALGO"/>
    <s v="MAGGIE"/>
    <s v="SARAHY"/>
    <s v="MORENO HIDALGO MAGGIE SARAHY"/>
    <s v="OTRO"/>
    <s v="SITUACIÓN IRREGULAR"/>
    <d v="2020-01-28T00:00:00"/>
    <s v="28"/>
    <s v="01"/>
    <s v="2020"/>
    <n v="4"/>
    <s v="FEMENINO"/>
    <s v="ACTA/PARTIDA DE NACIMIENTO"/>
    <s v="1013373774"/>
    <s v="NINGUNO"/>
    <s v="SI"/>
    <s v="956MOHIVICEV"/>
    <s v="MORENO"/>
    <s v="HIDALGO"/>
    <s v="VICTORIA"/>
    <s v="CELINA"/>
    <s v="VENEZUELA "/>
    <s v="SITUACIÓN IRREGULAR"/>
    <d v="1995-06-29T00:00:00"/>
    <s v="29"/>
    <s v="6"/>
    <s v="1995"/>
    <s v="FEMENINO"/>
    <s v="CÉDULA DE IDENTIDAD"/>
    <s v="24939005"/>
    <s v="RASTREO"/>
    <s v="NO INFORMACIÓN"/>
    <s v="ONLINE/TELEFÓNICA"/>
    <d v="2023-11-23T00:00:00"/>
    <n v="1"/>
    <n v="1"/>
    <n v="2"/>
    <s v="SI"/>
    <s v="CAROLINE"/>
    <s v="SI"/>
    <x v="1"/>
    <x v="109"/>
    <m/>
    <m/>
    <m/>
    <m/>
    <m/>
    <m/>
    <m/>
    <m/>
    <m/>
    <n v="6"/>
    <n v="4"/>
    <n v="-2"/>
    <s v="NO TIENE REZAGO"/>
    <s v="CORREGIR FECHA DE IDENTIFICACIÓN  "/>
  </r>
  <r>
    <n v="1354"/>
    <s v="ENERO "/>
    <x v="0"/>
    <s v="TUMBES "/>
    <s v="TUMBES"/>
    <n v="952584807"/>
    <s v="1709RIBLDEV"/>
    <s v="RINCON"/>
    <s v="BLANCO"/>
    <s v="DEBORA"/>
    <s v="SARAI"/>
    <s v="RINCON BLANCO DEBORA SARAI"/>
    <s v="VENEZUELA "/>
    <s v="C.E. CALIDAD MIGRATORIA"/>
    <d v="2017-09-13T00:00:00"/>
    <s v="13"/>
    <s v="09"/>
    <s v="2017"/>
    <n v="6"/>
    <s v="FEMENINO"/>
    <s v="CARNET DE EXTRANJERÍA "/>
    <n v="6424052"/>
    <s v="NIVEL INICIAL 3 AÑOS"/>
    <s v="SI"/>
    <s v="9707BLBAMADEV"/>
    <s v="BLANCO"/>
    <s v="BARRETO"/>
    <s v="MARIA"/>
    <s v="DE LOS ANGELES"/>
    <s v="VENEZUELA "/>
    <s v="PTP/CPP"/>
    <d v="1997-07-13T00:00:00"/>
    <s v="13"/>
    <s v="07"/>
    <s v="1997"/>
    <s v="FEMENINO"/>
    <s v="PTP/CPP"/>
    <n v="894200"/>
    <s v="RASTREO"/>
    <d v="2024-01-10T00:00:00"/>
    <s v="ONLINE/TELEFÓNICA"/>
    <d v="2024-01-12T00:00:00"/>
    <n v="1"/>
    <n v="3"/>
    <n v="3"/>
    <s v="SI"/>
    <s v="ANTON "/>
    <m/>
    <x v="0"/>
    <x v="129"/>
    <d v="2024-01-13T00:00:00"/>
    <s v="SI"/>
    <s v="SI"/>
    <m/>
    <m/>
    <m/>
    <m/>
    <m/>
    <m/>
    <n v="6"/>
    <n v="6"/>
    <n v="0"/>
    <s v="NO TIENE REZAGO"/>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DED4DD-9373-4006-8508-CD1B500E2916}" name="TablaDinámica47" cacheId="7" applyNumberFormats="0" applyBorderFormats="0" applyFontFormats="0" applyPatternFormats="0" applyAlignmentFormats="0" applyWidthHeightFormats="1" dataCaption="Valores" updatedVersion="8" minRefreshableVersion="3" useAutoFormatting="1" itemPrintTitles="1" createdVersion="8" indent="0" compact="0" compactData="0" multipleFieldFilters="0">
  <location ref="A3:D54" firstHeaderRow="0" firstDataRow="1" firstDataCol="2"/>
  <pivotFields count="64">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18">
        <item x="16"/>
        <item x="9"/>
        <item x="12"/>
        <item x="4"/>
        <item x="8"/>
        <item x="0"/>
        <item x="1"/>
        <item x="6"/>
        <item x="7"/>
        <item x="3"/>
        <item x="2"/>
        <item x="14"/>
        <item x="13"/>
        <item x="10"/>
        <item x="11"/>
        <item x="5"/>
        <item x="15"/>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sortType="descending">
      <items count="6">
        <item x="3"/>
        <item x="4"/>
        <item x="1"/>
        <item x="0"/>
        <item h="1" sd="0" x="2"/>
        <item t="default"/>
      </items>
      <autoSortScope>
        <pivotArea dataOnly="0" outline="0" fieldPosition="0">
          <references count="1">
            <reference field="4294967294" count="1" selected="0">
              <x v="0"/>
            </reference>
          </references>
        </pivotArea>
      </autoSortScope>
    </pivotField>
    <pivotField compact="0" outline="0" showAll="0"/>
  </pivotFields>
  <rowFields count="2">
    <field x="62"/>
    <field x="18"/>
  </rowFields>
  <rowItems count="51">
    <i>
      <x v="3"/>
      <x v="1"/>
    </i>
    <i r="1">
      <x v="2"/>
    </i>
    <i r="1">
      <x v="4"/>
    </i>
    <i r="1">
      <x v="3"/>
    </i>
    <i r="1">
      <x v="5"/>
    </i>
    <i r="1">
      <x v="10"/>
    </i>
    <i r="1">
      <x v="8"/>
    </i>
    <i r="1">
      <x v="6"/>
    </i>
    <i r="1">
      <x v="7"/>
    </i>
    <i r="1">
      <x v="9"/>
    </i>
    <i r="1">
      <x v="11"/>
    </i>
    <i r="1">
      <x v="12"/>
    </i>
    <i r="1">
      <x v="13"/>
    </i>
    <i r="1">
      <x/>
    </i>
    <i r="1">
      <x v="14"/>
    </i>
    <i t="default">
      <x v="3"/>
    </i>
    <i>
      <x/>
      <x v="6"/>
    </i>
    <i r="1">
      <x v="8"/>
    </i>
    <i r="1">
      <x v="9"/>
    </i>
    <i r="1">
      <x v="13"/>
    </i>
    <i r="1">
      <x v="11"/>
    </i>
    <i r="1">
      <x v="10"/>
    </i>
    <i r="1">
      <x v="7"/>
    </i>
    <i r="1">
      <x v="14"/>
    </i>
    <i r="1">
      <x v="12"/>
    </i>
    <i r="1">
      <x v="5"/>
    </i>
    <i r="1">
      <x v="15"/>
    </i>
    <i t="default">
      <x/>
    </i>
    <i>
      <x v="1"/>
      <x v="7"/>
    </i>
    <i r="1">
      <x v="12"/>
    </i>
    <i r="1">
      <x v="13"/>
    </i>
    <i r="1">
      <x v="9"/>
    </i>
    <i r="1">
      <x v="11"/>
    </i>
    <i r="1">
      <x v="8"/>
    </i>
    <i r="1">
      <x v="10"/>
    </i>
    <i r="1">
      <x v="14"/>
    </i>
    <i r="1">
      <x v="15"/>
    </i>
    <i r="1">
      <x v="6"/>
    </i>
    <i r="1">
      <x v="16"/>
    </i>
    <i t="default">
      <x v="1"/>
    </i>
    <i>
      <x v="2"/>
      <x v="13"/>
    </i>
    <i r="1">
      <x v="10"/>
    </i>
    <i r="1">
      <x v="12"/>
    </i>
    <i r="1">
      <x v="14"/>
    </i>
    <i r="1">
      <x v="11"/>
    </i>
    <i r="1">
      <x v="9"/>
    </i>
    <i r="1">
      <x v="8"/>
    </i>
    <i r="1">
      <x v="15"/>
    </i>
    <i r="1">
      <x v="7"/>
    </i>
    <i t="default">
      <x v="2"/>
    </i>
    <i t="grand">
      <x/>
    </i>
  </rowItems>
  <colFields count="1">
    <field x="-2"/>
  </colFields>
  <colItems count="2">
    <i>
      <x/>
    </i>
    <i i="1">
      <x v="1"/>
    </i>
  </colItems>
  <dataFields count="2">
    <dataField name="N° DE NNA CON REZAGO ESCOLAR " fld="62" subtotal="count" baseField="0" baseItem="0"/>
    <dataField name="% DE NNA CON AÑOS DE REZAGO" fld="62" subtotal="count" showDataAs="percentOfTotal" baseField="0" baseItem="0" numFmtId="9"/>
  </dataFields>
  <formats count="13">
    <format dxfId="45">
      <pivotArea outline="0" fieldPosition="0">
        <references count="1">
          <reference field="4294967294" count="1" selected="0">
            <x v="1"/>
          </reference>
        </references>
      </pivotArea>
    </format>
    <format dxfId="44">
      <pivotArea dataOnly="0" labelOnly="1" outline="0" fieldPosition="0">
        <references count="1">
          <reference field="4294967294" count="1">
            <x v="0"/>
          </reference>
        </references>
      </pivotArea>
    </format>
    <format dxfId="43">
      <pivotArea dataOnly="0" labelOnly="1" outline="0" fieldPosition="0">
        <references count="1">
          <reference field="4294967294" count="1">
            <x v="1"/>
          </reference>
        </references>
      </pivotArea>
    </format>
    <format dxfId="42">
      <pivotArea field="62" type="button" dataOnly="0" labelOnly="1" outline="0" axis="axisRow" fieldPosition="0"/>
    </format>
    <format dxfId="41">
      <pivotArea field="18" type="button" dataOnly="0" labelOnly="1" outline="0" axis="axisRow" fieldPosition="1"/>
    </format>
    <format dxfId="40">
      <pivotArea dataOnly="0" labelOnly="1" outline="0" fieldPosition="0">
        <references count="1">
          <reference field="4294967294" count="2">
            <x v="0"/>
            <x v="1"/>
          </reference>
        </references>
      </pivotArea>
    </format>
    <format dxfId="39">
      <pivotArea type="all" dataOnly="0" outline="0" fieldPosition="0"/>
    </format>
    <format dxfId="38">
      <pivotArea outline="0" collapsedLevelsAreSubtotals="1" fieldPosition="0"/>
    </format>
    <format dxfId="37">
      <pivotArea field="62" type="button" dataOnly="0" labelOnly="1" outline="0" axis="axisRow" fieldPosition="0"/>
    </format>
    <format dxfId="36">
      <pivotArea field="18" type="button" dataOnly="0" labelOnly="1" outline="0" axis="axisRow" fieldPosition="1"/>
    </format>
    <format dxfId="35">
      <pivotArea dataOnly="0" labelOnly="1" outline="0" fieldPosition="0">
        <references count="1">
          <reference field="62" count="0"/>
        </references>
      </pivotArea>
    </format>
    <format dxfId="34">
      <pivotArea dataOnly="0" labelOnly="1" grandRow="1" outline="0" fieldPosition="0"/>
    </format>
    <format dxfId="33">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BA17D43-BC74-4167-968E-AA922E9E0D37}" name="TablaDinámica53" cacheId="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3:C114" firstHeaderRow="1" firstDataRow="1" firstDataCol="1" rowPageCount="1" colPageCount="1"/>
  <pivotFields count="6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8">
        <item x="0"/>
        <item h="1" x="5"/>
        <item h="1" x="3"/>
        <item h="1" x="6"/>
        <item h="1" x="2"/>
        <item h="1" x="4"/>
        <item h="1" x="1"/>
        <item t="default"/>
      </items>
    </pivotField>
    <pivotField axis="axisRow" showAll="0">
      <items count="131">
        <item x="0"/>
        <item x="1"/>
        <item x="2"/>
        <item x="114"/>
        <item x="3"/>
        <item x="4"/>
        <item x="5"/>
        <item x="6"/>
        <item x="7"/>
        <item x="8"/>
        <item x="9"/>
        <item x="10"/>
        <item x="11"/>
        <item x="12"/>
        <item x="13"/>
        <item x="14"/>
        <item x="15"/>
        <item x="16"/>
        <item x="17"/>
        <item x="18"/>
        <item x="19"/>
        <item x="20"/>
        <item x="21"/>
        <item x="22"/>
        <item x="124"/>
        <item x="23"/>
        <item x="24"/>
        <item x="25"/>
        <item x="26"/>
        <item x="27"/>
        <item x="28"/>
        <item x="29"/>
        <item x="30"/>
        <item x="31"/>
        <item x="32"/>
        <item x="33"/>
        <item x="34"/>
        <item x="35"/>
        <item x="123"/>
        <item x="36"/>
        <item x="37"/>
        <item x="38"/>
        <item x="39"/>
        <item x="40"/>
        <item x="41"/>
        <item x="42"/>
        <item x="43"/>
        <item x="44"/>
        <item x="45"/>
        <item x="46"/>
        <item x="47"/>
        <item x="48"/>
        <item x="49"/>
        <item x="50"/>
        <item x="51"/>
        <item x="112"/>
        <item x="52"/>
        <item x="53"/>
        <item x="54"/>
        <item x="120"/>
        <item x="55"/>
        <item x="56"/>
        <item x="57"/>
        <item x="58"/>
        <item x="59"/>
        <item x="60"/>
        <item x="61"/>
        <item x="62"/>
        <item x="63"/>
        <item x="64"/>
        <item x="65"/>
        <item x="66"/>
        <item x="67"/>
        <item x="68"/>
        <item x="69"/>
        <item x="70"/>
        <item x="71"/>
        <item x="72"/>
        <item x="73"/>
        <item x="74"/>
        <item x="75"/>
        <item x="76"/>
        <item x="77"/>
        <item x="78"/>
        <item x="79"/>
        <item x="119"/>
        <item x="116"/>
        <item x="113"/>
        <item x="80"/>
        <item x="81"/>
        <item x="82"/>
        <item x="111"/>
        <item x="121"/>
        <item x="83"/>
        <item x="84"/>
        <item x="85"/>
        <item x="86"/>
        <item x="117"/>
        <item x="118"/>
        <item x="87"/>
        <item x="122"/>
        <item x="115"/>
        <item x="126"/>
        <item x="88"/>
        <item x="89"/>
        <item x="90"/>
        <item x="91"/>
        <item x="92"/>
        <item x="93"/>
        <item x="94"/>
        <item x="95"/>
        <item x="96"/>
        <item x="97"/>
        <item x="98"/>
        <item x="99"/>
        <item x="125"/>
        <item x="100"/>
        <item x="110"/>
        <item x="101"/>
        <item x="102"/>
        <item x="103"/>
        <item x="104"/>
        <item x="105"/>
        <item x="106"/>
        <item x="107"/>
        <item x="108"/>
        <item x="128"/>
        <item x="127"/>
        <item x="129"/>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9"/>
  </rowFields>
  <rowItems count="111">
    <i>
      <x/>
    </i>
    <i>
      <x v="1"/>
    </i>
    <i>
      <x v="2"/>
    </i>
    <i>
      <x v="4"/>
    </i>
    <i>
      <x v="5"/>
    </i>
    <i>
      <x v="6"/>
    </i>
    <i>
      <x v="7"/>
    </i>
    <i>
      <x v="8"/>
    </i>
    <i>
      <x v="9"/>
    </i>
    <i>
      <x v="10"/>
    </i>
    <i>
      <x v="11"/>
    </i>
    <i>
      <x v="12"/>
    </i>
    <i>
      <x v="13"/>
    </i>
    <i>
      <x v="14"/>
    </i>
    <i>
      <x v="15"/>
    </i>
    <i>
      <x v="16"/>
    </i>
    <i>
      <x v="17"/>
    </i>
    <i>
      <x v="18"/>
    </i>
    <i>
      <x v="19"/>
    </i>
    <i>
      <x v="20"/>
    </i>
    <i>
      <x v="21"/>
    </i>
    <i>
      <x v="22"/>
    </i>
    <i>
      <x v="23"/>
    </i>
    <i>
      <x v="25"/>
    </i>
    <i>
      <x v="26"/>
    </i>
    <i>
      <x v="27"/>
    </i>
    <i>
      <x v="28"/>
    </i>
    <i>
      <x v="29"/>
    </i>
    <i>
      <x v="30"/>
    </i>
    <i>
      <x v="31"/>
    </i>
    <i>
      <x v="32"/>
    </i>
    <i>
      <x v="33"/>
    </i>
    <i>
      <x v="34"/>
    </i>
    <i>
      <x v="35"/>
    </i>
    <i>
      <x v="36"/>
    </i>
    <i>
      <x v="37"/>
    </i>
    <i>
      <x v="39"/>
    </i>
    <i>
      <x v="40"/>
    </i>
    <i>
      <x v="41"/>
    </i>
    <i>
      <x v="42"/>
    </i>
    <i>
      <x v="43"/>
    </i>
    <i>
      <x v="44"/>
    </i>
    <i>
      <x v="45"/>
    </i>
    <i>
      <x v="46"/>
    </i>
    <i>
      <x v="47"/>
    </i>
    <i>
      <x v="48"/>
    </i>
    <i>
      <x v="49"/>
    </i>
    <i>
      <x v="50"/>
    </i>
    <i>
      <x v="51"/>
    </i>
    <i>
      <x v="52"/>
    </i>
    <i>
      <x v="53"/>
    </i>
    <i>
      <x v="54"/>
    </i>
    <i>
      <x v="56"/>
    </i>
    <i>
      <x v="57"/>
    </i>
    <i>
      <x v="58"/>
    </i>
    <i>
      <x v="60"/>
    </i>
    <i>
      <x v="61"/>
    </i>
    <i>
      <x v="62"/>
    </i>
    <i>
      <x v="63"/>
    </i>
    <i>
      <x v="64"/>
    </i>
    <i>
      <x v="65"/>
    </i>
    <i>
      <x v="66"/>
    </i>
    <i>
      <x v="67"/>
    </i>
    <i>
      <x v="68"/>
    </i>
    <i>
      <x v="69"/>
    </i>
    <i>
      <x v="70"/>
    </i>
    <i>
      <x v="71"/>
    </i>
    <i>
      <x v="72"/>
    </i>
    <i>
      <x v="73"/>
    </i>
    <i>
      <x v="74"/>
    </i>
    <i>
      <x v="75"/>
    </i>
    <i>
      <x v="76"/>
    </i>
    <i>
      <x v="77"/>
    </i>
    <i>
      <x v="78"/>
    </i>
    <i>
      <x v="79"/>
    </i>
    <i>
      <x v="80"/>
    </i>
    <i>
      <x v="81"/>
    </i>
    <i>
      <x v="82"/>
    </i>
    <i>
      <x v="83"/>
    </i>
    <i>
      <x v="84"/>
    </i>
    <i>
      <x v="88"/>
    </i>
    <i>
      <x v="89"/>
    </i>
    <i>
      <x v="90"/>
    </i>
    <i>
      <x v="93"/>
    </i>
    <i>
      <x v="94"/>
    </i>
    <i>
      <x v="95"/>
    </i>
    <i>
      <x v="96"/>
    </i>
    <i>
      <x v="99"/>
    </i>
    <i>
      <x v="103"/>
    </i>
    <i>
      <x v="104"/>
    </i>
    <i>
      <x v="105"/>
    </i>
    <i>
      <x v="106"/>
    </i>
    <i>
      <x v="107"/>
    </i>
    <i>
      <x v="108"/>
    </i>
    <i>
      <x v="109"/>
    </i>
    <i>
      <x v="110"/>
    </i>
    <i>
      <x v="111"/>
    </i>
    <i>
      <x v="112"/>
    </i>
    <i>
      <x v="113"/>
    </i>
    <i>
      <x v="114"/>
    </i>
    <i>
      <x v="116"/>
    </i>
    <i>
      <x v="118"/>
    </i>
    <i>
      <x v="119"/>
    </i>
    <i>
      <x v="120"/>
    </i>
    <i>
      <x v="121"/>
    </i>
    <i>
      <x v="122"/>
    </i>
    <i>
      <x v="123"/>
    </i>
    <i>
      <x v="124"/>
    </i>
    <i>
      <x v="125"/>
    </i>
    <i>
      <x v="128"/>
    </i>
    <i t="grand">
      <x/>
    </i>
  </rowItems>
  <colItems count="1">
    <i/>
  </colItems>
  <pageFields count="1">
    <pageField fld="48" hier="-1"/>
  </pageFields>
  <dataFields count="1">
    <dataField name="Cuenta de ¿OBTUVO VACANTE ? ( PROMOTORA CONSIGUIÓ VACANTE)" fld="4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9F0DFA-C965-4B2C-9F47-33452CEFA132}" name="TablaDinámica54" cacheId="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119:C233" firstHeaderRow="1" firstDataRow="1" firstDataCol="1" rowPageCount="1" colPageCount="1"/>
  <pivotFields count="64">
    <pivotField showAll="0"/>
    <pivotField showAll="0"/>
    <pivotField axis="axisRow" showAll="0">
      <items count="5">
        <item m="1" x="3"/>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8">
        <item x="0"/>
        <item h="1" x="5"/>
        <item h="1" x="3"/>
        <item h="1" x="6"/>
        <item h="1" x="2"/>
        <item h="1" x="4"/>
        <item h="1" x="1"/>
        <item t="default"/>
      </items>
    </pivotField>
    <pivotField axis="axisRow" showAll="0">
      <items count="131">
        <item x="0"/>
        <item x="1"/>
        <item x="2"/>
        <item x="114"/>
        <item x="3"/>
        <item x="4"/>
        <item x="5"/>
        <item x="6"/>
        <item x="7"/>
        <item x="8"/>
        <item x="9"/>
        <item x="10"/>
        <item x="11"/>
        <item x="12"/>
        <item x="13"/>
        <item x="14"/>
        <item x="15"/>
        <item x="16"/>
        <item x="17"/>
        <item x="18"/>
        <item x="19"/>
        <item x="20"/>
        <item x="21"/>
        <item x="22"/>
        <item x="124"/>
        <item x="23"/>
        <item x="24"/>
        <item x="25"/>
        <item x="26"/>
        <item x="27"/>
        <item x="28"/>
        <item x="29"/>
        <item x="30"/>
        <item x="31"/>
        <item x="32"/>
        <item x="33"/>
        <item x="34"/>
        <item x="35"/>
        <item x="123"/>
        <item x="36"/>
        <item x="37"/>
        <item x="38"/>
        <item x="39"/>
        <item x="40"/>
        <item x="41"/>
        <item x="42"/>
        <item x="43"/>
        <item x="44"/>
        <item x="45"/>
        <item x="46"/>
        <item x="47"/>
        <item x="48"/>
        <item x="49"/>
        <item x="50"/>
        <item x="51"/>
        <item x="112"/>
        <item x="52"/>
        <item x="53"/>
        <item x="54"/>
        <item x="120"/>
        <item x="55"/>
        <item x="56"/>
        <item x="57"/>
        <item x="58"/>
        <item x="59"/>
        <item x="60"/>
        <item x="61"/>
        <item x="62"/>
        <item x="63"/>
        <item x="64"/>
        <item x="65"/>
        <item x="66"/>
        <item x="67"/>
        <item x="68"/>
        <item x="69"/>
        <item x="70"/>
        <item x="71"/>
        <item x="72"/>
        <item x="73"/>
        <item x="74"/>
        <item x="75"/>
        <item x="76"/>
        <item x="77"/>
        <item x="78"/>
        <item x="79"/>
        <item x="119"/>
        <item x="116"/>
        <item x="113"/>
        <item x="80"/>
        <item x="81"/>
        <item x="82"/>
        <item x="111"/>
        <item x="121"/>
        <item x="83"/>
        <item x="84"/>
        <item x="85"/>
        <item x="86"/>
        <item x="117"/>
        <item x="118"/>
        <item x="87"/>
        <item x="122"/>
        <item x="115"/>
        <item x="126"/>
        <item x="88"/>
        <item x="89"/>
        <item x="90"/>
        <item x="91"/>
        <item x="92"/>
        <item x="93"/>
        <item x="94"/>
        <item x="95"/>
        <item x="96"/>
        <item x="97"/>
        <item x="98"/>
        <item x="99"/>
        <item x="125"/>
        <item x="100"/>
        <item x="110"/>
        <item x="101"/>
        <item x="102"/>
        <item x="103"/>
        <item x="104"/>
        <item x="105"/>
        <item x="106"/>
        <item x="107"/>
        <item x="108"/>
        <item x="128"/>
        <item x="127"/>
        <item x="129"/>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2"/>
    <field x="49"/>
  </rowFields>
  <rowItems count="114">
    <i>
      <x v="1"/>
    </i>
    <i r="1">
      <x v="10"/>
    </i>
    <i r="1">
      <x v="11"/>
    </i>
    <i r="1">
      <x v="45"/>
    </i>
    <i r="1">
      <x v="46"/>
    </i>
    <i r="1">
      <x v="47"/>
    </i>
    <i r="1">
      <x v="48"/>
    </i>
    <i r="1">
      <x v="84"/>
    </i>
    <i r="1">
      <x v="88"/>
    </i>
    <i r="1">
      <x v="89"/>
    </i>
    <i r="1">
      <x v="90"/>
    </i>
    <i r="1">
      <x v="93"/>
    </i>
    <i r="1">
      <x v="94"/>
    </i>
    <i r="1">
      <x v="95"/>
    </i>
    <i r="1">
      <x v="96"/>
    </i>
    <i r="1">
      <x v="99"/>
    </i>
    <i r="1">
      <x v="103"/>
    </i>
    <i r="1">
      <x v="120"/>
    </i>
    <i>
      <x v="2"/>
    </i>
    <i r="1">
      <x v="1"/>
    </i>
    <i r="1">
      <x v="2"/>
    </i>
    <i r="1">
      <x v="4"/>
    </i>
    <i r="1">
      <x v="5"/>
    </i>
    <i r="1">
      <x v="6"/>
    </i>
    <i r="1">
      <x v="7"/>
    </i>
    <i r="1">
      <x v="8"/>
    </i>
    <i r="1">
      <x v="9"/>
    </i>
    <i r="1">
      <x v="18"/>
    </i>
    <i r="1">
      <x v="20"/>
    </i>
    <i r="1">
      <x v="26"/>
    </i>
    <i r="1">
      <x v="30"/>
    </i>
    <i r="1">
      <x v="31"/>
    </i>
    <i r="1">
      <x v="42"/>
    </i>
    <i r="1">
      <x v="49"/>
    </i>
    <i r="1">
      <x v="50"/>
    </i>
    <i r="1">
      <x v="51"/>
    </i>
    <i r="1">
      <x v="53"/>
    </i>
    <i r="1">
      <x v="54"/>
    </i>
    <i r="1">
      <x v="56"/>
    </i>
    <i r="1">
      <x v="57"/>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104"/>
    </i>
    <i r="1">
      <x v="107"/>
    </i>
    <i r="1">
      <x v="109"/>
    </i>
    <i r="1">
      <x v="112"/>
    </i>
    <i r="1">
      <x v="113"/>
    </i>
    <i r="1">
      <x v="114"/>
    </i>
    <i r="1">
      <x v="121"/>
    </i>
    <i r="1">
      <x v="123"/>
    </i>
    <i r="1">
      <x v="124"/>
    </i>
    <i r="1">
      <x v="125"/>
    </i>
    <i>
      <x v="3"/>
    </i>
    <i r="1">
      <x/>
    </i>
    <i r="1">
      <x v="12"/>
    </i>
    <i r="1">
      <x v="13"/>
    </i>
    <i r="1">
      <x v="14"/>
    </i>
    <i r="1">
      <x v="15"/>
    </i>
    <i r="1">
      <x v="16"/>
    </i>
    <i r="1">
      <x v="17"/>
    </i>
    <i r="1">
      <x v="19"/>
    </i>
    <i r="1">
      <x v="21"/>
    </i>
    <i r="1">
      <x v="22"/>
    </i>
    <i r="1">
      <x v="23"/>
    </i>
    <i r="1">
      <x v="25"/>
    </i>
    <i r="1">
      <x v="27"/>
    </i>
    <i r="1">
      <x v="28"/>
    </i>
    <i r="1">
      <x v="29"/>
    </i>
    <i r="1">
      <x v="32"/>
    </i>
    <i r="1">
      <x v="33"/>
    </i>
    <i r="1">
      <x v="34"/>
    </i>
    <i r="1">
      <x v="35"/>
    </i>
    <i r="1">
      <x v="36"/>
    </i>
    <i r="1">
      <x v="37"/>
    </i>
    <i r="1">
      <x v="39"/>
    </i>
    <i r="1">
      <x v="40"/>
    </i>
    <i r="1">
      <x v="41"/>
    </i>
    <i r="1">
      <x v="43"/>
    </i>
    <i r="1">
      <x v="44"/>
    </i>
    <i r="1">
      <x v="52"/>
    </i>
    <i r="1">
      <x v="58"/>
    </i>
    <i r="1">
      <x v="105"/>
    </i>
    <i r="1">
      <x v="106"/>
    </i>
    <i r="1">
      <x v="108"/>
    </i>
    <i r="1">
      <x v="110"/>
    </i>
    <i r="1">
      <x v="111"/>
    </i>
    <i r="1">
      <x v="116"/>
    </i>
    <i r="1">
      <x v="118"/>
    </i>
    <i r="1">
      <x v="119"/>
    </i>
    <i r="1">
      <x v="122"/>
    </i>
    <i r="1">
      <x v="128"/>
    </i>
    <i t="grand">
      <x/>
    </i>
  </rowItems>
  <colItems count="1">
    <i/>
  </colItems>
  <pageFields count="1">
    <pageField fld="48" hier="-1"/>
  </pageFields>
  <dataFields count="1">
    <dataField name="Cuenta de ¿OBTUVO VACANTE ? ( PROMOTORA CONSIGUIÓ VACANTE)" fld="4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35" dT="2023-12-05T22:03:36.22" personId="{99EF3560-7F0A-4D5C-A3B0-3DA6DDAC880F}" id="{842700CE-3667-401D-AD5A-538C30024DB2}">
    <text xml:space="preserve">Ultimo mes de octubre </text>
  </threadedComment>
</ThreadedComments>
</file>

<file path=xl/threadedComments/threadedComment2.xml><?xml version="1.0" encoding="utf-8"?>
<ThreadedComments xmlns="http://schemas.microsoft.com/office/spreadsheetml/2018/threadedcomments" xmlns:x="http://schemas.openxmlformats.org/spreadsheetml/2006/main">
  <threadedComment ref="AE2" dT="2023-09-26T00:08:20.52" personId="{99EF3560-7F0A-4D5C-A3B0-3DA6DDAC880F}" id="{4D30574C-2360-45C7-AC64-E8B8F42E9E59}">
    <text>Que es el estatus? Verificar si el equipo de campo usara esta opcion</text>
  </threadedComment>
  <threadedComment ref="AQ2" dT="2023-09-26T00:09:19.69" personId="{99EF3560-7F0A-4D5C-A3B0-3DA6DDAC880F}" id="{96812462-9842-401F-8AA6-58C95EFB6A17}">
    <text>Consulta, por que seria importante este dato</text>
  </threadedComment>
</ThreadedComments>
</file>

<file path=xl/threadedComments/threadedComment3.xml><?xml version="1.0" encoding="utf-8"?>
<ThreadedComments xmlns="http://schemas.microsoft.com/office/spreadsheetml/2018/threadedcomments" xmlns:x="http://schemas.openxmlformats.org/spreadsheetml/2006/main">
  <threadedComment ref="BL3" dT="2023-09-26T00:08:20.52" personId="{99EF3560-7F0A-4D5C-A3B0-3DA6DDAC880F}" id="{00AC9757-2AF3-47D3-B7BC-D749691D770C}">
    <text>Que es el estatus? Verificar si el equipo de campo usara esta opcion</text>
  </threadedComment>
  <threadedComment ref="BV3" dT="2023-09-26T00:09:19.69" personId="{99EF3560-7F0A-4D5C-A3B0-3DA6DDAC880F}" id="{62D55268-77C2-4C0B-8941-D5FEDB373547}">
    <text>Consulta, por que seria importante este dato</text>
  </threadedComment>
</ThreadedComments>
</file>

<file path=xl/worksheets/_rels/sheet1.xml.rels><?xml version="1.0" encoding="UTF-8" standalone="yes"?>
<Relationships xmlns="http://schemas.openxmlformats.org/package/2006/relationships"><Relationship Id="rId2" Type="http://schemas.openxmlformats.org/officeDocument/2006/relationships/hyperlink" Target="https://maps.app.goo.gl/yzTxMmJ7KSozc7t6A" TargetMode="External"/><Relationship Id="rId1" Type="http://schemas.openxmlformats.org/officeDocument/2006/relationships/hyperlink" Target="https://maps.app.goo.gl/WJUsum1oBZPBnxzNA" TargetMode="Externa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C7C5C-66FC-4DB5-8194-0612D8D8CC34}">
  <dimension ref="A1:BK1506"/>
  <sheetViews>
    <sheetView tabSelected="1" topLeftCell="C1" zoomScale="90" zoomScaleNormal="90" workbookViewId="0">
      <pane ySplit="2" topLeftCell="A329" activePane="bottomLeft" state="frozen"/>
      <selection pane="bottomLeft" activeCell="M153" sqref="M153"/>
    </sheetView>
  </sheetViews>
  <sheetFormatPr baseColWidth="10" defaultRowHeight="18.75" customHeight="1"/>
  <cols>
    <col min="1" max="1" width="11.42578125" style="421"/>
    <col min="2" max="2" width="22.28515625" style="421" customWidth="1"/>
    <col min="3" max="3" width="21.7109375" style="421" customWidth="1"/>
    <col min="4" max="4" width="13" style="421" customWidth="1"/>
    <col min="5" max="5" width="27.28515625" style="152" customWidth="1"/>
    <col min="6" max="6" width="33.28515625" style="83" customWidth="1"/>
    <col min="7" max="7" width="23.140625" style="421" customWidth="1"/>
    <col min="8" max="8" width="15.7109375" style="421" customWidth="1"/>
    <col min="9" max="9" width="14.7109375" style="421" customWidth="1"/>
    <col min="10" max="10" width="14.42578125" style="421" customWidth="1"/>
    <col min="11" max="11" width="15" style="421" customWidth="1"/>
    <col min="12" max="12" width="22.5703125" customWidth="1"/>
    <col min="13" max="13" width="29.85546875" customWidth="1"/>
    <col min="14" max="14" width="17" style="305" customWidth="1"/>
    <col min="15" max="18" width="11.42578125" style="305" customWidth="1"/>
    <col min="19" max="19" width="20.140625" customWidth="1"/>
    <col min="20" max="20" width="30.140625" customWidth="1"/>
    <col min="21" max="21" width="15.42578125" customWidth="1"/>
    <col min="22" max="22" width="29.7109375" style="83" customWidth="1"/>
    <col min="23" max="23" width="24.5703125" customWidth="1"/>
    <col min="24" max="24" width="24.28515625" customWidth="1"/>
    <col min="25" max="25" width="13.42578125" customWidth="1"/>
    <col min="26" max="26" width="13.140625" customWidth="1"/>
    <col min="27" max="27" width="12.42578125" customWidth="1"/>
    <col min="28" max="28" width="16.85546875" customWidth="1"/>
    <col min="29" max="29" width="14.85546875" customWidth="1"/>
    <col min="30" max="30" width="29.140625" customWidth="1"/>
    <col min="31" max="34" width="11.42578125" customWidth="1"/>
    <col min="35" max="35" width="25.5703125" style="305" customWidth="1"/>
    <col min="36" max="36" width="22.140625" style="305" customWidth="1"/>
    <col min="37" max="37" width="15.85546875" style="305" customWidth="1"/>
    <col min="38" max="38" width="16.28515625" customWidth="1"/>
    <col min="39" max="39" width="14.5703125" style="83" customWidth="1"/>
    <col min="40" max="40" width="20.5703125" style="83" customWidth="1"/>
    <col min="41" max="41" width="12.5703125" style="305" customWidth="1"/>
    <col min="42" max="42" width="13.28515625" customWidth="1"/>
    <col min="43" max="45" width="11.42578125" customWidth="1"/>
    <col min="46" max="46" width="21.85546875" style="476" customWidth="1"/>
    <col min="47" max="47" width="15.5703125" style="421" customWidth="1"/>
    <col min="48" max="48" width="17.42578125" style="152" customWidth="1"/>
    <col min="49" max="49" width="38.7109375" style="476" customWidth="1"/>
    <col min="50" max="50" width="26.85546875" style="421" customWidth="1"/>
    <col min="51" max="52" width="11.42578125" style="421" customWidth="1"/>
    <col min="53" max="53" width="13.85546875" style="421" customWidth="1"/>
    <col min="54" max="54" width="27" style="421" customWidth="1"/>
    <col min="55" max="55" width="12.7109375" style="421" customWidth="1"/>
    <col min="56" max="56" width="44.5703125" style="421" customWidth="1"/>
    <col min="57" max="57" width="22.28515625" style="421" customWidth="1"/>
    <col min="58" max="58" width="11.42578125" style="421" customWidth="1"/>
    <col min="59" max="59" width="10.5703125" style="476" customWidth="1"/>
    <col min="60" max="60" width="14.140625" style="476" customWidth="1"/>
    <col min="61" max="61" width="13.85546875" style="476" customWidth="1"/>
    <col min="62" max="62" width="29.28515625" style="421" customWidth="1"/>
    <col min="63" max="63" width="32.5703125" style="421" customWidth="1"/>
    <col min="64" max="16384" width="11.42578125" style="421"/>
  </cols>
  <sheetData>
    <row r="1" spans="1:63" ht="12" customHeight="1">
      <c r="A1" s="86"/>
      <c r="B1" s="87"/>
      <c r="C1" s="88" t="s">
        <v>2517</v>
      </c>
      <c r="D1" s="89"/>
      <c r="E1" s="1054"/>
      <c r="F1" s="510"/>
      <c r="G1" s="90" t="s">
        <v>2518</v>
      </c>
      <c r="H1" s="485"/>
      <c r="I1" s="485"/>
      <c r="J1" s="485"/>
      <c r="K1" s="485"/>
      <c r="L1" s="91"/>
      <c r="M1" s="91"/>
      <c r="N1" s="87"/>
      <c r="O1" s="87"/>
      <c r="P1" s="87"/>
      <c r="Q1" s="87"/>
      <c r="R1" s="87"/>
      <c r="S1" s="91"/>
      <c r="T1" s="91"/>
      <c r="U1" s="91"/>
      <c r="V1" s="93"/>
      <c r="W1" s="91"/>
      <c r="X1" s="91" t="s">
        <v>2519</v>
      </c>
      <c r="Y1" s="91"/>
      <c r="Z1" s="91"/>
      <c r="AA1" s="91"/>
      <c r="AB1" s="91"/>
      <c r="AC1" s="91"/>
      <c r="AD1" s="91"/>
      <c r="AE1" s="91"/>
      <c r="AF1" s="91"/>
      <c r="AG1" s="91"/>
      <c r="AH1" s="91"/>
      <c r="AI1" s="87"/>
      <c r="AJ1" s="87"/>
      <c r="AK1" s="87"/>
      <c r="AL1" s="87" t="s">
        <v>2520</v>
      </c>
      <c r="AM1" s="497"/>
      <c r="AN1" s="93"/>
      <c r="AO1" s="87"/>
      <c r="AP1" s="87"/>
      <c r="AQ1" s="87"/>
      <c r="AR1" s="87"/>
      <c r="AS1" s="485"/>
      <c r="AT1" s="87"/>
      <c r="AU1" s="87"/>
      <c r="AV1" s="93"/>
      <c r="AW1" s="87"/>
      <c r="AX1" s="485"/>
      <c r="AY1" s="87"/>
      <c r="AZ1" s="93"/>
      <c r="BA1" s="87" t="s">
        <v>2521</v>
      </c>
      <c r="BB1" s="87"/>
      <c r="BC1" s="87"/>
      <c r="BD1" s="87"/>
      <c r="BE1" s="87"/>
      <c r="BF1" s="87"/>
      <c r="BG1" s="87"/>
      <c r="BH1" s="87"/>
      <c r="BI1" s="87"/>
      <c r="BJ1" s="87"/>
      <c r="BK1" s="478"/>
    </row>
    <row r="2" spans="1:63" s="1013" customFormat="1" ht="57" customHeight="1">
      <c r="A2" s="94" t="s">
        <v>3</v>
      </c>
      <c r="B2" s="94" t="s">
        <v>2522</v>
      </c>
      <c r="C2" s="95" t="s">
        <v>4</v>
      </c>
      <c r="D2" s="95" t="s">
        <v>5</v>
      </c>
      <c r="E2" s="95" t="s">
        <v>6</v>
      </c>
      <c r="F2" s="95" t="s">
        <v>7</v>
      </c>
      <c r="G2" s="96" t="s">
        <v>2523</v>
      </c>
      <c r="H2" s="477" t="s">
        <v>2524</v>
      </c>
      <c r="I2" s="477" t="s">
        <v>2525</v>
      </c>
      <c r="J2" s="477" t="s">
        <v>2526</v>
      </c>
      <c r="K2" s="477" t="s">
        <v>2527</v>
      </c>
      <c r="L2" s="97" t="s">
        <v>2529</v>
      </c>
      <c r="M2" s="97" t="s">
        <v>2530</v>
      </c>
      <c r="N2" s="97" t="s">
        <v>2531</v>
      </c>
      <c r="O2" s="97" t="s">
        <v>2532</v>
      </c>
      <c r="P2" s="97" t="s">
        <v>2533</v>
      </c>
      <c r="Q2" s="97" t="s">
        <v>2534</v>
      </c>
      <c r="R2" s="97" t="s">
        <v>6564</v>
      </c>
      <c r="S2" s="97" t="s">
        <v>2536</v>
      </c>
      <c r="T2" s="97" t="s">
        <v>2537</v>
      </c>
      <c r="U2" s="97" t="s">
        <v>2538</v>
      </c>
      <c r="V2" s="97" t="s">
        <v>2539</v>
      </c>
      <c r="W2" s="97" t="s">
        <v>2540</v>
      </c>
      <c r="X2" s="96" t="s">
        <v>2541</v>
      </c>
      <c r="Y2" s="98" t="s">
        <v>2542</v>
      </c>
      <c r="Z2" s="98" t="s">
        <v>2543</v>
      </c>
      <c r="AA2" s="98" t="s">
        <v>2544</v>
      </c>
      <c r="AB2" s="98" t="s">
        <v>2545</v>
      </c>
      <c r="AC2" s="98" t="s">
        <v>2546</v>
      </c>
      <c r="AD2" s="98" t="s">
        <v>2547</v>
      </c>
      <c r="AE2" s="98" t="s">
        <v>2548</v>
      </c>
      <c r="AF2" s="98" t="s">
        <v>2549</v>
      </c>
      <c r="AG2" s="98" t="s">
        <v>2550</v>
      </c>
      <c r="AH2" s="98" t="s">
        <v>2551</v>
      </c>
      <c r="AI2" s="98" t="s">
        <v>2552</v>
      </c>
      <c r="AJ2" s="98" t="s">
        <v>2553</v>
      </c>
      <c r="AK2" s="98" t="s">
        <v>2554</v>
      </c>
      <c r="AL2" s="99" t="s">
        <v>2555</v>
      </c>
      <c r="AM2" s="760" t="s">
        <v>2556</v>
      </c>
      <c r="AN2" s="98" t="s">
        <v>2557</v>
      </c>
      <c r="AO2" s="659" t="s">
        <v>6562</v>
      </c>
      <c r="AP2" s="98" t="s">
        <v>2558</v>
      </c>
      <c r="AQ2" s="98" t="s">
        <v>4812</v>
      </c>
      <c r="AR2" s="98" t="s">
        <v>2559</v>
      </c>
      <c r="AS2" s="98" t="s">
        <v>2560</v>
      </c>
      <c r="AT2" s="479" t="s">
        <v>2561</v>
      </c>
      <c r="AU2" s="366" t="s">
        <v>2562</v>
      </c>
      <c r="AV2" s="101" t="s">
        <v>2563</v>
      </c>
      <c r="AW2" s="761" t="s">
        <v>5444</v>
      </c>
      <c r="AX2" s="101" t="s">
        <v>2564</v>
      </c>
      <c r="AY2" s="100" t="s">
        <v>2565</v>
      </c>
      <c r="AZ2" s="101" t="s">
        <v>2566</v>
      </c>
      <c r="BA2" s="101" t="s">
        <v>6722</v>
      </c>
      <c r="BB2" s="100" t="s">
        <v>6561</v>
      </c>
      <c r="BC2" s="100" t="s">
        <v>2567</v>
      </c>
      <c r="BD2" s="100" t="s">
        <v>2568</v>
      </c>
      <c r="BE2" s="100" t="s">
        <v>2569</v>
      </c>
      <c r="BF2" s="100" t="s">
        <v>2570</v>
      </c>
      <c r="BG2" s="101" t="s">
        <v>2571</v>
      </c>
      <c r="BH2" s="101" t="s">
        <v>2572</v>
      </c>
      <c r="BI2" s="101" t="s">
        <v>2573</v>
      </c>
      <c r="BJ2" s="101" t="s">
        <v>2574</v>
      </c>
      <c r="BK2" s="1053" t="s">
        <v>2086</v>
      </c>
    </row>
    <row r="3" spans="1:63" customFormat="1" ht="18.75" customHeight="1">
      <c r="A3" s="481">
        <v>731</v>
      </c>
      <c r="B3" s="148" t="s">
        <v>2836</v>
      </c>
      <c r="C3" s="149" t="s">
        <v>50</v>
      </c>
      <c r="D3" s="149" t="s">
        <v>77</v>
      </c>
      <c r="E3" s="491" t="s">
        <v>77</v>
      </c>
      <c r="F3" s="1007">
        <v>963712279</v>
      </c>
      <c r="G3" s="310" t="str">
        <f>CONCATENATE(MID(Q3,3,2),MID(P3,1,2),MID(H3,1,2),MID(I3,1,2),MID(J3,1,2), MID(K3,1,2),MID(L3,1,1))</f>
        <v>208ABGUBAJOP</v>
      </c>
      <c r="H3" s="685" t="s">
        <v>3787</v>
      </c>
      <c r="I3" s="685" t="s">
        <v>800</v>
      </c>
      <c r="J3" s="685" t="s">
        <v>3788</v>
      </c>
      <c r="K3" s="685" t="s">
        <v>3789</v>
      </c>
      <c r="L3" s="21" t="s">
        <v>42</v>
      </c>
      <c r="M3" s="504" t="s">
        <v>42</v>
      </c>
      <c r="N3" s="509">
        <v>44065</v>
      </c>
      <c r="O3" s="517">
        <v>22</v>
      </c>
      <c r="P3" s="517">
        <v>8</v>
      </c>
      <c r="Q3" s="517">
        <v>2020</v>
      </c>
      <c r="R3" s="637">
        <f ca="1">DATEDIF(N3,TODAY(),"Y")</f>
        <v>3</v>
      </c>
      <c r="S3" s="15" t="s">
        <v>4809</v>
      </c>
      <c r="T3" s="685" t="s">
        <v>42</v>
      </c>
      <c r="U3" s="1016" t="s">
        <v>562</v>
      </c>
      <c r="V3" s="21" t="s">
        <v>53</v>
      </c>
      <c r="W3" s="148" t="s">
        <v>47</v>
      </c>
      <c r="X3" s="514" t="str">
        <f>UPPER(CONCATENATE(MID(AH3,3,2),MID(AG3,1,2),MID(Y3,1,2),MID(Z3,1,2),MID(AA3,1,2),MID(AB3,1,2),MID(AC3,1,1)))</f>
        <v>955GULAMINIV</v>
      </c>
      <c r="Y3" s="685" t="s">
        <v>800</v>
      </c>
      <c r="Z3" s="685" t="s">
        <v>464</v>
      </c>
      <c r="AA3" s="685" t="s">
        <v>801</v>
      </c>
      <c r="AB3" s="492" t="s">
        <v>53</v>
      </c>
      <c r="AC3" s="481" t="s">
        <v>56</v>
      </c>
      <c r="AD3" s="44" t="s">
        <v>57</v>
      </c>
      <c r="AE3" s="1022">
        <v>34842</v>
      </c>
      <c r="AF3" s="195" t="s">
        <v>406</v>
      </c>
      <c r="AG3" s="195" t="s">
        <v>180</v>
      </c>
      <c r="AH3" s="195" t="s">
        <v>278</v>
      </c>
      <c r="AI3" s="58" t="s">
        <v>4809</v>
      </c>
      <c r="AJ3" s="685" t="s">
        <v>58</v>
      </c>
      <c r="AK3" s="1010">
        <v>24204738</v>
      </c>
      <c r="AL3" s="44" t="s">
        <v>2578</v>
      </c>
      <c r="AM3" s="1059">
        <v>45202</v>
      </c>
      <c r="AN3" s="15" t="s">
        <v>49</v>
      </c>
      <c r="AO3" s="1111">
        <v>45256</v>
      </c>
      <c r="AP3" s="44">
        <v>2</v>
      </c>
      <c r="AQ3" s="1029">
        <v>2</v>
      </c>
      <c r="AR3" s="1010">
        <v>2</v>
      </c>
      <c r="AS3" s="148" t="s">
        <v>47</v>
      </c>
      <c r="AT3" s="149" t="s">
        <v>59</v>
      </c>
      <c r="AU3" s="282" t="s">
        <v>47</v>
      </c>
      <c r="AV3" s="15"/>
      <c r="AW3" s="195"/>
      <c r="AX3" s="15"/>
      <c r="AY3" s="195"/>
      <c r="AZ3" s="15"/>
      <c r="BA3" s="15"/>
      <c r="BB3" s="195"/>
      <c r="BC3" s="195"/>
      <c r="BD3" s="195"/>
      <c r="BE3" s="195"/>
      <c r="BF3" s="195"/>
      <c r="BG3" s="755">
        <f>IF(V3="NINGUNO",6, IF(V3="NIVEL INICIAL 3 AÑOS",6,IF(V3="NIVEL INICIAL 4 AÑOS",6, IF(V3="NIVEL INICIAL 5 AÑOS",6, IF(V3="PRIMARIA - 1ER GRADO",6, IF(V3="PRIMARIA - 2DO GRADO",7, IF(V3="PRIMARIA - 3ER GRADO",8, IF(V3="PRIMARIA - 4TO GRADO",9, IF(V3="PRIMARIA - 5TO GRADO",10, IF(V3="PRIMARIA - 6TO GRADO",11, IF(V3="SECUNDARIA - 1ER GRADO",12, IF(V3="SECUNDARIA - 2DO GRADO",13, IF(V3="SECUNDARIA - 3ER GRADO",14, IF(V3="SECUNDARIA - 4TO GRADO",15))))))))))))))</f>
        <v>6</v>
      </c>
      <c r="BH3" s="709">
        <f>DATEDIF(N3,"31/03/2024","Y")</f>
        <v>3</v>
      </c>
      <c r="BI3" s="755">
        <f>BH3-BG3</f>
        <v>-3</v>
      </c>
      <c r="BJ3" s="459" t="str">
        <f>IF(BI3&lt;=1,"NO TIENE REZAGO", IF(BI3=2,"2 AÑOS REZAGO", IF(BI3=3,"3 AÑOS REZAGO", IF(BI3&gt;=4, "4 AÑOS REZAGO A MÁS"))))</f>
        <v>NO TIENE REZAGO</v>
      </c>
      <c r="BK3" s="195"/>
    </row>
    <row r="4" spans="1:63" customFormat="1" ht="18.75" customHeight="1">
      <c r="A4" s="481">
        <v>899</v>
      </c>
      <c r="B4" s="23" t="s">
        <v>4811</v>
      </c>
      <c r="C4" s="15" t="s">
        <v>5146</v>
      </c>
      <c r="D4" s="15" t="s">
        <v>4021</v>
      </c>
      <c r="E4" s="198" t="s">
        <v>484</v>
      </c>
      <c r="F4" s="198">
        <v>921682894</v>
      </c>
      <c r="G4" s="310" t="str">
        <f>CONCATENATE(MID(Q4,3,2),MID(P4,1,2),MID(H4,1,2),MID(I4,1,2),MID(J4,1,2), MID(K4,1,2),MID(L4,1,1))</f>
        <v>169ABHELUNIS</v>
      </c>
      <c r="H4" s="192" t="s">
        <v>1788</v>
      </c>
      <c r="I4" s="192" t="s">
        <v>361</v>
      </c>
      <c r="J4" s="192" t="s">
        <v>2877</v>
      </c>
      <c r="K4" s="192" t="s">
        <v>53</v>
      </c>
      <c r="L4" s="15" t="s">
        <v>57</v>
      </c>
      <c r="M4" s="103" t="s">
        <v>57</v>
      </c>
      <c r="N4" s="193">
        <v>42641</v>
      </c>
      <c r="O4" s="199">
        <v>28</v>
      </c>
      <c r="P4" s="199">
        <v>9</v>
      </c>
      <c r="Q4" s="199">
        <v>2016</v>
      </c>
      <c r="R4" s="637">
        <f ca="1">DATEDIF(N4,TODAY(),"Y")</f>
        <v>7</v>
      </c>
      <c r="S4" s="15" t="s">
        <v>4808</v>
      </c>
      <c r="T4" s="29" t="s">
        <v>2590</v>
      </c>
      <c r="U4" s="198">
        <v>1171</v>
      </c>
      <c r="V4" s="14" t="s">
        <v>2592</v>
      </c>
      <c r="W4" s="114" t="s">
        <v>47</v>
      </c>
      <c r="X4" s="51" t="str">
        <f>UPPER(CONCATENATE(MID(AH4,3,2),MID(AG4,1,2),MID(Y4,1,2),MID(Z4,1,2),MID(AA4,1,2),MID(AB4,1,2),MID(AC4,1,1)))</f>
        <v>8911HECIYECAV</v>
      </c>
      <c r="Y4" s="197" t="s">
        <v>361</v>
      </c>
      <c r="Z4" s="192" t="s">
        <v>3882</v>
      </c>
      <c r="AA4" s="192" t="s">
        <v>3883</v>
      </c>
      <c r="AB4" s="192" t="s">
        <v>383</v>
      </c>
      <c r="AC4" s="481" t="s">
        <v>56</v>
      </c>
      <c r="AD4" s="498" t="s">
        <v>4345</v>
      </c>
      <c r="AE4" s="211">
        <v>32822</v>
      </c>
      <c r="AF4" s="198">
        <v>10</v>
      </c>
      <c r="AG4" s="198">
        <v>11</v>
      </c>
      <c r="AH4" s="198">
        <v>1989</v>
      </c>
      <c r="AI4" s="58" t="s">
        <v>4809</v>
      </c>
      <c r="AJ4" s="192" t="s">
        <v>1096</v>
      </c>
      <c r="AK4" s="200">
        <v>20095491</v>
      </c>
      <c r="AL4" s="1079" t="s">
        <v>2578</v>
      </c>
      <c r="AM4" s="1059">
        <v>45218</v>
      </c>
      <c r="AN4" s="15" t="s">
        <v>49</v>
      </c>
      <c r="AO4" s="1111">
        <v>45265</v>
      </c>
      <c r="AP4" s="498">
        <v>1</v>
      </c>
      <c r="AQ4" s="368">
        <v>1</v>
      </c>
      <c r="AR4" s="200">
        <v>1</v>
      </c>
      <c r="AS4" s="146" t="s">
        <v>47</v>
      </c>
      <c r="AT4" s="198" t="s">
        <v>84</v>
      </c>
      <c r="AU4" s="18" t="s">
        <v>47</v>
      </c>
      <c r="AV4" s="58"/>
      <c r="AW4" s="18"/>
      <c r="AX4" s="58"/>
      <c r="AY4" s="18"/>
      <c r="AZ4" s="58"/>
      <c r="BA4" s="58"/>
      <c r="BB4" s="18"/>
      <c r="BC4" s="18"/>
      <c r="BD4" s="18"/>
      <c r="BE4" s="18"/>
      <c r="BF4" s="18"/>
      <c r="BG4" s="755">
        <f>IF(V4="NINGUNO",6, IF(V4="NIVEL INICIAL 3 AÑOS",6,IF(V4="NIVEL INICIAL 4 AÑOS",6, IF(V4="NIVEL INICIAL 5 AÑOS",6, IF(V4="PRIMARIA - 1ER GRADO",6, IF(V4="PRIMARIA - 2DO GRADO",7, IF(V4="PRIMARIA - 3ER GRADO",8, IF(V4="PRIMARIA - 4TO GRADO",9, IF(V4="PRIMARIA - 5TO GRADO",10, IF(V4="PRIMARIA - 6TO GRADO",11, IF(V4="SECUNDARIA - 1ER GRADO",12, IF(V4="SECUNDARIA - 2DO GRADO",13, IF(V4="SECUNDARIA - 3ER GRADO",14, IF(V4="SECUNDARIA - 4TO GRADO",15))))))))))))))</f>
        <v>6</v>
      </c>
      <c r="BH4" s="709">
        <f>DATEDIF(N4,"31/03/2024","Y")</f>
        <v>7</v>
      </c>
      <c r="BI4" s="755">
        <f>BH4-BG4</f>
        <v>1</v>
      </c>
      <c r="BJ4" s="459" t="str">
        <f>IF(BI4&lt;=1,"NO TIENE REZAGO", IF(BI4=2,"2 AÑOS REZAGO", IF(BI4=3,"3 AÑOS REZAGO", IF(BI4&gt;=4, "4 AÑOS REZAGO A MÁS"))))</f>
        <v>NO TIENE REZAGO</v>
      </c>
      <c r="BK4" s="18"/>
    </row>
    <row r="5" spans="1:63" customFormat="1" ht="18.75" customHeight="1">
      <c r="A5" s="481">
        <v>495</v>
      </c>
      <c r="B5" s="114" t="s">
        <v>2836</v>
      </c>
      <c r="C5" s="15" t="s">
        <v>33</v>
      </c>
      <c r="D5" s="15" t="s">
        <v>33</v>
      </c>
      <c r="E5" s="150" t="s">
        <v>68</v>
      </c>
      <c r="F5" s="15">
        <v>900847646</v>
      </c>
      <c r="G5" s="310" t="str">
        <f>CONCATENATE(MID(Q5,3,2),MID(P5,1,2),MID(H5,1,2),MID(I5,1,2),MID(J5,1,2), MID(K5,1,2),MID(L5,1,1))</f>
        <v>0811ABVEAZALS</v>
      </c>
      <c r="H5" s="18" t="s">
        <v>1788</v>
      </c>
      <c r="I5" s="18" t="s">
        <v>1216</v>
      </c>
      <c r="J5" s="18" t="s">
        <v>3382</v>
      </c>
      <c r="K5" s="18" t="s">
        <v>3371</v>
      </c>
      <c r="L5" s="15" t="s">
        <v>57</v>
      </c>
      <c r="M5" s="103" t="s">
        <v>57</v>
      </c>
      <c r="N5" s="193">
        <v>39763</v>
      </c>
      <c r="O5" s="199">
        <v>11</v>
      </c>
      <c r="P5" s="199">
        <v>11</v>
      </c>
      <c r="Q5" s="199">
        <v>2008</v>
      </c>
      <c r="R5" s="637">
        <f t="shared" ref="R5:R11" ca="1" si="0">DATEDIF(N5,TODAY(),"Y")</f>
        <v>15</v>
      </c>
      <c r="S5" s="15" t="s">
        <v>4808</v>
      </c>
      <c r="T5" s="29" t="s">
        <v>86</v>
      </c>
      <c r="U5" s="115">
        <v>33974111</v>
      </c>
      <c r="V5" s="14" t="s">
        <v>2597</v>
      </c>
      <c r="W5" s="114" t="s">
        <v>47</v>
      </c>
      <c r="X5" s="51" t="str">
        <f t="shared" ref="X5:X11" si="1">UPPER(CONCATENATE(MID(AH5,3,2),MID(AG5,1,2),MID(Y5,1,2),MID(Z5,1,2),MID(AA5,1,2),MID(AB5,1,2),MID(AC5,1,1)))</f>
        <v>868NIVETADEV</v>
      </c>
      <c r="Y5" s="18" t="s">
        <v>1208</v>
      </c>
      <c r="Z5" s="18" t="s">
        <v>1216</v>
      </c>
      <c r="AA5" s="18" t="s">
        <v>1217</v>
      </c>
      <c r="AB5" s="18" t="s">
        <v>416</v>
      </c>
      <c r="AC5" s="481" t="s">
        <v>56</v>
      </c>
      <c r="AD5" s="15" t="s">
        <v>42</v>
      </c>
      <c r="AE5" s="116">
        <v>31646</v>
      </c>
      <c r="AF5" s="18" t="s">
        <v>252</v>
      </c>
      <c r="AG5" s="18" t="s">
        <v>73</v>
      </c>
      <c r="AH5" s="18" t="s">
        <v>97</v>
      </c>
      <c r="AI5" s="58" t="s">
        <v>4809</v>
      </c>
      <c r="AJ5" s="18" t="s">
        <v>42</v>
      </c>
      <c r="AK5" s="130" t="s">
        <v>1218</v>
      </c>
      <c r="AL5" s="15" t="s">
        <v>2578</v>
      </c>
      <c r="AM5" s="416">
        <v>45248.664539618054</v>
      </c>
      <c r="AN5" s="15"/>
      <c r="AO5" s="31"/>
      <c r="AP5" s="15"/>
      <c r="AQ5" s="231"/>
      <c r="AR5" s="20"/>
      <c r="AS5" s="114" t="s">
        <v>47</v>
      </c>
      <c r="AT5" s="15" t="s">
        <v>76</v>
      </c>
      <c r="AU5" s="16" t="s">
        <v>47</v>
      </c>
      <c r="AV5" s="15"/>
      <c r="AW5" s="18"/>
      <c r="AX5" s="15"/>
      <c r="AY5" s="18"/>
      <c r="AZ5" s="15"/>
      <c r="BA5" s="15"/>
      <c r="BB5" s="18"/>
      <c r="BC5" s="18"/>
      <c r="BD5" s="18"/>
      <c r="BE5" s="18"/>
      <c r="BF5" s="18"/>
      <c r="BG5" s="755">
        <f t="shared" ref="BG5:BG11" si="2">IF(V5="NINGUNO",6, IF(V5="NIVEL INICIAL 3 AÑOS",6,IF(V5="NIVEL INICIAL 4 AÑOS",6, IF(V5="NIVEL INICIAL 5 AÑOS",6, IF(V5="PRIMARIA - 1ER GRADO",6, IF(V5="PRIMARIA - 2DO GRADO",7, IF(V5="PRIMARIA - 3ER GRADO",8, IF(V5="PRIMARIA - 4TO GRADO",9, IF(V5="PRIMARIA - 5TO GRADO",10, IF(V5="PRIMARIA - 6TO GRADO",11, IF(V5="SECUNDARIA - 1ER GRADO",12, IF(V5="SECUNDARIA - 2DO GRADO",13, IF(V5="SECUNDARIA - 3ER GRADO",14, IF(V5="SECUNDARIA - 4TO GRADO",15))))))))))))))</f>
        <v>13</v>
      </c>
      <c r="BH5" s="709">
        <f t="shared" ref="BH5:BH11" si="3">DATEDIF(N5,"31/03/2024","Y")</f>
        <v>15</v>
      </c>
      <c r="BI5" s="755">
        <f t="shared" ref="BI5:BI11" si="4">BH5-BG5</f>
        <v>2</v>
      </c>
      <c r="BJ5" s="459" t="str">
        <f t="shared" ref="BJ5:BJ11" si="5">IF(BI5&lt;=1,"NO TIENE REZAGO", IF(BI5=2,"2 AÑOS REZAGO", IF(BI5=3,"3 AÑOS REZAGO", IF(BI5&gt;=4, "4 AÑOS REZAGO A MÁS"))))</f>
        <v>2 AÑOS REZAGO</v>
      </c>
      <c r="BK5" s="18"/>
    </row>
    <row r="6" spans="1:63" customFormat="1" ht="18.75" customHeight="1">
      <c r="A6" s="481">
        <v>81</v>
      </c>
      <c r="B6" s="51" t="s">
        <v>2575</v>
      </c>
      <c r="C6" s="25" t="s">
        <v>33</v>
      </c>
      <c r="D6" s="25" t="s">
        <v>33</v>
      </c>
      <c r="E6" s="15" t="s">
        <v>2048</v>
      </c>
      <c r="F6" s="14">
        <v>997218005</v>
      </c>
      <c r="G6" s="310" t="str">
        <f>CONCATENATE(MID(Q6,3,2),MID(P6,1,2),MID(H6,1,2),MID(I6,1,2),MID(J6,1,2), MID(K6,1,2),MID(L6,1,1))</f>
        <v>179ACBLDEALS</v>
      </c>
      <c r="H6" s="37" t="s">
        <v>52</v>
      </c>
      <c r="I6" s="37" t="s">
        <v>321</v>
      </c>
      <c r="J6" s="37" t="s">
        <v>2698</v>
      </c>
      <c r="K6" s="37" t="s">
        <v>366</v>
      </c>
      <c r="L6" s="15" t="s">
        <v>57</v>
      </c>
      <c r="M6" s="103" t="s">
        <v>57</v>
      </c>
      <c r="N6" s="193">
        <v>42996</v>
      </c>
      <c r="O6" s="199">
        <v>18</v>
      </c>
      <c r="P6" s="199">
        <v>9</v>
      </c>
      <c r="Q6" s="199">
        <v>2017</v>
      </c>
      <c r="R6" s="637">
        <f t="shared" ca="1" si="0"/>
        <v>6</v>
      </c>
      <c r="S6" s="15" t="s">
        <v>4808</v>
      </c>
      <c r="T6" s="29" t="s">
        <v>2590</v>
      </c>
      <c r="U6" s="14">
        <v>907</v>
      </c>
      <c r="V6" s="29" t="s">
        <v>53</v>
      </c>
      <c r="W6" s="51" t="s">
        <v>47</v>
      </c>
      <c r="X6" s="51" t="str">
        <f t="shared" si="1"/>
        <v>8812BLIRISDEV</v>
      </c>
      <c r="Y6" s="14" t="s">
        <v>321</v>
      </c>
      <c r="Z6" s="14" t="s">
        <v>322</v>
      </c>
      <c r="AA6" s="14" t="s">
        <v>323</v>
      </c>
      <c r="AB6" s="14" t="s">
        <v>223</v>
      </c>
      <c r="AC6" s="481" t="s">
        <v>56</v>
      </c>
      <c r="AD6" s="58" t="s">
        <v>42</v>
      </c>
      <c r="AE6" s="38">
        <v>32492</v>
      </c>
      <c r="AF6" s="46" t="s">
        <v>314</v>
      </c>
      <c r="AG6" s="46" t="s">
        <v>206</v>
      </c>
      <c r="AH6" s="46" t="s">
        <v>254</v>
      </c>
      <c r="AI6" s="58" t="s">
        <v>4809</v>
      </c>
      <c r="AJ6" s="14" t="s">
        <v>42</v>
      </c>
      <c r="AK6" s="39">
        <v>18755450</v>
      </c>
      <c r="AL6" s="1080" t="s">
        <v>2578</v>
      </c>
      <c r="AM6" s="1081">
        <v>45184</v>
      </c>
      <c r="AN6" s="15" t="s">
        <v>49</v>
      </c>
      <c r="AO6" s="1111">
        <v>45213</v>
      </c>
      <c r="AP6" s="58">
        <v>1</v>
      </c>
      <c r="AQ6" s="156">
        <v>1</v>
      </c>
      <c r="AR6" s="39">
        <v>1</v>
      </c>
      <c r="AS6" s="51" t="s">
        <v>47</v>
      </c>
      <c r="AT6" s="14" t="s">
        <v>90</v>
      </c>
      <c r="AU6" s="14" t="s">
        <v>47</v>
      </c>
      <c r="AV6" s="58"/>
      <c r="AW6" s="25"/>
      <c r="AX6" s="557"/>
      <c r="AY6" s="25"/>
      <c r="AZ6" s="58"/>
      <c r="BA6" s="557"/>
      <c r="BB6" s="25"/>
      <c r="BC6" s="25"/>
      <c r="BD6" s="25"/>
      <c r="BE6" s="25"/>
      <c r="BF6" s="25"/>
      <c r="BG6" s="759">
        <f t="shared" si="2"/>
        <v>6</v>
      </c>
      <c r="BH6" s="41">
        <f t="shared" si="3"/>
        <v>6</v>
      </c>
      <c r="BI6" s="759">
        <f t="shared" si="4"/>
        <v>0</v>
      </c>
      <c r="BJ6" s="105" t="str">
        <f t="shared" si="5"/>
        <v>NO TIENE REZAGO</v>
      </c>
      <c r="BK6" s="25"/>
    </row>
    <row r="7" spans="1:63" customFormat="1" ht="18.75" customHeight="1">
      <c r="A7" s="481">
        <v>1139</v>
      </c>
      <c r="B7" s="23" t="s">
        <v>5311</v>
      </c>
      <c r="C7" s="15" t="s">
        <v>33</v>
      </c>
      <c r="D7" s="15" t="s">
        <v>33</v>
      </c>
      <c r="E7" s="53" t="s">
        <v>875</v>
      </c>
      <c r="F7" s="53">
        <v>921023726</v>
      </c>
      <c r="G7" s="310" t="str">
        <f>CONCATENATE(MID(Q7,3,2),MID(P7,1,2),MID(H7,1,2),MID(I7,1,2),MID(J7,1,2), MID(K7,1,2),MID(L7,1,1))</f>
        <v>172ACMAALRAS</v>
      </c>
      <c r="H7" s="48" t="s">
        <v>52</v>
      </c>
      <c r="I7" s="48" t="s">
        <v>426</v>
      </c>
      <c r="J7" s="48" t="s">
        <v>366</v>
      </c>
      <c r="K7" s="48" t="s">
        <v>636</v>
      </c>
      <c r="L7" s="58" t="s">
        <v>57</v>
      </c>
      <c r="M7" s="103" t="s">
        <v>57</v>
      </c>
      <c r="N7" s="537">
        <v>42787</v>
      </c>
      <c r="O7" s="354">
        <v>21</v>
      </c>
      <c r="P7" s="354">
        <v>2</v>
      </c>
      <c r="Q7" s="354">
        <v>2017</v>
      </c>
      <c r="R7" s="637">
        <f t="shared" ca="1" si="0"/>
        <v>7</v>
      </c>
      <c r="S7" s="482" t="s">
        <v>4808</v>
      </c>
      <c r="T7" s="360" t="s">
        <v>2590</v>
      </c>
      <c r="U7" s="354">
        <v>1746</v>
      </c>
      <c r="V7" s="53" t="s">
        <v>53</v>
      </c>
      <c r="W7" s="15" t="s">
        <v>47</v>
      </c>
      <c r="X7" s="25" t="str">
        <f t="shared" si="1"/>
        <v>9509SACARAEDV</v>
      </c>
      <c r="Y7" s="53" t="s">
        <v>1349</v>
      </c>
      <c r="Z7" s="354" t="s">
        <v>5608</v>
      </c>
      <c r="AA7" s="354" t="s">
        <v>5609</v>
      </c>
      <c r="AB7" s="354" t="s">
        <v>1775</v>
      </c>
      <c r="AC7" s="481" t="s">
        <v>56</v>
      </c>
      <c r="AD7" s="44" t="s">
        <v>57</v>
      </c>
      <c r="AE7" s="537">
        <v>34949</v>
      </c>
      <c r="AF7" s="527" t="s">
        <v>216</v>
      </c>
      <c r="AG7" s="527" t="s">
        <v>315</v>
      </c>
      <c r="AH7" s="527" t="s">
        <v>278</v>
      </c>
      <c r="AI7" s="15" t="s">
        <v>4808</v>
      </c>
      <c r="AJ7" s="354" t="s">
        <v>71</v>
      </c>
      <c r="AK7" s="354">
        <v>25812711</v>
      </c>
      <c r="AL7" s="15" t="s">
        <v>2578</v>
      </c>
      <c r="AM7" s="1082">
        <v>45296.702256944445</v>
      </c>
      <c r="AN7" s="15" t="s">
        <v>49</v>
      </c>
      <c r="AO7" s="1114">
        <v>45302</v>
      </c>
      <c r="AP7" s="481">
        <v>1</v>
      </c>
      <c r="AQ7" s="162">
        <v>1</v>
      </c>
      <c r="AR7" s="354">
        <v>1</v>
      </c>
      <c r="AS7" s="18" t="s">
        <v>47</v>
      </c>
      <c r="AT7" s="18" t="s">
        <v>98</v>
      </c>
      <c r="AU7" s="55"/>
      <c r="AV7" s="58" t="s">
        <v>47</v>
      </c>
      <c r="AW7" s="354">
        <v>3029</v>
      </c>
      <c r="AX7" s="1080">
        <v>45301</v>
      </c>
      <c r="AY7" s="354" t="s">
        <v>5636</v>
      </c>
      <c r="AZ7" s="58"/>
      <c r="BA7" s="58"/>
      <c r="BB7" s="23"/>
      <c r="BC7" s="23"/>
      <c r="BD7" s="23"/>
      <c r="BE7" s="23"/>
      <c r="BF7" s="23"/>
      <c r="BG7" s="1441">
        <f t="shared" si="2"/>
        <v>6</v>
      </c>
      <c r="BH7" s="518">
        <f t="shared" si="3"/>
        <v>7</v>
      </c>
      <c r="BI7" s="1441">
        <f t="shared" si="4"/>
        <v>1</v>
      </c>
      <c r="BJ7" s="1009" t="str">
        <f t="shared" si="5"/>
        <v>NO TIENE REZAGO</v>
      </c>
      <c r="BK7" s="23"/>
    </row>
    <row r="8" spans="1:63" customFormat="1" ht="18.75" customHeight="1">
      <c r="A8" s="481">
        <v>206</v>
      </c>
      <c r="B8" s="114" t="s">
        <v>2836</v>
      </c>
      <c r="C8" s="15" t="s">
        <v>33</v>
      </c>
      <c r="D8" s="15" t="s">
        <v>33</v>
      </c>
      <c r="E8" s="150" t="s">
        <v>68</v>
      </c>
      <c r="F8" s="15">
        <v>924151072</v>
      </c>
      <c r="G8" s="310" t="str">
        <f>CONCATENATE(MID(Q8,3,2),MID(P8,1,2),MID(H8,1,2),MID(I8,1,2),MID(J8,1,2), MID(K8,1,2),MID(L8,1,1))</f>
        <v>203ACNICANAS</v>
      </c>
      <c r="H8" s="18" t="s">
        <v>52</v>
      </c>
      <c r="I8" s="18" t="s">
        <v>53</v>
      </c>
      <c r="J8" s="18" t="s">
        <v>2840</v>
      </c>
      <c r="K8" s="18" t="s">
        <v>2841</v>
      </c>
      <c r="L8" s="15" t="s">
        <v>57</v>
      </c>
      <c r="M8" s="103" t="s">
        <v>57</v>
      </c>
      <c r="N8" s="193">
        <v>43906</v>
      </c>
      <c r="O8" s="199">
        <v>16</v>
      </c>
      <c r="P8" s="199">
        <v>3</v>
      </c>
      <c r="Q8" s="199">
        <v>2020</v>
      </c>
      <c r="R8" s="637">
        <f t="shared" ca="1" si="0"/>
        <v>4</v>
      </c>
      <c r="S8" s="15" t="s">
        <v>4809</v>
      </c>
      <c r="T8" s="29" t="s">
        <v>2590</v>
      </c>
      <c r="U8" s="115" t="s">
        <v>2842</v>
      </c>
      <c r="V8" s="21" t="s">
        <v>53</v>
      </c>
      <c r="W8" s="114" t="s">
        <v>47</v>
      </c>
      <c r="X8" s="51" t="str">
        <f t="shared" si="1"/>
        <v>946ACNIKEJOV</v>
      </c>
      <c r="Y8" s="15" t="s">
        <v>52</v>
      </c>
      <c r="Z8" s="32" t="s">
        <v>53</v>
      </c>
      <c r="AA8" s="15" t="s">
        <v>69</v>
      </c>
      <c r="AB8" s="15" t="s">
        <v>70</v>
      </c>
      <c r="AC8" s="481" t="s">
        <v>56</v>
      </c>
      <c r="AD8" s="44" t="s">
        <v>57</v>
      </c>
      <c r="AE8" s="116">
        <v>34493</v>
      </c>
      <c r="AF8" s="18" t="s">
        <v>73</v>
      </c>
      <c r="AG8" s="18" t="s">
        <v>74</v>
      </c>
      <c r="AH8" s="18" t="s">
        <v>75</v>
      </c>
      <c r="AI8" s="58" t="s">
        <v>4809</v>
      </c>
      <c r="AJ8" s="32" t="s">
        <v>58</v>
      </c>
      <c r="AK8" s="117" t="s">
        <v>72</v>
      </c>
      <c r="AL8" s="15" t="s">
        <v>2578</v>
      </c>
      <c r="AM8" s="1059">
        <v>45221.585864745372</v>
      </c>
      <c r="AN8" s="15" t="s">
        <v>49</v>
      </c>
      <c r="AO8" s="24">
        <v>45244</v>
      </c>
      <c r="AP8" s="15">
        <v>1</v>
      </c>
      <c r="AQ8" s="231">
        <v>1</v>
      </c>
      <c r="AR8" s="20">
        <v>1</v>
      </c>
      <c r="AS8" s="114" t="s">
        <v>47</v>
      </c>
      <c r="AT8" s="15" t="s">
        <v>76</v>
      </c>
      <c r="AU8" s="16" t="s">
        <v>47</v>
      </c>
      <c r="AV8" s="15"/>
      <c r="AW8" s="18"/>
      <c r="AX8" s="15"/>
      <c r="AY8" s="18"/>
      <c r="AZ8" s="15"/>
      <c r="BA8" s="15"/>
      <c r="BB8" s="18"/>
      <c r="BC8" s="18"/>
      <c r="BD8" s="18"/>
      <c r="BE8" s="18"/>
      <c r="BF8" s="18"/>
      <c r="BG8" s="755">
        <f t="shared" si="2"/>
        <v>6</v>
      </c>
      <c r="BH8" s="709">
        <f t="shared" si="3"/>
        <v>4</v>
      </c>
      <c r="BI8" s="755">
        <f t="shared" si="4"/>
        <v>-2</v>
      </c>
      <c r="BJ8" s="459" t="str">
        <f t="shared" si="5"/>
        <v>NO TIENE REZAGO</v>
      </c>
      <c r="BK8" s="18"/>
    </row>
    <row r="9" spans="1:63" customFormat="1" ht="18.75" customHeight="1">
      <c r="A9" s="481">
        <v>111</v>
      </c>
      <c r="B9" s="51" t="s">
        <v>2575</v>
      </c>
      <c r="C9" s="25" t="s">
        <v>50</v>
      </c>
      <c r="D9" s="25" t="s">
        <v>77</v>
      </c>
      <c r="E9" s="26" t="s">
        <v>77</v>
      </c>
      <c r="F9" s="26">
        <v>944887902</v>
      </c>
      <c r="G9" s="310" t="str">
        <f>CONCATENATE(MID(Q9,3,2),MID(P9,1,2),MID(H9,1,2),MID(I9,1,2),MID(J9,1,2), MID(K9,1,2),MID(L9,1,1))</f>
        <v>211AGBAJAENS</v>
      </c>
      <c r="H9" s="27" t="s">
        <v>2730</v>
      </c>
      <c r="I9" s="27" t="s">
        <v>255</v>
      </c>
      <c r="J9" s="27" t="s">
        <v>2731</v>
      </c>
      <c r="K9" s="27" t="s">
        <v>2732</v>
      </c>
      <c r="L9" s="15" t="s">
        <v>57</v>
      </c>
      <c r="M9" s="103" t="s">
        <v>57</v>
      </c>
      <c r="N9" s="193">
        <v>44218</v>
      </c>
      <c r="O9" s="199">
        <v>22</v>
      </c>
      <c r="P9" s="199">
        <v>1</v>
      </c>
      <c r="Q9" s="199">
        <v>2021</v>
      </c>
      <c r="R9" s="637">
        <f t="shared" ca="1" si="0"/>
        <v>3</v>
      </c>
      <c r="S9" s="15" t="s">
        <v>4808</v>
      </c>
      <c r="T9" s="466" t="s">
        <v>2590</v>
      </c>
      <c r="U9" s="26">
        <v>124049372</v>
      </c>
      <c r="V9" s="29" t="s">
        <v>53</v>
      </c>
      <c r="W9" s="51" t="s">
        <v>47</v>
      </c>
      <c r="X9" s="51" t="str">
        <f t="shared" si="1"/>
        <v>027BACHEYCAV</v>
      </c>
      <c r="Y9" s="26" t="s">
        <v>255</v>
      </c>
      <c r="Z9" s="26" t="s">
        <v>256</v>
      </c>
      <c r="AA9" s="26" t="s">
        <v>257</v>
      </c>
      <c r="AB9" s="26" t="s">
        <v>258</v>
      </c>
      <c r="AC9" s="481" t="s">
        <v>56</v>
      </c>
      <c r="AD9" s="44" t="s">
        <v>57</v>
      </c>
      <c r="AE9" s="30">
        <v>37440</v>
      </c>
      <c r="AF9" s="26">
        <v>3</v>
      </c>
      <c r="AG9" s="26">
        <v>7</v>
      </c>
      <c r="AH9" s="26">
        <v>2002</v>
      </c>
      <c r="AI9" s="58" t="s">
        <v>4809</v>
      </c>
      <c r="AJ9" s="32" t="s">
        <v>58</v>
      </c>
      <c r="AK9" s="28">
        <v>30452867</v>
      </c>
      <c r="AL9" s="1080" t="s">
        <v>2578</v>
      </c>
      <c r="AM9" s="1083">
        <v>45202</v>
      </c>
      <c r="AN9" s="15" t="s">
        <v>49</v>
      </c>
      <c r="AO9" s="1111">
        <v>45210</v>
      </c>
      <c r="AP9" s="1078">
        <v>1</v>
      </c>
      <c r="AQ9" s="457">
        <v>1</v>
      </c>
      <c r="AR9" s="28">
        <v>2</v>
      </c>
      <c r="AS9" s="51" t="s">
        <v>47</v>
      </c>
      <c r="AT9" s="26" t="s">
        <v>59</v>
      </c>
      <c r="AU9" s="14" t="s">
        <v>47</v>
      </c>
      <c r="AV9" s="58"/>
      <c r="AW9" s="25"/>
      <c r="AX9" s="557"/>
      <c r="AY9" s="25"/>
      <c r="AZ9" s="58"/>
      <c r="BA9" s="557"/>
      <c r="BB9" s="25"/>
      <c r="BC9" s="25"/>
      <c r="BD9" s="25"/>
      <c r="BE9" s="25"/>
      <c r="BF9" s="25"/>
      <c r="BG9" s="755">
        <f t="shared" si="2"/>
        <v>6</v>
      </c>
      <c r="BH9" s="709">
        <f t="shared" si="3"/>
        <v>3</v>
      </c>
      <c r="BI9" s="755">
        <f t="shared" si="4"/>
        <v>-3</v>
      </c>
      <c r="BJ9" s="459" t="str">
        <f t="shared" si="5"/>
        <v>NO TIENE REZAGO</v>
      </c>
      <c r="BK9" s="25"/>
    </row>
    <row r="10" spans="1:63" customFormat="1" ht="18.75" customHeight="1">
      <c r="A10" s="481">
        <v>246</v>
      </c>
      <c r="B10" s="114" t="s">
        <v>2836</v>
      </c>
      <c r="C10" s="15" t="s">
        <v>33</v>
      </c>
      <c r="D10" s="15" t="s">
        <v>33</v>
      </c>
      <c r="E10" s="15" t="s">
        <v>91</v>
      </c>
      <c r="F10" s="15">
        <v>922578059</v>
      </c>
      <c r="G10" s="310" t="str">
        <f>CONCATENATE(MID(Q10,3,2),MID(P10,1,2),MID(H10,1,2),MID(I10,1,2),MID(J10,1,2), MID(K10,1,2),MID(L10,1,1))</f>
        <v>203AGBRJEENN</v>
      </c>
      <c r="H10" s="18" t="s">
        <v>2913</v>
      </c>
      <c r="I10" s="18" t="s">
        <v>375</v>
      </c>
      <c r="J10" s="18" t="s">
        <v>2914</v>
      </c>
      <c r="K10" s="18" t="s">
        <v>2732</v>
      </c>
      <c r="L10" s="21" t="s">
        <v>1938</v>
      </c>
      <c r="M10" s="185" t="s">
        <v>1938</v>
      </c>
      <c r="N10" s="193">
        <v>43898</v>
      </c>
      <c r="O10" s="199">
        <v>8</v>
      </c>
      <c r="P10" s="199">
        <v>3</v>
      </c>
      <c r="Q10" s="199">
        <v>2020</v>
      </c>
      <c r="R10" s="637">
        <f t="shared" ca="1" si="0"/>
        <v>4</v>
      </c>
      <c r="S10" s="15" t="s">
        <v>4808</v>
      </c>
      <c r="T10" s="15" t="s">
        <v>1939</v>
      </c>
      <c r="U10" s="15">
        <v>91764626</v>
      </c>
      <c r="V10" s="21" t="s">
        <v>53</v>
      </c>
      <c r="W10" s="114" t="s">
        <v>47</v>
      </c>
      <c r="X10" s="51" t="str">
        <f t="shared" si="1"/>
        <v>988BRSAYAJOV</v>
      </c>
      <c r="Y10" s="18" t="s">
        <v>375</v>
      </c>
      <c r="Z10" s="18" t="s">
        <v>376</v>
      </c>
      <c r="AA10" s="18" t="s">
        <v>377</v>
      </c>
      <c r="AB10" s="18" t="s">
        <v>378</v>
      </c>
      <c r="AC10" s="481" t="s">
        <v>56</v>
      </c>
      <c r="AD10" s="44" t="s">
        <v>111</v>
      </c>
      <c r="AE10" s="116">
        <v>36010</v>
      </c>
      <c r="AF10" s="18" t="s">
        <v>253</v>
      </c>
      <c r="AG10" s="18" t="s">
        <v>73</v>
      </c>
      <c r="AH10" s="18" t="s">
        <v>201</v>
      </c>
      <c r="AI10" s="58" t="s">
        <v>4809</v>
      </c>
      <c r="AJ10" s="150" t="s">
        <v>142</v>
      </c>
      <c r="AK10" s="126" t="s">
        <v>379</v>
      </c>
      <c r="AL10" s="15" t="s">
        <v>2578</v>
      </c>
      <c r="AM10" s="1083">
        <v>45202</v>
      </c>
      <c r="AN10" s="15" t="s">
        <v>49</v>
      </c>
      <c r="AO10" s="24">
        <v>45244</v>
      </c>
      <c r="AP10" s="15">
        <v>1</v>
      </c>
      <c r="AQ10" s="231">
        <v>1</v>
      </c>
      <c r="AR10" s="20">
        <v>1</v>
      </c>
      <c r="AS10" s="114" t="s">
        <v>47</v>
      </c>
      <c r="AT10" s="15" t="s">
        <v>188</v>
      </c>
      <c r="AU10" s="16" t="s">
        <v>47</v>
      </c>
      <c r="AV10" s="15"/>
      <c r="AW10" s="18"/>
      <c r="AX10" s="15"/>
      <c r="AY10" s="18"/>
      <c r="AZ10" s="15"/>
      <c r="BA10" s="15"/>
      <c r="BB10" s="18"/>
      <c r="BC10" s="18"/>
      <c r="BD10" s="18"/>
      <c r="BE10" s="18"/>
      <c r="BF10" s="18"/>
      <c r="BG10" s="759">
        <f t="shared" si="2"/>
        <v>6</v>
      </c>
      <c r="BH10" s="41">
        <f t="shared" si="3"/>
        <v>4</v>
      </c>
      <c r="BI10" s="759">
        <f t="shared" si="4"/>
        <v>-2</v>
      </c>
      <c r="BJ10" s="105" t="str">
        <f t="shared" si="5"/>
        <v>NO TIENE REZAGO</v>
      </c>
      <c r="BK10" s="18"/>
    </row>
    <row r="11" spans="1:63" customFormat="1" ht="18.75" customHeight="1">
      <c r="A11" s="481">
        <v>1450</v>
      </c>
      <c r="B11" s="23" t="s">
        <v>5311</v>
      </c>
      <c r="C11" s="15" t="s">
        <v>5146</v>
      </c>
      <c r="D11" s="23" t="s">
        <v>126</v>
      </c>
      <c r="E11" s="53" t="s">
        <v>126</v>
      </c>
      <c r="F11" s="53">
        <v>910725928</v>
      </c>
      <c r="G11" s="310" t="str">
        <f>CONCATENATE(MID(Q11,3,2),MID(P11,1,2),MID(H11,1,2),MID(I11,1,2),MID(J11,1,2), MID(K11,1,2),MID(L11,1,1))</f>
        <v>104AGCADAALS</v>
      </c>
      <c r="H11" s="604" t="s">
        <v>3689</v>
      </c>
      <c r="I11" s="604" t="s">
        <v>424</v>
      </c>
      <c r="J11" s="604" t="s">
        <v>3100</v>
      </c>
      <c r="K11" s="604" t="s">
        <v>2985</v>
      </c>
      <c r="L11" s="58" t="s">
        <v>57</v>
      </c>
      <c r="M11" s="103" t="s">
        <v>57</v>
      </c>
      <c r="N11" s="615">
        <v>40297</v>
      </c>
      <c r="O11" s="354">
        <v>29</v>
      </c>
      <c r="P11" s="354">
        <v>4</v>
      </c>
      <c r="Q11" s="354">
        <v>2010</v>
      </c>
      <c r="R11" s="637">
        <f t="shared" ca="1" si="0"/>
        <v>13</v>
      </c>
      <c r="S11" s="482" t="s">
        <v>4808</v>
      </c>
      <c r="T11" s="48" t="s">
        <v>1096</v>
      </c>
      <c r="U11" s="53">
        <v>33879767</v>
      </c>
      <c r="V11" s="14" t="s">
        <v>2582</v>
      </c>
      <c r="W11" s="114" t="s">
        <v>47</v>
      </c>
      <c r="X11" s="51" t="str">
        <f t="shared" si="1"/>
        <v>865CALOROMAV</v>
      </c>
      <c r="Y11" s="604" t="s">
        <v>424</v>
      </c>
      <c r="Z11" s="604" t="s">
        <v>108</v>
      </c>
      <c r="AA11" s="604" t="s">
        <v>1263</v>
      </c>
      <c r="AB11" s="605" t="s">
        <v>838</v>
      </c>
      <c r="AC11" s="481" t="s">
        <v>56</v>
      </c>
      <c r="AD11" s="44" t="s">
        <v>57</v>
      </c>
      <c r="AE11" s="618">
        <v>31555</v>
      </c>
      <c r="AF11" s="53">
        <v>23</v>
      </c>
      <c r="AG11" s="53">
        <v>5</v>
      </c>
      <c r="AH11" s="53">
        <v>1986</v>
      </c>
      <c r="AI11" s="15" t="s">
        <v>4809</v>
      </c>
      <c r="AJ11" s="48" t="s">
        <v>1096</v>
      </c>
      <c r="AK11" s="621">
        <v>18844728</v>
      </c>
      <c r="AL11" s="15" t="s">
        <v>2578</v>
      </c>
      <c r="AM11" s="1084">
        <v>45211</v>
      </c>
      <c r="AN11" s="15" t="s">
        <v>49</v>
      </c>
      <c r="AO11" s="1114">
        <v>45293</v>
      </c>
      <c r="AP11" s="481"/>
      <c r="AQ11" s="463">
        <v>2</v>
      </c>
      <c r="AR11" s="530">
        <v>2</v>
      </c>
      <c r="AS11" s="638" t="s">
        <v>47</v>
      </c>
      <c r="AT11" s="18" t="s">
        <v>1126</v>
      </c>
      <c r="AU11" s="23"/>
      <c r="AV11" s="58"/>
      <c r="AW11" s="53" t="s">
        <v>6550</v>
      </c>
      <c r="AX11" s="1103"/>
      <c r="AY11" s="23"/>
      <c r="AZ11" s="58"/>
      <c r="BA11" s="58"/>
      <c r="BB11" s="23"/>
      <c r="BC11" s="23"/>
      <c r="BD11" s="23"/>
      <c r="BE11" s="23"/>
      <c r="BF11" s="23"/>
      <c r="BG11" s="755">
        <f t="shared" si="2"/>
        <v>10</v>
      </c>
      <c r="BH11" s="709">
        <f t="shared" si="3"/>
        <v>13</v>
      </c>
      <c r="BI11" s="755">
        <f t="shared" si="4"/>
        <v>3</v>
      </c>
      <c r="BJ11" s="459" t="str">
        <f t="shared" si="5"/>
        <v>3 AÑOS REZAGO</v>
      </c>
      <c r="BK11" s="23"/>
    </row>
    <row r="12" spans="1:63" customFormat="1" ht="18.75" customHeight="1">
      <c r="A12" s="481">
        <v>1449</v>
      </c>
      <c r="B12" s="23" t="s">
        <v>5311</v>
      </c>
      <c r="C12" s="15" t="s">
        <v>5146</v>
      </c>
      <c r="D12" s="23" t="s">
        <v>126</v>
      </c>
      <c r="E12" s="53" t="s">
        <v>126</v>
      </c>
      <c r="F12" s="53">
        <v>910725928</v>
      </c>
      <c r="G12" s="310" t="str">
        <f>CONCATENATE(MID(Q12,3,2),MID(P12,1,2),MID(H12,1,2),MID(I12,1,2),MID(J12,1,2), MID(K12,1,2),MID(L12,1,1))</f>
        <v>104AGCADEALS</v>
      </c>
      <c r="H12" s="604" t="s">
        <v>3689</v>
      </c>
      <c r="I12" s="604" t="s">
        <v>424</v>
      </c>
      <c r="J12" s="48" t="s">
        <v>6436</v>
      </c>
      <c r="K12" s="48" t="s">
        <v>1776</v>
      </c>
      <c r="L12" s="58" t="s">
        <v>57</v>
      </c>
      <c r="M12" s="103" t="s">
        <v>57</v>
      </c>
      <c r="N12" s="615">
        <v>40298</v>
      </c>
      <c r="O12" s="354">
        <v>29</v>
      </c>
      <c r="P12" s="354">
        <v>4</v>
      </c>
      <c r="Q12" s="354">
        <v>2010</v>
      </c>
      <c r="R12" s="637">
        <f ca="1">DATEDIF(N12,TODAY(),"Y")</f>
        <v>13</v>
      </c>
      <c r="S12" s="482" t="s">
        <v>4808</v>
      </c>
      <c r="T12" s="48" t="s">
        <v>1096</v>
      </c>
      <c r="U12" s="53">
        <v>33879770</v>
      </c>
      <c r="V12" s="14" t="s">
        <v>2582</v>
      </c>
      <c r="W12" s="114" t="s">
        <v>47</v>
      </c>
      <c r="X12" s="51" t="str">
        <f>UPPER(CONCATENATE(MID(AH12,3,2),MID(AG12,1,2),MID(Y12,1,2),MID(Z12,1,2),MID(AA12,1,2),MID(AB12,1,2),MID(AC12,1,1)))</f>
        <v>865CALOROMAV</v>
      </c>
      <c r="Y12" s="604" t="s">
        <v>424</v>
      </c>
      <c r="Z12" s="604" t="s">
        <v>108</v>
      </c>
      <c r="AA12" s="604" t="s">
        <v>1263</v>
      </c>
      <c r="AB12" s="605" t="s">
        <v>838</v>
      </c>
      <c r="AC12" s="481" t="s">
        <v>56</v>
      </c>
      <c r="AD12" s="44" t="s">
        <v>57</v>
      </c>
      <c r="AE12" s="618">
        <v>31556</v>
      </c>
      <c r="AF12" s="53">
        <v>23</v>
      </c>
      <c r="AG12" s="53">
        <v>5</v>
      </c>
      <c r="AH12" s="53">
        <v>1986</v>
      </c>
      <c r="AI12" s="15" t="s">
        <v>4809</v>
      </c>
      <c r="AJ12" s="48" t="s">
        <v>1096</v>
      </c>
      <c r="AK12" s="621">
        <v>18844728</v>
      </c>
      <c r="AL12" s="15" t="s">
        <v>2578</v>
      </c>
      <c r="AM12" s="1081">
        <v>45211</v>
      </c>
      <c r="AN12" s="481"/>
      <c r="AO12" s="1114"/>
      <c r="AP12" s="481">
        <v>1</v>
      </c>
      <c r="AQ12" s="463"/>
      <c r="AR12" s="530"/>
      <c r="AS12" s="114" t="s">
        <v>47</v>
      </c>
      <c r="AT12" s="18" t="s">
        <v>1126</v>
      </c>
      <c r="AU12" s="23"/>
      <c r="AV12" s="58"/>
      <c r="AW12" s="53" t="s">
        <v>6550</v>
      </c>
      <c r="AX12" s="1103"/>
      <c r="AY12" s="23"/>
      <c r="AZ12" s="58"/>
      <c r="BA12" s="58"/>
      <c r="BB12" s="23"/>
      <c r="BC12" s="23"/>
      <c r="BD12" s="23"/>
      <c r="BE12" s="23"/>
      <c r="BF12" s="23"/>
      <c r="BG12" s="755">
        <f>IF(V12="NINGUNO",6, IF(V12="NIVEL INICIAL 3 AÑOS",6,IF(V12="NIVEL INICIAL 4 AÑOS",6, IF(V12="NIVEL INICIAL 5 AÑOS",6, IF(V12="PRIMARIA - 1ER GRADO",6, IF(V12="PRIMARIA - 2DO GRADO",7, IF(V12="PRIMARIA - 3ER GRADO",8, IF(V12="PRIMARIA - 4TO GRADO",9, IF(V12="PRIMARIA - 5TO GRADO",10, IF(V12="PRIMARIA - 6TO GRADO",11, IF(V12="SECUNDARIA - 1ER GRADO",12, IF(V12="SECUNDARIA - 2DO GRADO",13, IF(V12="SECUNDARIA - 3ER GRADO",14, IF(V12="SECUNDARIA - 4TO GRADO",15))))))))))))))</f>
        <v>10</v>
      </c>
      <c r="BH12" s="709">
        <f>DATEDIF(N12,"31/03/2024","Y")</f>
        <v>13</v>
      </c>
      <c r="BI12" s="755">
        <f>BH12-BG12</f>
        <v>3</v>
      </c>
      <c r="BJ12" s="459" t="str">
        <f>IF(BI12&lt;=1,"NO TIENE REZAGO", IF(BI12=2,"2 AÑOS REZAGO", IF(BI12=3,"3 AÑOS REZAGO", IF(BI12&gt;=4, "4 AÑOS REZAGO A MÁS"))))</f>
        <v>3 AÑOS REZAGO</v>
      </c>
      <c r="BK12" s="23"/>
    </row>
    <row r="13" spans="1:63" customFormat="1" ht="18.75" customHeight="1">
      <c r="A13" s="481">
        <v>665</v>
      </c>
      <c r="B13" s="114" t="s">
        <v>2836</v>
      </c>
      <c r="C13" s="15" t="s">
        <v>33</v>
      </c>
      <c r="D13" s="15" t="s">
        <v>33</v>
      </c>
      <c r="E13" s="15" t="s">
        <v>116</v>
      </c>
      <c r="F13" s="16">
        <v>923568309</v>
      </c>
      <c r="G13" s="310" t="str">
        <f>CONCATENATE(MID(Q13,3,2),MID(P13,1,2),MID(H13,1,2),MID(I13,1,2),MID(J13,1,2), MID(K13,1,2),MID(L13,1,1))</f>
        <v>109AGVADAESP</v>
      </c>
      <c r="H13" s="18" t="s">
        <v>3689</v>
      </c>
      <c r="I13" s="18" t="s">
        <v>1677</v>
      </c>
      <c r="J13" s="18" t="s">
        <v>3690</v>
      </c>
      <c r="K13" s="18" t="s">
        <v>3691</v>
      </c>
      <c r="L13" s="21" t="s">
        <v>42</v>
      </c>
      <c r="M13" s="21" t="s">
        <v>42</v>
      </c>
      <c r="N13" s="193">
        <v>40438</v>
      </c>
      <c r="O13" s="199">
        <v>17</v>
      </c>
      <c r="P13" s="199">
        <v>9</v>
      </c>
      <c r="Q13" s="199">
        <v>2010</v>
      </c>
      <c r="R13" s="637">
        <f t="shared" ref="R13:R59" ca="1" si="6">DATEDIF(N13,TODAY(),"Y")</f>
        <v>13</v>
      </c>
      <c r="S13" s="15" t="s">
        <v>4809</v>
      </c>
      <c r="T13" s="18" t="s">
        <v>42</v>
      </c>
      <c r="U13" s="129" t="s">
        <v>3692</v>
      </c>
      <c r="V13" s="14" t="s">
        <v>2586</v>
      </c>
      <c r="W13" s="114" t="s">
        <v>47</v>
      </c>
      <c r="X13" s="51" t="str">
        <f t="shared" ref="X13:X59" si="7">UPPER(CONCATENATE(MID(AH13,3,2),MID(AG13,1,2),MID(Y13,1,2),MID(Z13,1,2),MID(AA13,1,2),MID(AB13,1,2),MID(AC13,1,1)))</f>
        <v>948VARODAORV</v>
      </c>
      <c r="Y13" s="18" t="s">
        <v>1677</v>
      </c>
      <c r="Z13" s="18" t="s">
        <v>354</v>
      </c>
      <c r="AA13" s="18" t="s">
        <v>1678</v>
      </c>
      <c r="AB13" s="18" t="s">
        <v>166</v>
      </c>
      <c r="AC13" s="481" t="s">
        <v>56</v>
      </c>
      <c r="AD13" s="15" t="s">
        <v>42</v>
      </c>
      <c r="AE13" s="116">
        <v>34575</v>
      </c>
      <c r="AF13" s="18" t="s">
        <v>753</v>
      </c>
      <c r="AG13" s="18" t="s">
        <v>73</v>
      </c>
      <c r="AH13" s="18" t="s">
        <v>75</v>
      </c>
      <c r="AI13" s="58" t="s">
        <v>4809</v>
      </c>
      <c r="AJ13" s="18" t="s">
        <v>42</v>
      </c>
      <c r="AK13" s="130" t="s">
        <v>1679</v>
      </c>
      <c r="AL13" s="15" t="s">
        <v>2578</v>
      </c>
      <c r="AM13" s="416">
        <v>45234.6356925</v>
      </c>
      <c r="AN13" s="15" t="s">
        <v>49</v>
      </c>
      <c r="AO13" s="1111">
        <v>45254</v>
      </c>
      <c r="AP13" s="15">
        <v>1</v>
      </c>
      <c r="AQ13" s="231">
        <v>1</v>
      </c>
      <c r="AR13" s="20">
        <v>1</v>
      </c>
      <c r="AS13" s="114" t="s">
        <v>47</v>
      </c>
      <c r="AT13" s="15" t="s">
        <v>76</v>
      </c>
      <c r="AU13" s="16" t="s">
        <v>47</v>
      </c>
      <c r="AV13" s="15"/>
      <c r="AW13" s="18"/>
      <c r="AX13" s="15"/>
      <c r="AY13" s="18"/>
      <c r="AZ13" s="15"/>
      <c r="BA13" s="15"/>
      <c r="BB13" s="18"/>
      <c r="BC13" s="18"/>
      <c r="BD13" s="18"/>
      <c r="BE13" s="18"/>
      <c r="BF13" s="18"/>
      <c r="BG13" s="755">
        <f t="shared" ref="BG13:BG59" si="8">IF(V13="NINGUNO",6, IF(V13="NIVEL INICIAL 3 AÑOS",6,IF(V13="NIVEL INICIAL 4 AÑOS",6, IF(V13="NIVEL INICIAL 5 AÑOS",6, IF(V13="PRIMARIA - 1ER GRADO",6, IF(V13="PRIMARIA - 2DO GRADO",7, IF(V13="PRIMARIA - 3ER GRADO",8, IF(V13="PRIMARIA - 4TO GRADO",9, IF(V13="PRIMARIA - 5TO GRADO",10, IF(V13="PRIMARIA - 6TO GRADO",11, IF(V13="SECUNDARIA - 1ER GRADO",12, IF(V13="SECUNDARIA - 2DO GRADO",13, IF(V13="SECUNDARIA - 3ER GRADO",14, IF(V13="SECUNDARIA - 4TO GRADO",15))))))))))))))</f>
        <v>11</v>
      </c>
      <c r="BH13" s="709">
        <f t="shared" ref="BH13:BH59" si="9">DATEDIF(N13,"31/03/2024","Y")</f>
        <v>13</v>
      </c>
      <c r="BI13" s="755">
        <f t="shared" ref="BI13:BI59" si="10">BH13-BG13</f>
        <v>2</v>
      </c>
      <c r="BJ13" s="459" t="str">
        <f t="shared" ref="BJ13:BJ59" si="11">IF(BI13&lt;=1,"NO TIENE REZAGO", IF(BI13=2,"2 AÑOS REZAGO", IF(BI13=3,"3 AÑOS REZAGO", IF(BI13&gt;=4, "4 AÑOS REZAGO A MÁS"))))</f>
        <v>2 AÑOS REZAGO</v>
      </c>
      <c r="BK13" s="18"/>
    </row>
    <row r="14" spans="1:63" customFormat="1" ht="18.75" customHeight="1">
      <c r="A14" s="481">
        <v>215</v>
      </c>
      <c r="B14" s="114" t="s">
        <v>2836</v>
      </c>
      <c r="C14" s="15" t="s">
        <v>33</v>
      </c>
      <c r="D14" s="15" t="s">
        <v>33</v>
      </c>
      <c r="E14" s="33" t="s">
        <v>60</v>
      </c>
      <c r="F14" s="15">
        <v>928396059</v>
      </c>
      <c r="G14" s="310" t="str">
        <f>CONCATENATE(MID(Q14,3,2),MID(P14,1,2),MID(H14,1,2),MID(I14,1,2),MID(J14,1,2), MID(K14,1,2),MID(L14,1,1))</f>
        <v>181AGARMACHP</v>
      </c>
      <c r="H14" s="18" t="s">
        <v>1389</v>
      </c>
      <c r="I14" s="18" t="s">
        <v>182</v>
      </c>
      <c r="J14" s="18" t="s">
        <v>185</v>
      </c>
      <c r="K14" s="18" t="s">
        <v>441</v>
      </c>
      <c r="L14" s="21" t="s">
        <v>42</v>
      </c>
      <c r="M14" s="21" t="s">
        <v>42</v>
      </c>
      <c r="N14" s="193">
        <v>43131</v>
      </c>
      <c r="O14" s="199">
        <v>31</v>
      </c>
      <c r="P14" s="199">
        <v>1</v>
      </c>
      <c r="Q14" s="199">
        <v>2018</v>
      </c>
      <c r="R14" s="637">
        <f t="shared" ca="1" si="6"/>
        <v>6</v>
      </c>
      <c r="S14" s="15" t="s">
        <v>4809</v>
      </c>
      <c r="T14" s="18" t="s">
        <v>42</v>
      </c>
      <c r="U14" s="19" t="s">
        <v>2860</v>
      </c>
      <c r="V14" s="16" t="s">
        <v>2636</v>
      </c>
      <c r="W14" s="114" t="s">
        <v>47</v>
      </c>
      <c r="X14" s="51" t="str">
        <f t="shared" si="7"/>
        <v>979ARALDIPAV</v>
      </c>
      <c r="Y14" s="18" t="s">
        <v>182</v>
      </c>
      <c r="Z14" s="18" t="s">
        <v>189</v>
      </c>
      <c r="AA14" s="18" t="s">
        <v>190</v>
      </c>
      <c r="AB14" s="18" t="s">
        <v>191</v>
      </c>
      <c r="AC14" s="481" t="s">
        <v>56</v>
      </c>
      <c r="AD14" s="15" t="s">
        <v>42</v>
      </c>
      <c r="AE14" s="116">
        <v>35677</v>
      </c>
      <c r="AF14" s="18" t="s">
        <v>123</v>
      </c>
      <c r="AG14" s="18" t="s">
        <v>45</v>
      </c>
      <c r="AH14" s="18" t="s">
        <v>66</v>
      </c>
      <c r="AI14" s="58" t="s">
        <v>4809</v>
      </c>
      <c r="AJ14" s="18" t="s">
        <v>42</v>
      </c>
      <c r="AK14" s="117" t="s">
        <v>192</v>
      </c>
      <c r="AL14" s="15" t="s">
        <v>2578</v>
      </c>
      <c r="AM14" s="416">
        <v>45226.656331018516</v>
      </c>
      <c r="AN14" s="15" t="s">
        <v>49</v>
      </c>
      <c r="AO14" s="24">
        <v>45251</v>
      </c>
      <c r="AP14" s="15">
        <v>1</v>
      </c>
      <c r="AQ14" s="231">
        <v>1</v>
      </c>
      <c r="AR14" s="20">
        <v>2</v>
      </c>
      <c r="AS14" s="114" t="s">
        <v>47</v>
      </c>
      <c r="AT14" s="15" t="s">
        <v>67</v>
      </c>
      <c r="AU14" s="16" t="s">
        <v>47</v>
      </c>
      <c r="AV14" s="15"/>
      <c r="AW14" s="18"/>
      <c r="AX14" s="15"/>
      <c r="AY14" s="18"/>
      <c r="AZ14" s="15"/>
      <c r="BA14" s="15"/>
      <c r="BB14" s="18"/>
      <c r="BC14" s="18"/>
      <c r="BD14" s="18"/>
      <c r="BE14" s="18"/>
      <c r="BF14" s="18"/>
      <c r="BG14" s="755">
        <f t="shared" si="8"/>
        <v>6</v>
      </c>
      <c r="BH14" s="709">
        <f t="shared" si="9"/>
        <v>6</v>
      </c>
      <c r="BI14" s="755">
        <f t="shared" si="10"/>
        <v>0</v>
      </c>
      <c r="BJ14" s="459" t="str">
        <f t="shared" si="11"/>
        <v>NO TIENE REZAGO</v>
      </c>
      <c r="BK14" s="18"/>
    </row>
    <row r="15" spans="1:63" customFormat="1" ht="18.75" customHeight="1">
      <c r="A15" s="481">
        <v>831</v>
      </c>
      <c r="B15" s="23" t="s">
        <v>4811</v>
      </c>
      <c r="C15" s="15" t="s">
        <v>33</v>
      </c>
      <c r="D15" s="15" t="s">
        <v>33</v>
      </c>
      <c r="E15" s="198" t="s">
        <v>99</v>
      </c>
      <c r="F15" s="198">
        <v>917369300</v>
      </c>
      <c r="G15" s="310" t="str">
        <f>CONCATENATE(MID(Q15,3,2),MID(P15,1,2),MID(H15,1,2),MID(I15,1,2),MID(J15,1,2), MID(K15,1,2),MID(L15,1,1))</f>
        <v>2010AGBUKEALN</v>
      </c>
      <c r="H15" s="192" t="s">
        <v>1389</v>
      </c>
      <c r="I15" s="192" t="s">
        <v>4143</v>
      </c>
      <c r="J15" s="192" t="s">
        <v>4144</v>
      </c>
      <c r="K15" s="192" t="s">
        <v>4145</v>
      </c>
      <c r="L15" s="15" t="s">
        <v>1938</v>
      </c>
      <c r="M15" s="185" t="s">
        <v>1938</v>
      </c>
      <c r="N15" s="193">
        <v>44108</v>
      </c>
      <c r="O15" s="199">
        <v>4</v>
      </c>
      <c r="P15" s="199">
        <v>10</v>
      </c>
      <c r="Q15" s="199">
        <v>2020</v>
      </c>
      <c r="R15" s="637">
        <f t="shared" ca="1" si="6"/>
        <v>3</v>
      </c>
      <c r="S15" s="15" t="s">
        <v>4809</v>
      </c>
      <c r="T15" s="185" t="s">
        <v>1939</v>
      </c>
      <c r="U15" s="185">
        <v>92194690</v>
      </c>
      <c r="V15" s="185" t="s">
        <v>53</v>
      </c>
      <c r="W15" s="114" t="s">
        <v>47</v>
      </c>
      <c r="X15" s="51" t="str">
        <f t="shared" si="7"/>
        <v>8902BUSAYUALV</v>
      </c>
      <c r="Y15" s="197" t="s">
        <v>4143</v>
      </c>
      <c r="Z15" s="192" t="s">
        <v>1349</v>
      </c>
      <c r="AA15" s="192" t="s">
        <v>4146</v>
      </c>
      <c r="AB15" s="192" t="s">
        <v>4145</v>
      </c>
      <c r="AC15" s="481" t="s">
        <v>56</v>
      </c>
      <c r="AD15" s="44" t="s">
        <v>111</v>
      </c>
      <c r="AE15" s="211">
        <v>32554</v>
      </c>
      <c r="AF15" s="405" t="s">
        <v>314</v>
      </c>
      <c r="AG15" s="405" t="s">
        <v>87</v>
      </c>
      <c r="AH15" s="405" t="s">
        <v>145</v>
      </c>
      <c r="AI15" s="58" t="s">
        <v>4809</v>
      </c>
      <c r="AJ15" s="150" t="s">
        <v>142</v>
      </c>
      <c r="AK15" s="367" t="s">
        <v>4147</v>
      </c>
      <c r="AL15" s="498" t="s">
        <v>2578</v>
      </c>
      <c r="AM15" s="1085">
        <v>45272.744076516203</v>
      </c>
      <c r="AN15" s="15" t="s">
        <v>49</v>
      </c>
      <c r="AO15" s="1111">
        <v>45279</v>
      </c>
      <c r="AP15" s="498">
        <v>1</v>
      </c>
      <c r="AQ15" s="368">
        <v>1</v>
      </c>
      <c r="AR15" s="200">
        <v>1</v>
      </c>
      <c r="AS15" s="146" t="s">
        <v>47</v>
      </c>
      <c r="AT15" s="198" t="s">
        <v>98</v>
      </c>
      <c r="AU15" s="18" t="s">
        <v>47</v>
      </c>
      <c r="AV15" s="58"/>
      <c r="AW15" s="18"/>
      <c r="AX15" s="58"/>
      <c r="AY15" s="18"/>
      <c r="AZ15" s="58"/>
      <c r="BA15" s="58"/>
      <c r="BB15" s="18"/>
      <c r="BC15" s="18"/>
      <c r="BD15" s="18"/>
      <c r="BE15" s="18"/>
      <c r="BF15" s="18"/>
      <c r="BG15" s="755">
        <f t="shared" si="8"/>
        <v>6</v>
      </c>
      <c r="BH15" s="709">
        <f t="shared" si="9"/>
        <v>3</v>
      </c>
      <c r="BI15" s="755">
        <f t="shared" si="10"/>
        <v>-3</v>
      </c>
      <c r="BJ15" s="459" t="str">
        <f t="shared" si="11"/>
        <v>NO TIENE REZAGO</v>
      </c>
      <c r="BK15" s="18"/>
    </row>
    <row r="16" spans="1:63" customFormat="1" ht="18.75" customHeight="1">
      <c r="A16" s="481">
        <v>953</v>
      </c>
      <c r="B16" s="23" t="s">
        <v>4811</v>
      </c>
      <c r="C16" s="208" t="s">
        <v>33</v>
      </c>
      <c r="D16" s="208" t="s">
        <v>33</v>
      </c>
      <c r="E16" s="185" t="s">
        <v>132</v>
      </c>
      <c r="F16" s="185">
        <v>904372459</v>
      </c>
      <c r="G16" s="310" t="str">
        <f>CONCATENATE(MID(Q16,3,2),MID(P16,1,2),MID(H16,1,2),MID(I16,1,2),MID(J16,1,2), MID(K16,1,2),MID(L16,1,1))</f>
        <v>189AGOLMAD`P</v>
      </c>
      <c r="H16" s="197" t="s">
        <v>1389</v>
      </c>
      <c r="I16" s="197" t="s">
        <v>4497</v>
      </c>
      <c r="J16" s="197" t="s">
        <v>2870</v>
      </c>
      <c r="K16" s="197" t="s">
        <v>4505</v>
      </c>
      <c r="L16" s="15" t="s">
        <v>42</v>
      </c>
      <c r="M16" s="185" t="s">
        <v>42</v>
      </c>
      <c r="N16" s="193">
        <v>43348</v>
      </c>
      <c r="O16" s="199">
        <v>5</v>
      </c>
      <c r="P16" s="199">
        <v>9</v>
      </c>
      <c r="Q16" s="199">
        <v>2018</v>
      </c>
      <c r="R16" s="637">
        <f t="shared" ca="1" si="6"/>
        <v>5</v>
      </c>
      <c r="S16" s="15" t="s">
        <v>4808</v>
      </c>
      <c r="T16" s="185" t="s">
        <v>42</v>
      </c>
      <c r="U16" s="362" t="s">
        <v>4506</v>
      </c>
      <c r="V16" s="185" t="s">
        <v>53</v>
      </c>
      <c r="W16" s="114" t="s">
        <v>47</v>
      </c>
      <c r="X16" s="51" t="str">
        <f t="shared" si="7"/>
        <v>9609OLGAMAFEV</v>
      </c>
      <c r="Y16" s="185" t="s">
        <v>4497</v>
      </c>
      <c r="Z16" s="185" t="s">
        <v>420</v>
      </c>
      <c r="AA16" s="185" t="s">
        <v>185</v>
      </c>
      <c r="AB16" s="185" t="s">
        <v>1081</v>
      </c>
      <c r="AC16" s="481" t="s">
        <v>56</v>
      </c>
      <c r="AD16" s="15" t="s">
        <v>42</v>
      </c>
      <c r="AE16" s="193">
        <v>35331</v>
      </c>
      <c r="AF16" s="362" t="s">
        <v>406</v>
      </c>
      <c r="AG16" s="362" t="s">
        <v>315</v>
      </c>
      <c r="AH16" s="362" t="s">
        <v>334</v>
      </c>
      <c r="AI16" s="58" t="s">
        <v>4809</v>
      </c>
      <c r="AJ16" s="294" t="s">
        <v>42</v>
      </c>
      <c r="AK16" s="369" t="s">
        <v>4504</v>
      </c>
      <c r="AL16" s="15" t="s">
        <v>2578</v>
      </c>
      <c r="AM16" s="416">
        <v>45259.830358796295</v>
      </c>
      <c r="AN16" s="15"/>
      <c r="AO16" s="24"/>
      <c r="AP16" s="15"/>
      <c r="AQ16" s="231"/>
      <c r="AR16" s="199"/>
      <c r="AS16" s="146" t="s">
        <v>47</v>
      </c>
      <c r="AT16" s="487" t="s">
        <v>48</v>
      </c>
      <c r="AU16" s="189" t="s">
        <v>47</v>
      </c>
      <c r="AV16" s="58"/>
      <c r="AW16" s="18"/>
      <c r="AX16" s="58"/>
      <c r="AY16" s="18"/>
      <c r="AZ16" s="58"/>
      <c r="BA16" s="58"/>
      <c r="BB16" s="18"/>
      <c r="BC16" s="18"/>
      <c r="BD16" s="18"/>
      <c r="BE16" s="18"/>
      <c r="BF16" s="18"/>
      <c r="BG16" s="755">
        <f t="shared" si="8"/>
        <v>6</v>
      </c>
      <c r="BH16" s="709">
        <f t="shared" si="9"/>
        <v>5</v>
      </c>
      <c r="BI16" s="755">
        <f t="shared" si="10"/>
        <v>-1</v>
      </c>
      <c r="BJ16" s="459" t="str">
        <f t="shared" si="11"/>
        <v>NO TIENE REZAGO</v>
      </c>
      <c r="BK16" s="18"/>
    </row>
    <row r="17" spans="1:63" ht="18.75" customHeight="1">
      <c r="A17" s="481">
        <v>1376</v>
      </c>
      <c r="B17" s="23" t="s">
        <v>5311</v>
      </c>
      <c r="C17" s="15" t="s">
        <v>50</v>
      </c>
      <c r="D17" s="15" t="s">
        <v>50</v>
      </c>
      <c r="E17" s="567" t="s">
        <v>51</v>
      </c>
      <c r="F17" s="1170">
        <v>904251192</v>
      </c>
      <c r="G17" s="310" t="str">
        <f>CONCATENATE(MID(Q17,3,2),MID(P17,1,2),MID(H17,1,2),MID(I17,1,2),MID(J17,1,2), MID(K17,1,2),MID(L17,1,1))</f>
        <v>098AGOVFRNAS</v>
      </c>
      <c r="H17" s="473" t="s">
        <v>1389</v>
      </c>
      <c r="I17" s="473" t="s">
        <v>6203</v>
      </c>
      <c r="J17" s="473" t="s">
        <v>6204</v>
      </c>
      <c r="K17" s="473" t="s">
        <v>1260</v>
      </c>
      <c r="L17" s="58" t="s">
        <v>57</v>
      </c>
      <c r="M17" s="103" t="s">
        <v>57</v>
      </c>
      <c r="N17" s="565">
        <v>40046</v>
      </c>
      <c r="O17" s="549">
        <v>21</v>
      </c>
      <c r="P17" s="549">
        <v>8</v>
      </c>
      <c r="Q17" s="549">
        <v>2009</v>
      </c>
      <c r="R17" s="637">
        <f t="shared" ca="1" si="6"/>
        <v>14</v>
      </c>
      <c r="S17" s="483" t="s">
        <v>4809</v>
      </c>
      <c r="T17" s="499" t="s">
        <v>58</v>
      </c>
      <c r="U17" s="561">
        <v>33764686</v>
      </c>
      <c r="V17" s="14" t="s">
        <v>2597</v>
      </c>
      <c r="W17" s="114" t="s">
        <v>47</v>
      </c>
      <c r="X17" s="51" t="str">
        <f t="shared" si="7"/>
        <v>9502OVSAMEKAV</v>
      </c>
      <c r="Y17" s="473" t="s">
        <v>6203</v>
      </c>
      <c r="Z17" s="473" t="s">
        <v>846</v>
      </c>
      <c r="AA17" s="473" t="s">
        <v>6237</v>
      </c>
      <c r="AB17" s="473" t="s">
        <v>329</v>
      </c>
      <c r="AC17" s="481" t="s">
        <v>56</v>
      </c>
      <c r="AD17" s="44" t="s">
        <v>57</v>
      </c>
      <c r="AE17" s="474">
        <v>34751</v>
      </c>
      <c r="AF17" s="549" t="s">
        <v>44</v>
      </c>
      <c r="AG17" s="560" t="s">
        <v>87</v>
      </c>
      <c r="AH17" s="549" t="s">
        <v>278</v>
      </c>
      <c r="AI17" s="15" t="s">
        <v>4809</v>
      </c>
      <c r="AJ17" s="576" t="s">
        <v>58</v>
      </c>
      <c r="AK17" s="561">
        <v>2762681</v>
      </c>
      <c r="AL17" s="15" t="s">
        <v>2578</v>
      </c>
      <c r="AM17" s="1086">
        <v>45275</v>
      </c>
      <c r="AN17" s="15" t="s">
        <v>49</v>
      </c>
      <c r="AO17" s="1095">
        <v>45293</v>
      </c>
      <c r="AP17" s="1101"/>
      <c r="AQ17" s="771">
        <v>3</v>
      </c>
      <c r="AR17" s="576">
        <v>3</v>
      </c>
      <c r="AS17" s="638" t="s">
        <v>47</v>
      </c>
      <c r="AT17" s="18" t="s">
        <v>6241</v>
      </c>
      <c r="AU17" s="55"/>
      <c r="AV17" s="58" t="s">
        <v>47</v>
      </c>
      <c r="AW17" s="549" t="s">
        <v>6243</v>
      </c>
      <c r="AX17" s="1101">
        <v>45294</v>
      </c>
      <c r="AY17" s="576" t="s">
        <v>47</v>
      </c>
      <c r="AZ17" s="58"/>
      <c r="BA17" s="58"/>
      <c r="BB17" s="23"/>
      <c r="BC17" s="23"/>
      <c r="BD17" s="23"/>
      <c r="BE17" s="23"/>
      <c r="BF17" s="23"/>
      <c r="BG17" s="755">
        <f t="shared" si="8"/>
        <v>13</v>
      </c>
      <c r="BH17" s="709">
        <f t="shared" si="9"/>
        <v>14</v>
      </c>
      <c r="BI17" s="755">
        <f t="shared" si="10"/>
        <v>1</v>
      </c>
      <c r="BJ17" s="459" t="str">
        <f t="shared" si="11"/>
        <v>NO TIENE REZAGO</v>
      </c>
      <c r="BK17" s="23"/>
    </row>
    <row r="18" spans="1:63" customFormat="1" ht="18.75" customHeight="1">
      <c r="A18" s="481">
        <v>543</v>
      </c>
      <c r="B18" s="114" t="s">
        <v>2836</v>
      </c>
      <c r="C18" s="1003" t="s">
        <v>33</v>
      </c>
      <c r="D18" s="1003" t="s">
        <v>33</v>
      </c>
      <c r="E18" s="15" t="s">
        <v>2048</v>
      </c>
      <c r="F18" s="15">
        <v>972213209</v>
      </c>
      <c r="G18" s="310" t="str">
        <f>CONCATENATE(MID(Q18,3,2),MID(P18,1,2),MID(H18,1,2),MID(I18,1,2),MID(J18,1,2), MID(K18,1,2),MID(L18,1,1))</f>
        <v>198AGRAVISON</v>
      </c>
      <c r="H18" s="18" t="s">
        <v>221</v>
      </c>
      <c r="I18" s="18" t="s">
        <v>1380</v>
      </c>
      <c r="J18" s="18" t="s">
        <v>1158</v>
      </c>
      <c r="K18" s="18" t="s">
        <v>1661</v>
      </c>
      <c r="L18" s="21" t="s">
        <v>1938</v>
      </c>
      <c r="M18" s="185" t="s">
        <v>1938</v>
      </c>
      <c r="N18" s="193">
        <v>43680</v>
      </c>
      <c r="O18" s="199">
        <v>3</v>
      </c>
      <c r="P18" s="199">
        <v>8</v>
      </c>
      <c r="Q18" s="199">
        <v>2019</v>
      </c>
      <c r="R18" s="637">
        <f t="shared" ca="1" si="6"/>
        <v>4</v>
      </c>
      <c r="S18" s="15" t="s">
        <v>4809</v>
      </c>
      <c r="T18" s="18" t="s">
        <v>2113</v>
      </c>
      <c r="U18" s="122" t="s">
        <v>3475</v>
      </c>
      <c r="V18" s="21" t="s">
        <v>53</v>
      </c>
      <c r="W18" s="114" t="s">
        <v>47</v>
      </c>
      <c r="X18" s="51" t="str">
        <f t="shared" si="7"/>
        <v>0212PIRAYUSTV</v>
      </c>
      <c r="Y18" s="18" t="s">
        <v>1377</v>
      </c>
      <c r="Z18" s="18" t="s">
        <v>1380</v>
      </c>
      <c r="AA18" s="18" t="s">
        <v>1381</v>
      </c>
      <c r="AB18" s="18" t="s">
        <v>1382</v>
      </c>
      <c r="AC18" s="481" t="s">
        <v>56</v>
      </c>
      <c r="AD18" s="44" t="s">
        <v>111</v>
      </c>
      <c r="AE18" s="116">
        <v>37616</v>
      </c>
      <c r="AF18" s="18" t="s">
        <v>248</v>
      </c>
      <c r="AG18" s="18" t="s">
        <v>206</v>
      </c>
      <c r="AH18" s="18" t="s">
        <v>491</v>
      </c>
      <c r="AI18" s="58" t="s">
        <v>4809</v>
      </c>
      <c r="AJ18" s="150" t="s">
        <v>142</v>
      </c>
      <c r="AK18" s="117" t="s">
        <v>1383</v>
      </c>
      <c r="AL18" s="15" t="s">
        <v>2578</v>
      </c>
      <c r="AM18" s="416">
        <v>45226.656331018516</v>
      </c>
      <c r="AN18" s="15" t="s">
        <v>49</v>
      </c>
      <c r="AO18" s="24">
        <v>45251</v>
      </c>
      <c r="AP18" s="15">
        <v>2</v>
      </c>
      <c r="AQ18" s="231">
        <v>2</v>
      </c>
      <c r="AR18" s="20">
        <v>2</v>
      </c>
      <c r="AS18" s="114" t="s">
        <v>47</v>
      </c>
      <c r="AT18" s="1003" t="s">
        <v>67</v>
      </c>
      <c r="AU18" s="1412" t="s">
        <v>47</v>
      </c>
      <c r="AV18" s="15"/>
      <c r="AW18" s="18"/>
      <c r="AX18" s="15"/>
      <c r="AY18" s="18"/>
      <c r="AZ18" s="15"/>
      <c r="BA18" s="15"/>
      <c r="BB18" s="18"/>
      <c r="BC18" s="18"/>
      <c r="BD18" s="18"/>
      <c r="BE18" s="18"/>
      <c r="BF18" s="18"/>
      <c r="BG18" s="755">
        <f t="shared" si="8"/>
        <v>6</v>
      </c>
      <c r="BH18" s="709">
        <f t="shared" si="9"/>
        <v>4</v>
      </c>
      <c r="BI18" s="755">
        <f t="shared" si="10"/>
        <v>-2</v>
      </c>
      <c r="BJ18" s="459" t="str">
        <f t="shared" si="11"/>
        <v>NO TIENE REZAGO</v>
      </c>
      <c r="BK18" s="18"/>
    </row>
    <row r="19" spans="1:63" ht="18.75" customHeight="1">
      <c r="A19" s="481">
        <v>996</v>
      </c>
      <c r="B19" s="23" t="s">
        <v>4811</v>
      </c>
      <c r="C19" s="15" t="s">
        <v>5146</v>
      </c>
      <c r="D19" s="15" t="s">
        <v>4021</v>
      </c>
      <c r="E19" s="15" t="s">
        <v>669</v>
      </c>
      <c r="F19" s="1006">
        <v>910361794</v>
      </c>
      <c r="G19" s="310" t="str">
        <f>CONCATENATE(MID(Q19,3,2),MID(P19,1,2),MID(H19,1,2),MID(I19,1,2),MID(J19,1,2), MID(K19,1,2),MID(L19,1,1))</f>
        <v>1110AGROIFISP</v>
      </c>
      <c r="H19" s="192" t="s">
        <v>4611</v>
      </c>
      <c r="I19" s="192" t="s">
        <v>338</v>
      </c>
      <c r="J19" s="192" t="s">
        <v>4612</v>
      </c>
      <c r="K19" s="192" t="s">
        <v>2364</v>
      </c>
      <c r="L19" s="498" t="s">
        <v>42</v>
      </c>
      <c r="M19" s="198" t="s">
        <v>42</v>
      </c>
      <c r="N19" s="193">
        <v>40821</v>
      </c>
      <c r="O19" s="199">
        <v>5</v>
      </c>
      <c r="P19" s="199">
        <v>10</v>
      </c>
      <c r="Q19" s="199">
        <v>2011</v>
      </c>
      <c r="R19" s="637">
        <f t="shared" ca="1" si="6"/>
        <v>12</v>
      </c>
      <c r="S19" s="15" t="s">
        <v>4808</v>
      </c>
      <c r="T19" s="198" t="s">
        <v>42</v>
      </c>
      <c r="U19" s="198">
        <v>3427648</v>
      </c>
      <c r="V19" s="14" t="s">
        <v>2588</v>
      </c>
      <c r="W19" s="114" t="s">
        <v>47</v>
      </c>
      <c r="X19" s="51" t="str">
        <f t="shared" si="7"/>
        <v>826ROCOCAALV</v>
      </c>
      <c r="Y19" s="197" t="s">
        <v>338</v>
      </c>
      <c r="Z19" s="192" t="s">
        <v>470</v>
      </c>
      <c r="AA19" s="192" t="s">
        <v>4613</v>
      </c>
      <c r="AB19" s="192" t="s">
        <v>4614</v>
      </c>
      <c r="AC19" s="481" t="s">
        <v>56</v>
      </c>
      <c r="AD19" s="498" t="s">
        <v>42</v>
      </c>
      <c r="AE19" s="211">
        <v>30120</v>
      </c>
      <c r="AF19" s="198">
        <v>18</v>
      </c>
      <c r="AG19" s="198">
        <v>6</v>
      </c>
      <c r="AH19" s="198">
        <v>1982</v>
      </c>
      <c r="AI19" s="58" t="s">
        <v>4809</v>
      </c>
      <c r="AJ19" s="18" t="s">
        <v>42</v>
      </c>
      <c r="AK19" s="200">
        <v>16751121</v>
      </c>
      <c r="AL19" s="15" t="s">
        <v>2578</v>
      </c>
      <c r="AM19" s="1087">
        <v>45207</v>
      </c>
      <c r="AN19" s="15" t="s">
        <v>49</v>
      </c>
      <c r="AO19" s="1111">
        <v>45265</v>
      </c>
      <c r="AP19" s="498">
        <v>2</v>
      </c>
      <c r="AQ19" s="368">
        <v>2</v>
      </c>
      <c r="AR19" s="200">
        <v>1</v>
      </c>
      <c r="AS19" s="146" t="s">
        <v>47</v>
      </c>
      <c r="AT19" s="198" t="s">
        <v>84</v>
      </c>
      <c r="AU19" s="18" t="s">
        <v>47</v>
      </c>
      <c r="AV19" s="58"/>
      <c r="AW19" s="18"/>
      <c r="AX19" s="58"/>
      <c r="AY19" s="18"/>
      <c r="AZ19" s="58"/>
      <c r="BA19" s="58"/>
      <c r="BB19" s="18"/>
      <c r="BC19" s="18"/>
      <c r="BD19" s="18"/>
      <c r="BE19" s="18"/>
      <c r="BF19" s="18"/>
      <c r="BG19" s="755">
        <f t="shared" si="8"/>
        <v>7</v>
      </c>
      <c r="BH19" s="709">
        <f t="shared" si="9"/>
        <v>12</v>
      </c>
      <c r="BI19" s="755">
        <f t="shared" si="10"/>
        <v>5</v>
      </c>
      <c r="BJ19" s="459" t="str">
        <f t="shared" si="11"/>
        <v>4 AÑOS REZAGO A MÁS</v>
      </c>
      <c r="BK19" s="18"/>
    </row>
    <row r="20" spans="1:63" customFormat="1" ht="18.75" customHeight="1">
      <c r="A20" s="481">
        <v>997</v>
      </c>
      <c r="B20" s="23" t="s">
        <v>4811</v>
      </c>
      <c r="C20" s="149" t="s">
        <v>5146</v>
      </c>
      <c r="D20" s="149" t="s">
        <v>4021</v>
      </c>
      <c r="E20" s="15" t="s">
        <v>669</v>
      </c>
      <c r="F20" s="198">
        <v>910361794</v>
      </c>
      <c r="G20" s="310" t="str">
        <f>CONCATENATE(MID(Q20,3,2),MID(P20,1,2),MID(H20,1,2),MID(I20,1,2),MID(J20,1,2), MID(K20,1,2),MID(L20,1,1))</f>
        <v>088AGROYEJEP</v>
      </c>
      <c r="H20" s="192" t="s">
        <v>4611</v>
      </c>
      <c r="I20" s="192" t="s">
        <v>338</v>
      </c>
      <c r="J20" s="192" t="s">
        <v>4616</v>
      </c>
      <c r="K20" s="192" t="s">
        <v>458</v>
      </c>
      <c r="L20" s="498" t="s">
        <v>42</v>
      </c>
      <c r="M20" s="198" t="s">
        <v>42</v>
      </c>
      <c r="N20" s="193">
        <v>39685</v>
      </c>
      <c r="O20" s="199">
        <v>25</v>
      </c>
      <c r="P20" s="199">
        <v>8</v>
      </c>
      <c r="Q20" s="199">
        <v>2008</v>
      </c>
      <c r="R20" s="637">
        <f t="shared" ca="1" si="6"/>
        <v>15</v>
      </c>
      <c r="S20" s="15" t="s">
        <v>4808</v>
      </c>
      <c r="T20" s="198" t="s">
        <v>42</v>
      </c>
      <c r="U20" s="198">
        <v>34303860</v>
      </c>
      <c r="V20" s="14" t="s">
        <v>2644</v>
      </c>
      <c r="W20" s="114" t="s">
        <v>47</v>
      </c>
      <c r="X20" s="51" t="str">
        <f t="shared" si="7"/>
        <v>826ROCOCAALV</v>
      </c>
      <c r="Y20" s="197" t="s">
        <v>338</v>
      </c>
      <c r="Z20" s="192" t="s">
        <v>470</v>
      </c>
      <c r="AA20" s="192" t="s">
        <v>4613</v>
      </c>
      <c r="AB20" s="192" t="s">
        <v>4614</v>
      </c>
      <c r="AC20" s="481" t="s">
        <v>56</v>
      </c>
      <c r="AD20" s="498" t="s">
        <v>42</v>
      </c>
      <c r="AE20" s="211">
        <v>30120</v>
      </c>
      <c r="AF20" s="198">
        <v>18</v>
      </c>
      <c r="AG20" s="198">
        <v>6</v>
      </c>
      <c r="AH20" s="198">
        <v>1982</v>
      </c>
      <c r="AI20" s="58" t="s">
        <v>4809</v>
      </c>
      <c r="AJ20" s="18" t="s">
        <v>42</v>
      </c>
      <c r="AK20" s="200">
        <v>16751121</v>
      </c>
      <c r="AL20" s="15" t="s">
        <v>2578</v>
      </c>
      <c r="AM20" s="1087">
        <v>45206</v>
      </c>
      <c r="AN20" s="498"/>
      <c r="AO20" s="1111"/>
      <c r="AP20" s="498"/>
      <c r="AQ20" s="368"/>
      <c r="AR20" s="200"/>
      <c r="AS20" s="146" t="s">
        <v>47</v>
      </c>
      <c r="AT20" s="493" t="s">
        <v>84</v>
      </c>
      <c r="AU20" s="195" t="s">
        <v>47</v>
      </c>
      <c r="AV20" s="58"/>
      <c r="AW20" s="18"/>
      <c r="AX20" s="58"/>
      <c r="AY20" s="18"/>
      <c r="AZ20" s="58"/>
      <c r="BA20" s="58"/>
      <c r="BB20" s="18"/>
      <c r="BC20" s="18"/>
      <c r="BD20" s="18"/>
      <c r="BE20" s="18"/>
      <c r="BF20" s="18"/>
      <c r="BG20" s="755">
        <f t="shared" si="8"/>
        <v>9</v>
      </c>
      <c r="BH20" s="709">
        <f t="shared" si="9"/>
        <v>15</v>
      </c>
      <c r="BI20" s="755">
        <f t="shared" si="10"/>
        <v>6</v>
      </c>
      <c r="BJ20" s="459" t="str">
        <f t="shared" si="11"/>
        <v>4 AÑOS REZAGO A MÁS</v>
      </c>
      <c r="BK20" s="18"/>
    </row>
    <row r="21" spans="1:63" customFormat="1" ht="18.75" customHeight="1">
      <c r="A21" s="481">
        <v>806</v>
      </c>
      <c r="B21" s="23" t="s">
        <v>4811</v>
      </c>
      <c r="C21" s="15" t="s">
        <v>5146</v>
      </c>
      <c r="D21" s="15" t="s">
        <v>4021</v>
      </c>
      <c r="E21" s="198" t="s">
        <v>484</v>
      </c>
      <c r="F21" s="198">
        <v>962795373</v>
      </c>
      <c r="G21" s="310" t="str">
        <f>CONCATENATE(MID(Q21,3,2),MID(P21,1,2),MID(H21,1,2),MID(I21,1,2),MID(J21,1,2), MID(K21,1,2),MID(L21,1,1))</f>
        <v>1910AGAPERYOS</v>
      </c>
      <c r="H21" s="192" t="s">
        <v>101</v>
      </c>
      <c r="I21" s="192" t="s">
        <v>169</v>
      </c>
      <c r="J21" s="192" t="s">
        <v>4069</v>
      </c>
      <c r="K21" s="192" t="s">
        <v>4070</v>
      </c>
      <c r="L21" s="15" t="s">
        <v>57</v>
      </c>
      <c r="M21" s="103" t="s">
        <v>57</v>
      </c>
      <c r="N21" s="193">
        <v>43769</v>
      </c>
      <c r="O21" s="199">
        <v>31</v>
      </c>
      <c r="P21" s="199">
        <v>10</v>
      </c>
      <c r="Q21" s="199">
        <v>2019</v>
      </c>
      <c r="R21" s="637">
        <f t="shared" ca="1" si="6"/>
        <v>4</v>
      </c>
      <c r="S21" s="15" t="s">
        <v>4809</v>
      </c>
      <c r="T21" s="29" t="s">
        <v>2590</v>
      </c>
      <c r="U21" s="198">
        <v>72</v>
      </c>
      <c r="V21" s="198" t="s">
        <v>53</v>
      </c>
      <c r="W21" s="114" t="s">
        <v>47</v>
      </c>
      <c r="X21" s="51" t="str">
        <f t="shared" si="7"/>
        <v>023APGUMOCOV</v>
      </c>
      <c r="Y21" s="197" t="s">
        <v>169</v>
      </c>
      <c r="Z21" s="192" t="s">
        <v>3952</v>
      </c>
      <c r="AA21" s="192" t="s">
        <v>4071</v>
      </c>
      <c r="AB21" s="192" t="s">
        <v>439</v>
      </c>
      <c r="AC21" s="481" t="s">
        <v>56</v>
      </c>
      <c r="AD21" s="498" t="s">
        <v>42</v>
      </c>
      <c r="AE21" s="407">
        <v>37335</v>
      </c>
      <c r="AF21" s="198">
        <v>20</v>
      </c>
      <c r="AG21" s="198">
        <v>3</v>
      </c>
      <c r="AH21" s="198">
        <v>2002</v>
      </c>
      <c r="AI21" s="58" t="s">
        <v>4809</v>
      </c>
      <c r="AJ21" s="192" t="s">
        <v>42</v>
      </c>
      <c r="AK21" s="200">
        <v>3362501</v>
      </c>
      <c r="AL21" s="498" t="s">
        <v>2578</v>
      </c>
      <c r="AM21" s="1059">
        <v>45204</v>
      </c>
      <c r="AN21" s="15" t="s">
        <v>49</v>
      </c>
      <c r="AO21" s="1111">
        <v>45266</v>
      </c>
      <c r="AP21" s="498">
        <v>1</v>
      </c>
      <c r="AQ21" s="368">
        <v>1</v>
      </c>
      <c r="AR21" s="200">
        <v>1</v>
      </c>
      <c r="AS21" s="146" t="s">
        <v>47</v>
      </c>
      <c r="AT21" s="198" t="s">
        <v>84</v>
      </c>
      <c r="AU21" s="18" t="s">
        <v>47</v>
      </c>
      <c r="AV21" s="58"/>
      <c r="AW21" s="18"/>
      <c r="AX21" s="58"/>
      <c r="AY21" s="18"/>
      <c r="AZ21" s="58"/>
      <c r="BA21" s="58"/>
      <c r="BB21" s="18"/>
      <c r="BC21" s="18"/>
      <c r="BD21" s="18"/>
      <c r="BE21" s="18"/>
      <c r="BF21" s="18"/>
      <c r="BG21" s="755">
        <f t="shared" si="8"/>
        <v>6</v>
      </c>
      <c r="BH21" s="709">
        <f t="shared" si="9"/>
        <v>4</v>
      </c>
      <c r="BI21" s="755">
        <f t="shared" si="10"/>
        <v>-2</v>
      </c>
      <c r="BJ21" s="459" t="str">
        <f t="shared" si="11"/>
        <v>NO TIENE REZAGO</v>
      </c>
      <c r="BK21" s="18"/>
    </row>
    <row r="22" spans="1:63" customFormat="1" ht="18.75" customHeight="1">
      <c r="A22" s="481">
        <v>813</v>
      </c>
      <c r="B22" s="23" t="s">
        <v>4811</v>
      </c>
      <c r="C22" s="15" t="s">
        <v>33</v>
      </c>
      <c r="D22" s="15" t="s">
        <v>33</v>
      </c>
      <c r="E22" s="185" t="s">
        <v>132</v>
      </c>
      <c r="F22" s="185">
        <v>916044125</v>
      </c>
      <c r="G22" s="310" t="str">
        <f>CONCATENATE(MID(Q22,3,2),MID(P22,1,2),MID(H22,1,2),MID(I22,1,2),MID(J22,1,2), MID(K22,1,2),MID(L22,1,1))</f>
        <v>194ALAVBEYUS</v>
      </c>
      <c r="H22" s="197" t="s">
        <v>1510</v>
      </c>
      <c r="I22" s="197" t="s">
        <v>225</v>
      </c>
      <c r="J22" s="197" t="s">
        <v>4097</v>
      </c>
      <c r="K22" s="197" t="s">
        <v>3761</v>
      </c>
      <c r="L22" s="15" t="s">
        <v>57</v>
      </c>
      <c r="M22" s="103" t="s">
        <v>57</v>
      </c>
      <c r="N22" s="193">
        <v>43556</v>
      </c>
      <c r="O22" s="199">
        <v>1</v>
      </c>
      <c r="P22" s="199">
        <v>4</v>
      </c>
      <c r="Q22" s="199">
        <v>2019</v>
      </c>
      <c r="R22" s="637">
        <f t="shared" ca="1" si="6"/>
        <v>4</v>
      </c>
      <c r="S22" s="15" t="s">
        <v>4809</v>
      </c>
      <c r="T22" s="29" t="s">
        <v>2590</v>
      </c>
      <c r="U22" s="362" t="s">
        <v>4098</v>
      </c>
      <c r="V22" s="185" t="s">
        <v>53</v>
      </c>
      <c r="W22" s="114" t="s">
        <v>47</v>
      </c>
      <c r="X22" s="51" t="str">
        <f t="shared" si="7"/>
        <v>8404AVGOMAJOV</v>
      </c>
      <c r="Y22" s="185" t="s">
        <v>225</v>
      </c>
      <c r="Z22" s="185" t="s">
        <v>234</v>
      </c>
      <c r="AA22" s="185" t="s">
        <v>185</v>
      </c>
      <c r="AB22" s="185" t="s">
        <v>309</v>
      </c>
      <c r="AC22" s="481" t="s">
        <v>56</v>
      </c>
      <c r="AD22" s="44" t="s">
        <v>57</v>
      </c>
      <c r="AE22" s="193">
        <v>30787</v>
      </c>
      <c r="AF22" s="362" t="s">
        <v>314</v>
      </c>
      <c r="AG22" s="362" t="s">
        <v>162</v>
      </c>
      <c r="AH22" s="362" t="s">
        <v>236</v>
      </c>
      <c r="AI22" s="58" t="s">
        <v>4809</v>
      </c>
      <c r="AJ22" s="32" t="s">
        <v>58</v>
      </c>
      <c r="AK22" s="369" t="s">
        <v>4099</v>
      </c>
      <c r="AL22" s="15" t="s">
        <v>2578</v>
      </c>
      <c r="AM22" s="416">
        <v>45259.685115740744</v>
      </c>
      <c r="AN22" s="15" t="s">
        <v>49</v>
      </c>
      <c r="AO22" s="1111">
        <v>45266</v>
      </c>
      <c r="AP22" s="15">
        <v>1</v>
      </c>
      <c r="AQ22" s="231">
        <v>1</v>
      </c>
      <c r="AR22" s="199">
        <v>1</v>
      </c>
      <c r="AS22" s="146" t="s">
        <v>47</v>
      </c>
      <c r="AT22" s="185" t="s">
        <v>48</v>
      </c>
      <c r="AU22" s="18" t="s">
        <v>47</v>
      </c>
      <c r="AV22" s="58"/>
      <c r="AW22" s="180"/>
      <c r="AX22" s="58"/>
      <c r="AY22" s="18"/>
      <c r="AZ22" s="58"/>
      <c r="BA22" s="58"/>
      <c r="BB22" s="18"/>
      <c r="BC22" s="18"/>
      <c r="BD22" s="18"/>
      <c r="BE22" s="18"/>
      <c r="BF22" s="18"/>
      <c r="BG22" s="755">
        <f t="shared" si="8"/>
        <v>6</v>
      </c>
      <c r="BH22" s="709">
        <f t="shared" si="9"/>
        <v>4</v>
      </c>
      <c r="BI22" s="755">
        <f t="shared" si="10"/>
        <v>-2</v>
      </c>
      <c r="BJ22" s="459" t="str">
        <f t="shared" si="11"/>
        <v>NO TIENE REZAGO</v>
      </c>
      <c r="BK22" s="18"/>
    </row>
    <row r="23" spans="1:63" customFormat="1" ht="18.75" customHeight="1">
      <c r="A23" s="481">
        <v>14</v>
      </c>
      <c r="B23" s="51" t="s">
        <v>2575</v>
      </c>
      <c r="C23" s="25" t="s">
        <v>33</v>
      </c>
      <c r="D23" s="25" t="s">
        <v>33</v>
      </c>
      <c r="E23" s="14" t="s">
        <v>132</v>
      </c>
      <c r="F23" s="14">
        <v>951839633</v>
      </c>
      <c r="G23" s="310" t="str">
        <f>CONCATENATE(MID(Q23,3,2),MID(P23,1,2),MID(H23,1,2),MID(I23,1,2),MID(J23,1,2), MID(K23,1,2),MID(L23,1,1))</f>
        <v>155ALLAAIVAS</v>
      </c>
      <c r="H23" s="37" t="s">
        <v>1510</v>
      </c>
      <c r="I23" s="37" t="s">
        <v>910</v>
      </c>
      <c r="J23" s="37" t="s">
        <v>2605</v>
      </c>
      <c r="K23" s="37" t="s">
        <v>2000</v>
      </c>
      <c r="L23" s="15" t="s">
        <v>57</v>
      </c>
      <c r="M23" s="103" t="s">
        <v>57</v>
      </c>
      <c r="N23" s="193">
        <v>42149</v>
      </c>
      <c r="O23" s="199">
        <v>25</v>
      </c>
      <c r="P23" s="199">
        <v>5</v>
      </c>
      <c r="Q23" s="199">
        <v>2015</v>
      </c>
      <c r="R23" s="637">
        <f t="shared" ca="1" si="6"/>
        <v>8</v>
      </c>
      <c r="S23" s="15" t="s">
        <v>4809</v>
      </c>
      <c r="T23" s="29" t="s">
        <v>2590</v>
      </c>
      <c r="U23" s="14">
        <v>4540</v>
      </c>
      <c r="V23" s="14" t="s">
        <v>2602</v>
      </c>
      <c r="W23" s="51" t="s">
        <v>47</v>
      </c>
      <c r="X23" s="51" t="str">
        <f t="shared" si="7"/>
        <v>9104LALUARNEV</v>
      </c>
      <c r="Y23" s="33" t="s">
        <v>910</v>
      </c>
      <c r="Z23" s="14" t="s">
        <v>911</v>
      </c>
      <c r="AA23" s="14" t="s">
        <v>912</v>
      </c>
      <c r="AB23" s="14" t="s">
        <v>913</v>
      </c>
      <c r="AC23" s="481" t="s">
        <v>56</v>
      </c>
      <c r="AD23" s="44" t="s">
        <v>57</v>
      </c>
      <c r="AE23" s="38">
        <v>33341</v>
      </c>
      <c r="AF23" s="46" t="s">
        <v>364</v>
      </c>
      <c r="AG23" s="46" t="s">
        <v>162</v>
      </c>
      <c r="AH23" s="46" t="s">
        <v>156</v>
      </c>
      <c r="AI23" s="58" t="s">
        <v>4809</v>
      </c>
      <c r="AJ23" s="32" t="s">
        <v>58</v>
      </c>
      <c r="AK23" s="39">
        <v>20497610</v>
      </c>
      <c r="AL23" s="1080" t="s">
        <v>2578</v>
      </c>
      <c r="AM23" s="1059">
        <v>45205</v>
      </c>
      <c r="AN23" s="15" t="s">
        <v>49</v>
      </c>
      <c r="AO23" s="1111">
        <v>45212</v>
      </c>
      <c r="AP23" s="58">
        <v>3</v>
      </c>
      <c r="AQ23" s="156">
        <v>3</v>
      </c>
      <c r="AR23" s="39">
        <v>1</v>
      </c>
      <c r="AS23" s="51" t="s">
        <v>47</v>
      </c>
      <c r="AT23" s="14" t="s">
        <v>98</v>
      </c>
      <c r="AU23" s="14" t="s">
        <v>47</v>
      </c>
      <c r="AV23" s="58"/>
      <c r="AW23" s="25"/>
      <c r="AX23" s="557"/>
      <c r="AY23" s="25"/>
      <c r="AZ23" s="58"/>
      <c r="BA23" s="557"/>
      <c r="BB23" s="25"/>
      <c r="BC23" s="25"/>
      <c r="BD23" s="25"/>
      <c r="BE23" s="25"/>
      <c r="BF23" s="25"/>
      <c r="BG23" s="755">
        <f t="shared" si="8"/>
        <v>8</v>
      </c>
      <c r="BH23" s="709">
        <f t="shared" si="9"/>
        <v>8</v>
      </c>
      <c r="BI23" s="755">
        <f t="shared" si="10"/>
        <v>0</v>
      </c>
      <c r="BJ23" s="459" t="str">
        <f t="shared" si="11"/>
        <v>NO TIENE REZAGO</v>
      </c>
      <c r="BK23" s="25"/>
    </row>
    <row r="24" spans="1:63" customFormat="1" ht="18.75" customHeight="1">
      <c r="A24" s="481">
        <v>378</v>
      </c>
      <c r="B24" s="114" t="s">
        <v>2836</v>
      </c>
      <c r="C24" s="15" t="s">
        <v>33</v>
      </c>
      <c r="D24" s="15" t="s">
        <v>33</v>
      </c>
      <c r="E24" s="15" t="s">
        <v>91</v>
      </c>
      <c r="F24" s="15" t="s">
        <v>863</v>
      </c>
      <c r="G24" s="310" t="str">
        <f>CONCATENATE(MID(Q24,3,2),MID(P24,1,2),MID(H24,1,2),MID(I24,1,2),MID(J24,1,2), MID(K24,1,2),MID(L24,1,1))</f>
        <v>155ALHEARSAS</v>
      </c>
      <c r="H24" s="18" t="s">
        <v>1507</v>
      </c>
      <c r="I24" s="18" t="s">
        <v>361</v>
      </c>
      <c r="J24" s="18" t="s">
        <v>2809</v>
      </c>
      <c r="K24" s="18" t="s">
        <v>1982</v>
      </c>
      <c r="L24" s="15" t="s">
        <v>57</v>
      </c>
      <c r="M24" s="103" t="s">
        <v>57</v>
      </c>
      <c r="N24" s="193">
        <v>42146</v>
      </c>
      <c r="O24" s="199">
        <v>22</v>
      </c>
      <c r="P24" s="199">
        <v>5</v>
      </c>
      <c r="Q24" s="199">
        <v>2015</v>
      </c>
      <c r="R24" s="637">
        <f t="shared" ca="1" si="6"/>
        <v>8</v>
      </c>
      <c r="S24" s="15" t="s">
        <v>4809</v>
      </c>
      <c r="T24" s="29" t="s">
        <v>2590</v>
      </c>
      <c r="U24" s="15">
        <v>2230</v>
      </c>
      <c r="V24" s="756" t="s">
        <v>2631</v>
      </c>
      <c r="W24" s="114" t="s">
        <v>47</v>
      </c>
      <c r="X24" s="51" t="str">
        <f t="shared" si="7"/>
        <v>8612HESUESDEV</v>
      </c>
      <c r="Y24" s="18" t="s">
        <v>361</v>
      </c>
      <c r="Z24" s="18" t="s">
        <v>61</v>
      </c>
      <c r="AA24" s="18" t="s">
        <v>864</v>
      </c>
      <c r="AB24" s="18" t="s">
        <v>81</v>
      </c>
      <c r="AC24" s="481" t="s">
        <v>56</v>
      </c>
      <c r="AD24" s="15" t="s">
        <v>42</v>
      </c>
      <c r="AE24" s="118">
        <v>31757</v>
      </c>
      <c r="AF24" s="18" t="s">
        <v>65</v>
      </c>
      <c r="AG24" s="18" t="s">
        <v>206</v>
      </c>
      <c r="AH24" s="18" t="s">
        <v>97</v>
      </c>
      <c r="AI24" s="58" t="s">
        <v>4809</v>
      </c>
      <c r="AJ24" s="15" t="s">
        <v>42</v>
      </c>
      <c r="AK24" s="20">
        <v>2931434</v>
      </c>
      <c r="AL24" s="15" t="s">
        <v>2578</v>
      </c>
      <c r="AM24" s="416">
        <v>45184</v>
      </c>
      <c r="AN24" s="15" t="s">
        <v>49</v>
      </c>
      <c r="AO24" s="31">
        <v>45236</v>
      </c>
      <c r="AP24" s="15">
        <v>1</v>
      </c>
      <c r="AQ24" s="231">
        <v>1</v>
      </c>
      <c r="AR24" s="20">
        <v>1</v>
      </c>
      <c r="AS24" s="114" t="s">
        <v>47</v>
      </c>
      <c r="AT24" s="15" t="s">
        <v>188</v>
      </c>
      <c r="AU24" s="16" t="s">
        <v>47</v>
      </c>
      <c r="AV24" s="15"/>
      <c r="AW24" s="18"/>
      <c r="AX24" s="15"/>
      <c r="AY24" s="18"/>
      <c r="AZ24" s="15"/>
      <c r="BA24" s="15"/>
      <c r="BB24" s="18"/>
      <c r="BC24" s="18"/>
      <c r="BD24" s="18"/>
      <c r="BE24" s="18"/>
      <c r="BF24" s="18"/>
      <c r="BG24" s="755">
        <f t="shared" si="8"/>
        <v>6</v>
      </c>
      <c r="BH24" s="709">
        <f t="shared" si="9"/>
        <v>8</v>
      </c>
      <c r="BI24" s="755">
        <f t="shared" si="10"/>
        <v>2</v>
      </c>
      <c r="BJ24" s="459" t="str">
        <f t="shared" si="11"/>
        <v>2 AÑOS REZAGO</v>
      </c>
      <c r="BK24" s="18"/>
    </row>
    <row r="25" spans="1:63" customFormat="1" ht="18.75" customHeight="1">
      <c r="A25" s="481">
        <v>1254</v>
      </c>
      <c r="B25" s="23" t="s">
        <v>5311</v>
      </c>
      <c r="C25" s="15" t="s">
        <v>33</v>
      </c>
      <c r="D25" s="15" t="s">
        <v>33</v>
      </c>
      <c r="E25" s="466" t="s">
        <v>401</v>
      </c>
      <c r="F25" s="53">
        <v>983803267</v>
      </c>
      <c r="G25" s="310" t="str">
        <f>CONCATENATE(MID(Q25,3,2),MID(P25,1,2),MID(H25,1,2),MID(I25,1,2),MID(J25,1,2), MID(K25,1,2),MID(L25,1,1))</f>
        <v>151ALJAVAALP</v>
      </c>
      <c r="H25" s="48" t="s">
        <v>5855</v>
      </c>
      <c r="I25" s="48" t="s">
        <v>895</v>
      </c>
      <c r="J25" s="48" t="s">
        <v>2000</v>
      </c>
      <c r="K25" s="48" t="s">
        <v>55</v>
      </c>
      <c r="L25" s="481" t="s">
        <v>42</v>
      </c>
      <c r="M25" s="466" t="s">
        <v>42</v>
      </c>
      <c r="N25" s="528">
        <v>42034</v>
      </c>
      <c r="O25" s="354">
        <v>30</v>
      </c>
      <c r="P25" s="354">
        <v>1</v>
      </c>
      <c r="Q25" s="354">
        <v>2015</v>
      </c>
      <c r="R25" s="637">
        <f t="shared" ca="1" si="6"/>
        <v>9</v>
      </c>
      <c r="S25" s="483" t="s">
        <v>4809</v>
      </c>
      <c r="T25" s="466" t="s">
        <v>42</v>
      </c>
      <c r="U25" s="54" t="s">
        <v>5856</v>
      </c>
      <c r="V25" s="14" t="s">
        <v>2588</v>
      </c>
      <c r="W25" s="114" t="s">
        <v>47</v>
      </c>
      <c r="X25" s="51" t="str">
        <f t="shared" si="7"/>
        <v>9112ALJADALOV</v>
      </c>
      <c r="Y25" s="53" t="s">
        <v>5855</v>
      </c>
      <c r="Z25" s="53" t="s">
        <v>895</v>
      </c>
      <c r="AA25" s="53" t="s">
        <v>6029</v>
      </c>
      <c r="AB25" s="53" t="s">
        <v>4227</v>
      </c>
      <c r="AC25" s="481" t="s">
        <v>56</v>
      </c>
      <c r="AD25" s="114" t="s">
        <v>42</v>
      </c>
      <c r="AE25" s="540">
        <v>33589</v>
      </c>
      <c r="AF25" s="538" t="s">
        <v>284</v>
      </c>
      <c r="AG25" s="538" t="s">
        <v>206</v>
      </c>
      <c r="AH25" s="538" t="s">
        <v>156</v>
      </c>
      <c r="AI25" s="15" t="s">
        <v>4809</v>
      </c>
      <c r="AJ25" s="466" t="s">
        <v>42</v>
      </c>
      <c r="AK25" s="53" t="s">
        <v>40</v>
      </c>
      <c r="AL25" s="15" t="s">
        <v>2578</v>
      </c>
      <c r="AM25" s="1088">
        <v>45278.984546840278</v>
      </c>
      <c r="AN25" s="15" t="s">
        <v>49</v>
      </c>
      <c r="AO25" s="1101">
        <v>45304</v>
      </c>
      <c r="AP25" s="481">
        <v>3</v>
      </c>
      <c r="AQ25" s="464">
        <v>1</v>
      </c>
      <c r="AR25" s="466">
        <v>1</v>
      </c>
      <c r="AS25" s="673" t="s">
        <v>47</v>
      </c>
      <c r="AT25" s="18" t="s">
        <v>1210</v>
      </c>
      <c r="AU25" s="23"/>
      <c r="AV25" s="58"/>
      <c r="AW25" s="466"/>
      <c r="AX25" s="481"/>
      <c r="AY25" s="466"/>
      <c r="AZ25" s="58"/>
      <c r="BA25" s="58"/>
      <c r="BB25" s="23"/>
      <c r="BC25" s="23"/>
      <c r="BD25" s="23"/>
      <c r="BE25" s="23"/>
      <c r="BF25" s="23"/>
      <c r="BG25" s="755">
        <f t="shared" si="8"/>
        <v>7</v>
      </c>
      <c r="BH25" s="709">
        <f t="shared" si="9"/>
        <v>9</v>
      </c>
      <c r="BI25" s="755">
        <f t="shared" si="10"/>
        <v>2</v>
      </c>
      <c r="BJ25" s="459" t="str">
        <f t="shared" si="11"/>
        <v>2 AÑOS REZAGO</v>
      </c>
      <c r="BK25" s="23"/>
    </row>
    <row r="26" spans="1:63" customFormat="1" ht="18.75" customHeight="1">
      <c r="A26" s="481">
        <v>676</v>
      </c>
      <c r="B26" s="114" t="s">
        <v>2836</v>
      </c>
      <c r="C26" s="15" t="s">
        <v>33</v>
      </c>
      <c r="D26" s="15" t="s">
        <v>33</v>
      </c>
      <c r="E26" s="15" t="s">
        <v>2048</v>
      </c>
      <c r="F26" s="15">
        <v>914528076</v>
      </c>
      <c r="G26" s="310" t="str">
        <f>CONCATENATE(MID(Q26,3,2),MID(P26,1,2),MID(H26,1,2),MID(I26,1,2),MID(J26,1,2), MID(K26,1,2),MID(L26,1,1))</f>
        <v>205ALVESOANN</v>
      </c>
      <c r="H26" s="18" t="s">
        <v>3714</v>
      </c>
      <c r="I26" s="18" t="s">
        <v>1703</v>
      </c>
      <c r="J26" s="18" t="s">
        <v>1661</v>
      </c>
      <c r="K26" s="18" t="s">
        <v>2796</v>
      </c>
      <c r="L26" s="21" t="s">
        <v>1938</v>
      </c>
      <c r="M26" s="185" t="s">
        <v>1938</v>
      </c>
      <c r="N26" s="193">
        <v>43977</v>
      </c>
      <c r="O26" s="199">
        <v>26</v>
      </c>
      <c r="P26" s="199">
        <v>5</v>
      </c>
      <c r="Q26" s="199">
        <v>2020</v>
      </c>
      <c r="R26" s="637">
        <f t="shared" ca="1" si="6"/>
        <v>3</v>
      </c>
      <c r="S26" s="15" t="s">
        <v>4809</v>
      </c>
      <c r="T26" s="18" t="s">
        <v>2113</v>
      </c>
      <c r="U26" s="115" t="s">
        <v>3715</v>
      </c>
      <c r="V26" s="21" t="s">
        <v>53</v>
      </c>
      <c r="W26" s="114" t="s">
        <v>47</v>
      </c>
      <c r="X26" s="51" t="str">
        <f t="shared" si="7"/>
        <v>9411VEVEEVDEV</v>
      </c>
      <c r="Y26" s="18" t="s">
        <v>1703</v>
      </c>
      <c r="Z26" s="18" t="s">
        <v>1704</v>
      </c>
      <c r="AA26" s="18" t="s">
        <v>1705</v>
      </c>
      <c r="AB26" s="18" t="s">
        <v>223</v>
      </c>
      <c r="AC26" s="481" t="s">
        <v>56</v>
      </c>
      <c r="AD26" s="15" t="s">
        <v>42</v>
      </c>
      <c r="AE26" s="116">
        <v>34658</v>
      </c>
      <c r="AF26" s="18" t="s">
        <v>122</v>
      </c>
      <c r="AG26" s="18" t="s">
        <v>65</v>
      </c>
      <c r="AH26" s="18" t="s">
        <v>75</v>
      </c>
      <c r="AI26" s="58" t="s">
        <v>4809</v>
      </c>
      <c r="AJ26" s="18" t="s">
        <v>42</v>
      </c>
      <c r="AK26" s="117" t="s">
        <v>1706</v>
      </c>
      <c r="AL26" s="15" t="s">
        <v>2578</v>
      </c>
      <c r="AM26" s="1087">
        <v>45226</v>
      </c>
      <c r="AN26" s="15" t="s">
        <v>49</v>
      </c>
      <c r="AO26" s="1111">
        <v>45257</v>
      </c>
      <c r="AP26" s="15">
        <v>1</v>
      </c>
      <c r="AQ26" s="231">
        <v>1</v>
      </c>
      <c r="AR26" s="20">
        <v>1</v>
      </c>
      <c r="AS26" s="114" t="s">
        <v>47</v>
      </c>
      <c r="AT26" s="15" t="s">
        <v>67</v>
      </c>
      <c r="AU26" s="16" t="s">
        <v>47</v>
      </c>
      <c r="AV26" s="15"/>
      <c r="AW26" s="18"/>
      <c r="AX26" s="15"/>
      <c r="AY26" s="18"/>
      <c r="AZ26" s="15"/>
      <c r="BA26" s="15"/>
      <c r="BB26" s="18"/>
      <c r="BC26" s="18"/>
      <c r="BD26" s="18"/>
      <c r="BE26" s="18"/>
      <c r="BF26" s="18"/>
      <c r="BG26" s="755">
        <f t="shared" si="8"/>
        <v>6</v>
      </c>
      <c r="BH26" s="709">
        <f t="shared" si="9"/>
        <v>3</v>
      </c>
      <c r="BI26" s="755">
        <f t="shared" si="10"/>
        <v>-3</v>
      </c>
      <c r="BJ26" s="459" t="str">
        <f t="shared" si="11"/>
        <v>NO TIENE REZAGO</v>
      </c>
      <c r="BK26" s="18" t="s">
        <v>3855</v>
      </c>
    </row>
    <row r="27" spans="1:63" customFormat="1" ht="18.75" customHeight="1">
      <c r="A27" s="481">
        <v>1354</v>
      </c>
      <c r="B27" s="23" t="s">
        <v>5311</v>
      </c>
      <c r="C27" s="15" t="s">
        <v>50</v>
      </c>
      <c r="D27" s="15" t="s">
        <v>50</v>
      </c>
      <c r="E27" s="567" t="s">
        <v>51</v>
      </c>
      <c r="F27" s="564">
        <v>952203625</v>
      </c>
      <c r="G27" s="310" t="str">
        <f>CONCATENATE(MID(Q27,3,2),MID(P27,1,2),MID(H27,1,2),MID(I27,1,2),MID(J27,1,2), MID(K27,1,2),MID(L27,1,1))</f>
        <v>183ALCAMIELS</v>
      </c>
      <c r="H27" s="473" t="s">
        <v>6036</v>
      </c>
      <c r="I27" s="473" t="s">
        <v>424</v>
      </c>
      <c r="J27" s="473" t="s">
        <v>3977</v>
      </c>
      <c r="K27" s="473" t="s">
        <v>2735</v>
      </c>
      <c r="L27" s="58" t="s">
        <v>57</v>
      </c>
      <c r="M27" s="103" t="s">
        <v>57</v>
      </c>
      <c r="N27" s="565">
        <v>43165</v>
      </c>
      <c r="O27" s="549">
        <v>6</v>
      </c>
      <c r="P27" s="549">
        <v>3</v>
      </c>
      <c r="Q27" s="549">
        <v>2018</v>
      </c>
      <c r="R27" s="637">
        <f t="shared" ca="1" si="6"/>
        <v>6</v>
      </c>
      <c r="S27" s="482" t="s">
        <v>4808</v>
      </c>
      <c r="T27" s="499" t="s">
        <v>2590</v>
      </c>
      <c r="U27" s="561">
        <v>508</v>
      </c>
      <c r="V27" s="14" t="s">
        <v>2595</v>
      </c>
      <c r="W27" s="114" t="s">
        <v>47</v>
      </c>
      <c r="X27" s="51" t="str">
        <f t="shared" si="7"/>
        <v>0007CADINIANV</v>
      </c>
      <c r="Y27" s="473" t="s">
        <v>424</v>
      </c>
      <c r="Z27" s="473" t="s">
        <v>541</v>
      </c>
      <c r="AA27" s="473" t="s">
        <v>1441</v>
      </c>
      <c r="AB27" s="473" t="s">
        <v>38</v>
      </c>
      <c r="AC27" s="481" t="s">
        <v>56</v>
      </c>
      <c r="AD27" s="44" t="s">
        <v>57</v>
      </c>
      <c r="AE27" s="474">
        <v>36712</v>
      </c>
      <c r="AF27" s="549" t="s">
        <v>105</v>
      </c>
      <c r="AG27" s="560" t="s">
        <v>216</v>
      </c>
      <c r="AH27" s="549" t="s">
        <v>187</v>
      </c>
      <c r="AI27" s="15" t="s">
        <v>4809</v>
      </c>
      <c r="AJ27" s="576" t="s">
        <v>58</v>
      </c>
      <c r="AK27" s="561">
        <v>28083570</v>
      </c>
      <c r="AL27" s="15" t="s">
        <v>2578</v>
      </c>
      <c r="AM27" s="1086">
        <v>45303</v>
      </c>
      <c r="AN27" s="15" t="s">
        <v>49</v>
      </c>
      <c r="AO27" s="1101">
        <v>45305</v>
      </c>
      <c r="AP27" s="58">
        <v>2</v>
      </c>
      <c r="AQ27" s="1392">
        <v>3</v>
      </c>
      <c r="AR27" s="549">
        <v>3</v>
      </c>
      <c r="AS27" s="638" t="s">
        <v>47</v>
      </c>
      <c r="AT27" s="18" t="s">
        <v>6241</v>
      </c>
      <c r="AU27" s="55"/>
      <c r="AV27" s="58" t="s">
        <v>47</v>
      </c>
      <c r="AW27" s="549" t="s">
        <v>6255</v>
      </c>
      <c r="AX27" s="1101">
        <v>45306</v>
      </c>
      <c r="AY27" s="576" t="s">
        <v>47</v>
      </c>
      <c r="AZ27" s="58"/>
      <c r="BA27" s="58"/>
      <c r="BB27" s="23"/>
      <c r="BC27" s="23"/>
      <c r="BD27" s="23"/>
      <c r="BE27" s="23"/>
      <c r="BF27" s="23"/>
      <c r="BG27" s="755">
        <f t="shared" si="8"/>
        <v>6</v>
      </c>
      <c r="BH27" s="709">
        <f t="shared" si="9"/>
        <v>6</v>
      </c>
      <c r="BI27" s="755">
        <f t="shared" si="10"/>
        <v>0</v>
      </c>
      <c r="BJ27" s="459" t="str">
        <f t="shared" si="11"/>
        <v>NO TIENE REZAGO</v>
      </c>
      <c r="BK27" s="23"/>
    </row>
    <row r="28" spans="1:63" customFormat="1" ht="18.75" customHeight="1">
      <c r="A28" s="481">
        <v>1336</v>
      </c>
      <c r="B28" s="23" t="s">
        <v>5311</v>
      </c>
      <c r="C28" s="15" t="s">
        <v>50</v>
      </c>
      <c r="D28" s="15" t="s">
        <v>50</v>
      </c>
      <c r="E28" s="567" t="s">
        <v>51</v>
      </c>
      <c r="F28" s="567">
        <v>988097749</v>
      </c>
      <c r="G28" s="310" t="str">
        <f>CONCATENATE(MID(Q28,3,2),MID(P28,1,2),MID(H28,1,2),MID(I28,1,2),MID(J28,1,2), MID(K28,1,2),MID(L28,1,1))</f>
        <v>177ALGOHAMAP</v>
      </c>
      <c r="H28" s="499" t="s">
        <v>6036</v>
      </c>
      <c r="I28" s="499" t="s">
        <v>732</v>
      </c>
      <c r="J28" s="499" t="s">
        <v>6173</v>
      </c>
      <c r="K28" s="499" t="s">
        <v>3029</v>
      </c>
      <c r="L28" s="520" t="s">
        <v>42</v>
      </c>
      <c r="M28" s="499" t="s">
        <v>42</v>
      </c>
      <c r="N28" s="581">
        <v>42937</v>
      </c>
      <c r="O28" s="549">
        <v>21</v>
      </c>
      <c r="P28" s="549">
        <v>7</v>
      </c>
      <c r="Q28" s="549">
        <v>2017</v>
      </c>
      <c r="R28" s="637">
        <f t="shared" ca="1" si="6"/>
        <v>6</v>
      </c>
      <c r="S28" s="482" t="s">
        <v>4808</v>
      </c>
      <c r="T28" s="499" t="s">
        <v>42</v>
      </c>
      <c r="U28" s="569">
        <v>3311225</v>
      </c>
      <c r="V28" s="14" t="s">
        <v>2595</v>
      </c>
      <c r="W28" s="114" t="s">
        <v>47</v>
      </c>
      <c r="X28" s="51" t="str">
        <f t="shared" si="7"/>
        <v>8907GOGIYOMAV</v>
      </c>
      <c r="Y28" s="499" t="s">
        <v>732</v>
      </c>
      <c r="Z28" s="499" t="s">
        <v>271</v>
      </c>
      <c r="AA28" s="499" t="s">
        <v>6217</v>
      </c>
      <c r="AB28" s="499" t="s">
        <v>210</v>
      </c>
      <c r="AC28" s="481" t="s">
        <v>56</v>
      </c>
      <c r="AD28" s="15" t="s">
        <v>42</v>
      </c>
      <c r="AE28" s="582">
        <v>32706</v>
      </c>
      <c r="AF28" s="549" t="s">
        <v>284</v>
      </c>
      <c r="AG28" s="560" t="s">
        <v>216</v>
      </c>
      <c r="AH28" s="549" t="s">
        <v>145</v>
      </c>
      <c r="AI28" s="15" t="s">
        <v>4809</v>
      </c>
      <c r="AJ28" s="499" t="s">
        <v>42</v>
      </c>
      <c r="AK28" s="569">
        <v>3310977</v>
      </c>
      <c r="AL28" s="15" t="s">
        <v>2578</v>
      </c>
      <c r="AM28" s="1086">
        <v>45275</v>
      </c>
      <c r="AN28" s="15" t="s">
        <v>49</v>
      </c>
      <c r="AO28" s="1095">
        <v>45293</v>
      </c>
      <c r="AP28" s="58">
        <v>2</v>
      </c>
      <c r="AQ28" s="771">
        <v>3</v>
      </c>
      <c r="AR28" s="576">
        <v>3</v>
      </c>
      <c r="AS28" s="638" t="s">
        <v>47</v>
      </c>
      <c r="AT28" s="18" t="s">
        <v>6241</v>
      </c>
      <c r="AU28" s="55"/>
      <c r="AV28" s="58" t="s">
        <v>47</v>
      </c>
      <c r="AW28" s="549" t="s">
        <v>6250</v>
      </c>
      <c r="AX28" s="1101">
        <v>45294</v>
      </c>
      <c r="AY28" s="576" t="s">
        <v>47</v>
      </c>
      <c r="AZ28" s="58"/>
      <c r="BA28" s="58"/>
      <c r="BB28" s="23"/>
      <c r="BC28" s="23"/>
      <c r="BD28" s="23"/>
      <c r="BE28" s="23"/>
      <c r="BF28" s="23"/>
      <c r="BG28" s="759">
        <f t="shared" si="8"/>
        <v>6</v>
      </c>
      <c r="BH28" s="41">
        <f t="shared" si="9"/>
        <v>6</v>
      </c>
      <c r="BI28" s="759">
        <f t="shared" si="10"/>
        <v>0</v>
      </c>
      <c r="BJ28" s="105" t="str">
        <f t="shared" si="11"/>
        <v>NO TIENE REZAGO</v>
      </c>
      <c r="BK28" s="23"/>
    </row>
    <row r="29" spans="1:63" customFormat="1" ht="18.75" customHeight="1">
      <c r="A29" s="481">
        <v>1089</v>
      </c>
      <c r="B29" s="23" t="s">
        <v>5311</v>
      </c>
      <c r="C29" s="15" t="s">
        <v>33</v>
      </c>
      <c r="D29" s="15" t="s">
        <v>33</v>
      </c>
      <c r="E29" s="520" t="s">
        <v>91</v>
      </c>
      <c r="F29" s="520">
        <v>924513381</v>
      </c>
      <c r="G29" s="310" t="str">
        <f>CONCATENATE(MID(Q29,3,2),MID(P29,1,2),MID(H29,1,2),MID(I29,1,2),MID(J29,1,2), MID(K29,1,2),MID(L29,1,1))</f>
        <v>1112ALHEMIALC</v>
      </c>
      <c r="H29" s="18" t="s">
        <v>5363</v>
      </c>
      <c r="I29" s="18" t="s">
        <v>5364</v>
      </c>
      <c r="J29" s="18" t="s">
        <v>119</v>
      </c>
      <c r="K29" s="18" t="s">
        <v>5365</v>
      </c>
      <c r="L29" s="15" t="s">
        <v>111</v>
      </c>
      <c r="M29" s="18" t="s">
        <v>111</v>
      </c>
      <c r="N29" s="521">
        <v>40886</v>
      </c>
      <c r="O29" s="637">
        <v>9</v>
      </c>
      <c r="P29" s="637">
        <v>12</v>
      </c>
      <c r="Q29" s="637">
        <v>2011</v>
      </c>
      <c r="R29" s="637">
        <f t="shared" ca="1" si="6"/>
        <v>12</v>
      </c>
      <c r="S29" s="482" t="s">
        <v>4808</v>
      </c>
      <c r="T29" s="462" t="s">
        <v>5433</v>
      </c>
      <c r="U29" s="462">
        <v>4497017</v>
      </c>
      <c r="V29" s="14" t="s">
        <v>2586</v>
      </c>
      <c r="W29" s="114" t="s">
        <v>47</v>
      </c>
      <c r="X29" s="51" t="str">
        <f t="shared" si="7"/>
        <v>878HEGOMIELV</v>
      </c>
      <c r="Y29" s="462" t="s">
        <v>5364</v>
      </c>
      <c r="Z29" s="462" t="s">
        <v>5466</v>
      </c>
      <c r="AA29" s="523" t="s">
        <v>98</v>
      </c>
      <c r="AB29" s="462" t="s">
        <v>5467</v>
      </c>
      <c r="AC29" s="481" t="s">
        <v>56</v>
      </c>
      <c r="AD29" s="44" t="s">
        <v>111</v>
      </c>
      <c r="AE29" s="522">
        <v>32007</v>
      </c>
      <c r="AF29" s="462">
        <v>18</v>
      </c>
      <c r="AG29" s="462">
        <v>8</v>
      </c>
      <c r="AH29" s="462">
        <v>1987</v>
      </c>
      <c r="AI29" s="15" t="s">
        <v>4809</v>
      </c>
      <c r="AJ29" s="462" t="s">
        <v>5435</v>
      </c>
      <c r="AK29" s="523">
        <v>4265046</v>
      </c>
      <c r="AL29" s="15" t="s">
        <v>2578</v>
      </c>
      <c r="AM29" s="1089">
        <v>45257</v>
      </c>
      <c r="AN29" s="15" t="s">
        <v>49</v>
      </c>
      <c r="AO29" s="1100">
        <v>45294</v>
      </c>
      <c r="AP29" s="520">
        <v>1</v>
      </c>
      <c r="AQ29" s="808">
        <v>1</v>
      </c>
      <c r="AR29" s="637">
        <v>1</v>
      </c>
      <c r="AS29" s="638" t="s">
        <v>47</v>
      </c>
      <c r="AT29" s="18" t="s">
        <v>5498</v>
      </c>
      <c r="AU29" s="23"/>
      <c r="AV29" s="58" t="s">
        <v>47</v>
      </c>
      <c r="AW29" s="637" t="s">
        <v>5440</v>
      </c>
      <c r="AX29" s="1100">
        <v>45278</v>
      </c>
      <c r="AY29" s="462" t="s">
        <v>5437</v>
      </c>
      <c r="AZ29" s="58"/>
      <c r="BA29" s="58"/>
      <c r="BB29" s="23"/>
      <c r="BC29" s="23"/>
      <c r="BD29" s="23"/>
      <c r="BE29" s="23"/>
      <c r="BF29" s="23"/>
      <c r="BG29" s="755">
        <f t="shared" si="8"/>
        <v>11</v>
      </c>
      <c r="BH29" s="709">
        <f t="shared" si="9"/>
        <v>12</v>
      </c>
      <c r="BI29" s="755">
        <f t="shared" si="10"/>
        <v>1</v>
      </c>
      <c r="BJ29" s="459" t="str">
        <f t="shared" si="11"/>
        <v>NO TIENE REZAGO</v>
      </c>
      <c r="BK29" s="23"/>
    </row>
    <row r="30" spans="1:63" customFormat="1" ht="18.75" customHeight="1">
      <c r="A30" s="481">
        <v>704</v>
      </c>
      <c r="B30" s="114" t="s">
        <v>2836</v>
      </c>
      <c r="C30" s="15" t="s">
        <v>5146</v>
      </c>
      <c r="D30" s="15" t="s">
        <v>126</v>
      </c>
      <c r="E30" s="198" t="s">
        <v>126</v>
      </c>
      <c r="F30" s="15">
        <v>956645256</v>
      </c>
      <c r="G30" s="310" t="str">
        <f>CONCATENATE(MID(Q30,3,2),MID(P30,1,2),MID(H30,1,2),MID(I30,1,2),MID(J30,1,2), MID(K30,1,2),MID(L30,1,1))</f>
        <v>183ALPEMASUS</v>
      </c>
      <c r="H30" s="18" t="s">
        <v>3755</v>
      </c>
      <c r="I30" s="18" t="s">
        <v>1122</v>
      </c>
      <c r="J30" s="18" t="s">
        <v>689</v>
      </c>
      <c r="K30" s="18" t="s">
        <v>2673</v>
      </c>
      <c r="L30" s="15" t="s">
        <v>57</v>
      </c>
      <c r="M30" s="103" t="s">
        <v>57</v>
      </c>
      <c r="N30" s="193">
        <v>43172</v>
      </c>
      <c r="O30" s="199">
        <v>13</v>
      </c>
      <c r="P30" s="199">
        <v>3</v>
      </c>
      <c r="Q30" s="199">
        <v>2018</v>
      </c>
      <c r="R30" s="637">
        <f t="shared" ca="1" si="6"/>
        <v>6</v>
      </c>
      <c r="S30" s="15" t="s">
        <v>4809</v>
      </c>
      <c r="T30" s="29" t="s">
        <v>2590</v>
      </c>
      <c r="U30" s="15">
        <v>1089</v>
      </c>
      <c r="V30" s="14" t="s">
        <v>2592</v>
      </c>
      <c r="W30" s="114" t="s">
        <v>47</v>
      </c>
      <c r="X30" s="51" t="str">
        <f t="shared" si="7"/>
        <v>914PETOMIKAV</v>
      </c>
      <c r="Y30" s="18" t="s">
        <v>1122</v>
      </c>
      <c r="Z30" s="18" t="s">
        <v>1302</v>
      </c>
      <c r="AA30" s="18" t="s">
        <v>325</v>
      </c>
      <c r="AB30" s="18" t="s">
        <v>110</v>
      </c>
      <c r="AC30" s="481" t="s">
        <v>56</v>
      </c>
      <c r="AD30" s="15" t="s">
        <v>42</v>
      </c>
      <c r="AE30" s="24">
        <v>33330</v>
      </c>
      <c r="AF30" s="18" t="s">
        <v>155</v>
      </c>
      <c r="AG30" s="18" t="s">
        <v>123</v>
      </c>
      <c r="AH30" s="18" t="s">
        <v>156</v>
      </c>
      <c r="AI30" s="58" t="s">
        <v>4809</v>
      </c>
      <c r="AJ30" s="18" t="s">
        <v>42</v>
      </c>
      <c r="AK30" s="20">
        <v>3503088</v>
      </c>
      <c r="AL30" s="15" t="s">
        <v>2578</v>
      </c>
      <c r="AM30" s="1059">
        <v>45203</v>
      </c>
      <c r="AN30" s="15"/>
      <c r="AO30" s="1111"/>
      <c r="AP30" s="15"/>
      <c r="AQ30" s="231"/>
      <c r="AR30" s="20"/>
      <c r="AS30" s="114" t="s">
        <v>47</v>
      </c>
      <c r="AT30" s="15" t="s">
        <v>84</v>
      </c>
      <c r="AU30" s="16" t="s">
        <v>47</v>
      </c>
      <c r="AV30" s="15"/>
      <c r="AW30" s="18"/>
      <c r="AX30" s="15"/>
      <c r="AY30" s="18"/>
      <c r="AZ30" s="15"/>
      <c r="BA30" s="15"/>
      <c r="BB30" s="18"/>
      <c r="BC30" s="18"/>
      <c r="BD30" s="18"/>
      <c r="BE30" s="18"/>
      <c r="BF30" s="18"/>
      <c r="BG30" s="755">
        <f t="shared" si="8"/>
        <v>6</v>
      </c>
      <c r="BH30" s="709">
        <f t="shared" si="9"/>
        <v>6</v>
      </c>
      <c r="BI30" s="755">
        <f t="shared" si="10"/>
        <v>0</v>
      </c>
      <c r="BJ30" s="459" t="str">
        <f t="shared" si="11"/>
        <v>NO TIENE REZAGO</v>
      </c>
      <c r="BK30" s="18"/>
    </row>
    <row r="31" spans="1:63" customFormat="1" ht="18.75" customHeight="1">
      <c r="A31" s="481">
        <v>795</v>
      </c>
      <c r="B31" s="23" t="s">
        <v>4811</v>
      </c>
      <c r="C31" s="15" t="s">
        <v>5146</v>
      </c>
      <c r="D31" s="15" t="s">
        <v>4021</v>
      </c>
      <c r="E31" s="198" t="s">
        <v>484</v>
      </c>
      <c r="F31" s="198">
        <v>948065695</v>
      </c>
      <c r="G31" s="310" t="str">
        <f>CONCATENATE(MID(Q31,3,2),MID(P31,1,2),MID(H31,1,2),MID(I31,1,2),MID(J31,1,2), MID(K31,1,2),MID(L31,1,1))</f>
        <v>1711ALPEALVIP</v>
      </c>
      <c r="H31" s="192" t="s">
        <v>4041</v>
      </c>
      <c r="I31" s="192" t="s">
        <v>83</v>
      </c>
      <c r="J31" s="192" t="s">
        <v>4043</v>
      </c>
      <c r="K31" s="192" t="s">
        <v>1158</v>
      </c>
      <c r="L31" s="498" t="s">
        <v>42</v>
      </c>
      <c r="M31" s="198" t="s">
        <v>42</v>
      </c>
      <c r="N31" s="193">
        <v>43049</v>
      </c>
      <c r="O31" s="199">
        <v>10</v>
      </c>
      <c r="P31" s="199">
        <v>11</v>
      </c>
      <c r="Q31" s="199">
        <v>2017</v>
      </c>
      <c r="R31" s="637">
        <f t="shared" ca="1" si="6"/>
        <v>6</v>
      </c>
      <c r="S31" s="15" t="s">
        <v>4809</v>
      </c>
      <c r="T31" s="198" t="s">
        <v>42</v>
      </c>
      <c r="U31" s="198">
        <v>5668899</v>
      </c>
      <c r="V31" s="198" t="s">
        <v>53</v>
      </c>
      <c r="W31" s="114" t="s">
        <v>47</v>
      </c>
      <c r="X31" s="51" t="str">
        <f t="shared" si="7"/>
        <v>945ALPEROCAV</v>
      </c>
      <c r="Y31" s="197" t="s">
        <v>4041</v>
      </c>
      <c r="Z31" s="192" t="s">
        <v>83</v>
      </c>
      <c r="AA31" s="192" t="s">
        <v>371</v>
      </c>
      <c r="AB31" s="192" t="s">
        <v>383</v>
      </c>
      <c r="AC31" s="481" t="s">
        <v>56</v>
      </c>
      <c r="AD31" s="44" t="s">
        <v>57</v>
      </c>
      <c r="AE31" s="211">
        <v>34459</v>
      </c>
      <c r="AF31" s="198">
        <v>5</v>
      </c>
      <c r="AG31" s="198">
        <v>5</v>
      </c>
      <c r="AH31" s="198">
        <v>1994</v>
      </c>
      <c r="AI31" s="58" t="s">
        <v>4809</v>
      </c>
      <c r="AJ31" s="32" t="s">
        <v>58</v>
      </c>
      <c r="AK31" s="200">
        <v>24970972</v>
      </c>
      <c r="AL31" s="15" t="s">
        <v>2578</v>
      </c>
      <c r="AM31" s="1087">
        <v>45220</v>
      </c>
      <c r="AN31" s="498"/>
      <c r="AO31" s="1111"/>
      <c r="AP31" s="498"/>
      <c r="AQ31" s="368"/>
      <c r="AR31" s="200"/>
      <c r="AS31" s="146" t="s">
        <v>47</v>
      </c>
      <c r="AT31" s="198" t="s">
        <v>84</v>
      </c>
      <c r="AU31" s="18" t="s">
        <v>47</v>
      </c>
      <c r="AV31" s="58"/>
      <c r="AW31" s="18"/>
      <c r="AX31" s="58"/>
      <c r="AY31" s="18"/>
      <c r="AZ31" s="58"/>
      <c r="BA31" s="58"/>
      <c r="BB31" s="18"/>
      <c r="BC31" s="18"/>
      <c r="BD31" s="18"/>
      <c r="BE31" s="18"/>
      <c r="BF31" s="18"/>
      <c r="BG31" s="755">
        <f t="shared" si="8"/>
        <v>6</v>
      </c>
      <c r="BH31" s="709">
        <f t="shared" si="9"/>
        <v>6</v>
      </c>
      <c r="BI31" s="755">
        <f t="shared" si="10"/>
        <v>0</v>
      </c>
      <c r="BJ31" s="459" t="str">
        <f t="shared" si="11"/>
        <v>NO TIENE REZAGO</v>
      </c>
      <c r="BK31" s="18"/>
    </row>
    <row r="32" spans="1:63" customFormat="1" ht="18.75" customHeight="1">
      <c r="A32" s="481">
        <v>794</v>
      </c>
      <c r="B32" s="23" t="s">
        <v>4811</v>
      </c>
      <c r="C32" s="15" t="s">
        <v>5146</v>
      </c>
      <c r="D32" s="15" t="s">
        <v>4021</v>
      </c>
      <c r="E32" s="198" t="s">
        <v>484</v>
      </c>
      <c r="F32" s="198">
        <v>948065695</v>
      </c>
      <c r="G32" s="310" t="str">
        <f>CONCATENATE(MID(Q32,3,2),MID(P32,1,2),MID(H32,1,2),MID(I32,1,2),MID(J32,1,2), MID(K32,1,2),MID(L32,1,1))</f>
        <v>1912ALPEMALUN</v>
      </c>
      <c r="H32" s="192" t="s">
        <v>4041</v>
      </c>
      <c r="I32" s="192" t="s">
        <v>83</v>
      </c>
      <c r="J32" s="192" t="s">
        <v>4042</v>
      </c>
      <c r="K32" s="192" t="s">
        <v>2877</v>
      </c>
      <c r="L32" s="15" t="s">
        <v>1938</v>
      </c>
      <c r="M32" s="185" t="s">
        <v>1938</v>
      </c>
      <c r="N32" s="193">
        <v>43826</v>
      </c>
      <c r="O32" s="199">
        <v>27</v>
      </c>
      <c r="P32" s="199">
        <v>12</v>
      </c>
      <c r="Q32" s="199">
        <v>2019</v>
      </c>
      <c r="R32" s="637">
        <f t="shared" ca="1" si="6"/>
        <v>4</v>
      </c>
      <c r="S32" s="15" t="s">
        <v>4808</v>
      </c>
      <c r="T32" s="192" t="s">
        <v>1939</v>
      </c>
      <c r="U32" s="198">
        <v>91653134</v>
      </c>
      <c r="V32" s="198" t="s">
        <v>53</v>
      </c>
      <c r="W32" s="114" t="s">
        <v>47</v>
      </c>
      <c r="X32" s="51" t="str">
        <f t="shared" si="7"/>
        <v>945ALPEROCAV</v>
      </c>
      <c r="Y32" s="197" t="s">
        <v>4041</v>
      </c>
      <c r="Z32" s="192" t="s">
        <v>83</v>
      </c>
      <c r="AA32" s="192" t="s">
        <v>371</v>
      </c>
      <c r="AB32" s="192" t="s">
        <v>383</v>
      </c>
      <c r="AC32" s="481" t="s">
        <v>56</v>
      </c>
      <c r="AD32" s="44" t="s">
        <v>57</v>
      </c>
      <c r="AE32" s="211">
        <v>34459</v>
      </c>
      <c r="AF32" s="198">
        <v>5</v>
      </c>
      <c r="AG32" s="198">
        <v>5</v>
      </c>
      <c r="AH32" s="198">
        <v>1994</v>
      </c>
      <c r="AI32" s="58" t="s">
        <v>4809</v>
      </c>
      <c r="AJ32" s="32" t="s">
        <v>58</v>
      </c>
      <c r="AK32" s="200">
        <v>24970972</v>
      </c>
      <c r="AL32" s="498" t="s">
        <v>2578</v>
      </c>
      <c r="AM32" s="1059">
        <v>45203</v>
      </c>
      <c r="AN32" s="15" t="s">
        <v>49</v>
      </c>
      <c r="AO32" s="1111">
        <v>45265</v>
      </c>
      <c r="AP32" s="498">
        <v>2</v>
      </c>
      <c r="AQ32" s="1396">
        <v>2</v>
      </c>
      <c r="AR32" s="200">
        <v>1</v>
      </c>
      <c r="AS32" s="146" t="s">
        <v>47</v>
      </c>
      <c r="AT32" s="198" t="s">
        <v>84</v>
      </c>
      <c r="AU32" s="18" t="s">
        <v>47</v>
      </c>
      <c r="AV32" s="58"/>
      <c r="AW32" s="18"/>
      <c r="AX32" s="58"/>
      <c r="AY32" s="18"/>
      <c r="AZ32" s="58"/>
      <c r="BA32" s="58"/>
      <c r="BB32" s="18"/>
      <c r="BC32" s="18"/>
      <c r="BD32" s="18"/>
      <c r="BE32" s="18"/>
      <c r="BF32" s="18"/>
      <c r="BG32" s="755">
        <f t="shared" si="8"/>
        <v>6</v>
      </c>
      <c r="BH32" s="709">
        <f t="shared" si="9"/>
        <v>4</v>
      </c>
      <c r="BI32" s="755">
        <f t="shared" si="10"/>
        <v>-2</v>
      </c>
      <c r="BJ32" s="459" t="str">
        <f t="shared" si="11"/>
        <v>NO TIENE REZAGO</v>
      </c>
      <c r="BK32" s="18"/>
    </row>
    <row r="33" spans="1:63" customFormat="1" ht="18.75" customHeight="1">
      <c r="A33" s="481">
        <v>976</v>
      </c>
      <c r="B33" s="23" t="s">
        <v>4811</v>
      </c>
      <c r="C33" s="15" t="s">
        <v>33</v>
      </c>
      <c r="D33" s="15" t="s">
        <v>33</v>
      </c>
      <c r="E33" s="185" t="s">
        <v>99</v>
      </c>
      <c r="F33" s="185">
        <v>924663861</v>
      </c>
      <c r="G33" s="310" t="str">
        <f>CONCATENATE(MID(Q33,3,2),MID(P33,1,2),MID(H33,1,2),MID(I33,1,2),MID(J33,1,2), MID(K33,1,2),MID(L33,1,1))</f>
        <v>0912ALQUALJOS</v>
      </c>
      <c r="H33" s="197" t="s">
        <v>4041</v>
      </c>
      <c r="I33" s="197" t="s">
        <v>3741</v>
      </c>
      <c r="J33" s="197" t="s">
        <v>532</v>
      </c>
      <c r="K33" s="197" t="s">
        <v>4553</v>
      </c>
      <c r="L33" s="15" t="s">
        <v>57</v>
      </c>
      <c r="M33" s="103" t="s">
        <v>57</v>
      </c>
      <c r="N33" s="193">
        <v>40156</v>
      </c>
      <c r="O33" s="199">
        <v>9</v>
      </c>
      <c r="P33" s="199">
        <v>12</v>
      </c>
      <c r="Q33" s="199">
        <v>2009</v>
      </c>
      <c r="R33" s="637">
        <f t="shared" ca="1" si="6"/>
        <v>14</v>
      </c>
      <c r="S33" s="15" t="s">
        <v>4809</v>
      </c>
      <c r="T33" s="29" t="s">
        <v>86</v>
      </c>
      <c r="U33" s="362" t="s">
        <v>4554</v>
      </c>
      <c r="V33" s="14" t="s">
        <v>2597</v>
      </c>
      <c r="W33" s="114" t="s">
        <v>47</v>
      </c>
      <c r="X33" s="51" t="str">
        <f t="shared" si="7"/>
        <v>9703QUQUHEYOV</v>
      </c>
      <c r="Y33" s="185" t="s">
        <v>1307</v>
      </c>
      <c r="Z33" s="185" t="s">
        <v>3741</v>
      </c>
      <c r="AA33" s="185" t="s">
        <v>4555</v>
      </c>
      <c r="AB33" s="185" t="s">
        <v>575</v>
      </c>
      <c r="AC33" s="481" t="s">
        <v>56</v>
      </c>
      <c r="AD33" s="44" t="s">
        <v>111</v>
      </c>
      <c r="AE33" s="193">
        <v>35501</v>
      </c>
      <c r="AF33" s="362" t="s">
        <v>206</v>
      </c>
      <c r="AG33" s="362" t="s">
        <v>88</v>
      </c>
      <c r="AH33" s="362" t="s">
        <v>66</v>
      </c>
      <c r="AI33" s="58" t="s">
        <v>4809</v>
      </c>
      <c r="AJ33" s="150" t="s">
        <v>142</v>
      </c>
      <c r="AK33" s="369" t="s">
        <v>4556</v>
      </c>
      <c r="AL33" s="15" t="s">
        <v>2578</v>
      </c>
      <c r="AM33" s="416">
        <v>45259.815740740742</v>
      </c>
      <c r="AN33" s="15" t="s">
        <v>49</v>
      </c>
      <c r="AO33" s="1111">
        <v>45266</v>
      </c>
      <c r="AP33" s="15">
        <v>1</v>
      </c>
      <c r="AQ33" s="231">
        <v>1</v>
      </c>
      <c r="AR33" s="199">
        <v>1</v>
      </c>
      <c r="AS33" s="146" t="s">
        <v>47</v>
      </c>
      <c r="AT33" s="185" t="s">
        <v>48</v>
      </c>
      <c r="AU33" s="18" t="s">
        <v>47</v>
      </c>
      <c r="AV33" s="58"/>
      <c r="AW33" s="18"/>
      <c r="AX33" s="58"/>
      <c r="AY33" s="18"/>
      <c r="AZ33" s="58"/>
      <c r="BA33" s="58"/>
      <c r="BB33" s="18"/>
      <c r="BC33" s="18"/>
      <c r="BD33" s="18"/>
      <c r="BE33" s="18"/>
      <c r="BF33" s="18"/>
      <c r="BG33" s="755">
        <f t="shared" si="8"/>
        <v>13</v>
      </c>
      <c r="BH33" s="709">
        <f t="shared" si="9"/>
        <v>14</v>
      </c>
      <c r="BI33" s="755">
        <f t="shared" si="10"/>
        <v>1</v>
      </c>
      <c r="BJ33" s="459" t="str">
        <f t="shared" si="11"/>
        <v>NO TIENE REZAGO</v>
      </c>
      <c r="BK33" s="18"/>
    </row>
    <row r="34" spans="1:63" customFormat="1" ht="18.75" customHeight="1">
      <c r="A34" s="481">
        <v>600</v>
      </c>
      <c r="B34" s="114" t="s">
        <v>2836</v>
      </c>
      <c r="C34" s="15" t="s">
        <v>33</v>
      </c>
      <c r="D34" s="15" t="s">
        <v>33</v>
      </c>
      <c r="E34" s="150" t="s">
        <v>68</v>
      </c>
      <c r="F34" s="15">
        <v>914096039</v>
      </c>
      <c r="G34" s="310" t="str">
        <f>CONCATENATE(MID(Q34,3,2),MID(P34,1,2),MID(H34,1,2),MID(I34,1,2),MID(J34,1,2), MID(K34,1,2),MID(L34,1,1))</f>
        <v>188ALSAIAJEN</v>
      </c>
      <c r="H34" s="18" t="s">
        <v>2339</v>
      </c>
      <c r="I34" s="18" t="s">
        <v>846</v>
      </c>
      <c r="J34" s="18" t="s">
        <v>3566</v>
      </c>
      <c r="K34" s="18" t="s">
        <v>458</v>
      </c>
      <c r="L34" s="21" t="s">
        <v>1938</v>
      </c>
      <c r="M34" s="185" t="s">
        <v>1938</v>
      </c>
      <c r="N34" s="193">
        <v>43321</v>
      </c>
      <c r="O34" s="199">
        <v>9</v>
      </c>
      <c r="P34" s="199">
        <v>8</v>
      </c>
      <c r="Q34" s="199">
        <v>2018</v>
      </c>
      <c r="R34" s="637">
        <f t="shared" ca="1" si="6"/>
        <v>5</v>
      </c>
      <c r="S34" s="15" t="s">
        <v>4808</v>
      </c>
      <c r="T34" s="15" t="s">
        <v>1939</v>
      </c>
      <c r="U34" s="115" t="s">
        <v>3567</v>
      </c>
      <c r="V34" s="21" t="s">
        <v>53</v>
      </c>
      <c r="W34" s="114" t="s">
        <v>47</v>
      </c>
      <c r="X34" s="51" t="str">
        <f t="shared" si="7"/>
        <v>9510SAHEADPAV</v>
      </c>
      <c r="Y34" s="15" t="s">
        <v>846</v>
      </c>
      <c r="Z34" s="15" t="s">
        <v>486</v>
      </c>
      <c r="AA34" s="15" t="s">
        <v>1515</v>
      </c>
      <c r="AB34" s="15" t="s">
        <v>622</v>
      </c>
      <c r="AC34" s="481" t="s">
        <v>56</v>
      </c>
      <c r="AD34" s="44" t="s">
        <v>111</v>
      </c>
      <c r="AE34" s="116">
        <v>34996</v>
      </c>
      <c r="AF34" s="18" t="s">
        <v>179</v>
      </c>
      <c r="AG34" s="18" t="s">
        <v>114</v>
      </c>
      <c r="AH34" s="18" t="s">
        <v>278</v>
      </c>
      <c r="AI34" s="58" t="s">
        <v>4809</v>
      </c>
      <c r="AJ34" s="150" t="s">
        <v>142</v>
      </c>
      <c r="AK34" s="117" t="s">
        <v>1516</v>
      </c>
      <c r="AL34" s="15" t="s">
        <v>2578</v>
      </c>
      <c r="AM34" s="1059">
        <v>45212.503067129626</v>
      </c>
      <c r="AN34" s="15" t="s">
        <v>49</v>
      </c>
      <c r="AO34" s="24">
        <v>45244</v>
      </c>
      <c r="AP34" s="15">
        <v>1</v>
      </c>
      <c r="AQ34" s="231">
        <v>1</v>
      </c>
      <c r="AR34" s="20">
        <v>1</v>
      </c>
      <c r="AS34" s="114" t="s">
        <v>47</v>
      </c>
      <c r="AT34" s="15" t="s">
        <v>76</v>
      </c>
      <c r="AU34" s="16" t="s">
        <v>47</v>
      </c>
      <c r="AV34" s="15"/>
      <c r="AW34" s="18"/>
      <c r="AX34" s="15"/>
      <c r="AY34" s="18"/>
      <c r="AZ34" s="15"/>
      <c r="BA34" s="15"/>
      <c r="BB34" s="18"/>
      <c r="BC34" s="18"/>
      <c r="BD34" s="18"/>
      <c r="BE34" s="18"/>
      <c r="BF34" s="18"/>
      <c r="BG34" s="755">
        <f t="shared" si="8"/>
        <v>6</v>
      </c>
      <c r="BH34" s="709">
        <f t="shared" si="9"/>
        <v>5</v>
      </c>
      <c r="BI34" s="755">
        <f t="shared" si="10"/>
        <v>-1</v>
      </c>
      <c r="BJ34" s="459" t="str">
        <f t="shared" si="11"/>
        <v>NO TIENE REZAGO</v>
      </c>
      <c r="BK34" s="18"/>
    </row>
    <row r="35" spans="1:63" customFormat="1" ht="18.75" customHeight="1">
      <c r="A35" s="481">
        <v>677</v>
      </c>
      <c r="B35" s="114" t="s">
        <v>2836</v>
      </c>
      <c r="C35" s="15" t="s">
        <v>33</v>
      </c>
      <c r="D35" s="15" t="s">
        <v>33</v>
      </c>
      <c r="E35" s="15" t="s">
        <v>116</v>
      </c>
      <c r="F35" s="15">
        <v>975578369</v>
      </c>
      <c r="G35" s="310" t="str">
        <f>CONCATENATE(MID(Q35,3,2),MID(P35,1,2),MID(H35,1,2),MID(I35,1,2),MID(J35,1,2), MID(K35,1,2),MID(L35,1,1))</f>
        <v>094ALVINAEDC</v>
      </c>
      <c r="H35" s="18" t="s">
        <v>3716</v>
      </c>
      <c r="I35" s="18" t="s">
        <v>3717</v>
      </c>
      <c r="J35" s="18" t="s">
        <v>3290</v>
      </c>
      <c r="K35" s="18" t="s">
        <v>3718</v>
      </c>
      <c r="L35" s="15" t="s">
        <v>111</v>
      </c>
      <c r="M35" s="18" t="s">
        <v>111</v>
      </c>
      <c r="N35" s="193">
        <v>39904</v>
      </c>
      <c r="O35" s="199">
        <v>1</v>
      </c>
      <c r="P35" s="199">
        <v>4</v>
      </c>
      <c r="Q35" s="199">
        <v>2009</v>
      </c>
      <c r="R35" s="637">
        <f t="shared" ca="1" si="6"/>
        <v>14</v>
      </c>
      <c r="S35" s="15" t="s">
        <v>4809</v>
      </c>
      <c r="T35" s="18" t="s">
        <v>142</v>
      </c>
      <c r="U35" s="129" t="s">
        <v>3719</v>
      </c>
      <c r="V35" s="14" t="s">
        <v>2586</v>
      </c>
      <c r="W35" s="114" t="s">
        <v>47</v>
      </c>
      <c r="X35" s="51" t="str">
        <f t="shared" si="7"/>
        <v>8712VININACRV</v>
      </c>
      <c r="Y35" s="18" t="s">
        <v>1708</v>
      </c>
      <c r="Z35" s="32" t="s">
        <v>53</v>
      </c>
      <c r="AA35" s="18" t="s">
        <v>1709</v>
      </c>
      <c r="AB35" s="18" t="s">
        <v>141</v>
      </c>
      <c r="AC35" s="481" t="s">
        <v>56</v>
      </c>
      <c r="AD35" s="15" t="s">
        <v>42</v>
      </c>
      <c r="AE35" s="116">
        <v>32129</v>
      </c>
      <c r="AF35" s="18" t="s">
        <v>199</v>
      </c>
      <c r="AG35" s="18" t="s">
        <v>206</v>
      </c>
      <c r="AH35" s="18" t="s">
        <v>249</v>
      </c>
      <c r="AI35" s="58" t="s">
        <v>4809</v>
      </c>
      <c r="AJ35" s="18" t="s">
        <v>42</v>
      </c>
      <c r="AK35" s="130" t="s">
        <v>1710</v>
      </c>
      <c r="AL35" s="15" t="s">
        <v>2578</v>
      </c>
      <c r="AM35" s="1091">
        <v>45246.691189039353</v>
      </c>
      <c r="AN35" s="15" t="s">
        <v>49</v>
      </c>
      <c r="AO35" s="1111">
        <v>45258</v>
      </c>
      <c r="AP35" s="15">
        <v>1</v>
      </c>
      <c r="AQ35" s="231">
        <v>1</v>
      </c>
      <c r="AR35" s="20">
        <v>1</v>
      </c>
      <c r="AS35" s="114" t="s">
        <v>47</v>
      </c>
      <c r="AT35" s="15" t="s">
        <v>76</v>
      </c>
      <c r="AU35" s="16" t="s">
        <v>47</v>
      </c>
      <c r="AV35" s="15"/>
      <c r="AW35" s="18"/>
      <c r="AX35" s="15"/>
      <c r="AY35" s="18"/>
      <c r="AZ35" s="15"/>
      <c r="BA35" s="15"/>
      <c r="BB35" s="18"/>
      <c r="BC35" s="18"/>
      <c r="BD35" s="18"/>
      <c r="BE35" s="18"/>
      <c r="BF35" s="18"/>
      <c r="BG35" s="755">
        <f t="shared" si="8"/>
        <v>11</v>
      </c>
      <c r="BH35" s="709">
        <f t="shared" si="9"/>
        <v>14</v>
      </c>
      <c r="BI35" s="755">
        <f t="shared" si="10"/>
        <v>3</v>
      </c>
      <c r="BJ35" s="459" t="str">
        <f t="shared" si="11"/>
        <v>3 AÑOS REZAGO</v>
      </c>
      <c r="BK35" s="18"/>
    </row>
    <row r="36" spans="1:63" customFormat="1" ht="18.75" customHeight="1">
      <c r="A36" s="481">
        <v>336</v>
      </c>
      <c r="B36" s="114" t="s">
        <v>2836</v>
      </c>
      <c r="C36" s="15" t="s">
        <v>33</v>
      </c>
      <c r="D36" s="15" t="s">
        <v>33</v>
      </c>
      <c r="E36" s="15" t="s">
        <v>91</v>
      </c>
      <c r="F36" s="15">
        <v>943344146</v>
      </c>
      <c r="G36" s="310" t="str">
        <f>CONCATENATE(MID(Q36,3,2),MID(P36,1,2),MID(H36,1,2),MID(I36,1,2),MID(J36,1,2), MID(K36,1,2),MID(L36,1,1))</f>
        <v>206ALGAEVMON</v>
      </c>
      <c r="H36" s="18" t="s">
        <v>147</v>
      </c>
      <c r="I36" s="18" t="s">
        <v>420</v>
      </c>
      <c r="J36" s="18" t="s">
        <v>3076</v>
      </c>
      <c r="K36" s="18" t="s">
        <v>3077</v>
      </c>
      <c r="L36" s="21" t="s">
        <v>1938</v>
      </c>
      <c r="M36" s="185" t="s">
        <v>1938</v>
      </c>
      <c r="N36" s="193">
        <v>43997</v>
      </c>
      <c r="O36" s="199">
        <v>15</v>
      </c>
      <c r="P36" s="199">
        <v>6</v>
      </c>
      <c r="Q36" s="199">
        <v>2020</v>
      </c>
      <c r="R36" s="637">
        <f t="shared" ca="1" si="6"/>
        <v>3</v>
      </c>
      <c r="S36" s="15" t="s">
        <v>4809</v>
      </c>
      <c r="T36" s="15" t="s">
        <v>1939</v>
      </c>
      <c r="U36" s="15">
        <v>91892136</v>
      </c>
      <c r="V36" s="21" t="s">
        <v>53</v>
      </c>
      <c r="W36" s="114" t="s">
        <v>47</v>
      </c>
      <c r="X36" s="51" t="str">
        <f t="shared" si="7"/>
        <v>001GACAEIDEV</v>
      </c>
      <c r="Y36" s="18" t="s">
        <v>420</v>
      </c>
      <c r="Z36" s="18" t="s">
        <v>707</v>
      </c>
      <c r="AA36" s="18" t="s">
        <v>708</v>
      </c>
      <c r="AB36" s="18" t="s">
        <v>81</v>
      </c>
      <c r="AC36" s="481" t="s">
        <v>56</v>
      </c>
      <c r="AD36" s="44" t="s">
        <v>111</v>
      </c>
      <c r="AE36" s="116">
        <v>36538</v>
      </c>
      <c r="AF36" s="18" t="s">
        <v>364</v>
      </c>
      <c r="AG36" s="18" t="s">
        <v>144</v>
      </c>
      <c r="AH36" s="18" t="s">
        <v>187</v>
      </c>
      <c r="AI36" s="58" t="s">
        <v>4809</v>
      </c>
      <c r="AJ36" s="150" t="s">
        <v>142</v>
      </c>
      <c r="AK36" s="126" t="s">
        <v>709</v>
      </c>
      <c r="AL36" s="15" t="s">
        <v>2578</v>
      </c>
      <c r="AM36" s="1083">
        <v>45202</v>
      </c>
      <c r="AN36" s="15" t="s">
        <v>49</v>
      </c>
      <c r="AO36" s="24">
        <v>45244</v>
      </c>
      <c r="AP36" s="15">
        <v>1</v>
      </c>
      <c r="AQ36" s="231">
        <v>1</v>
      </c>
      <c r="AR36" s="20">
        <v>1</v>
      </c>
      <c r="AS36" s="114" t="s">
        <v>47</v>
      </c>
      <c r="AT36" s="15" t="s">
        <v>188</v>
      </c>
      <c r="AU36" s="16" t="s">
        <v>47</v>
      </c>
      <c r="AV36" s="15"/>
      <c r="AW36" s="18"/>
      <c r="AX36" s="15"/>
      <c r="AY36" s="18"/>
      <c r="AZ36" s="15"/>
      <c r="BA36" s="15"/>
      <c r="BB36" s="18"/>
      <c r="BC36" s="18"/>
      <c r="BD36" s="18"/>
      <c r="BE36" s="18"/>
      <c r="BF36" s="18"/>
      <c r="BG36" s="755">
        <f t="shared" si="8"/>
        <v>6</v>
      </c>
      <c r="BH36" s="709">
        <f t="shared" si="9"/>
        <v>3</v>
      </c>
      <c r="BI36" s="755">
        <f t="shared" si="10"/>
        <v>-3</v>
      </c>
      <c r="BJ36" s="459" t="str">
        <f t="shared" si="11"/>
        <v>NO TIENE REZAGO</v>
      </c>
      <c r="BK36" s="18"/>
    </row>
    <row r="37" spans="1:63" customFormat="1" ht="18.75" customHeight="1">
      <c r="A37" s="481">
        <v>204</v>
      </c>
      <c r="B37" s="51" t="s">
        <v>2575</v>
      </c>
      <c r="C37" s="15" t="s">
        <v>5146</v>
      </c>
      <c r="D37" s="25" t="s">
        <v>126</v>
      </c>
      <c r="E37" s="29" t="s">
        <v>1433</v>
      </c>
      <c r="F37" s="29">
        <v>955707586</v>
      </c>
      <c r="G37" s="310" t="str">
        <f>CONCATENATE(MID(Q37,3,2),MID(P37,1,2),MID(H37,1,2),MID(I37,1,2),MID(J37,1,2), MID(K37,1,2),MID(L37,1,1))</f>
        <v>195ALRIJOMAS</v>
      </c>
      <c r="H37" s="40" t="s">
        <v>147</v>
      </c>
      <c r="I37" s="40" t="s">
        <v>793</v>
      </c>
      <c r="J37" s="40" t="s">
        <v>2835</v>
      </c>
      <c r="K37" s="40" t="s">
        <v>2648</v>
      </c>
      <c r="L37" s="15" t="s">
        <v>57</v>
      </c>
      <c r="M37" s="103" t="s">
        <v>57</v>
      </c>
      <c r="N37" s="193">
        <v>43612</v>
      </c>
      <c r="O37" s="199">
        <v>27</v>
      </c>
      <c r="P37" s="199">
        <v>5</v>
      </c>
      <c r="Q37" s="199">
        <v>2019</v>
      </c>
      <c r="R37" s="637">
        <f t="shared" ca="1" si="6"/>
        <v>4</v>
      </c>
      <c r="S37" s="15" t="s">
        <v>4808</v>
      </c>
      <c r="T37" s="29" t="s">
        <v>2590</v>
      </c>
      <c r="U37" s="29">
        <v>1260</v>
      </c>
      <c r="V37" s="29" t="s">
        <v>53</v>
      </c>
      <c r="W37" s="51" t="s">
        <v>47</v>
      </c>
      <c r="X37" s="51" t="str">
        <f t="shared" si="7"/>
        <v>031RIBRYUSAV</v>
      </c>
      <c r="Y37" s="29" t="s">
        <v>1434</v>
      </c>
      <c r="Z37" s="29" t="s">
        <v>345</v>
      </c>
      <c r="AA37" s="29" t="s">
        <v>1435</v>
      </c>
      <c r="AB37" s="29" t="s">
        <v>1436</v>
      </c>
      <c r="AC37" s="481" t="s">
        <v>56</v>
      </c>
      <c r="AD37" s="44" t="s">
        <v>57</v>
      </c>
      <c r="AE37" s="42">
        <v>37648</v>
      </c>
      <c r="AF37" s="29">
        <v>27</v>
      </c>
      <c r="AG37" s="29">
        <v>1</v>
      </c>
      <c r="AH37" s="29">
        <v>2003</v>
      </c>
      <c r="AI37" s="58" t="s">
        <v>4809</v>
      </c>
      <c r="AJ37" s="32" t="s">
        <v>58</v>
      </c>
      <c r="AK37" s="41">
        <v>29701689</v>
      </c>
      <c r="AL37" s="1080" t="s">
        <v>2578</v>
      </c>
      <c r="AM37" s="1090">
        <v>45184</v>
      </c>
      <c r="AN37" s="15" t="s">
        <v>49</v>
      </c>
      <c r="AO37" s="1111">
        <v>45205</v>
      </c>
      <c r="AP37" s="482">
        <v>1</v>
      </c>
      <c r="AQ37" s="773">
        <v>1</v>
      </c>
      <c r="AR37" s="41">
        <v>1</v>
      </c>
      <c r="AS37" s="51" t="s">
        <v>47</v>
      </c>
      <c r="AT37" s="26" t="s">
        <v>131</v>
      </c>
      <c r="AU37" s="14" t="s">
        <v>47</v>
      </c>
      <c r="AV37" s="15"/>
      <c r="AW37" s="25"/>
      <c r="AX37" s="15"/>
      <c r="AY37" s="25"/>
      <c r="AZ37" s="58"/>
      <c r="BA37" s="557"/>
      <c r="BB37" s="25"/>
      <c r="BC37" s="25"/>
      <c r="BD37" s="25"/>
      <c r="BE37" s="25"/>
      <c r="BF37" s="25"/>
      <c r="BG37" s="755">
        <f t="shared" si="8"/>
        <v>6</v>
      </c>
      <c r="BH37" s="709">
        <f t="shared" si="9"/>
        <v>4</v>
      </c>
      <c r="BI37" s="755">
        <f t="shared" si="10"/>
        <v>-2</v>
      </c>
      <c r="BJ37" s="459" t="str">
        <f t="shared" si="11"/>
        <v>NO TIENE REZAGO</v>
      </c>
      <c r="BK37" s="25"/>
    </row>
    <row r="38" spans="1:63" customFormat="1" ht="18.75" customHeight="1">
      <c r="A38" s="481">
        <v>880</v>
      </c>
      <c r="B38" s="23" t="s">
        <v>4811</v>
      </c>
      <c r="C38" s="15" t="s">
        <v>33</v>
      </c>
      <c r="D38" s="15" t="s">
        <v>33</v>
      </c>
      <c r="E38" s="33" t="s">
        <v>60</v>
      </c>
      <c r="F38" s="185">
        <v>943824396</v>
      </c>
      <c r="G38" s="310" t="str">
        <f>CONCATENATE(MID(Q38,3,2),MID(P38,1,2),MID(H38,1,2),MID(I38,1,2),MID(J38,1,2), MID(K38,1,2),MID(L38,1,1))</f>
        <v>166ALGOLEANS</v>
      </c>
      <c r="H38" s="197" t="s">
        <v>4290</v>
      </c>
      <c r="I38" s="197" t="s">
        <v>3825</v>
      </c>
      <c r="J38" s="197" t="s">
        <v>4291</v>
      </c>
      <c r="K38" s="197" t="s">
        <v>2796</v>
      </c>
      <c r="L38" s="15" t="s">
        <v>57</v>
      </c>
      <c r="M38" s="103" t="s">
        <v>57</v>
      </c>
      <c r="N38" s="193">
        <v>42537</v>
      </c>
      <c r="O38" s="199">
        <v>16</v>
      </c>
      <c r="P38" s="199">
        <v>6</v>
      </c>
      <c r="Q38" s="199">
        <v>2016</v>
      </c>
      <c r="R38" s="637">
        <f t="shared" ca="1" si="6"/>
        <v>7</v>
      </c>
      <c r="S38" s="15" t="s">
        <v>4809</v>
      </c>
      <c r="T38" s="29" t="s">
        <v>2590</v>
      </c>
      <c r="U38" s="371" t="s">
        <v>327</v>
      </c>
      <c r="V38" s="185" t="s">
        <v>53</v>
      </c>
      <c r="W38" s="114" t="s">
        <v>47</v>
      </c>
      <c r="X38" s="51" t="str">
        <f t="shared" si="7"/>
        <v>9703GOCAJOALV</v>
      </c>
      <c r="Y38" s="197" t="s">
        <v>3825</v>
      </c>
      <c r="Z38" s="197" t="s">
        <v>471</v>
      </c>
      <c r="AA38" s="197" t="s">
        <v>476</v>
      </c>
      <c r="AB38" s="197" t="s">
        <v>532</v>
      </c>
      <c r="AC38" s="481" t="s">
        <v>56</v>
      </c>
      <c r="AD38" s="44" t="s">
        <v>57</v>
      </c>
      <c r="AE38" s="361">
        <v>35491</v>
      </c>
      <c r="AF38" s="362" t="s">
        <v>87</v>
      </c>
      <c r="AG38" s="362" t="s">
        <v>88</v>
      </c>
      <c r="AH38" s="362" t="s">
        <v>66</v>
      </c>
      <c r="AI38" s="58" t="s">
        <v>4809</v>
      </c>
      <c r="AJ38" s="32" t="s">
        <v>58</v>
      </c>
      <c r="AK38" s="199">
        <v>27442933</v>
      </c>
      <c r="AL38" s="15" t="s">
        <v>2578</v>
      </c>
      <c r="AM38" s="416">
        <v>45252.395225150467</v>
      </c>
      <c r="AN38" s="15"/>
      <c r="AO38" s="1115"/>
      <c r="AP38" s="15"/>
      <c r="AQ38" s="231"/>
      <c r="AR38" s="199"/>
      <c r="AS38" s="146" t="s">
        <v>47</v>
      </c>
      <c r="AT38" s="185" t="s">
        <v>67</v>
      </c>
      <c r="AU38" s="18" t="s">
        <v>47</v>
      </c>
      <c r="AV38" s="58"/>
      <c r="AW38" s="18"/>
      <c r="AX38" s="58"/>
      <c r="AY38" s="18"/>
      <c r="AZ38" s="58"/>
      <c r="BA38" s="58"/>
      <c r="BB38" s="18"/>
      <c r="BC38" s="18"/>
      <c r="BD38" s="18"/>
      <c r="BE38" s="18"/>
      <c r="BF38" s="18"/>
      <c r="BG38" s="755">
        <f t="shared" si="8"/>
        <v>6</v>
      </c>
      <c r="BH38" s="709">
        <f t="shared" si="9"/>
        <v>7</v>
      </c>
      <c r="BI38" s="755">
        <f t="shared" si="10"/>
        <v>1</v>
      </c>
      <c r="BJ38" s="459" t="str">
        <f t="shared" si="11"/>
        <v>NO TIENE REZAGO</v>
      </c>
      <c r="BK38" s="18"/>
    </row>
    <row r="39" spans="1:63" customFormat="1" ht="18.75" customHeight="1">
      <c r="A39" s="481">
        <v>366</v>
      </c>
      <c r="B39" s="114" t="s">
        <v>2836</v>
      </c>
      <c r="C39" s="15" t="s">
        <v>33</v>
      </c>
      <c r="D39" s="15" t="s">
        <v>33</v>
      </c>
      <c r="E39" s="15" t="s">
        <v>279</v>
      </c>
      <c r="F39" s="15" t="s">
        <v>826</v>
      </c>
      <c r="G39" s="310" t="str">
        <f>CONCATENATE(MID(Q39,3,2),MID(P39,1,2),MID(H39,1,2),MID(I39,1,2),MID(J39,1,2), MID(K39,1,2),MID(L39,1,1))</f>
        <v>164ALCAALJOS</v>
      </c>
      <c r="H39" s="18" t="s">
        <v>189</v>
      </c>
      <c r="I39" s="18" t="s">
        <v>424</v>
      </c>
      <c r="J39" s="18" t="s">
        <v>3136</v>
      </c>
      <c r="K39" s="18" t="s">
        <v>2317</v>
      </c>
      <c r="L39" s="15" t="s">
        <v>57</v>
      </c>
      <c r="M39" s="103" t="s">
        <v>57</v>
      </c>
      <c r="N39" s="193">
        <v>42463</v>
      </c>
      <c r="O39" s="199">
        <v>3</v>
      </c>
      <c r="P39" s="199">
        <v>4</v>
      </c>
      <c r="Q39" s="199">
        <v>2016</v>
      </c>
      <c r="R39" s="637">
        <f t="shared" ca="1" si="6"/>
        <v>7</v>
      </c>
      <c r="S39" s="15" t="s">
        <v>4808</v>
      </c>
      <c r="T39" s="29" t="s">
        <v>2590</v>
      </c>
      <c r="U39" s="15">
        <v>2793</v>
      </c>
      <c r="V39" s="756" t="s">
        <v>2631</v>
      </c>
      <c r="W39" s="114" t="s">
        <v>47</v>
      </c>
      <c r="X39" s="51" t="str">
        <f t="shared" si="7"/>
        <v>942GUGUELCOV</v>
      </c>
      <c r="Y39" s="18" t="s">
        <v>814</v>
      </c>
      <c r="Z39" s="18" t="s">
        <v>814</v>
      </c>
      <c r="AA39" s="18" t="s">
        <v>827</v>
      </c>
      <c r="AB39" s="18" t="s">
        <v>439</v>
      </c>
      <c r="AC39" s="481" t="s">
        <v>56</v>
      </c>
      <c r="AD39" s="44" t="s">
        <v>57</v>
      </c>
      <c r="AE39" s="119">
        <v>34387</v>
      </c>
      <c r="AF39" s="18" t="s">
        <v>252</v>
      </c>
      <c r="AG39" s="18" t="s">
        <v>155</v>
      </c>
      <c r="AH39" s="18" t="s">
        <v>75</v>
      </c>
      <c r="AI39" s="58" t="s">
        <v>4809</v>
      </c>
      <c r="AJ39" s="32" t="s">
        <v>58</v>
      </c>
      <c r="AK39" s="20">
        <v>26945996</v>
      </c>
      <c r="AL39" s="15" t="s">
        <v>2578</v>
      </c>
      <c r="AM39" s="416">
        <v>45184</v>
      </c>
      <c r="AN39" s="15" t="s">
        <v>49</v>
      </c>
      <c r="AO39" s="31">
        <v>45236</v>
      </c>
      <c r="AP39" s="15">
        <v>3</v>
      </c>
      <c r="AQ39" s="231">
        <v>3</v>
      </c>
      <c r="AR39" s="20">
        <v>1</v>
      </c>
      <c r="AS39" s="114" t="s">
        <v>47</v>
      </c>
      <c r="AT39" s="15" t="s">
        <v>188</v>
      </c>
      <c r="AU39" s="16" t="s">
        <v>47</v>
      </c>
      <c r="AV39" s="15"/>
      <c r="AW39" s="18"/>
      <c r="AX39" s="15"/>
      <c r="AY39" s="18"/>
      <c r="AZ39" s="15"/>
      <c r="BA39" s="15"/>
      <c r="BB39" s="18"/>
      <c r="BC39" s="18"/>
      <c r="BD39" s="18"/>
      <c r="BE39" s="18"/>
      <c r="BF39" s="18"/>
      <c r="BG39" s="755">
        <f t="shared" si="8"/>
        <v>6</v>
      </c>
      <c r="BH39" s="709">
        <f t="shared" si="9"/>
        <v>7</v>
      </c>
      <c r="BI39" s="755">
        <f t="shared" si="10"/>
        <v>1</v>
      </c>
      <c r="BJ39" s="459" t="str">
        <f t="shared" si="11"/>
        <v>NO TIENE REZAGO</v>
      </c>
      <c r="BK39" s="18"/>
    </row>
    <row r="40" spans="1:63" customFormat="1" ht="18.75" customHeight="1">
      <c r="A40" s="481">
        <v>1490</v>
      </c>
      <c r="B40" s="23" t="s">
        <v>5311</v>
      </c>
      <c r="C40" s="15" t="s">
        <v>5146</v>
      </c>
      <c r="D40" s="23" t="s">
        <v>126</v>
      </c>
      <c r="E40" s="53" t="s">
        <v>484</v>
      </c>
      <c r="F40" s="53">
        <v>916282835</v>
      </c>
      <c r="G40" s="310" t="str">
        <f>CONCATENATE(MID(Q40,3,2),MID(P40,1,2),MID(H40,1,2),MID(I40,1,2),MID(J40,1,2), MID(K40,1,2),MID(L40,1,1))</f>
        <v>145ALESOSALS</v>
      </c>
      <c r="H40" s="609" t="s">
        <v>189</v>
      </c>
      <c r="I40" s="609" t="s">
        <v>624</v>
      </c>
      <c r="J40" s="609" t="s">
        <v>6480</v>
      </c>
      <c r="K40" s="609" t="s">
        <v>55</v>
      </c>
      <c r="L40" s="58" t="s">
        <v>57</v>
      </c>
      <c r="M40" s="103" t="s">
        <v>57</v>
      </c>
      <c r="N40" s="528">
        <v>41764</v>
      </c>
      <c r="O40" s="354">
        <v>5</v>
      </c>
      <c r="P40" s="354">
        <v>5</v>
      </c>
      <c r="Q40" s="354">
        <v>2014</v>
      </c>
      <c r="R40" s="637">
        <f t="shared" ca="1" si="6"/>
        <v>9</v>
      </c>
      <c r="S40" s="483" t="s">
        <v>4809</v>
      </c>
      <c r="T40" s="48" t="s">
        <v>2590</v>
      </c>
      <c r="U40" s="53">
        <v>46</v>
      </c>
      <c r="V40" s="14" t="s">
        <v>2602</v>
      </c>
      <c r="W40" s="114" t="s">
        <v>47</v>
      </c>
      <c r="X40" s="51" t="str">
        <f t="shared" si="7"/>
        <v>846NIESYEMEV</v>
      </c>
      <c r="Y40" s="604" t="s">
        <v>53</v>
      </c>
      <c r="Z40" s="604" t="s">
        <v>624</v>
      </c>
      <c r="AA40" s="604" t="s">
        <v>6528</v>
      </c>
      <c r="AB40" s="605" t="s">
        <v>297</v>
      </c>
      <c r="AC40" s="481" t="s">
        <v>56</v>
      </c>
      <c r="AD40" s="15" t="s">
        <v>42</v>
      </c>
      <c r="AE40" s="540">
        <v>30840</v>
      </c>
      <c r="AF40" s="53">
        <v>7</v>
      </c>
      <c r="AG40" s="53">
        <v>6</v>
      </c>
      <c r="AH40" s="53">
        <v>1984</v>
      </c>
      <c r="AI40" s="15" t="s">
        <v>4809</v>
      </c>
      <c r="AJ40" s="48" t="s">
        <v>42</v>
      </c>
      <c r="AK40" s="359" t="s">
        <v>6529</v>
      </c>
      <c r="AL40" s="15" t="s">
        <v>2578</v>
      </c>
      <c r="AM40" s="1081">
        <v>45184</v>
      </c>
      <c r="AN40" s="15" t="s">
        <v>49</v>
      </c>
      <c r="AO40" s="1114">
        <v>45295</v>
      </c>
      <c r="AP40" s="481"/>
      <c r="AQ40" s="463">
        <v>2</v>
      </c>
      <c r="AR40" s="530">
        <v>2</v>
      </c>
      <c r="AS40" s="638" t="s">
        <v>47</v>
      </c>
      <c r="AT40" s="18" t="s">
        <v>1126</v>
      </c>
      <c r="AU40" s="23"/>
      <c r="AV40" s="58"/>
      <c r="AW40" s="53" t="s">
        <v>6547</v>
      </c>
      <c r="AX40" s="1103"/>
      <c r="AY40" s="23"/>
      <c r="AZ40" s="58"/>
      <c r="BA40" s="58"/>
      <c r="BB40" s="23"/>
      <c r="BC40" s="23"/>
      <c r="BD40" s="23"/>
      <c r="BE40" s="23"/>
      <c r="BF40" s="23"/>
      <c r="BG40" s="755">
        <f t="shared" si="8"/>
        <v>8</v>
      </c>
      <c r="BH40" s="709">
        <f t="shared" si="9"/>
        <v>9</v>
      </c>
      <c r="BI40" s="755">
        <f t="shared" si="10"/>
        <v>1</v>
      </c>
      <c r="BJ40" s="459" t="str">
        <f t="shared" si="11"/>
        <v>NO TIENE REZAGO</v>
      </c>
      <c r="BK40" s="23"/>
    </row>
    <row r="41" spans="1:63" customFormat="1" ht="18.75" customHeight="1">
      <c r="A41" s="481">
        <v>1491</v>
      </c>
      <c r="B41" s="23" t="s">
        <v>5311</v>
      </c>
      <c r="C41" s="15" t="s">
        <v>5146</v>
      </c>
      <c r="D41" s="23" t="s">
        <v>126</v>
      </c>
      <c r="E41" s="53" t="s">
        <v>484</v>
      </c>
      <c r="F41" s="53">
        <v>916282835</v>
      </c>
      <c r="G41" s="310" t="str">
        <f>CONCATENATE(MID(Q41,3,2),MID(P41,1,2),MID(H41,1,2),MID(I41,1,2),MID(J41,1,2), MID(K41,1,2),MID(L41,1,1))</f>
        <v>111ALESYENES</v>
      </c>
      <c r="H41" s="609" t="s">
        <v>189</v>
      </c>
      <c r="I41" s="609" t="s">
        <v>624</v>
      </c>
      <c r="J41" s="609" t="s">
        <v>6481</v>
      </c>
      <c r="K41" s="609" t="s">
        <v>6482</v>
      </c>
      <c r="L41" s="58" t="s">
        <v>57</v>
      </c>
      <c r="M41" s="103" t="s">
        <v>57</v>
      </c>
      <c r="N41" s="528">
        <v>40563</v>
      </c>
      <c r="O41" s="354">
        <v>20</v>
      </c>
      <c r="P41" s="354">
        <v>1</v>
      </c>
      <c r="Q41" s="354">
        <v>2011</v>
      </c>
      <c r="R41" s="637">
        <f t="shared" ca="1" si="6"/>
        <v>13</v>
      </c>
      <c r="S41" s="483" t="s">
        <v>4809</v>
      </c>
      <c r="T41" s="48" t="s">
        <v>2590</v>
      </c>
      <c r="U41" s="53">
        <v>33</v>
      </c>
      <c r="V41" s="14" t="s">
        <v>2586</v>
      </c>
      <c r="W41" s="114" t="s">
        <v>47</v>
      </c>
      <c r="X41" s="51" t="str">
        <f t="shared" si="7"/>
        <v>846NIESYEMEV</v>
      </c>
      <c r="Y41" s="604" t="s">
        <v>53</v>
      </c>
      <c r="Z41" s="604" t="s">
        <v>624</v>
      </c>
      <c r="AA41" s="604" t="s">
        <v>6528</v>
      </c>
      <c r="AB41" s="605" t="s">
        <v>297</v>
      </c>
      <c r="AC41" s="481" t="s">
        <v>56</v>
      </c>
      <c r="AD41" s="15" t="s">
        <v>42</v>
      </c>
      <c r="AE41" s="540">
        <v>30840</v>
      </c>
      <c r="AF41" s="53">
        <v>7</v>
      </c>
      <c r="AG41" s="53">
        <v>6</v>
      </c>
      <c r="AH41" s="53">
        <v>1984</v>
      </c>
      <c r="AI41" s="15" t="s">
        <v>4809</v>
      </c>
      <c r="AJ41" s="48" t="s">
        <v>42</v>
      </c>
      <c r="AK41" s="359" t="s">
        <v>6529</v>
      </c>
      <c r="AL41" s="15" t="s">
        <v>2578</v>
      </c>
      <c r="AM41" s="1367">
        <v>45184</v>
      </c>
      <c r="AN41" s="481"/>
      <c r="AO41" s="1114"/>
      <c r="AP41" s="481">
        <v>2</v>
      </c>
      <c r="AQ41" s="463"/>
      <c r="AR41" s="530"/>
      <c r="AS41" s="114" t="s">
        <v>47</v>
      </c>
      <c r="AT41" s="18" t="s">
        <v>1126</v>
      </c>
      <c r="AU41" s="23"/>
      <c r="AV41" s="58"/>
      <c r="AW41" s="161" t="s">
        <v>6547</v>
      </c>
      <c r="AX41" s="1103"/>
      <c r="AY41" s="23"/>
      <c r="AZ41" s="58"/>
      <c r="BA41" s="58"/>
      <c r="BB41" s="23"/>
      <c r="BC41" s="23"/>
      <c r="BD41" s="23"/>
      <c r="BE41" s="23"/>
      <c r="BF41" s="23"/>
      <c r="BG41" s="755">
        <f t="shared" si="8"/>
        <v>11</v>
      </c>
      <c r="BH41" s="709">
        <f t="shared" si="9"/>
        <v>13</v>
      </c>
      <c r="BI41" s="755">
        <f t="shared" si="10"/>
        <v>2</v>
      </c>
      <c r="BJ41" s="459" t="str">
        <f t="shared" si="11"/>
        <v>2 AÑOS REZAGO</v>
      </c>
      <c r="BK41" s="23"/>
    </row>
    <row r="42" spans="1:63" customFormat="1" ht="18.75" customHeight="1">
      <c r="A42" s="481">
        <v>869</v>
      </c>
      <c r="B42" s="23" t="s">
        <v>4811</v>
      </c>
      <c r="C42" s="15" t="s">
        <v>5146</v>
      </c>
      <c r="D42" s="15" t="s">
        <v>4021</v>
      </c>
      <c r="E42" s="198" t="s">
        <v>126</v>
      </c>
      <c r="F42" s="198">
        <v>979776717</v>
      </c>
      <c r="G42" s="310" t="str">
        <f>CONCATENATE(MID(Q42,3,2),MID(P42,1,2),MID(H42,1,2),MID(I42,1,2),MID(J42,1,2), MID(K42,1,2),MID(L42,1,1))</f>
        <v>193ALFUKAANS</v>
      </c>
      <c r="H42" s="192" t="s">
        <v>189</v>
      </c>
      <c r="I42" s="192" t="s">
        <v>687</v>
      </c>
      <c r="J42" s="192" t="s">
        <v>4267</v>
      </c>
      <c r="K42" s="192" t="s">
        <v>4268</v>
      </c>
      <c r="L42" s="15" t="s">
        <v>57</v>
      </c>
      <c r="M42" s="103" t="s">
        <v>57</v>
      </c>
      <c r="N42" s="193">
        <v>43549</v>
      </c>
      <c r="O42" s="199">
        <v>25</v>
      </c>
      <c r="P42" s="199">
        <v>3</v>
      </c>
      <c r="Q42" s="199">
        <v>2019</v>
      </c>
      <c r="R42" s="637">
        <f t="shared" ca="1" si="6"/>
        <v>5</v>
      </c>
      <c r="S42" s="15" t="s">
        <v>4809</v>
      </c>
      <c r="T42" s="29" t="s">
        <v>2590</v>
      </c>
      <c r="U42" s="198">
        <v>767</v>
      </c>
      <c r="V42" s="198" t="s">
        <v>53</v>
      </c>
      <c r="W42" s="114" t="s">
        <v>47</v>
      </c>
      <c r="X42" s="51" t="str">
        <f t="shared" si="7"/>
        <v>0212FUPEKACRV</v>
      </c>
      <c r="Y42" s="197" t="s">
        <v>687</v>
      </c>
      <c r="Z42" s="192" t="s">
        <v>83</v>
      </c>
      <c r="AA42" s="192" t="s">
        <v>1609</v>
      </c>
      <c r="AB42" s="192" t="s">
        <v>141</v>
      </c>
      <c r="AC42" s="481" t="s">
        <v>56</v>
      </c>
      <c r="AD42" s="498" t="s">
        <v>42</v>
      </c>
      <c r="AE42" s="407">
        <v>37608</v>
      </c>
      <c r="AF42" s="198">
        <v>18</v>
      </c>
      <c r="AG42" s="198">
        <v>12</v>
      </c>
      <c r="AH42" s="198">
        <v>2002</v>
      </c>
      <c r="AI42" s="58" t="s">
        <v>4809</v>
      </c>
      <c r="AJ42" s="192" t="s">
        <v>42</v>
      </c>
      <c r="AK42" s="200">
        <v>3404457</v>
      </c>
      <c r="AL42" s="498" t="s">
        <v>2578</v>
      </c>
      <c r="AM42" s="1059">
        <v>45224</v>
      </c>
      <c r="AN42" s="15" t="s">
        <v>49</v>
      </c>
      <c r="AO42" s="1111">
        <v>45267</v>
      </c>
      <c r="AP42" s="498">
        <v>1</v>
      </c>
      <c r="AQ42" s="368">
        <v>1</v>
      </c>
      <c r="AR42" s="200">
        <v>1</v>
      </c>
      <c r="AS42" s="146" t="s">
        <v>47</v>
      </c>
      <c r="AT42" s="198" t="s">
        <v>84</v>
      </c>
      <c r="AU42" s="18" t="s">
        <v>47</v>
      </c>
      <c r="AV42" s="58"/>
      <c r="AW42" s="18"/>
      <c r="AX42" s="58"/>
      <c r="AY42" s="18"/>
      <c r="AZ42" s="58"/>
      <c r="BA42" s="58"/>
      <c r="BB42" s="18"/>
      <c r="BC42" s="18"/>
      <c r="BD42" s="18"/>
      <c r="BE42" s="18"/>
      <c r="BF42" s="18"/>
      <c r="BG42" s="755">
        <f t="shared" si="8"/>
        <v>6</v>
      </c>
      <c r="BH42" s="709">
        <f t="shared" si="9"/>
        <v>5</v>
      </c>
      <c r="BI42" s="755">
        <f t="shared" si="10"/>
        <v>-1</v>
      </c>
      <c r="BJ42" s="459" t="str">
        <f t="shared" si="11"/>
        <v>NO TIENE REZAGO</v>
      </c>
      <c r="BK42" s="18"/>
    </row>
    <row r="43" spans="1:63" customFormat="1" ht="18.75" customHeight="1">
      <c r="A43" s="481">
        <v>879</v>
      </c>
      <c r="B43" s="23" t="s">
        <v>4811</v>
      </c>
      <c r="C43" s="15" t="s">
        <v>33</v>
      </c>
      <c r="D43" s="15" t="s">
        <v>33</v>
      </c>
      <c r="E43" s="33" t="s">
        <v>60</v>
      </c>
      <c r="F43" s="185">
        <v>943824396</v>
      </c>
      <c r="G43" s="310" t="str">
        <f>CONCATENATE(MID(Q43,3,2),MID(P43,1,2),MID(H43,1,2),MID(I43,1,2),MID(J43,1,2), MID(K43,1,2),MID(L43,1,1))</f>
        <v>1812ALGOGRALS</v>
      </c>
      <c r="H43" s="197" t="s">
        <v>189</v>
      </c>
      <c r="I43" s="197" t="s">
        <v>3825</v>
      </c>
      <c r="J43" s="197" t="s">
        <v>4289</v>
      </c>
      <c r="K43" s="197" t="s">
        <v>532</v>
      </c>
      <c r="L43" s="15" t="s">
        <v>57</v>
      </c>
      <c r="M43" s="103" t="s">
        <v>57</v>
      </c>
      <c r="N43" s="193">
        <v>43439</v>
      </c>
      <c r="O43" s="199">
        <v>5</v>
      </c>
      <c r="P43" s="199">
        <v>12</v>
      </c>
      <c r="Q43" s="199">
        <v>2018</v>
      </c>
      <c r="R43" s="637">
        <f t="shared" ca="1" si="6"/>
        <v>5</v>
      </c>
      <c r="S43" s="15" t="s">
        <v>4809</v>
      </c>
      <c r="T43" s="29" t="s">
        <v>2590</v>
      </c>
      <c r="U43" s="371" t="s">
        <v>327</v>
      </c>
      <c r="V43" s="185" t="s">
        <v>53</v>
      </c>
      <c r="W43" s="114" t="s">
        <v>47</v>
      </c>
      <c r="X43" s="51" t="str">
        <f t="shared" si="7"/>
        <v>9703GOCAJOALV</v>
      </c>
      <c r="Y43" s="197" t="s">
        <v>3825</v>
      </c>
      <c r="Z43" s="197" t="s">
        <v>471</v>
      </c>
      <c r="AA43" s="197" t="s">
        <v>476</v>
      </c>
      <c r="AB43" s="197" t="s">
        <v>532</v>
      </c>
      <c r="AC43" s="481" t="s">
        <v>56</v>
      </c>
      <c r="AD43" s="44" t="s">
        <v>57</v>
      </c>
      <c r="AE43" s="361">
        <v>35491</v>
      </c>
      <c r="AF43" s="362" t="s">
        <v>87</v>
      </c>
      <c r="AG43" s="362" t="s">
        <v>88</v>
      </c>
      <c r="AH43" s="362" t="s">
        <v>66</v>
      </c>
      <c r="AI43" s="58" t="s">
        <v>4809</v>
      </c>
      <c r="AJ43" s="32" t="s">
        <v>58</v>
      </c>
      <c r="AK43" s="199">
        <v>27442933</v>
      </c>
      <c r="AL43" s="15" t="s">
        <v>2578</v>
      </c>
      <c r="AM43" s="416">
        <v>45252.398678935184</v>
      </c>
      <c r="AN43" s="15" t="s">
        <v>49</v>
      </c>
      <c r="AO43" s="1115">
        <v>45286</v>
      </c>
      <c r="AP43" s="15">
        <v>2</v>
      </c>
      <c r="AQ43" s="231">
        <v>2</v>
      </c>
      <c r="AR43" s="199">
        <v>2</v>
      </c>
      <c r="AS43" s="146" t="s">
        <v>47</v>
      </c>
      <c r="AT43" s="185" t="s">
        <v>67</v>
      </c>
      <c r="AU43" s="18" t="s">
        <v>47</v>
      </c>
      <c r="AV43" s="58"/>
      <c r="AW43" s="180"/>
      <c r="AX43" s="58"/>
      <c r="AY43" s="18"/>
      <c r="AZ43" s="58"/>
      <c r="BA43" s="58"/>
      <c r="BB43" s="18"/>
      <c r="BC43" s="18"/>
      <c r="BD43" s="18"/>
      <c r="BE43" s="18"/>
      <c r="BF43" s="18"/>
      <c r="BG43" s="755">
        <f t="shared" si="8"/>
        <v>6</v>
      </c>
      <c r="BH43" s="709">
        <f t="shared" si="9"/>
        <v>5</v>
      </c>
      <c r="BI43" s="755">
        <f t="shared" si="10"/>
        <v>-1</v>
      </c>
      <c r="BJ43" s="459" t="str">
        <f t="shared" si="11"/>
        <v>NO TIENE REZAGO</v>
      </c>
      <c r="BK43" s="18"/>
    </row>
    <row r="44" spans="1:63" customFormat="1" ht="18.75" customHeight="1">
      <c r="A44" s="481">
        <v>799</v>
      </c>
      <c r="B44" s="23" t="s">
        <v>4811</v>
      </c>
      <c r="C44" s="15" t="s">
        <v>5146</v>
      </c>
      <c r="D44" s="15" t="s">
        <v>4021</v>
      </c>
      <c r="E44" s="198" t="s">
        <v>126</v>
      </c>
      <c r="F44" s="198">
        <v>917262352</v>
      </c>
      <c r="G44" s="310" t="str">
        <f>CONCATENATE(MID(Q44,3,2),MID(P44,1,2),MID(H44,1,2),MID(I44,1,2),MID(J44,1,2), MID(K44,1,2),MID(L44,1,1))</f>
        <v>113ALJIYAEDS</v>
      </c>
      <c r="H44" s="192" t="s">
        <v>189</v>
      </c>
      <c r="I44" s="192" t="s">
        <v>332</v>
      </c>
      <c r="J44" s="192" t="s">
        <v>4048</v>
      </c>
      <c r="K44" s="192" t="s">
        <v>1775</v>
      </c>
      <c r="L44" s="15" t="s">
        <v>57</v>
      </c>
      <c r="M44" s="103" t="s">
        <v>57</v>
      </c>
      <c r="N44" s="193">
        <v>40618</v>
      </c>
      <c r="O44" s="199">
        <v>16</v>
      </c>
      <c r="P44" s="199">
        <v>3</v>
      </c>
      <c r="Q44" s="199">
        <v>2011</v>
      </c>
      <c r="R44" s="637">
        <f t="shared" ca="1" si="6"/>
        <v>13</v>
      </c>
      <c r="S44" s="15" t="s">
        <v>4808</v>
      </c>
      <c r="T44" s="29" t="s">
        <v>86</v>
      </c>
      <c r="U44" s="198">
        <v>35009117</v>
      </c>
      <c r="V44" s="14" t="s">
        <v>2644</v>
      </c>
      <c r="W44" s="114" t="s">
        <v>47</v>
      </c>
      <c r="X44" s="51" t="str">
        <f t="shared" si="7"/>
        <v>8912ALTODAGUV</v>
      </c>
      <c r="Y44" s="197" t="s">
        <v>189</v>
      </c>
      <c r="Z44" s="192" t="s">
        <v>2249</v>
      </c>
      <c r="AA44" s="192" t="s">
        <v>3650</v>
      </c>
      <c r="AB44" s="192" t="s">
        <v>854</v>
      </c>
      <c r="AC44" s="481" t="s">
        <v>56</v>
      </c>
      <c r="AD44" s="498" t="s">
        <v>42</v>
      </c>
      <c r="AE44" s="211">
        <v>32870</v>
      </c>
      <c r="AF44" s="198">
        <v>28</v>
      </c>
      <c r="AG44" s="198">
        <v>12</v>
      </c>
      <c r="AH44" s="198">
        <v>1989</v>
      </c>
      <c r="AI44" s="58" t="s">
        <v>4808</v>
      </c>
      <c r="AJ44" s="192" t="s">
        <v>42</v>
      </c>
      <c r="AK44" s="200">
        <v>505751</v>
      </c>
      <c r="AL44" s="1079" t="s">
        <v>2578</v>
      </c>
      <c r="AM44" s="1059">
        <v>45224</v>
      </c>
      <c r="AN44" s="15" t="s">
        <v>49</v>
      </c>
      <c r="AO44" s="1111">
        <v>45267</v>
      </c>
      <c r="AP44" s="498">
        <v>1</v>
      </c>
      <c r="AQ44" s="368">
        <v>1</v>
      </c>
      <c r="AR44" s="200">
        <v>1</v>
      </c>
      <c r="AS44" s="146" t="s">
        <v>47</v>
      </c>
      <c r="AT44" s="198" t="s">
        <v>84</v>
      </c>
      <c r="AU44" s="18" t="s">
        <v>47</v>
      </c>
      <c r="AV44" s="58"/>
      <c r="AW44" s="18"/>
      <c r="AX44" s="58"/>
      <c r="AY44" s="18"/>
      <c r="AZ44" s="58"/>
      <c r="BA44" s="58"/>
      <c r="BB44" s="18"/>
      <c r="BC44" s="18"/>
      <c r="BD44" s="18"/>
      <c r="BE44" s="18"/>
      <c r="BF44" s="18"/>
      <c r="BG44" s="755">
        <f t="shared" si="8"/>
        <v>9</v>
      </c>
      <c r="BH44" s="709">
        <f t="shared" si="9"/>
        <v>13</v>
      </c>
      <c r="BI44" s="755">
        <f t="shared" si="10"/>
        <v>4</v>
      </c>
      <c r="BJ44" s="459" t="str">
        <f t="shared" si="11"/>
        <v>4 AÑOS REZAGO A MÁS</v>
      </c>
      <c r="BK44" s="18"/>
    </row>
    <row r="45" spans="1:63" customFormat="1" ht="18.75" customHeight="1">
      <c r="A45" s="481">
        <v>198</v>
      </c>
      <c r="B45" s="51" t="s">
        <v>2575</v>
      </c>
      <c r="C45" s="15" t="s">
        <v>5146</v>
      </c>
      <c r="D45" s="25" t="s">
        <v>126</v>
      </c>
      <c r="E45" s="198" t="s">
        <v>126</v>
      </c>
      <c r="F45" s="29" t="s">
        <v>1029</v>
      </c>
      <c r="G45" s="310" t="str">
        <f>CONCATENATE(MID(Q45,3,2),MID(P45,1,2),MID(H45,1,2),MID(I45,1,2),MID(J45,1,2), MID(K45,1,2),MID(L45,1,1))</f>
        <v>073ALMAANALS</v>
      </c>
      <c r="H45" s="40" t="s">
        <v>189</v>
      </c>
      <c r="I45" s="40" t="s">
        <v>244</v>
      </c>
      <c r="J45" s="40" t="s">
        <v>2163</v>
      </c>
      <c r="K45" s="40" t="s">
        <v>1760</v>
      </c>
      <c r="L45" s="15" t="s">
        <v>57</v>
      </c>
      <c r="M45" s="103" t="s">
        <v>57</v>
      </c>
      <c r="N45" s="193">
        <v>39153</v>
      </c>
      <c r="O45" s="199">
        <v>12</v>
      </c>
      <c r="P45" s="199">
        <v>3</v>
      </c>
      <c r="Q45" s="199">
        <v>2007</v>
      </c>
      <c r="R45" s="637">
        <f t="shared" ca="1" si="6"/>
        <v>17</v>
      </c>
      <c r="S45" s="15" t="s">
        <v>4808</v>
      </c>
      <c r="T45" s="29" t="s">
        <v>86</v>
      </c>
      <c r="U45" s="29">
        <v>31131347</v>
      </c>
      <c r="V45" s="14" t="s">
        <v>2656</v>
      </c>
      <c r="W45" s="51" t="s">
        <v>47</v>
      </c>
      <c r="X45" s="51" t="str">
        <f t="shared" si="7"/>
        <v>676MADIAURAV</v>
      </c>
      <c r="Y45" s="29" t="s">
        <v>244</v>
      </c>
      <c r="Z45" s="29" t="s">
        <v>541</v>
      </c>
      <c r="AA45" s="29" t="s">
        <v>1030</v>
      </c>
      <c r="AB45" s="29" t="s">
        <v>909</v>
      </c>
      <c r="AC45" s="481" t="s">
        <v>56</v>
      </c>
      <c r="AD45" s="44" t="s">
        <v>57</v>
      </c>
      <c r="AE45" s="42">
        <v>24630</v>
      </c>
      <c r="AF45" s="29">
        <v>7</v>
      </c>
      <c r="AG45" s="29">
        <v>6</v>
      </c>
      <c r="AH45" s="29">
        <v>1967</v>
      </c>
      <c r="AI45" s="58" t="s">
        <v>4809</v>
      </c>
      <c r="AJ45" s="32" t="s">
        <v>58</v>
      </c>
      <c r="AK45" s="41">
        <v>8649833</v>
      </c>
      <c r="AL45" s="1080" t="s">
        <v>2578</v>
      </c>
      <c r="AM45" s="1092">
        <v>45198</v>
      </c>
      <c r="AN45" s="15" t="s">
        <v>49</v>
      </c>
      <c r="AO45" s="1111">
        <v>45207</v>
      </c>
      <c r="AP45" s="482">
        <v>1</v>
      </c>
      <c r="AQ45" s="773">
        <v>1</v>
      </c>
      <c r="AR45" s="41">
        <v>1</v>
      </c>
      <c r="AS45" s="51" t="s">
        <v>47</v>
      </c>
      <c r="AT45" s="26" t="s">
        <v>131</v>
      </c>
      <c r="AU45" s="14" t="s">
        <v>47</v>
      </c>
      <c r="AV45" s="58"/>
      <c r="AW45" s="25"/>
      <c r="AX45" s="557"/>
      <c r="AY45" s="25"/>
      <c r="AZ45" s="58"/>
      <c r="BA45" s="557"/>
      <c r="BB45" s="25"/>
      <c r="BC45" s="25"/>
      <c r="BD45" s="25"/>
      <c r="BE45" s="25"/>
      <c r="BF45" s="25"/>
      <c r="BG45" s="755">
        <f t="shared" si="8"/>
        <v>12</v>
      </c>
      <c r="BH45" s="709">
        <f t="shared" si="9"/>
        <v>17</v>
      </c>
      <c r="BI45" s="755">
        <f t="shared" si="10"/>
        <v>5</v>
      </c>
      <c r="BJ45" s="459" t="str">
        <f t="shared" si="11"/>
        <v>4 AÑOS REZAGO A MÁS</v>
      </c>
      <c r="BK45" s="25"/>
    </row>
    <row r="46" spans="1:63" customFormat="1" ht="18.75" customHeight="1">
      <c r="A46" s="481">
        <v>457</v>
      </c>
      <c r="B46" s="114" t="s">
        <v>2836</v>
      </c>
      <c r="C46" s="15" t="s">
        <v>33</v>
      </c>
      <c r="D46" s="15" t="s">
        <v>33</v>
      </c>
      <c r="E46" s="16" t="s">
        <v>34</v>
      </c>
      <c r="F46" s="15">
        <v>945712419</v>
      </c>
      <c r="G46" s="310" t="str">
        <f>CONCATENATE(MID(Q46,3,2),MID(P46,1,2),MID(H46,1,2),MID(I46,1,2),MID(J46,1,2), MID(K46,1,2),MID(L46,1,1))</f>
        <v>1912ALMOEDDAP</v>
      </c>
      <c r="H46" s="18" t="s">
        <v>189</v>
      </c>
      <c r="I46" s="18" t="s">
        <v>79</v>
      </c>
      <c r="J46" s="18" t="s">
        <v>3306</v>
      </c>
      <c r="K46" s="18" t="s">
        <v>246</v>
      </c>
      <c r="L46" s="21" t="s">
        <v>42</v>
      </c>
      <c r="M46" s="21" t="s">
        <v>42</v>
      </c>
      <c r="N46" s="193">
        <v>43807</v>
      </c>
      <c r="O46" s="199">
        <v>8</v>
      </c>
      <c r="P46" s="199">
        <v>12</v>
      </c>
      <c r="Q46" s="199">
        <v>2019</v>
      </c>
      <c r="R46" s="637">
        <f t="shared" ca="1" si="6"/>
        <v>4</v>
      </c>
      <c r="S46" s="15" t="s">
        <v>4809</v>
      </c>
      <c r="T46" s="15" t="s">
        <v>42</v>
      </c>
      <c r="U46" s="115" t="s">
        <v>3307</v>
      </c>
      <c r="V46" s="21" t="s">
        <v>53</v>
      </c>
      <c r="W46" s="114" t="s">
        <v>47</v>
      </c>
      <c r="X46" s="51" t="str">
        <f t="shared" si="7"/>
        <v>011MOAPJAGAV</v>
      </c>
      <c r="Y46" s="15" t="s">
        <v>79</v>
      </c>
      <c r="Z46" s="15" t="s">
        <v>1140</v>
      </c>
      <c r="AA46" s="15" t="s">
        <v>1141</v>
      </c>
      <c r="AB46" s="15" t="s">
        <v>172</v>
      </c>
      <c r="AC46" s="481" t="s">
        <v>56</v>
      </c>
      <c r="AD46" s="15" t="s">
        <v>42</v>
      </c>
      <c r="AE46" s="116">
        <v>36914</v>
      </c>
      <c r="AF46" s="18" t="s">
        <v>406</v>
      </c>
      <c r="AG46" s="18" t="s">
        <v>144</v>
      </c>
      <c r="AH46" s="18" t="s">
        <v>599</v>
      </c>
      <c r="AI46" s="58" t="s">
        <v>4809</v>
      </c>
      <c r="AJ46" s="15" t="s">
        <v>42</v>
      </c>
      <c r="AK46" s="117" t="s">
        <v>1142</v>
      </c>
      <c r="AL46" s="15" t="s">
        <v>2578</v>
      </c>
      <c r="AM46" s="1059">
        <v>45208.604884259257</v>
      </c>
      <c r="AN46" s="15" t="s">
        <v>49</v>
      </c>
      <c r="AO46" s="31">
        <v>45245</v>
      </c>
      <c r="AP46" s="15">
        <v>1</v>
      </c>
      <c r="AQ46" s="231">
        <v>1</v>
      </c>
      <c r="AR46" s="20">
        <v>1</v>
      </c>
      <c r="AS46" s="114" t="s">
        <v>47</v>
      </c>
      <c r="AT46" s="15" t="s">
        <v>48</v>
      </c>
      <c r="AU46" s="16" t="s">
        <v>47</v>
      </c>
      <c r="AV46" s="15"/>
      <c r="AW46" s="18"/>
      <c r="AX46" s="15"/>
      <c r="AY46" s="18"/>
      <c r="AZ46" s="15"/>
      <c r="BA46" s="15"/>
      <c r="BB46" s="18"/>
      <c r="BC46" s="18"/>
      <c r="BD46" s="18"/>
      <c r="BE46" s="18"/>
      <c r="BF46" s="18"/>
      <c r="BG46" s="755">
        <f t="shared" si="8"/>
        <v>6</v>
      </c>
      <c r="BH46" s="709">
        <f t="shared" si="9"/>
        <v>4</v>
      </c>
      <c r="BI46" s="755">
        <f t="shared" si="10"/>
        <v>-2</v>
      </c>
      <c r="BJ46" s="459" t="str">
        <f t="shared" si="11"/>
        <v>NO TIENE REZAGO</v>
      </c>
      <c r="BK46" s="18"/>
    </row>
    <row r="47" spans="1:63" customFormat="1" ht="18.75" customHeight="1">
      <c r="A47" s="481">
        <v>977</v>
      </c>
      <c r="B47" s="23" t="s">
        <v>4811</v>
      </c>
      <c r="C47" s="15" t="s">
        <v>33</v>
      </c>
      <c r="D47" s="15" t="s">
        <v>33</v>
      </c>
      <c r="E47" s="185" t="s">
        <v>34</v>
      </c>
      <c r="F47" s="185">
        <v>921619463</v>
      </c>
      <c r="G47" s="310" t="str">
        <f>CONCATENATE(MID(Q47,3,2),MID(P47,1,2),MID(H47,1,2),MID(I47,1,2),MID(J47,1,2), MID(K47,1,2),MID(L47,1,1))</f>
        <v>199ALQUDUDES</v>
      </c>
      <c r="H47" s="197" t="s">
        <v>189</v>
      </c>
      <c r="I47" s="197" t="s">
        <v>4557</v>
      </c>
      <c r="J47" s="197" t="s">
        <v>4558</v>
      </c>
      <c r="K47" s="197" t="s">
        <v>81</v>
      </c>
      <c r="L47" s="15" t="s">
        <v>57</v>
      </c>
      <c r="M47" s="103" t="s">
        <v>57</v>
      </c>
      <c r="N47" s="193">
        <v>43735</v>
      </c>
      <c r="O47" s="199">
        <v>27</v>
      </c>
      <c r="P47" s="199">
        <v>9</v>
      </c>
      <c r="Q47" s="199">
        <v>2019</v>
      </c>
      <c r="R47" s="637">
        <f t="shared" ca="1" si="6"/>
        <v>4</v>
      </c>
      <c r="S47" s="15" t="s">
        <v>4809</v>
      </c>
      <c r="T47" s="466" t="s">
        <v>2590</v>
      </c>
      <c r="U47" s="362" t="s">
        <v>4559</v>
      </c>
      <c r="V47" s="185" t="s">
        <v>53</v>
      </c>
      <c r="W47" s="114" t="s">
        <v>47</v>
      </c>
      <c r="X47" s="51" t="str">
        <f t="shared" si="7"/>
        <v>9712QUPEFRDEV</v>
      </c>
      <c r="Y47" s="185" t="s">
        <v>4557</v>
      </c>
      <c r="Z47" s="185" t="s">
        <v>83</v>
      </c>
      <c r="AA47" s="185" t="s">
        <v>4560</v>
      </c>
      <c r="AB47" s="185" t="s">
        <v>81</v>
      </c>
      <c r="AC47" s="481" t="s">
        <v>56</v>
      </c>
      <c r="AD47" s="15" t="s">
        <v>42</v>
      </c>
      <c r="AE47" s="193">
        <v>35781</v>
      </c>
      <c r="AF47" s="362" t="s">
        <v>284</v>
      </c>
      <c r="AG47" s="362" t="s">
        <v>206</v>
      </c>
      <c r="AH47" s="362" t="s">
        <v>66</v>
      </c>
      <c r="AI47" s="58" t="s">
        <v>4809</v>
      </c>
      <c r="AJ47" s="294" t="s">
        <v>42</v>
      </c>
      <c r="AK47" s="369" t="s">
        <v>4561</v>
      </c>
      <c r="AL47" s="15" t="s">
        <v>2578</v>
      </c>
      <c r="AM47" s="416">
        <v>45259.803622685184</v>
      </c>
      <c r="AN47" s="15" t="s">
        <v>49</v>
      </c>
      <c r="AO47" s="1111">
        <v>45267</v>
      </c>
      <c r="AP47" s="15">
        <v>1</v>
      </c>
      <c r="AQ47" s="231">
        <v>1</v>
      </c>
      <c r="AR47" s="199">
        <v>1</v>
      </c>
      <c r="AS47" s="146" t="s">
        <v>47</v>
      </c>
      <c r="AT47" s="185" t="s">
        <v>48</v>
      </c>
      <c r="AU47" s="18" t="s">
        <v>47</v>
      </c>
      <c r="AV47" s="58"/>
      <c r="AW47" s="180"/>
      <c r="AX47" s="58"/>
      <c r="AY47" s="18"/>
      <c r="AZ47" s="58"/>
      <c r="BA47" s="58"/>
      <c r="BB47" s="18"/>
      <c r="BC47" s="18"/>
      <c r="BD47" s="18"/>
      <c r="BE47" s="18"/>
      <c r="BF47" s="18"/>
      <c r="BG47" s="755">
        <f t="shared" si="8"/>
        <v>6</v>
      </c>
      <c r="BH47" s="709">
        <f t="shared" si="9"/>
        <v>4</v>
      </c>
      <c r="BI47" s="755">
        <f t="shared" si="10"/>
        <v>-2</v>
      </c>
      <c r="BJ47" s="459" t="str">
        <f t="shared" si="11"/>
        <v>NO TIENE REZAGO</v>
      </c>
      <c r="BK47" s="18"/>
    </row>
    <row r="48" spans="1:63" customFormat="1" ht="18.75" customHeight="1">
      <c r="A48" s="481">
        <v>666</v>
      </c>
      <c r="B48" s="114" t="s">
        <v>2836</v>
      </c>
      <c r="C48" s="15" t="s">
        <v>33</v>
      </c>
      <c r="D48" s="15" t="s">
        <v>33</v>
      </c>
      <c r="E48" s="15" t="s">
        <v>91</v>
      </c>
      <c r="F48" s="15">
        <v>937560117</v>
      </c>
      <c r="G48" s="310" t="str">
        <f>CONCATENATE(MID(Q48,3,2),MID(P48,1,2),MID(H48,1,2),MID(I48,1,2),MID(J48,1,2), MID(K48,1,2),MID(L48,1,1))</f>
        <v>2010ALVAALMAS</v>
      </c>
      <c r="H48" s="18" t="s">
        <v>189</v>
      </c>
      <c r="I48" s="18" t="s">
        <v>1182</v>
      </c>
      <c r="J48" s="18" t="s">
        <v>2985</v>
      </c>
      <c r="K48" s="18" t="s">
        <v>2870</v>
      </c>
      <c r="L48" s="15" t="s">
        <v>57</v>
      </c>
      <c r="M48" s="103" t="s">
        <v>57</v>
      </c>
      <c r="N48" s="193">
        <v>44105</v>
      </c>
      <c r="O48" s="199">
        <v>1</v>
      </c>
      <c r="P48" s="199">
        <v>10</v>
      </c>
      <c r="Q48" s="199">
        <v>2020</v>
      </c>
      <c r="R48" s="637">
        <f t="shared" ca="1" si="6"/>
        <v>3</v>
      </c>
      <c r="S48" s="15" t="s">
        <v>4808</v>
      </c>
      <c r="T48" s="29" t="s">
        <v>2590</v>
      </c>
      <c r="U48" s="15">
        <v>3974</v>
      </c>
      <c r="V48" s="21" t="s">
        <v>53</v>
      </c>
      <c r="W48" s="114" t="s">
        <v>47</v>
      </c>
      <c r="X48" s="51" t="str">
        <f t="shared" si="7"/>
        <v>941VAMADAESV</v>
      </c>
      <c r="Y48" s="18" t="s">
        <v>1182</v>
      </c>
      <c r="Z48" s="18" t="s">
        <v>426</v>
      </c>
      <c r="AA48" s="18" t="s">
        <v>1683</v>
      </c>
      <c r="AB48" s="18" t="s">
        <v>1684</v>
      </c>
      <c r="AC48" s="481" t="s">
        <v>56</v>
      </c>
      <c r="AD48" s="44" t="s">
        <v>57</v>
      </c>
      <c r="AE48" s="116">
        <v>34353</v>
      </c>
      <c r="AF48" s="18" t="s">
        <v>161</v>
      </c>
      <c r="AG48" s="18" t="s">
        <v>144</v>
      </c>
      <c r="AH48" s="18" t="s">
        <v>75</v>
      </c>
      <c r="AI48" s="58" t="s">
        <v>4809</v>
      </c>
      <c r="AJ48" s="32" t="s">
        <v>58</v>
      </c>
      <c r="AK48" s="20">
        <v>25442719</v>
      </c>
      <c r="AL48" s="15" t="s">
        <v>2578</v>
      </c>
      <c r="AM48" s="1083">
        <v>45201</v>
      </c>
      <c r="AN48" s="15" t="s">
        <v>49</v>
      </c>
      <c r="AO48" s="1111">
        <v>45244</v>
      </c>
      <c r="AP48" s="15">
        <v>1</v>
      </c>
      <c r="AQ48" s="231">
        <v>1</v>
      </c>
      <c r="AR48" s="20">
        <v>1</v>
      </c>
      <c r="AS48" s="114" t="s">
        <v>47</v>
      </c>
      <c r="AT48" s="15" t="s">
        <v>188</v>
      </c>
      <c r="AU48" s="16" t="s">
        <v>47</v>
      </c>
      <c r="AV48" s="15"/>
      <c r="AW48" s="180"/>
      <c r="AX48" s="15"/>
      <c r="AY48" s="18"/>
      <c r="AZ48" s="15"/>
      <c r="BA48" s="15"/>
      <c r="BB48" s="18"/>
      <c r="BC48" s="18"/>
      <c r="BD48" s="18"/>
      <c r="BE48" s="18"/>
      <c r="BF48" s="18"/>
      <c r="BG48" s="755">
        <f t="shared" si="8"/>
        <v>6</v>
      </c>
      <c r="BH48" s="709">
        <f t="shared" si="9"/>
        <v>3</v>
      </c>
      <c r="BI48" s="755">
        <f t="shared" si="10"/>
        <v>-3</v>
      </c>
      <c r="BJ48" s="459" t="str">
        <f t="shared" si="11"/>
        <v>NO TIENE REZAGO</v>
      </c>
      <c r="BK48" s="18"/>
    </row>
    <row r="49" spans="1:63" customFormat="1" ht="18.75" customHeight="1">
      <c r="A49" s="481">
        <v>360</v>
      </c>
      <c r="B49" s="114" t="s">
        <v>2836</v>
      </c>
      <c r="C49" s="15" t="s">
        <v>33</v>
      </c>
      <c r="D49" s="15" t="s">
        <v>33</v>
      </c>
      <c r="E49" s="15" t="s">
        <v>116</v>
      </c>
      <c r="F49" s="16">
        <v>988445251</v>
      </c>
      <c r="G49" s="310" t="str">
        <f>CONCATENATE(MID(Q49,3,2),MID(P49,1,2),MID(H49,1,2),MID(I49,1,2),MID(J49,1,2), MID(K49,1,2),MID(L49,1,1))</f>
        <v>157AMAMMAANS</v>
      </c>
      <c r="H49" s="18" t="s">
        <v>3124</v>
      </c>
      <c r="I49" s="18" t="s">
        <v>3124</v>
      </c>
      <c r="J49" s="18" t="s">
        <v>3125</v>
      </c>
      <c r="K49" s="18" t="s">
        <v>3126</v>
      </c>
      <c r="L49" s="15" t="s">
        <v>57</v>
      </c>
      <c r="M49" s="103" t="s">
        <v>57</v>
      </c>
      <c r="N49" s="193">
        <v>42199</v>
      </c>
      <c r="O49" s="199">
        <v>14</v>
      </c>
      <c r="P49" s="199">
        <v>7</v>
      </c>
      <c r="Q49" s="199">
        <v>2015</v>
      </c>
      <c r="R49" s="637">
        <f t="shared" ca="1" si="6"/>
        <v>8</v>
      </c>
      <c r="S49" s="15" t="s">
        <v>4808</v>
      </c>
      <c r="T49" s="29" t="s">
        <v>2590</v>
      </c>
      <c r="U49" s="19">
        <v>958</v>
      </c>
      <c r="V49" s="14" t="s">
        <v>2592</v>
      </c>
      <c r="W49" s="114" t="s">
        <v>47</v>
      </c>
      <c r="X49" s="51" t="str">
        <f t="shared" si="7"/>
        <v>717GORIANLUV</v>
      </c>
      <c r="Y49" s="18" t="s">
        <v>784</v>
      </c>
      <c r="Z49" s="18" t="s">
        <v>793</v>
      </c>
      <c r="AA49" s="18" t="s">
        <v>288</v>
      </c>
      <c r="AB49" s="18" t="s">
        <v>794</v>
      </c>
      <c r="AC49" s="481" t="s">
        <v>56</v>
      </c>
      <c r="AD49" s="15" t="s">
        <v>42</v>
      </c>
      <c r="AE49" s="116">
        <v>26133</v>
      </c>
      <c r="AF49" s="18" t="s">
        <v>161</v>
      </c>
      <c r="AG49" s="18" t="s">
        <v>200</v>
      </c>
      <c r="AH49" s="18" t="s">
        <v>606</v>
      </c>
      <c r="AI49" s="58" t="s">
        <v>4809</v>
      </c>
      <c r="AJ49" s="15" t="s">
        <v>42</v>
      </c>
      <c r="AK49" s="130" t="s">
        <v>795</v>
      </c>
      <c r="AL49" s="15" t="s">
        <v>2578</v>
      </c>
      <c r="AM49" s="416">
        <v>45237.669848472222</v>
      </c>
      <c r="AN49" s="15" t="s">
        <v>49</v>
      </c>
      <c r="AO49" s="24">
        <v>45251</v>
      </c>
      <c r="AP49" s="15">
        <v>1</v>
      </c>
      <c r="AQ49" s="231">
        <v>1</v>
      </c>
      <c r="AR49" s="20">
        <v>1</v>
      </c>
      <c r="AS49" s="114" t="s">
        <v>47</v>
      </c>
      <c r="AT49" s="15" t="s">
        <v>76</v>
      </c>
      <c r="AU49" s="16" t="s">
        <v>47</v>
      </c>
      <c r="AV49" s="15"/>
      <c r="AW49" s="180"/>
      <c r="AX49" s="15"/>
      <c r="AY49" s="18"/>
      <c r="AZ49" s="15"/>
      <c r="BA49" s="15"/>
      <c r="BB49" s="18"/>
      <c r="BC49" s="18"/>
      <c r="BD49" s="18"/>
      <c r="BE49" s="18"/>
      <c r="BF49" s="18"/>
      <c r="BG49" s="755">
        <f t="shared" si="8"/>
        <v>6</v>
      </c>
      <c r="BH49" s="709">
        <f t="shared" si="9"/>
        <v>8</v>
      </c>
      <c r="BI49" s="755">
        <f t="shared" si="10"/>
        <v>2</v>
      </c>
      <c r="BJ49" s="459" t="str">
        <f t="shared" si="11"/>
        <v>2 AÑOS REZAGO</v>
      </c>
      <c r="BK49" s="18"/>
    </row>
    <row r="50" spans="1:63" customFormat="1" ht="18.75" customHeight="1">
      <c r="A50" s="481">
        <v>1189</v>
      </c>
      <c r="B50" s="23" t="s">
        <v>5311</v>
      </c>
      <c r="C50" s="15" t="s">
        <v>33</v>
      </c>
      <c r="D50" s="15" t="s">
        <v>33</v>
      </c>
      <c r="E50" s="53" t="s">
        <v>875</v>
      </c>
      <c r="F50" s="53" t="s">
        <v>5653</v>
      </c>
      <c r="G50" s="310" t="str">
        <f>CONCATENATE(MID(Q50,3,2),MID(P50,1,2),MID(H50,1,2),MID(I50,1,2),MID(J50,1,2), MID(K50,1,2),MID(L50,1,1))</f>
        <v>126AMTEMADES</v>
      </c>
      <c r="H50" s="48" t="s">
        <v>5727</v>
      </c>
      <c r="I50" s="48" t="s">
        <v>1923</v>
      </c>
      <c r="J50" s="48" t="s">
        <v>838</v>
      </c>
      <c r="K50" s="48" t="s">
        <v>63</v>
      </c>
      <c r="L50" s="58" t="s">
        <v>57</v>
      </c>
      <c r="M50" s="103" t="s">
        <v>57</v>
      </c>
      <c r="N50" s="528">
        <v>41085</v>
      </c>
      <c r="O50" s="354">
        <v>25</v>
      </c>
      <c r="P50" s="354">
        <v>6</v>
      </c>
      <c r="Q50" s="354">
        <v>2012</v>
      </c>
      <c r="R50" s="637">
        <f t="shared" ca="1" si="6"/>
        <v>11</v>
      </c>
      <c r="S50" s="483" t="s">
        <v>4809</v>
      </c>
      <c r="T50" s="466" t="s">
        <v>71</v>
      </c>
      <c r="U50" s="53">
        <v>34226460</v>
      </c>
      <c r="V50" s="14" t="s">
        <v>2582</v>
      </c>
      <c r="W50" s="114" t="s">
        <v>47</v>
      </c>
      <c r="X50" s="51" t="str">
        <f t="shared" si="7"/>
        <v>6901TEROALMAV</v>
      </c>
      <c r="Y50" s="53" t="s">
        <v>1923</v>
      </c>
      <c r="Z50" s="53" t="s">
        <v>338</v>
      </c>
      <c r="AA50" s="53" t="s">
        <v>5961</v>
      </c>
      <c r="AB50" s="53" t="s">
        <v>185</v>
      </c>
      <c r="AC50" s="481" t="s">
        <v>56</v>
      </c>
      <c r="AD50" s="44" t="s">
        <v>111</v>
      </c>
      <c r="AE50" s="540">
        <v>25219</v>
      </c>
      <c r="AF50" s="538" t="s">
        <v>267</v>
      </c>
      <c r="AG50" s="538" t="s">
        <v>449</v>
      </c>
      <c r="AH50" s="538" t="s">
        <v>549</v>
      </c>
      <c r="AI50" s="15" t="s">
        <v>4809</v>
      </c>
      <c r="AJ50" s="466" t="s">
        <v>112</v>
      </c>
      <c r="AK50" s="53" t="s">
        <v>40</v>
      </c>
      <c r="AL50" s="15" t="s">
        <v>2578</v>
      </c>
      <c r="AM50" s="1088">
        <v>45279.136391087959</v>
      </c>
      <c r="AN50" s="15" t="s">
        <v>49</v>
      </c>
      <c r="AO50" s="1101">
        <v>45294</v>
      </c>
      <c r="AP50" s="481">
        <v>2</v>
      </c>
      <c r="AQ50" s="463">
        <v>1</v>
      </c>
      <c r="AR50" s="530">
        <v>1</v>
      </c>
      <c r="AS50" s="638" t="s">
        <v>47</v>
      </c>
      <c r="AT50" s="18" t="s">
        <v>1210</v>
      </c>
      <c r="AU50" s="23"/>
      <c r="AV50" s="58"/>
      <c r="AW50" s="469" t="s">
        <v>6085</v>
      </c>
      <c r="AX50" s="1093"/>
      <c r="AY50" s="475" t="s">
        <v>1805</v>
      </c>
      <c r="AZ50" s="58"/>
      <c r="BA50" s="58"/>
      <c r="BB50" s="23"/>
      <c r="BC50" s="23"/>
      <c r="BD50" s="23"/>
      <c r="BE50" s="23"/>
      <c r="BF50" s="23"/>
      <c r="BG50" s="755">
        <f t="shared" si="8"/>
        <v>10</v>
      </c>
      <c r="BH50" s="709">
        <f t="shared" si="9"/>
        <v>11</v>
      </c>
      <c r="BI50" s="755">
        <f t="shared" si="10"/>
        <v>1</v>
      </c>
      <c r="BJ50" s="459" t="str">
        <f t="shared" si="11"/>
        <v>NO TIENE REZAGO</v>
      </c>
      <c r="BK50" s="23"/>
    </row>
    <row r="51" spans="1:63" customFormat="1" ht="18.75" customHeight="1">
      <c r="A51" s="481">
        <v>343</v>
      </c>
      <c r="B51" s="114" t="s">
        <v>2836</v>
      </c>
      <c r="C51" s="15" t="s">
        <v>33</v>
      </c>
      <c r="D51" s="15" t="s">
        <v>33</v>
      </c>
      <c r="E51" s="16" t="s">
        <v>99</v>
      </c>
      <c r="F51" s="15">
        <v>929252826</v>
      </c>
      <c r="G51" s="310" t="str">
        <f>CONCATENATE(MID(Q51,3,2),MID(P51,1,2),MID(H51,1,2),MID(I51,1,2),MID(J51,1,2), MID(K51,1,2),MID(L51,1,1))</f>
        <v>199AMGOFAMAN</v>
      </c>
      <c r="H51" s="18" t="s">
        <v>2461</v>
      </c>
      <c r="I51" s="18" t="s">
        <v>732</v>
      </c>
      <c r="J51" s="18" t="s">
        <v>3090</v>
      </c>
      <c r="K51" s="18" t="s">
        <v>3091</v>
      </c>
      <c r="L51" s="21" t="s">
        <v>1938</v>
      </c>
      <c r="M51" s="185" t="s">
        <v>1938</v>
      </c>
      <c r="N51" s="193">
        <v>43728</v>
      </c>
      <c r="O51" s="199">
        <v>20</v>
      </c>
      <c r="P51" s="199">
        <v>9</v>
      </c>
      <c r="Q51" s="199">
        <v>2019</v>
      </c>
      <c r="R51" s="637">
        <f t="shared" ca="1" si="6"/>
        <v>4</v>
      </c>
      <c r="S51" s="15" t="s">
        <v>4808</v>
      </c>
      <c r="T51" s="15" t="s">
        <v>2113</v>
      </c>
      <c r="U51" s="115" t="s">
        <v>3092</v>
      </c>
      <c r="V51" s="21" t="s">
        <v>53</v>
      </c>
      <c r="W51" s="114" t="s">
        <v>47</v>
      </c>
      <c r="X51" s="51" t="str">
        <f t="shared" si="7"/>
        <v>983GOACMADEV</v>
      </c>
      <c r="Y51" s="15" t="s">
        <v>732</v>
      </c>
      <c r="Z51" s="15" t="s">
        <v>52</v>
      </c>
      <c r="AA51" s="15" t="s">
        <v>689</v>
      </c>
      <c r="AB51" s="15" t="s">
        <v>735</v>
      </c>
      <c r="AC51" s="481" t="s">
        <v>56</v>
      </c>
      <c r="AD51" s="44" t="s">
        <v>57</v>
      </c>
      <c r="AE51" s="116">
        <v>35858</v>
      </c>
      <c r="AF51" s="18" t="s">
        <v>123</v>
      </c>
      <c r="AG51" s="18" t="s">
        <v>253</v>
      </c>
      <c r="AH51" s="18" t="s">
        <v>201</v>
      </c>
      <c r="AI51" s="58" t="s">
        <v>4809</v>
      </c>
      <c r="AJ51" s="32" t="s">
        <v>58</v>
      </c>
      <c r="AK51" s="117" t="s">
        <v>736</v>
      </c>
      <c r="AL51" s="58" t="s">
        <v>6721</v>
      </c>
      <c r="AM51" s="416">
        <v>45252.899444444447</v>
      </c>
      <c r="AN51" s="15" t="s">
        <v>49</v>
      </c>
      <c r="AO51" s="24">
        <v>45254</v>
      </c>
      <c r="AP51" s="15">
        <v>1</v>
      </c>
      <c r="AQ51" s="231">
        <v>1</v>
      </c>
      <c r="AR51" s="20">
        <v>1</v>
      </c>
      <c r="AS51" s="114" t="s">
        <v>47</v>
      </c>
      <c r="AT51" s="15" t="s">
        <v>48</v>
      </c>
      <c r="AU51" s="16" t="s">
        <v>47</v>
      </c>
      <c r="AV51" s="15"/>
      <c r="AW51" s="18"/>
      <c r="AX51" s="15"/>
      <c r="AY51" s="18"/>
      <c r="AZ51" s="15"/>
      <c r="BA51" s="15"/>
      <c r="BB51" s="18"/>
      <c r="BC51" s="18"/>
      <c r="BD51" s="18"/>
      <c r="BE51" s="18"/>
      <c r="BF51" s="18"/>
      <c r="BG51" s="755">
        <f t="shared" si="8"/>
        <v>6</v>
      </c>
      <c r="BH51" s="709">
        <f t="shared" si="9"/>
        <v>4</v>
      </c>
      <c r="BI51" s="755">
        <f t="shared" si="10"/>
        <v>-2</v>
      </c>
      <c r="BJ51" s="459" t="str">
        <f t="shared" si="11"/>
        <v>NO TIENE REZAGO</v>
      </c>
      <c r="BK51" s="18"/>
    </row>
    <row r="52" spans="1:63" customFormat="1" ht="18.75" customHeight="1">
      <c r="A52" s="481">
        <v>853</v>
      </c>
      <c r="B52" s="23" t="s">
        <v>4811</v>
      </c>
      <c r="C52" s="15" t="s">
        <v>33</v>
      </c>
      <c r="D52" s="15" t="s">
        <v>33</v>
      </c>
      <c r="E52" s="198" t="s">
        <v>99</v>
      </c>
      <c r="F52" s="198">
        <v>906568666</v>
      </c>
      <c r="G52" s="310" t="str">
        <f>CONCATENATE(MID(Q52,3,2),MID(P52,1,2),MID(H52,1,2),MID(I52,1,2),MID(J52,1,2), MID(K52,1,2),MID(L52,1,1))</f>
        <v>1510AMDERADAS</v>
      </c>
      <c r="H52" s="192" t="s">
        <v>1823</v>
      </c>
      <c r="I52" s="192" t="s">
        <v>537</v>
      </c>
      <c r="J52" s="192" t="s">
        <v>4220</v>
      </c>
      <c r="K52" s="192" t="s">
        <v>1957</v>
      </c>
      <c r="L52" s="15" t="s">
        <v>57</v>
      </c>
      <c r="M52" s="103" t="s">
        <v>57</v>
      </c>
      <c r="N52" s="193">
        <v>42290</v>
      </c>
      <c r="O52" s="199">
        <v>13</v>
      </c>
      <c r="P52" s="199">
        <v>10</v>
      </c>
      <c r="Q52" s="199">
        <v>2015</v>
      </c>
      <c r="R52" s="637">
        <f t="shared" ca="1" si="6"/>
        <v>8</v>
      </c>
      <c r="S52" s="15" t="s">
        <v>4808</v>
      </c>
      <c r="T52" s="29" t="s">
        <v>2590</v>
      </c>
      <c r="U52" s="185">
        <v>1000</v>
      </c>
      <c r="V52" s="14" t="s">
        <v>2588</v>
      </c>
      <c r="W52" s="114" t="s">
        <v>47</v>
      </c>
      <c r="X52" s="51" t="str">
        <f t="shared" si="7"/>
        <v>9003DEGOZAADV</v>
      </c>
      <c r="Y52" s="197" t="s">
        <v>537</v>
      </c>
      <c r="Z52" s="192" t="s">
        <v>234</v>
      </c>
      <c r="AA52" s="192" t="s">
        <v>4221</v>
      </c>
      <c r="AB52" s="192" t="s">
        <v>701</v>
      </c>
      <c r="AC52" s="481" t="s">
        <v>56</v>
      </c>
      <c r="AD52" s="498" t="s">
        <v>42</v>
      </c>
      <c r="AE52" s="211">
        <v>32937</v>
      </c>
      <c r="AF52" s="405" t="s">
        <v>105</v>
      </c>
      <c r="AG52" s="405" t="s">
        <v>88</v>
      </c>
      <c r="AH52" s="405" t="s">
        <v>508</v>
      </c>
      <c r="AI52" s="58" t="s">
        <v>4809</v>
      </c>
      <c r="AJ52" s="198" t="s">
        <v>42</v>
      </c>
      <c r="AK52" s="367" t="s">
        <v>4222</v>
      </c>
      <c r="AL52" s="498" t="s">
        <v>2578</v>
      </c>
      <c r="AM52" s="1085">
        <v>45260.648357442129</v>
      </c>
      <c r="AN52" s="15" t="s">
        <v>49</v>
      </c>
      <c r="AO52" s="1111">
        <v>45279</v>
      </c>
      <c r="AP52" s="498">
        <v>2</v>
      </c>
      <c r="AQ52" s="368">
        <v>2</v>
      </c>
      <c r="AR52" s="200">
        <v>1</v>
      </c>
      <c r="AS52" s="146" t="s">
        <v>47</v>
      </c>
      <c r="AT52" s="198" t="s">
        <v>98</v>
      </c>
      <c r="AU52" s="18" t="s">
        <v>47</v>
      </c>
      <c r="AV52" s="58"/>
      <c r="AW52" s="18"/>
      <c r="AX52" s="58"/>
      <c r="AY52" s="18"/>
      <c r="AZ52" s="58"/>
      <c r="BA52" s="58"/>
      <c r="BB52" s="18"/>
      <c r="BC52" s="18"/>
      <c r="BD52" s="18"/>
      <c r="BE52" s="18"/>
      <c r="BF52" s="18"/>
      <c r="BG52" s="755">
        <f t="shared" si="8"/>
        <v>7</v>
      </c>
      <c r="BH52" s="709">
        <f t="shared" si="9"/>
        <v>8</v>
      </c>
      <c r="BI52" s="755">
        <f t="shared" si="10"/>
        <v>1</v>
      </c>
      <c r="BJ52" s="459" t="str">
        <f t="shared" si="11"/>
        <v>NO TIENE REZAGO</v>
      </c>
      <c r="BK52" s="18"/>
    </row>
    <row r="53" spans="1:63" customFormat="1" ht="18.75" customHeight="1">
      <c r="A53" s="481">
        <v>854</v>
      </c>
      <c r="B53" s="23" t="s">
        <v>4811</v>
      </c>
      <c r="C53" s="15" t="s">
        <v>33</v>
      </c>
      <c r="D53" s="15" t="s">
        <v>33</v>
      </c>
      <c r="E53" s="198" t="s">
        <v>99</v>
      </c>
      <c r="F53" s="198">
        <v>906568666</v>
      </c>
      <c r="G53" s="310" t="str">
        <f>CONCATENATE(MID(Q53,3,2),MID(P53,1,2),MID(H53,1,2),MID(I53,1,2),MID(J53,1,2), MID(K53,1,2),MID(L53,1,1))</f>
        <v>138AMDERANIS</v>
      </c>
      <c r="H53" s="192" t="s">
        <v>1823</v>
      </c>
      <c r="I53" s="192" t="s">
        <v>537</v>
      </c>
      <c r="J53" s="192" t="s">
        <v>4229</v>
      </c>
      <c r="K53" s="192" t="s">
        <v>2900</v>
      </c>
      <c r="L53" s="15" t="s">
        <v>57</v>
      </c>
      <c r="M53" s="103" t="s">
        <v>57</v>
      </c>
      <c r="N53" s="193">
        <v>41506</v>
      </c>
      <c r="O53" s="199">
        <v>20</v>
      </c>
      <c r="P53" s="199">
        <v>8</v>
      </c>
      <c r="Q53" s="199">
        <v>2013</v>
      </c>
      <c r="R53" s="637">
        <f t="shared" ca="1" si="6"/>
        <v>10</v>
      </c>
      <c r="S53" s="15" t="s">
        <v>4809</v>
      </c>
      <c r="T53" s="29" t="s">
        <v>2590</v>
      </c>
      <c r="U53" s="185">
        <v>1310</v>
      </c>
      <c r="V53" s="14" t="s">
        <v>2644</v>
      </c>
      <c r="W53" s="114" t="s">
        <v>47</v>
      </c>
      <c r="X53" s="51" t="str">
        <f t="shared" si="7"/>
        <v>9003DEGOZAADV</v>
      </c>
      <c r="Y53" s="197" t="s">
        <v>537</v>
      </c>
      <c r="Z53" s="192" t="s">
        <v>234</v>
      </c>
      <c r="AA53" s="192" t="s">
        <v>4221</v>
      </c>
      <c r="AB53" s="192" t="s">
        <v>701</v>
      </c>
      <c r="AC53" s="481" t="s">
        <v>56</v>
      </c>
      <c r="AD53" s="498" t="s">
        <v>42</v>
      </c>
      <c r="AE53" s="211">
        <v>32937</v>
      </c>
      <c r="AF53" s="405" t="s">
        <v>105</v>
      </c>
      <c r="AG53" s="405" t="s">
        <v>88</v>
      </c>
      <c r="AH53" s="405" t="s">
        <v>508</v>
      </c>
      <c r="AI53" s="58" t="s">
        <v>4809</v>
      </c>
      <c r="AJ53" s="198" t="s">
        <v>42</v>
      </c>
      <c r="AK53" s="367" t="s">
        <v>4222</v>
      </c>
      <c r="AL53" s="498" t="s">
        <v>2578</v>
      </c>
      <c r="AM53" s="1085">
        <v>45260.650147499997</v>
      </c>
      <c r="AN53" s="498"/>
      <c r="AO53" s="1116"/>
      <c r="AP53" s="498"/>
      <c r="AQ53" s="368"/>
      <c r="AR53" s="200"/>
      <c r="AS53" s="146" t="s">
        <v>47</v>
      </c>
      <c r="AT53" s="198" t="s">
        <v>98</v>
      </c>
      <c r="AU53" s="18" t="s">
        <v>47</v>
      </c>
      <c r="AV53" s="58"/>
      <c r="AW53" s="18"/>
      <c r="AX53" s="58"/>
      <c r="AY53" s="18"/>
      <c r="AZ53" s="58"/>
      <c r="BA53" s="58"/>
      <c r="BB53" s="18"/>
      <c r="BC53" s="18"/>
      <c r="BD53" s="18"/>
      <c r="BE53" s="18"/>
      <c r="BF53" s="18"/>
      <c r="BG53" s="755">
        <f t="shared" si="8"/>
        <v>9</v>
      </c>
      <c r="BH53" s="709">
        <f t="shared" si="9"/>
        <v>10</v>
      </c>
      <c r="BI53" s="755">
        <f t="shared" si="10"/>
        <v>1</v>
      </c>
      <c r="BJ53" s="459" t="str">
        <f t="shared" si="11"/>
        <v>NO TIENE REZAGO</v>
      </c>
      <c r="BK53" s="18"/>
    </row>
    <row r="54" spans="1:63" customFormat="1" ht="18.75" customHeight="1">
      <c r="A54" s="481">
        <v>1290</v>
      </c>
      <c r="B54" s="23" t="s">
        <v>5311</v>
      </c>
      <c r="C54" s="15" t="s">
        <v>33</v>
      </c>
      <c r="D54" s="15" t="s">
        <v>33</v>
      </c>
      <c r="E54" s="466" t="s">
        <v>335</v>
      </c>
      <c r="F54" s="53">
        <v>931063648</v>
      </c>
      <c r="G54" s="310" t="str">
        <f>CONCATENATE(MID(Q54,3,2),MID(P54,1,2),MID(H54,1,2),MID(I54,1,2),MID(J54,1,2), MID(K54,1,2),MID(L54,1,1))</f>
        <v>076AMGUGRALC</v>
      </c>
      <c r="H54" s="48" t="s">
        <v>1823</v>
      </c>
      <c r="I54" s="48" t="s">
        <v>275</v>
      </c>
      <c r="J54" s="48" t="s">
        <v>5924</v>
      </c>
      <c r="K54" s="48" t="s">
        <v>1776</v>
      </c>
      <c r="L54" s="15" t="s">
        <v>111</v>
      </c>
      <c r="M54" s="18" t="s">
        <v>111</v>
      </c>
      <c r="N54" s="528">
        <v>39234</v>
      </c>
      <c r="O54" s="354">
        <v>1</v>
      </c>
      <c r="P54" s="354">
        <v>6</v>
      </c>
      <c r="Q54" s="354">
        <v>2007</v>
      </c>
      <c r="R54" s="637">
        <f t="shared" ca="1" si="6"/>
        <v>16</v>
      </c>
      <c r="S54" s="482" t="s">
        <v>4808</v>
      </c>
      <c r="T54" s="466" t="s">
        <v>112</v>
      </c>
      <c r="U54" s="54" t="s">
        <v>5925</v>
      </c>
      <c r="V54" s="14" t="s">
        <v>2611</v>
      </c>
      <c r="W54" s="114" t="s">
        <v>47</v>
      </c>
      <c r="X54" s="51" t="str">
        <f t="shared" si="7"/>
        <v>9005GULIJUDEV</v>
      </c>
      <c r="Y54" s="53" t="s">
        <v>275</v>
      </c>
      <c r="Z54" s="53" t="s">
        <v>815</v>
      </c>
      <c r="AA54" s="53" t="s">
        <v>355</v>
      </c>
      <c r="AB54" s="53" t="s">
        <v>81</v>
      </c>
      <c r="AC54" s="481" t="s">
        <v>56</v>
      </c>
      <c r="AD54" s="44" t="s">
        <v>111</v>
      </c>
      <c r="AE54" s="540">
        <v>33018</v>
      </c>
      <c r="AF54" s="538" t="s">
        <v>274</v>
      </c>
      <c r="AG54" s="538" t="s">
        <v>105</v>
      </c>
      <c r="AH54" s="538" t="s">
        <v>508</v>
      </c>
      <c r="AI54" s="15" t="s">
        <v>4809</v>
      </c>
      <c r="AJ54" s="466" t="s">
        <v>112</v>
      </c>
      <c r="AK54" s="53" t="s">
        <v>40</v>
      </c>
      <c r="AL54" s="15" t="s">
        <v>2578</v>
      </c>
      <c r="AM54" s="1088">
        <v>45306.805805833334</v>
      </c>
      <c r="AN54" s="15" t="s">
        <v>49</v>
      </c>
      <c r="AO54" s="1101">
        <v>45314</v>
      </c>
      <c r="AP54" s="481"/>
      <c r="AQ54" s="464">
        <v>1</v>
      </c>
      <c r="AR54" s="466">
        <v>1</v>
      </c>
      <c r="AS54" s="673" t="s">
        <v>47</v>
      </c>
      <c r="AT54" s="18" t="s">
        <v>1210</v>
      </c>
      <c r="AU54" s="23"/>
      <c r="AV54" s="58"/>
      <c r="AW54" s="466"/>
      <c r="AX54" s="481"/>
      <c r="AY54" s="466"/>
      <c r="AZ54" s="58"/>
      <c r="BA54" s="58"/>
      <c r="BB54" s="23"/>
      <c r="BC54" s="23"/>
      <c r="BD54" s="23"/>
      <c r="BE54" s="23"/>
      <c r="BF54" s="23"/>
      <c r="BG54" s="755">
        <f t="shared" si="8"/>
        <v>14</v>
      </c>
      <c r="BH54" s="709">
        <f t="shared" si="9"/>
        <v>16</v>
      </c>
      <c r="BI54" s="755">
        <f t="shared" si="10"/>
        <v>2</v>
      </c>
      <c r="BJ54" s="459" t="str">
        <f t="shared" si="11"/>
        <v>2 AÑOS REZAGO</v>
      </c>
      <c r="BK54" s="23"/>
    </row>
    <row r="55" spans="1:63" customFormat="1" ht="18.75" customHeight="1">
      <c r="A55" s="481">
        <v>377</v>
      </c>
      <c r="B55" s="114" t="s">
        <v>2836</v>
      </c>
      <c r="C55" s="15" t="s">
        <v>33</v>
      </c>
      <c r="D55" s="15" t="s">
        <v>33</v>
      </c>
      <c r="E55" s="150" t="s">
        <v>68</v>
      </c>
      <c r="F55" s="16">
        <v>901966875</v>
      </c>
      <c r="G55" s="310" t="str">
        <f>CONCATENATE(MID(Q55,3,2),MID(P55,1,2),MID(H55,1,2),MID(I55,1,2),MID(J55,1,2), MID(K55,1,2),MID(L55,1,1))</f>
        <v>1910AMGUANSON</v>
      </c>
      <c r="H55" s="18" t="s">
        <v>3164</v>
      </c>
      <c r="I55" s="18" t="s">
        <v>3165</v>
      </c>
      <c r="J55" s="18" t="s">
        <v>393</v>
      </c>
      <c r="K55" s="18" t="s">
        <v>2915</v>
      </c>
      <c r="L55" s="21" t="s">
        <v>1938</v>
      </c>
      <c r="M55" s="185" t="s">
        <v>1938</v>
      </c>
      <c r="N55" s="193">
        <v>43739</v>
      </c>
      <c r="O55" s="199">
        <v>1</v>
      </c>
      <c r="P55" s="199">
        <v>10</v>
      </c>
      <c r="Q55" s="199">
        <v>2019</v>
      </c>
      <c r="R55" s="637">
        <f t="shared" ca="1" si="6"/>
        <v>4</v>
      </c>
      <c r="S55" s="15" t="s">
        <v>4809</v>
      </c>
      <c r="T55" s="15" t="s">
        <v>1939</v>
      </c>
      <c r="U55" s="19">
        <v>91696065</v>
      </c>
      <c r="V55" s="21" t="s">
        <v>53</v>
      </c>
      <c r="W55" s="114" t="s">
        <v>47</v>
      </c>
      <c r="X55" s="51" t="str">
        <f t="shared" si="7"/>
        <v>9912GUBRALLEV</v>
      </c>
      <c r="Y55" s="18" t="s">
        <v>854</v>
      </c>
      <c r="Z55" s="18" t="s">
        <v>855</v>
      </c>
      <c r="AA55" s="18" t="s">
        <v>856</v>
      </c>
      <c r="AB55" s="18" t="s">
        <v>857</v>
      </c>
      <c r="AC55" s="481" t="s">
        <v>56</v>
      </c>
      <c r="AD55" s="15" t="s">
        <v>42</v>
      </c>
      <c r="AE55" s="116">
        <v>36502</v>
      </c>
      <c r="AF55" s="18" t="s">
        <v>73</v>
      </c>
      <c r="AG55" s="18" t="s">
        <v>206</v>
      </c>
      <c r="AH55" s="18" t="s">
        <v>344</v>
      </c>
      <c r="AI55" s="58" t="s">
        <v>4809</v>
      </c>
      <c r="AJ55" s="15" t="s">
        <v>42</v>
      </c>
      <c r="AK55" s="130" t="s">
        <v>858</v>
      </c>
      <c r="AL55" s="15" t="s">
        <v>2578</v>
      </c>
      <c r="AM55" s="1059">
        <v>45212.465066458331</v>
      </c>
      <c r="AN55" s="15" t="s">
        <v>49</v>
      </c>
      <c r="AO55" s="24">
        <v>45245</v>
      </c>
      <c r="AP55" s="15">
        <v>1</v>
      </c>
      <c r="AQ55" s="231">
        <v>1</v>
      </c>
      <c r="AR55" s="20">
        <v>1</v>
      </c>
      <c r="AS55" s="114" t="s">
        <v>47</v>
      </c>
      <c r="AT55" s="15" t="s">
        <v>76</v>
      </c>
      <c r="AU55" s="16" t="s">
        <v>47</v>
      </c>
      <c r="AV55" s="15"/>
      <c r="AW55" s="18"/>
      <c r="AX55" s="15"/>
      <c r="AY55" s="18"/>
      <c r="AZ55" s="15"/>
      <c r="BA55" s="15"/>
      <c r="BB55" s="18"/>
      <c r="BC55" s="18"/>
      <c r="BD55" s="18"/>
      <c r="BE55" s="18"/>
      <c r="BF55" s="18"/>
      <c r="BG55" s="755">
        <f t="shared" si="8"/>
        <v>6</v>
      </c>
      <c r="BH55" s="709">
        <f t="shared" si="9"/>
        <v>4</v>
      </c>
      <c r="BI55" s="755">
        <f t="shared" si="10"/>
        <v>-2</v>
      </c>
      <c r="BJ55" s="459" t="str">
        <f t="shared" si="11"/>
        <v>NO TIENE REZAGO</v>
      </c>
      <c r="BK55" s="18"/>
    </row>
    <row r="56" spans="1:63" customFormat="1" ht="18.75" customHeight="1">
      <c r="A56" s="481">
        <v>1185</v>
      </c>
      <c r="B56" s="23" t="s">
        <v>5311</v>
      </c>
      <c r="C56" s="15" t="s">
        <v>33</v>
      </c>
      <c r="D56" s="15" t="s">
        <v>33</v>
      </c>
      <c r="E56" s="466" t="s">
        <v>335</v>
      </c>
      <c r="F56" s="53">
        <v>946396366</v>
      </c>
      <c r="G56" s="310" t="str">
        <f>CONCATENATE(MID(Q56,3,2),MID(P56,1,2),MID(H56,1,2),MID(I56,1,2),MID(J56,1,2), MID(K56,1,2),MID(L56,1,1))</f>
        <v>158ANPROSVIS</v>
      </c>
      <c r="H56" s="48" t="s">
        <v>2008</v>
      </c>
      <c r="I56" s="48" t="s">
        <v>5719</v>
      </c>
      <c r="J56" s="48" t="s">
        <v>5720</v>
      </c>
      <c r="K56" s="48" t="s">
        <v>1158</v>
      </c>
      <c r="L56" s="58" t="s">
        <v>57</v>
      </c>
      <c r="M56" s="103" t="s">
        <v>57</v>
      </c>
      <c r="N56" s="528">
        <v>42243</v>
      </c>
      <c r="O56" s="354">
        <v>27</v>
      </c>
      <c r="P56" s="354">
        <v>8</v>
      </c>
      <c r="Q56" s="354">
        <v>2015</v>
      </c>
      <c r="R56" s="637">
        <f t="shared" ca="1" si="6"/>
        <v>8</v>
      </c>
      <c r="S56" s="483" t="s">
        <v>4809</v>
      </c>
      <c r="T56" s="466" t="s">
        <v>2590</v>
      </c>
      <c r="U56" s="53">
        <v>2840</v>
      </c>
      <c r="V56" s="14" t="s">
        <v>2588</v>
      </c>
      <c r="W56" s="114" t="s">
        <v>47</v>
      </c>
      <c r="X56" s="51" t="str">
        <f t="shared" si="7"/>
        <v>8208PRRUYEDEV</v>
      </c>
      <c r="Y56" s="53" t="s">
        <v>5719</v>
      </c>
      <c r="Z56" s="53" t="s">
        <v>318</v>
      </c>
      <c r="AA56" s="53" t="s">
        <v>657</v>
      </c>
      <c r="AB56" s="53" t="s">
        <v>2018</v>
      </c>
      <c r="AC56" s="481" t="s">
        <v>56</v>
      </c>
      <c r="AD56" s="114" t="s">
        <v>42</v>
      </c>
      <c r="AE56" s="540">
        <v>30191</v>
      </c>
      <c r="AF56" s="538" t="s">
        <v>186</v>
      </c>
      <c r="AG56" s="538" t="s">
        <v>394</v>
      </c>
      <c r="AH56" s="538" t="s">
        <v>369</v>
      </c>
      <c r="AI56" s="15" t="s">
        <v>4809</v>
      </c>
      <c r="AJ56" s="466" t="s">
        <v>42</v>
      </c>
      <c r="AK56" s="53" t="s">
        <v>40</v>
      </c>
      <c r="AL56" s="15" t="s">
        <v>2578</v>
      </c>
      <c r="AM56" s="1088">
        <v>45313.709324189811</v>
      </c>
      <c r="AN56" s="15" t="s">
        <v>49</v>
      </c>
      <c r="AO56" s="1101">
        <v>45314</v>
      </c>
      <c r="AP56" s="481">
        <v>2</v>
      </c>
      <c r="AQ56" s="463">
        <v>1</v>
      </c>
      <c r="AR56" s="530">
        <v>1</v>
      </c>
      <c r="AS56" s="638" t="s">
        <v>47</v>
      </c>
      <c r="AT56" s="18" t="s">
        <v>1210</v>
      </c>
      <c r="AU56" s="23"/>
      <c r="AV56" s="58"/>
      <c r="AW56" s="466" t="s">
        <v>6084</v>
      </c>
      <c r="AX56" s="1093"/>
      <c r="AY56" s="466" t="s">
        <v>1805</v>
      </c>
      <c r="AZ56" s="58"/>
      <c r="BA56" s="58"/>
      <c r="BB56" s="23"/>
      <c r="BC56" s="23"/>
      <c r="BD56" s="23"/>
      <c r="BE56" s="23"/>
      <c r="BF56" s="23"/>
      <c r="BG56" s="755">
        <f t="shared" si="8"/>
        <v>7</v>
      </c>
      <c r="BH56" s="709">
        <f t="shared" si="9"/>
        <v>8</v>
      </c>
      <c r="BI56" s="755">
        <f t="shared" si="10"/>
        <v>1</v>
      </c>
      <c r="BJ56" s="459" t="str">
        <f t="shared" si="11"/>
        <v>NO TIENE REZAGO</v>
      </c>
      <c r="BK56" s="23"/>
    </row>
    <row r="57" spans="1:63" customFormat="1" ht="18.75" customHeight="1">
      <c r="A57" s="481">
        <v>487</v>
      </c>
      <c r="B57" s="114" t="s">
        <v>2836</v>
      </c>
      <c r="C57" s="15" t="s">
        <v>33</v>
      </c>
      <c r="D57" s="15" t="s">
        <v>33</v>
      </c>
      <c r="E57" s="15" t="s">
        <v>116</v>
      </c>
      <c r="F57" s="15">
        <v>918974016</v>
      </c>
      <c r="G57" s="310" t="str">
        <f>CONCATENATE(MID(Q57,3,2),MID(P57,1,2),MID(H57,1,2),MID(I57,1,2),MID(J57,1,2), MID(K57,1,2),MID(L57,1,1))</f>
        <v>164ANGOYOABS</v>
      </c>
      <c r="H57" s="18" t="s">
        <v>3364</v>
      </c>
      <c r="I57" s="18" t="s">
        <v>234</v>
      </c>
      <c r="J57" s="18" t="s">
        <v>3365</v>
      </c>
      <c r="K57" s="18" t="s">
        <v>2581</v>
      </c>
      <c r="L57" s="15" t="s">
        <v>57</v>
      </c>
      <c r="M57" s="103" t="s">
        <v>57</v>
      </c>
      <c r="N57" s="193">
        <v>42478</v>
      </c>
      <c r="O57" s="199">
        <v>18</v>
      </c>
      <c r="P57" s="199">
        <v>4</v>
      </c>
      <c r="Q57" s="199">
        <v>2016</v>
      </c>
      <c r="R57" s="637">
        <f t="shared" ca="1" si="6"/>
        <v>7</v>
      </c>
      <c r="S57" s="15" t="s">
        <v>4808</v>
      </c>
      <c r="T57" s="29" t="s">
        <v>2590</v>
      </c>
      <c r="U57" s="19">
        <v>1223</v>
      </c>
      <c r="V57" s="14" t="s">
        <v>2592</v>
      </c>
      <c r="W57" s="114" t="s">
        <v>47</v>
      </c>
      <c r="X57" s="51" t="str">
        <f t="shared" si="7"/>
        <v>757NICAGLMAV</v>
      </c>
      <c r="Y57" s="18" t="s">
        <v>1208</v>
      </c>
      <c r="Z57" s="18" t="s">
        <v>754</v>
      </c>
      <c r="AA57" s="18" t="s">
        <v>1228</v>
      </c>
      <c r="AB57" s="18" t="s">
        <v>185</v>
      </c>
      <c r="AC57" s="481" t="s">
        <v>56</v>
      </c>
      <c r="AD57" s="44" t="s">
        <v>57</v>
      </c>
      <c r="AE57" s="116">
        <v>27593</v>
      </c>
      <c r="AF57" s="18" t="s">
        <v>199</v>
      </c>
      <c r="AG57" s="18" t="s">
        <v>200</v>
      </c>
      <c r="AH57" s="18" t="s">
        <v>1128</v>
      </c>
      <c r="AI57" s="58" t="s">
        <v>4809</v>
      </c>
      <c r="AJ57" s="32" t="s">
        <v>58</v>
      </c>
      <c r="AK57" s="117">
        <v>13007769</v>
      </c>
      <c r="AL57" s="15" t="s">
        <v>2578</v>
      </c>
      <c r="AM57" s="416">
        <v>45235.702347037033</v>
      </c>
      <c r="AN57" s="15" t="s">
        <v>49</v>
      </c>
      <c r="AO57" s="24">
        <v>45250</v>
      </c>
      <c r="AP57" s="15">
        <v>2</v>
      </c>
      <c r="AQ57" s="231">
        <v>2</v>
      </c>
      <c r="AR57" s="20">
        <v>1</v>
      </c>
      <c r="AS57" s="114" t="s">
        <v>47</v>
      </c>
      <c r="AT57" s="15" t="s">
        <v>76</v>
      </c>
      <c r="AU57" s="16" t="s">
        <v>47</v>
      </c>
      <c r="AV57" s="15"/>
      <c r="AW57" s="180"/>
      <c r="AX57" s="15"/>
      <c r="AY57" s="18"/>
      <c r="AZ57" s="15"/>
      <c r="BA57" s="15"/>
      <c r="BB57" s="18"/>
      <c r="BC57" s="18"/>
      <c r="BD57" s="18"/>
      <c r="BE57" s="18"/>
      <c r="BF57" s="18"/>
      <c r="BG57" s="755">
        <f t="shared" si="8"/>
        <v>6</v>
      </c>
      <c r="BH57" s="709">
        <f t="shared" si="9"/>
        <v>7</v>
      </c>
      <c r="BI57" s="755">
        <f t="shared" si="10"/>
        <v>1</v>
      </c>
      <c r="BJ57" s="459" t="str">
        <f t="shared" si="11"/>
        <v>NO TIENE REZAGO</v>
      </c>
      <c r="BK57" s="18"/>
    </row>
    <row r="58" spans="1:63" customFormat="1" ht="18.75" customHeight="1">
      <c r="A58" s="481">
        <v>1318</v>
      </c>
      <c r="B58" s="23" t="s">
        <v>5311</v>
      </c>
      <c r="C58" s="15" t="s">
        <v>50</v>
      </c>
      <c r="D58" s="15" t="s">
        <v>50</v>
      </c>
      <c r="E58" s="567" t="s">
        <v>51</v>
      </c>
      <c r="F58" s="567">
        <v>923439857</v>
      </c>
      <c r="G58" s="310" t="str">
        <f>CONCATENATE(MID(Q58,3,2),MID(P58,1,2),MID(H58,1,2),MID(I58,1,2),MID(J58,1,2), MID(K58,1,2),MID(L58,1,1))</f>
        <v>173ANPLJHROS</v>
      </c>
      <c r="H58" s="499" t="s">
        <v>104</v>
      </c>
      <c r="I58" s="499" t="s">
        <v>6154</v>
      </c>
      <c r="J58" s="499" t="s">
        <v>6155</v>
      </c>
      <c r="K58" s="499" t="s">
        <v>6156</v>
      </c>
      <c r="L58" s="58" t="s">
        <v>57</v>
      </c>
      <c r="M58" s="103" t="s">
        <v>57</v>
      </c>
      <c r="N58" s="581">
        <v>42817</v>
      </c>
      <c r="O58" s="549">
        <v>23</v>
      </c>
      <c r="P58" s="549">
        <v>3</v>
      </c>
      <c r="Q58" s="549">
        <v>2017</v>
      </c>
      <c r="R58" s="637">
        <f t="shared" ca="1" si="6"/>
        <v>7</v>
      </c>
      <c r="S58" s="483" t="s">
        <v>4809</v>
      </c>
      <c r="T58" s="499" t="s">
        <v>2590</v>
      </c>
      <c r="U58" s="569">
        <v>100</v>
      </c>
      <c r="V58" s="756" t="s">
        <v>2631</v>
      </c>
      <c r="W58" s="114" t="s">
        <v>47</v>
      </c>
      <c r="X58" s="51" t="str">
        <f t="shared" si="7"/>
        <v>9708GOARANROV</v>
      </c>
      <c r="Y58" s="499" t="s">
        <v>732</v>
      </c>
      <c r="Z58" s="499" t="s">
        <v>2117</v>
      </c>
      <c r="AA58" s="499" t="s">
        <v>288</v>
      </c>
      <c r="AB58" s="499" t="s">
        <v>4046</v>
      </c>
      <c r="AC58" s="481" t="s">
        <v>56</v>
      </c>
      <c r="AD58" s="44" t="s">
        <v>57</v>
      </c>
      <c r="AE58" s="583">
        <v>35672</v>
      </c>
      <c r="AF58" s="549" t="s">
        <v>241</v>
      </c>
      <c r="AG58" s="560" t="s">
        <v>394</v>
      </c>
      <c r="AH58" s="549" t="s">
        <v>66</v>
      </c>
      <c r="AI58" s="15" t="s">
        <v>4809</v>
      </c>
      <c r="AJ58" s="576" t="s">
        <v>58</v>
      </c>
      <c r="AK58" s="569">
        <v>26039084</v>
      </c>
      <c r="AL58" s="15" t="s">
        <v>2578</v>
      </c>
      <c r="AM58" s="1086">
        <v>45275</v>
      </c>
      <c r="AN58" s="15" t="s">
        <v>49</v>
      </c>
      <c r="AO58" s="1095">
        <v>45293</v>
      </c>
      <c r="AP58" s="1101"/>
      <c r="AQ58" s="771">
        <v>3</v>
      </c>
      <c r="AR58" s="576">
        <v>3</v>
      </c>
      <c r="AS58" s="638" t="s">
        <v>47</v>
      </c>
      <c r="AT58" s="18" t="s">
        <v>6241</v>
      </c>
      <c r="AU58" s="55"/>
      <c r="AV58" s="58" t="s">
        <v>47</v>
      </c>
      <c r="AW58" s="549" t="s">
        <v>6129</v>
      </c>
      <c r="AX58" s="1101">
        <v>45294</v>
      </c>
      <c r="AY58" s="576" t="s">
        <v>47</v>
      </c>
      <c r="AZ58" s="58"/>
      <c r="BA58" s="58"/>
      <c r="BB58" s="23"/>
      <c r="BC58" s="23"/>
      <c r="BD58" s="23"/>
      <c r="BE58" s="23"/>
      <c r="BF58" s="23"/>
      <c r="BG58" s="755">
        <f t="shared" si="8"/>
        <v>6</v>
      </c>
      <c r="BH58" s="709">
        <f t="shared" si="9"/>
        <v>7</v>
      </c>
      <c r="BI58" s="755">
        <f t="shared" si="10"/>
        <v>1</v>
      </c>
      <c r="BJ58" s="459" t="str">
        <f t="shared" si="11"/>
        <v>NO TIENE REZAGO</v>
      </c>
      <c r="BK58" s="23"/>
    </row>
    <row r="59" spans="1:63" customFormat="1" ht="18.75" customHeight="1">
      <c r="A59" s="481">
        <v>1448</v>
      </c>
      <c r="B59" s="23" t="s">
        <v>5311</v>
      </c>
      <c r="C59" s="15" t="s">
        <v>5146</v>
      </c>
      <c r="D59" s="23" t="s">
        <v>126</v>
      </c>
      <c r="E59" s="53" t="s">
        <v>453</v>
      </c>
      <c r="F59" s="620">
        <v>997460198</v>
      </c>
      <c r="G59" s="310" t="str">
        <f>CONCATENATE(MID(Q59,3,2),MID(P59,1,2),MID(H59,1,2),MID(I59,1,2),MID(J59,1,2), MID(K59,1,2),MID(L59,1,1))</f>
        <v>1510ANCAANGEP</v>
      </c>
      <c r="H59" s="604" t="s">
        <v>6434</v>
      </c>
      <c r="I59" s="604" t="s">
        <v>424</v>
      </c>
      <c r="J59" s="604" t="s">
        <v>3915</v>
      </c>
      <c r="K59" s="604" t="s">
        <v>3916</v>
      </c>
      <c r="L59" s="58" t="s">
        <v>42</v>
      </c>
      <c r="M59" s="53" t="s">
        <v>42</v>
      </c>
      <c r="N59" s="528">
        <v>42294</v>
      </c>
      <c r="O59" s="354">
        <v>17</v>
      </c>
      <c r="P59" s="354">
        <v>10</v>
      </c>
      <c r="Q59" s="354">
        <v>2015</v>
      </c>
      <c r="R59" s="637">
        <f t="shared" ca="1" si="6"/>
        <v>8</v>
      </c>
      <c r="S59" s="482" t="s">
        <v>4808</v>
      </c>
      <c r="T59" s="48" t="s">
        <v>6371</v>
      </c>
      <c r="U59" s="54" t="s">
        <v>6435</v>
      </c>
      <c r="V59" s="14" t="s">
        <v>2592</v>
      </c>
      <c r="W59" s="114" t="s">
        <v>47</v>
      </c>
      <c r="X59" s="51" t="str">
        <f t="shared" si="7"/>
        <v>999CAPAESCEV</v>
      </c>
      <c r="Y59" s="604" t="s">
        <v>424</v>
      </c>
      <c r="Z59" s="604" t="s">
        <v>1306</v>
      </c>
      <c r="AA59" s="604" t="s">
        <v>3917</v>
      </c>
      <c r="AB59" s="605" t="s">
        <v>1633</v>
      </c>
      <c r="AC59" s="481" t="s">
        <v>56</v>
      </c>
      <c r="AD59" s="15" t="s">
        <v>42</v>
      </c>
      <c r="AE59" s="618">
        <v>36405</v>
      </c>
      <c r="AF59" s="53">
        <v>2</v>
      </c>
      <c r="AG59" s="53">
        <v>9</v>
      </c>
      <c r="AH59" s="53">
        <v>1999</v>
      </c>
      <c r="AI59" s="15" t="s">
        <v>4809</v>
      </c>
      <c r="AJ59" s="48" t="s">
        <v>6371</v>
      </c>
      <c r="AK59" s="619">
        <v>3929624</v>
      </c>
      <c r="AL59" s="15" t="s">
        <v>2578</v>
      </c>
      <c r="AM59" s="1081">
        <v>45224</v>
      </c>
      <c r="AN59" s="15" t="s">
        <v>49</v>
      </c>
      <c r="AO59" s="1114">
        <v>45294</v>
      </c>
      <c r="AP59" s="481">
        <v>1</v>
      </c>
      <c r="AQ59" s="463">
        <v>2</v>
      </c>
      <c r="AR59" s="530">
        <v>2</v>
      </c>
      <c r="AS59" s="638" t="s">
        <v>47</v>
      </c>
      <c r="AT59" s="18" t="s">
        <v>1126</v>
      </c>
      <c r="AU59" s="23"/>
      <c r="AV59" s="58"/>
      <c r="AW59" s="53" t="s">
        <v>6549</v>
      </c>
      <c r="AX59" s="1103"/>
      <c r="AY59" s="23"/>
      <c r="AZ59" s="58"/>
      <c r="BA59" s="58"/>
      <c r="BB59" s="23"/>
      <c r="BC59" s="23"/>
      <c r="BD59" s="23"/>
      <c r="BE59" s="23"/>
      <c r="BF59" s="23"/>
      <c r="BG59" s="755">
        <f t="shared" si="8"/>
        <v>6</v>
      </c>
      <c r="BH59" s="709">
        <f t="shared" si="9"/>
        <v>8</v>
      </c>
      <c r="BI59" s="755">
        <f t="shared" si="10"/>
        <v>2</v>
      </c>
      <c r="BJ59" s="459" t="str">
        <f t="shared" si="11"/>
        <v>2 AÑOS REZAGO</v>
      </c>
      <c r="BK59" s="23"/>
    </row>
    <row r="60" spans="1:63" customFormat="1" ht="18.75" customHeight="1">
      <c r="A60" s="481">
        <v>1501</v>
      </c>
      <c r="B60" s="23" t="s">
        <v>5311</v>
      </c>
      <c r="C60" s="15" t="s">
        <v>5146</v>
      </c>
      <c r="D60" s="23" t="s">
        <v>126</v>
      </c>
      <c r="E60" s="53" t="s">
        <v>126</v>
      </c>
      <c r="F60" s="620">
        <v>917262352</v>
      </c>
      <c r="G60" s="310" t="str">
        <f>CONCATENATE(MID(Q60,3,2),MID(P60,1,2),MID(H60,1,2),MID(I60,1,2),MID(J60,1,2), MID(K60,1,2),MID(L60,1,1))</f>
        <v>198ANSEMAALN</v>
      </c>
      <c r="H60" s="604" t="s">
        <v>3914</v>
      </c>
      <c r="I60" s="604" t="s">
        <v>613</v>
      </c>
      <c r="J60" s="604" t="s">
        <v>6490</v>
      </c>
      <c r="K60" s="604" t="s">
        <v>366</v>
      </c>
      <c r="L60" s="15" t="s">
        <v>1938</v>
      </c>
      <c r="M60" s="185" t="s">
        <v>1938</v>
      </c>
      <c r="N60" s="528">
        <v>43701</v>
      </c>
      <c r="O60" s="354">
        <v>24</v>
      </c>
      <c r="P60" s="354">
        <v>8</v>
      </c>
      <c r="Q60" s="354">
        <v>2019</v>
      </c>
      <c r="R60" s="637">
        <f t="shared" ref="R60:R66" ca="1" si="12">DATEDIF(N60,TODAY(),"Y")</f>
        <v>4</v>
      </c>
      <c r="S60" s="482" t="s">
        <v>4808</v>
      </c>
      <c r="T60" s="29" t="s">
        <v>2113</v>
      </c>
      <c r="U60" s="53">
        <v>81919086</v>
      </c>
      <c r="V60" s="53" t="s">
        <v>53</v>
      </c>
      <c r="W60" s="114" t="s">
        <v>47</v>
      </c>
      <c r="X60" s="51" t="str">
        <f t="shared" ref="X60:X66" si="13">UPPER(CONCATENATE(MID(AH60,3,2),MID(AG60,1,2),MID(Y60,1,2),MID(Z60,1,2),MID(AA60,1,2),MID(AB60,1,2),MID(AC60,1,1)))</f>
        <v>017SEABALROV</v>
      </c>
      <c r="Y60" s="604" t="s">
        <v>6540</v>
      </c>
      <c r="Z60" s="604" t="s">
        <v>1788</v>
      </c>
      <c r="AA60" s="604" t="s">
        <v>6541</v>
      </c>
      <c r="AB60" s="605" t="s">
        <v>6542</v>
      </c>
      <c r="AC60" s="481" t="s">
        <v>56</v>
      </c>
      <c r="AD60" s="15" t="s">
        <v>42</v>
      </c>
      <c r="AE60" s="618">
        <v>37099</v>
      </c>
      <c r="AF60" s="53">
        <v>27</v>
      </c>
      <c r="AG60" s="53">
        <v>7</v>
      </c>
      <c r="AH60" s="53">
        <v>2001</v>
      </c>
      <c r="AI60" s="15" t="s">
        <v>4809</v>
      </c>
      <c r="AJ60" s="48" t="s">
        <v>42</v>
      </c>
      <c r="AK60" s="619" t="s">
        <v>6543</v>
      </c>
      <c r="AL60" s="15" t="s">
        <v>2578</v>
      </c>
      <c r="AM60" s="1088">
        <v>45224</v>
      </c>
      <c r="AN60" s="15" t="s">
        <v>49</v>
      </c>
      <c r="AO60" s="1114">
        <v>45295</v>
      </c>
      <c r="AP60" s="481">
        <v>1</v>
      </c>
      <c r="AQ60" s="463">
        <v>3</v>
      </c>
      <c r="AR60" s="530">
        <v>3</v>
      </c>
      <c r="AS60" s="638" t="s">
        <v>47</v>
      </c>
      <c r="AT60" s="18" t="s">
        <v>1126</v>
      </c>
      <c r="AU60" s="23"/>
      <c r="AV60" s="58"/>
      <c r="AW60" s="161">
        <v>251</v>
      </c>
      <c r="AX60" s="1103"/>
      <c r="AY60" s="23"/>
      <c r="AZ60" s="58"/>
      <c r="BA60" s="58"/>
      <c r="BB60" s="23"/>
      <c r="BC60" s="23"/>
      <c r="BD60" s="23"/>
      <c r="BE60" s="23"/>
      <c r="BF60" s="23"/>
      <c r="BG60" s="755">
        <f t="shared" ref="BG60:BG66" si="14">IF(V60="NINGUNO",6, IF(V60="NIVEL INICIAL 3 AÑOS",6,IF(V60="NIVEL INICIAL 4 AÑOS",6, IF(V60="NIVEL INICIAL 5 AÑOS",6, IF(V60="PRIMARIA - 1ER GRADO",6, IF(V60="PRIMARIA - 2DO GRADO",7, IF(V60="PRIMARIA - 3ER GRADO",8, IF(V60="PRIMARIA - 4TO GRADO",9, IF(V60="PRIMARIA - 5TO GRADO",10, IF(V60="PRIMARIA - 6TO GRADO",11, IF(V60="SECUNDARIA - 1ER GRADO",12, IF(V60="SECUNDARIA - 2DO GRADO",13, IF(V60="SECUNDARIA - 3ER GRADO",14, IF(V60="SECUNDARIA - 4TO GRADO",15))))))))))))))</f>
        <v>6</v>
      </c>
      <c r="BH60" s="709">
        <f t="shared" ref="BH60:BH66" si="15">DATEDIF(N60,"31/03/2024","Y")</f>
        <v>4</v>
      </c>
      <c r="BI60" s="755">
        <f t="shared" ref="BI60:BI66" si="16">BH60-BG60</f>
        <v>-2</v>
      </c>
      <c r="BJ60" s="459" t="str">
        <f t="shared" ref="BJ60:BJ66" si="17">IF(BI60&lt;=1,"NO TIENE REZAGO", IF(BI60=2,"2 AÑOS REZAGO", IF(BI60=3,"3 AÑOS REZAGO", IF(BI60&gt;=4, "4 AÑOS REZAGO A MÁS"))))</f>
        <v>NO TIENE REZAGO</v>
      </c>
      <c r="BK60" s="23"/>
    </row>
    <row r="61" spans="1:63" customFormat="1" ht="18.75" customHeight="1">
      <c r="A61" s="481">
        <v>1252</v>
      </c>
      <c r="B61" s="23" t="s">
        <v>5311</v>
      </c>
      <c r="C61" s="15" t="s">
        <v>33</v>
      </c>
      <c r="D61" s="15" t="s">
        <v>33</v>
      </c>
      <c r="E61" s="53" t="s">
        <v>5648</v>
      </c>
      <c r="F61" s="53" t="s">
        <v>5668</v>
      </c>
      <c r="G61" s="310" t="str">
        <f>CONCATENATE(MID(Q61,3,2),MID(P61,1,2),MID(H61,1,2),MID(I61,1,2),MID(J61,1,2), MID(K61,1,2),MID(L61,1,1))</f>
        <v>1411ANGUDEJES</v>
      </c>
      <c r="H61" s="48" t="s">
        <v>164</v>
      </c>
      <c r="I61" s="48" t="s">
        <v>854</v>
      </c>
      <c r="J61" s="48" t="s">
        <v>5853</v>
      </c>
      <c r="K61" s="48" t="s">
        <v>458</v>
      </c>
      <c r="L61" s="58" t="s">
        <v>57</v>
      </c>
      <c r="M61" s="103" t="s">
        <v>57</v>
      </c>
      <c r="N61" s="528">
        <v>41965</v>
      </c>
      <c r="O61" s="354">
        <v>22</v>
      </c>
      <c r="P61" s="354">
        <v>11</v>
      </c>
      <c r="Q61" s="354">
        <v>2014</v>
      </c>
      <c r="R61" s="637">
        <f t="shared" ca="1" si="12"/>
        <v>9</v>
      </c>
      <c r="S61" s="482" t="s">
        <v>4808</v>
      </c>
      <c r="T61" s="466" t="s">
        <v>2590</v>
      </c>
      <c r="U61" s="53">
        <v>1078</v>
      </c>
      <c r="V61" s="756" t="s">
        <v>2631</v>
      </c>
      <c r="W61" s="114" t="s">
        <v>47</v>
      </c>
      <c r="X61" s="51" t="str">
        <f t="shared" si="13"/>
        <v>7012ROALEDGUV</v>
      </c>
      <c r="Y61" s="53" t="s">
        <v>627</v>
      </c>
      <c r="Z61" s="53" t="s">
        <v>6008</v>
      </c>
      <c r="AA61" s="53" t="s">
        <v>6009</v>
      </c>
      <c r="AB61" s="53" t="s">
        <v>6010</v>
      </c>
      <c r="AC61" s="481" t="s">
        <v>56</v>
      </c>
      <c r="AD61" s="44" t="s">
        <v>57</v>
      </c>
      <c r="AE61" s="540">
        <v>25914</v>
      </c>
      <c r="AF61" s="538" t="s">
        <v>206</v>
      </c>
      <c r="AG61" s="538" t="s">
        <v>206</v>
      </c>
      <c r="AH61" s="538" t="s">
        <v>1280</v>
      </c>
      <c r="AI61" s="15" t="s">
        <v>4809</v>
      </c>
      <c r="AJ61" s="466" t="s">
        <v>71</v>
      </c>
      <c r="AK61" s="53" t="s">
        <v>40</v>
      </c>
      <c r="AL61" s="15" t="s">
        <v>2578</v>
      </c>
      <c r="AM61" s="557">
        <v>45310.409274849539</v>
      </c>
      <c r="AN61" s="15"/>
      <c r="AO61" s="1101"/>
      <c r="AP61" s="481">
        <v>2</v>
      </c>
      <c r="AQ61" s="464"/>
      <c r="AR61" s="466"/>
      <c r="AS61" s="114" t="s">
        <v>47</v>
      </c>
      <c r="AT61" s="18" t="s">
        <v>1210</v>
      </c>
      <c r="AU61" s="55"/>
      <c r="AV61" s="58" t="s">
        <v>47</v>
      </c>
      <c r="AW61" s="530">
        <v>3029</v>
      </c>
      <c r="AX61" s="1093">
        <v>45310</v>
      </c>
      <c r="AY61" s="768" t="s">
        <v>5636</v>
      </c>
      <c r="AZ61" s="58"/>
      <c r="BA61" s="58"/>
      <c r="BB61" s="23"/>
      <c r="BC61" s="23"/>
      <c r="BD61" s="23"/>
      <c r="BE61" s="23"/>
      <c r="BF61" s="23"/>
      <c r="BG61" s="755">
        <f t="shared" si="14"/>
        <v>6</v>
      </c>
      <c r="BH61" s="709">
        <f t="shared" si="15"/>
        <v>9</v>
      </c>
      <c r="BI61" s="755">
        <f t="shared" si="16"/>
        <v>3</v>
      </c>
      <c r="BJ61" s="459" t="str">
        <f t="shared" si="17"/>
        <v>3 AÑOS REZAGO</v>
      </c>
      <c r="BK61" s="23"/>
    </row>
    <row r="62" spans="1:63" customFormat="1" ht="18.75" customHeight="1">
      <c r="A62" s="481">
        <v>164</v>
      </c>
      <c r="B62" s="51" t="s">
        <v>2575</v>
      </c>
      <c r="C62" s="15" t="s">
        <v>5146</v>
      </c>
      <c r="D62" s="25" t="s">
        <v>126</v>
      </c>
      <c r="E62" s="29" t="s">
        <v>146</v>
      </c>
      <c r="F62" s="29" t="s">
        <v>163</v>
      </c>
      <c r="G62" s="310" t="str">
        <f>CONCATENATE(MID(Q62,3,2),MID(P62,1,2),MID(H62,1,2),MID(I62,1,2),MID(J62,1,2), MID(K62,1,2),MID(L62,1,1))</f>
        <v>184ANSOMASOP</v>
      </c>
      <c r="H62" s="40" t="s">
        <v>164</v>
      </c>
      <c r="I62" s="40" t="s">
        <v>165</v>
      </c>
      <c r="J62" s="40" t="s">
        <v>689</v>
      </c>
      <c r="K62" s="40" t="s">
        <v>1661</v>
      </c>
      <c r="L62" s="482" t="s">
        <v>42</v>
      </c>
      <c r="M62" s="29" t="s">
        <v>42</v>
      </c>
      <c r="N62" s="193">
        <v>43210</v>
      </c>
      <c r="O62" s="199">
        <v>20</v>
      </c>
      <c r="P62" s="199">
        <v>4</v>
      </c>
      <c r="Q62" s="199">
        <v>2018</v>
      </c>
      <c r="R62" s="637">
        <f t="shared" ca="1" si="12"/>
        <v>5</v>
      </c>
      <c r="S62" s="15" t="s">
        <v>4809</v>
      </c>
      <c r="T62" s="29" t="s">
        <v>42</v>
      </c>
      <c r="U62" s="29">
        <v>2747893</v>
      </c>
      <c r="V62" s="29" t="s">
        <v>53</v>
      </c>
      <c r="W62" s="51" t="s">
        <v>47</v>
      </c>
      <c r="X62" s="51" t="str">
        <f t="shared" si="13"/>
        <v>9811ANSOORVAV</v>
      </c>
      <c r="Y62" s="29" t="s">
        <v>164</v>
      </c>
      <c r="Z62" s="29" t="s">
        <v>165</v>
      </c>
      <c r="AA62" s="29" t="s">
        <v>166</v>
      </c>
      <c r="AB62" s="29" t="s">
        <v>167</v>
      </c>
      <c r="AC62" s="481" t="s">
        <v>56</v>
      </c>
      <c r="AD62" s="482" t="s">
        <v>42</v>
      </c>
      <c r="AE62" s="42">
        <v>36113</v>
      </c>
      <c r="AF62" s="29">
        <v>14</v>
      </c>
      <c r="AG62" s="29">
        <v>11</v>
      </c>
      <c r="AH62" s="29">
        <v>1998</v>
      </c>
      <c r="AI62" s="58" t="s">
        <v>4809</v>
      </c>
      <c r="AJ62" s="29" t="s">
        <v>42</v>
      </c>
      <c r="AK62" s="41">
        <v>485575</v>
      </c>
      <c r="AL62" s="1080" t="s">
        <v>2578</v>
      </c>
      <c r="AM62" s="1097">
        <v>45184</v>
      </c>
      <c r="AN62" s="15" t="s">
        <v>49</v>
      </c>
      <c r="AO62" s="1111">
        <v>45205</v>
      </c>
      <c r="AP62" s="482">
        <v>1</v>
      </c>
      <c r="AQ62" s="773">
        <v>1</v>
      </c>
      <c r="AR62" s="41">
        <v>1</v>
      </c>
      <c r="AS62" s="51" t="s">
        <v>47</v>
      </c>
      <c r="AT62" s="26" t="s">
        <v>131</v>
      </c>
      <c r="AU62" s="14" t="s">
        <v>47</v>
      </c>
      <c r="AV62" s="58"/>
      <c r="AW62" s="25"/>
      <c r="AX62" s="557"/>
      <c r="AY62" s="25"/>
      <c r="AZ62" s="58"/>
      <c r="BA62" s="557"/>
      <c r="BB62" s="25"/>
      <c r="BC62" s="25"/>
      <c r="BD62" s="25"/>
      <c r="BE62" s="25"/>
      <c r="BF62" s="25"/>
      <c r="BG62" s="755">
        <f t="shared" si="14"/>
        <v>6</v>
      </c>
      <c r="BH62" s="709">
        <f t="shared" si="15"/>
        <v>5</v>
      </c>
      <c r="BI62" s="755">
        <f t="shared" si="16"/>
        <v>-1</v>
      </c>
      <c r="BJ62" s="459" t="str">
        <f t="shared" si="17"/>
        <v>NO TIENE REZAGO</v>
      </c>
      <c r="BK62" s="25"/>
    </row>
    <row r="63" spans="1:63" customFormat="1" ht="18.75" customHeight="1">
      <c r="A63" s="481">
        <v>804</v>
      </c>
      <c r="B63" s="23" t="s">
        <v>4811</v>
      </c>
      <c r="C63" s="15" t="s">
        <v>33</v>
      </c>
      <c r="D63" s="15" t="s">
        <v>33</v>
      </c>
      <c r="E63" s="185" t="s">
        <v>34</v>
      </c>
      <c r="F63" s="185">
        <v>936694332</v>
      </c>
      <c r="G63" s="310" t="str">
        <f>CONCATENATE(MID(Q63,3,2),MID(P63,1,2),MID(H63,1,2),MID(I63,1,2),MID(J63,1,2), MID(K63,1,2),MID(L63,1,1))</f>
        <v>183ANJAAASEP</v>
      </c>
      <c r="H63" s="197" t="s">
        <v>4062</v>
      </c>
      <c r="I63" s="197" t="s">
        <v>895</v>
      </c>
      <c r="J63" s="197" t="s">
        <v>2863</v>
      </c>
      <c r="K63" s="197" t="s">
        <v>2643</v>
      </c>
      <c r="L63" s="15" t="s">
        <v>42</v>
      </c>
      <c r="M63" s="185" t="s">
        <v>42</v>
      </c>
      <c r="N63" s="193">
        <v>43179</v>
      </c>
      <c r="O63" s="199">
        <v>20</v>
      </c>
      <c r="P63" s="199">
        <v>3</v>
      </c>
      <c r="Q63" s="199">
        <v>2018</v>
      </c>
      <c r="R63" s="637">
        <f t="shared" ca="1" si="12"/>
        <v>6</v>
      </c>
      <c r="S63" s="15" t="s">
        <v>4808</v>
      </c>
      <c r="T63" s="185" t="s">
        <v>42</v>
      </c>
      <c r="U63" s="362" t="s">
        <v>4063</v>
      </c>
      <c r="V63" s="14" t="s">
        <v>2592</v>
      </c>
      <c r="W63" s="114" t="s">
        <v>47</v>
      </c>
      <c r="X63" s="51" t="str">
        <f t="shared" si="13"/>
        <v>9011ANJAYAYAV</v>
      </c>
      <c r="Y63" s="185" t="s">
        <v>4062</v>
      </c>
      <c r="Z63" s="185" t="s">
        <v>895</v>
      </c>
      <c r="AA63" s="185" t="s">
        <v>4064</v>
      </c>
      <c r="AB63" s="185" t="s">
        <v>4065</v>
      </c>
      <c r="AC63" s="481" t="s">
        <v>56</v>
      </c>
      <c r="AD63" s="15" t="s">
        <v>42</v>
      </c>
      <c r="AE63" s="193">
        <v>33179</v>
      </c>
      <c r="AF63" s="362" t="s">
        <v>87</v>
      </c>
      <c r="AG63" s="362" t="s">
        <v>65</v>
      </c>
      <c r="AH63" s="362" t="s">
        <v>508</v>
      </c>
      <c r="AI63" s="58" t="s">
        <v>4809</v>
      </c>
      <c r="AJ63" s="294" t="s">
        <v>42</v>
      </c>
      <c r="AK63" s="369" t="s">
        <v>4066</v>
      </c>
      <c r="AL63" s="15" t="s">
        <v>2578</v>
      </c>
      <c r="AM63" s="85">
        <v>45259.845775462964</v>
      </c>
      <c r="AN63" s="15" t="s">
        <v>49</v>
      </c>
      <c r="AO63" s="1111">
        <v>45264</v>
      </c>
      <c r="AP63" s="15">
        <v>2</v>
      </c>
      <c r="AQ63" s="231">
        <v>2</v>
      </c>
      <c r="AR63" s="199">
        <v>1</v>
      </c>
      <c r="AS63" s="146" t="s">
        <v>47</v>
      </c>
      <c r="AT63" s="185" t="s">
        <v>48</v>
      </c>
      <c r="AU63" s="18" t="s">
        <v>47</v>
      </c>
      <c r="AV63" s="58"/>
      <c r="AW63" s="18"/>
      <c r="AX63" s="58"/>
      <c r="AY63" s="18"/>
      <c r="AZ63" s="58"/>
      <c r="BA63" s="1138"/>
      <c r="BB63" s="189"/>
      <c r="BC63" s="189"/>
      <c r="BD63" s="189"/>
      <c r="BE63" s="189"/>
      <c r="BF63" s="189"/>
      <c r="BG63" s="1135">
        <f t="shared" si="14"/>
        <v>6</v>
      </c>
      <c r="BH63" s="1136">
        <f t="shared" si="15"/>
        <v>6</v>
      </c>
      <c r="BI63" s="1135">
        <f t="shared" si="16"/>
        <v>0</v>
      </c>
      <c r="BJ63" s="1137" t="str">
        <f t="shared" si="17"/>
        <v>NO TIENE REZAGO</v>
      </c>
      <c r="BK63" s="189"/>
    </row>
    <row r="64" spans="1:63" customFormat="1" ht="18.75" customHeight="1">
      <c r="A64" s="481">
        <v>816</v>
      </c>
      <c r="B64" s="23" t="s">
        <v>4811</v>
      </c>
      <c r="C64" s="15" t="s">
        <v>33</v>
      </c>
      <c r="D64" s="15" t="s">
        <v>33</v>
      </c>
      <c r="E64" s="185" t="s">
        <v>496</v>
      </c>
      <c r="F64" s="185">
        <v>906766455</v>
      </c>
      <c r="G64" s="310" t="str">
        <f>CONCATENATE(MID(Q64,3,2),MID(P64,1,2),MID(H64,1,2),MID(I64,1,2),MID(J64,1,2), MID(K64,1,2),MID(L64,1,1))</f>
        <v>167APAVJUDIS</v>
      </c>
      <c r="H64" s="197" t="s">
        <v>1740</v>
      </c>
      <c r="I64" s="197" t="s">
        <v>225</v>
      </c>
      <c r="J64" s="197" t="s">
        <v>1085</v>
      </c>
      <c r="K64" s="197" t="s">
        <v>2338</v>
      </c>
      <c r="L64" s="15" t="s">
        <v>57</v>
      </c>
      <c r="M64" s="103" t="s">
        <v>57</v>
      </c>
      <c r="N64" s="193">
        <v>42569</v>
      </c>
      <c r="O64" s="199">
        <v>18</v>
      </c>
      <c r="P64" s="199">
        <v>7</v>
      </c>
      <c r="Q64" s="199">
        <v>2016</v>
      </c>
      <c r="R64" s="637">
        <f t="shared" ca="1" si="12"/>
        <v>7</v>
      </c>
      <c r="S64" s="15" t="s">
        <v>4808</v>
      </c>
      <c r="T64" s="29" t="s">
        <v>2590</v>
      </c>
      <c r="U64" s="362" t="s">
        <v>4100</v>
      </c>
      <c r="V64" s="756" t="s">
        <v>2631</v>
      </c>
      <c r="W64" s="114" t="s">
        <v>47</v>
      </c>
      <c r="X64" s="51" t="str">
        <f t="shared" si="13"/>
        <v>9703AVHEGINAV</v>
      </c>
      <c r="Y64" s="185" t="s">
        <v>225</v>
      </c>
      <c r="Z64" s="185" t="s">
        <v>361</v>
      </c>
      <c r="AA64" s="185" t="s">
        <v>4101</v>
      </c>
      <c r="AB64" s="185" t="s">
        <v>834</v>
      </c>
      <c r="AC64" s="481" t="s">
        <v>56</v>
      </c>
      <c r="AD64" s="44" t="s">
        <v>57</v>
      </c>
      <c r="AE64" s="193">
        <v>35515</v>
      </c>
      <c r="AF64" s="362" t="s">
        <v>248</v>
      </c>
      <c r="AG64" s="362" t="s">
        <v>88</v>
      </c>
      <c r="AH64" s="362" t="s">
        <v>66</v>
      </c>
      <c r="AI64" s="58" t="s">
        <v>4809</v>
      </c>
      <c r="AJ64" s="32" t="s">
        <v>58</v>
      </c>
      <c r="AK64" s="369" t="s">
        <v>4102</v>
      </c>
      <c r="AL64" s="15" t="s">
        <v>2578</v>
      </c>
      <c r="AM64" s="85">
        <v>45250.716307870367</v>
      </c>
      <c r="AN64" s="15" t="s">
        <v>49</v>
      </c>
      <c r="AO64" s="1111">
        <v>45266</v>
      </c>
      <c r="AP64" s="15">
        <v>1</v>
      </c>
      <c r="AQ64" s="231">
        <v>1</v>
      </c>
      <c r="AR64" s="199">
        <v>1</v>
      </c>
      <c r="AS64" s="146" t="s">
        <v>47</v>
      </c>
      <c r="AT64" s="185" t="s">
        <v>76</v>
      </c>
      <c r="AU64" s="18" t="s">
        <v>47</v>
      </c>
      <c r="AV64" s="58"/>
      <c r="AW64" s="18"/>
      <c r="AX64" s="58"/>
      <c r="AY64" s="18"/>
      <c r="AZ64" s="58"/>
      <c r="BA64" s="58"/>
      <c r="BB64" s="18"/>
      <c r="BC64" s="18"/>
      <c r="BD64" s="18"/>
      <c r="BE64" s="18"/>
      <c r="BF64" s="18"/>
      <c r="BG64" s="759">
        <f t="shared" si="14"/>
        <v>6</v>
      </c>
      <c r="BH64" s="41">
        <f t="shared" si="15"/>
        <v>7</v>
      </c>
      <c r="BI64" s="759">
        <f t="shared" si="16"/>
        <v>1</v>
      </c>
      <c r="BJ64" s="105" t="str">
        <f t="shared" si="17"/>
        <v>NO TIENE REZAGO</v>
      </c>
      <c r="BK64" s="18"/>
    </row>
    <row r="65" spans="1:63" customFormat="1" ht="18.75" customHeight="1">
      <c r="A65" s="481">
        <v>1309</v>
      </c>
      <c r="B65" s="23" t="s">
        <v>5311</v>
      </c>
      <c r="C65" s="15" t="s">
        <v>50</v>
      </c>
      <c r="D65" s="15" t="s">
        <v>77</v>
      </c>
      <c r="E65" s="564" t="s">
        <v>77</v>
      </c>
      <c r="F65" s="564">
        <v>925982385</v>
      </c>
      <c r="G65" s="310" t="str">
        <f>CONCATENATE(MID(Q65,3,2),MID(P65,1,2),MID(H65,1,2),MID(I65,1,2),MID(J65,1,2), MID(K65,1,2),MID(L65,1,1))</f>
        <v>142APUZANANS</v>
      </c>
      <c r="H65" s="473" t="s">
        <v>1740</v>
      </c>
      <c r="I65" s="473" t="s">
        <v>4725</v>
      </c>
      <c r="J65" s="473" t="s">
        <v>1879</v>
      </c>
      <c r="K65" s="473" t="s">
        <v>2466</v>
      </c>
      <c r="L65" s="58" t="s">
        <v>57</v>
      </c>
      <c r="M65" s="103" t="s">
        <v>57</v>
      </c>
      <c r="N65" s="574">
        <v>41672</v>
      </c>
      <c r="O65" s="549">
        <v>2</v>
      </c>
      <c r="P65" s="549">
        <v>2</v>
      </c>
      <c r="Q65" s="549">
        <v>2014</v>
      </c>
      <c r="R65" s="637">
        <f t="shared" ca="1" si="12"/>
        <v>10</v>
      </c>
      <c r="S65" s="483" t="s">
        <v>4809</v>
      </c>
      <c r="T65" s="473" t="s">
        <v>2590</v>
      </c>
      <c r="U65" s="561">
        <v>756</v>
      </c>
      <c r="V65" s="14" t="s">
        <v>2602</v>
      </c>
      <c r="W65" s="114" t="s">
        <v>47</v>
      </c>
      <c r="X65" s="51" t="str">
        <f t="shared" si="13"/>
        <v>9706UZROMAMIV</v>
      </c>
      <c r="Y65" s="473" t="s">
        <v>4725</v>
      </c>
      <c r="Z65" s="473" t="s">
        <v>338</v>
      </c>
      <c r="AA65" s="473" t="s">
        <v>185</v>
      </c>
      <c r="AB65" s="473" t="s">
        <v>1580</v>
      </c>
      <c r="AC65" s="481" t="s">
        <v>56</v>
      </c>
      <c r="AD65" s="44" t="s">
        <v>111</v>
      </c>
      <c r="AE65" s="474">
        <v>35608</v>
      </c>
      <c r="AF65" s="549" t="s">
        <v>211</v>
      </c>
      <c r="AG65" s="560" t="s">
        <v>301</v>
      </c>
      <c r="AH65" s="549" t="s">
        <v>66</v>
      </c>
      <c r="AI65" s="15" t="s">
        <v>4809</v>
      </c>
      <c r="AJ65" s="561" t="s">
        <v>58</v>
      </c>
      <c r="AK65" s="561">
        <v>26145861</v>
      </c>
      <c r="AL65" s="15" t="s">
        <v>2578</v>
      </c>
      <c r="AM65" s="1093">
        <v>45267</v>
      </c>
      <c r="AN65" s="58"/>
      <c r="AO65" s="1101"/>
      <c r="AP65" s="58">
        <v>1</v>
      </c>
      <c r="AQ65" s="470"/>
      <c r="AR65" s="473"/>
      <c r="AS65" s="114" t="s">
        <v>47</v>
      </c>
      <c r="AT65" s="18" t="s">
        <v>59</v>
      </c>
      <c r="AU65" s="55"/>
      <c r="AV65" s="58" t="s">
        <v>47</v>
      </c>
      <c r="AW65" s="810" t="s">
        <v>6131</v>
      </c>
      <c r="AX65" s="1127">
        <v>45293</v>
      </c>
      <c r="AY65" s="770"/>
      <c r="AZ65" s="58"/>
      <c r="BA65" s="1140"/>
      <c r="BB65" s="1432"/>
      <c r="BC65" s="1432"/>
      <c r="BD65" s="1432"/>
      <c r="BE65" s="1437"/>
      <c r="BF65" s="1432"/>
      <c r="BG65" s="755">
        <f t="shared" si="14"/>
        <v>8</v>
      </c>
      <c r="BH65" s="709">
        <f t="shared" si="15"/>
        <v>10</v>
      </c>
      <c r="BI65" s="755">
        <f t="shared" si="16"/>
        <v>2</v>
      </c>
      <c r="BJ65" s="459" t="str">
        <f t="shared" si="17"/>
        <v>2 AÑOS REZAGO</v>
      </c>
      <c r="BK65" s="643"/>
    </row>
    <row r="66" spans="1:63" customFormat="1" ht="18.75" customHeight="1">
      <c r="A66" s="481">
        <v>1302</v>
      </c>
      <c r="B66" s="23" t="s">
        <v>5311</v>
      </c>
      <c r="C66" s="15" t="s">
        <v>50</v>
      </c>
      <c r="D66" s="15" t="s">
        <v>77</v>
      </c>
      <c r="E66" s="567" t="s">
        <v>77</v>
      </c>
      <c r="F66" s="564">
        <v>952629481</v>
      </c>
      <c r="G66" s="310" t="str">
        <f>CONCATENATE(MID(Q66,3,2),MID(P66,1,2),MID(H66,1,2),MID(I66,1,2),MID(J66,1,2), MID(K66,1,2),MID(L66,1,1))</f>
        <v>206APHEAYJON</v>
      </c>
      <c r="H66" s="473" t="s">
        <v>5805</v>
      </c>
      <c r="I66" s="473" t="s">
        <v>2658</v>
      </c>
      <c r="J66" s="473" t="s">
        <v>6105</v>
      </c>
      <c r="K66" s="473" t="s">
        <v>6106</v>
      </c>
      <c r="L66" s="15" t="s">
        <v>1938</v>
      </c>
      <c r="M66" s="185" t="s">
        <v>1938</v>
      </c>
      <c r="N66" s="565">
        <v>43992</v>
      </c>
      <c r="O66" s="549">
        <v>10</v>
      </c>
      <c r="P66" s="549">
        <v>6</v>
      </c>
      <c r="Q66" s="549">
        <v>2020</v>
      </c>
      <c r="R66" s="637">
        <f t="shared" ca="1" si="12"/>
        <v>3</v>
      </c>
      <c r="S66" s="483" t="s">
        <v>4809</v>
      </c>
      <c r="T66" s="29" t="s">
        <v>2113</v>
      </c>
      <c r="U66" s="561">
        <v>91886490</v>
      </c>
      <c r="V66" s="564" t="s">
        <v>53</v>
      </c>
      <c r="W66" s="114" t="s">
        <v>47</v>
      </c>
      <c r="X66" s="51" t="str">
        <f t="shared" si="13"/>
        <v>9411HELEAUNIV</v>
      </c>
      <c r="Y66" s="473" t="s">
        <v>2658</v>
      </c>
      <c r="Z66" s="473" t="s">
        <v>951</v>
      </c>
      <c r="AA66" s="473" t="s">
        <v>1030</v>
      </c>
      <c r="AB66" s="473" t="s">
        <v>53</v>
      </c>
      <c r="AC66" s="481" t="s">
        <v>56</v>
      </c>
      <c r="AD66" s="44" t="s">
        <v>57</v>
      </c>
      <c r="AE66" s="563">
        <v>34648</v>
      </c>
      <c r="AF66" s="549" t="s">
        <v>114</v>
      </c>
      <c r="AG66" s="560" t="s">
        <v>65</v>
      </c>
      <c r="AH66" s="549" t="s">
        <v>75</v>
      </c>
      <c r="AI66" s="15" t="s">
        <v>4809</v>
      </c>
      <c r="AJ66" s="549" t="s">
        <v>58</v>
      </c>
      <c r="AK66" s="561">
        <v>24312932</v>
      </c>
      <c r="AL66" s="15" t="s">
        <v>2578</v>
      </c>
      <c r="AM66" s="1093">
        <v>45290</v>
      </c>
      <c r="AN66" s="58" t="s">
        <v>4657</v>
      </c>
      <c r="AO66" s="1101">
        <v>45294</v>
      </c>
      <c r="AP66" s="58">
        <v>1</v>
      </c>
      <c r="AQ66" s="470">
        <v>3</v>
      </c>
      <c r="AR66" s="473">
        <v>3</v>
      </c>
      <c r="AS66" s="673" t="s">
        <v>47</v>
      </c>
      <c r="AT66" s="18" t="s">
        <v>59</v>
      </c>
      <c r="AU66" s="55"/>
      <c r="AV66" s="58" t="s">
        <v>47</v>
      </c>
      <c r="AW66" s="810" t="s">
        <v>6125</v>
      </c>
      <c r="AX66" s="1127">
        <v>45299</v>
      </c>
      <c r="AY66" s="810" t="s">
        <v>47</v>
      </c>
      <c r="AZ66" s="58"/>
      <c r="BA66" s="58"/>
      <c r="BB66" s="721"/>
      <c r="BC66" s="721"/>
      <c r="BD66" s="721"/>
      <c r="BE66" s="723"/>
      <c r="BF66" s="721"/>
      <c r="BG66" s="755">
        <f t="shared" si="14"/>
        <v>6</v>
      </c>
      <c r="BH66" s="709">
        <f t="shared" si="15"/>
        <v>3</v>
      </c>
      <c r="BI66" s="755">
        <f t="shared" si="16"/>
        <v>-3</v>
      </c>
      <c r="BJ66" s="459" t="str">
        <f t="shared" si="17"/>
        <v>NO TIENE REZAGO</v>
      </c>
      <c r="BK66" s="23"/>
    </row>
    <row r="67" spans="1:63" customFormat="1" ht="18.75" customHeight="1">
      <c r="A67" s="481">
        <v>356</v>
      </c>
      <c r="B67" s="114" t="s">
        <v>2836</v>
      </c>
      <c r="C67" s="15" t="s">
        <v>33</v>
      </c>
      <c r="D67" s="15" t="s">
        <v>33</v>
      </c>
      <c r="E67" s="15" t="s">
        <v>116</v>
      </c>
      <c r="F67" s="16">
        <v>937264185</v>
      </c>
      <c r="G67" s="310" t="str">
        <f>CONCATENATE(MID(Q67,3,2),MID(P67,1,2),MID(H67,1,2),MID(I67,1,2),MID(J67,1,2), MID(K67,1,2),MID(L67,1,1))</f>
        <v>188ARGODIJAS</v>
      </c>
      <c r="H67" s="18" t="s">
        <v>182</v>
      </c>
      <c r="I67" s="18" t="s">
        <v>742</v>
      </c>
      <c r="J67" s="18" t="s">
        <v>3117</v>
      </c>
      <c r="K67" s="18" t="s">
        <v>3118</v>
      </c>
      <c r="L67" s="15" t="s">
        <v>57</v>
      </c>
      <c r="M67" s="103" t="s">
        <v>57</v>
      </c>
      <c r="N67" s="193">
        <v>43343</v>
      </c>
      <c r="O67" s="199">
        <v>31</v>
      </c>
      <c r="P67" s="199">
        <v>8</v>
      </c>
      <c r="Q67" s="199">
        <v>2018</v>
      </c>
      <c r="R67" s="637">
        <f t="shared" ref="R67:R73" ca="1" si="18">DATEDIF(N67,TODAY(),"Y")</f>
        <v>5</v>
      </c>
      <c r="S67" s="15" t="s">
        <v>4808</v>
      </c>
      <c r="T67" s="29" t="s">
        <v>2590</v>
      </c>
      <c r="U67" s="136" t="s">
        <v>562</v>
      </c>
      <c r="V67" s="21" t="s">
        <v>53</v>
      </c>
      <c r="W67" s="114" t="s">
        <v>47</v>
      </c>
      <c r="X67" s="51" t="str">
        <f t="shared" ref="X67:X73" si="19">UPPER(CONCATENATE(MID(AH67,3,2),MID(AG67,1,2),MID(Y67,1,2),MID(Z67,1,2),MID(AA67,1,2),MID(AB67,1,2),MID(AC67,1,1)))</f>
        <v>9712GOOLLEDEV</v>
      </c>
      <c r="Y67" s="18" t="s">
        <v>550</v>
      </c>
      <c r="Z67" s="18" t="s">
        <v>776</v>
      </c>
      <c r="AA67" s="18" t="s">
        <v>779</v>
      </c>
      <c r="AB67" s="18" t="s">
        <v>223</v>
      </c>
      <c r="AC67" s="481" t="s">
        <v>56</v>
      </c>
      <c r="AD67" s="44" t="s">
        <v>57</v>
      </c>
      <c r="AE67" s="116">
        <v>35765</v>
      </c>
      <c r="AF67" s="18" t="s">
        <v>144</v>
      </c>
      <c r="AG67" s="18" t="s">
        <v>206</v>
      </c>
      <c r="AH67" s="18" t="s">
        <v>66</v>
      </c>
      <c r="AI67" s="58" t="s">
        <v>4809</v>
      </c>
      <c r="AJ67" s="32" t="s">
        <v>58</v>
      </c>
      <c r="AK67" s="117">
        <v>27070806</v>
      </c>
      <c r="AL67" s="15" t="s">
        <v>2578</v>
      </c>
      <c r="AM67" s="85">
        <v>45237.975110798609</v>
      </c>
      <c r="AN67" s="15" t="s">
        <v>49</v>
      </c>
      <c r="AO67" s="31">
        <v>45250</v>
      </c>
      <c r="AP67" s="15">
        <v>1</v>
      </c>
      <c r="AQ67" s="231">
        <v>1</v>
      </c>
      <c r="AR67" s="20">
        <v>1</v>
      </c>
      <c r="AS67" s="114" t="s">
        <v>47</v>
      </c>
      <c r="AT67" s="15" t="s">
        <v>76</v>
      </c>
      <c r="AU67" s="16" t="s">
        <v>47</v>
      </c>
      <c r="AV67" s="15"/>
      <c r="AW67" s="180"/>
      <c r="AX67" s="58"/>
      <c r="AY67" s="18"/>
      <c r="AZ67" s="15"/>
      <c r="BA67" s="149"/>
      <c r="BB67" s="18"/>
      <c r="BC67" s="18"/>
      <c r="BD67" s="18"/>
      <c r="BE67" s="18"/>
      <c r="BF67" s="18"/>
      <c r="BG67" s="755">
        <f t="shared" ref="BG67:BG73" si="20">IF(V67="NINGUNO",6, IF(V67="NIVEL INICIAL 3 AÑOS",6,IF(V67="NIVEL INICIAL 4 AÑOS",6, IF(V67="NIVEL INICIAL 5 AÑOS",6, IF(V67="PRIMARIA - 1ER GRADO",6, IF(V67="PRIMARIA - 2DO GRADO",7, IF(V67="PRIMARIA - 3ER GRADO",8, IF(V67="PRIMARIA - 4TO GRADO",9, IF(V67="PRIMARIA - 5TO GRADO",10, IF(V67="PRIMARIA - 6TO GRADO",11, IF(V67="SECUNDARIA - 1ER GRADO",12, IF(V67="SECUNDARIA - 2DO GRADO",13, IF(V67="SECUNDARIA - 3ER GRADO",14, IF(V67="SECUNDARIA - 4TO GRADO",15))))))))))))))</f>
        <v>6</v>
      </c>
      <c r="BH67" s="709">
        <f t="shared" ref="BH67:BH73" si="21">DATEDIF(N67,"31/03/2024","Y")</f>
        <v>5</v>
      </c>
      <c r="BI67" s="755">
        <f t="shared" ref="BI67:BI73" si="22">BH67-BG67</f>
        <v>-1</v>
      </c>
      <c r="BJ67" s="459" t="str">
        <f t="shared" ref="BJ67:BJ73" si="23">IF(BI67&lt;=1,"NO TIENE REZAGO", IF(BI67=2,"2 AÑOS REZAGO", IF(BI67=3,"3 AÑOS REZAGO", IF(BI67&gt;=4, "4 AÑOS REZAGO A MÁS"))))</f>
        <v>NO TIENE REZAGO</v>
      </c>
      <c r="BK67" s="18"/>
    </row>
    <row r="68" spans="1:63" customFormat="1" ht="18.75" customHeight="1">
      <c r="A68" s="481">
        <v>12</v>
      </c>
      <c r="B68" s="51" t="s">
        <v>2575</v>
      </c>
      <c r="C68" s="25" t="s">
        <v>33</v>
      </c>
      <c r="D68" s="25" t="s">
        <v>33</v>
      </c>
      <c r="E68" s="14" t="s">
        <v>99</v>
      </c>
      <c r="F68" s="14">
        <v>974182739</v>
      </c>
      <c r="G68" s="310" t="str">
        <f>CONCATENATE(MID(Q68,3,2),MID(P68,1,2),MID(H68,1,2),MID(I68,1,2),MID(J68,1,2), MID(K68,1,2),MID(L68,1,1))</f>
        <v>116ARGUJOSAS</v>
      </c>
      <c r="H68" s="37" t="s">
        <v>182</v>
      </c>
      <c r="I68" s="37" t="s">
        <v>814</v>
      </c>
      <c r="J68" s="37" t="s">
        <v>309</v>
      </c>
      <c r="K68" s="37" t="s">
        <v>2594</v>
      </c>
      <c r="L68" s="15" t="s">
        <v>57</v>
      </c>
      <c r="M68" s="103" t="s">
        <v>57</v>
      </c>
      <c r="N68" s="193">
        <v>40703</v>
      </c>
      <c r="O68" s="199">
        <v>9</v>
      </c>
      <c r="P68" s="199">
        <v>6</v>
      </c>
      <c r="Q68" s="199">
        <v>2011</v>
      </c>
      <c r="R68" s="637">
        <f t="shared" ca="1" si="18"/>
        <v>12</v>
      </c>
      <c r="S68" s="15" t="s">
        <v>4808</v>
      </c>
      <c r="T68" s="29" t="s">
        <v>86</v>
      </c>
      <c r="U68" s="14">
        <v>34035703</v>
      </c>
      <c r="V68" s="14" t="s">
        <v>2586</v>
      </c>
      <c r="W68" s="51" t="s">
        <v>47</v>
      </c>
      <c r="X68" s="51" t="str">
        <f t="shared" si="19"/>
        <v>7302GULIBEELV</v>
      </c>
      <c r="Y68" s="33" t="s">
        <v>814</v>
      </c>
      <c r="Z68" s="14" t="s">
        <v>815</v>
      </c>
      <c r="AA68" s="14" t="s">
        <v>546</v>
      </c>
      <c r="AB68" s="14" t="s">
        <v>816</v>
      </c>
      <c r="AC68" s="481" t="s">
        <v>56</v>
      </c>
      <c r="AD68" s="44" t="s">
        <v>57</v>
      </c>
      <c r="AE68" s="38">
        <v>26719</v>
      </c>
      <c r="AF68" s="46" t="s">
        <v>179</v>
      </c>
      <c r="AG68" s="46" t="s">
        <v>87</v>
      </c>
      <c r="AH68" s="46" t="s">
        <v>232</v>
      </c>
      <c r="AI68" s="58" t="s">
        <v>4809</v>
      </c>
      <c r="AJ68" s="32" t="s">
        <v>58</v>
      </c>
      <c r="AK68" s="39">
        <v>11883917</v>
      </c>
      <c r="AL68" s="1080" t="s">
        <v>2578</v>
      </c>
      <c r="AM68" s="1094">
        <v>45201</v>
      </c>
      <c r="AN68" s="15" t="s">
        <v>49</v>
      </c>
      <c r="AO68" s="1111">
        <v>45211</v>
      </c>
      <c r="AP68" s="58">
        <v>1</v>
      </c>
      <c r="AQ68" s="156">
        <v>1</v>
      </c>
      <c r="AR68" s="39">
        <v>1</v>
      </c>
      <c r="AS68" s="51" t="s">
        <v>47</v>
      </c>
      <c r="AT68" s="14" t="s">
        <v>98</v>
      </c>
      <c r="AU68" s="14" t="s">
        <v>47</v>
      </c>
      <c r="AV68" s="58" t="s">
        <v>47</v>
      </c>
      <c r="AW68" s="162">
        <v>7101</v>
      </c>
      <c r="AX68" s="1101">
        <v>45212</v>
      </c>
      <c r="AY68" s="25" t="s">
        <v>47</v>
      </c>
      <c r="AZ68" s="58" t="s">
        <v>47</v>
      </c>
      <c r="BA68" s="1130">
        <v>45247</v>
      </c>
      <c r="BB68" s="25" t="s">
        <v>47</v>
      </c>
      <c r="BC68" s="25" t="s">
        <v>2603</v>
      </c>
      <c r="BD68" s="53">
        <v>7101</v>
      </c>
      <c r="BE68" s="53" t="s">
        <v>2604</v>
      </c>
      <c r="BF68" s="25" t="s">
        <v>47</v>
      </c>
      <c r="BG68" s="755">
        <f t="shared" si="20"/>
        <v>11</v>
      </c>
      <c r="BH68" s="709">
        <f t="shared" si="21"/>
        <v>12</v>
      </c>
      <c r="BI68" s="755">
        <f t="shared" si="22"/>
        <v>1</v>
      </c>
      <c r="BJ68" s="459" t="str">
        <f t="shared" si="23"/>
        <v>NO TIENE REZAGO</v>
      </c>
      <c r="BK68" s="25" t="s">
        <v>3852</v>
      </c>
    </row>
    <row r="69" spans="1:63" customFormat="1" ht="18.75" customHeight="1">
      <c r="A69" s="481">
        <v>513</v>
      </c>
      <c r="B69" s="114" t="s">
        <v>2836</v>
      </c>
      <c r="C69" s="15" t="s">
        <v>33</v>
      </c>
      <c r="D69" s="15" t="s">
        <v>33</v>
      </c>
      <c r="E69" s="15" t="s">
        <v>2048</v>
      </c>
      <c r="F69" s="15">
        <v>928325463</v>
      </c>
      <c r="G69" s="310" t="str">
        <f>CONCATENATE(MID(Q69,3,2),MID(P69,1,2),MID(H69,1,2),MID(I69,1,2),MID(J69,1,2), MID(K69,1,2),MID(L69,1,1))</f>
        <v>106ARPAADCAC</v>
      </c>
      <c r="H69" s="18" t="s">
        <v>182</v>
      </c>
      <c r="I69" s="18" t="s">
        <v>447</v>
      </c>
      <c r="J69" s="18" t="s">
        <v>701</v>
      </c>
      <c r="K69" s="18" t="s">
        <v>2669</v>
      </c>
      <c r="L69" s="15" t="s">
        <v>111</v>
      </c>
      <c r="M69" s="18" t="s">
        <v>111</v>
      </c>
      <c r="N69" s="193">
        <v>40337</v>
      </c>
      <c r="O69" s="199">
        <v>8</v>
      </c>
      <c r="P69" s="199">
        <v>6</v>
      </c>
      <c r="Q69" s="199">
        <v>2010</v>
      </c>
      <c r="R69" s="637">
        <f t="shared" ca="1" si="18"/>
        <v>13</v>
      </c>
      <c r="S69" s="15" t="s">
        <v>4809</v>
      </c>
      <c r="T69" s="18" t="s">
        <v>142</v>
      </c>
      <c r="U69" s="19" t="s">
        <v>3415</v>
      </c>
      <c r="V69" s="14" t="s">
        <v>2586</v>
      </c>
      <c r="W69" s="114" t="s">
        <v>47</v>
      </c>
      <c r="X69" s="51" t="str">
        <f t="shared" si="19"/>
        <v>927PASUADMAV</v>
      </c>
      <c r="Y69" s="18" t="s">
        <v>447</v>
      </c>
      <c r="Z69" s="18" t="s">
        <v>61</v>
      </c>
      <c r="AA69" s="18" t="s">
        <v>701</v>
      </c>
      <c r="AB69" s="18" t="s">
        <v>185</v>
      </c>
      <c r="AC69" s="481" t="s">
        <v>56</v>
      </c>
      <c r="AD69" s="15" t="s">
        <v>42</v>
      </c>
      <c r="AE69" s="116">
        <v>33803</v>
      </c>
      <c r="AF69" s="18" t="s">
        <v>199</v>
      </c>
      <c r="AG69" s="18" t="s">
        <v>200</v>
      </c>
      <c r="AH69" s="18" t="s">
        <v>115</v>
      </c>
      <c r="AI69" s="58" t="s">
        <v>4809</v>
      </c>
      <c r="AJ69" s="18" t="s">
        <v>42</v>
      </c>
      <c r="AK69" s="117" t="s">
        <v>1285</v>
      </c>
      <c r="AL69" s="15" t="s">
        <v>2578</v>
      </c>
      <c r="AM69" s="31">
        <v>45222.417013888888</v>
      </c>
      <c r="AN69" s="15" t="s">
        <v>49</v>
      </c>
      <c r="AO69" s="24">
        <v>45249</v>
      </c>
      <c r="AP69" s="15">
        <v>2</v>
      </c>
      <c r="AQ69" s="231">
        <v>2</v>
      </c>
      <c r="AR69" s="20">
        <v>2</v>
      </c>
      <c r="AS69" s="114" t="s">
        <v>47</v>
      </c>
      <c r="AT69" s="15" t="s">
        <v>67</v>
      </c>
      <c r="AU69" s="16" t="s">
        <v>47</v>
      </c>
      <c r="AV69" s="15"/>
      <c r="AW69" s="18"/>
      <c r="AX69" s="58"/>
      <c r="AY69" s="18"/>
      <c r="AZ69" s="15"/>
      <c r="BA69" s="15"/>
      <c r="BB69" s="18"/>
      <c r="BC69" s="18"/>
      <c r="BD69" s="18"/>
      <c r="BE69" s="18"/>
      <c r="BF69" s="18"/>
      <c r="BG69" s="755">
        <f t="shared" si="20"/>
        <v>11</v>
      </c>
      <c r="BH69" s="709">
        <f t="shared" si="21"/>
        <v>13</v>
      </c>
      <c r="BI69" s="755">
        <f t="shared" si="22"/>
        <v>2</v>
      </c>
      <c r="BJ69" s="459" t="str">
        <f t="shared" si="23"/>
        <v>2 AÑOS REZAGO</v>
      </c>
      <c r="BK69" s="18"/>
    </row>
    <row r="70" spans="1:63" customFormat="1" ht="18.75" customHeight="1">
      <c r="A70" s="481">
        <v>663</v>
      </c>
      <c r="B70" s="114" t="s">
        <v>2836</v>
      </c>
      <c r="C70" s="15" t="s">
        <v>33</v>
      </c>
      <c r="D70" s="15" t="s">
        <v>33</v>
      </c>
      <c r="E70" s="16" t="s">
        <v>132</v>
      </c>
      <c r="F70" s="15">
        <v>903501440</v>
      </c>
      <c r="G70" s="310" t="str">
        <f>CONCATENATE(MID(Q70,3,2),MID(P70,1,2),MID(H70,1,2),MID(I70,1,2),MID(J70,1,2), MID(K70,1,2),MID(L70,1,1))</f>
        <v>205ARVATHXAS</v>
      </c>
      <c r="H70" s="18" t="s">
        <v>182</v>
      </c>
      <c r="I70" s="18" t="s">
        <v>646</v>
      </c>
      <c r="J70" s="18" t="s">
        <v>2982</v>
      </c>
      <c r="K70" s="18" t="s">
        <v>1211</v>
      </c>
      <c r="L70" s="15" t="s">
        <v>57</v>
      </c>
      <c r="M70" s="103" t="s">
        <v>57</v>
      </c>
      <c r="N70" s="193">
        <v>43976</v>
      </c>
      <c r="O70" s="199">
        <v>25</v>
      </c>
      <c r="P70" s="199">
        <v>5</v>
      </c>
      <c r="Q70" s="199">
        <v>2020</v>
      </c>
      <c r="R70" s="637">
        <f t="shared" ca="1" si="18"/>
        <v>3</v>
      </c>
      <c r="S70" s="15" t="s">
        <v>4808</v>
      </c>
      <c r="T70" s="29" t="s">
        <v>2590</v>
      </c>
      <c r="U70" s="16">
        <v>101</v>
      </c>
      <c r="V70" s="21" t="s">
        <v>53</v>
      </c>
      <c r="W70" s="114" t="s">
        <v>47</v>
      </c>
      <c r="X70" s="51" t="str">
        <f t="shared" si="19"/>
        <v>968VAATKAPAV</v>
      </c>
      <c r="Y70" s="15" t="s">
        <v>646</v>
      </c>
      <c r="Z70" s="15" t="s">
        <v>1668</v>
      </c>
      <c r="AA70" s="15" t="s">
        <v>1669</v>
      </c>
      <c r="AB70" s="15" t="s">
        <v>622</v>
      </c>
      <c r="AC70" s="481" t="s">
        <v>56</v>
      </c>
      <c r="AD70" s="15" t="s">
        <v>42</v>
      </c>
      <c r="AE70" s="85">
        <v>35307</v>
      </c>
      <c r="AF70" s="18" t="s">
        <v>241</v>
      </c>
      <c r="AG70" s="18" t="s">
        <v>73</v>
      </c>
      <c r="AH70" s="18" t="s">
        <v>334</v>
      </c>
      <c r="AI70" s="58" t="s">
        <v>4809</v>
      </c>
      <c r="AJ70" s="15" t="s">
        <v>42</v>
      </c>
      <c r="AK70" s="126" t="s">
        <v>1670</v>
      </c>
      <c r="AL70" s="15" t="s">
        <v>2578</v>
      </c>
      <c r="AM70" s="31">
        <v>45212.425640138885</v>
      </c>
      <c r="AN70" s="15" t="s">
        <v>49</v>
      </c>
      <c r="AO70" s="1111">
        <v>45257</v>
      </c>
      <c r="AP70" s="15">
        <v>1</v>
      </c>
      <c r="AQ70" s="231">
        <v>1</v>
      </c>
      <c r="AR70" s="20">
        <v>1</v>
      </c>
      <c r="AS70" s="114" t="s">
        <v>47</v>
      </c>
      <c r="AT70" s="15" t="s">
        <v>98</v>
      </c>
      <c r="AU70" s="16" t="s">
        <v>47</v>
      </c>
      <c r="AV70" s="15"/>
      <c r="AW70" s="18"/>
      <c r="AX70" s="58"/>
      <c r="AY70" s="18"/>
      <c r="AZ70" s="15"/>
      <c r="BA70" s="15"/>
      <c r="BB70" s="18"/>
      <c r="BC70" s="18"/>
      <c r="BD70" s="18"/>
      <c r="BE70" s="18"/>
      <c r="BF70" s="18"/>
      <c r="BG70" s="755">
        <f t="shared" si="20"/>
        <v>6</v>
      </c>
      <c r="BH70" s="709">
        <f t="shared" si="21"/>
        <v>3</v>
      </c>
      <c r="BI70" s="755">
        <f t="shared" si="22"/>
        <v>-3</v>
      </c>
      <c r="BJ70" s="459" t="str">
        <f t="shared" si="23"/>
        <v>NO TIENE REZAGO</v>
      </c>
      <c r="BK70" s="18"/>
    </row>
    <row r="71" spans="1:63" customFormat="1" ht="18.75" customHeight="1">
      <c r="A71" s="481">
        <v>102</v>
      </c>
      <c r="B71" s="51" t="s">
        <v>2575</v>
      </c>
      <c r="C71" s="25" t="s">
        <v>33</v>
      </c>
      <c r="D71" s="25" t="s">
        <v>33</v>
      </c>
      <c r="E71" s="15" t="s">
        <v>2048</v>
      </c>
      <c r="F71" s="14">
        <v>936324497</v>
      </c>
      <c r="G71" s="310" t="str">
        <f>CONCATENATE(MID(Q71,3,2),MID(P71,1,2),MID(H71,1,2),MID(I71,1,2),MID(J71,1,2), MID(K71,1,2),MID(L71,1,1))</f>
        <v>209ARVIJEJOS</v>
      </c>
      <c r="H71" s="37" t="s">
        <v>182</v>
      </c>
      <c r="I71" s="37" t="s">
        <v>571</v>
      </c>
      <c r="J71" s="37" t="s">
        <v>2720</v>
      </c>
      <c r="K71" s="37" t="s">
        <v>2342</v>
      </c>
      <c r="L71" s="15" t="s">
        <v>57</v>
      </c>
      <c r="M71" s="103" t="s">
        <v>57</v>
      </c>
      <c r="N71" s="193">
        <v>44092</v>
      </c>
      <c r="O71" s="199">
        <v>18</v>
      </c>
      <c r="P71" s="199">
        <v>9</v>
      </c>
      <c r="Q71" s="199">
        <v>2020</v>
      </c>
      <c r="R71" s="637">
        <f t="shared" ca="1" si="18"/>
        <v>3</v>
      </c>
      <c r="S71" s="15" t="s">
        <v>4808</v>
      </c>
      <c r="T71" s="466" t="s">
        <v>2590</v>
      </c>
      <c r="U71" s="14">
        <v>1242688912</v>
      </c>
      <c r="V71" s="29" t="s">
        <v>53</v>
      </c>
      <c r="W71" s="51" t="s">
        <v>47</v>
      </c>
      <c r="X71" s="51" t="str">
        <f t="shared" si="19"/>
        <v>0009VIVAFREGV</v>
      </c>
      <c r="Y71" s="14" t="s">
        <v>571</v>
      </c>
      <c r="Z71" s="14" t="s">
        <v>1665</v>
      </c>
      <c r="AA71" s="14" t="s">
        <v>1728</v>
      </c>
      <c r="AB71" s="14" t="s">
        <v>1729</v>
      </c>
      <c r="AC71" s="481" t="s">
        <v>56</v>
      </c>
      <c r="AD71" s="44" t="s">
        <v>57</v>
      </c>
      <c r="AE71" s="38">
        <v>36779</v>
      </c>
      <c r="AF71" s="46" t="s">
        <v>114</v>
      </c>
      <c r="AG71" s="46" t="s">
        <v>315</v>
      </c>
      <c r="AH71" s="46" t="s">
        <v>187</v>
      </c>
      <c r="AI71" s="58" t="s">
        <v>4809</v>
      </c>
      <c r="AJ71" s="32" t="s">
        <v>58</v>
      </c>
      <c r="AK71" s="39">
        <v>29541460</v>
      </c>
      <c r="AL71" s="1080" t="s">
        <v>2578</v>
      </c>
      <c r="AM71" s="1095">
        <v>45199</v>
      </c>
      <c r="AN71" s="58" t="s">
        <v>4657</v>
      </c>
      <c r="AO71" s="1101">
        <v>45215</v>
      </c>
      <c r="AP71" s="58">
        <v>1</v>
      </c>
      <c r="AQ71" s="156">
        <v>1</v>
      </c>
      <c r="AR71" s="39">
        <v>1</v>
      </c>
      <c r="AS71" s="51" t="s">
        <v>47</v>
      </c>
      <c r="AT71" s="14" t="s">
        <v>90</v>
      </c>
      <c r="AU71" s="14" t="s">
        <v>47</v>
      </c>
      <c r="AV71" s="58"/>
      <c r="AW71" s="25"/>
      <c r="AX71" s="58"/>
      <c r="AY71" s="25"/>
      <c r="AZ71" s="58"/>
      <c r="BA71" s="557"/>
      <c r="BB71" s="25"/>
      <c r="BC71" s="25"/>
      <c r="BD71" s="25"/>
      <c r="BE71" s="25"/>
      <c r="BF71" s="25"/>
      <c r="BG71" s="755">
        <f t="shared" si="20"/>
        <v>6</v>
      </c>
      <c r="BH71" s="709">
        <f t="shared" si="21"/>
        <v>3</v>
      </c>
      <c r="BI71" s="755">
        <f t="shared" si="22"/>
        <v>-3</v>
      </c>
      <c r="BJ71" s="459" t="str">
        <f t="shared" si="23"/>
        <v>NO TIENE REZAGO</v>
      </c>
      <c r="BK71" s="25"/>
    </row>
    <row r="72" spans="1:63" customFormat="1" ht="18.75" customHeight="1">
      <c r="A72" s="481">
        <v>123</v>
      </c>
      <c r="B72" s="51" t="s">
        <v>2575</v>
      </c>
      <c r="C72" s="25" t="s">
        <v>50</v>
      </c>
      <c r="D72" s="25" t="s">
        <v>50</v>
      </c>
      <c r="E72" s="26" t="s">
        <v>51</v>
      </c>
      <c r="F72" s="26">
        <v>950474064</v>
      </c>
      <c r="G72" s="310" t="str">
        <f>CONCATENATE(MID(Q72,3,2),MID(P72,1,2),MID(H72,1,2),MID(I72,1,2),MID(J72,1,2), MID(K72,1,2),MID(L72,1,1))</f>
        <v>186ARCHSOVES</v>
      </c>
      <c r="H72" s="27" t="s">
        <v>2749</v>
      </c>
      <c r="I72" s="27" t="s">
        <v>456</v>
      </c>
      <c r="J72" s="27" t="s">
        <v>1661</v>
      </c>
      <c r="K72" s="27" t="s">
        <v>283</v>
      </c>
      <c r="L72" s="15" t="s">
        <v>57</v>
      </c>
      <c r="M72" s="103" t="s">
        <v>57</v>
      </c>
      <c r="N72" s="193">
        <v>43273</v>
      </c>
      <c r="O72" s="199">
        <v>22</v>
      </c>
      <c r="P72" s="199">
        <v>6</v>
      </c>
      <c r="Q72" s="199">
        <v>2018</v>
      </c>
      <c r="R72" s="637">
        <f t="shared" ca="1" si="18"/>
        <v>5</v>
      </c>
      <c r="S72" s="15" t="s">
        <v>4809</v>
      </c>
      <c r="T72" s="29" t="s">
        <v>2590</v>
      </c>
      <c r="U72" s="26">
        <v>266</v>
      </c>
      <c r="V72" s="16" t="s">
        <v>2636</v>
      </c>
      <c r="W72" s="51" t="s">
        <v>47</v>
      </c>
      <c r="X72" s="51" t="str">
        <f t="shared" si="19"/>
        <v>9711CHSADICAV</v>
      </c>
      <c r="Y72" s="26" t="s">
        <v>456</v>
      </c>
      <c r="Z72" s="26" t="s">
        <v>457</v>
      </c>
      <c r="AA72" s="26" t="s">
        <v>190</v>
      </c>
      <c r="AB72" s="26" t="s">
        <v>383</v>
      </c>
      <c r="AC72" s="481" t="s">
        <v>56</v>
      </c>
      <c r="AD72" s="44" t="s">
        <v>57</v>
      </c>
      <c r="AE72" s="30">
        <v>35742</v>
      </c>
      <c r="AF72" s="26">
        <v>8</v>
      </c>
      <c r="AG72" s="26">
        <v>11</v>
      </c>
      <c r="AH72" s="26">
        <v>1997</v>
      </c>
      <c r="AI72" s="58" t="s">
        <v>4809</v>
      </c>
      <c r="AJ72" s="32" t="s">
        <v>58</v>
      </c>
      <c r="AK72" s="28">
        <v>26385425</v>
      </c>
      <c r="AL72" s="1080" t="s">
        <v>2578</v>
      </c>
      <c r="AM72" s="1096">
        <v>45199</v>
      </c>
      <c r="AN72" s="15" t="s">
        <v>49</v>
      </c>
      <c r="AO72" s="1117">
        <v>45218</v>
      </c>
      <c r="AP72" s="1078">
        <v>1</v>
      </c>
      <c r="AQ72" s="457">
        <v>1</v>
      </c>
      <c r="AR72" s="28">
        <v>2</v>
      </c>
      <c r="AS72" s="51" t="s">
        <v>47</v>
      </c>
      <c r="AT72" s="26" t="s">
        <v>59</v>
      </c>
      <c r="AU72" s="14" t="s">
        <v>47</v>
      </c>
      <c r="AV72" s="58"/>
      <c r="AW72" s="25"/>
      <c r="AX72" s="58"/>
      <c r="AY72" s="25"/>
      <c r="AZ72" s="58"/>
      <c r="BA72" s="557"/>
      <c r="BB72" s="25"/>
      <c r="BC72" s="25"/>
      <c r="BD72" s="25"/>
      <c r="BE72" s="25"/>
      <c r="BF72" s="25"/>
      <c r="BG72" s="755">
        <f t="shared" si="20"/>
        <v>6</v>
      </c>
      <c r="BH72" s="709">
        <f t="shared" si="21"/>
        <v>5</v>
      </c>
      <c r="BI72" s="755">
        <f t="shared" si="22"/>
        <v>-1</v>
      </c>
      <c r="BJ72" s="459" t="str">
        <f t="shared" si="23"/>
        <v>NO TIENE REZAGO</v>
      </c>
      <c r="BK72" s="25"/>
    </row>
    <row r="73" spans="1:63" customFormat="1" ht="18.75" customHeight="1">
      <c r="A73" s="481">
        <v>810</v>
      </c>
      <c r="B73" s="23" t="s">
        <v>4811</v>
      </c>
      <c r="C73" s="15" t="s">
        <v>5146</v>
      </c>
      <c r="D73" s="15" t="s">
        <v>4021</v>
      </c>
      <c r="E73" s="198" t="s">
        <v>453</v>
      </c>
      <c r="F73" s="198">
        <v>906834448</v>
      </c>
      <c r="G73" s="310" t="str">
        <f>CONCATENATE(MID(Q73,3,2),MID(P73,1,2),MID(H73,1,2),MID(I73,1,2),MID(J73,1,2), MID(K73,1,2),MID(L73,1,1))</f>
        <v>175ARCOMAFES</v>
      </c>
      <c r="H73" s="192" t="s">
        <v>194</v>
      </c>
      <c r="I73" s="192" t="s">
        <v>478</v>
      </c>
      <c r="J73" s="192" t="s">
        <v>4084</v>
      </c>
      <c r="K73" s="192" t="s">
        <v>2965</v>
      </c>
      <c r="L73" s="15" t="s">
        <v>57</v>
      </c>
      <c r="M73" s="103" t="s">
        <v>57</v>
      </c>
      <c r="N73" s="193">
        <v>42885</v>
      </c>
      <c r="O73" s="199">
        <v>30</v>
      </c>
      <c r="P73" s="199">
        <v>5</v>
      </c>
      <c r="Q73" s="199">
        <v>2017</v>
      </c>
      <c r="R73" s="637">
        <f t="shared" ca="1" si="18"/>
        <v>6</v>
      </c>
      <c r="S73" s="15" t="s">
        <v>4808</v>
      </c>
      <c r="T73" s="29" t="s">
        <v>2590</v>
      </c>
      <c r="U73" s="198">
        <v>4364</v>
      </c>
      <c r="V73" s="14" t="s">
        <v>2592</v>
      </c>
      <c r="W73" s="114" t="s">
        <v>47</v>
      </c>
      <c r="X73" s="51" t="str">
        <f t="shared" si="19"/>
        <v>902ARCOYECAV</v>
      </c>
      <c r="Y73" s="197" t="s">
        <v>4085</v>
      </c>
      <c r="Z73" s="192" t="s">
        <v>478</v>
      </c>
      <c r="AA73" s="192" t="s">
        <v>4086</v>
      </c>
      <c r="AB73" s="192" t="s">
        <v>383</v>
      </c>
      <c r="AC73" s="481" t="s">
        <v>56</v>
      </c>
      <c r="AD73" s="44" t="s">
        <v>57</v>
      </c>
      <c r="AE73" s="211">
        <v>32914</v>
      </c>
      <c r="AF73" s="198">
        <v>10</v>
      </c>
      <c r="AG73" s="198">
        <v>2</v>
      </c>
      <c r="AH73" s="198">
        <v>1990</v>
      </c>
      <c r="AI73" s="58" t="s">
        <v>4809</v>
      </c>
      <c r="AJ73" s="32" t="s">
        <v>58</v>
      </c>
      <c r="AK73" s="200">
        <v>23553954</v>
      </c>
      <c r="AL73" s="1079" t="s">
        <v>2578</v>
      </c>
      <c r="AM73" s="31">
        <v>45204</v>
      </c>
      <c r="AN73" s="15" t="s">
        <v>49</v>
      </c>
      <c r="AO73" s="1111">
        <v>45266</v>
      </c>
      <c r="AP73" s="498">
        <v>1</v>
      </c>
      <c r="AQ73" s="368">
        <v>1</v>
      </c>
      <c r="AR73" s="200">
        <v>1</v>
      </c>
      <c r="AS73" s="146" t="s">
        <v>47</v>
      </c>
      <c r="AT73" s="198" t="s">
        <v>84</v>
      </c>
      <c r="AU73" s="18" t="s">
        <v>47</v>
      </c>
      <c r="AV73" s="58"/>
      <c r="AW73" s="18"/>
      <c r="AX73" s="58"/>
      <c r="AY73" s="18"/>
      <c r="AZ73" s="58"/>
      <c r="BA73" s="58"/>
      <c r="BB73" s="18"/>
      <c r="BC73" s="18"/>
      <c r="BD73" s="18"/>
      <c r="BE73" s="18"/>
      <c r="BF73" s="18"/>
      <c r="BG73" s="755">
        <f t="shared" si="20"/>
        <v>6</v>
      </c>
      <c r="BH73" s="709">
        <f t="shared" si="21"/>
        <v>6</v>
      </c>
      <c r="BI73" s="755">
        <f t="shared" si="22"/>
        <v>0</v>
      </c>
      <c r="BJ73" s="459" t="str">
        <f t="shared" si="23"/>
        <v>NO TIENE REZAGO</v>
      </c>
      <c r="BK73" s="18"/>
    </row>
    <row r="74" spans="1:63" customFormat="1" ht="18.75" customHeight="1">
      <c r="A74" s="481">
        <v>184</v>
      </c>
      <c r="B74" s="51" t="s">
        <v>2575</v>
      </c>
      <c r="C74" s="15" t="s">
        <v>5146</v>
      </c>
      <c r="D74" s="25" t="s">
        <v>126</v>
      </c>
      <c r="E74" s="198" t="s">
        <v>484</v>
      </c>
      <c r="F74" s="29" t="s">
        <v>623</v>
      </c>
      <c r="G74" s="310" t="str">
        <f>CONCATENATE(MID(Q74,3,2),MID(P74,1,2),MID(H74,1,2),MID(I74,1,2),MID(J74,1,2), MID(K74,1,2),MID(L74,1,1))</f>
        <v>1912ARESJADAN</v>
      </c>
      <c r="H74" s="40" t="s">
        <v>202</v>
      </c>
      <c r="I74" s="40" t="s">
        <v>624</v>
      </c>
      <c r="J74" s="40" t="s">
        <v>2645</v>
      </c>
      <c r="K74" s="40" t="s">
        <v>1957</v>
      </c>
      <c r="L74" s="482" t="s">
        <v>1938</v>
      </c>
      <c r="M74" s="185" t="s">
        <v>1938</v>
      </c>
      <c r="N74" s="193">
        <v>43812</v>
      </c>
      <c r="O74" s="199">
        <v>13</v>
      </c>
      <c r="P74" s="199">
        <v>12</v>
      </c>
      <c r="Q74" s="199">
        <v>2019</v>
      </c>
      <c r="R74" s="637">
        <f ca="1">DATEDIF(N74,TODAY(),"Y")</f>
        <v>4</v>
      </c>
      <c r="S74" s="15" t="s">
        <v>4808</v>
      </c>
      <c r="T74" s="29" t="s">
        <v>2113</v>
      </c>
      <c r="U74" s="29">
        <v>91634381</v>
      </c>
      <c r="V74" s="29" t="s">
        <v>53</v>
      </c>
      <c r="W74" s="51" t="s">
        <v>47</v>
      </c>
      <c r="X74" s="51" t="str">
        <f>UPPER(CONCATENATE(MID(AH74,3,2),MID(AG74,1,2),MID(Y74,1,2),MID(Z74,1,2),MID(AA74,1,2),MID(AB74,1,2),MID(AC74,1,1)))</f>
        <v>962ESPELEDEV</v>
      </c>
      <c r="Y74" s="29" t="s">
        <v>624</v>
      </c>
      <c r="Z74" s="29" t="s">
        <v>83</v>
      </c>
      <c r="AA74" s="29" t="s">
        <v>625</v>
      </c>
      <c r="AB74" s="29" t="s">
        <v>81</v>
      </c>
      <c r="AC74" s="481" t="s">
        <v>56</v>
      </c>
      <c r="AD74" s="44" t="s">
        <v>57</v>
      </c>
      <c r="AE74" s="42">
        <v>35111</v>
      </c>
      <c r="AF74" s="29">
        <v>16</v>
      </c>
      <c r="AG74" s="29">
        <v>2</v>
      </c>
      <c r="AH74" s="29">
        <v>1996</v>
      </c>
      <c r="AI74" s="58" t="s">
        <v>4809</v>
      </c>
      <c r="AJ74" s="32" t="s">
        <v>58</v>
      </c>
      <c r="AK74" s="41">
        <v>24320563</v>
      </c>
      <c r="AL74" s="1080" t="s">
        <v>2578</v>
      </c>
      <c r="AM74" s="1097">
        <v>45184</v>
      </c>
      <c r="AN74" s="15" t="s">
        <v>49</v>
      </c>
      <c r="AO74" s="1111">
        <v>45205</v>
      </c>
      <c r="AP74" s="482">
        <v>1</v>
      </c>
      <c r="AQ74" s="773">
        <v>1</v>
      </c>
      <c r="AR74" s="41">
        <v>1</v>
      </c>
      <c r="AS74" s="51" t="s">
        <v>47</v>
      </c>
      <c r="AT74" s="26" t="s">
        <v>131</v>
      </c>
      <c r="AU74" s="14" t="s">
        <v>47</v>
      </c>
      <c r="AV74" s="58"/>
      <c r="AW74" s="25"/>
      <c r="AX74" s="58"/>
      <c r="AY74" s="25"/>
      <c r="AZ74" s="58"/>
      <c r="BA74" s="557"/>
      <c r="BB74" s="25"/>
      <c r="BC74" s="25"/>
      <c r="BD74" s="25"/>
      <c r="BE74" s="25"/>
      <c r="BF74" s="25"/>
      <c r="BG74" s="755">
        <f>IF(V74="NINGUNO",6, IF(V74="NIVEL INICIAL 3 AÑOS",6,IF(V74="NIVEL INICIAL 4 AÑOS",6, IF(V74="NIVEL INICIAL 5 AÑOS",6, IF(V74="PRIMARIA - 1ER GRADO",6, IF(V74="PRIMARIA - 2DO GRADO",7, IF(V74="PRIMARIA - 3ER GRADO",8, IF(V74="PRIMARIA - 4TO GRADO",9, IF(V74="PRIMARIA - 5TO GRADO",10, IF(V74="PRIMARIA - 6TO GRADO",11, IF(V74="SECUNDARIA - 1ER GRADO",12, IF(V74="SECUNDARIA - 2DO GRADO",13, IF(V74="SECUNDARIA - 3ER GRADO",14, IF(V74="SECUNDARIA - 4TO GRADO",15))))))))))))))</f>
        <v>6</v>
      </c>
      <c r="BH74" s="709">
        <f>DATEDIF(N74,"31/03/2024","Y")</f>
        <v>4</v>
      </c>
      <c r="BI74" s="755">
        <f>BH74-BG74</f>
        <v>-2</v>
      </c>
      <c r="BJ74" s="459" t="str">
        <f>IF(BI74&lt;=1,"NO TIENE REZAGO", IF(BI74=2,"2 AÑOS REZAGO", IF(BI74=3,"3 AÑOS REZAGO", IF(BI74&gt;=4, "4 AÑOS REZAGO A MÁS"))))</f>
        <v>NO TIENE REZAGO</v>
      </c>
      <c r="BK74" s="25"/>
    </row>
    <row r="75" spans="1:63" customFormat="1" ht="18.75" customHeight="1">
      <c r="A75" s="481">
        <v>218</v>
      </c>
      <c r="B75" s="114" t="s">
        <v>2836</v>
      </c>
      <c r="C75" s="15" t="s">
        <v>33</v>
      </c>
      <c r="D75" s="15" t="s">
        <v>33</v>
      </c>
      <c r="E75" s="33" t="s">
        <v>60</v>
      </c>
      <c r="F75" s="15">
        <v>945743766</v>
      </c>
      <c r="G75" s="310" t="str">
        <f>CONCATENATE(MID(Q75,3,2),MID(P75,1,2),MID(H75,1,2),MID(I75,1,2),MID(J75,1,2), MID(K75,1,2),MID(L75,1,1))</f>
        <v>198ARTIXAISN</v>
      </c>
      <c r="H75" s="18" t="s">
        <v>202</v>
      </c>
      <c r="I75" s="18" t="s">
        <v>203</v>
      </c>
      <c r="J75" s="18" t="s">
        <v>1211</v>
      </c>
      <c r="K75" s="18" t="s">
        <v>2364</v>
      </c>
      <c r="L75" s="21" t="s">
        <v>1938</v>
      </c>
      <c r="M75" s="185" t="s">
        <v>1938</v>
      </c>
      <c r="N75" s="193">
        <v>43699</v>
      </c>
      <c r="O75" s="199">
        <v>22</v>
      </c>
      <c r="P75" s="199">
        <v>8</v>
      </c>
      <c r="Q75" s="199">
        <v>2019</v>
      </c>
      <c r="R75" s="637">
        <f ca="1">DATEDIF(N75,TODAY(),"Y")</f>
        <v>4</v>
      </c>
      <c r="S75" s="15" t="s">
        <v>4808</v>
      </c>
      <c r="T75" s="18" t="s">
        <v>2113</v>
      </c>
      <c r="U75" s="115" t="s">
        <v>2865</v>
      </c>
      <c r="V75" s="21" t="s">
        <v>53</v>
      </c>
      <c r="W75" s="114" t="s">
        <v>47</v>
      </c>
      <c r="X75" s="51" t="str">
        <f>UPPER(CONCATENATE(MID(AH75,3,2),MID(AG75,1,2),MID(Y75,1,2),MID(Z75,1,2),MID(AA75,1,2),MID(AB75,1,2),MID(AC75,1,1)))</f>
        <v>0011ARTIJADEV</v>
      </c>
      <c r="Y75" s="18" t="s">
        <v>202</v>
      </c>
      <c r="Z75" s="18" t="s">
        <v>203</v>
      </c>
      <c r="AA75" s="18" t="s">
        <v>204</v>
      </c>
      <c r="AB75" s="18" t="s">
        <v>81</v>
      </c>
      <c r="AC75" s="481" t="s">
        <v>56</v>
      </c>
      <c r="AD75" s="15" t="s">
        <v>42</v>
      </c>
      <c r="AE75" s="118">
        <v>36842</v>
      </c>
      <c r="AF75" s="18" t="s">
        <v>206</v>
      </c>
      <c r="AG75" s="18" t="s">
        <v>65</v>
      </c>
      <c r="AH75" s="18" t="s">
        <v>187</v>
      </c>
      <c r="AI75" s="58" t="s">
        <v>4809</v>
      </c>
      <c r="AJ75" s="18" t="s">
        <v>42</v>
      </c>
      <c r="AK75" s="117" t="s">
        <v>205</v>
      </c>
      <c r="AL75" s="15" t="s">
        <v>2578</v>
      </c>
      <c r="AM75" s="85">
        <v>45238.892361111109</v>
      </c>
      <c r="AN75" s="15" t="s">
        <v>49</v>
      </c>
      <c r="AO75" s="31">
        <v>45257</v>
      </c>
      <c r="AP75" s="15">
        <v>1</v>
      </c>
      <c r="AQ75" s="231">
        <v>1</v>
      </c>
      <c r="AR75" s="20">
        <v>1</v>
      </c>
      <c r="AS75" s="114" t="s">
        <v>47</v>
      </c>
      <c r="AT75" s="15" t="s">
        <v>67</v>
      </c>
      <c r="AU75" s="16" t="s">
        <v>47</v>
      </c>
      <c r="AV75" s="15"/>
      <c r="AW75" s="18"/>
      <c r="AX75" s="58"/>
      <c r="AY75" s="18"/>
      <c r="AZ75" s="15"/>
      <c r="BA75" s="15"/>
      <c r="BB75" s="18"/>
      <c r="BC75" s="18"/>
      <c r="BD75" s="18"/>
      <c r="BE75" s="18"/>
      <c r="BF75" s="18"/>
      <c r="BG75" s="755">
        <f>IF(V75="NINGUNO",6, IF(V75="NIVEL INICIAL 3 AÑOS",6,IF(V75="NIVEL INICIAL 4 AÑOS",6, IF(V75="NIVEL INICIAL 5 AÑOS",6, IF(V75="PRIMARIA - 1ER GRADO",6, IF(V75="PRIMARIA - 2DO GRADO",7, IF(V75="PRIMARIA - 3ER GRADO",8, IF(V75="PRIMARIA - 4TO GRADO",9, IF(V75="PRIMARIA - 5TO GRADO",10, IF(V75="PRIMARIA - 6TO GRADO",11, IF(V75="SECUNDARIA - 1ER GRADO",12, IF(V75="SECUNDARIA - 2DO GRADO",13, IF(V75="SECUNDARIA - 3ER GRADO",14, IF(V75="SECUNDARIA - 4TO GRADO",15))))))))))))))</f>
        <v>6</v>
      </c>
      <c r="BH75" s="709">
        <f>DATEDIF(N75,"31/03/2024","Y")</f>
        <v>4</v>
      </c>
      <c r="BI75" s="755">
        <f>BH75-BG75</f>
        <v>-2</v>
      </c>
      <c r="BJ75" s="459" t="str">
        <f>IF(BI75&lt;=1,"NO TIENE REZAGO", IF(BI75=2,"2 AÑOS REZAGO", IF(BI75=3,"3 AÑOS REZAGO", IF(BI75&gt;=4, "4 AÑOS REZAGO A MÁS"))))</f>
        <v>NO TIENE REZAGO</v>
      </c>
      <c r="BK75" s="18"/>
    </row>
    <row r="76" spans="1:63" customFormat="1" ht="18.75" customHeight="1">
      <c r="A76" s="481">
        <v>1027</v>
      </c>
      <c r="B76" s="23" t="s">
        <v>4811</v>
      </c>
      <c r="C76" s="15" t="s">
        <v>33</v>
      </c>
      <c r="D76" s="15" t="s">
        <v>33</v>
      </c>
      <c r="E76" s="185" t="s">
        <v>34</v>
      </c>
      <c r="F76" s="185">
        <v>903402403</v>
      </c>
      <c r="G76" s="310" t="str">
        <f>CONCATENATE(MID(Q76,3,2),MID(P76,1,2),MID(H76,1,2),MID(I76,1,2),MID(J76,1,2), MID(K76,1,2),MID(L76,1,1))</f>
        <v>164ARSEMASAP</v>
      </c>
      <c r="H76" s="197" t="s">
        <v>207</v>
      </c>
      <c r="I76" s="197" t="s">
        <v>901</v>
      </c>
      <c r="J76" s="197" t="s">
        <v>4688</v>
      </c>
      <c r="K76" s="197" t="s">
        <v>3197</v>
      </c>
      <c r="L76" s="15" t="s">
        <v>42</v>
      </c>
      <c r="M76" s="185" t="s">
        <v>42</v>
      </c>
      <c r="N76" s="193">
        <v>42487</v>
      </c>
      <c r="O76" s="199">
        <v>27</v>
      </c>
      <c r="P76" s="199">
        <v>4</v>
      </c>
      <c r="Q76" s="199">
        <v>2016</v>
      </c>
      <c r="R76" s="637">
        <f ca="1">DATEDIF(N76,TODAY(),"Y")</f>
        <v>7</v>
      </c>
      <c r="S76" s="15" t="s">
        <v>4809</v>
      </c>
      <c r="T76" s="185" t="s">
        <v>42</v>
      </c>
      <c r="U76" s="362" t="s">
        <v>4689</v>
      </c>
      <c r="V76" s="14" t="s">
        <v>2592</v>
      </c>
      <c r="W76" s="114" t="s">
        <v>47</v>
      </c>
      <c r="X76" s="51" t="str">
        <f>UPPER(CONCATENATE(MID(AH76,3,2),MID(AG76,1,2),MID(Y76,1,2),MID(Z76,1,2),MID(AA76,1,2),MID(AB76,1,2),MID(AC76,1,1)))</f>
        <v>8208SEESMICOV</v>
      </c>
      <c r="Y76" s="185" t="s">
        <v>901</v>
      </c>
      <c r="Z76" s="185" t="s">
        <v>615</v>
      </c>
      <c r="AA76" s="185" t="s">
        <v>325</v>
      </c>
      <c r="AB76" s="185" t="s">
        <v>439</v>
      </c>
      <c r="AC76" s="481" t="s">
        <v>56</v>
      </c>
      <c r="AD76" s="15" t="s">
        <v>42</v>
      </c>
      <c r="AE76" s="193">
        <v>30171</v>
      </c>
      <c r="AF76" s="362" t="s">
        <v>394</v>
      </c>
      <c r="AG76" s="362" t="s">
        <v>394</v>
      </c>
      <c r="AH76" s="362" t="s">
        <v>369</v>
      </c>
      <c r="AI76" s="58" t="s">
        <v>4809</v>
      </c>
      <c r="AJ76" s="294" t="s">
        <v>42</v>
      </c>
      <c r="AK76" s="369" t="s">
        <v>4690</v>
      </c>
      <c r="AL76" s="15" t="s">
        <v>2578</v>
      </c>
      <c r="AM76" s="85">
        <v>45260.652453703704</v>
      </c>
      <c r="AN76" s="15" t="s">
        <v>49</v>
      </c>
      <c r="AO76" s="1111">
        <v>45274</v>
      </c>
      <c r="AP76" s="15">
        <v>1</v>
      </c>
      <c r="AQ76" s="231">
        <v>1</v>
      </c>
      <c r="AR76" s="199">
        <v>1</v>
      </c>
      <c r="AS76" s="146" t="s">
        <v>47</v>
      </c>
      <c r="AT76" s="185" t="s">
        <v>48</v>
      </c>
      <c r="AU76" s="18" t="s">
        <v>47</v>
      </c>
      <c r="AV76" s="58"/>
      <c r="AW76" s="18"/>
      <c r="AX76" s="58"/>
      <c r="AY76" s="18"/>
      <c r="AZ76" s="58"/>
      <c r="BA76" s="58"/>
      <c r="BB76" s="18"/>
      <c r="BC76" s="18"/>
      <c r="BD76" s="18"/>
      <c r="BE76" s="18"/>
      <c r="BF76" s="18"/>
      <c r="BG76" s="755">
        <f>IF(V76="NINGUNO",6, IF(V76="NIVEL INICIAL 3 AÑOS",6,IF(V76="NIVEL INICIAL 4 AÑOS",6, IF(V76="NIVEL INICIAL 5 AÑOS",6, IF(V76="PRIMARIA - 1ER GRADO",6, IF(V76="PRIMARIA - 2DO GRADO",7, IF(V76="PRIMARIA - 3ER GRADO",8, IF(V76="PRIMARIA - 4TO GRADO",9, IF(V76="PRIMARIA - 5TO GRADO",10, IF(V76="PRIMARIA - 6TO GRADO",11, IF(V76="SECUNDARIA - 1ER GRADO",12, IF(V76="SECUNDARIA - 2DO GRADO",13, IF(V76="SECUNDARIA - 3ER GRADO",14, IF(V76="SECUNDARIA - 4TO GRADO",15))))))))))))))</f>
        <v>6</v>
      </c>
      <c r="BH76" s="709">
        <f>DATEDIF(N76,"31/03/2024","Y")</f>
        <v>7</v>
      </c>
      <c r="BI76" s="755">
        <f>BH76-BG76</f>
        <v>1</v>
      </c>
      <c r="BJ76" s="459" t="str">
        <f>IF(BI76&lt;=1,"NO TIENE REZAGO", IF(BI76=2,"2 AÑOS REZAGO", IF(BI76=3,"3 AÑOS REZAGO", IF(BI76&gt;=4, "4 AÑOS REZAGO A MÁS"))))</f>
        <v>NO TIENE REZAGO</v>
      </c>
      <c r="BK76" s="18"/>
    </row>
    <row r="77" spans="1:63" customFormat="1" ht="18.75" customHeight="1">
      <c r="A77" s="481">
        <v>107</v>
      </c>
      <c r="B77" s="51" t="s">
        <v>2575</v>
      </c>
      <c r="C77" s="25" t="s">
        <v>50</v>
      </c>
      <c r="D77" s="25" t="s">
        <v>50</v>
      </c>
      <c r="E77" s="26" t="s">
        <v>51</v>
      </c>
      <c r="F77" s="26">
        <v>954563825</v>
      </c>
      <c r="G77" s="310" t="str">
        <f>CONCATENATE(MID(Q77,3,2),MID(P77,1,2),MID(H77,1,2),MID(I77,1,2),MID(J77,1,2), MID(K77,1,2),MID(L77,1,1))</f>
        <v>179ARARJEDAS</v>
      </c>
      <c r="H77" s="27" t="s">
        <v>1950</v>
      </c>
      <c r="I77" s="27" t="s">
        <v>217</v>
      </c>
      <c r="J77" s="27" t="s">
        <v>1843</v>
      </c>
      <c r="K77" s="27" t="s">
        <v>1942</v>
      </c>
      <c r="L77" s="15" t="s">
        <v>57</v>
      </c>
      <c r="M77" s="103" t="s">
        <v>57</v>
      </c>
      <c r="N77" s="193">
        <v>42991</v>
      </c>
      <c r="O77" s="199">
        <v>13</v>
      </c>
      <c r="P77" s="199">
        <v>9</v>
      </c>
      <c r="Q77" s="199">
        <v>2017</v>
      </c>
      <c r="R77" s="637">
        <f ca="1">DATEDIF(N77,TODAY(),"Y")</f>
        <v>6</v>
      </c>
      <c r="S77" s="15" t="s">
        <v>4808</v>
      </c>
      <c r="T77" s="29" t="s">
        <v>2590</v>
      </c>
      <c r="U77" s="26">
        <v>1268</v>
      </c>
      <c r="V77" s="14" t="s">
        <v>2592</v>
      </c>
      <c r="W77" s="51" t="s">
        <v>47</v>
      </c>
      <c r="X77" s="51" t="str">
        <f>UPPER(CONCATENATE(MID(AH77,3,2),MID(AG77,1,2),MID(Y77,1,2),MID(Z77,1,2),MID(AA77,1,2),MID(AB77,1,2),MID(AC77,1,1)))</f>
        <v>931ARRAMAEUV</v>
      </c>
      <c r="Y77" s="26" t="s">
        <v>217</v>
      </c>
      <c r="Z77" s="26" t="s">
        <v>218</v>
      </c>
      <c r="AA77" s="26" t="s">
        <v>185</v>
      </c>
      <c r="AB77" s="26" t="s">
        <v>219</v>
      </c>
      <c r="AC77" s="481" t="s">
        <v>56</v>
      </c>
      <c r="AD77" s="44" t="s">
        <v>57</v>
      </c>
      <c r="AE77" s="30">
        <v>33982</v>
      </c>
      <c r="AF77" s="26">
        <v>13</v>
      </c>
      <c r="AG77" s="26">
        <v>1</v>
      </c>
      <c r="AH77" s="26">
        <v>1993</v>
      </c>
      <c r="AI77" s="58" t="s">
        <v>4809</v>
      </c>
      <c r="AJ77" s="32" t="s">
        <v>58</v>
      </c>
      <c r="AK77" s="28">
        <v>23903679</v>
      </c>
      <c r="AL77" s="1080" t="s">
        <v>2578</v>
      </c>
      <c r="AM77" s="31">
        <v>45205</v>
      </c>
      <c r="AN77" s="15" t="s">
        <v>49</v>
      </c>
      <c r="AO77" s="1094">
        <v>45216</v>
      </c>
      <c r="AP77" s="1077">
        <v>2</v>
      </c>
      <c r="AQ77" s="458">
        <v>2</v>
      </c>
      <c r="AR77" s="28">
        <v>2</v>
      </c>
      <c r="AS77" s="51" t="s">
        <v>47</v>
      </c>
      <c r="AT77" s="26" t="s">
        <v>59</v>
      </c>
      <c r="AU77" s="14" t="s">
        <v>47</v>
      </c>
      <c r="AV77" s="58"/>
      <c r="AW77" s="25"/>
      <c r="AX77" s="58"/>
      <c r="AY77" s="25"/>
      <c r="AZ77" s="58"/>
      <c r="BA77" s="557"/>
      <c r="BB77" s="25"/>
      <c r="BC77" s="25"/>
      <c r="BD77" s="25"/>
      <c r="BE77" s="25"/>
      <c r="BF77" s="25"/>
      <c r="BG77" s="755">
        <f>IF(V77="NINGUNO",6, IF(V77="NIVEL INICIAL 3 AÑOS",6,IF(V77="NIVEL INICIAL 4 AÑOS",6, IF(V77="NIVEL INICIAL 5 AÑOS",6, IF(V77="PRIMARIA - 1ER GRADO",6, IF(V77="PRIMARIA - 2DO GRADO",7, IF(V77="PRIMARIA - 3ER GRADO",8, IF(V77="PRIMARIA - 4TO GRADO",9, IF(V77="PRIMARIA - 5TO GRADO",10, IF(V77="PRIMARIA - 6TO GRADO",11, IF(V77="SECUNDARIA - 1ER GRADO",12, IF(V77="SECUNDARIA - 2DO GRADO",13, IF(V77="SECUNDARIA - 3ER GRADO",14, IF(V77="SECUNDARIA - 4TO GRADO",15))))))))))))))</f>
        <v>6</v>
      </c>
      <c r="BH77" s="709">
        <f>DATEDIF(N77,"31/03/2024","Y")</f>
        <v>6</v>
      </c>
      <c r="BI77" s="755">
        <f>BH77-BG77</f>
        <v>0</v>
      </c>
      <c r="BJ77" s="459" t="str">
        <f>IF(BI77&lt;=1,"NO TIENE REZAGO", IF(BI77=2,"2 AÑOS REZAGO", IF(BI77=3,"3 AÑOS REZAGO", IF(BI77&gt;=4, "4 AÑOS REZAGO A MÁS"))))</f>
        <v>NO TIENE REZAGO</v>
      </c>
      <c r="BK77" s="25"/>
    </row>
    <row r="78" spans="1:63" customFormat="1" ht="18.75" customHeight="1">
      <c r="A78" s="481">
        <v>108</v>
      </c>
      <c r="B78" s="51" t="s">
        <v>2575</v>
      </c>
      <c r="C78" s="25" t="s">
        <v>50</v>
      </c>
      <c r="D78" s="25" t="s">
        <v>50</v>
      </c>
      <c r="E78" s="26" t="s">
        <v>51</v>
      </c>
      <c r="F78" s="26">
        <v>954563825</v>
      </c>
      <c r="G78" s="310" t="str">
        <f>CONCATENATE(MID(Q78,3,2),MID(P78,1,2),MID(H78,1,2),MID(I78,1,2),MID(J78,1,2), MID(K78,1,2),MID(L78,1,1))</f>
        <v>127ARARJOANS</v>
      </c>
      <c r="H78" s="27" t="s">
        <v>1950</v>
      </c>
      <c r="I78" s="27" t="s">
        <v>217</v>
      </c>
      <c r="J78" s="27" t="s">
        <v>1969</v>
      </c>
      <c r="K78" s="27" t="s">
        <v>177</v>
      </c>
      <c r="L78" s="15" t="s">
        <v>57</v>
      </c>
      <c r="M78" s="103" t="s">
        <v>57</v>
      </c>
      <c r="N78" s="193">
        <v>41106</v>
      </c>
      <c r="O78" s="199">
        <v>16</v>
      </c>
      <c r="P78" s="199">
        <v>7</v>
      </c>
      <c r="Q78" s="199">
        <v>2012</v>
      </c>
      <c r="R78" s="637">
        <f ca="1">DATEDIF(N78,TODAY(),"Y")</f>
        <v>11</v>
      </c>
      <c r="S78" s="15" t="s">
        <v>4809</v>
      </c>
      <c r="T78" s="29" t="s">
        <v>86</v>
      </c>
      <c r="U78" s="26">
        <v>35046045</v>
      </c>
      <c r="V78" s="14" t="s">
        <v>2582</v>
      </c>
      <c r="W78" s="51" t="s">
        <v>47</v>
      </c>
      <c r="X78" s="51" t="str">
        <f>UPPER(CONCATENATE(MID(AH78,3,2),MID(AG78,1,2),MID(Y78,1,2),MID(Z78,1,2),MID(AA78,1,2),MID(AB78,1,2),MID(AC78,1,1)))</f>
        <v>931ARRAMAEUV</v>
      </c>
      <c r="Y78" s="26" t="s">
        <v>217</v>
      </c>
      <c r="Z78" s="26" t="s">
        <v>218</v>
      </c>
      <c r="AA78" s="26" t="s">
        <v>185</v>
      </c>
      <c r="AB78" s="26" t="s">
        <v>219</v>
      </c>
      <c r="AC78" s="481" t="s">
        <v>56</v>
      </c>
      <c r="AD78" s="44" t="s">
        <v>57</v>
      </c>
      <c r="AE78" s="30">
        <v>33982</v>
      </c>
      <c r="AF78" s="26">
        <v>13</v>
      </c>
      <c r="AG78" s="26">
        <v>1</v>
      </c>
      <c r="AH78" s="26">
        <v>1993</v>
      </c>
      <c r="AI78" s="58" t="s">
        <v>4809</v>
      </c>
      <c r="AJ78" s="32" t="s">
        <v>58</v>
      </c>
      <c r="AK78" s="28">
        <v>23903679</v>
      </c>
      <c r="AL78" s="1080" t="s">
        <v>2578</v>
      </c>
      <c r="AM78" s="31">
        <v>45205</v>
      </c>
      <c r="AN78" s="1077"/>
      <c r="AO78" s="1094"/>
      <c r="AP78" s="1077"/>
      <c r="AQ78" s="458"/>
      <c r="AR78" s="28"/>
      <c r="AS78" s="51" t="s">
        <v>47</v>
      </c>
      <c r="AT78" s="26" t="s">
        <v>59</v>
      </c>
      <c r="AU78" s="14" t="s">
        <v>47</v>
      </c>
      <c r="AV78" s="58"/>
      <c r="AW78" s="25"/>
      <c r="AX78" s="58"/>
      <c r="AY78" s="25"/>
      <c r="AZ78" s="58"/>
      <c r="BA78" s="557"/>
      <c r="BB78" s="25"/>
      <c r="BC78" s="25"/>
      <c r="BD78" s="25"/>
      <c r="BE78" s="25"/>
      <c r="BF78" s="25"/>
      <c r="BG78" s="755">
        <f>IF(V78="NINGUNO",6, IF(V78="NIVEL INICIAL 3 AÑOS",6,IF(V78="NIVEL INICIAL 4 AÑOS",6, IF(V78="NIVEL INICIAL 5 AÑOS",6, IF(V78="PRIMARIA - 1ER GRADO",6, IF(V78="PRIMARIA - 2DO GRADO",7, IF(V78="PRIMARIA - 3ER GRADO",8, IF(V78="PRIMARIA - 4TO GRADO",9, IF(V78="PRIMARIA - 5TO GRADO",10, IF(V78="PRIMARIA - 6TO GRADO",11, IF(V78="SECUNDARIA - 1ER GRADO",12, IF(V78="SECUNDARIA - 2DO GRADO",13, IF(V78="SECUNDARIA - 3ER GRADO",14, IF(V78="SECUNDARIA - 4TO GRADO",15))))))))))))))</f>
        <v>10</v>
      </c>
      <c r="BH78" s="709">
        <f>DATEDIF(N78,"31/03/2024","Y")</f>
        <v>11</v>
      </c>
      <c r="BI78" s="755">
        <f>BH78-BG78</f>
        <v>1</v>
      </c>
      <c r="BJ78" s="459" t="str">
        <f>IF(BI78&lt;=1,"NO TIENE REZAGO", IF(BI78=2,"2 AÑOS REZAGO", IF(BI78=3,"3 AÑOS REZAGO", IF(BI78&gt;=4, "4 AÑOS REZAGO A MÁS"))))</f>
        <v>NO TIENE REZAGO</v>
      </c>
      <c r="BK78" s="25"/>
    </row>
    <row r="79" spans="1:63" customFormat="1" ht="18.75" customHeight="1">
      <c r="A79" s="481">
        <v>282</v>
      </c>
      <c r="B79" s="114" t="s">
        <v>2836</v>
      </c>
      <c r="C79" s="15" t="s">
        <v>33</v>
      </c>
      <c r="D79" s="15" t="s">
        <v>33</v>
      </c>
      <c r="E79" s="15" t="s">
        <v>91</v>
      </c>
      <c r="F79" s="15" t="s">
        <v>504</v>
      </c>
      <c r="G79" s="310" t="str">
        <f>CONCATENATE(MID(Q79,3,2),MID(P79,1,2),MID(H79,1,2),MID(I79,1,2),MID(J79,1,2), MID(K79,1,2),MID(L79,1,1))</f>
        <v>1410ARCODYALS</v>
      </c>
      <c r="H79" s="18" t="s">
        <v>1950</v>
      </c>
      <c r="I79" s="18" t="s">
        <v>443</v>
      </c>
      <c r="J79" s="18" t="s">
        <v>2981</v>
      </c>
      <c r="K79" s="18" t="s">
        <v>1776</v>
      </c>
      <c r="L79" s="15" t="s">
        <v>57</v>
      </c>
      <c r="M79" s="103" t="s">
        <v>57</v>
      </c>
      <c r="N79" s="193">
        <v>41927</v>
      </c>
      <c r="O79" s="199">
        <v>15</v>
      </c>
      <c r="P79" s="199">
        <v>10</v>
      </c>
      <c r="Q79" s="199">
        <v>2014</v>
      </c>
      <c r="R79" s="637">
        <f ca="1">DATEDIF(N79,TODAY(),"Y")</f>
        <v>9</v>
      </c>
      <c r="S79" s="15" t="s">
        <v>4808</v>
      </c>
      <c r="T79" s="29" t="s">
        <v>2590</v>
      </c>
      <c r="U79" s="15">
        <v>269</v>
      </c>
      <c r="V79" s="14" t="s">
        <v>2602</v>
      </c>
      <c r="W79" s="114" t="s">
        <v>47</v>
      </c>
      <c r="X79" s="51" t="str">
        <f>UPPER(CONCATENATE(MID(AH79,3,2),MID(AG79,1,2),MID(Y79,1,2),MID(Z79,1,2),MID(AA79,1,2),MID(AB79,1,2),MID(AC79,1,1)))</f>
        <v>909CORODAGIV</v>
      </c>
      <c r="Y79" s="18" t="s">
        <v>443</v>
      </c>
      <c r="Z79" s="18" t="s">
        <v>338</v>
      </c>
      <c r="AA79" s="18" t="s">
        <v>505</v>
      </c>
      <c r="AB79" s="18" t="s">
        <v>506</v>
      </c>
      <c r="AC79" s="481" t="s">
        <v>56</v>
      </c>
      <c r="AD79" s="15" t="s">
        <v>42</v>
      </c>
      <c r="AE79" s="116">
        <v>33126</v>
      </c>
      <c r="AF79" s="18" t="s">
        <v>114</v>
      </c>
      <c r="AG79" s="18" t="s">
        <v>45</v>
      </c>
      <c r="AH79" s="18" t="s">
        <v>508</v>
      </c>
      <c r="AI79" s="58" t="s">
        <v>4809</v>
      </c>
      <c r="AJ79" s="15" t="s">
        <v>42</v>
      </c>
      <c r="AK79" s="126" t="s">
        <v>507</v>
      </c>
      <c r="AL79" s="15" t="s">
        <v>2578</v>
      </c>
      <c r="AM79" s="1094">
        <v>45202</v>
      </c>
      <c r="AN79" s="15" t="s">
        <v>49</v>
      </c>
      <c r="AO79" s="24">
        <v>45244</v>
      </c>
      <c r="AP79" s="15">
        <v>1</v>
      </c>
      <c r="AQ79" s="231">
        <v>1</v>
      </c>
      <c r="AR79" s="20">
        <v>1</v>
      </c>
      <c r="AS79" s="114" t="s">
        <v>47</v>
      </c>
      <c r="AT79" s="15" t="s">
        <v>188</v>
      </c>
      <c r="AU79" s="16" t="s">
        <v>47</v>
      </c>
      <c r="AV79" s="15"/>
      <c r="AW79" s="18"/>
      <c r="AX79" s="58"/>
      <c r="AY79" s="18"/>
      <c r="AZ79" s="15"/>
      <c r="BA79" s="15"/>
      <c r="BB79" s="18"/>
      <c r="BC79" s="18"/>
      <c r="BD79" s="18"/>
      <c r="BE79" s="18"/>
      <c r="BF79" s="18"/>
      <c r="BG79" s="755">
        <f>IF(V79="NINGUNO",6, IF(V79="NIVEL INICIAL 3 AÑOS",6,IF(V79="NIVEL INICIAL 4 AÑOS",6, IF(V79="NIVEL INICIAL 5 AÑOS",6, IF(V79="PRIMARIA - 1ER GRADO",6, IF(V79="PRIMARIA - 2DO GRADO",7, IF(V79="PRIMARIA - 3ER GRADO",8, IF(V79="PRIMARIA - 4TO GRADO",9, IF(V79="PRIMARIA - 5TO GRADO",10, IF(V79="PRIMARIA - 6TO GRADO",11, IF(V79="SECUNDARIA - 1ER GRADO",12, IF(V79="SECUNDARIA - 2DO GRADO",13, IF(V79="SECUNDARIA - 3ER GRADO",14, IF(V79="SECUNDARIA - 4TO GRADO",15))))))))))))))</f>
        <v>8</v>
      </c>
      <c r="BH79" s="709">
        <f>DATEDIF(N79,"31/03/2024","Y")</f>
        <v>9</v>
      </c>
      <c r="BI79" s="755">
        <f>BH79-BG79</f>
        <v>1</v>
      </c>
      <c r="BJ79" s="459" t="str">
        <f>IF(BI79&lt;=1,"NO TIENE REZAGO", IF(BI79=2,"2 AÑOS REZAGO", IF(BI79=3,"3 AÑOS REZAGO", IF(BI79&gt;=4, "4 AÑOS REZAGO A MÁS"))))</f>
        <v>NO TIENE REZAGO</v>
      </c>
      <c r="BK79" s="18"/>
    </row>
    <row r="80" spans="1:63" customFormat="1" ht="18.75" customHeight="1">
      <c r="A80" s="481">
        <v>580</v>
      </c>
      <c r="B80" s="114" t="s">
        <v>2836</v>
      </c>
      <c r="C80" s="15" t="s">
        <v>33</v>
      </c>
      <c r="D80" s="15" t="s">
        <v>33</v>
      </c>
      <c r="E80" s="15" t="s">
        <v>2048</v>
      </c>
      <c r="F80" s="15">
        <v>918806235</v>
      </c>
      <c r="G80" s="310" t="str">
        <f>CONCATENATE(MID(Q80,3,2),MID(P80,1,2),MID(H80,1,2),MID(I80,1,2),MID(J80,1,2), MID(K80,1,2),MID(L80,1,1))</f>
        <v>117ARROJANOP</v>
      </c>
      <c r="H80" s="18" t="s">
        <v>1950</v>
      </c>
      <c r="I80" s="18" t="s">
        <v>338</v>
      </c>
      <c r="J80" s="18" t="s">
        <v>3527</v>
      </c>
      <c r="K80" s="18" t="s">
        <v>2248</v>
      </c>
      <c r="L80" s="21" t="s">
        <v>42</v>
      </c>
      <c r="M80" s="21" t="s">
        <v>42</v>
      </c>
      <c r="N80" s="193">
        <v>40737</v>
      </c>
      <c r="O80" s="199">
        <v>13</v>
      </c>
      <c r="P80" s="199">
        <v>7</v>
      </c>
      <c r="Q80" s="199">
        <v>2011</v>
      </c>
      <c r="R80" s="637">
        <f t="shared" ref="R80:R88" ca="1" si="24">DATEDIF(N80,TODAY(),"Y")</f>
        <v>12</v>
      </c>
      <c r="S80" s="15" t="s">
        <v>4809</v>
      </c>
      <c r="T80" s="15" t="s">
        <v>42</v>
      </c>
      <c r="U80" s="115" t="s">
        <v>3528</v>
      </c>
      <c r="V80" s="14" t="s">
        <v>2602</v>
      </c>
      <c r="W80" s="114" t="s">
        <v>47</v>
      </c>
      <c r="X80" s="51" t="str">
        <f t="shared" ref="X80:X88" si="25">UPPER(CONCATENATE(MID(AH80,3,2),MID(AG80,1,2),MID(Y80,1,2),MID(Z80,1,2),MID(AA80,1,2),MID(AB80,1,2),MID(AC80,1,1)))</f>
        <v>905ROGUANYSV</v>
      </c>
      <c r="Y80" s="15" t="s">
        <v>338</v>
      </c>
      <c r="Z80" s="15" t="s">
        <v>1456</v>
      </c>
      <c r="AA80" s="15" t="s">
        <v>177</v>
      </c>
      <c r="AB80" s="15" t="s">
        <v>1457</v>
      </c>
      <c r="AC80" s="481" t="s">
        <v>56</v>
      </c>
      <c r="AD80" s="15" t="s">
        <v>42</v>
      </c>
      <c r="AE80" s="116">
        <v>33010</v>
      </c>
      <c r="AF80" s="18" t="s">
        <v>284</v>
      </c>
      <c r="AG80" s="18" t="s">
        <v>180</v>
      </c>
      <c r="AH80" s="18" t="s">
        <v>508</v>
      </c>
      <c r="AI80" s="58" t="s">
        <v>4809</v>
      </c>
      <c r="AJ80" s="15" t="s">
        <v>42</v>
      </c>
      <c r="AK80" s="117" t="s">
        <v>1458</v>
      </c>
      <c r="AL80" s="15" t="s">
        <v>2578</v>
      </c>
      <c r="AM80" s="85">
        <v>45199</v>
      </c>
      <c r="AN80" s="15" t="s">
        <v>49</v>
      </c>
      <c r="AO80" s="31">
        <v>45237</v>
      </c>
      <c r="AP80" s="15">
        <v>3</v>
      </c>
      <c r="AQ80" s="231">
        <v>3</v>
      </c>
      <c r="AR80" s="20">
        <v>1</v>
      </c>
      <c r="AS80" s="114" t="s">
        <v>47</v>
      </c>
      <c r="AT80" s="15" t="s">
        <v>90</v>
      </c>
      <c r="AU80" s="16" t="s">
        <v>47</v>
      </c>
      <c r="AV80" s="15"/>
      <c r="AW80" s="18"/>
      <c r="AX80" s="58"/>
      <c r="AY80" s="18"/>
      <c r="AZ80" s="15"/>
      <c r="BA80" s="15"/>
      <c r="BB80" s="18"/>
      <c r="BC80" s="18"/>
      <c r="BD80" s="18"/>
      <c r="BE80" s="18"/>
      <c r="BF80" s="18"/>
      <c r="BG80" s="755">
        <f t="shared" ref="BG80:BG88" si="26">IF(V80="NINGUNO",6, IF(V80="NIVEL INICIAL 3 AÑOS",6,IF(V80="NIVEL INICIAL 4 AÑOS",6, IF(V80="NIVEL INICIAL 5 AÑOS",6, IF(V80="PRIMARIA - 1ER GRADO",6, IF(V80="PRIMARIA - 2DO GRADO",7, IF(V80="PRIMARIA - 3ER GRADO",8, IF(V80="PRIMARIA - 4TO GRADO",9, IF(V80="PRIMARIA - 5TO GRADO",10, IF(V80="PRIMARIA - 6TO GRADO",11, IF(V80="SECUNDARIA - 1ER GRADO",12, IF(V80="SECUNDARIA - 2DO GRADO",13, IF(V80="SECUNDARIA - 3ER GRADO",14, IF(V80="SECUNDARIA - 4TO GRADO",15))))))))))))))</f>
        <v>8</v>
      </c>
      <c r="BH80" s="709">
        <f t="shared" ref="BH80:BH88" si="27">DATEDIF(N80,"31/03/2024","Y")</f>
        <v>12</v>
      </c>
      <c r="BI80" s="755">
        <f t="shared" ref="BI80:BI88" si="28">BH80-BG80</f>
        <v>4</v>
      </c>
      <c r="BJ80" s="459" t="str">
        <f t="shared" ref="BJ80:BJ88" si="29">IF(BI80&lt;=1,"NO TIENE REZAGO", IF(BI80=2,"2 AÑOS REZAGO", IF(BI80=3,"3 AÑOS REZAGO", IF(BI80&gt;=4, "4 AÑOS REZAGO A MÁS"))))</f>
        <v>4 AÑOS REZAGO A MÁS</v>
      </c>
      <c r="BK80" s="18"/>
    </row>
    <row r="81" spans="1:63" customFormat="1" ht="18.75" customHeight="1">
      <c r="A81" s="481">
        <v>581</v>
      </c>
      <c r="B81" s="114" t="s">
        <v>2836</v>
      </c>
      <c r="C81" s="15" t="s">
        <v>33</v>
      </c>
      <c r="D81" s="15" t="s">
        <v>33</v>
      </c>
      <c r="E81" s="15" t="s">
        <v>2048</v>
      </c>
      <c r="F81" s="15">
        <v>918806235</v>
      </c>
      <c r="G81" s="310" t="str">
        <f>CONCATENATE(MID(Q81,3,2),MID(P81,1,2),MID(H81,1,2),MID(I81,1,2),MID(J81,1,2), MID(K81,1,2),MID(L81,1,1))</f>
        <v>127ARROJESEP</v>
      </c>
      <c r="H81" s="18" t="s">
        <v>1950</v>
      </c>
      <c r="I81" s="18" t="s">
        <v>338</v>
      </c>
      <c r="J81" s="18" t="s">
        <v>458</v>
      </c>
      <c r="K81" s="18" t="s">
        <v>2643</v>
      </c>
      <c r="L81" s="21" t="s">
        <v>42</v>
      </c>
      <c r="M81" s="21" t="s">
        <v>42</v>
      </c>
      <c r="N81" s="193">
        <v>41105</v>
      </c>
      <c r="O81" s="199">
        <v>15</v>
      </c>
      <c r="P81" s="199">
        <v>7</v>
      </c>
      <c r="Q81" s="199">
        <v>2012</v>
      </c>
      <c r="R81" s="637">
        <f t="shared" ca="1" si="24"/>
        <v>11</v>
      </c>
      <c r="S81" s="15" t="s">
        <v>4808</v>
      </c>
      <c r="T81" s="15" t="s">
        <v>42</v>
      </c>
      <c r="U81" s="115" t="s">
        <v>3529</v>
      </c>
      <c r="V81" s="14" t="s">
        <v>2588</v>
      </c>
      <c r="W81" s="114" t="s">
        <v>47</v>
      </c>
      <c r="X81" s="51" t="str">
        <f t="shared" si="25"/>
        <v>905ROGUANYSV</v>
      </c>
      <c r="Y81" s="15" t="s">
        <v>338</v>
      </c>
      <c r="Z81" s="15" t="s">
        <v>1456</v>
      </c>
      <c r="AA81" s="15" t="s">
        <v>177</v>
      </c>
      <c r="AB81" s="15" t="s">
        <v>1457</v>
      </c>
      <c r="AC81" s="481" t="s">
        <v>56</v>
      </c>
      <c r="AD81" s="15" t="s">
        <v>42</v>
      </c>
      <c r="AE81" s="116">
        <v>33010</v>
      </c>
      <c r="AF81" s="18" t="s">
        <v>284</v>
      </c>
      <c r="AG81" s="18" t="s">
        <v>180</v>
      </c>
      <c r="AH81" s="18" t="s">
        <v>508</v>
      </c>
      <c r="AI81" s="58" t="s">
        <v>4809</v>
      </c>
      <c r="AJ81" s="15" t="s">
        <v>42</v>
      </c>
      <c r="AK81" s="117" t="s">
        <v>1458</v>
      </c>
      <c r="AL81" s="15" t="s">
        <v>2578</v>
      </c>
      <c r="AM81" s="85">
        <v>45199</v>
      </c>
      <c r="AN81" s="15"/>
      <c r="AO81" s="31"/>
      <c r="AP81" s="15"/>
      <c r="AQ81" s="277"/>
      <c r="AR81" s="20"/>
      <c r="AS81" s="114" t="s">
        <v>47</v>
      </c>
      <c r="AT81" s="15" t="s">
        <v>90</v>
      </c>
      <c r="AU81" s="16" t="s">
        <v>47</v>
      </c>
      <c r="AV81" s="15"/>
      <c r="AW81" s="18"/>
      <c r="AX81" s="58"/>
      <c r="AY81" s="18"/>
      <c r="AZ81" s="15"/>
      <c r="BA81" s="15"/>
      <c r="BB81" s="18"/>
      <c r="BC81" s="18"/>
      <c r="BD81" s="18"/>
      <c r="BE81" s="18"/>
      <c r="BF81" s="18"/>
      <c r="BG81" s="755">
        <f t="shared" si="26"/>
        <v>7</v>
      </c>
      <c r="BH81" s="709">
        <f t="shared" si="27"/>
        <v>11</v>
      </c>
      <c r="BI81" s="755">
        <f t="shared" si="28"/>
        <v>4</v>
      </c>
      <c r="BJ81" s="459" t="str">
        <f t="shared" si="29"/>
        <v>4 AÑOS REZAGO A MÁS</v>
      </c>
      <c r="BK81" s="18"/>
    </row>
    <row r="82" spans="1:63" customFormat="1" ht="18.75" customHeight="1">
      <c r="A82" s="481">
        <v>582</v>
      </c>
      <c r="B82" s="114" t="s">
        <v>2836</v>
      </c>
      <c r="C82" s="15" t="s">
        <v>33</v>
      </c>
      <c r="D82" s="15" t="s">
        <v>33</v>
      </c>
      <c r="E82" s="15" t="s">
        <v>2048</v>
      </c>
      <c r="F82" s="15">
        <v>918806235</v>
      </c>
      <c r="G82" s="310" t="str">
        <f>CONCATENATE(MID(Q82,3,2),MID(P82,1,2),MID(H82,1,2),MID(I82,1,2),MID(J82,1,2), MID(K82,1,2),MID(L82,1,1))</f>
        <v>136ARROJUDEP</v>
      </c>
      <c r="H82" s="18" t="s">
        <v>1950</v>
      </c>
      <c r="I82" s="18" t="s">
        <v>338</v>
      </c>
      <c r="J82" s="18" t="s">
        <v>2381</v>
      </c>
      <c r="K82" s="18" t="s">
        <v>690</v>
      </c>
      <c r="L82" s="21" t="s">
        <v>42</v>
      </c>
      <c r="M82" s="21" t="s">
        <v>42</v>
      </c>
      <c r="N82" s="193">
        <v>41438</v>
      </c>
      <c r="O82" s="199">
        <v>13</v>
      </c>
      <c r="P82" s="199">
        <v>6</v>
      </c>
      <c r="Q82" s="199">
        <v>2013</v>
      </c>
      <c r="R82" s="637">
        <f t="shared" ca="1" si="24"/>
        <v>10</v>
      </c>
      <c r="S82" s="15" t="s">
        <v>4808</v>
      </c>
      <c r="T82" s="15" t="s">
        <v>42</v>
      </c>
      <c r="U82" s="115" t="s">
        <v>3530</v>
      </c>
      <c r="V82" s="14" t="s">
        <v>2588</v>
      </c>
      <c r="W82" s="114" t="s">
        <v>47</v>
      </c>
      <c r="X82" s="51" t="str">
        <f t="shared" si="25"/>
        <v>905ROGUANYSV</v>
      </c>
      <c r="Y82" s="15" t="s">
        <v>338</v>
      </c>
      <c r="Z82" s="15" t="s">
        <v>1456</v>
      </c>
      <c r="AA82" s="15" t="s">
        <v>177</v>
      </c>
      <c r="AB82" s="15" t="s">
        <v>1457</v>
      </c>
      <c r="AC82" s="481" t="s">
        <v>56</v>
      </c>
      <c r="AD82" s="15" t="s">
        <v>42</v>
      </c>
      <c r="AE82" s="116">
        <v>33010</v>
      </c>
      <c r="AF82" s="18" t="s">
        <v>284</v>
      </c>
      <c r="AG82" s="18" t="s">
        <v>180</v>
      </c>
      <c r="AH82" s="18" t="s">
        <v>508</v>
      </c>
      <c r="AI82" s="58" t="s">
        <v>4809</v>
      </c>
      <c r="AJ82" s="15" t="s">
        <v>42</v>
      </c>
      <c r="AK82" s="117" t="s">
        <v>1458</v>
      </c>
      <c r="AL82" s="15" t="s">
        <v>2578</v>
      </c>
      <c r="AM82" s="85">
        <v>45199</v>
      </c>
      <c r="AN82" s="15"/>
      <c r="AO82" s="31"/>
      <c r="AP82" s="15"/>
      <c r="AQ82" s="277"/>
      <c r="AR82" s="20"/>
      <c r="AS82" s="114" t="s">
        <v>47</v>
      </c>
      <c r="AT82" s="15" t="s">
        <v>90</v>
      </c>
      <c r="AU82" s="16" t="s">
        <v>47</v>
      </c>
      <c r="AV82" s="15"/>
      <c r="AW82" s="18"/>
      <c r="AX82" s="58"/>
      <c r="AY82" s="18"/>
      <c r="AZ82" s="15"/>
      <c r="BA82" s="15"/>
      <c r="BB82" s="18"/>
      <c r="BC82" s="18"/>
      <c r="BD82" s="18"/>
      <c r="BE82" s="18"/>
      <c r="BF82" s="18"/>
      <c r="BG82" s="755">
        <f t="shared" si="26"/>
        <v>7</v>
      </c>
      <c r="BH82" s="709">
        <f t="shared" si="27"/>
        <v>10</v>
      </c>
      <c r="BI82" s="755">
        <f t="shared" si="28"/>
        <v>3</v>
      </c>
      <c r="BJ82" s="459" t="str">
        <f t="shared" si="29"/>
        <v>3 AÑOS REZAGO</v>
      </c>
      <c r="BK82" s="18"/>
    </row>
    <row r="83" spans="1:63" customFormat="1" ht="18.75" customHeight="1">
      <c r="A83" s="481">
        <v>691</v>
      </c>
      <c r="B83" s="114" t="s">
        <v>2836</v>
      </c>
      <c r="C83" s="15" t="s">
        <v>5146</v>
      </c>
      <c r="D83" s="15" t="s">
        <v>126</v>
      </c>
      <c r="E83" s="21" t="s">
        <v>294</v>
      </c>
      <c r="F83" s="15">
        <v>958655428</v>
      </c>
      <c r="G83" s="310" t="str">
        <f>CONCATENATE(MID(Q83,3,2),MID(P83,1,2),MID(H83,1,2),MID(I83,1,2),MID(J83,1,2), MID(K83,1,2),MID(L83,1,1))</f>
        <v>109ARVAENDAP</v>
      </c>
      <c r="H83" s="18" t="s">
        <v>1950</v>
      </c>
      <c r="I83" s="18" t="s">
        <v>1662</v>
      </c>
      <c r="J83" s="18" t="s">
        <v>2732</v>
      </c>
      <c r="K83" s="18" t="s">
        <v>1957</v>
      </c>
      <c r="L83" s="21" t="s">
        <v>42</v>
      </c>
      <c r="M83" s="21" t="s">
        <v>42</v>
      </c>
      <c r="N83" s="193">
        <v>40425</v>
      </c>
      <c r="O83" s="199">
        <v>4</v>
      </c>
      <c r="P83" s="199">
        <v>9</v>
      </c>
      <c r="Q83" s="199">
        <v>2010</v>
      </c>
      <c r="R83" s="637">
        <f t="shared" ca="1" si="24"/>
        <v>13</v>
      </c>
      <c r="S83" s="15" t="s">
        <v>4808</v>
      </c>
      <c r="T83" s="15" t="s">
        <v>42</v>
      </c>
      <c r="U83" s="15">
        <v>3312046</v>
      </c>
      <c r="V83" s="14" t="s">
        <v>2586</v>
      </c>
      <c r="W83" s="114" t="s">
        <v>47</v>
      </c>
      <c r="X83" s="51" t="str">
        <f t="shared" si="25"/>
        <v>8912VACODAANV</v>
      </c>
      <c r="Y83" s="15" t="s">
        <v>1662</v>
      </c>
      <c r="Z83" s="15" t="s">
        <v>1663</v>
      </c>
      <c r="AA83" s="15" t="s">
        <v>1664</v>
      </c>
      <c r="AB83" s="15" t="s">
        <v>1563</v>
      </c>
      <c r="AC83" s="481" t="s">
        <v>56</v>
      </c>
      <c r="AD83" s="15" t="s">
        <v>42</v>
      </c>
      <c r="AE83" s="24">
        <v>32845</v>
      </c>
      <c r="AF83" s="18" t="s">
        <v>253</v>
      </c>
      <c r="AG83" s="18" t="s">
        <v>206</v>
      </c>
      <c r="AH83" s="18" t="s">
        <v>145</v>
      </c>
      <c r="AI83" s="58" t="s">
        <v>4809</v>
      </c>
      <c r="AJ83" s="15" t="s">
        <v>42</v>
      </c>
      <c r="AK83" s="20">
        <v>3311998</v>
      </c>
      <c r="AL83" s="15" t="s">
        <v>2578</v>
      </c>
      <c r="AM83" s="31">
        <v>45224</v>
      </c>
      <c r="AN83" s="15" t="s">
        <v>49</v>
      </c>
      <c r="AO83" s="1111">
        <v>45258</v>
      </c>
      <c r="AP83" s="15">
        <v>1</v>
      </c>
      <c r="AQ83" s="1398">
        <v>1</v>
      </c>
      <c r="AR83" s="20">
        <v>1</v>
      </c>
      <c r="AS83" s="114" t="s">
        <v>47</v>
      </c>
      <c r="AT83" s="15" t="s">
        <v>84</v>
      </c>
      <c r="AU83" s="16" t="s">
        <v>47</v>
      </c>
      <c r="AV83" s="15"/>
      <c r="AW83" s="18"/>
      <c r="AX83" s="58"/>
      <c r="AY83" s="18"/>
      <c r="AZ83" s="15"/>
      <c r="BA83" s="15"/>
      <c r="BB83" s="18"/>
      <c r="BC83" s="18"/>
      <c r="BD83" s="18"/>
      <c r="BE83" s="18"/>
      <c r="BF83" s="18"/>
      <c r="BG83" s="755">
        <f t="shared" si="26"/>
        <v>11</v>
      </c>
      <c r="BH83" s="709">
        <f t="shared" si="27"/>
        <v>13</v>
      </c>
      <c r="BI83" s="755">
        <f t="shared" si="28"/>
        <v>2</v>
      </c>
      <c r="BJ83" s="459" t="str">
        <f t="shared" si="29"/>
        <v>2 AÑOS REZAGO</v>
      </c>
      <c r="BK83" s="18"/>
    </row>
    <row r="84" spans="1:63" customFormat="1" ht="18.75" customHeight="1">
      <c r="A84" s="481">
        <v>285</v>
      </c>
      <c r="B84" s="114" t="s">
        <v>2836</v>
      </c>
      <c r="C84" s="15" t="s">
        <v>33</v>
      </c>
      <c r="D84" s="15" t="s">
        <v>33</v>
      </c>
      <c r="E84" s="15" t="s">
        <v>116</v>
      </c>
      <c r="F84" s="21">
        <v>958920292</v>
      </c>
      <c r="G84" s="310" t="str">
        <f>CONCATENATE(MID(Q84,3,2),MID(P84,1,2),MID(H84,1,2),MID(I84,1,2),MID(J84,1,2), MID(K84,1,2),MID(L84,1,1))</f>
        <v>113ARCRCAANP</v>
      </c>
      <c r="H84" s="18" t="s">
        <v>2986</v>
      </c>
      <c r="I84" s="18" t="s">
        <v>514</v>
      </c>
      <c r="J84" s="18" t="s">
        <v>2987</v>
      </c>
      <c r="K84" s="18" t="s">
        <v>1136</v>
      </c>
      <c r="L84" s="21" t="s">
        <v>42</v>
      </c>
      <c r="M84" s="21" t="s">
        <v>42</v>
      </c>
      <c r="N84" s="193">
        <v>40618</v>
      </c>
      <c r="O84" s="199">
        <v>16</v>
      </c>
      <c r="P84" s="199">
        <v>3</v>
      </c>
      <c r="Q84" s="199">
        <v>2011</v>
      </c>
      <c r="R84" s="637">
        <f t="shared" ca="1" si="24"/>
        <v>13</v>
      </c>
      <c r="S84" s="15" t="s">
        <v>4809</v>
      </c>
      <c r="T84" s="15" t="s">
        <v>42</v>
      </c>
      <c r="U84" s="129" t="s">
        <v>2988</v>
      </c>
      <c r="V84" s="14" t="s">
        <v>2582</v>
      </c>
      <c r="W84" s="114" t="s">
        <v>47</v>
      </c>
      <c r="X84" s="51" t="str">
        <f t="shared" si="25"/>
        <v>8410CRACYUMAV</v>
      </c>
      <c r="Y84" s="18" t="s">
        <v>514</v>
      </c>
      <c r="Z84" s="18" t="s">
        <v>515</v>
      </c>
      <c r="AA84" s="18" t="s">
        <v>516</v>
      </c>
      <c r="AB84" s="18" t="s">
        <v>517</v>
      </c>
      <c r="AC84" s="481" t="s">
        <v>56</v>
      </c>
      <c r="AD84" s="15" t="s">
        <v>42</v>
      </c>
      <c r="AE84" s="116">
        <v>30973</v>
      </c>
      <c r="AF84" s="18" t="s">
        <v>199</v>
      </c>
      <c r="AG84" s="18" t="s">
        <v>114</v>
      </c>
      <c r="AH84" s="18" t="s">
        <v>236</v>
      </c>
      <c r="AI84" s="58" t="s">
        <v>4809</v>
      </c>
      <c r="AJ84" s="15" t="s">
        <v>42</v>
      </c>
      <c r="AK84" s="117" t="s">
        <v>518</v>
      </c>
      <c r="AL84" s="15" t="s">
        <v>2578</v>
      </c>
      <c r="AM84" s="85">
        <v>45237.710057870368</v>
      </c>
      <c r="AN84" s="15"/>
      <c r="AO84" s="24"/>
      <c r="AP84" s="15"/>
      <c r="AQ84" s="20"/>
      <c r="AR84" s="20"/>
      <c r="AS84" s="114" t="s">
        <v>47</v>
      </c>
      <c r="AT84" s="15" t="s">
        <v>76</v>
      </c>
      <c r="AU84" s="16" t="s">
        <v>47</v>
      </c>
      <c r="AV84" s="15"/>
      <c r="AW84" s="18"/>
      <c r="AX84" s="58"/>
      <c r="AY84" s="18"/>
      <c r="AZ84" s="15"/>
      <c r="BA84" s="15"/>
      <c r="BB84" s="18"/>
      <c r="BC84" s="18"/>
      <c r="BD84" s="18"/>
      <c r="BE84" s="18"/>
      <c r="BF84" s="18"/>
      <c r="BG84" s="755">
        <f t="shared" si="26"/>
        <v>10</v>
      </c>
      <c r="BH84" s="709">
        <f t="shared" si="27"/>
        <v>13</v>
      </c>
      <c r="BI84" s="755">
        <f t="shared" si="28"/>
        <v>3</v>
      </c>
      <c r="BJ84" s="459" t="str">
        <f t="shared" si="29"/>
        <v>3 AÑOS REZAGO</v>
      </c>
      <c r="BK84" s="18"/>
    </row>
    <row r="85" spans="1:63" customFormat="1" ht="18.75" customHeight="1">
      <c r="A85" s="481">
        <v>46</v>
      </c>
      <c r="B85" s="51" t="s">
        <v>2575</v>
      </c>
      <c r="C85" s="25" t="s">
        <v>33</v>
      </c>
      <c r="D85" s="25" t="s">
        <v>33</v>
      </c>
      <c r="E85" s="14" t="s">
        <v>34</v>
      </c>
      <c r="F85" s="14">
        <v>934227654</v>
      </c>
      <c r="G85" s="310" t="str">
        <f>CONCATENATE(MID(Q85,3,2),MID(P85,1,2),MID(H85,1,2),MID(I85,1,2),MID(J85,1,2), MID(K85,1,2),MID(L85,1,1))</f>
        <v>196ARCAMAANN</v>
      </c>
      <c r="H85" s="34" t="s">
        <v>2647</v>
      </c>
      <c r="I85" s="34" t="s">
        <v>385</v>
      </c>
      <c r="J85" s="34" t="s">
        <v>2648</v>
      </c>
      <c r="K85" s="34" t="s">
        <v>2649</v>
      </c>
      <c r="L85" s="58" t="s">
        <v>1938</v>
      </c>
      <c r="M85" s="185" t="s">
        <v>1938</v>
      </c>
      <c r="N85" s="193">
        <v>43646</v>
      </c>
      <c r="O85" s="199">
        <v>30</v>
      </c>
      <c r="P85" s="199">
        <v>6</v>
      </c>
      <c r="Q85" s="199">
        <v>2019</v>
      </c>
      <c r="R85" s="637">
        <f t="shared" ca="1" si="24"/>
        <v>4</v>
      </c>
      <c r="S85" s="15" t="s">
        <v>4808</v>
      </c>
      <c r="T85" s="14" t="s">
        <v>2113</v>
      </c>
      <c r="U85" s="14">
        <v>91426310</v>
      </c>
      <c r="V85" s="29" t="s">
        <v>53</v>
      </c>
      <c r="W85" s="51" t="s">
        <v>47</v>
      </c>
      <c r="X85" s="51" t="str">
        <f t="shared" si="25"/>
        <v>8012CANIYETHV</v>
      </c>
      <c r="Y85" s="33" t="s">
        <v>385</v>
      </c>
      <c r="Z85" s="32" t="s">
        <v>53</v>
      </c>
      <c r="AA85" s="33" t="s">
        <v>386</v>
      </c>
      <c r="AB85" s="33" t="s">
        <v>387</v>
      </c>
      <c r="AC85" s="481" t="s">
        <v>56</v>
      </c>
      <c r="AD85" s="44" t="s">
        <v>111</v>
      </c>
      <c r="AE85" s="35">
        <v>29562</v>
      </c>
      <c r="AF85" s="46" t="s">
        <v>216</v>
      </c>
      <c r="AG85" s="46" t="s">
        <v>206</v>
      </c>
      <c r="AH85" s="46" t="s">
        <v>46</v>
      </c>
      <c r="AI85" s="58" t="s">
        <v>4809</v>
      </c>
      <c r="AJ85" s="150" t="s">
        <v>142</v>
      </c>
      <c r="AK85" s="36">
        <v>14446959</v>
      </c>
      <c r="AL85" s="1080" t="s">
        <v>2578</v>
      </c>
      <c r="AM85" s="1098">
        <v>45184</v>
      </c>
      <c r="AN85" s="15" t="s">
        <v>49</v>
      </c>
      <c r="AO85" s="1101">
        <v>45225</v>
      </c>
      <c r="AP85" s="58">
        <v>1</v>
      </c>
      <c r="AQ85" s="160">
        <v>1</v>
      </c>
      <c r="AR85" s="39">
        <v>1</v>
      </c>
      <c r="AS85" s="51" t="s">
        <v>47</v>
      </c>
      <c r="AT85" s="14" t="s">
        <v>98</v>
      </c>
      <c r="AU85" s="14" t="s">
        <v>47</v>
      </c>
      <c r="AV85" s="58"/>
      <c r="AW85" s="25"/>
      <c r="AX85" s="58"/>
      <c r="AY85" s="25"/>
      <c r="AZ85" s="58"/>
      <c r="BA85" s="557"/>
      <c r="BB85" s="25"/>
      <c r="BC85" s="25"/>
      <c r="BD85" s="25"/>
      <c r="BE85" s="25"/>
      <c r="BF85" s="25"/>
      <c r="BG85" s="755">
        <f t="shared" si="26"/>
        <v>6</v>
      </c>
      <c r="BH85" s="709">
        <f t="shared" si="27"/>
        <v>4</v>
      </c>
      <c r="BI85" s="755">
        <f t="shared" si="28"/>
        <v>-2</v>
      </c>
      <c r="BJ85" s="459" t="str">
        <f t="shared" si="29"/>
        <v>NO TIENE REZAGO</v>
      </c>
      <c r="BK85" s="25"/>
    </row>
    <row r="86" spans="1:63" customFormat="1" ht="18.75" customHeight="1">
      <c r="A86" s="481">
        <v>272</v>
      </c>
      <c r="B86" s="114" t="s">
        <v>2836</v>
      </c>
      <c r="C86" s="15" t="s">
        <v>33</v>
      </c>
      <c r="D86" s="15" t="s">
        <v>33</v>
      </c>
      <c r="E86" s="15" t="s">
        <v>91</v>
      </c>
      <c r="F86" s="15">
        <v>931786283</v>
      </c>
      <c r="G86" s="310" t="str">
        <f>CONCATENATE(MID(Q86,3,2),MID(P86,1,2),MID(H86,1,2),MID(I86,1,2),MID(J86,1,2), MID(K86,1,2),MID(L86,1,1))</f>
        <v>199ARCOALSOS</v>
      </c>
      <c r="H86" s="18" t="s">
        <v>2647</v>
      </c>
      <c r="I86" s="18" t="s">
        <v>467</v>
      </c>
      <c r="J86" s="18" t="s">
        <v>2961</v>
      </c>
      <c r="K86" s="18" t="s">
        <v>2915</v>
      </c>
      <c r="L86" s="15" t="s">
        <v>57</v>
      </c>
      <c r="M86" s="103" t="s">
        <v>57</v>
      </c>
      <c r="N86" s="193">
        <v>43721</v>
      </c>
      <c r="O86" s="199">
        <v>13</v>
      </c>
      <c r="P86" s="199">
        <v>9</v>
      </c>
      <c r="Q86" s="199">
        <v>2019</v>
      </c>
      <c r="R86" s="637">
        <f t="shared" ca="1" si="24"/>
        <v>4</v>
      </c>
      <c r="S86" s="15" t="s">
        <v>4809</v>
      </c>
      <c r="T86" s="29" t="s">
        <v>2590</v>
      </c>
      <c r="U86" s="15">
        <v>3658</v>
      </c>
      <c r="V86" s="21" t="s">
        <v>53</v>
      </c>
      <c r="W86" s="114" t="s">
        <v>47</v>
      </c>
      <c r="X86" s="51" t="str">
        <f t="shared" si="25"/>
        <v>995COARDIYAV</v>
      </c>
      <c r="Y86" s="18" t="s">
        <v>467</v>
      </c>
      <c r="Z86" s="18" t="s">
        <v>194</v>
      </c>
      <c r="AA86" s="18" t="s">
        <v>190</v>
      </c>
      <c r="AB86" s="18" t="s">
        <v>468</v>
      </c>
      <c r="AC86" s="481" t="s">
        <v>56</v>
      </c>
      <c r="AD86" s="15" t="s">
        <v>42</v>
      </c>
      <c r="AE86" s="116">
        <v>36282</v>
      </c>
      <c r="AF86" s="18" t="s">
        <v>155</v>
      </c>
      <c r="AG86" s="18" t="s">
        <v>180</v>
      </c>
      <c r="AH86" s="18" t="s">
        <v>344</v>
      </c>
      <c r="AI86" s="58" t="s">
        <v>4809</v>
      </c>
      <c r="AJ86" s="15" t="s">
        <v>42</v>
      </c>
      <c r="AK86" s="126" t="s">
        <v>469</v>
      </c>
      <c r="AL86" s="15" t="s">
        <v>2578</v>
      </c>
      <c r="AM86" s="1094">
        <v>45202</v>
      </c>
      <c r="AN86" s="15" t="s">
        <v>49</v>
      </c>
      <c r="AO86" s="24">
        <v>45244</v>
      </c>
      <c r="AP86" s="15">
        <v>1</v>
      </c>
      <c r="AQ86" s="277">
        <v>1</v>
      </c>
      <c r="AR86" s="20">
        <v>1</v>
      </c>
      <c r="AS86" s="114" t="s">
        <v>47</v>
      </c>
      <c r="AT86" s="15" t="s">
        <v>188</v>
      </c>
      <c r="AU86" s="16" t="s">
        <v>47</v>
      </c>
      <c r="AV86" s="15"/>
      <c r="AW86" s="18"/>
      <c r="AX86" s="58"/>
      <c r="AY86" s="18"/>
      <c r="AZ86" s="15"/>
      <c r="BA86" s="15"/>
      <c r="BB86" s="18"/>
      <c r="BC86" s="18"/>
      <c r="BD86" s="18"/>
      <c r="BE86" s="18"/>
      <c r="BF86" s="18"/>
      <c r="BG86" s="755">
        <f t="shared" si="26"/>
        <v>6</v>
      </c>
      <c r="BH86" s="709">
        <f t="shared" si="27"/>
        <v>4</v>
      </c>
      <c r="BI86" s="755">
        <f t="shared" si="28"/>
        <v>-2</v>
      </c>
      <c r="BJ86" s="459" t="str">
        <f t="shared" si="29"/>
        <v>NO TIENE REZAGO</v>
      </c>
      <c r="BK86" s="18"/>
    </row>
    <row r="87" spans="1:63" customFormat="1" ht="19.5" customHeight="1">
      <c r="A87" s="481">
        <v>284</v>
      </c>
      <c r="B87" s="114" t="s">
        <v>2836</v>
      </c>
      <c r="C87" s="15" t="s">
        <v>33</v>
      </c>
      <c r="D87" s="15" t="s">
        <v>33</v>
      </c>
      <c r="E87" s="15" t="s">
        <v>116</v>
      </c>
      <c r="F87" s="21">
        <v>958920292</v>
      </c>
      <c r="G87" s="310" t="str">
        <f>CONCATENATE(MID(Q87,3,2),MID(P87,1,2),MID(H87,1,2),MID(I87,1,2),MID(J87,1,2), MID(K87,1,2),MID(L87,1,1))</f>
        <v>158ARCRALJOS</v>
      </c>
      <c r="H87" s="18" t="s">
        <v>2647</v>
      </c>
      <c r="I87" s="18" t="s">
        <v>2984</v>
      </c>
      <c r="J87" s="18" t="s">
        <v>2985</v>
      </c>
      <c r="K87" s="18" t="s">
        <v>309</v>
      </c>
      <c r="L87" s="15" t="s">
        <v>57</v>
      </c>
      <c r="M87" s="103" t="s">
        <v>57</v>
      </c>
      <c r="N87" s="193">
        <v>42219</v>
      </c>
      <c r="O87" s="199">
        <v>3</v>
      </c>
      <c r="P87" s="199">
        <v>8</v>
      </c>
      <c r="Q87" s="199">
        <v>2015</v>
      </c>
      <c r="R87" s="637">
        <f t="shared" ca="1" si="24"/>
        <v>8</v>
      </c>
      <c r="S87" s="15" t="s">
        <v>4808</v>
      </c>
      <c r="T87" s="29" t="s">
        <v>2590</v>
      </c>
      <c r="U87" s="115">
        <v>2729</v>
      </c>
      <c r="V87" s="756" t="s">
        <v>2631</v>
      </c>
      <c r="W87" s="114" t="s">
        <v>47</v>
      </c>
      <c r="X87" s="51" t="str">
        <f t="shared" si="25"/>
        <v>8410CRACYUMAV</v>
      </c>
      <c r="Y87" s="18" t="s">
        <v>514</v>
      </c>
      <c r="Z87" s="18" t="s">
        <v>515</v>
      </c>
      <c r="AA87" s="18" t="s">
        <v>516</v>
      </c>
      <c r="AB87" s="18" t="s">
        <v>517</v>
      </c>
      <c r="AC87" s="481" t="s">
        <v>56</v>
      </c>
      <c r="AD87" s="15" t="s">
        <v>42</v>
      </c>
      <c r="AE87" s="116">
        <v>30973</v>
      </c>
      <c r="AF87" s="18" t="s">
        <v>199</v>
      </c>
      <c r="AG87" s="18" t="s">
        <v>114</v>
      </c>
      <c r="AH87" s="18" t="s">
        <v>236</v>
      </c>
      <c r="AI87" s="58" t="s">
        <v>4809</v>
      </c>
      <c r="AJ87" s="15" t="s">
        <v>42</v>
      </c>
      <c r="AK87" s="117" t="s">
        <v>518</v>
      </c>
      <c r="AL87" s="15" t="s">
        <v>2578</v>
      </c>
      <c r="AM87" s="85">
        <v>45237.710057870368</v>
      </c>
      <c r="AN87" s="15" t="s">
        <v>49</v>
      </c>
      <c r="AO87" s="24">
        <v>45256</v>
      </c>
      <c r="AP87" s="15">
        <v>2</v>
      </c>
      <c r="AQ87" s="277">
        <v>2</v>
      </c>
      <c r="AR87" s="20">
        <v>1</v>
      </c>
      <c r="AS87" s="114" t="s">
        <v>47</v>
      </c>
      <c r="AT87" s="15" t="s">
        <v>76</v>
      </c>
      <c r="AU87" s="16" t="s">
        <v>47</v>
      </c>
      <c r="AV87" s="15"/>
      <c r="AW87" s="18"/>
      <c r="AX87" s="58"/>
      <c r="AY87" s="18"/>
      <c r="AZ87" s="15"/>
      <c r="BA87" s="15"/>
      <c r="BB87" s="18"/>
      <c r="BC87" s="18"/>
      <c r="BD87" s="18"/>
      <c r="BE87" s="18"/>
      <c r="BF87" s="18"/>
      <c r="BG87" s="755">
        <f t="shared" si="26"/>
        <v>6</v>
      </c>
      <c r="BH87" s="709">
        <f t="shared" si="27"/>
        <v>8</v>
      </c>
      <c r="BI87" s="755">
        <f t="shared" si="28"/>
        <v>2</v>
      </c>
      <c r="BJ87" s="459" t="str">
        <f t="shared" si="29"/>
        <v>2 AÑOS REZAGO</v>
      </c>
      <c r="BK87" s="18"/>
    </row>
    <row r="88" spans="1:63" customFormat="1" ht="18.75" customHeight="1">
      <c r="A88" s="481">
        <v>692</v>
      </c>
      <c r="B88" s="114" t="s">
        <v>2836</v>
      </c>
      <c r="C88" s="15" t="s">
        <v>5146</v>
      </c>
      <c r="D88" s="15" t="s">
        <v>126</v>
      </c>
      <c r="E88" s="198" t="s">
        <v>126</v>
      </c>
      <c r="F88" s="15">
        <v>939162287</v>
      </c>
      <c r="G88" s="310" t="str">
        <f>CONCATENATE(MID(Q88,3,2),MID(P88,1,2),MID(H88,1,2),MID(I88,1,2),MID(J88,1,2), MID(K88,1,2),MID(L88,1,1))</f>
        <v>1410ARRODYJAP</v>
      </c>
      <c r="H88" s="18" t="s">
        <v>2647</v>
      </c>
      <c r="I88" s="18" t="s">
        <v>354</v>
      </c>
      <c r="J88" s="18" t="s">
        <v>3745</v>
      </c>
      <c r="K88" s="18" t="s">
        <v>1194</v>
      </c>
      <c r="L88" s="21" t="s">
        <v>42</v>
      </c>
      <c r="M88" s="21" t="s">
        <v>42</v>
      </c>
      <c r="N88" s="193">
        <v>41942</v>
      </c>
      <c r="O88" s="199">
        <v>30</v>
      </c>
      <c r="P88" s="199">
        <v>10</v>
      </c>
      <c r="Q88" s="199">
        <v>2014</v>
      </c>
      <c r="R88" s="637">
        <f t="shared" ca="1" si="24"/>
        <v>9</v>
      </c>
      <c r="S88" s="15" t="s">
        <v>4808</v>
      </c>
      <c r="T88" s="15" t="s">
        <v>42</v>
      </c>
      <c r="U88" s="15">
        <v>2099702</v>
      </c>
      <c r="V88" s="14" t="s">
        <v>2602</v>
      </c>
      <c r="W88" s="114" t="s">
        <v>47</v>
      </c>
      <c r="X88" s="51" t="str">
        <f t="shared" si="25"/>
        <v>7710NIROKADEV</v>
      </c>
      <c r="Y88" s="18" t="s">
        <v>1208</v>
      </c>
      <c r="Z88" s="15" t="s">
        <v>354</v>
      </c>
      <c r="AA88" s="15" t="s">
        <v>329</v>
      </c>
      <c r="AB88" s="15" t="s">
        <v>81</v>
      </c>
      <c r="AC88" s="481" t="s">
        <v>56</v>
      </c>
      <c r="AD88" s="15" t="s">
        <v>42</v>
      </c>
      <c r="AE88" s="24">
        <v>28427</v>
      </c>
      <c r="AF88" s="18" t="s">
        <v>753</v>
      </c>
      <c r="AG88" s="18" t="s">
        <v>114</v>
      </c>
      <c r="AH88" s="18" t="s">
        <v>559</v>
      </c>
      <c r="AI88" s="58" t="s">
        <v>4809</v>
      </c>
      <c r="AJ88" s="15" t="s">
        <v>42</v>
      </c>
      <c r="AK88" s="20">
        <v>1809498</v>
      </c>
      <c r="AL88" s="15" t="s">
        <v>2578</v>
      </c>
      <c r="AM88" s="31">
        <v>45208</v>
      </c>
      <c r="AN88" s="15" t="s">
        <v>49</v>
      </c>
      <c r="AO88" s="1111">
        <v>45257</v>
      </c>
      <c r="AP88" s="15">
        <v>1</v>
      </c>
      <c r="AQ88" s="277">
        <v>1</v>
      </c>
      <c r="AR88" s="20">
        <v>1</v>
      </c>
      <c r="AS88" s="114" t="s">
        <v>47</v>
      </c>
      <c r="AT88" s="15" t="s">
        <v>84</v>
      </c>
      <c r="AU88" s="16" t="s">
        <v>47</v>
      </c>
      <c r="AV88" s="15"/>
      <c r="AW88" s="18"/>
      <c r="AX88" s="58"/>
      <c r="AY88" s="18"/>
      <c r="AZ88" s="15"/>
      <c r="BA88" s="15"/>
      <c r="BB88" s="18"/>
      <c r="BC88" s="18"/>
      <c r="BD88" s="18"/>
      <c r="BE88" s="18"/>
      <c r="BF88" s="18"/>
      <c r="BG88" s="755">
        <f t="shared" si="26"/>
        <v>8</v>
      </c>
      <c r="BH88" s="709">
        <f t="shared" si="27"/>
        <v>9</v>
      </c>
      <c r="BI88" s="755">
        <f t="shared" si="28"/>
        <v>1</v>
      </c>
      <c r="BJ88" s="459" t="str">
        <f t="shared" si="29"/>
        <v>NO TIENE REZAGO</v>
      </c>
      <c r="BK88" s="18"/>
    </row>
    <row r="89" spans="1:63" customFormat="1" ht="18.75" customHeight="1">
      <c r="A89" s="481">
        <v>212</v>
      </c>
      <c r="B89" s="114" t="s">
        <v>2836</v>
      </c>
      <c r="C89" s="15" t="s">
        <v>33</v>
      </c>
      <c r="D89" s="15" t="s">
        <v>33</v>
      </c>
      <c r="E89" s="15" t="s">
        <v>2048</v>
      </c>
      <c r="F89" s="15">
        <v>906116253</v>
      </c>
      <c r="G89" s="310" t="str">
        <f>CONCATENATE(MID(Q89,3,2),MID(P89,1,2),MID(H89,1,2),MID(I89,1,2),MID(J89,1,2), MID(K89,1,2),MID(L89,1,1))</f>
        <v>208ARALNAJON</v>
      </c>
      <c r="H89" s="18" t="s">
        <v>817</v>
      </c>
      <c r="I89" s="18" t="s">
        <v>138</v>
      </c>
      <c r="J89" s="18" t="s">
        <v>2856</v>
      </c>
      <c r="K89" s="18" t="s">
        <v>2317</v>
      </c>
      <c r="L89" s="21" t="s">
        <v>1938</v>
      </c>
      <c r="M89" s="185" t="s">
        <v>1938</v>
      </c>
      <c r="N89" s="193">
        <v>44050</v>
      </c>
      <c r="O89" s="199">
        <v>7</v>
      </c>
      <c r="P89" s="199">
        <v>8</v>
      </c>
      <c r="Q89" s="199">
        <v>2020</v>
      </c>
      <c r="R89" s="637">
        <f t="shared" ref="R89:R103" ca="1" si="30">DATEDIF(N89,TODAY(),"Y")</f>
        <v>3</v>
      </c>
      <c r="S89" s="15" t="s">
        <v>4808</v>
      </c>
      <c r="T89" s="18" t="s">
        <v>2113</v>
      </c>
      <c r="U89" s="122" t="s">
        <v>2857</v>
      </c>
      <c r="V89" s="21" t="s">
        <v>53</v>
      </c>
      <c r="W89" s="114" t="s">
        <v>47</v>
      </c>
      <c r="X89" s="51" t="str">
        <f t="shared" ref="X89:X103" si="31">UPPER(CONCATENATE(MID(AH89,3,2),MID(AG89,1,2),MID(Y89,1,2),MID(Z89,1,2),MID(AA89,1,2),MID(AB89,1,2),MID(AC89,1,1)))</f>
        <v>8911ALORELCRV</v>
      </c>
      <c r="Y89" s="18" t="s">
        <v>138</v>
      </c>
      <c r="Z89" s="18" t="s">
        <v>139</v>
      </c>
      <c r="AA89" s="18" t="s">
        <v>140</v>
      </c>
      <c r="AB89" s="18" t="s">
        <v>141</v>
      </c>
      <c r="AC89" s="481" t="s">
        <v>56</v>
      </c>
      <c r="AD89" s="44" t="s">
        <v>111</v>
      </c>
      <c r="AE89" s="116">
        <v>32813</v>
      </c>
      <c r="AF89" s="18" t="s">
        <v>144</v>
      </c>
      <c r="AG89" s="18" t="s">
        <v>65</v>
      </c>
      <c r="AH89" s="18" t="s">
        <v>145</v>
      </c>
      <c r="AI89" s="58" t="s">
        <v>4809</v>
      </c>
      <c r="AJ89" s="150" t="s">
        <v>142</v>
      </c>
      <c r="AK89" s="117" t="s">
        <v>143</v>
      </c>
      <c r="AL89" s="15" t="s">
        <v>2578</v>
      </c>
      <c r="AM89" s="85">
        <v>45226.656331018516</v>
      </c>
      <c r="AN89" s="15" t="s">
        <v>49</v>
      </c>
      <c r="AO89" s="24">
        <v>45251</v>
      </c>
      <c r="AP89" s="15">
        <v>1</v>
      </c>
      <c r="AQ89" s="277">
        <v>1</v>
      </c>
      <c r="AR89" s="20">
        <v>2</v>
      </c>
      <c r="AS89" s="114" t="s">
        <v>47</v>
      </c>
      <c r="AT89" s="15" t="s">
        <v>67</v>
      </c>
      <c r="AU89" s="16" t="s">
        <v>47</v>
      </c>
      <c r="AV89" s="15"/>
      <c r="AW89" s="18"/>
      <c r="AX89" s="58"/>
      <c r="AY89" s="18"/>
      <c r="AZ89" s="15"/>
      <c r="BA89" s="15"/>
      <c r="BB89" s="18"/>
      <c r="BC89" s="18"/>
      <c r="BD89" s="18"/>
      <c r="BE89" s="18"/>
      <c r="BF89" s="18"/>
      <c r="BG89" s="755">
        <f t="shared" ref="BG89:BG103" si="32">IF(V89="NINGUNO",6, IF(V89="NIVEL INICIAL 3 AÑOS",6,IF(V89="NIVEL INICIAL 4 AÑOS",6, IF(V89="NIVEL INICIAL 5 AÑOS",6, IF(V89="PRIMARIA - 1ER GRADO",6, IF(V89="PRIMARIA - 2DO GRADO",7, IF(V89="PRIMARIA - 3ER GRADO",8, IF(V89="PRIMARIA - 4TO GRADO",9, IF(V89="PRIMARIA - 5TO GRADO",10, IF(V89="PRIMARIA - 6TO GRADO",11, IF(V89="SECUNDARIA - 1ER GRADO",12, IF(V89="SECUNDARIA - 2DO GRADO",13, IF(V89="SECUNDARIA - 3ER GRADO",14, IF(V89="SECUNDARIA - 4TO GRADO",15))))))))))))))</f>
        <v>6</v>
      </c>
      <c r="BH89" s="709">
        <f t="shared" ref="BH89:BH103" si="33">DATEDIF(N89,"31/03/2024","Y")</f>
        <v>3</v>
      </c>
      <c r="BI89" s="755">
        <f t="shared" ref="BI89:BI103" si="34">BH89-BG89</f>
        <v>-3</v>
      </c>
      <c r="BJ89" s="459" t="str">
        <f t="shared" ref="BJ89:BJ103" si="35">IF(BI89&lt;=1,"NO TIENE REZAGO", IF(BI89=2,"2 AÑOS REZAGO", IF(BI89=3,"3 AÑOS REZAGO", IF(BI89&gt;=4, "4 AÑOS REZAGO A MÁS"))))</f>
        <v>NO TIENE REZAGO</v>
      </c>
      <c r="BK89" s="18"/>
    </row>
    <row r="90" spans="1:63" customFormat="1" ht="18.75" customHeight="1">
      <c r="A90" s="481">
        <v>504</v>
      </c>
      <c r="B90" s="114" t="s">
        <v>2836</v>
      </c>
      <c r="C90" s="15" t="s">
        <v>33</v>
      </c>
      <c r="D90" s="15" t="s">
        <v>33</v>
      </c>
      <c r="E90" s="150" t="s">
        <v>68</v>
      </c>
      <c r="F90" s="16">
        <v>937161200</v>
      </c>
      <c r="G90" s="310" t="str">
        <f>CONCATENATE(MID(Q90,3,2),MID(P90,1,2),MID(H90,1,2),MID(I90,1,2),MID(J90,1,2), MID(K90,1,2),MID(L90,1,1))</f>
        <v>1812AROJMISHP</v>
      </c>
      <c r="H90" s="18" t="s">
        <v>817</v>
      </c>
      <c r="I90" s="18" t="s">
        <v>1262</v>
      </c>
      <c r="J90" s="18" t="s">
        <v>3398</v>
      </c>
      <c r="K90" s="18" t="s">
        <v>3399</v>
      </c>
      <c r="L90" s="21" t="s">
        <v>42</v>
      </c>
      <c r="M90" s="21" t="s">
        <v>42</v>
      </c>
      <c r="N90" s="193">
        <v>43458</v>
      </c>
      <c r="O90" s="199">
        <v>24</v>
      </c>
      <c r="P90" s="199">
        <v>12</v>
      </c>
      <c r="Q90" s="199">
        <v>2018</v>
      </c>
      <c r="R90" s="637">
        <f t="shared" ca="1" si="30"/>
        <v>5</v>
      </c>
      <c r="S90" s="15" t="s">
        <v>4809</v>
      </c>
      <c r="T90" s="18" t="s">
        <v>42</v>
      </c>
      <c r="U90" s="84" t="s">
        <v>3400</v>
      </c>
      <c r="V90" s="21" t="s">
        <v>53</v>
      </c>
      <c r="W90" s="114" t="s">
        <v>47</v>
      </c>
      <c r="X90" s="51" t="str">
        <f t="shared" si="31"/>
        <v>8912OJORKEKAV</v>
      </c>
      <c r="Y90" s="18" t="s">
        <v>1262</v>
      </c>
      <c r="Z90" s="18" t="s">
        <v>1265</v>
      </c>
      <c r="AA90" s="18" t="s">
        <v>1266</v>
      </c>
      <c r="AB90" s="18" t="s">
        <v>390</v>
      </c>
      <c r="AC90" s="481" t="s">
        <v>56</v>
      </c>
      <c r="AD90" s="15" t="s">
        <v>42</v>
      </c>
      <c r="AE90" s="116">
        <v>32859</v>
      </c>
      <c r="AF90" s="18" t="s">
        <v>284</v>
      </c>
      <c r="AG90" s="18" t="s">
        <v>206</v>
      </c>
      <c r="AH90" s="18" t="s">
        <v>145</v>
      </c>
      <c r="AI90" s="58" t="s">
        <v>4809</v>
      </c>
      <c r="AJ90" s="18" t="s">
        <v>42</v>
      </c>
      <c r="AK90" s="130" t="s">
        <v>1267</v>
      </c>
      <c r="AL90" s="15" t="s">
        <v>2578</v>
      </c>
      <c r="AM90" s="85">
        <v>45225.669966354166</v>
      </c>
      <c r="AN90" s="15" t="s">
        <v>49</v>
      </c>
      <c r="AO90" s="24">
        <v>45258</v>
      </c>
      <c r="AP90" s="15">
        <v>2</v>
      </c>
      <c r="AQ90" s="277">
        <v>2</v>
      </c>
      <c r="AR90" s="20">
        <v>1</v>
      </c>
      <c r="AS90" s="114" t="s">
        <v>47</v>
      </c>
      <c r="AT90" s="15" t="s">
        <v>76</v>
      </c>
      <c r="AU90" s="16" t="s">
        <v>47</v>
      </c>
      <c r="AV90" s="15"/>
      <c r="AW90" s="18"/>
      <c r="AX90" s="58"/>
      <c r="AY90" s="18"/>
      <c r="AZ90" s="15"/>
      <c r="BA90" s="208"/>
      <c r="BB90" s="189"/>
      <c r="BC90" s="189"/>
      <c r="BD90" s="189"/>
      <c r="BE90" s="189"/>
      <c r="BF90" s="189"/>
      <c r="BG90" s="1135">
        <f t="shared" si="32"/>
        <v>6</v>
      </c>
      <c r="BH90" s="1136">
        <f t="shared" si="33"/>
        <v>5</v>
      </c>
      <c r="BI90" s="1135">
        <f t="shared" si="34"/>
        <v>-1</v>
      </c>
      <c r="BJ90" s="1137" t="str">
        <f t="shared" si="35"/>
        <v>NO TIENE REZAGO</v>
      </c>
      <c r="BK90" s="189"/>
    </row>
    <row r="91" spans="1:63" customFormat="1" ht="18.75" customHeight="1">
      <c r="A91" s="481">
        <v>1345</v>
      </c>
      <c r="B91" s="23" t="s">
        <v>5311</v>
      </c>
      <c r="C91" s="15" t="s">
        <v>50</v>
      </c>
      <c r="D91" s="15" t="s">
        <v>50</v>
      </c>
      <c r="E91" s="567" t="s">
        <v>630</v>
      </c>
      <c r="F91" s="567">
        <v>939922387</v>
      </c>
      <c r="G91" s="310" t="str">
        <f>CONCATENATE(MID(Q91,3,2),MID(P91,1,2),MID(H91,1,2),MID(I91,1,2),MID(J91,1,2), MID(K91,1,2),MID(L91,1,1))</f>
        <v>174ARREROJES</v>
      </c>
      <c r="H91" s="499" t="s">
        <v>6181</v>
      </c>
      <c r="I91" s="499" t="s">
        <v>1426</v>
      </c>
      <c r="J91" s="499" t="s">
        <v>6182</v>
      </c>
      <c r="K91" s="499" t="s">
        <v>458</v>
      </c>
      <c r="L91" s="58" t="s">
        <v>57</v>
      </c>
      <c r="M91" s="103" t="s">
        <v>57</v>
      </c>
      <c r="N91" s="586">
        <v>42826</v>
      </c>
      <c r="O91" s="576">
        <v>1</v>
      </c>
      <c r="P91" s="576">
        <v>4</v>
      </c>
      <c r="Q91" s="576">
        <v>2017</v>
      </c>
      <c r="R91" s="637">
        <f t="shared" ca="1" si="30"/>
        <v>6</v>
      </c>
      <c r="S91" s="482" t="s">
        <v>4808</v>
      </c>
      <c r="T91" s="499" t="s">
        <v>2590</v>
      </c>
      <c r="U91" s="569">
        <v>1071</v>
      </c>
      <c r="V91" s="14" t="s">
        <v>2595</v>
      </c>
      <c r="W91" s="114" t="s">
        <v>47</v>
      </c>
      <c r="X91" s="51" t="str">
        <f t="shared" si="31"/>
        <v>9510REARKIYAV</v>
      </c>
      <c r="Y91" s="499" t="s">
        <v>1426</v>
      </c>
      <c r="Z91" s="499" t="s">
        <v>182</v>
      </c>
      <c r="AA91" s="499" t="s">
        <v>1427</v>
      </c>
      <c r="AB91" s="499" t="s">
        <v>6223</v>
      </c>
      <c r="AC91" s="481" t="s">
        <v>56</v>
      </c>
      <c r="AD91" s="44" t="s">
        <v>57</v>
      </c>
      <c r="AE91" s="437">
        <v>35688</v>
      </c>
      <c r="AF91" s="549" t="s">
        <v>418</v>
      </c>
      <c r="AG91" s="560" t="s">
        <v>114</v>
      </c>
      <c r="AH91" s="549" t="s">
        <v>278</v>
      </c>
      <c r="AI91" s="15" t="s">
        <v>4809</v>
      </c>
      <c r="AJ91" s="23" t="s">
        <v>58</v>
      </c>
      <c r="AK91" s="23">
        <v>27927270</v>
      </c>
      <c r="AL91" s="15" t="s">
        <v>2578</v>
      </c>
      <c r="AM91" s="1099">
        <v>45310</v>
      </c>
      <c r="AN91" s="15" t="s">
        <v>49</v>
      </c>
      <c r="AO91" s="1095">
        <v>45312</v>
      </c>
      <c r="AP91" s="520">
        <v>1</v>
      </c>
      <c r="AQ91" s="716">
        <v>3</v>
      </c>
      <c r="AR91" s="576">
        <v>3</v>
      </c>
      <c r="AS91" s="638" t="s">
        <v>47</v>
      </c>
      <c r="AT91" s="18" t="s">
        <v>6241</v>
      </c>
      <c r="AU91" s="55"/>
      <c r="AV91" s="58" t="s">
        <v>47</v>
      </c>
      <c r="AW91" s="576" t="s">
        <v>2756</v>
      </c>
      <c r="AX91" s="1095">
        <v>45313</v>
      </c>
      <c r="AY91" s="576" t="s">
        <v>47</v>
      </c>
      <c r="AZ91" s="58"/>
      <c r="BA91" s="58"/>
      <c r="BB91" s="23"/>
      <c r="BC91" s="23"/>
      <c r="BD91" s="23"/>
      <c r="BE91" s="23"/>
      <c r="BF91" s="23"/>
      <c r="BG91" s="759">
        <f t="shared" si="32"/>
        <v>6</v>
      </c>
      <c r="BH91" s="41">
        <f t="shared" si="33"/>
        <v>6</v>
      </c>
      <c r="BI91" s="759">
        <f t="shared" si="34"/>
        <v>0</v>
      </c>
      <c r="BJ91" s="105" t="str">
        <f t="shared" si="35"/>
        <v>NO TIENE REZAGO</v>
      </c>
      <c r="BK91" s="23"/>
    </row>
    <row r="92" spans="1:63" customFormat="1" ht="18.75" customHeight="1">
      <c r="A92" s="481">
        <v>1362</v>
      </c>
      <c r="B92" s="23" t="s">
        <v>5311</v>
      </c>
      <c r="C92" s="15" t="s">
        <v>50</v>
      </c>
      <c r="D92" s="15" t="s">
        <v>50</v>
      </c>
      <c r="E92" s="567" t="s">
        <v>51</v>
      </c>
      <c r="F92" s="567">
        <v>919509580</v>
      </c>
      <c r="G92" s="310" t="str">
        <f>CONCATENATE(MID(Q92,3,2),MID(P92,1,2),MID(H92,1,2),MID(I92,1,2),MID(J92,1,2), MID(K92,1,2),MID(L92,1,1))</f>
        <v>083ARLICANIS</v>
      </c>
      <c r="H92" s="499" t="s">
        <v>217</v>
      </c>
      <c r="I92" s="499" t="s">
        <v>815</v>
      </c>
      <c r="J92" s="499" t="s">
        <v>2669</v>
      </c>
      <c r="K92" s="499" t="s">
        <v>53</v>
      </c>
      <c r="L92" s="58" t="s">
        <v>57</v>
      </c>
      <c r="M92" s="103" t="s">
        <v>57</v>
      </c>
      <c r="N92" s="568">
        <v>39509</v>
      </c>
      <c r="O92" s="549">
        <v>2</v>
      </c>
      <c r="P92" s="549">
        <v>3</v>
      </c>
      <c r="Q92" s="549">
        <v>2008</v>
      </c>
      <c r="R92" s="637">
        <f t="shared" ca="1" si="30"/>
        <v>16</v>
      </c>
      <c r="S92" s="483" t="s">
        <v>4809</v>
      </c>
      <c r="T92" s="499" t="s">
        <v>58</v>
      </c>
      <c r="U92" s="569">
        <v>32874709</v>
      </c>
      <c r="V92" s="14" t="s">
        <v>2611</v>
      </c>
      <c r="W92" s="114" t="s">
        <v>47</v>
      </c>
      <c r="X92" s="51" t="str">
        <f t="shared" si="31"/>
        <v>8603LIARARNOV</v>
      </c>
      <c r="Y92" s="499" t="s">
        <v>967</v>
      </c>
      <c r="Z92" s="499" t="s">
        <v>6231</v>
      </c>
      <c r="AA92" s="499" t="s">
        <v>6232</v>
      </c>
      <c r="AB92" s="499" t="s">
        <v>6233</v>
      </c>
      <c r="AC92" s="481" t="s">
        <v>56</v>
      </c>
      <c r="AD92" s="44" t="s">
        <v>57</v>
      </c>
      <c r="AE92" s="570">
        <v>31480</v>
      </c>
      <c r="AF92" s="549" t="s">
        <v>315</v>
      </c>
      <c r="AG92" s="560" t="s">
        <v>88</v>
      </c>
      <c r="AH92" s="549" t="s">
        <v>97</v>
      </c>
      <c r="AI92" s="15" t="s">
        <v>4809</v>
      </c>
      <c r="AJ92" s="549" t="s">
        <v>58</v>
      </c>
      <c r="AK92" s="569">
        <v>17859662</v>
      </c>
      <c r="AL92" s="15" t="s">
        <v>2578</v>
      </c>
      <c r="AM92" s="1095">
        <v>45300</v>
      </c>
      <c r="AN92" s="15" t="s">
        <v>49</v>
      </c>
      <c r="AO92" s="1095">
        <v>45302</v>
      </c>
      <c r="AP92" s="1101"/>
      <c r="AQ92" s="716">
        <v>3</v>
      </c>
      <c r="AR92" s="576">
        <v>3</v>
      </c>
      <c r="AS92" s="638" t="s">
        <v>47</v>
      </c>
      <c r="AT92" s="18" t="s">
        <v>6241</v>
      </c>
      <c r="AU92" s="55"/>
      <c r="AV92" s="58" t="s">
        <v>47</v>
      </c>
      <c r="AW92" s="576" t="s">
        <v>6258</v>
      </c>
      <c r="AX92" s="1101">
        <v>45304</v>
      </c>
      <c r="AY92" s="576" t="s">
        <v>47</v>
      </c>
      <c r="AZ92" s="58"/>
      <c r="BA92" s="1140"/>
      <c r="BB92" s="643"/>
      <c r="BC92" s="643"/>
      <c r="BD92" s="643"/>
      <c r="BE92" s="643"/>
      <c r="BF92" s="643"/>
      <c r="BG92" s="755">
        <f t="shared" si="32"/>
        <v>14</v>
      </c>
      <c r="BH92" s="709">
        <f t="shared" si="33"/>
        <v>16</v>
      </c>
      <c r="BI92" s="755">
        <f t="shared" si="34"/>
        <v>2</v>
      </c>
      <c r="BJ92" s="459" t="str">
        <f t="shared" si="35"/>
        <v>2 AÑOS REZAGO</v>
      </c>
      <c r="BK92" s="643"/>
    </row>
    <row r="93" spans="1:63" customFormat="1" ht="18.75" customHeight="1">
      <c r="A93" s="481">
        <v>1363</v>
      </c>
      <c r="B93" s="23" t="s">
        <v>5311</v>
      </c>
      <c r="C93" s="15" t="s">
        <v>50</v>
      </c>
      <c r="D93" s="15" t="s">
        <v>50</v>
      </c>
      <c r="E93" s="567" t="s">
        <v>51</v>
      </c>
      <c r="F93" s="567">
        <v>919509580</v>
      </c>
      <c r="G93" s="310" t="str">
        <f>CONCATENATE(MID(Q93,3,2),MID(P93,1,2),MID(H93,1,2),MID(I93,1,2),MID(J93,1,2), MID(K93,1,2),MID(L93,1,1))</f>
        <v>1311ARLIISVAS</v>
      </c>
      <c r="H93" s="499" t="s">
        <v>217</v>
      </c>
      <c r="I93" s="499" t="s">
        <v>815</v>
      </c>
      <c r="J93" s="499" t="s">
        <v>1038</v>
      </c>
      <c r="K93" s="499" t="s">
        <v>167</v>
      </c>
      <c r="L93" s="58" t="s">
        <v>57</v>
      </c>
      <c r="M93" s="103" t="s">
        <v>57</v>
      </c>
      <c r="N93" s="575">
        <v>41608</v>
      </c>
      <c r="O93" s="549">
        <v>30</v>
      </c>
      <c r="P93" s="549">
        <v>11</v>
      </c>
      <c r="Q93" s="549">
        <v>2013</v>
      </c>
      <c r="R93" s="637">
        <f t="shared" ca="1" si="30"/>
        <v>10</v>
      </c>
      <c r="S93" s="483" t="s">
        <v>4809</v>
      </c>
      <c r="T93" s="499" t="s">
        <v>2590</v>
      </c>
      <c r="U93" s="499">
        <v>258</v>
      </c>
      <c r="V93" s="14" t="s">
        <v>2644</v>
      </c>
      <c r="W93" s="114" t="s">
        <v>47</v>
      </c>
      <c r="X93" s="51" t="str">
        <f t="shared" si="31"/>
        <v>8603LIARARNOV</v>
      </c>
      <c r="Y93" s="499" t="s">
        <v>967</v>
      </c>
      <c r="Z93" s="499" t="s">
        <v>6231</v>
      </c>
      <c r="AA93" s="499" t="s">
        <v>6232</v>
      </c>
      <c r="AB93" s="499" t="s">
        <v>6233</v>
      </c>
      <c r="AC93" s="481" t="s">
        <v>56</v>
      </c>
      <c r="AD93" s="44" t="s">
        <v>57</v>
      </c>
      <c r="AE93" s="570">
        <v>31480</v>
      </c>
      <c r="AF93" s="549" t="s">
        <v>315</v>
      </c>
      <c r="AG93" s="560" t="s">
        <v>88</v>
      </c>
      <c r="AH93" s="549" t="s">
        <v>97</v>
      </c>
      <c r="AI93" s="15" t="s">
        <v>4809</v>
      </c>
      <c r="AJ93" s="549" t="s">
        <v>58</v>
      </c>
      <c r="AK93" s="569">
        <v>17859662</v>
      </c>
      <c r="AL93" s="15" t="s">
        <v>2578</v>
      </c>
      <c r="AM93" s="1095">
        <v>45300</v>
      </c>
      <c r="AN93" s="1101"/>
      <c r="AO93" s="1101"/>
      <c r="AP93" s="58">
        <v>2</v>
      </c>
      <c r="AQ93" s="801"/>
      <c r="AR93" s="584"/>
      <c r="AS93" s="114" t="s">
        <v>47</v>
      </c>
      <c r="AT93" s="18" t="s">
        <v>6241</v>
      </c>
      <c r="AU93" s="55"/>
      <c r="AV93" s="58" t="s">
        <v>47</v>
      </c>
      <c r="AW93" s="576" t="s">
        <v>6259</v>
      </c>
      <c r="AX93" s="1101">
        <v>45304</v>
      </c>
      <c r="AY93" s="576" t="s">
        <v>47</v>
      </c>
      <c r="AZ93" s="58"/>
      <c r="BA93" s="58"/>
      <c r="BB93" s="23"/>
      <c r="BC93" s="23"/>
      <c r="BD93" s="23"/>
      <c r="BE93" s="23"/>
      <c r="BF93" s="23"/>
      <c r="BG93" s="755">
        <f t="shared" si="32"/>
        <v>9</v>
      </c>
      <c r="BH93" s="709">
        <f t="shared" si="33"/>
        <v>10</v>
      </c>
      <c r="BI93" s="755">
        <f t="shared" si="34"/>
        <v>1</v>
      </c>
      <c r="BJ93" s="459" t="str">
        <f t="shared" si="35"/>
        <v>NO TIENE REZAGO</v>
      </c>
      <c r="BK93" s="23"/>
    </row>
    <row r="94" spans="1:63" customFormat="1" ht="18.75" customHeight="1">
      <c r="A94" s="481">
        <v>1094</v>
      </c>
      <c r="B94" s="23" t="s">
        <v>5311</v>
      </c>
      <c r="C94" s="15" t="s">
        <v>33</v>
      </c>
      <c r="D94" s="15" t="s">
        <v>33</v>
      </c>
      <c r="E94" s="520" t="s">
        <v>99</v>
      </c>
      <c r="F94" s="520">
        <v>934961770</v>
      </c>
      <c r="G94" s="310" t="str">
        <f>CONCATENATE(MID(Q94,3,2),MID(P94,1,2),MID(H94,1,2),MID(I94,1,2),MID(J94,1,2), MID(K94,1,2),MID(L94,1,1))</f>
        <v>1611ARCODAANS</v>
      </c>
      <c r="H94" s="18" t="s">
        <v>5374</v>
      </c>
      <c r="I94" s="18" t="s">
        <v>5375</v>
      </c>
      <c r="J94" s="18" t="s">
        <v>5376</v>
      </c>
      <c r="K94" s="18" t="s">
        <v>2796</v>
      </c>
      <c r="L94" s="58" t="s">
        <v>57</v>
      </c>
      <c r="M94" s="103" t="s">
        <v>57</v>
      </c>
      <c r="N94" s="521">
        <v>42697</v>
      </c>
      <c r="O94" s="637">
        <v>23</v>
      </c>
      <c r="P94" s="637">
        <v>11</v>
      </c>
      <c r="Q94" s="637">
        <v>2016</v>
      </c>
      <c r="R94" s="637">
        <f t="shared" ca="1" si="30"/>
        <v>7</v>
      </c>
      <c r="S94" s="483" t="s">
        <v>4809</v>
      </c>
      <c r="T94" s="462" t="s">
        <v>2590</v>
      </c>
      <c r="U94" s="462">
        <v>2450</v>
      </c>
      <c r="V94" s="520" t="s">
        <v>53</v>
      </c>
      <c r="W94" s="114" t="s">
        <v>47</v>
      </c>
      <c r="X94" s="51" t="str">
        <f t="shared" si="31"/>
        <v>734LOGOMICOV</v>
      </c>
      <c r="Y94" s="462" t="s">
        <v>108</v>
      </c>
      <c r="Z94" s="462" t="s">
        <v>234</v>
      </c>
      <c r="AA94" s="462" t="s">
        <v>325</v>
      </c>
      <c r="AB94" s="462" t="s">
        <v>439</v>
      </c>
      <c r="AC94" s="481" t="s">
        <v>56</v>
      </c>
      <c r="AD94" s="15" t="s">
        <v>42</v>
      </c>
      <c r="AE94" s="524">
        <v>26757</v>
      </c>
      <c r="AF94" s="462">
        <v>3</v>
      </c>
      <c r="AG94" s="462">
        <v>4</v>
      </c>
      <c r="AH94" s="462">
        <v>1973</v>
      </c>
      <c r="AI94" s="15" t="s">
        <v>4809</v>
      </c>
      <c r="AJ94" s="462" t="s">
        <v>42</v>
      </c>
      <c r="AK94" s="523">
        <v>5157115</v>
      </c>
      <c r="AL94" s="15" t="s">
        <v>2578</v>
      </c>
      <c r="AM94" s="1100">
        <v>45255</v>
      </c>
      <c r="AN94" s="15" t="s">
        <v>49</v>
      </c>
      <c r="AO94" s="1100">
        <v>45294</v>
      </c>
      <c r="AP94" s="520">
        <v>1</v>
      </c>
      <c r="AQ94" s="804">
        <v>1</v>
      </c>
      <c r="AR94" s="637">
        <v>1</v>
      </c>
      <c r="AS94" s="638" t="s">
        <v>47</v>
      </c>
      <c r="AT94" s="18" t="s">
        <v>5498</v>
      </c>
      <c r="AU94" s="23"/>
      <c r="AV94" s="58"/>
      <c r="AW94" s="462"/>
      <c r="AX94" s="520"/>
      <c r="AY94" s="462"/>
      <c r="AZ94" s="58"/>
      <c r="BA94" s="58"/>
      <c r="BB94" s="23"/>
      <c r="BC94" s="23"/>
      <c r="BD94" s="23"/>
      <c r="BE94" s="23"/>
      <c r="BF94" s="23"/>
      <c r="BG94" s="755">
        <f t="shared" si="32"/>
        <v>6</v>
      </c>
      <c r="BH94" s="709">
        <f t="shared" si="33"/>
        <v>7</v>
      </c>
      <c r="BI94" s="755">
        <f t="shared" si="34"/>
        <v>1</v>
      </c>
      <c r="BJ94" s="459" t="str">
        <f t="shared" si="35"/>
        <v>NO TIENE REZAGO</v>
      </c>
      <c r="BK94" s="23"/>
    </row>
    <row r="95" spans="1:63" customFormat="1" ht="18.75" customHeight="1">
      <c r="A95" s="481">
        <v>1403</v>
      </c>
      <c r="B95" s="23" t="s">
        <v>5311</v>
      </c>
      <c r="C95" s="15" t="s">
        <v>33</v>
      </c>
      <c r="D95" s="23" t="s">
        <v>33</v>
      </c>
      <c r="E95" s="53" t="s">
        <v>132</v>
      </c>
      <c r="F95" s="53">
        <v>923987704</v>
      </c>
      <c r="G95" s="310" t="str">
        <f>CONCATENATE(MID(Q95,3,2),MID(P95,1,2),MID(H95,1,2),MID(I95,1,2),MID(J95,1,2), MID(K95,1,2),MID(L95,1,1))</f>
        <v>074ASGAMAFES</v>
      </c>
      <c r="H95" s="48" t="s">
        <v>1039</v>
      </c>
      <c r="I95" s="48" t="s">
        <v>2850</v>
      </c>
      <c r="J95" s="48" t="s">
        <v>185</v>
      </c>
      <c r="K95" s="48" t="s">
        <v>1081</v>
      </c>
      <c r="L95" s="58" t="s">
        <v>57</v>
      </c>
      <c r="M95" s="103" t="s">
        <v>57</v>
      </c>
      <c r="N95" s="528">
        <v>39195</v>
      </c>
      <c r="O95" s="360">
        <v>23</v>
      </c>
      <c r="P95" s="354">
        <v>4</v>
      </c>
      <c r="Q95" s="354">
        <v>2007</v>
      </c>
      <c r="R95" s="637">
        <f t="shared" ca="1" si="30"/>
        <v>16</v>
      </c>
      <c r="S95" s="483" t="s">
        <v>4809</v>
      </c>
      <c r="T95" s="53" t="s">
        <v>58</v>
      </c>
      <c r="U95" s="538" t="s">
        <v>6302</v>
      </c>
      <c r="V95" s="14" t="s">
        <v>2582</v>
      </c>
      <c r="W95" s="114" t="s">
        <v>47</v>
      </c>
      <c r="X95" s="51" t="str">
        <f t="shared" si="31"/>
        <v>9603GANIELDAV</v>
      </c>
      <c r="Y95" s="53" t="s">
        <v>2850</v>
      </c>
      <c r="Z95" s="53" t="s">
        <v>53</v>
      </c>
      <c r="AA95" s="53" t="s">
        <v>6338</v>
      </c>
      <c r="AB95" s="53" t="s">
        <v>246</v>
      </c>
      <c r="AC95" s="481" t="s">
        <v>56</v>
      </c>
      <c r="AD95" s="15" t="s">
        <v>42</v>
      </c>
      <c r="AE95" s="540">
        <v>35152</v>
      </c>
      <c r="AF95" s="538" t="s">
        <v>186</v>
      </c>
      <c r="AG95" s="538" t="s">
        <v>88</v>
      </c>
      <c r="AH95" s="538" t="s">
        <v>334</v>
      </c>
      <c r="AI95" s="15" t="s">
        <v>4809</v>
      </c>
      <c r="AJ95" s="53" t="s">
        <v>42</v>
      </c>
      <c r="AK95" s="538" t="s">
        <v>6339</v>
      </c>
      <c r="AL95" s="15" t="s">
        <v>2578</v>
      </c>
      <c r="AM95" s="557">
        <v>45264.519386574073</v>
      </c>
      <c r="AN95" s="15" t="s">
        <v>49</v>
      </c>
      <c r="AO95" s="1093">
        <v>45301</v>
      </c>
      <c r="AP95" s="58"/>
      <c r="AQ95" s="505">
        <v>1</v>
      </c>
      <c r="AR95" s="475">
        <v>1</v>
      </c>
      <c r="AS95" s="673" t="s">
        <v>47</v>
      </c>
      <c r="AT95" s="18" t="s">
        <v>48</v>
      </c>
      <c r="AU95" s="55"/>
      <c r="AV95" s="58" t="s">
        <v>47</v>
      </c>
      <c r="AW95" s="354" t="s">
        <v>6353</v>
      </c>
      <c r="AX95" s="1093">
        <v>45309</v>
      </c>
      <c r="AY95" s="768" t="s">
        <v>5636</v>
      </c>
      <c r="AZ95" s="58"/>
      <c r="BA95" s="58"/>
      <c r="BB95" s="23"/>
      <c r="BC95" s="23"/>
      <c r="BD95" s="23"/>
      <c r="BE95" s="23"/>
      <c r="BF95" s="23"/>
      <c r="BG95" s="755">
        <f t="shared" si="32"/>
        <v>10</v>
      </c>
      <c r="BH95" s="709">
        <f t="shared" si="33"/>
        <v>16</v>
      </c>
      <c r="BI95" s="755">
        <f t="shared" si="34"/>
        <v>6</v>
      </c>
      <c r="BJ95" s="459" t="str">
        <f t="shared" si="35"/>
        <v>4 AÑOS REZAGO A MÁS</v>
      </c>
      <c r="BK95" s="23"/>
    </row>
    <row r="96" spans="1:63" customFormat="1" ht="18.75" customHeight="1">
      <c r="A96" s="481">
        <v>947</v>
      </c>
      <c r="B96" s="23" t="s">
        <v>4811</v>
      </c>
      <c r="C96" s="15" t="s">
        <v>5146</v>
      </c>
      <c r="D96" s="15" t="s">
        <v>4021</v>
      </c>
      <c r="E96" s="198" t="s">
        <v>484</v>
      </c>
      <c r="F96" s="198">
        <v>982240313</v>
      </c>
      <c r="G96" s="310" t="str">
        <f>CONCATENATE(MID(Q96,3,2),MID(P96,1,2),MID(H96,1,2),MID(I96,1,2),MID(J96,1,2), MID(K96,1,2),MID(L96,1,1))</f>
        <v>186ASGABRSHS</v>
      </c>
      <c r="H96" s="192" t="s">
        <v>4481</v>
      </c>
      <c r="I96" s="192" t="s">
        <v>4482</v>
      </c>
      <c r="J96" s="192" t="s">
        <v>4483</v>
      </c>
      <c r="K96" s="192" t="s">
        <v>2170</v>
      </c>
      <c r="L96" s="15" t="s">
        <v>57</v>
      </c>
      <c r="M96" s="103" t="s">
        <v>57</v>
      </c>
      <c r="N96" s="193">
        <v>43271</v>
      </c>
      <c r="O96" s="199">
        <v>20</v>
      </c>
      <c r="P96" s="199">
        <v>6</v>
      </c>
      <c r="Q96" s="199">
        <v>2018</v>
      </c>
      <c r="R96" s="637">
        <f t="shared" ca="1" si="30"/>
        <v>5</v>
      </c>
      <c r="S96" s="15" t="s">
        <v>4809</v>
      </c>
      <c r="T96" s="29" t="s">
        <v>2590</v>
      </c>
      <c r="U96" s="198">
        <v>727</v>
      </c>
      <c r="V96" s="16" t="s">
        <v>2636</v>
      </c>
      <c r="W96" s="114" t="s">
        <v>47</v>
      </c>
      <c r="X96" s="51" t="str">
        <f t="shared" si="31"/>
        <v>827NIGAYAEMV</v>
      </c>
      <c r="Y96" s="18" t="s">
        <v>1208</v>
      </c>
      <c r="Z96" s="192" t="s">
        <v>4482</v>
      </c>
      <c r="AA96" s="192" t="s">
        <v>4484</v>
      </c>
      <c r="AB96" s="192" t="s">
        <v>4485</v>
      </c>
      <c r="AC96" s="481" t="s">
        <v>56</v>
      </c>
      <c r="AD96" s="44" t="s">
        <v>57</v>
      </c>
      <c r="AE96" s="407">
        <v>30162</v>
      </c>
      <c r="AF96" s="198">
        <v>30</v>
      </c>
      <c r="AG96" s="198">
        <v>7</v>
      </c>
      <c r="AH96" s="198">
        <v>1982</v>
      </c>
      <c r="AI96" s="58" t="s">
        <v>4809</v>
      </c>
      <c r="AJ96" s="32" t="s">
        <v>58</v>
      </c>
      <c r="AK96" s="200">
        <v>17686791</v>
      </c>
      <c r="AL96" s="498" t="s">
        <v>2578</v>
      </c>
      <c r="AM96" s="31">
        <v>45204</v>
      </c>
      <c r="AN96" s="15" t="s">
        <v>49</v>
      </c>
      <c r="AO96" s="1111">
        <v>45265</v>
      </c>
      <c r="AP96" s="498">
        <v>1</v>
      </c>
      <c r="AQ96" s="190">
        <v>1</v>
      </c>
      <c r="AR96" s="200">
        <v>1</v>
      </c>
      <c r="AS96" s="146" t="s">
        <v>47</v>
      </c>
      <c r="AT96" s="198" t="s">
        <v>84</v>
      </c>
      <c r="AU96" s="18" t="s">
        <v>47</v>
      </c>
      <c r="AV96" s="58"/>
      <c r="AW96" s="18"/>
      <c r="AX96" s="58"/>
      <c r="AY96" s="18"/>
      <c r="AZ96" s="58"/>
      <c r="BA96" s="58"/>
      <c r="BB96" s="18"/>
      <c r="BC96" s="18"/>
      <c r="BD96" s="18"/>
      <c r="BE96" s="18"/>
      <c r="BF96" s="18"/>
      <c r="BG96" s="755">
        <f t="shared" si="32"/>
        <v>6</v>
      </c>
      <c r="BH96" s="709">
        <f t="shared" si="33"/>
        <v>5</v>
      </c>
      <c r="BI96" s="755">
        <f t="shared" si="34"/>
        <v>-1</v>
      </c>
      <c r="BJ96" s="459" t="str">
        <f t="shared" si="35"/>
        <v>NO TIENE REZAGO</v>
      </c>
      <c r="BK96" s="18"/>
    </row>
    <row r="97" spans="1:63" customFormat="1" ht="18.75" customHeight="1">
      <c r="A97" s="481">
        <v>27</v>
      </c>
      <c r="B97" s="51" t="s">
        <v>2575</v>
      </c>
      <c r="C97" s="25" t="s">
        <v>33</v>
      </c>
      <c r="D97" s="25" t="s">
        <v>33</v>
      </c>
      <c r="E97" s="150" t="s">
        <v>68</v>
      </c>
      <c r="F97" s="14" t="s">
        <v>2622</v>
      </c>
      <c r="G97" s="310" t="str">
        <f>CONCATENATE(MID(Q97,3,2),MID(P97,1,2),MID(H97,1,2),MID(I97,1,2),MID(J97,1,2), MID(K97,1,2),MID(L97,1,1))</f>
        <v>091ASHEANERS</v>
      </c>
      <c r="H97" s="58" t="s">
        <v>6713</v>
      </c>
      <c r="I97" s="58" t="s">
        <v>3933</v>
      </c>
      <c r="J97" s="58" t="s">
        <v>1879</v>
      </c>
      <c r="K97" s="58" t="s">
        <v>2486</v>
      </c>
      <c r="L97" s="15" t="s">
        <v>57</v>
      </c>
      <c r="M97" s="103" t="s">
        <v>57</v>
      </c>
      <c r="N97" s="193">
        <v>39831</v>
      </c>
      <c r="O97" s="199">
        <v>18</v>
      </c>
      <c r="P97" s="199">
        <v>1</v>
      </c>
      <c r="Q97" s="199">
        <v>2009</v>
      </c>
      <c r="R97" s="637">
        <f t="shared" ca="1" si="30"/>
        <v>15</v>
      </c>
      <c r="S97" s="15" t="s">
        <v>4808</v>
      </c>
      <c r="T97" s="29" t="s">
        <v>86</v>
      </c>
      <c r="U97" s="14">
        <v>33240086</v>
      </c>
      <c r="V97" s="14" t="s">
        <v>2582</v>
      </c>
      <c r="W97" s="51" t="s">
        <v>47</v>
      </c>
      <c r="X97" s="51" t="str">
        <f t="shared" si="31"/>
        <v>7712NIHEROMAV</v>
      </c>
      <c r="Y97" s="18" t="s">
        <v>1208</v>
      </c>
      <c r="Z97" s="14" t="s">
        <v>767</v>
      </c>
      <c r="AA97" s="14" t="s">
        <v>1238</v>
      </c>
      <c r="AB97" s="14" t="s">
        <v>210</v>
      </c>
      <c r="AC97" s="481" t="s">
        <v>56</v>
      </c>
      <c r="AD97" s="44" t="s">
        <v>57</v>
      </c>
      <c r="AE97" s="38">
        <v>28471</v>
      </c>
      <c r="AF97" s="46" t="s">
        <v>206</v>
      </c>
      <c r="AG97" s="46" t="s">
        <v>206</v>
      </c>
      <c r="AH97" s="46" t="s">
        <v>559</v>
      </c>
      <c r="AI97" s="58" t="s">
        <v>4809</v>
      </c>
      <c r="AJ97" s="32" t="s">
        <v>58</v>
      </c>
      <c r="AK97" s="39">
        <v>12913359</v>
      </c>
      <c r="AL97" s="1080" t="s">
        <v>2578</v>
      </c>
      <c r="AM97" s="1101">
        <v>45184</v>
      </c>
      <c r="AN97" s="58"/>
      <c r="AO97" s="1101"/>
      <c r="AP97" s="58"/>
      <c r="AQ97" s="160"/>
      <c r="AR97" s="39"/>
      <c r="AS97" s="51" t="s">
        <v>47</v>
      </c>
      <c r="AT97" s="14" t="s">
        <v>98</v>
      </c>
      <c r="AU97" s="14" t="s">
        <v>47</v>
      </c>
      <c r="AV97" s="58"/>
      <c r="AW97" s="25"/>
      <c r="AX97" s="58"/>
      <c r="AY97" s="25"/>
      <c r="AZ97" s="58"/>
      <c r="BA97" s="557"/>
      <c r="BB97" s="25"/>
      <c r="BC97" s="25"/>
      <c r="BD97" s="25"/>
      <c r="BE97" s="25"/>
      <c r="BF97" s="25"/>
      <c r="BG97" s="755">
        <f t="shared" si="32"/>
        <v>10</v>
      </c>
      <c r="BH97" s="709">
        <f t="shared" si="33"/>
        <v>15</v>
      </c>
      <c r="BI97" s="755">
        <f t="shared" si="34"/>
        <v>5</v>
      </c>
      <c r="BJ97" s="459" t="str">
        <f t="shared" si="35"/>
        <v>4 AÑOS REZAGO A MÁS</v>
      </c>
      <c r="BK97" s="25"/>
    </row>
    <row r="98" spans="1:63" customFormat="1" ht="18.75" customHeight="1">
      <c r="A98" s="481">
        <v>26</v>
      </c>
      <c r="B98" s="51" t="s">
        <v>2575</v>
      </c>
      <c r="C98" s="25" t="s">
        <v>33</v>
      </c>
      <c r="D98" s="25" t="s">
        <v>33</v>
      </c>
      <c r="E98" s="150" t="s">
        <v>68</v>
      </c>
      <c r="F98" s="14" t="s">
        <v>2622</v>
      </c>
      <c r="G98" s="310" t="str">
        <f>CONCATENATE(MID(Q98,3,2),MID(P98,1,2),MID(H98,1,2),MID(I98,1,2),MID(J98,1,2), MID(K98,1,2),MID(L98,1,1))</f>
        <v>101ASHERONAS</v>
      </c>
      <c r="H98" s="58" t="s">
        <v>6713</v>
      </c>
      <c r="I98" s="58" t="s">
        <v>3933</v>
      </c>
      <c r="J98" s="58" t="s">
        <v>6714</v>
      </c>
      <c r="K98" s="58" t="s">
        <v>834</v>
      </c>
      <c r="L98" s="15" t="s">
        <v>57</v>
      </c>
      <c r="M98" s="103" t="s">
        <v>57</v>
      </c>
      <c r="N98" s="193">
        <v>40182</v>
      </c>
      <c r="O98" s="199">
        <v>4</v>
      </c>
      <c r="P98" s="199">
        <v>1</v>
      </c>
      <c r="Q98" s="199">
        <v>2010</v>
      </c>
      <c r="R98" s="637">
        <f t="shared" ca="1" si="30"/>
        <v>14</v>
      </c>
      <c r="S98" s="15" t="s">
        <v>4809</v>
      </c>
      <c r="T98" s="29" t="s">
        <v>86</v>
      </c>
      <c r="U98" s="14">
        <v>33240085</v>
      </c>
      <c r="V98" s="14" t="s">
        <v>2586</v>
      </c>
      <c r="W98" s="51" t="s">
        <v>47</v>
      </c>
      <c r="X98" s="51" t="str">
        <f t="shared" si="31"/>
        <v>7712NIHEROMAV</v>
      </c>
      <c r="Y98" s="18" t="s">
        <v>1208</v>
      </c>
      <c r="Z98" s="14" t="s">
        <v>767</v>
      </c>
      <c r="AA98" s="14" t="s">
        <v>1238</v>
      </c>
      <c r="AB98" s="14" t="s">
        <v>210</v>
      </c>
      <c r="AC98" s="481" t="s">
        <v>56</v>
      </c>
      <c r="AD98" s="44" t="s">
        <v>57</v>
      </c>
      <c r="AE98" s="38">
        <v>28471</v>
      </c>
      <c r="AF98" s="46" t="s">
        <v>206</v>
      </c>
      <c r="AG98" s="46" t="s">
        <v>206</v>
      </c>
      <c r="AH98" s="46" t="s">
        <v>559</v>
      </c>
      <c r="AI98" s="58" t="s">
        <v>4809</v>
      </c>
      <c r="AJ98" s="32" t="s">
        <v>58</v>
      </c>
      <c r="AK98" s="39">
        <v>12913539</v>
      </c>
      <c r="AL98" s="1080" t="s">
        <v>2578</v>
      </c>
      <c r="AM98" s="1101">
        <v>45184</v>
      </c>
      <c r="AN98" s="58"/>
      <c r="AO98" s="1101"/>
      <c r="AP98" s="58"/>
      <c r="AQ98" s="160">
        <v>4</v>
      </c>
      <c r="AR98" s="39"/>
      <c r="AS98" s="51" t="s">
        <v>47</v>
      </c>
      <c r="AT98" s="14" t="s">
        <v>98</v>
      </c>
      <c r="AU98" s="14" t="s">
        <v>47</v>
      </c>
      <c r="AV98" s="58"/>
      <c r="AW98" s="244"/>
      <c r="AX98" s="58"/>
      <c r="AY98" s="25"/>
      <c r="AZ98" s="58"/>
      <c r="BA98" s="557"/>
      <c r="BB98" s="25"/>
      <c r="BC98" s="25"/>
      <c r="BD98" s="25"/>
      <c r="BE98" s="25"/>
      <c r="BF98" s="25"/>
      <c r="BG98" s="755">
        <f t="shared" si="32"/>
        <v>11</v>
      </c>
      <c r="BH98" s="709">
        <f t="shared" si="33"/>
        <v>14</v>
      </c>
      <c r="BI98" s="755">
        <f t="shared" si="34"/>
        <v>3</v>
      </c>
      <c r="BJ98" s="459" t="str">
        <f t="shared" si="35"/>
        <v>3 AÑOS REZAGO</v>
      </c>
      <c r="BK98" s="25"/>
    </row>
    <row r="99" spans="1:63" customFormat="1" ht="18.75" customHeight="1">
      <c r="A99" s="481">
        <v>25</v>
      </c>
      <c r="B99" s="51" t="s">
        <v>2575</v>
      </c>
      <c r="C99" s="25" t="s">
        <v>33</v>
      </c>
      <c r="D99" s="25" t="s">
        <v>33</v>
      </c>
      <c r="E99" s="150" t="s">
        <v>68</v>
      </c>
      <c r="F99" s="14" t="s">
        <v>2622</v>
      </c>
      <c r="G99" s="310" t="str">
        <f>CONCATENATE(MID(Q99,3,2),MID(P99,1,2),MID(H99,1,2),MID(I99,1,2),MID(J99,1,2), MID(K99,1,2),MID(L99,1,1))</f>
        <v>067ASHEERJOS</v>
      </c>
      <c r="H99" s="58" t="s">
        <v>2463</v>
      </c>
      <c r="I99" s="58" t="s">
        <v>767</v>
      </c>
      <c r="J99" s="58" t="s">
        <v>6715</v>
      </c>
      <c r="K99" s="58" t="s">
        <v>2317</v>
      </c>
      <c r="L99" s="15" t="s">
        <v>57</v>
      </c>
      <c r="M99" s="103" t="s">
        <v>57</v>
      </c>
      <c r="N99" s="193">
        <v>38915</v>
      </c>
      <c r="O99" s="199">
        <v>17</v>
      </c>
      <c r="P99" s="199">
        <v>7</v>
      </c>
      <c r="Q99" s="199">
        <v>2006</v>
      </c>
      <c r="R99" s="637">
        <f t="shared" ca="1" si="30"/>
        <v>17</v>
      </c>
      <c r="S99" s="15" t="s">
        <v>4808</v>
      </c>
      <c r="T99" s="29" t="s">
        <v>86</v>
      </c>
      <c r="U99" s="14">
        <v>32797408</v>
      </c>
      <c r="V99" s="14" t="s">
        <v>2597</v>
      </c>
      <c r="W99" s="51" t="s">
        <v>47</v>
      </c>
      <c r="X99" s="51" t="str">
        <f t="shared" si="31"/>
        <v>7712NIHEROMAV</v>
      </c>
      <c r="Y99" s="18" t="s">
        <v>1208</v>
      </c>
      <c r="Z99" s="14" t="s">
        <v>767</v>
      </c>
      <c r="AA99" s="14" t="s">
        <v>1238</v>
      </c>
      <c r="AB99" s="14" t="s">
        <v>210</v>
      </c>
      <c r="AC99" s="481" t="s">
        <v>56</v>
      </c>
      <c r="AD99" s="44" t="s">
        <v>57</v>
      </c>
      <c r="AE99" s="38">
        <v>28471</v>
      </c>
      <c r="AF99" s="46" t="s">
        <v>206</v>
      </c>
      <c r="AG99" s="46" t="s">
        <v>206</v>
      </c>
      <c r="AH99" s="46" t="s">
        <v>559</v>
      </c>
      <c r="AI99" s="58" t="s">
        <v>4809</v>
      </c>
      <c r="AJ99" s="32" t="s">
        <v>58</v>
      </c>
      <c r="AK99" s="39">
        <v>12913359</v>
      </c>
      <c r="AL99" s="1080" t="s">
        <v>2578</v>
      </c>
      <c r="AM99" s="1101">
        <v>45184</v>
      </c>
      <c r="AN99" s="15" t="s">
        <v>49</v>
      </c>
      <c r="AO99" s="1111">
        <v>45212</v>
      </c>
      <c r="AP99" s="58">
        <v>4</v>
      </c>
      <c r="AQ99" s="160"/>
      <c r="AR99" s="39">
        <v>1</v>
      </c>
      <c r="AS99" s="51" t="s">
        <v>47</v>
      </c>
      <c r="AT99" s="14" t="s">
        <v>98</v>
      </c>
      <c r="AU99" s="14" t="s">
        <v>47</v>
      </c>
      <c r="AV99" s="58"/>
      <c r="AW99" s="25"/>
      <c r="AX99" s="58"/>
      <c r="AY99" s="25"/>
      <c r="AZ99" s="58"/>
      <c r="BA99" s="557"/>
      <c r="BB99" s="25"/>
      <c r="BC99" s="25"/>
      <c r="BD99" s="25"/>
      <c r="BE99" s="25"/>
      <c r="BF99" s="25"/>
      <c r="BG99" s="755">
        <f t="shared" si="32"/>
        <v>13</v>
      </c>
      <c r="BH99" s="709">
        <f t="shared" si="33"/>
        <v>17</v>
      </c>
      <c r="BI99" s="755">
        <f t="shared" si="34"/>
        <v>4</v>
      </c>
      <c r="BJ99" s="459" t="str">
        <f t="shared" si="35"/>
        <v>4 AÑOS REZAGO A MÁS</v>
      </c>
      <c r="BK99" s="25"/>
    </row>
    <row r="100" spans="1:63" customFormat="1" ht="18.75" customHeight="1">
      <c r="A100" s="481">
        <v>1402</v>
      </c>
      <c r="B100" s="23" t="s">
        <v>5311</v>
      </c>
      <c r="C100" s="15" t="s">
        <v>33</v>
      </c>
      <c r="D100" s="23" t="s">
        <v>33</v>
      </c>
      <c r="E100" s="53" t="s">
        <v>91</v>
      </c>
      <c r="F100" s="53">
        <v>948216378</v>
      </c>
      <c r="G100" s="310" t="str">
        <f>CONCATENATE(MID(Q100,3,2),MID(P100,1,2),MID(H100,1,2),MID(I100,1,2),MID(J100,1,2), MID(K100,1,2),MID(L100,1,1))</f>
        <v>089AUCODADIS</v>
      </c>
      <c r="H100" s="48" t="s">
        <v>220</v>
      </c>
      <c r="I100" s="48" t="s">
        <v>492</v>
      </c>
      <c r="J100" s="48" t="s">
        <v>6299</v>
      </c>
      <c r="K100" s="48" t="s">
        <v>6300</v>
      </c>
      <c r="L100" s="58" t="s">
        <v>57</v>
      </c>
      <c r="M100" s="103" t="s">
        <v>57</v>
      </c>
      <c r="N100" s="528">
        <v>39701</v>
      </c>
      <c r="O100" s="360">
        <v>10</v>
      </c>
      <c r="P100" s="354">
        <v>9</v>
      </c>
      <c r="Q100" s="354">
        <v>2008</v>
      </c>
      <c r="R100" s="637">
        <f t="shared" ca="1" si="30"/>
        <v>15</v>
      </c>
      <c r="S100" s="483" t="s">
        <v>4809</v>
      </c>
      <c r="T100" s="53" t="s">
        <v>2590</v>
      </c>
      <c r="U100" s="538" t="s">
        <v>6301</v>
      </c>
      <c r="V100" s="14" t="s">
        <v>2582</v>
      </c>
      <c r="W100" s="114" t="s">
        <v>47</v>
      </c>
      <c r="X100" s="51" t="str">
        <f t="shared" si="31"/>
        <v>9204MECODAYAV</v>
      </c>
      <c r="Y100" s="53" t="s">
        <v>1062</v>
      </c>
      <c r="Z100" s="53" t="s">
        <v>492</v>
      </c>
      <c r="AA100" s="53" t="s">
        <v>6330</v>
      </c>
      <c r="AB100" s="53" t="s">
        <v>4752</v>
      </c>
      <c r="AC100" s="481" t="s">
        <v>56</v>
      </c>
      <c r="AD100" s="15" t="s">
        <v>42</v>
      </c>
      <c r="AE100" s="540">
        <v>33703</v>
      </c>
      <c r="AF100" s="538" t="s">
        <v>315</v>
      </c>
      <c r="AG100" s="538" t="s">
        <v>162</v>
      </c>
      <c r="AH100" s="538" t="s">
        <v>115</v>
      </c>
      <c r="AI100" s="15" t="s">
        <v>4809</v>
      </c>
      <c r="AJ100" s="53" t="s">
        <v>42</v>
      </c>
      <c r="AK100" s="538" t="s">
        <v>6331</v>
      </c>
      <c r="AL100" s="15" t="s">
        <v>2578</v>
      </c>
      <c r="AM100" s="557">
        <v>45261.473344907405</v>
      </c>
      <c r="AN100" s="58"/>
      <c r="AO100" s="58"/>
      <c r="AP100" s="58">
        <v>2</v>
      </c>
      <c r="AQ100" s="158"/>
      <c r="AR100" s="58"/>
      <c r="AS100" s="114" t="s">
        <v>47</v>
      </c>
      <c r="AT100" s="18" t="s">
        <v>48</v>
      </c>
      <c r="AU100" s="23"/>
      <c r="AV100" s="58"/>
      <c r="AW100" s="53"/>
      <c r="AX100" s="1080"/>
      <c r="AY100" s="475"/>
      <c r="AZ100" s="58"/>
      <c r="BA100" s="1138"/>
      <c r="BB100" s="207"/>
      <c r="BC100" s="207"/>
      <c r="BD100" s="207"/>
      <c r="BE100" s="207"/>
      <c r="BF100" s="207"/>
      <c r="BG100" s="1135">
        <f t="shared" si="32"/>
        <v>10</v>
      </c>
      <c r="BH100" s="1136">
        <f t="shared" si="33"/>
        <v>15</v>
      </c>
      <c r="BI100" s="1135">
        <f t="shared" si="34"/>
        <v>5</v>
      </c>
      <c r="BJ100" s="1137" t="str">
        <f t="shared" si="35"/>
        <v>4 AÑOS REZAGO A MÁS</v>
      </c>
      <c r="BK100" s="207"/>
    </row>
    <row r="101" spans="1:63" customFormat="1" ht="18.75" customHeight="1">
      <c r="A101" s="481">
        <v>815</v>
      </c>
      <c r="B101" s="23" t="s">
        <v>4811</v>
      </c>
      <c r="C101" s="15" t="s">
        <v>5146</v>
      </c>
      <c r="D101" s="15" t="s">
        <v>4021</v>
      </c>
      <c r="E101" s="198" t="s">
        <v>126</v>
      </c>
      <c r="F101" s="198">
        <v>914688263</v>
      </c>
      <c r="G101" s="310" t="str">
        <f>CONCATENATE(MID(Q101,3,2),MID(P101,1,2),MID(H101,1,2),MID(I101,1,2),MID(J101,1,2), MID(K101,1,2),MID(L101,1,1))</f>
        <v>173AVGOELDAS</v>
      </c>
      <c r="H101" s="192" t="s">
        <v>4096</v>
      </c>
      <c r="I101" s="192" t="s">
        <v>234</v>
      </c>
      <c r="J101" s="192" t="s">
        <v>2931</v>
      </c>
      <c r="K101" s="192" t="s">
        <v>1957</v>
      </c>
      <c r="L101" s="15" t="s">
        <v>57</v>
      </c>
      <c r="M101" s="103" t="s">
        <v>57</v>
      </c>
      <c r="N101" s="193">
        <v>42814</v>
      </c>
      <c r="O101" s="199">
        <v>20</v>
      </c>
      <c r="P101" s="199">
        <v>3</v>
      </c>
      <c r="Q101" s="199">
        <v>2017</v>
      </c>
      <c r="R101" s="637">
        <f t="shared" ca="1" si="30"/>
        <v>7</v>
      </c>
      <c r="S101" s="15" t="s">
        <v>4808</v>
      </c>
      <c r="T101" s="29" t="s">
        <v>2590</v>
      </c>
      <c r="U101" s="198">
        <v>2142</v>
      </c>
      <c r="V101" s="198" t="s">
        <v>53</v>
      </c>
      <c r="W101" s="114" t="s">
        <v>47</v>
      </c>
      <c r="X101" s="51" t="str">
        <f t="shared" si="31"/>
        <v>958AVGOMAYEV</v>
      </c>
      <c r="Y101" s="197" t="s">
        <v>225</v>
      </c>
      <c r="Z101" s="192" t="s">
        <v>234</v>
      </c>
      <c r="AA101" s="192" t="s">
        <v>4095</v>
      </c>
      <c r="AB101" s="192" t="s">
        <v>1886</v>
      </c>
      <c r="AC101" s="481" t="s">
        <v>56</v>
      </c>
      <c r="AD101" s="44" t="s">
        <v>57</v>
      </c>
      <c r="AE101" s="407">
        <v>34935</v>
      </c>
      <c r="AF101" s="198">
        <v>24</v>
      </c>
      <c r="AG101" s="198">
        <v>8</v>
      </c>
      <c r="AH101" s="198">
        <v>1995</v>
      </c>
      <c r="AI101" s="58" t="s">
        <v>4809</v>
      </c>
      <c r="AJ101" s="32" t="s">
        <v>58</v>
      </c>
      <c r="AK101" s="200">
        <v>23565241</v>
      </c>
      <c r="AL101" s="15" t="s">
        <v>2578</v>
      </c>
      <c r="AM101" s="387">
        <v>45201</v>
      </c>
      <c r="AN101" s="498"/>
      <c r="AO101" s="1116"/>
      <c r="AP101" s="498"/>
      <c r="AQ101" s="190"/>
      <c r="AR101" s="200"/>
      <c r="AS101" s="146" t="s">
        <v>47</v>
      </c>
      <c r="AT101" s="198" t="s">
        <v>84</v>
      </c>
      <c r="AU101" s="18" t="s">
        <v>47</v>
      </c>
      <c r="AV101" s="58"/>
      <c r="AW101" s="18"/>
      <c r="AX101" s="58"/>
      <c r="AY101" s="18"/>
      <c r="AZ101" s="58"/>
      <c r="BA101" s="58"/>
      <c r="BB101" s="18"/>
      <c r="BC101" s="18"/>
      <c r="BD101" s="18"/>
      <c r="BE101" s="18"/>
      <c r="BF101" s="18"/>
      <c r="BG101" s="759">
        <f t="shared" si="32"/>
        <v>6</v>
      </c>
      <c r="BH101" s="41">
        <f t="shared" si="33"/>
        <v>7</v>
      </c>
      <c r="BI101" s="759">
        <f t="shared" si="34"/>
        <v>1</v>
      </c>
      <c r="BJ101" s="105" t="str">
        <f t="shared" si="35"/>
        <v>NO TIENE REZAGO</v>
      </c>
      <c r="BK101" s="18"/>
    </row>
    <row r="102" spans="1:63" customFormat="1" ht="18.75" customHeight="1">
      <c r="A102" s="481">
        <v>989</v>
      </c>
      <c r="B102" s="23" t="s">
        <v>4811</v>
      </c>
      <c r="C102" s="15" t="s">
        <v>33</v>
      </c>
      <c r="D102" s="15" t="s">
        <v>33</v>
      </c>
      <c r="E102" s="150" t="s">
        <v>68</v>
      </c>
      <c r="F102" s="198" t="s">
        <v>4590</v>
      </c>
      <c r="G102" s="310" t="str">
        <f>CONCATENATE(MID(Q102,3,2),MID(P102,1,2),MID(H102,1,2),MID(I102,1,2),MID(J102,1,2), MID(K102,1,2),MID(L102,1,1))</f>
        <v>155AVREJAALP</v>
      </c>
      <c r="H102" s="1032" t="s">
        <v>4096</v>
      </c>
      <c r="I102" s="1032" t="s">
        <v>1426</v>
      </c>
      <c r="J102" s="1032" t="s">
        <v>1194</v>
      </c>
      <c r="K102" s="1032" t="s">
        <v>366</v>
      </c>
      <c r="L102" s="15" t="s">
        <v>42</v>
      </c>
      <c r="M102" s="185" t="s">
        <v>42</v>
      </c>
      <c r="N102" s="193">
        <v>42136</v>
      </c>
      <c r="O102" s="199">
        <v>12</v>
      </c>
      <c r="P102" s="199">
        <v>5</v>
      </c>
      <c r="Q102" s="199">
        <v>2015</v>
      </c>
      <c r="R102" s="637">
        <f t="shared" ca="1" si="30"/>
        <v>8</v>
      </c>
      <c r="S102" s="15" t="s">
        <v>4808</v>
      </c>
      <c r="T102" s="185" t="s">
        <v>42</v>
      </c>
      <c r="U102" s="378">
        <v>174801903</v>
      </c>
      <c r="V102" s="14" t="s">
        <v>2588</v>
      </c>
      <c r="W102" s="114" t="s">
        <v>47</v>
      </c>
      <c r="X102" s="51" t="str">
        <f t="shared" si="31"/>
        <v>8709REARROMAV</v>
      </c>
      <c r="Y102" s="197" t="s">
        <v>1426</v>
      </c>
      <c r="Z102" s="192" t="s">
        <v>1950</v>
      </c>
      <c r="AA102" s="192" t="s">
        <v>2258</v>
      </c>
      <c r="AB102" s="192" t="s">
        <v>744</v>
      </c>
      <c r="AC102" s="481" t="s">
        <v>56</v>
      </c>
      <c r="AD102" s="498" t="s">
        <v>42</v>
      </c>
      <c r="AE102" s="406">
        <v>32023</v>
      </c>
      <c r="AF102" s="405" t="s">
        <v>88</v>
      </c>
      <c r="AG102" s="405" t="s">
        <v>315</v>
      </c>
      <c r="AH102" s="405" t="s">
        <v>249</v>
      </c>
      <c r="AI102" s="58" t="s">
        <v>4809</v>
      </c>
      <c r="AJ102" s="198" t="s">
        <v>42</v>
      </c>
      <c r="AK102" s="367" t="s">
        <v>4591</v>
      </c>
      <c r="AL102" s="58" t="s">
        <v>6721</v>
      </c>
      <c r="AM102" s="1102">
        <v>45257.314641203702</v>
      </c>
      <c r="AN102" s="15" t="s">
        <v>49</v>
      </c>
      <c r="AO102" s="1111">
        <v>45270</v>
      </c>
      <c r="AP102" s="498">
        <v>2</v>
      </c>
      <c r="AQ102" s="190">
        <v>2</v>
      </c>
      <c r="AR102" s="200">
        <v>1</v>
      </c>
      <c r="AS102" s="146" t="s">
        <v>47</v>
      </c>
      <c r="AT102" s="198" t="s">
        <v>98</v>
      </c>
      <c r="AU102" s="18" t="s">
        <v>47</v>
      </c>
      <c r="AV102" s="58"/>
      <c r="AW102" s="18"/>
      <c r="AX102" s="58"/>
      <c r="AY102" s="18"/>
      <c r="AZ102" s="58"/>
      <c r="BA102" s="1140"/>
      <c r="BB102" s="195"/>
      <c r="BC102" s="195"/>
      <c r="BD102" s="195"/>
      <c r="BE102" s="195"/>
      <c r="BF102" s="195"/>
      <c r="BG102" s="755">
        <f t="shared" si="32"/>
        <v>7</v>
      </c>
      <c r="BH102" s="709">
        <f t="shared" si="33"/>
        <v>8</v>
      </c>
      <c r="BI102" s="755">
        <f t="shared" si="34"/>
        <v>1</v>
      </c>
      <c r="BJ102" s="459" t="str">
        <f t="shared" si="35"/>
        <v>NO TIENE REZAGO</v>
      </c>
      <c r="BK102" s="195"/>
    </row>
    <row r="103" spans="1:63" customFormat="1" ht="18.75" customHeight="1">
      <c r="A103" s="481">
        <v>814</v>
      </c>
      <c r="B103" s="23" t="s">
        <v>4811</v>
      </c>
      <c r="C103" s="15" t="s">
        <v>5146</v>
      </c>
      <c r="D103" s="15" t="s">
        <v>4021</v>
      </c>
      <c r="E103" s="198" t="s">
        <v>126</v>
      </c>
      <c r="F103" s="198">
        <v>914688263</v>
      </c>
      <c r="G103" s="310" t="str">
        <f>CONCATENATE(MID(Q103,3,2),MID(P103,1,2),MID(H103,1,2),MID(I103,1,2),MID(J103,1,2), MID(K103,1,2),MID(L103,1,1))</f>
        <v>158AVGOELSOS</v>
      </c>
      <c r="H103" s="192" t="s">
        <v>225</v>
      </c>
      <c r="I103" s="192" t="s">
        <v>234</v>
      </c>
      <c r="J103" s="192" t="s">
        <v>428</v>
      </c>
      <c r="K103" s="192" t="s">
        <v>1661</v>
      </c>
      <c r="L103" s="15" t="s">
        <v>57</v>
      </c>
      <c r="M103" s="103" t="s">
        <v>57</v>
      </c>
      <c r="N103" s="193">
        <v>42242</v>
      </c>
      <c r="O103" s="199">
        <v>26</v>
      </c>
      <c r="P103" s="199">
        <v>8</v>
      </c>
      <c r="Q103" s="199">
        <v>2015</v>
      </c>
      <c r="R103" s="637">
        <f t="shared" ca="1" si="30"/>
        <v>8</v>
      </c>
      <c r="S103" s="15" t="s">
        <v>4809</v>
      </c>
      <c r="T103" s="29" t="s">
        <v>2590</v>
      </c>
      <c r="U103" s="198">
        <v>364</v>
      </c>
      <c r="V103" s="14" t="s">
        <v>2588</v>
      </c>
      <c r="W103" s="114" t="s">
        <v>47</v>
      </c>
      <c r="X103" s="51" t="str">
        <f t="shared" si="31"/>
        <v>958AVGOMAYEV</v>
      </c>
      <c r="Y103" s="197" t="s">
        <v>225</v>
      </c>
      <c r="Z103" s="192" t="s">
        <v>234</v>
      </c>
      <c r="AA103" s="192" t="s">
        <v>4095</v>
      </c>
      <c r="AB103" s="192" t="s">
        <v>1886</v>
      </c>
      <c r="AC103" s="481" t="s">
        <v>56</v>
      </c>
      <c r="AD103" s="44" t="s">
        <v>57</v>
      </c>
      <c r="AE103" s="407">
        <v>34935</v>
      </c>
      <c r="AF103" s="198">
        <v>24</v>
      </c>
      <c r="AG103" s="198">
        <v>8</v>
      </c>
      <c r="AH103" s="198">
        <v>1995</v>
      </c>
      <c r="AI103" s="58" t="s">
        <v>4809</v>
      </c>
      <c r="AJ103" s="32" t="s">
        <v>58</v>
      </c>
      <c r="AK103" s="200">
        <v>23565241</v>
      </c>
      <c r="AL103" s="498" t="s">
        <v>2578</v>
      </c>
      <c r="AM103" s="1102">
        <v>45236</v>
      </c>
      <c r="AN103" s="15" t="s">
        <v>49</v>
      </c>
      <c r="AO103" s="1111">
        <v>45265</v>
      </c>
      <c r="AP103" s="498">
        <v>2</v>
      </c>
      <c r="AQ103" s="190">
        <v>2</v>
      </c>
      <c r="AR103" s="200">
        <v>1</v>
      </c>
      <c r="AS103" s="146" t="s">
        <v>47</v>
      </c>
      <c r="AT103" s="198" t="s">
        <v>84</v>
      </c>
      <c r="AU103" s="18" t="s">
        <v>47</v>
      </c>
      <c r="AV103" s="58"/>
      <c r="AW103" s="18"/>
      <c r="AX103" s="58"/>
      <c r="AY103" s="18"/>
      <c r="AZ103" s="58"/>
      <c r="BA103" s="58"/>
      <c r="BB103" s="18"/>
      <c r="BC103" s="18"/>
      <c r="BD103" s="18"/>
      <c r="BE103" s="18"/>
      <c r="BF103" s="18"/>
      <c r="BG103" s="755">
        <f t="shared" si="32"/>
        <v>7</v>
      </c>
      <c r="BH103" s="709">
        <f t="shared" si="33"/>
        <v>8</v>
      </c>
      <c r="BI103" s="755">
        <f t="shared" si="34"/>
        <v>1</v>
      </c>
      <c r="BJ103" s="459" t="str">
        <f t="shared" si="35"/>
        <v>NO TIENE REZAGO</v>
      </c>
      <c r="BK103" s="18"/>
    </row>
    <row r="104" spans="1:63" customFormat="1" ht="18.75" customHeight="1">
      <c r="A104" s="481">
        <v>744</v>
      </c>
      <c r="B104" s="114" t="s">
        <v>2836</v>
      </c>
      <c r="C104" s="15" t="s">
        <v>50</v>
      </c>
      <c r="D104" s="15" t="s">
        <v>50</v>
      </c>
      <c r="E104" s="26" t="s">
        <v>51</v>
      </c>
      <c r="F104" s="44">
        <v>930654797</v>
      </c>
      <c r="G104" s="310" t="str">
        <f>CONCATENATE(MID(Q104,3,2),MID(P104,1,2),MID(H104,1,2),MID(I104,1,2),MID(J104,1,2), MID(K104,1,2),MID(L104,1,1))</f>
        <v>205AZLEMEALN</v>
      </c>
      <c r="H104" s="32" t="s">
        <v>233</v>
      </c>
      <c r="I104" s="32" t="s">
        <v>949</v>
      </c>
      <c r="J104" s="32" t="s">
        <v>3806</v>
      </c>
      <c r="K104" s="32" t="s">
        <v>3224</v>
      </c>
      <c r="L104" s="21" t="s">
        <v>1938</v>
      </c>
      <c r="M104" s="185" t="s">
        <v>1938</v>
      </c>
      <c r="N104" s="193">
        <v>43981</v>
      </c>
      <c r="O104" s="199">
        <v>30</v>
      </c>
      <c r="P104" s="199">
        <v>5</v>
      </c>
      <c r="Q104" s="199">
        <v>2020</v>
      </c>
      <c r="R104" s="637">
        <f ca="1">DATEDIF(N104,TODAY(),"Y")</f>
        <v>3</v>
      </c>
      <c r="S104" s="15" t="s">
        <v>4809</v>
      </c>
      <c r="T104" s="32" t="s">
        <v>1939</v>
      </c>
      <c r="U104" s="142">
        <v>91872298</v>
      </c>
      <c r="V104" s="21" t="s">
        <v>53</v>
      </c>
      <c r="W104" s="114" t="s">
        <v>47</v>
      </c>
      <c r="X104" s="51" t="str">
        <f>UPPER(CONCATENATE(MID(AH104,3,2),MID(AG104,1,2),MID(Y104,1,2),MID(Z104,1,2),MID(AA104,1,2),MID(AB104,1,2),MID(AC104,1,1)))</f>
        <v>927LEROMADEV</v>
      </c>
      <c r="Y104" s="32" t="s">
        <v>949</v>
      </c>
      <c r="Z104" s="32" t="s">
        <v>338</v>
      </c>
      <c r="AA104" s="32" t="s">
        <v>950</v>
      </c>
      <c r="AB104" s="32" t="s">
        <v>223</v>
      </c>
      <c r="AC104" s="481" t="s">
        <v>56</v>
      </c>
      <c r="AD104" s="44" t="s">
        <v>57</v>
      </c>
      <c r="AE104" s="141">
        <v>33803</v>
      </c>
      <c r="AF104" s="18" t="s">
        <v>199</v>
      </c>
      <c r="AG104" s="18" t="s">
        <v>200</v>
      </c>
      <c r="AH104" s="18" t="s">
        <v>115</v>
      </c>
      <c r="AI104" s="58" t="s">
        <v>4809</v>
      </c>
      <c r="AJ104" s="32" t="s">
        <v>58</v>
      </c>
      <c r="AK104" s="45">
        <v>2375942</v>
      </c>
      <c r="AL104" s="44" t="s">
        <v>2578</v>
      </c>
      <c r="AM104" s="31">
        <v>45206</v>
      </c>
      <c r="AN104" s="15" t="s">
        <v>49</v>
      </c>
      <c r="AO104" s="1111">
        <v>45256</v>
      </c>
      <c r="AP104" s="44">
        <v>1</v>
      </c>
      <c r="AQ104" s="347">
        <v>1</v>
      </c>
      <c r="AR104" s="45">
        <v>2</v>
      </c>
      <c r="AS104" s="114" t="s">
        <v>47</v>
      </c>
      <c r="AT104" s="15" t="s">
        <v>59</v>
      </c>
      <c r="AU104" s="16" t="s">
        <v>47</v>
      </c>
      <c r="AV104" s="58" t="s">
        <v>47</v>
      </c>
      <c r="AW104" s="813" t="s">
        <v>6578</v>
      </c>
      <c r="AX104" s="1127">
        <v>45293</v>
      </c>
      <c r="AY104" s="25" t="s">
        <v>47</v>
      </c>
      <c r="AZ104" s="15" t="s">
        <v>47</v>
      </c>
      <c r="BA104" s="772">
        <v>45299</v>
      </c>
      <c r="BB104" s="25" t="s">
        <v>47</v>
      </c>
      <c r="BC104" s="18" t="s">
        <v>2603</v>
      </c>
      <c r="BD104" s="1144" t="s">
        <v>6724</v>
      </c>
      <c r="BE104" s="1144" t="s">
        <v>2734</v>
      </c>
      <c r="BF104" s="18" t="s">
        <v>1805</v>
      </c>
      <c r="BG104" s="755">
        <f>IF(V104="NINGUNO",6, IF(V104="NIVEL INICIAL 3 AÑOS",6,IF(V104="NIVEL INICIAL 4 AÑOS",6, IF(V104="NIVEL INICIAL 5 AÑOS",6, IF(V104="PRIMARIA - 1ER GRADO",6, IF(V104="PRIMARIA - 2DO GRADO",7, IF(V104="PRIMARIA - 3ER GRADO",8, IF(V104="PRIMARIA - 4TO GRADO",9, IF(V104="PRIMARIA - 5TO GRADO",10, IF(V104="PRIMARIA - 6TO GRADO",11, IF(V104="SECUNDARIA - 1ER GRADO",12, IF(V104="SECUNDARIA - 2DO GRADO",13, IF(V104="SECUNDARIA - 3ER GRADO",14, IF(V104="SECUNDARIA - 4TO GRADO",15))))))))))))))</f>
        <v>6</v>
      </c>
      <c r="BH104" s="709">
        <f>DATEDIF(N104,"31/03/2024","Y")</f>
        <v>3</v>
      </c>
      <c r="BI104" s="755">
        <f>BH104-BG104</f>
        <v>-3</v>
      </c>
      <c r="BJ104" s="459" t="str">
        <f>IF(BI104&lt;=1,"NO TIENE REZAGO", IF(BI104=2,"2 AÑOS REZAGO", IF(BI104=3,"3 AÑOS REZAGO", IF(BI104&gt;=4, "4 AÑOS REZAGO A MÁS"))))</f>
        <v>NO TIENE REZAGO</v>
      </c>
      <c r="BK104" s="18"/>
    </row>
    <row r="105" spans="1:63" customFormat="1" ht="18.75" customHeight="1">
      <c r="A105" s="481">
        <v>222</v>
      </c>
      <c r="B105" s="114" t="s">
        <v>2836</v>
      </c>
      <c r="C105" s="15" t="s">
        <v>33</v>
      </c>
      <c r="D105" s="15" t="s">
        <v>33</v>
      </c>
      <c r="E105" s="33" t="s">
        <v>60</v>
      </c>
      <c r="F105" s="15">
        <v>959888633</v>
      </c>
      <c r="G105" s="310" t="str">
        <f>CONCATENATE(MID(Q105,3,2),MID(P105,1,2),MID(H105,1,2),MID(I105,1,2),MID(J105,1,2), MID(K105,1,2),MID(L105,1,1))</f>
        <v>174AZPIYOMAS</v>
      </c>
      <c r="H105" s="18" t="s">
        <v>237</v>
      </c>
      <c r="I105" s="18" t="s">
        <v>238</v>
      </c>
      <c r="J105" s="18" t="s">
        <v>2869</v>
      </c>
      <c r="K105" s="18" t="s">
        <v>2870</v>
      </c>
      <c r="L105" s="15" t="s">
        <v>57</v>
      </c>
      <c r="M105" s="103" t="s">
        <v>57</v>
      </c>
      <c r="N105" s="193">
        <v>42838</v>
      </c>
      <c r="O105" s="199">
        <v>13</v>
      </c>
      <c r="P105" s="199">
        <v>4</v>
      </c>
      <c r="Q105" s="199">
        <v>2017</v>
      </c>
      <c r="R105" s="637">
        <f ca="1">DATEDIF(N105,TODAY(),"Y")</f>
        <v>6</v>
      </c>
      <c r="S105" s="15" t="s">
        <v>4808</v>
      </c>
      <c r="T105" s="29" t="s">
        <v>2590</v>
      </c>
      <c r="U105" s="122" t="s">
        <v>2871</v>
      </c>
      <c r="V105" s="21" t="s">
        <v>53</v>
      </c>
      <c r="W105" s="114" t="s">
        <v>47</v>
      </c>
      <c r="X105" s="51" t="str">
        <f>UPPER(CONCATENATE(MID(AH105,3,2),MID(AG105,1,2),MID(Y105,1,2),MID(Z105,1,2),MID(AA105,1,2),MID(AB105,1,2),MID(AC105,1,1)))</f>
        <v>817AZPIMAANV</v>
      </c>
      <c r="Y105" s="18" t="s">
        <v>237</v>
      </c>
      <c r="Z105" s="18" t="s">
        <v>238</v>
      </c>
      <c r="AA105" s="18" t="s">
        <v>239</v>
      </c>
      <c r="AB105" s="18" t="s">
        <v>177</v>
      </c>
      <c r="AC105" s="481" t="s">
        <v>56</v>
      </c>
      <c r="AD105" s="15" t="s">
        <v>42</v>
      </c>
      <c r="AE105" s="116">
        <v>29797</v>
      </c>
      <c r="AF105" s="18" t="s">
        <v>241</v>
      </c>
      <c r="AG105" s="18" t="s">
        <v>200</v>
      </c>
      <c r="AH105" s="18" t="s">
        <v>242</v>
      </c>
      <c r="AI105" s="58" t="s">
        <v>4809</v>
      </c>
      <c r="AJ105" s="18" t="s">
        <v>42</v>
      </c>
      <c r="AK105" s="117" t="s">
        <v>240</v>
      </c>
      <c r="AL105" s="15" t="s">
        <v>2578</v>
      </c>
      <c r="AM105" s="85">
        <v>45226.656331018516</v>
      </c>
      <c r="AN105" s="15" t="s">
        <v>49</v>
      </c>
      <c r="AO105" s="24">
        <v>45251</v>
      </c>
      <c r="AP105" s="15">
        <v>1</v>
      </c>
      <c r="AQ105" s="277">
        <v>1</v>
      </c>
      <c r="AR105" s="20">
        <v>2</v>
      </c>
      <c r="AS105" s="114" t="s">
        <v>47</v>
      </c>
      <c r="AT105" s="15" t="s">
        <v>67</v>
      </c>
      <c r="AU105" s="16" t="s">
        <v>47</v>
      </c>
      <c r="AV105" s="15"/>
      <c r="AW105" s="18"/>
      <c r="AX105" s="58"/>
      <c r="AY105" s="18"/>
      <c r="AZ105" s="15"/>
      <c r="BA105" s="15"/>
      <c r="BB105" s="18"/>
      <c r="BC105" s="18"/>
      <c r="BD105" s="18"/>
      <c r="BE105" s="18"/>
      <c r="BF105" s="18"/>
      <c r="BG105" s="755">
        <f>IF(V105="NINGUNO",6, IF(V105="NIVEL INICIAL 3 AÑOS",6,IF(V105="NIVEL INICIAL 4 AÑOS",6, IF(V105="NIVEL INICIAL 5 AÑOS",6, IF(V105="PRIMARIA - 1ER GRADO",6, IF(V105="PRIMARIA - 2DO GRADO",7, IF(V105="PRIMARIA - 3ER GRADO",8, IF(V105="PRIMARIA - 4TO GRADO",9, IF(V105="PRIMARIA - 5TO GRADO",10, IF(V105="PRIMARIA - 6TO GRADO",11, IF(V105="SECUNDARIA - 1ER GRADO",12, IF(V105="SECUNDARIA - 2DO GRADO",13, IF(V105="SECUNDARIA - 3ER GRADO",14, IF(V105="SECUNDARIA - 4TO GRADO",15))))))))))))))</f>
        <v>6</v>
      </c>
      <c r="BH105" s="709">
        <f>DATEDIF(N105,"31/03/2024","Y")</f>
        <v>6</v>
      </c>
      <c r="BI105" s="755">
        <f>BH105-BG105</f>
        <v>0</v>
      </c>
      <c r="BJ105" s="459" t="str">
        <f>IF(BI105&lt;=1,"NO TIENE REZAGO", IF(BI105=2,"2 AÑOS REZAGO", IF(BI105=3,"3 AÑOS REZAGO", IF(BI105&gt;=4, "4 AÑOS REZAGO A MÁS"))))</f>
        <v>NO TIENE REZAGO</v>
      </c>
      <c r="BK105" s="18"/>
    </row>
    <row r="106" spans="1:63" customFormat="1" ht="18.75" customHeight="1">
      <c r="A106" s="481">
        <v>1052</v>
      </c>
      <c r="B106" s="23" t="s">
        <v>4811</v>
      </c>
      <c r="C106" s="15" t="s">
        <v>33</v>
      </c>
      <c r="D106" s="15" t="s">
        <v>33</v>
      </c>
      <c r="E106" s="150" t="s">
        <v>68</v>
      </c>
      <c r="F106" s="185" t="s">
        <v>4753</v>
      </c>
      <c r="G106" s="310" t="str">
        <f>CONCATENATE(MID(Q106,3,2),MID(P106,1,2),MID(H106,1,2),MID(I106,1,2),MID(J106,1,2), MID(K106,1,2),MID(L106,1,1))</f>
        <v>104AZVAMODES</v>
      </c>
      <c r="H106" s="197" t="s">
        <v>237</v>
      </c>
      <c r="I106" s="197" t="s">
        <v>1665</v>
      </c>
      <c r="J106" s="197" t="s">
        <v>2628</v>
      </c>
      <c r="K106" s="197" t="s">
        <v>690</v>
      </c>
      <c r="L106" s="15" t="s">
        <v>57</v>
      </c>
      <c r="M106" s="103" t="s">
        <v>57</v>
      </c>
      <c r="N106" s="193">
        <v>40292</v>
      </c>
      <c r="O106" s="199">
        <v>24</v>
      </c>
      <c r="P106" s="199">
        <v>4</v>
      </c>
      <c r="Q106" s="199">
        <v>2010</v>
      </c>
      <c r="R106" s="637">
        <f ca="1">DATEDIF(N106,TODAY(),"Y")</f>
        <v>13</v>
      </c>
      <c r="S106" s="15" t="s">
        <v>4808</v>
      </c>
      <c r="T106" s="29" t="s">
        <v>2590</v>
      </c>
      <c r="U106" s="362" t="s">
        <v>4756</v>
      </c>
      <c r="V106" s="756" t="s">
        <v>2631</v>
      </c>
      <c r="W106" s="114" t="s">
        <v>47</v>
      </c>
      <c r="X106" s="51" t="str">
        <f>UPPER(CONCATENATE(MID(AH106,3,2),MID(AG106,1,2),MID(Y106,1,2),MID(Z106,1,2),MID(AA106,1,2),MID(AB106,1,2),MID(AC106,1,1)))</f>
        <v>9004VAHEROVIV</v>
      </c>
      <c r="Y106" s="185" t="s">
        <v>1665</v>
      </c>
      <c r="Z106" s="185" t="s">
        <v>361</v>
      </c>
      <c r="AA106" s="185" t="s">
        <v>1095</v>
      </c>
      <c r="AB106" s="185" t="s">
        <v>1326</v>
      </c>
      <c r="AC106" s="481" t="s">
        <v>56</v>
      </c>
      <c r="AD106" s="15" t="s">
        <v>42</v>
      </c>
      <c r="AE106" s="193">
        <v>32966</v>
      </c>
      <c r="AF106" s="362" t="s">
        <v>88</v>
      </c>
      <c r="AG106" s="362" t="s">
        <v>162</v>
      </c>
      <c r="AH106" s="362" t="s">
        <v>508</v>
      </c>
      <c r="AI106" s="58" t="s">
        <v>4809</v>
      </c>
      <c r="AJ106" s="294" t="s">
        <v>42</v>
      </c>
      <c r="AK106" s="369" t="s">
        <v>4757</v>
      </c>
      <c r="AL106" s="15" t="s">
        <v>2578</v>
      </c>
      <c r="AM106" s="85">
        <v>45252.563090277778</v>
      </c>
      <c r="AN106" s="15"/>
      <c r="AO106" s="24"/>
      <c r="AP106" s="15"/>
      <c r="AQ106" s="277"/>
      <c r="AR106" s="199"/>
      <c r="AS106" s="146" t="s">
        <v>47</v>
      </c>
      <c r="AT106" s="185" t="s">
        <v>76</v>
      </c>
      <c r="AU106" s="18" t="s">
        <v>47</v>
      </c>
      <c r="AV106" s="58"/>
      <c r="AW106" s="18"/>
      <c r="AX106" s="58"/>
      <c r="AY106" s="18"/>
      <c r="AZ106" s="58"/>
      <c r="BA106" s="58"/>
      <c r="BB106" s="18"/>
      <c r="BC106" s="18"/>
      <c r="BD106" s="18"/>
      <c r="BE106" s="18"/>
      <c r="BF106" s="18"/>
      <c r="BG106" s="755">
        <f>IF(V106="NINGUNO",6, IF(V106="NIVEL INICIAL 3 AÑOS",6,IF(V106="NIVEL INICIAL 4 AÑOS",6, IF(V106="NIVEL INICIAL 5 AÑOS",6, IF(V106="PRIMARIA - 1ER GRADO",6, IF(V106="PRIMARIA - 2DO GRADO",7, IF(V106="PRIMARIA - 3ER GRADO",8, IF(V106="PRIMARIA - 4TO GRADO",9, IF(V106="PRIMARIA - 5TO GRADO",10, IF(V106="PRIMARIA - 6TO GRADO",11, IF(V106="SECUNDARIA - 1ER GRADO",12, IF(V106="SECUNDARIA - 2DO GRADO",13, IF(V106="SECUNDARIA - 3ER GRADO",14, IF(V106="SECUNDARIA - 4TO GRADO",15))))))))))))))</f>
        <v>6</v>
      </c>
      <c r="BH106" s="709">
        <f>DATEDIF(N106,"31/03/2024","Y")</f>
        <v>13</v>
      </c>
      <c r="BI106" s="755">
        <f>BH106-BG106</f>
        <v>7</v>
      </c>
      <c r="BJ106" s="459" t="str">
        <f>IF(BI106&lt;=1,"NO TIENE REZAGO", IF(BI106=2,"2 AÑOS REZAGO", IF(BI106=3,"3 AÑOS REZAGO", IF(BI106&gt;=4, "4 AÑOS REZAGO A MÁS"))))</f>
        <v>4 AÑOS REZAGO A MÁS</v>
      </c>
      <c r="BK106" s="18"/>
    </row>
    <row r="107" spans="1:63" customFormat="1" ht="18.75" customHeight="1">
      <c r="A107" s="481">
        <v>1232</v>
      </c>
      <c r="B107" s="23" t="s">
        <v>5311</v>
      </c>
      <c r="C107" s="15" t="s">
        <v>33</v>
      </c>
      <c r="D107" s="15" t="s">
        <v>33</v>
      </c>
      <c r="E107" s="466" t="s">
        <v>335</v>
      </c>
      <c r="F107" s="53" t="s">
        <v>5665</v>
      </c>
      <c r="G107" s="310" t="str">
        <f>CONCATENATE(MID(Q107,3,2),MID(P107,1,2),MID(H107,1,2),MID(I107,1,2),MID(J107,1,2), MID(K107,1,2),MID(L107,1,1))</f>
        <v>213BAMELIALN</v>
      </c>
      <c r="H107" s="48" t="s">
        <v>2121</v>
      </c>
      <c r="I107" s="48" t="s">
        <v>5811</v>
      </c>
      <c r="J107" s="48" t="s">
        <v>3017</v>
      </c>
      <c r="K107" s="48" t="s">
        <v>366</v>
      </c>
      <c r="L107" s="15" t="s">
        <v>1938</v>
      </c>
      <c r="M107" s="185" t="s">
        <v>1938</v>
      </c>
      <c r="N107" s="528">
        <v>44270</v>
      </c>
      <c r="O107" s="354">
        <v>15</v>
      </c>
      <c r="P107" s="354">
        <v>3</v>
      </c>
      <c r="Q107" s="354">
        <v>2021</v>
      </c>
      <c r="R107" s="637">
        <f ca="1">DATEDIF(N107,TODAY(),"Y")</f>
        <v>3</v>
      </c>
      <c r="S107" s="482" t="s">
        <v>4808</v>
      </c>
      <c r="T107" s="466" t="s">
        <v>1939</v>
      </c>
      <c r="U107" s="53">
        <v>92271801</v>
      </c>
      <c r="V107" s="185" t="s">
        <v>53</v>
      </c>
      <c r="W107" s="114" t="s">
        <v>47</v>
      </c>
      <c r="X107" s="51" t="str">
        <f>UPPER(CONCATENATE(MID(AH107,3,2),MID(AG107,1,2),MID(Y107,1,2),MID(Z107,1,2),MID(AA107,1,2),MID(AB107,1,2),MID(AC107,1,1)))</f>
        <v>8209MEFEGRELV</v>
      </c>
      <c r="Y107" s="53" t="s">
        <v>1079</v>
      </c>
      <c r="Z107" s="53" t="s">
        <v>564</v>
      </c>
      <c r="AA107" s="53" t="s">
        <v>6016</v>
      </c>
      <c r="AB107" s="53" t="s">
        <v>428</v>
      </c>
      <c r="AC107" s="481" t="s">
        <v>56</v>
      </c>
      <c r="AD107" s="44" t="s">
        <v>111</v>
      </c>
      <c r="AE107" s="540">
        <v>30218</v>
      </c>
      <c r="AF107" s="538" t="s">
        <v>179</v>
      </c>
      <c r="AG107" s="538" t="s">
        <v>315</v>
      </c>
      <c r="AH107" s="538" t="s">
        <v>369</v>
      </c>
      <c r="AI107" s="15" t="s">
        <v>4809</v>
      </c>
      <c r="AJ107" s="466" t="s">
        <v>112</v>
      </c>
      <c r="AK107" s="53" t="s">
        <v>40</v>
      </c>
      <c r="AL107" s="15" t="s">
        <v>2578</v>
      </c>
      <c r="AM107" s="557">
        <v>45279.110398356483</v>
      </c>
      <c r="AN107" s="15" t="s">
        <v>49</v>
      </c>
      <c r="AO107" s="1101">
        <v>45294</v>
      </c>
      <c r="AP107" s="481">
        <v>1</v>
      </c>
      <c r="AQ107" s="715">
        <v>1</v>
      </c>
      <c r="AR107" s="466">
        <v>1</v>
      </c>
      <c r="AS107" s="673" t="s">
        <v>47</v>
      </c>
      <c r="AT107" s="18" t="s">
        <v>1210</v>
      </c>
      <c r="AU107" s="55"/>
      <c r="AV107" s="58" t="s">
        <v>47</v>
      </c>
      <c r="AW107" s="480" t="s">
        <v>6097</v>
      </c>
      <c r="AX107" s="1093">
        <v>45644</v>
      </c>
      <c r="AY107" s="530" t="s">
        <v>5636</v>
      </c>
      <c r="AZ107" s="58"/>
      <c r="BA107" s="58"/>
      <c r="BB107" s="23"/>
      <c r="BC107" s="23"/>
      <c r="BD107" s="23"/>
      <c r="BE107" s="23"/>
      <c r="BF107" s="23"/>
      <c r="BG107" s="755">
        <f>IF(V107="NINGUNO",6, IF(V107="NIVEL INICIAL 3 AÑOS",6,IF(V107="NIVEL INICIAL 4 AÑOS",6, IF(V107="NIVEL INICIAL 5 AÑOS",6, IF(V107="PRIMARIA - 1ER GRADO",6, IF(V107="PRIMARIA - 2DO GRADO",7, IF(V107="PRIMARIA - 3ER GRADO",8, IF(V107="PRIMARIA - 4TO GRADO",9, IF(V107="PRIMARIA - 5TO GRADO",10, IF(V107="PRIMARIA - 6TO GRADO",11, IF(V107="SECUNDARIA - 1ER GRADO",12, IF(V107="SECUNDARIA - 2DO GRADO",13, IF(V107="SECUNDARIA - 3ER GRADO",14, IF(V107="SECUNDARIA - 4TO GRADO",15))))))))))))))</f>
        <v>6</v>
      </c>
      <c r="BH107" s="709">
        <f>DATEDIF(N107,"31/03/2024","Y")</f>
        <v>3</v>
      </c>
      <c r="BI107" s="755">
        <f>BH107-BG107</f>
        <v>-3</v>
      </c>
      <c r="BJ107" s="459" t="str">
        <f>IF(BI107&lt;=1,"NO TIENE REZAGO", IF(BI107=2,"2 AÑOS REZAGO", IF(BI107=3,"3 AÑOS REZAGO", IF(BI107&gt;=4, "4 AÑOS REZAGO A MÁS"))))</f>
        <v>NO TIENE REZAGO</v>
      </c>
      <c r="BK107" s="23"/>
    </row>
    <row r="108" spans="1:63" customFormat="1" ht="18.75" customHeight="1">
      <c r="A108" s="481">
        <v>408</v>
      </c>
      <c r="B108" s="114" t="s">
        <v>2836</v>
      </c>
      <c r="C108" s="15" t="s">
        <v>33</v>
      </c>
      <c r="D108" s="15" t="s">
        <v>33</v>
      </c>
      <c r="E108" s="15" t="s">
        <v>193</v>
      </c>
      <c r="F108" s="15">
        <v>927934810</v>
      </c>
      <c r="G108" s="310" t="str">
        <f>CONCATENATE(MID(Q108,3,2),MID(P108,1,2),MID(H108,1,2),MID(I108,1,2),MID(J108,1,2), MID(K108,1,2),MID(L108,1,1))</f>
        <v>2011BALEENMAN</v>
      </c>
      <c r="H108" s="18" t="s">
        <v>3221</v>
      </c>
      <c r="I108" s="18" t="s">
        <v>951</v>
      </c>
      <c r="J108" s="18" t="s">
        <v>3222</v>
      </c>
      <c r="K108" s="18" t="s">
        <v>2648</v>
      </c>
      <c r="L108" s="21" t="s">
        <v>1938</v>
      </c>
      <c r="M108" s="185" t="s">
        <v>1938</v>
      </c>
      <c r="N108" s="193">
        <v>44145</v>
      </c>
      <c r="O108" s="199">
        <v>10</v>
      </c>
      <c r="P108" s="199">
        <v>11</v>
      </c>
      <c r="Q108" s="199">
        <v>2020</v>
      </c>
      <c r="R108" s="637">
        <f ca="1">DATEDIF(N108,TODAY(),"Y")</f>
        <v>3</v>
      </c>
      <c r="S108" s="15" t="s">
        <v>4808</v>
      </c>
      <c r="T108" s="15" t="s">
        <v>2113</v>
      </c>
      <c r="U108" s="115" t="s">
        <v>3223</v>
      </c>
      <c r="V108" s="21" t="s">
        <v>53</v>
      </c>
      <c r="W108" s="114" t="s">
        <v>47</v>
      </c>
      <c r="X108" s="51" t="str">
        <f>UPPER(CONCATENATE(MID(AH108,3,2),MID(AG108,1,2),MID(Y108,1,2),MID(Z108,1,2),MID(AA108,1,2),MID(AB108,1,2),MID(AC108,1,1)))</f>
        <v>931LEGAENROV</v>
      </c>
      <c r="Y108" s="15" t="s">
        <v>951</v>
      </c>
      <c r="Z108" s="15" t="s">
        <v>420</v>
      </c>
      <c r="AA108" s="15" t="s">
        <v>952</v>
      </c>
      <c r="AB108" s="15" t="s">
        <v>953</v>
      </c>
      <c r="AC108" s="481" t="s">
        <v>56</v>
      </c>
      <c r="AD108" s="15" t="s">
        <v>42</v>
      </c>
      <c r="AE108" s="116">
        <v>33987</v>
      </c>
      <c r="AF108" s="18" t="s">
        <v>199</v>
      </c>
      <c r="AG108" s="18" t="s">
        <v>144</v>
      </c>
      <c r="AH108" s="18" t="s">
        <v>293</v>
      </c>
      <c r="AI108" s="58" t="s">
        <v>4809</v>
      </c>
      <c r="AJ108" s="18" t="s">
        <v>42</v>
      </c>
      <c r="AK108" s="117" t="s">
        <v>954</v>
      </c>
      <c r="AL108" s="15" t="s">
        <v>2578</v>
      </c>
      <c r="AM108" s="31">
        <v>45202.820810185185</v>
      </c>
      <c r="AN108" s="15" t="s">
        <v>49</v>
      </c>
      <c r="AO108" s="24">
        <v>45247</v>
      </c>
      <c r="AP108" s="15">
        <v>1</v>
      </c>
      <c r="AQ108" s="277">
        <v>1</v>
      </c>
      <c r="AR108" s="20">
        <v>1</v>
      </c>
      <c r="AS108" s="114" t="s">
        <v>47</v>
      </c>
      <c r="AT108" s="15" t="s">
        <v>48</v>
      </c>
      <c r="AU108" s="16" t="s">
        <v>47</v>
      </c>
      <c r="AV108" s="15"/>
      <c r="AW108" s="18"/>
      <c r="AX108" s="58"/>
      <c r="AY108" s="18"/>
      <c r="AZ108" s="15"/>
      <c r="BA108" s="15"/>
      <c r="BB108" s="18"/>
      <c r="BC108" s="18"/>
      <c r="BD108" s="18"/>
      <c r="BE108" s="18"/>
      <c r="BF108" s="18"/>
      <c r="BG108" s="755">
        <f>IF(V108="NINGUNO",6, IF(V108="NIVEL INICIAL 3 AÑOS",6,IF(V108="NIVEL INICIAL 4 AÑOS",6, IF(V108="NIVEL INICIAL 5 AÑOS",6, IF(V108="PRIMARIA - 1ER GRADO",6, IF(V108="PRIMARIA - 2DO GRADO",7, IF(V108="PRIMARIA - 3ER GRADO",8, IF(V108="PRIMARIA - 4TO GRADO",9, IF(V108="PRIMARIA - 5TO GRADO",10, IF(V108="PRIMARIA - 6TO GRADO",11, IF(V108="SECUNDARIA - 1ER GRADO",12, IF(V108="SECUNDARIA - 2DO GRADO",13, IF(V108="SECUNDARIA - 3ER GRADO",14, IF(V108="SECUNDARIA - 4TO GRADO",15))))))))))))))</f>
        <v>6</v>
      </c>
      <c r="BH108" s="709">
        <f>DATEDIF(N108,"31/03/2024","Y")</f>
        <v>3</v>
      </c>
      <c r="BI108" s="755">
        <f>BH108-BG108</f>
        <v>-3</v>
      </c>
      <c r="BJ108" s="459" t="str">
        <f>IF(BI108&lt;=1,"NO TIENE REZAGO", IF(BI108=2,"2 AÑOS REZAGO", IF(BI108=3,"3 AÑOS REZAGO", IF(BI108&gt;=4, "4 AÑOS REZAGO A MÁS"))))</f>
        <v>NO TIENE REZAGO</v>
      </c>
      <c r="BK108" s="18"/>
    </row>
    <row r="109" spans="1:63" customFormat="1" ht="18.75" customHeight="1">
      <c r="A109" s="481">
        <v>1433</v>
      </c>
      <c r="B109" s="23" t="s">
        <v>5311</v>
      </c>
      <c r="C109" s="15" t="s">
        <v>5146</v>
      </c>
      <c r="D109" s="23" t="s">
        <v>126</v>
      </c>
      <c r="E109" s="467" t="s">
        <v>126</v>
      </c>
      <c r="F109" s="467" t="s">
        <v>6359</v>
      </c>
      <c r="G109" s="310" t="str">
        <f>CONCATENATE(MID(Q109,3,2),MID(P109,1,2),MID(H109,1,2),MID(I109,1,2),MID(J109,1,2), MID(K109,1,2),MID(L109,1,1))</f>
        <v>106BAROJOVIS</v>
      </c>
      <c r="H109" s="439" t="s">
        <v>6388</v>
      </c>
      <c r="I109" s="439" t="s">
        <v>338</v>
      </c>
      <c r="J109" s="439" t="s">
        <v>3749</v>
      </c>
      <c r="K109" s="439" t="s">
        <v>6389</v>
      </c>
      <c r="L109" s="58" t="s">
        <v>57</v>
      </c>
      <c r="M109" s="103" t="s">
        <v>57</v>
      </c>
      <c r="N109" s="588">
        <v>40357</v>
      </c>
      <c r="O109" s="592">
        <v>28</v>
      </c>
      <c r="P109" s="592">
        <v>6</v>
      </c>
      <c r="Q109" s="592">
        <v>2010</v>
      </c>
      <c r="R109" s="637">
        <f ca="1">DATEDIF(N109,TODAY(),"Y")</f>
        <v>13</v>
      </c>
      <c r="S109" s="483" t="s">
        <v>4809</v>
      </c>
      <c r="T109" s="439" t="s">
        <v>1096</v>
      </c>
      <c r="U109" s="467">
        <v>34666171</v>
      </c>
      <c r="V109" s="14" t="s">
        <v>2656</v>
      </c>
      <c r="W109" s="114" t="s">
        <v>47</v>
      </c>
      <c r="X109" s="51" t="str">
        <f>UPPER(CONCATENATE(MID(AH109,3,2),MID(AG109,1,2),MID(Y109,1,2),MID(Z109,1,2),MID(AA109,1,2),MID(AB109,1,2),MID(AC109,1,1)))</f>
        <v>913ROROKAVIV</v>
      </c>
      <c r="Y109" s="439" t="s">
        <v>962</v>
      </c>
      <c r="Z109" s="439" t="s">
        <v>226</v>
      </c>
      <c r="AA109" s="439" t="s">
        <v>1472</v>
      </c>
      <c r="AB109" s="439" t="s">
        <v>614</v>
      </c>
      <c r="AC109" s="481" t="s">
        <v>56</v>
      </c>
      <c r="AD109" s="44" t="s">
        <v>57</v>
      </c>
      <c r="AE109" s="589">
        <v>33299</v>
      </c>
      <c r="AF109" s="467">
        <v>2</v>
      </c>
      <c r="AG109" s="467">
        <v>3</v>
      </c>
      <c r="AH109" s="467">
        <v>1991</v>
      </c>
      <c r="AI109" s="15" t="s">
        <v>4809</v>
      </c>
      <c r="AJ109" s="439" t="s">
        <v>1096</v>
      </c>
      <c r="AK109" s="592">
        <v>21241799</v>
      </c>
      <c r="AL109" s="15" t="s">
        <v>2578</v>
      </c>
      <c r="AM109" s="1103">
        <v>45225</v>
      </c>
      <c r="AN109" s="483"/>
      <c r="AO109" s="1103"/>
      <c r="AP109" s="483"/>
      <c r="AQ109" s="807"/>
      <c r="AR109" s="592"/>
      <c r="AS109" s="114" t="s">
        <v>47</v>
      </c>
      <c r="AT109" s="18" t="s">
        <v>1494</v>
      </c>
      <c r="AU109" s="55"/>
      <c r="AV109" s="58" t="s">
        <v>47</v>
      </c>
      <c r="AW109" s="592" t="s">
        <v>6420</v>
      </c>
      <c r="AX109" s="1103">
        <v>45300</v>
      </c>
      <c r="AY109" s="55"/>
      <c r="AZ109" s="58"/>
      <c r="BA109" s="58"/>
      <c r="BB109" s="23"/>
      <c r="BC109" s="23"/>
      <c r="BD109" s="23"/>
      <c r="BE109" s="23"/>
      <c r="BF109" s="23"/>
      <c r="BG109" s="755">
        <f>IF(V109="NINGUNO",6, IF(V109="NIVEL INICIAL 3 AÑOS",6,IF(V109="NIVEL INICIAL 4 AÑOS",6, IF(V109="NIVEL INICIAL 5 AÑOS",6, IF(V109="PRIMARIA - 1ER GRADO",6, IF(V109="PRIMARIA - 2DO GRADO",7, IF(V109="PRIMARIA - 3ER GRADO",8, IF(V109="PRIMARIA - 4TO GRADO",9, IF(V109="PRIMARIA - 5TO GRADO",10, IF(V109="PRIMARIA - 6TO GRADO",11, IF(V109="SECUNDARIA - 1ER GRADO",12, IF(V109="SECUNDARIA - 2DO GRADO",13, IF(V109="SECUNDARIA - 3ER GRADO",14, IF(V109="SECUNDARIA - 4TO GRADO",15))))))))))))))</f>
        <v>12</v>
      </c>
      <c r="BH109" s="709">
        <f>DATEDIF(N109,"31/03/2024","Y")</f>
        <v>13</v>
      </c>
      <c r="BI109" s="755">
        <f>BH109-BG109</f>
        <v>1</v>
      </c>
      <c r="BJ109" s="459" t="str">
        <f>IF(BI109&lt;=1,"NO TIENE REZAGO", IF(BI109=2,"2 AÑOS REZAGO", IF(BI109=3,"3 AÑOS REZAGO", IF(BI109&gt;=4, "4 AÑOS REZAGO A MÁS"))))</f>
        <v>NO TIENE REZAGO</v>
      </c>
      <c r="BK109" s="23"/>
    </row>
    <row r="110" spans="1:63" customFormat="1" ht="18.75" customHeight="1">
      <c r="A110" s="481">
        <v>1431</v>
      </c>
      <c r="B110" s="23" t="s">
        <v>5311</v>
      </c>
      <c r="C110" s="15" t="s">
        <v>5146</v>
      </c>
      <c r="D110" s="23" t="s">
        <v>126</v>
      </c>
      <c r="E110" s="467" t="s">
        <v>126</v>
      </c>
      <c r="F110" s="467" t="s">
        <v>6359</v>
      </c>
      <c r="G110" s="310" t="str">
        <f>CONCATENATE(MID(Q110,3,2),MID(P110,1,2),MID(H110,1,2),MID(I110,1,2),MID(J110,1,2), MID(K110,1,2),MID(L110,1,1))</f>
        <v>142BAROJENAS</v>
      </c>
      <c r="H110" s="439" t="s">
        <v>3928</v>
      </c>
      <c r="I110" s="439" t="s">
        <v>338</v>
      </c>
      <c r="J110" s="439" t="s">
        <v>3747</v>
      </c>
      <c r="K110" s="439" t="s">
        <v>834</v>
      </c>
      <c r="L110" s="58" t="s">
        <v>57</v>
      </c>
      <c r="M110" s="103" t="s">
        <v>57</v>
      </c>
      <c r="N110" s="588">
        <v>41677</v>
      </c>
      <c r="O110" s="592">
        <v>7</v>
      </c>
      <c r="P110" s="592">
        <v>2</v>
      </c>
      <c r="Q110" s="592">
        <v>2014</v>
      </c>
      <c r="R110" s="637">
        <f ca="1">DATEDIF(N110,TODAY(),"Y")</f>
        <v>10</v>
      </c>
      <c r="S110" s="483" t="s">
        <v>4809</v>
      </c>
      <c r="T110" s="439" t="s">
        <v>2590</v>
      </c>
      <c r="U110" s="467">
        <v>104</v>
      </c>
      <c r="V110" s="14" t="s">
        <v>2602</v>
      </c>
      <c r="W110" s="114" t="s">
        <v>47</v>
      </c>
      <c r="X110" s="51" t="str">
        <f>UPPER(CONCATENATE(MID(AH110,3,2),MID(AG110,1,2),MID(Y110,1,2),MID(Z110,1,2),MID(AA110,1,2),MID(AB110,1,2),MID(AC110,1,1)))</f>
        <v>913ROROKAVIV</v>
      </c>
      <c r="Y110" s="439" t="s">
        <v>962</v>
      </c>
      <c r="Z110" s="439" t="s">
        <v>226</v>
      </c>
      <c r="AA110" s="439" t="s">
        <v>1472</v>
      </c>
      <c r="AB110" s="439" t="s">
        <v>614</v>
      </c>
      <c r="AC110" s="481" t="s">
        <v>56</v>
      </c>
      <c r="AD110" s="44" t="s">
        <v>57</v>
      </c>
      <c r="AE110" s="589">
        <v>33299</v>
      </c>
      <c r="AF110" s="467">
        <v>2</v>
      </c>
      <c r="AG110" s="467">
        <v>3</v>
      </c>
      <c r="AH110" s="467">
        <v>1991</v>
      </c>
      <c r="AI110" s="15" t="s">
        <v>4809</v>
      </c>
      <c r="AJ110" s="439" t="s">
        <v>1096</v>
      </c>
      <c r="AK110" s="592">
        <v>21241799</v>
      </c>
      <c r="AL110" s="15" t="s">
        <v>2578</v>
      </c>
      <c r="AM110" s="1103">
        <v>45225</v>
      </c>
      <c r="AN110" s="15" t="s">
        <v>49</v>
      </c>
      <c r="AO110" s="1103">
        <v>45294</v>
      </c>
      <c r="AP110" s="483">
        <v>2</v>
      </c>
      <c r="AQ110" s="807">
        <v>1</v>
      </c>
      <c r="AR110" s="592">
        <v>1</v>
      </c>
      <c r="AS110" s="673" t="s">
        <v>47</v>
      </c>
      <c r="AT110" s="18" t="s">
        <v>1494</v>
      </c>
      <c r="AU110" s="55"/>
      <c r="AV110" s="58" t="s">
        <v>47</v>
      </c>
      <c r="AW110" s="592" t="s">
        <v>6425</v>
      </c>
      <c r="AX110" s="1103">
        <v>45309</v>
      </c>
      <c r="AY110" s="55"/>
      <c r="AZ110" s="58"/>
      <c r="BA110" s="58"/>
      <c r="BB110" s="23"/>
      <c r="BC110" s="23"/>
      <c r="BD110" s="23"/>
      <c r="BE110" s="23"/>
      <c r="BF110" s="23"/>
      <c r="BG110" s="755">
        <f>IF(V110="NINGUNO",6, IF(V110="NIVEL INICIAL 3 AÑOS",6,IF(V110="NIVEL INICIAL 4 AÑOS",6, IF(V110="NIVEL INICIAL 5 AÑOS",6, IF(V110="PRIMARIA - 1ER GRADO",6, IF(V110="PRIMARIA - 2DO GRADO",7, IF(V110="PRIMARIA - 3ER GRADO",8, IF(V110="PRIMARIA - 4TO GRADO",9, IF(V110="PRIMARIA - 5TO GRADO",10, IF(V110="PRIMARIA - 6TO GRADO",11, IF(V110="SECUNDARIA - 1ER GRADO",12, IF(V110="SECUNDARIA - 2DO GRADO",13, IF(V110="SECUNDARIA - 3ER GRADO",14, IF(V110="SECUNDARIA - 4TO GRADO",15))))))))))))))</f>
        <v>8</v>
      </c>
      <c r="BH110" s="709">
        <f>DATEDIF(N110,"31/03/2024","Y")</f>
        <v>10</v>
      </c>
      <c r="BI110" s="755">
        <f>BH110-BG110</f>
        <v>2</v>
      </c>
      <c r="BJ110" s="459" t="str">
        <f>IF(BI110&lt;=1,"NO TIENE REZAGO", IF(BI110=2,"2 AÑOS REZAGO", IF(BI110=3,"3 AÑOS REZAGO", IF(BI110&gt;=4, "4 AÑOS REZAGO A MÁS"))))</f>
        <v>2 AÑOS REZAGO</v>
      </c>
      <c r="BK110" s="23"/>
    </row>
    <row r="111" spans="1:63" customFormat="1" ht="18.75" customHeight="1">
      <c r="A111" s="481">
        <v>1432</v>
      </c>
      <c r="B111" s="23" t="s">
        <v>5311</v>
      </c>
      <c r="C111" s="15" t="s">
        <v>5146</v>
      </c>
      <c r="D111" s="23" t="s">
        <v>126</v>
      </c>
      <c r="E111" s="467" t="s">
        <v>126</v>
      </c>
      <c r="F111" s="467" t="s">
        <v>6359</v>
      </c>
      <c r="G111" s="310" t="str">
        <f>CONCATENATE(MID(Q111,3,2),MID(P111,1,2),MID(H111,1,2),MID(I111,1,2),MID(J111,1,2), MID(K111,1,2),MID(L111,1,1))</f>
        <v>1111BAROJOVAS</v>
      </c>
      <c r="H111" s="439" t="s">
        <v>3928</v>
      </c>
      <c r="I111" s="439" t="s">
        <v>1236</v>
      </c>
      <c r="J111" s="439" t="s">
        <v>3748</v>
      </c>
      <c r="K111" s="439" t="s">
        <v>167</v>
      </c>
      <c r="L111" s="58" t="s">
        <v>57</v>
      </c>
      <c r="M111" s="103" t="s">
        <v>57</v>
      </c>
      <c r="N111" s="588">
        <v>40875</v>
      </c>
      <c r="O111" s="592">
        <v>28</v>
      </c>
      <c r="P111" s="592">
        <v>11</v>
      </c>
      <c r="Q111" s="592">
        <v>2011</v>
      </c>
      <c r="R111" s="637">
        <f ca="1">DATEDIF(N111,TODAY(),"Y")</f>
        <v>12</v>
      </c>
      <c r="S111" s="483" t="s">
        <v>4809</v>
      </c>
      <c r="T111" s="439" t="s">
        <v>1096</v>
      </c>
      <c r="U111" s="467">
        <v>34666679</v>
      </c>
      <c r="V111" s="14" t="s">
        <v>2586</v>
      </c>
      <c r="W111" s="114" t="s">
        <v>47</v>
      </c>
      <c r="X111" s="51" t="str">
        <f>UPPER(CONCATENATE(MID(AH111,3,2),MID(AG111,1,2),MID(Y111,1,2),MID(Z111,1,2),MID(AA111,1,2),MID(AB111,1,2),MID(AC111,1,1)))</f>
        <v>913ROROKAVIV</v>
      </c>
      <c r="Y111" s="439" t="s">
        <v>962</v>
      </c>
      <c r="Z111" s="439" t="s">
        <v>226</v>
      </c>
      <c r="AA111" s="439" t="s">
        <v>1472</v>
      </c>
      <c r="AB111" s="439" t="s">
        <v>614</v>
      </c>
      <c r="AC111" s="481" t="s">
        <v>56</v>
      </c>
      <c r="AD111" s="44" t="s">
        <v>57</v>
      </c>
      <c r="AE111" s="589">
        <v>33299</v>
      </c>
      <c r="AF111" s="467">
        <v>2</v>
      </c>
      <c r="AG111" s="467">
        <v>3</v>
      </c>
      <c r="AH111" s="467">
        <v>1991</v>
      </c>
      <c r="AI111" s="15" t="s">
        <v>4809</v>
      </c>
      <c r="AJ111" s="439" t="s">
        <v>1096</v>
      </c>
      <c r="AK111" s="592">
        <v>21241799</v>
      </c>
      <c r="AL111" s="15" t="s">
        <v>2578</v>
      </c>
      <c r="AM111" s="1103">
        <v>45225</v>
      </c>
      <c r="AN111" s="483"/>
      <c r="AO111" s="1103"/>
      <c r="AP111" s="483">
        <v>3</v>
      </c>
      <c r="AQ111" s="807"/>
      <c r="AR111" s="592"/>
      <c r="AS111" s="114" t="s">
        <v>47</v>
      </c>
      <c r="AT111" s="18" t="s">
        <v>1494</v>
      </c>
      <c r="AU111" s="55"/>
      <c r="AV111" s="58" t="s">
        <v>47</v>
      </c>
      <c r="AW111" s="592" t="s">
        <v>6420</v>
      </c>
      <c r="AX111" s="1103">
        <v>45300</v>
      </c>
      <c r="AY111" s="55"/>
      <c r="AZ111" s="58"/>
      <c r="BA111" s="58"/>
      <c r="BB111" s="23"/>
      <c r="BC111" s="23"/>
      <c r="BD111" s="23"/>
      <c r="BE111" s="23"/>
      <c r="BF111" s="23"/>
      <c r="BG111" s="755">
        <f>IF(V111="NINGUNO",6, IF(V111="NIVEL INICIAL 3 AÑOS",6,IF(V111="NIVEL INICIAL 4 AÑOS",6, IF(V111="NIVEL INICIAL 5 AÑOS",6, IF(V111="PRIMARIA - 1ER GRADO",6, IF(V111="PRIMARIA - 2DO GRADO",7, IF(V111="PRIMARIA - 3ER GRADO",8, IF(V111="PRIMARIA - 4TO GRADO",9, IF(V111="PRIMARIA - 5TO GRADO",10, IF(V111="PRIMARIA - 6TO GRADO",11, IF(V111="SECUNDARIA - 1ER GRADO",12, IF(V111="SECUNDARIA - 2DO GRADO",13, IF(V111="SECUNDARIA - 3ER GRADO",14, IF(V111="SECUNDARIA - 4TO GRADO",15))))))))))))))</f>
        <v>11</v>
      </c>
      <c r="BH111" s="709">
        <f>DATEDIF(N111,"31/03/2024","Y")</f>
        <v>12</v>
      </c>
      <c r="BI111" s="755">
        <f>BH111-BG111</f>
        <v>1</v>
      </c>
      <c r="BJ111" s="459" t="str">
        <f>IF(BI111&lt;=1,"NO TIENE REZAGO", IF(BI111=2,"2 AÑOS REZAGO", IF(BI111=3,"3 AÑOS REZAGO", IF(BI111&gt;=4, "4 AÑOS REZAGO A MÁS"))))</f>
        <v>NO TIENE REZAGO</v>
      </c>
      <c r="BK111" s="23"/>
    </row>
    <row r="112" spans="1:63" customFormat="1" ht="18.75" customHeight="1">
      <c r="A112" s="481">
        <v>1265</v>
      </c>
      <c r="B112" s="23" t="s">
        <v>5311</v>
      </c>
      <c r="C112" s="15" t="s">
        <v>33</v>
      </c>
      <c r="D112" s="15" t="s">
        <v>33</v>
      </c>
      <c r="E112" s="53" t="s">
        <v>335</v>
      </c>
      <c r="F112" s="53">
        <v>923496530</v>
      </c>
      <c r="G112" s="310" t="str">
        <f>CONCATENATE(MID(Q112,3,2),MID(P112,1,2),MID(H112,1,2),MID(I112,1,2),MID(J112,1,2), MID(K112,1,2),MID(L112,1,1))</f>
        <v>148BARIKAVAS</v>
      </c>
      <c r="H112" s="48" t="s">
        <v>5875</v>
      </c>
      <c r="I112" s="48" t="s">
        <v>1638</v>
      </c>
      <c r="J112" s="48" t="s">
        <v>4270</v>
      </c>
      <c r="K112" s="48" t="s">
        <v>167</v>
      </c>
      <c r="L112" s="58" t="s">
        <v>57</v>
      </c>
      <c r="M112" s="103" t="s">
        <v>57</v>
      </c>
      <c r="N112" s="528">
        <v>41878</v>
      </c>
      <c r="O112" s="354">
        <v>27</v>
      </c>
      <c r="P112" s="354">
        <v>8</v>
      </c>
      <c r="Q112" s="354">
        <v>2014</v>
      </c>
      <c r="R112" s="637">
        <f ca="1">DATEDIF(N112,TODAY(),"Y")</f>
        <v>9</v>
      </c>
      <c r="S112" s="483" t="s">
        <v>4809</v>
      </c>
      <c r="T112" s="466" t="s">
        <v>326</v>
      </c>
      <c r="U112" s="54" t="s">
        <v>5876</v>
      </c>
      <c r="V112" s="14" t="s">
        <v>2602</v>
      </c>
      <c r="W112" s="114" t="s">
        <v>47</v>
      </c>
      <c r="X112" s="51" t="str">
        <f>UPPER(CONCATENATE(MID(AH112,3,2),MID(AG112,1,2),MID(Y112,1,2),MID(Z112,1,2),MID(AA112,1,2),MID(AB112,1,2),MID(AC112,1,1)))</f>
        <v>9009RIGOCALUV</v>
      </c>
      <c r="Y112" s="53" t="s">
        <v>1638</v>
      </c>
      <c r="Z112" s="53" t="s">
        <v>732</v>
      </c>
      <c r="AA112" s="53" t="s">
        <v>603</v>
      </c>
      <c r="AB112" s="53" t="s">
        <v>6039</v>
      </c>
      <c r="AC112" s="481" t="s">
        <v>56</v>
      </c>
      <c r="AD112" s="114" t="s">
        <v>42</v>
      </c>
      <c r="AE112" s="540">
        <v>33122</v>
      </c>
      <c r="AF112" s="538" t="s">
        <v>301</v>
      </c>
      <c r="AG112" s="538" t="s">
        <v>315</v>
      </c>
      <c r="AH112" s="538" t="s">
        <v>508</v>
      </c>
      <c r="AI112" s="15" t="s">
        <v>4809</v>
      </c>
      <c r="AJ112" s="466" t="s">
        <v>42</v>
      </c>
      <c r="AK112" s="53" t="s">
        <v>40</v>
      </c>
      <c r="AL112" s="15" t="s">
        <v>2578</v>
      </c>
      <c r="AM112" s="557">
        <v>45312.910293287037</v>
      </c>
      <c r="AN112" s="15" t="s">
        <v>49</v>
      </c>
      <c r="AO112" s="1101">
        <v>45314</v>
      </c>
      <c r="AP112" s="481"/>
      <c r="AQ112" s="715">
        <v>1</v>
      </c>
      <c r="AR112" s="466">
        <v>1</v>
      </c>
      <c r="AS112" s="673" t="s">
        <v>47</v>
      </c>
      <c r="AT112" s="18" t="s">
        <v>1210</v>
      </c>
      <c r="AU112" s="23"/>
      <c r="AV112" s="58"/>
      <c r="AW112" s="475"/>
      <c r="AX112" s="1093"/>
      <c r="AY112" s="475"/>
      <c r="AZ112" s="58"/>
      <c r="BA112" s="58"/>
      <c r="BB112" s="23"/>
      <c r="BC112" s="23"/>
      <c r="BD112" s="23"/>
      <c r="BE112" s="23"/>
      <c r="BF112" s="23"/>
      <c r="BG112" s="759">
        <f>IF(V112="NINGUNO",6, IF(V112="NIVEL INICIAL 3 AÑOS",6,IF(V112="NIVEL INICIAL 4 AÑOS",6, IF(V112="NIVEL INICIAL 5 AÑOS",6, IF(V112="PRIMARIA - 1ER GRADO",6, IF(V112="PRIMARIA - 2DO GRADO",7, IF(V112="PRIMARIA - 3ER GRADO",8, IF(V112="PRIMARIA - 4TO GRADO",9, IF(V112="PRIMARIA - 5TO GRADO",10, IF(V112="PRIMARIA - 6TO GRADO",11, IF(V112="SECUNDARIA - 1ER GRADO",12, IF(V112="SECUNDARIA - 2DO GRADO",13, IF(V112="SECUNDARIA - 3ER GRADO",14, IF(V112="SECUNDARIA - 4TO GRADO",15))))))))))))))</f>
        <v>8</v>
      </c>
      <c r="BH112" s="41">
        <f>DATEDIF(N112,"31/03/2024","Y")</f>
        <v>9</v>
      </c>
      <c r="BI112" s="759">
        <f>BH112-BG112</f>
        <v>1</v>
      </c>
      <c r="BJ112" s="105" t="str">
        <f>IF(BI112&lt;=1,"NO TIENE REZAGO", IF(BI112=2,"2 AÑOS REZAGO", IF(BI112=3,"3 AÑOS REZAGO", IF(BI112&gt;=4, "4 AÑOS REZAGO A MÁS"))))</f>
        <v>NO TIENE REZAGO</v>
      </c>
      <c r="BK112" s="23"/>
    </row>
    <row r="113" spans="1:63" customFormat="1" ht="18.75" customHeight="1">
      <c r="A113" s="481">
        <v>1122</v>
      </c>
      <c r="B113" s="23" t="s">
        <v>5311</v>
      </c>
      <c r="C113" s="15" t="s">
        <v>33</v>
      </c>
      <c r="D113" s="15" t="s">
        <v>33</v>
      </c>
      <c r="E113" s="53" t="s">
        <v>2028</v>
      </c>
      <c r="F113" s="53">
        <v>923327403</v>
      </c>
      <c r="G113" s="310" t="str">
        <f>CONCATENATE(MID(Q113,3,2),MID(P113,1,2),MID(H113,1,2),MID(I113,1,2),MID(J113,1,2), MID(K113,1,2),MID(L113,1,1))</f>
        <v>162BADIANNIC</v>
      </c>
      <c r="H113" s="48" t="s">
        <v>5506</v>
      </c>
      <c r="I113" s="48" t="s">
        <v>541</v>
      </c>
      <c r="J113" s="48" t="s">
        <v>5507</v>
      </c>
      <c r="K113" s="48" t="s">
        <v>4255</v>
      </c>
      <c r="L113" s="15" t="s">
        <v>111</v>
      </c>
      <c r="M113" s="18" t="s">
        <v>111</v>
      </c>
      <c r="N113" s="419">
        <v>42425</v>
      </c>
      <c r="O113" s="354">
        <v>25</v>
      </c>
      <c r="P113" s="354">
        <v>2</v>
      </c>
      <c r="Q113" s="354">
        <v>2016</v>
      </c>
      <c r="R113" s="637">
        <f ca="1">DATEDIF(N113,TODAY(),"Y")</f>
        <v>8</v>
      </c>
      <c r="S113" s="483" t="s">
        <v>4809</v>
      </c>
      <c r="T113" s="57" t="s">
        <v>2590</v>
      </c>
      <c r="U113" s="467">
        <v>1451</v>
      </c>
      <c r="V113" s="14" t="s">
        <v>2592</v>
      </c>
      <c r="W113" s="114" t="s">
        <v>47</v>
      </c>
      <c r="X113" s="51" t="str">
        <f>UPPER(CONCATENATE(MID(AH113,3,2),MID(AG113,1,2),MID(Y113,1,2),MID(Z113,1,2),MID(AA113,1,2),MID(AB113,1,2),MID(AC113,1,1)))</f>
        <v>9901DICHGABRV</v>
      </c>
      <c r="Y113" s="53" t="s">
        <v>541</v>
      </c>
      <c r="Z113" s="53" t="s">
        <v>456</v>
      </c>
      <c r="AA113" s="53" t="s">
        <v>5584</v>
      </c>
      <c r="AB113" s="53" t="s">
        <v>2178</v>
      </c>
      <c r="AC113" s="481" t="s">
        <v>56</v>
      </c>
      <c r="AD113" s="44" t="s">
        <v>111</v>
      </c>
      <c r="AE113" s="526">
        <v>36178</v>
      </c>
      <c r="AF113" s="527" t="s">
        <v>199</v>
      </c>
      <c r="AG113" s="527" t="s">
        <v>449</v>
      </c>
      <c r="AH113" s="527" t="s">
        <v>344</v>
      </c>
      <c r="AI113" s="15" t="s">
        <v>4809</v>
      </c>
      <c r="AJ113" s="53" t="s">
        <v>71</v>
      </c>
      <c r="AK113" s="53">
        <v>26398517</v>
      </c>
      <c r="AL113" s="15" t="s">
        <v>2578</v>
      </c>
      <c r="AM113" s="557">
        <v>45184</v>
      </c>
      <c r="AN113" s="15" t="s">
        <v>49</v>
      </c>
      <c r="AO113" s="1114">
        <v>45297</v>
      </c>
      <c r="AP113" s="520"/>
      <c r="AQ113" s="715">
        <v>1</v>
      </c>
      <c r="AR113" s="466">
        <v>1</v>
      </c>
      <c r="AS113" s="673" t="s">
        <v>47</v>
      </c>
      <c r="AT113" s="18" t="s">
        <v>98</v>
      </c>
      <c r="AU113" s="55"/>
      <c r="AV113" s="58" t="s">
        <v>47</v>
      </c>
      <c r="AW113" s="354" t="s">
        <v>5637</v>
      </c>
      <c r="AX113" s="1093">
        <v>45301</v>
      </c>
      <c r="AY113" s="354" t="s">
        <v>5636</v>
      </c>
      <c r="AZ113" s="58"/>
      <c r="BA113" s="1140"/>
      <c r="BB113" s="643"/>
      <c r="BC113" s="643"/>
      <c r="BD113" s="643"/>
      <c r="BE113" s="643"/>
      <c r="BF113" s="643"/>
      <c r="BG113" s="755">
        <f>IF(V113="NINGUNO",6, IF(V113="NIVEL INICIAL 3 AÑOS",6,IF(V113="NIVEL INICIAL 4 AÑOS",6, IF(V113="NIVEL INICIAL 5 AÑOS",6, IF(V113="PRIMARIA - 1ER GRADO",6, IF(V113="PRIMARIA - 2DO GRADO",7, IF(V113="PRIMARIA - 3ER GRADO",8, IF(V113="PRIMARIA - 4TO GRADO",9, IF(V113="PRIMARIA - 5TO GRADO",10, IF(V113="PRIMARIA - 6TO GRADO",11, IF(V113="SECUNDARIA - 1ER GRADO",12, IF(V113="SECUNDARIA - 2DO GRADO",13, IF(V113="SECUNDARIA - 3ER GRADO",14, IF(V113="SECUNDARIA - 4TO GRADO",15))))))))))))))</f>
        <v>6</v>
      </c>
      <c r="BH113" s="709">
        <f>DATEDIF(N113,"31/03/2024","Y")</f>
        <v>8</v>
      </c>
      <c r="BI113" s="755">
        <f>BH113-BG113</f>
        <v>2</v>
      </c>
      <c r="BJ113" s="459" t="str">
        <f>IF(BI113&lt;=1,"NO TIENE REZAGO", IF(BI113=2,"2 AÑOS REZAGO", IF(BI113=3,"3 AÑOS REZAGO", IF(BI113&gt;=4, "4 AÑOS REZAGO A MÁS"))))</f>
        <v>2 AÑOS REZAGO</v>
      </c>
      <c r="BK113" s="643"/>
    </row>
    <row r="114" spans="1:63" customFormat="1" ht="18.75" customHeight="1">
      <c r="A114" s="481">
        <v>735</v>
      </c>
      <c r="B114" s="114" t="s">
        <v>2836</v>
      </c>
      <c r="C114" s="15" t="s">
        <v>50</v>
      </c>
      <c r="D114" s="15" t="s">
        <v>50</v>
      </c>
      <c r="E114" s="26" t="s">
        <v>630</v>
      </c>
      <c r="F114" s="44">
        <v>945442774</v>
      </c>
      <c r="G114" s="310" t="str">
        <f>CONCATENATE(MID(Q114,3,2),MID(P114,1,2),MID(H114,1,2),MID(I114,1,2),MID(J114,1,2), MID(K114,1,2),MID(L114,1,1))</f>
        <v>203BAGUKEPAS</v>
      </c>
      <c r="H114" s="32" t="s">
        <v>3794</v>
      </c>
      <c r="I114" s="32" t="s">
        <v>275</v>
      </c>
      <c r="J114" s="32" t="s">
        <v>3795</v>
      </c>
      <c r="K114" s="32" t="s">
        <v>622</v>
      </c>
      <c r="L114" s="15" t="s">
        <v>57</v>
      </c>
      <c r="M114" s="103" t="s">
        <v>57</v>
      </c>
      <c r="N114" s="193">
        <v>43917</v>
      </c>
      <c r="O114" s="199">
        <v>27</v>
      </c>
      <c r="P114" s="199">
        <v>3</v>
      </c>
      <c r="Q114" s="199">
        <v>2020</v>
      </c>
      <c r="R114" s="637">
        <f ca="1">DATEDIF(N114,TODAY(),"Y")</f>
        <v>3</v>
      </c>
      <c r="S114" s="15" t="s">
        <v>4809</v>
      </c>
      <c r="T114" s="29" t="s">
        <v>2590</v>
      </c>
      <c r="U114" s="44">
        <v>2893</v>
      </c>
      <c r="V114" s="21" t="s">
        <v>53</v>
      </c>
      <c r="W114" s="114" t="s">
        <v>47</v>
      </c>
      <c r="X114" s="51" t="str">
        <f>UPPER(CONCATENATE(MID(AH114,3,2),MID(AG114,1,2),MID(Y114,1,2),MID(Z114,1,2),MID(AA114,1,2),MID(AB114,1,2),MID(AC114,1,1)))</f>
        <v>975GUHEKEMAV</v>
      </c>
      <c r="Y114" s="32" t="s">
        <v>845</v>
      </c>
      <c r="Z114" s="32" t="s">
        <v>361</v>
      </c>
      <c r="AA114" s="32" t="s">
        <v>319</v>
      </c>
      <c r="AB114" s="32" t="s">
        <v>850</v>
      </c>
      <c r="AC114" s="481" t="s">
        <v>56</v>
      </c>
      <c r="AD114" s="44" t="s">
        <v>57</v>
      </c>
      <c r="AE114" s="141">
        <v>35555</v>
      </c>
      <c r="AF114" s="18" t="s">
        <v>180</v>
      </c>
      <c r="AG114" s="18" t="s">
        <v>180</v>
      </c>
      <c r="AH114" s="18" t="s">
        <v>66</v>
      </c>
      <c r="AI114" s="58" t="s">
        <v>4809</v>
      </c>
      <c r="AJ114" s="32" t="s">
        <v>58</v>
      </c>
      <c r="AK114" s="45">
        <v>26964408</v>
      </c>
      <c r="AL114" s="44" t="s">
        <v>2578</v>
      </c>
      <c r="AM114" s="31">
        <v>45220</v>
      </c>
      <c r="AN114" s="15" t="s">
        <v>49</v>
      </c>
      <c r="AO114" s="31">
        <v>45238</v>
      </c>
      <c r="AP114" s="44">
        <v>2</v>
      </c>
      <c r="AQ114" s="347">
        <v>2</v>
      </c>
      <c r="AR114" s="45">
        <v>3</v>
      </c>
      <c r="AS114" s="114" t="s">
        <v>47</v>
      </c>
      <c r="AT114" s="15" t="s">
        <v>59</v>
      </c>
      <c r="AU114" s="16" t="s">
        <v>47</v>
      </c>
      <c r="AV114" s="58" t="s">
        <v>47</v>
      </c>
      <c r="AW114" s="813" t="s">
        <v>3796</v>
      </c>
      <c r="AX114" s="387">
        <v>45208</v>
      </c>
      <c r="AY114" s="18" t="s">
        <v>47</v>
      </c>
      <c r="AZ114" s="58" t="s">
        <v>47</v>
      </c>
      <c r="BA114" s="85">
        <v>45236</v>
      </c>
      <c r="BB114" s="18" t="s">
        <v>47</v>
      </c>
      <c r="BC114" s="18" t="s">
        <v>2603</v>
      </c>
      <c r="BD114" s="32" t="s">
        <v>3796</v>
      </c>
      <c r="BE114" s="32" t="s">
        <v>2734</v>
      </c>
      <c r="BF114" s="18" t="s">
        <v>1805</v>
      </c>
      <c r="BG114" s="755">
        <f>IF(V114="NINGUNO",6, IF(V114="NIVEL INICIAL 3 AÑOS",6,IF(V114="NIVEL INICIAL 4 AÑOS",6, IF(V114="NIVEL INICIAL 5 AÑOS",6, IF(V114="PRIMARIA - 1ER GRADO",6, IF(V114="PRIMARIA - 2DO GRADO",7, IF(V114="PRIMARIA - 3ER GRADO",8, IF(V114="PRIMARIA - 4TO GRADO",9, IF(V114="PRIMARIA - 5TO GRADO",10, IF(V114="PRIMARIA - 6TO GRADO",11, IF(V114="SECUNDARIA - 1ER GRADO",12, IF(V114="SECUNDARIA - 2DO GRADO",13, IF(V114="SECUNDARIA - 3ER GRADO",14, IF(V114="SECUNDARIA - 4TO GRADO",15))))))))))))))</f>
        <v>6</v>
      </c>
      <c r="BH114" s="709">
        <f>DATEDIF(N114,"31/03/2024","Y")</f>
        <v>4</v>
      </c>
      <c r="BI114" s="755">
        <f>BH114-BG114</f>
        <v>-2</v>
      </c>
      <c r="BJ114" s="459" t="str">
        <f>IF(BI114&lt;=1,"NO TIENE REZAGO", IF(BI114=2,"2 AÑOS REZAGO", IF(BI114=3,"3 AÑOS REZAGO", IF(BI114&gt;=4, "4 AÑOS REZAGO A MÁS"))))</f>
        <v>NO TIENE REZAGO</v>
      </c>
      <c r="BK114" s="18" t="s">
        <v>3860</v>
      </c>
    </row>
    <row r="115" spans="1:63" customFormat="1" ht="18.75" customHeight="1">
      <c r="A115" s="481">
        <v>225</v>
      </c>
      <c r="B115" s="114" t="s">
        <v>2836</v>
      </c>
      <c r="C115" s="15" t="s">
        <v>33</v>
      </c>
      <c r="D115" s="15" t="s">
        <v>33</v>
      </c>
      <c r="E115" s="33" t="s">
        <v>60</v>
      </c>
      <c r="F115" s="15">
        <v>975797545</v>
      </c>
      <c r="G115" s="310" t="str">
        <f>CONCATENATE(MID(Q115,3,2),MID(P115,1,2),MID(H115,1,2),MID(I115,1,2),MID(J115,1,2), MID(K115,1,2),MID(L115,1,1))</f>
        <v>187BAMALUENN</v>
      </c>
      <c r="H115" s="18" t="s">
        <v>243</v>
      </c>
      <c r="I115" s="18" t="s">
        <v>244</v>
      </c>
      <c r="J115" s="18" t="s">
        <v>2877</v>
      </c>
      <c r="K115" s="18" t="s">
        <v>2732</v>
      </c>
      <c r="L115" s="21" t="s">
        <v>1938</v>
      </c>
      <c r="M115" s="185" t="s">
        <v>1938</v>
      </c>
      <c r="N115" s="193">
        <v>43302</v>
      </c>
      <c r="O115" s="199">
        <v>21</v>
      </c>
      <c r="P115" s="199">
        <v>7</v>
      </c>
      <c r="Q115" s="199">
        <v>2018</v>
      </c>
      <c r="R115" s="637">
        <f ca="1">DATEDIF(N115,TODAY(),"Y")</f>
        <v>5</v>
      </c>
      <c r="S115" s="15" t="s">
        <v>4808</v>
      </c>
      <c r="T115" s="18" t="s">
        <v>2113</v>
      </c>
      <c r="U115" s="115" t="s">
        <v>2878</v>
      </c>
      <c r="V115" s="21" t="s">
        <v>53</v>
      </c>
      <c r="W115" s="114" t="s">
        <v>47</v>
      </c>
      <c r="X115" s="51" t="str">
        <f>UPPER(CONCATENATE(MID(AH115,3,2),MID(AG115,1,2),MID(Y115,1,2),MID(Z115,1,2),MID(AA115,1,2),MID(AB115,1,2),MID(AC115,1,1)))</f>
        <v>871BAMATADAV</v>
      </c>
      <c r="Y115" s="18" t="s">
        <v>243</v>
      </c>
      <c r="Z115" s="18" t="s">
        <v>244</v>
      </c>
      <c r="AA115" s="18" t="s">
        <v>245</v>
      </c>
      <c r="AB115" s="18" t="s">
        <v>246</v>
      </c>
      <c r="AC115" s="481" t="s">
        <v>56</v>
      </c>
      <c r="AD115" s="44" t="s">
        <v>111</v>
      </c>
      <c r="AE115" s="116">
        <v>31803</v>
      </c>
      <c r="AF115" s="18" t="s">
        <v>248</v>
      </c>
      <c r="AG115" s="18" t="s">
        <v>144</v>
      </c>
      <c r="AH115" s="18" t="s">
        <v>249</v>
      </c>
      <c r="AI115" s="58" t="s">
        <v>4809</v>
      </c>
      <c r="AJ115" s="150" t="s">
        <v>142</v>
      </c>
      <c r="AK115" s="117" t="s">
        <v>247</v>
      </c>
      <c r="AL115" s="15" t="s">
        <v>2578</v>
      </c>
      <c r="AM115" s="387">
        <v>45227</v>
      </c>
      <c r="AN115" s="15" t="s">
        <v>49</v>
      </c>
      <c r="AO115" s="24">
        <v>45254</v>
      </c>
      <c r="AP115" s="15">
        <v>1</v>
      </c>
      <c r="AQ115" s="277">
        <v>1</v>
      </c>
      <c r="AR115" s="20">
        <v>2</v>
      </c>
      <c r="AS115" s="114" t="s">
        <v>47</v>
      </c>
      <c r="AT115" s="15" t="s">
        <v>67</v>
      </c>
      <c r="AU115" s="16" t="s">
        <v>47</v>
      </c>
      <c r="AV115" s="15"/>
      <c r="AW115" s="18"/>
      <c r="AX115" s="58"/>
      <c r="AY115" s="18"/>
      <c r="AZ115" s="15"/>
      <c r="BA115" s="15"/>
      <c r="BB115" s="18"/>
      <c r="BC115" s="18"/>
      <c r="BD115" s="18"/>
      <c r="BE115" s="18"/>
      <c r="BF115" s="18"/>
      <c r="BG115" s="755">
        <f>IF(V115="NINGUNO",6, IF(V115="NIVEL INICIAL 3 AÑOS",6,IF(V115="NIVEL INICIAL 4 AÑOS",6, IF(V115="NIVEL INICIAL 5 AÑOS",6, IF(V115="PRIMARIA - 1ER GRADO",6, IF(V115="PRIMARIA - 2DO GRADO",7, IF(V115="PRIMARIA - 3ER GRADO",8, IF(V115="PRIMARIA - 4TO GRADO",9, IF(V115="PRIMARIA - 5TO GRADO",10, IF(V115="PRIMARIA - 6TO GRADO",11, IF(V115="SECUNDARIA - 1ER GRADO",12, IF(V115="SECUNDARIA - 2DO GRADO",13, IF(V115="SECUNDARIA - 3ER GRADO",14, IF(V115="SECUNDARIA - 4TO GRADO",15))))))))))))))</f>
        <v>6</v>
      </c>
      <c r="BH115" s="709">
        <f>DATEDIF(N115,"31/03/2024","Y")</f>
        <v>5</v>
      </c>
      <c r="BI115" s="755">
        <f>BH115-BG115</f>
        <v>-1</v>
      </c>
      <c r="BJ115" s="459" t="str">
        <f>IF(BI115&lt;=1,"NO TIENE REZAGO", IF(BI115=2,"2 AÑOS REZAGO", IF(BI115=3,"3 AÑOS REZAGO", IF(BI115&gt;=4, "4 AÑOS REZAGO A MÁS"))))</f>
        <v>NO TIENE REZAGO</v>
      </c>
      <c r="BK115" s="18" t="s">
        <v>3855</v>
      </c>
    </row>
    <row r="116" spans="1:63" customFormat="1" ht="18.75" customHeight="1">
      <c r="A116" s="481">
        <v>817</v>
      </c>
      <c r="B116" s="23" t="s">
        <v>4811</v>
      </c>
      <c r="C116" s="15" t="s">
        <v>5146</v>
      </c>
      <c r="D116" s="15" t="s">
        <v>4021</v>
      </c>
      <c r="E116" s="198" t="s">
        <v>1286</v>
      </c>
      <c r="F116" s="198">
        <v>927462919</v>
      </c>
      <c r="G116" s="310" t="str">
        <f>CONCATENATE(MID(Q116,3,2),MID(P116,1,2),MID(H116,1,2),MID(I116,1,2),MID(J116,1,2), MID(K116,1,2),MID(L116,1,1))</f>
        <v>151BAMEEDDES</v>
      </c>
      <c r="H116" s="192" t="s">
        <v>3978</v>
      </c>
      <c r="I116" s="192" t="s">
        <v>3623</v>
      </c>
      <c r="J116" s="192" t="s">
        <v>3979</v>
      </c>
      <c r="K116" s="192" t="s">
        <v>81</v>
      </c>
      <c r="L116" s="15" t="s">
        <v>57</v>
      </c>
      <c r="M116" s="103" t="s">
        <v>57</v>
      </c>
      <c r="N116" s="193">
        <v>42013</v>
      </c>
      <c r="O116" s="199">
        <v>9</v>
      </c>
      <c r="P116" s="199">
        <v>1</v>
      </c>
      <c r="Q116" s="199">
        <v>2015</v>
      </c>
      <c r="R116" s="637">
        <f ca="1">DATEDIF(N116,TODAY(),"Y")</f>
        <v>9</v>
      </c>
      <c r="S116" s="15" t="s">
        <v>4809</v>
      </c>
      <c r="T116" s="29" t="s">
        <v>2590</v>
      </c>
      <c r="U116" s="198">
        <v>258</v>
      </c>
      <c r="V116" s="198" t="s">
        <v>53</v>
      </c>
      <c r="W116" s="114" t="s">
        <v>47</v>
      </c>
      <c r="X116" s="51" t="str">
        <f>UPPER(CONCATENATE(MID(AH116,3,2),MID(AG116,1,2),MID(Y116,1,2),MID(Z116,1,2),MID(AA116,1,2),MID(AB116,1,2),MID(AC116,1,1)))</f>
        <v>948BALEOMERV</v>
      </c>
      <c r="Y116" s="197" t="s">
        <v>4104</v>
      </c>
      <c r="Z116" s="192" t="s">
        <v>940</v>
      </c>
      <c r="AA116" s="192" t="s">
        <v>3980</v>
      </c>
      <c r="AB116" s="192" t="s">
        <v>3981</v>
      </c>
      <c r="AC116" s="481" t="s">
        <v>56</v>
      </c>
      <c r="AD116" s="44" t="s">
        <v>57</v>
      </c>
      <c r="AE116" s="407">
        <v>34554</v>
      </c>
      <c r="AF116" s="198">
        <v>8</v>
      </c>
      <c r="AG116" s="198">
        <v>8</v>
      </c>
      <c r="AH116" s="198">
        <v>1994</v>
      </c>
      <c r="AI116" s="58" t="s">
        <v>4808</v>
      </c>
      <c r="AJ116" s="32" t="s">
        <v>58</v>
      </c>
      <c r="AK116" s="200">
        <v>24444182</v>
      </c>
      <c r="AL116" s="498" t="s">
        <v>2578</v>
      </c>
      <c r="AM116" s="31">
        <v>45224</v>
      </c>
      <c r="AN116" s="15" t="s">
        <v>49</v>
      </c>
      <c r="AO116" s="1111">
        <v>45265</v>
      </c>
      <c r="AP116" s="498">
        <v>1</v>
      </c>
      <c r="AQ116" s="190">
        <v>1</v>
      </c>
      <c r="AR116" s="200">
        <v>1</v>
      </c>
      <c r="AS116" s="146" t="s">
        <v>47</v>
      </c>
      <c r="AT116" s="198" t="s">
        <v>84</v>
      </c>
      <c r="AU116" s="18" t="s">
        <v>47</v>
      </c>
      <c r="AV116" s="58"/>
      <c r="AW116" s="18"/>
      <c r="AX116" s="58"/>
      <c r="AY116" s="18"/>
      <c r="AZ116" s="58"/>
      <c r="BA116" s="58"/>
      <c r="BB116" s="18"/>
      <c r="BC116" s="18"/>
      <c r="BD116" s="18"/>
      <c r="BE116" s="18"/>
      <c r="BF116" s="18"/>
      <c r="BG116" s="755">
        <f>IF(V116="NINGUNO",6, IF(V116="NIVEL INICIAL 3 AÑOS",6,IF(V116="NIVEL INICIAL 4 AÑOS",6, IF(V116="NIVEL INICIAL 5 AÑOS",6, IF(V116="PRIMARIA - 1ER GRADO",6, IF(V116="PRIMARIA - 2DO GRADO",7, IF(V116="PRIMARIA - 3ER GRADO",8, IF(V116="PRIMARIA - 4TO GRADO",9, IF(V116="PRIMARIA - 5TO GRADO",10, IF(V116="PRIMARIA - 6TO GRADO",11, IF(V116="SECUNDARIA - 1ER GRADO",12, IF(V116="SECUNDARIA - 2DO GRADO",13, IF(V116="SECUNDARIA - 3ER GRADO",14, IF(V116="SECUNDARIA - 4TO GRADO",15))))))))))))))</f>
        <v>6</v>
      </c>
      <c r="BH116" s="709">
        <f>DATEDIF(N116,"31/03/2024","Y")</f>
        <v>9</v>
      </c>
      <c r="BI116" s="755">
        <f>BH116-BG116</f>
        <v>3</v>
      </c>
      <c r="BJ116" s="459" t="str">
        <f>IF(BI116&lt;=1,"NO TIENE REZAGO", IF(BI116=2,"2 AÑOS REZAGO", IF(BI116=3,"3 AÑOS REZAGO", IF(BI116&gt;=4, "4 AÑOS REZAGO A MÁS"))))</f>
        <v>3 AÑOS REZAGO</v>
      </c>
      <c r="BK116" s="18"/>
    </row>
    <row r="117" spans="1:63" customFormat="1" ht="18.75" customHeight="1">
      <c r="A117" s="481">
        <v>1313</v>
      </c>
      <c r="B117" s="23" t="s">
        <v>5311</v>
      </c>
      <c r="C117" s="15" t="s">
        <v>50</v>
      </c>
      <c r="D117" s="15" t="s">
        <v>50</v>
      </c>
      <c r="E117" s="567" t="s">
        <v>51</v>
      </c>
      <c r="F117" s="567" t="s">
        <v>6133</v>
      </c>
      <c r="G117" s="310" t="str">
        <f>CONCATENATE(MID(Q117,3,2),MID(P117,1,2),MID(H117,1,2),MID(I117,1,2),MID(J117,1,2), MID(K117,1,2),MID(L117,1,1))</f>
        <v>2012BACOSAVAS</v>
      </c>
      <c r="H117" s="499" t="s">
        <v>501</v>
      </c>
      <c r="I117" s="499" t="s">
        <v>6148</v>
      </c>
      <c r="J117" s="499" t="s">
        <v>2700</v>
      </c>
      <c r="K117" s="499" t="s">
        <v>167</v>
      </c>
      <c r="L117" s="58" t="s">
        <v>57</v>
      </c>
      <c r="M117" s="103" t="s">
        <v>57</v>
      </c>
      <c r="N117" s="575">
        <v>44196</v>
      </c>
      <c r="O117" s="576">
        <v>31</v>
      </c>
      <c r="P117" s="576">
        <v>12</v>
      </c>
      <c r="Q117" s="576">
        <v>2020</v>
      </c>
      <c r="R117" s="637">
        <f t="shared" ref="R117:R136" ca="1" si="36">DATEDIF(N117,TODAY(),"Y")</f>
        <v>3</v>
      </c>
      <c r="S117" s="483" t="s">
        <v>4809</v>
      </c>
      <c r="T117" s="499" t="s">
        <v>2590</v>
      </c>
      <c r="U117" s="569">
        <v>157</v>
      </c>
      <c r="V117" s="567" t="s">
        <v>53</v>
      </c>
      <c r="W117" s="114" t="s">
        <v>47</v>
      </c>
      <c r="X117" s="51" t="str">
        <f t="shared" ref="X117:X136" si="37">UPPER(CONCATENATE(MID(AH117,3,2),MID(AG117,1,2),MID(Y117,1,2),MID(Z117,1,2),MID(AA117,1,2),MID(AB117,1,2),MID(AC117,1,1)))</f>
        <v>8901BACOAMBEV</v>
      </c>
      <c r="Y117" s="499" t="s">
        <v>501</v>
      </c>
      <c r="Z117" s="499" t="s">
        <v>6148</v>
      </c>
      <c r="AA117" s="499" t="s">
        <v>6211</v>
      </c>
      <c r="AB117" s="499" t="s">
        <v>1242</v>
      </c>
      <c r="AC117" s="481" t="s">
        <v>56</v>
      </c>
      <c r="AD117" s="44" t="s">
        <v>57</v>
      </c>
      <c r="AE117" s="578">
        <v>33007</v>
      </c>
      <c r="AF117" s="549" t="s">
        <v>88</v>
      </c>
      <c r="AG117" s="560" t="s">
        <v>449</v>
      </c>
      <c r="AH117" s="549" t="s">
        <v>145</v>
      </c>
      <c r="AI117" s="15" t="s">
        <v>4809</v>
      </c>
      <c r="AJ117" s="576" t="s">
        <v>58</v>
      </c>
      <c r="AK117" s="579">
        <v>20413838</v>
      </c>
      <c r="AL117" s="15" t="s">
        <v>2578</v>
      </c>
      <c r="AM117" s="1099">
        <v>45310</v>
      </c>
      <c r="AN117" s="58" t="s">
        <v>4657</v>
      </c>
      <c r="AO117" s="1095">
        <v>45312</v>
      </c>
      <c r="AP117" s="58">
        <v>1</v>
      </c>
      <c r="AQ117" s="716">
        <v>3</v>
      </c>
      <c r="AR117" s="576">
        <v>3</v>
      </c>
      <c r="AS117" s="638" t="s">
        <v>47</v>
      </c>
      <c r="AT117" s="18" t="s">
        <v>6241</v>
      </c>
      <c r="AU117" s="55"/>
      <c r="AV117" s="58" t="s">
        <v>47</v>
      </c>
      <c r="AW117" s="771" t="s">
        <v>6242</v>
      </c>
      <c r="AX117" s="1095">
        <v>45313</v>
      </c>
      <c r="AY117" s="576" t="s">
        <v>47</v>
      </c>
      <c r="AZ117" s="58"/>
      <c r="BA117" s="58"/>
      <c r="BB117" s="23"/>
      <c r="BC117" s="23"/>
      <c r="BD117" s="23"/>
      <c r="BE117" s="23"/>
      <c r="BF117" s="23"/>
      <c r="BG117" s="755">
        <f t="shared" ref="BG117:BG136" si="38">IF(V117="NINGUNO",6, IF(V117="NIVEL INICIAL 3 AÑOS",6,IF(V117="NIVEL INICIAL 4 AÑOS",6, IF(V117="NIVEL INICIAL 5 AÑOS",6, IF(V117="PRIMARIA - 1ER GRADO",6, IF(V117="PRIMARIA - 2DO GRADO",7, IF(V117="PRIMARIA - 3ER GRADO",8, IF(V117="PRIMARIA - 4TO GRADO",9, IF(V117="PRIMARIA - 5TO GRADO",10, IF(V117="PRIMARIA - 6TO GRADO",11, IF(V117="SECUNDARIA - 1ER GRADO",12, IF(V117="SECUNDARIA - 2DO GRADO",13, IF(V117="SECUNDARIA - 3ER GRADO",14, IF(V117="SECUNDARIA - 4TO GRADO",15))))))))))))))</f>
        <v>6</v>
      </c>
      <c r="BH117" s="709">
        <f t="shared" ref="BH117:BH136" si="39">DATEDIF(N117,"31/03/2024","Y")</f>
        <v>3</v>
      </c>
      <c r="BI117" s="755">
        <f t="shared" ref="BI117:BI136" si="40">BH117-BG117</f>
        <v>-3</v>
      </c>
      <c r="BJ117" s="459" t="str">
        <f t="shared" ref="BJ117:BJ136" si="41">IF(BI117&lt;=1,"NO TIENE REZAGO", IF(BI117=2,"2 AÑOS REZAGO", IF(BI117=3,"3 AÑOS REZAGO", IF(BI117&gt;=4, "4 AÑOS REZAGO A MÁS"))))</f>
        <v>NO TIENE REZAGO</v>
      </c>
      <c r="BK117" s="23"/>
    </row>
    <row r="118" spans="1:63" customFormat="1" ht="18.75" customHeight="1">
      <c r="A118" s="481">
        <v>170</v>
      </c>
      <c r="B118" s="51" t="s">
        <v>2575</v>
      </c>
      <c r="C118" s="15" t="s">
        <v>5146</v>
      </c>
      <c r="D118" s="25" t="s">
        <v>126</v>
      </c>
      <c r="E118" s="29" t="s">
        <v>146</v>
      </c>
      <c r="F118" s="29">
        <v>948756996</v>
      </c>
      <c r="G118" s="310" t="str">
        <f>CONCATENATE(MID(Q118,3,2),MID(P118,1,2),MID(H118,1,2),MID(I118,1,2),MID(J118,1,2), MID(K118,1,2),MID(L118,1,1))</f>
        <v>1911BAVEKEJOS</v>
      </c>
      <c r="H118" s="40" t="s">
        <v>259</v>
      </c>
      <c r="I118" s="40" t="s">
        <v>260</v>
      </c>
      <c r="J118" s="40" t="s">
        <v>1087</v>
      </c>
      <c r="K118" s="40" t="s">
        <v>476</v>
      </c>
      <c r="L118" s="15" t="s">
        <v>57</v>
      </c>
      <c r="M118" s="103" t="s">
        <v>57</v>
      </c>
      <c r="N118" s="193">
        <v>43783</v>
      </c>
      <c r="O118" s="199">
        <v>14</v>
      </c>
      <c r="P118" s="199">
        <v>11</v>
      </c>
      <c r="Q118" s="199">
        <v>2019</v>
      </c>
      <c r="R118" s="637">
        <f t="shared" ca="1" si="36"/>
        <v>4</v>
      </c>
      <c r="S118" s="15" t="s">
        <v>4809</v>
      </c>
      <c r="T118" s="29" t="s">
        <v>86</v>
      </c>
      <c r="U118" s="29">
        <v>1094839621</v>
      </c>
      <c r="V118" s="29" t="s">
        <v>53</v>
      </c>
      <c r="W118" s="51" t="s">
        <v>47</v>
      </c>
      <c r="X118" s="51" t="str">
        <f t="shared" si="37"/>
        <v>858BAVEMADIV</v>
      </c>
      <c r="Y118" s="29" t="s">
        <v>259</v>
      </c>
      <c r="Z118" s="29" t="s">
        <v>260</v>
      </c>
      <c r="AA118" s="29" t="s">
        <v>185</v>
      </c>
      <c r="AB118" s="29" t="s">
        <v>261</v>
      </c>
      <c r="AC118" s="481" t="s">
        <v>56</v>
      </c>
      <c r="AD118" s="44" t="s">
        <v>57</v>
      </c>
      <c r="AE118" s="42">
        <v>31271</v>
      </c>
      <c r="AF118" s="29">
        <v>12</v>
      </c>
      <c r="AG118" s="29">
        <v>8</v>
      </c>
      <c r="AH118" s="29">
        <v>1985</v>
      </c>
      <c r="AI118" s="58" t="s">
        <v>4809</v>
      </c>
      <c r="AJ118" s="32" t="s">
        <v>58</v>
      </c>
      <c r="AK118" s="41">
        <v>1094839621</v>
      </c>
      <c r="AL118" s="1080" t="s">
        <v>2578</v>
      </c>
      <c r="AM118" s="31">
        <v>45210</v>
      </c>
      <c r="AN118" s="482"/>
      <c r="AO118" s="482"/>
      <c r="AP118" s="482"/>
      <c r="AQ118" s="373"/>
      <c r="AR118" s="41"/>
      <c r="AS118" s="51" t="s">
        <v>47</v>
      </c>
      <c r="AT118" s="29" t="s">
        <v>131</v>
      </c>
      <c r="AU118" s="14" t="s">
        <v>47</v>
      </c>
      <c r="AV118" s="58"/>
      <c r="AW118" s="25"/>
      <c r="AX118" s="58"/>
      <c r="AY118" s="25"/>
      <c r="AZ118" s="58"/>
      <c r="BA118" s="557"/>
      <c r="BB118" s="25"/>
      <c r="BC118" s="25"/>
      <c r="BD118" s="25"/>
      <c r="BE118" s="25"/>
      <c r="BF118" s="25"/>
      <c r="BG118" s="755">
        <f t="shared" si="38"/>
        <v>6</v>
      </c>
      <c r="BH118" s="709">
        <f t="shared" si="39"/>
        <v>4</v>
      </c>
      <c r="BI118" s="755">
        <f t="shared" si="40"/>
        <v>-2</v>
      </c>
      <c r="BJ118" s="459" t="str">
        <f t="shared" si="41"/>
        <v>NO TIENE REZAGO</v>
      </c>
      <c r="BK118" s="25"/>
    </row>
    <row r="119" spans="1:63" customFormat="1" ht="18.75" customHeight="1">
      <c r="A119" s="481">
        <v>169</v>
      </c>
      <c r="B119" s="51" t="s">
        <v>2575</v>
      </c>
      <c r="C119" s="15" t="s">
        <v>5146</v>
      </c>
      <c r="D119" s="25" t="s">
        <v>126</v>
      </c>
      <c r="E119" s="29" t="s">
        <v>146</v>
      </c>
      <c r="F119" s="29">
        <v>948756996</v>
      </c>
      <c r="G119" s="310" t="str">
        <f>CONCATENATE(MID(Q119,3,2),MID(P119,1,2),MID(H119,1,2),MID(I119,1,2),MID(J119,1,2), MID(K119,1,2),MID(L119,1,1))</f>
        <v>1911BAVEKESOS</v>
      </c>
      <c r="H119" s="40" t="s">
        <v>259</v>
      </c>
      <c r="I119" s="40" t="s">
        <v>260</v>
      </c>
      <c r="J119" s="40" t="s">
        <v>1087</v>
      </c>
      <c r="K119" s="40" t="s">
        <v>1661</v>
      </c>
      <c r="L119" s="15" t="s">
        <v>57</v>
      </c>
      <c r="M119" s="103" t="s">
        <v>57</v>
      </c>
      <c r="N119" s="193">
        <v>43783</v>
      </c>
      <c r="O119" s="199">
        <v>14</v>
      </c>
      <c r="P119" s="199">
        <v>11</v>
      </c>
      <c r="Q119" s="199">
        <v>2019</v>
      </c>
      <c r="R119" s="637">
        <f t="shared" ca="1" si="36"/>
        <v>4</v>
      </c>
      <c r="S119" s="15" t="s">
        <v>4809</v>
      </c>
      <c r="T119" s="29" t="s">
        <v>86</v>
      </c>
      <c r="U119" s="29">
        <v>1094839620</v>
      </c>
      <c r="V119" s="29" t="s">
        <v>53</v>
      </c>
      <c r="W119" s="51" t="s">
        <v>47</v>
      </c>
      <c r="X119" s="51" t="str">
        <f t="shared" si="37"/>
        <v>858BAVEMADIV</v>
      </c>
      <c r="Y119" s="29" t="s">
        <v>259</v>
      </c>
      <c r="Z119" s="29" t="s">
        <v>260</v>
      </c>
      <c r="AA119" s="29" t="s">
        <v>185</v>
      </c>
      <c r="AB119" s="29" t="s">
        <v>261</v>
      </c>
      <c r="AC119" s="481" t="s">
        <v>56</v>
      </c>
      <c r="AD119" s="44" t="s">
        <v>57</v>
      </c>
      <c r="AE119" s="42">
        <v>31271</v>
      </c>
      <c r="AF119" s="29">
        <v>12</v>
      </c>
      <c r="AG119" s="29">
        <v>8</v>
      </c>
      <c r="AH119" s="29">
        <v>1985</v>
      </c>
      <c r="AI119" s="58" t="s">
        <v>4809</v>
      </c>
      <c r="AJ119" s="32" t="s">
        <v>58</v>
      </c>
      <c r="AK119" s="41">
        <v>1094839620</v>
      </c>
      <c r="AL119" s="1080" t="s">
        <v>2578</v>
      </c>
      <c r="AM119" s="31">
        <v>45209</v>
      </c>
      <c r="AN119" s="482"/>
      <c r="AO119" s="482"/>
      <c r="AP119" s="482"/>
      <c r="AQ119" s="373"/>
      <c r="AR119" s="41"/>
      <c r="AS119" s="51" t="s">
        <v>47</v>
      </c>
      <c r="AT119" s="29" t="s">
        <v>131</v>
      </c>
      <c r="AU119" s="14" t="s">
        <v>47</v>
      </c>
      <c r="AV119" s="58"/>
      <c r="AW119" s="25"/>
      <c r="AX119" s="58"/>
      <c r="AY119" s="25"/>
      <c r="AZ119" s="58"/>
      <c r="BA119" s="557"/>
      <c r="BB119" s="25"/>
      <c r="BC119" s="25"/>
      <c r="BD119" s="25"/>
      <c r="BE119" s="25"/>
      <c r="BF119" s="25"/>
      <c r="BG119" s="755">
        <f t="shared" si="38"/>
        <v>6</v>
      </c>
      <c r="BH119" s="709">
        <f t="shared" si="39"/>
        <v>4</v>
      </c>
      <c r="BI119" s="755">
        <f t="shared" si="40"/>
        <v>-2</v>
      </c>
      <c r="BJ119" s="459" t="str">
        <f t="shared" si="41"/>
        <v>NO TIENE REZAGO</v>
      </c>
      <c r="BK119" s="25"/>
    </row>
    <row r="120" spans="1:63" customFormat="1" ht="18.75" customHeight="1">
      <c r="A120" s="481">
        <v>1050</v>
      </c>
      <c r="B120" s="23" t="s">
        <v>4811</v>
      </c>
      <c r="C120" s="15" t="s">
        <v>5146</v>
      </c>
      <c r="D120" s="15" t="s">
        <v>4021</v>
      </c>
      <c r="E120" s="198" t="s">
        <v>484</v>
      </c>
      <c r="F120" s="198">
        <v>991072545</v>
      </c>
      <c r="G120" s="310" t="str">
        <f>CONCATENATE(MID(Q120,3,2),MID(P120,1,2),MID(H120,1,2),MID(I120,1,2),MID(J120,1,2), MID(K120,1,2),MID(L120,1,1))</f>
        <v>164BAUZYAANS</v>
      </c>
      <c r="H120" s="192" t="s">
        <v>4750</v>
      </c>
      <c r="I120" s="192" t="s">
        <v>4725</v>
      </c>
      <c r="J120" s="192" t="s">
        <v>4751</v>
      </c>
      <c r="K120" s="192" t="s">
        <v>3678</v>
      </c>
      <c r="L120" s="15" t="s">
        <v>57</v>
      </c>
      <c r="M120" s="103" t="s">
        <v>57</v>
      </c>
      <c r="N120" s="193">
        <v>42468</v>
      </c>
      <c r="O120" s="199">
        <v>8</v>
      </c>
      <c r="P120" s="199">
        <v>4</v>
      </c>
      <c r="Q120" s="199">
        <v>2016</v>
      </c>
      <c r="R120" s="637">
        <f t="shared" ca="1" si="36"/>
        <v>7</v>
      </c>
      <c r="S120" s="15" t="s">
        <v>4808</v>
      </c>
      <c r="T120" s="29" t="s">
        <v>2590</v>
      </c>
      <c r="U120" s="185">
        <v>655</v>
      </c>
      <c r="V120" s="16" t="s">
        <v>2636</v>
      </c>
      <c r="W120" s="114" t="s">
        <v>47</v>
      </c>
      <c r="X120" s="51" t="str">
        <f t="shared" si="37"/>
        <v>905UZNIYANIV</v>
      </c>
      <c r="Y120" s="197" t="s">
        <v>4725</v>
      </c>
      <c r="Z120" s="32" t="s">
        <v>53</v>
      </c>
      <c r="AA120" s="192" t="s">
        <v>4752</v>
      </c>
      <c r="AB120" s="185" t="s">
        <v>53</v>
      </c>
      <c r="AC120" s="481" t="s">
        <v>56</v>
      </c>
      <c r="AD120" s="44" t="s">
        <v>57</v>
      </c>
      <c r="AE120" s="407">
        <v>33010</v>
      </c>
      <c r="AF120" s="185">
        <v>17</v>
      </c>
      <c r="AG120" s="185">
        <v>5</v>
      </c>
      <c r="AH120" s="185">
        <v>1990</v>
      </c>
      <c r="AI120" s="58" t="s">
        <v>4809</v>
      </c>
      <c r="AJ120" s="32" t="s">
        <v>58</v>
      </c>
      <c r="AK120" s="200">
        <v>22436332</v>
      </c>
      <c r="AL120" s="15" t="s">
        <v>2578</v>
      </c>
      <c r="AM120" s="1094">
        <v>45200</v>
      </c>
      <c r="AN120" s="15" t="s">
        <v>49</v>
      </c>
      <c r="AO120" s="1111">
        <v>45281</v>
      </c>
      <c r="AP120" s="15">
        <v>1</v>
      </c>
      <c r="AQ120" s="277">
        <v>1</v>
      </c>
      <c r="AR120" s="199">
        <v>1</v>
      </c>
      <c r="AS120" s="146" t="s">
        <v>47</v>
      </c>
      <c r="AT120" s="185" t="s">
        <v>84</v>
      </c>
      <c r="AU120" s="18" t="s">
        <v>47</v>
      </c>
      <c r="AV120" s="58"/>
      <c r="AW120" s="18"/>
      <c r="AX120" s="58"/>
      <c r="AY120" s="18"/>
      <c r="AZ120" s="58"/>
      <c r="BA120" s="58"/>
      <c r="BB120" s="18"/>
      <c r="BC120" s="18"/>
      <c r="BD120" s="18"/>
      <c r="BE120" s="18"/>
      <c r="BF120" s="18"/>
      <c r="BG120" s="755">
        <f t="shared" si="38"/>
        <v>6</v>
      </c>
      <c r="BH120" s="709">
        <f t="shared" si="39"/>
        <v>7</v>
      </c>
      <c r="BI120" s="755">
        <f t="shared" si="40"/>
        <v>1</v>
      </c>
      <c r="BJ120" s="459" t="str">
        <f t="shared" si="41"/>
        <v>NO TIENE REZAGO</v>
      </c>
      <c r="BK120" s="18"/>
    </row>
    <row r="121" spans="1:63" customFormat="1" ht="18.75" customHeight="1">
      <c r="A121" s="481">
        <v>1423</v>
      </c>
      <c r="B121" s="23" t="s">
        <v>5311</v>
      </c>
      <c r="C121" s="15" t="s">
        <v>5146</v>
      </c>
      <c r="D121" s="23" t="s">
        <v>126</v>
      </c>
      <c r="E121" s="467" t="s">
        <v>126</v>
      </c>
      <c r="F121" s="467" t="s">
        <v>6355</v>
      </c>
      <c r="G121" s="310" t="str">
        <f>CONCATENATE(MID(Q121,3,2),MID(P121,1,2),MID(H121,1,2),MID(I121,1,2),MID(J121,1,2), MID(K121,1,2),MID(L121,1,1))</f>
        <v>078BAMUYOVAS</v>
      </c>
      <c r="H121" s="439" t="s">
        <v>1440</v>
      </c>
      <c r="I121" s="439" t="s">
        <v>433</v>
      </c>
      <c r="J121" s="439" t="s">
        <v>575</v>
      </c>
      <c r="K121" s="439" t="s">
        <v>167</v>
      </c>
      <c r="L121" s="58" t="s">
        <v>57</v>
      </c>
      <c r="M121" s="103" t="s">
        <v>57</v>
      </c>
      <c r="N121" s="588">
        <v>39298</v>
      </c>
      <c r="O121" s="592">
        <v>4</v>
      </c>
      <c r="P121" s="592">
        <v>8</v>
      </c>
      <c r="Q121" s="592">
        <v>2007</v>
      </c>
      <c r="R121" s="637">
        <f t="shared" ca="1" si="36"/>
        <v>16</v>
      </c>
      <c r="S121" s="483" t="s">
        <v>4809</v>
      </c>
      <c r="T121" s="439" t="s">
        <v>1096</v>
      </c>
      <c r="U121" s="467">
        <v>32700657</v>
      </c>
      <c r="V121" s="16" t="s">
        <v>2672</v>
      </c>
      <c r="W121" s="114" t="s">
        <v>47</v>
      </c>
      <c r="X121" s="51" t="str">
        <f t="shared" si="37"/>
        <v>8411MUNIMATEV</v>
      </c>
      <c r="Y121" s="439" t="s">
        <v>433</v>
      </c>
      <c r="Z121" s="439" t="s">
        <v>53</v>
      </c>
      <c r="AA121" s="439" t="s">
        <v>185</v>
      </c>
      <c r="AB121" s="439" t="s">
        <v>1999</v>
      </c>
      <c r="AC121" s="481" t="s">
        <v>56</v>
      </c>
      <c r="AD121" s="16" t="s">
        <v>42</v>
      </c>
      <c r="AE121" s="589">
        <v>30999</v>
      </c>
      <c r="AF121" s="467">
        <v>13</v>
      </c>
      <c r="AG121" s="467">
        <v>11</v>
      </c>
      <c r="AH121" s="467">
        <v>1984</v>
      </c>
      <c r="AI121" s="15" t="s">
        <v>4809</v>
      </c>
      <c r="AJ121" s="439" t="s">
        <v>6373</v>
      </c>
      <c r="AK121" s="590" t="s">
        <v>6406</v>
      </c>
      <c r="AL121" s="15" t="s">
        <v>2578</v>
      </c>
      <c r="AM121" s="1103">
        <v>45202</v>
      </c>
      <c r="AN121" s="15" t="s">
        <v>49</v>
      </c>
      <c r="AO121" s="1103">
        <v>45299</v>
      </c>
      <c r="AP121" s="483"/>
      <c r="AQ121" s="807">
        <v>1</v>
      </c>
      <c r="AR121" s="592">
        <v>1</v>
      </c>
      <c r="AS121" s="673" t="s">
        <v>47</v>
      </c>
      <c r="AT121" s="18" t="s">
        <v>1494</v>
      </c>
      <c r="AU121" s="23"/>
      <c r="AV121" s="58"/>
      <c r="AW121" s="467" t="s">
        <v>6420</v>
      </c>
      <c r="AX121" s="1103"/>
      <c r="AY121" s="23"/>
      <c r="AZ121" s="58"/>
      <c r="BA121" s="58"/>
      <c r="BB121" s="23"/>
      <c r="BC121" s="23"/>
      <c r="BD121" s="23"/>
      <c r="BE121" s="23"/>
      <c r="BF121" s="23"/>
      <c r="BG121" s="755">
        <f t="shared" si="38"/>
        <v>15</v>
      </c>
      <c r="BH121" s="709">
        <f t="shared" si="39"/>
        <v>16</v>
      </c>
      <c r="BI121" s="755">
        <f t="shared" si="40"/>
        <v>1</v>
      </c>
      <c r="BJ121" s="459" t="str">
        <f t="shared" si="41"/>
        <v>NO TIENE REZAGO</v>
      </c>
      <c r="BK121" s="23"/>
    </row>
    <row r="122" spans="1:63" customFormat="1" ht="18.75" customHeight="1">
      <c r="A122" s="481">
        <v>412</v>
      </c>
      <c r="B122" s="114" t="s">
        <v>2836</v>
      </c>
      <c r="C122" s="15" t="s">
        <v>33</v>
      </c>
      <c r="D122" s="15" t="s">
        <v>33</v>
      </c>
      <c r="E122" s="15" t="s">
        <v>2048</v>
      </c>
      <c r="F122" s="15">
        <v>944621851</v>
      </c>
      <c r="G122" s="310" t="str">
        <f>CONCATENATE(MID(Q122,3,2),MID(P122,1,2),MID(H122,1,2),MID(I122,1,2),MID(J122,1,2), MID(K122,1,2),MID(L122,1,1))</f>
        <v>084BALIASNIS</v>
      </c>
      <c r="H122" s="18" t="s">
        <v>3229</v>
      </c>
      <c r="I122" s="18" t="s">
        <v>967</v>
      </c>
      <c r="J122" s="18" t="s">
        <v>2923</v>
      </c>
      <c r="K122" s="18" t="s">
        <v>3230</v>
      </c>
      <c r="L122" s="15" t="s">
        <v>57</v>
      </c>
      <c r="M122" s="103" t="s">
        <v>57</v>
      </c>
      <c r="N122" s="193">
        <v>39557</v>
      </c>
      <c r="O122" s="199">
        <v>19</v>
      </c>
      <c r="P122" s="199">
        <v>4</v>
      </c>
      <c r="Q122" s="199">
        <v>2008</v>
      </c>
      <c r="R122" s="637">
        <f t="shared" ca="1" si="36"/>
        <v>15</v>
      </c>
      <c r="S122" s="15" t="s">
        <v>4809</v>
      </c>
      <c r="T122" s="29" t="s">
        <v>2590</v>
      </c>
      <c r="U122" s="115" t="s">
        <v>3231</v>
      </c>
      <c r="V122" s="14" t="s">
        <v>2611</v>
      </c>
      <c r="W122" s="114" t="s">
        <v>47</v>
      </c>
      <c r="X122" s="51" t="str">
        <f t="shared" si="37"/>
        <v>895LIBUZUANV</v>
      </c>
      <c r="Y122" s="15" t="s">
        <v>967</v>
      </c>
      <c r="Z122" s="15" t="s">
        <v>968</v>
      </c>
      <c r="AA122" s="15" t="s">
        <v>969</v>
      </c>
      <c r="AB122" s="15" t="s">
        <v>970</v>
      </c>
      <c r="AC122" s="481" t="s">
        <v>56</v>
      </c>
      <c r="AD122" s="44" t="s">
        <v>111</v>
      </c>
      <c r="AE122" s="116">
        <v>32649</v>
      </c>
      <c r="AF122" s="18" t="s">
        <v>44</v>
      </c>
      <c r="AG122" s="18" t="s">
        <v>180</v>
      </c>
      <c r="AH122" s="18" t="s">
        <v>145</v>
      </c>
      <c r="AI122" s="58" t="s">
        <v>4809</v>
      </c>
      <c r="AJ122" s="150" t="s">
        <v>142</v>
      </c>
      <c r="AK122" s="117" t="s">
        <v>971</v>
      </c>
      <c r="AL122" s="15" t="s">
        <v>2578</v>
      </c>
      <c r="AM122" s="85">
        <v>45184</v>
      </c>
      <c r="AN122" s="15" t="s">
        <v>49</v>
      </c>
      <c r="AO122" s="31">
        <v>45240</v>
      </c>
      <c r="AP122" s="15">
        <v>2</v>
      </c>
      <c r="AQ122" s="277">
        <v>2</v>
      </c>
      <c r="AR122" s="20">
        <v>1</v>
      </c>
      <c r="AS122" s="114" t="s">
        <v>47</v>
      </c>
      <c r="AT122" s="15" t="s">
        <v>90</v>
      </c>
      <c r="AU122" s="16" t="s">
        <v>47</v>
      </c>
      <c r="AV122" s="15"/>
      <c r="AW122" s="18"/>
      <c r="AX122" s="58"/>
      <c r="AY122" s="18"/>
      <c r="AZ122" s="15"/>
      <c r="BA122" s="15"/>
      <c r="BB122" s="18"/>
      <c r="BC122" s="18"/>
      <c r="BD122" s="18"/>
      <c r="BE122" s="18"/>
      <c r="BF122" s="18"/>
      <c r="BG122" s="755">
        <f t="shared" si="38"/>
        <v>14</v>
      </c>
      <c r="BH122" s="709">
        <f t="shared" si="39"/>
        <v>15</v>
      </c>
      <c r="BI122" s="755">
        <f t="shared" si="40"/>
        <v>1</v>
      </c>
      <c r="BJ122" s="459" t="str">
        <f t="shared" si="41"/>
        <v>NO TIENE REZAGO</v>
      </c>
      <c r="BK122" s="18"/>
    </row>
    <row r="123" spans="1:63" customFormat="1" ht="18.75" customHeight="1">
      <c r="A123" s="481">
        <v>413</v>
      </c>
      <c r="B123" s="114" t="s">
        <v>2836</v>
      </c>
      <c r="C123" s="15" t="s">
        <v>33</v>
      </c>
      <c r="D123" s="15" t="s">
        <v>33</v>
      </c>
      <c r="E123" s="15" t="s">
        <v>2048</v>
      </c>
      <c r="F123" s="15">
        <v>944621851</v>
      </c>
      <c r="G123" s="310" t="str">
        <f>CONCATENATE(MID(Q123,3,2),MID(P123,1,2),MID(H123,1,2),MID(I123,1,2),MID(J123,1,2), MID(K123,1,2),MID(L123,1,1))</f>
        <v>107BALIVENIS</v>
      </c>
      <c r="H123" s="18" t="s">
        <v>3229</v>
      </c>
      <c r="I123" s="18" t="s">
        <v>967</v>
      </c>
      <c r="J123" s="18" t="s">
        <v>3232</v>
      </c>
      <c r="K123" s="18" t="s">
        <v>3230</v>
      </c>
      <c r="L123" s="15" t="s">
        <v>57</v>
      </c>
      <c r="M123" s="103" t="s">
        <v>57</v>
      </c>
      <c r="N123" s="193">
        <v>40381</v>
      </c>
      <c r="O123" s="199">
        <v>22</v>
      </c>
      <c r="P123" s="199">
        <v>7</v>
      </c>
      <c r="Q123" s="199">
        <v>2010</v>
      </c>
      <c r="R123" s="637">
        <f t="shared" ca="1" si="36"/>
        <v>13</v>
      </c>
      <c r="S123" s="15" t="s">
        <v>4809</v>
      </c>
      <c r="T123" s="29" t="s">
        <v>2590</v>
      </c>
      <c r="U123" s="115" t="s">
        <v>3233</v>
      </c>
      <c r="V123" s="14" t="s">
        <v>2656</v>
      </c>
      <c r="W123" s="114" t="s">
        <v>47</v>
      </c>
      <c r="X123" s="51" t="str">
        <f t="shared" si="37"/>
        <v>895LIBUZUANV</v>
      </c>
      <c r="Y123" s="15" t="s">
        <v>3234</v>
      </c>
      <c r="Z123" s="15" t="s">
        <v>968</v>
      </c>
      <c r="AA123" s="15" t="s">
        <v>969</v>
      </c>
      <c r="AB123" s="15" t="s">
        <v>3235</v>
      </c>
      <c r="AC123" s="481" t="s">
        <v>56</v>
      </c>
      <c r="AD123" s="44" t="s">
        <v>111</v>
      </c>
      <c r="AE123" s="116">
        <v>32649</v>
      </c>
      <c r="AF123" s="18" t="s">
        <v>44</v>
      </c>
      <c r="AG123" s="18" t="s">
        <v>180</v>
      </c>
      <c r="AH123" s="18" t="s">
        <v>145</v>
      </c>
      <c r="AI123" s="58" t="s">
        <v>4809</v>
      </c>
      <c r="AJ123" s="150" t="s">
        <v>142</v>
      </c>
      <c r="AK123" s="117" t="s">
        <v>971</v>
      </c>
      <c r="AL123" s="15" t="s">
        <v>2578</v>
      </c>
      <c r="AM123" s="85">
        <v>45184</v>
      </c>
      <c r="AN123" s="15"/>
      <c r="AO123" s="31"/>
      <c r="AP123" s="15"/>
      <c r="AQ123" s="277"/>
      <c r="AR123" s="20"/>
      <c r="AS123" s="114" t="s">
        <v>47</v>
      </c>
      <c r="AT123" s="15" t="s">
        <v>90</v>
      </c>
      <c r="AU123" s="16" t="s">
        <v>47</v>
      </c>
      <c r="AV123" s="15"/>
      <c r="AW123" s="18"/>
      <c r="AX123" s="58"/>
      <c r="AY123" s="18"/>
      <c r="AZ123" s="15"/>
      <c r="BA123" s="15"/>
      <c r="BB123" s="18"/>
      <c r="BC123" s="18"/>
      <c r="BD123" s="18"/>
      <c r="BE123" s="18"/>
      <c r="BF123" s="18"/>
      <c r="BG123" s="755">
        <f t="shared" si="38"/>
        <v>12</v>
      </c>
      <c r="BH123" s="709">
        <f t="shared" si="39"/>
        <v>13</v>
      </c>
      <c r="BI123" s="755">
        <f t="shared" si="40"/>
        <v>1</v>
      </c>
      <c r="BJ123" s="459" t="str">
        <f t="shared" si="41"/>
        <v>NO TIENE REZAGO</v>
      </c>
      <c r="BK123" s="18"/>
    </row>
    <row r="124" spans="1:63" customFormat="1" ht="18.75" customHeight="1">
      <c r="A124" s="481">
        <v>776</v>
      </c>
      <c r="B124" s="114" t="s">
        <v>2836</v>
      </c>
      <c r="C124" s="15" t="s">
        <v>50</v>
      </c>
      <c r="D124" s="15" t="s">
        <v>77</v>
      </c>
      <c r="E124" s="26" t="s">
        <v>77</v>
      </c>
      <c r="F124" s="44">
        <v>944887902</v>
      </c>
      <c r="G124" s="310" t="str">
        <f>CONCATENATE(MID(Q124,3,2),MID(P124,1,2),MID(H124,1,2),MID(I124,1,2),MID(J124,1,2), MID(K124,1,2),MID(L124,1,1))</f>
        <v>171BASOANYOS</v>
      </c>
      <c r="H124" s="32" t="s">
        <v>268</v>
      </c>
      <c r="I124" s="32" t="s">
        <v>1595</v>
      </c>
      <c r="J124" s="32" t="s">
        <v>104</v>
      </c>
      <c r="K124" s="32" t="s">
        <v>3846</v>
      </c>
      <c r="L124" s="15" t="s">
        <v>57</v>
      </c>
      <c r="M124" s="103" t="s">
        <v>57</v>
      </c>
      <c r="N124" s="193">
        <v>42766</v>
      </c>
      <c r="O124" s="199">
        <v>31</v>
      </c>
      <c r="P124" s="199">
        <v>1</v>
      </c>
      <c r="Q124" s="199">
        <v>2017</v>
      </c>
      <c r="R124" s="637">
        <f t="shared" ca="1" si="36"/>
        <v>7</v>
      </c>
      <c r="S124" s="15" t="s">
        <v>4809</v>
      </c>
      <c r="T124" s="29" t="s">
        <v>2590</v>
      </c>
      <c r="U124" s="142">
        <v>396</v>
      </c>
      <c r="V124" s="21" t="s">
        <v>53</v>
      </c>
      <c r="W124" s="114" t="s">
        <v>47</v>
      </c>
      <c r="X124" s="51" t="str">
        <f t="shared" si="37"/>
        <v>951SOBRANIDV</v>
      </c>
      <c r="Y124" s="32" t="s">
        <v>1595</v>
      </c>
      <c r="Z124" s="32" t="s">
        <v>358</v>
      </c>
      <c r="AA124" s="32" t="s">
        <v>1596</v>
      </c>
      <c r="AB124" s="32" t="s">
        <v>1597</v>
      </c>
      <c r="AC124" s="481" t="s">
        <v>56</v>
      </c>
      <c r="AD124" s="44" t="s">
        <v>57</v>
      </c>
      <c r="AE124" s="141">
        <v>34707</v>
      </c>
      <c r="AF124" s="18" t="s">
        <v>73</v>
      </c>
      <c r="AG124" s="18" t="s">
        <v>144</v>
      </c>
      <c r="AH124" s="18" t="s">
        <v>278</v>
      </c>
      <c r="AI124" s="58" t="s">
        <v>4809</v>
      </c>
      <c r="AJ124" s="32" t="s">
        <v>58</v>
      </c>
      <c r="AK124" s="45">
        <v>26849424</v>
      </c>
      <c r="AL124" s="44" t="s">
        <v>2578</v>
      </c>
      <c r="AM124" s="1094">
        <v>45201</v>
      </c>
      <c r="AN124" s="44"/>
      <c r="AO124" s="1111"/>
      <c r="AP124" s="44"/>
      <c r="AQ124" s="347"/>
      <c r="AR124" s="45"/>
      <c r="AS124" s="114" t="s">
        <v>47</v>
      </c>
      <c r="AT124" s="15" t="s">
        <v>59</v>
      </c>
      <c r="AU124" s="16" t="s">
        <v>47</v>
      </c>
      <c r="AV124" s="15"/>
      <c r="AW124" s="18"/>
      <c r="AX124" s="58"/>
      <c r="AY124" s="18"/>
      <c r="AZ124" s="15"/>
      <c r="BA124" s="15"/>
      <c r="BB124" s="18"/>
      <c r="BC124" s="18"/>
      <c r="BD124" s="18"/>
      <c r="BE124" s="18"/>
      <c r="BF124" s="18"/>
      <c r="BG124" s="755">
        <f t="shared" si="38"/>
        <v>6</v>
      </c>
      <c r="BH124" s="709">
        <f t="shared" si="39"/>
        <v>7</v>
      </c>
      <c r="BI124" s="755">
        <f t="shared" si="40"/>
        <v>1</v>
      </c>
      <c r="BJ124" s="459" t="str">
        <f t="shared" si="41"/>
        <v>NO TIENE REZAGO</v>
      </c>
      <c r="BK124" s="18"/>
    </row>
    <row r="125" spans="1:63" customFormat="1" ht="18.75" customHeight="1">
      <c r="A125" s="481">
        <v>775</v>
      </c>
      <c r="B125" s="114" t="s">
        <v>2836</v>
      </c>
      <c r="C125" s="15" t="s">
        <v>50</v>
      </c>
      <c r="D125" s="15" t="s">
        <v>77</v>
      </c>
      <c r="E125" s="26" t="s">
        <v>77</v>
      </c>
      <c r="F125" s="44">
        <v>944887902</v>
      </c>
      <c r="G125" s="310" t="str">
        <f>CONCATENATE(MID(Q125,3,2),MID(P125,1,2),MID(H125,1,2),MID(I125,1,2),MID(J125,1,2), MID(K125,1,2),MID(L125,1,1))</f>
        <v>199BASOSENAS</v>
      </c>
      <c r="H125" s="32" t="s">
        <v>268</v>
      </c>
      <c r="I125" s="32" t="s">
        <v>1595</v>
      </c>
      <c r="J125" s="32" t="s">
        <v>3844</v>
      </c>
      <c r="K125" s="32" t="s">
        <v>3845</v>
      </c>
      <c r="L125" s="15" t="s">
        <v>57</v>
      </c>
      <c r="M125" s="103" t="s">
        <v>57</v>
      </c>
      <c r="N125" s="193">
        <v>43719</v>
      </c>
      <c r="O125" s="199">
        <v>11</v>
      </c>
      <c r="P125" s="199">
        <v>9</v>
      </c>
      <c r="Q125" s="199">
        <v>2019</v>
      </c>
      <c r="R125" s="637">
        <f t="shared" ca="1" si="36"/>
        <v>4</v>
      </c>
      <c r="S125" s="15" t="s">
        <v>4809</v>
      </c>
      <c r="T125" s="29" t="s">
        <v>2590</v>
      </c>
      <c r="U125" s="142">
        <v>103</v>
      </c>
      <c r="V125" s="21" t="s">
        <v>53</v>
      </c>
      <c r="W125" s="114" t="s">
        <v>47</v>
      </c>
      <c r="X125" s="51" t="str">
        <f t="shared" si="37"/>
        <v>951SOBRANIDV</v>
      </c>
      <c r="Y125" s="32" t="s">
        <v>1595</v>
      </c>
      <c r="Z125" s="32" t="s">
        <v>358</v>
      </c>
      <c r="AA125" s="32" t="s">
        <v>1596</v>
      </c>
      <c r="AB125" s="32" t="s">
        <v>1597</v>
      </c>
      <c r="AC125" s="481" t="s">
        <v>56</v>
      </c>
      <c r="AD125" s="44" t="s">
        <v>57</v>
      </c>
      <c r="AE125" s="141">
        <v>34707</v>
      </c>
      <c r="AF125" s="18" t="s">
        <v>73</v>
      </c>
      <c r="AG125" s="18" t="s">
        <v>144</v>
      </c>
      <c r="AH125" s="18" t="s">
        <v>278</v>
      </c>
      <c r="AI125" s="58" t="s">
        <v>4809</v>
      </c>
      <c r="AJ125" s="32" t="s">
        <v>58</v>
      </c>
      <c r="AK125" s="45">
        <v>26849424</v>
      </c>
      <c r="AL125" s="44" t="s">
        <v>2578</v>
      </c>
      <c r="AM125" s="1094">
        <v>45201</v>
      </c>
      <c r="AN125" s="16" t="s">
        <v>788</v>
      </c>
      <c r="AO125" s="1111">
        <v>45249</v>
      </c>
      <c r="AP125" s="44">
        <v>2</v>
      </c>
      <c r="AQ125" s="1391">
        <v>2</v>
      </c>
      <c r="AR125" s="45">
        <v>2</v>
      </c>
      <c r="AS125" s="114" t="s">
        <v>47</v>
      </c>
      <c r="AT125" s="15" t="s">
        <v>59</v>
      </c>
      <c r="AU125" s="16" t="s">
        <v>47</v>
      </c>
      <c r="AV125" s="15"/>
      <c r="AW125" s="18"/>
      <c r="AX125" s="58"/>
      <c r="AY125" s="18"/>
      <c r="AZ125" s="15"/>
      <c r="BA125" s="15"/>
      <c r="BB125" s="18"/>
      <c r="BC125" s="18"/>
      <c r="BD125" s="18"/>
      <c r="BE125" s="18"/>
      <c r="BF125" s="18"/>
      <c r="BG125" s="755">
        <f t="shared" si="38"/>
        <v>6</v>
      </c>
      <c r="BH125" s="709">
        <f t="shared" si="39"/>
        <v>4</v>
      </c>
      <c r="BI125" s="755">
        <f t="shared" si="40"/>
        <v>-2</v>
      </c>
      <c r="BJ125" s="459" t="str">
        <f t="shared" si="41"/>
        <v>NO TIENE REZAGO</v>
      </c>
      <c r="BK125" s="18"/>
    </row>
    <row r="126" spans="1:63" customFormat="1" ht="18.75" customHeight="1">
      <c r="A126" s="481">
        <v>777</v>
      </c>
      <c r="B126" s="114" t="s">
        <v>2836</v>
      </c>
      <c r="C126" s="15" t="s">
        <v>50</v>
      </c>
      <c r="D126" s="15" t="s">
        <v>50</v>
      </c>
      <c r="E126" s="26" t="s">
        <v>51</v>
      </c>
      <c r="F126" s="44">
        <v>966233515</v>
      </c>
      <c r="G126" s="310" t="str">
        <f>CONCATENATE(MID(Q126,3,2),MID(P126,1,2),MID(H126,1,2),MID(I126,1,2),MID(J126,1,2), MID(K126,1,2),MID(L126,1,1))</f>
        <v>207BAVALEALS</v>
      </c>
      <c r="H126" s="32" t="s">
        <v>3847</v>
      </c>
      <c r="I126" s="32" t="s">
        <v>1659</v>
      </c>
      <c r="J126" s="32" t="s">
        <v>3848</v>
      </c>
      <c r="K126" s="32" t="s">
        <v>366</v>
      </c>
      <c r="L126" s="15" t="s">
        <v>57</v>
      </c>
      <c r="M126" s="103" t="s">
        <v>57</v>
      </c>
      <c r="N126" s="193">
        <v>44024</v>
      </c>
      <c r="O126" s="199">
        <v>12</v>
      </c>
      <c r="P126" s="199">
        <v>7</v>
      </c>
      <c r="Q126" s="199">
        <v>2020</v>
      </c>
      <c r="R126" s="637">
        <f t="shared" ca="1" si="36"/>
        <v>3</v>
      </c>
      <c r="S126" s="15" t="s">
        <v>4808</v>
      </c>
      <c r="T126" s="29" t="s">
        <v>2590</v>
      </c>
      <c r="U126" s="142">
        <v>382</v>
      </c>
      <c r="V126" s="21" t="s">
        <v>53</v>
      </c>
      <c r="W126" s="114" t="s">
        <v>47</v>
      </c>
      <c r="X126" s="51" t="str">
        <f t="shared" si="37"/>
        <v>0310VALUARSOV</v>
      </c>
      <c r="Y126" s="32" t="s">
        <v>1659</v>
      </c>
      <c r="Z126" s="32" t="s">
        <v>1660</v>
      </c>
      <c r="AA126" s="32" t="s">
        <v>299</v>
      </c>
      <c r="AB126" s="32" t="s">
        <v>1661</v>
      </c>
      <c r="AC126" s="481" t="s">
        <v>56</v>
      </c>
      <c r="AD126" s="44" t="s">
        <v>57</v>
      </c>
      <c r="AE126" s="143">
        <v>37895</v>
      </c>
      <c r="AF126" s="18" t="s">
        <v>144</v>
      </c>
      <c r="AG126" s="18" t="s">
        <v>114</v>
      </c>
      <c r="AH126" s="18" t="s">
        <v>89</v>
      </c>
      <c r="AI126" s="58" t="s">
        <v>4809</v>
      </c>
      <c r="AJ126" s="32" t="s">
        <v>58</v>
      </c>
      <c r="AK126" s="45">
        <v>32482356</v>
      </c>
      <c r="AL126" s="44" t="s">
        <v>2578</v>
      </c>
      <c r="AM126" s="31">
        <v>45204.38139628472</v>
      </c>
      <c r="AN126" s="15" t="s">
        <v>49</v>
      </c>
      <c r="AO126" s="1111">
        <v>45260</v>
      </c>
      <c r="AP126" s="44">
        <v>1</v>
      </c>
      <c r="AQ126" s="45">
        <v>1</v>
      </c>
      <c r="AR126" s="45">
        <v>2</v>
      </c>
      <c r="AS126" s="114" t="s">
        <v>47</v>
      </c>
      <c r="AT126" s="15" t="s">
        <v>59</v>
      </c>
      <c r="AU126" s="16" t="s">
        <v>47</v>
      </c>
      <c r="AV126" s="15"/>
      <c r="AW126" s="18"/>
      <c r="AX126" s="58"/>
      <c r="AY126" s="18"/>
      <c r="AZ126" s="15"/>
      <c r="BA126" s="15"/>
      <c r="BB126" s="18"/>
      <c r="BC126" s="18"/>
      <c r="BD126" s="18"/>
      <c r="BE126" s="18"/>
      <c r="BF126" s="18"/>
      <c r="BG126" s="755">
        <f t="shared" si="38"/>
        <v>6</v>
      </c>
      <c r="BH126" s="709">
        <f t="shared" si="39"/>
        <v>3</v>
      </c>
      <c r="BI126" s="755">
        <f t="shared" si="40"/>
        <v>-3</v>
      </c>
      <c r="BJ126" s="459" t="str">
        <f t="shared" si="41"/>
        <v>NO TIENE REZAGO</v>
      </c>
      <c r="BK126" s="18"/>
    </row>
    <row r="127" spans="1:63" customFormat="1" ht="18.75" customHeight="1">
      <c r="A127" s="481">
        <v>355</v>
      </c>
      <c r="B127" s="114" t="s">
        <v>2836</v>
      </c>
      <c r="C127" s="15" t="s">
        <v>33</v>
      </c>
      <c r="D127" s="15" t="s">
        <v>33</v>
      </c>
      <c r="E127" s="16" t="s">
        <v>34</v>
      </c>
      <c r="F127" s="15">
        <v>930616936</v>
      </c>
      <c r="G127" s="310" t="str">
        <f>CONCATENATE(MID(Q127,3,2),MID(P127,1,2),MID(H127,1,2),MID(I127,1,2),MID(J127,1,2), MID(K127,1,2),MID(L127,1,1))</f>
        <v>198BAGOHARAP</v>
      </c>
      <c r="H127" s="18" t="s">
        <v>1113</v>
      </c>
      <c r="I127" s="18" t="s">
        <v>234</v>
      </c>
      <c r="J127" s="18" t="s">
        <v>3114</v>
      </c>
      <c r="K127" s="18" t="s">
        <v>3115</v>
      </c>
      <c r="L127" s="21" t="s">
        <v>42</v>
      </c>
      <c r="M127" s="21" t="s">
        <v>42</v>
      </c>
      <c r="N127" s="193">
        <v>43688</v>
      </c>
      <c r="O127" s="199">
        <v>11</v>
      </c>
      <c r="P127" s="199">
        <v>8</v>
      </c>
      <c r="Q127" s="199">
        <v>2019</v>
      </c>
      <c r="R127" s="637">
        <f t="shared" ca="1" si="36"/>
        <v>4</v>
      </c>
      <c r="S127" s="15" t="s">
        <v>4808</v>
      </c>
      <c r="T127" s="15" t="s">
        <v>42</v>
      </c>
      <c r="U127" s="115" t="s">
        <v>3116</v>
      </c>
      <c r="V127" s="21" t="s">
        <v>53</v>
      </c>
      <c r="W127" s="114" t="s">
        <v>47</v>
      </c>
      <c r="X127" s="51" t="str">
        <f t="shared" si="37"/>
        <v>889GOBLZOJOV</v>
      </c>
      <c r="Y127" s="15" t="s">
        <v>550</v>
      </c>
      <c r="Z127" s="15" t="s">
        <v>773</v>
      </c>
      <c r="AA127" s="15" t="s">
        <v>774</v>
      </c>
      <c r="AB127" s="15" t="s">
        <v>374</v>
      </c>
      <c r="AC127" s="481" t="s">
        <v>56</v>
      </c>
      <c r="AD127" s="15" t="s">
        <v>42</v>
      </c>
      <c r="AE127" s="116">
        <v>32394</v>
      </c>
      <c r="AF127" s="18" t="s">
        <v>73</v>
      </c>
      <c r="AG127" s="18" t="s">
        <v>45</v>
      </c>
      <c r="AH127" s="18" t="s">
        <v>254</v>
      </c>
      <c r="AI127" s="58" t="s">
        <v>4809</v>
      </c>
      <c r="AJ127" s="15" t="s">
        <v>42</v>
      </c>
      <c r="AK127" s="117" t="s">
        <v>775</v>
      </c>
      <c r="AL127" s="15" t="s">
        <v>2578</v>
      </c>
      <c r="AM127" s="31">
        <v>45204.466689814813</v>
      </c>
      <c r="AN127" s="15" t="s">
        <v>49</v>
      </c>
      <c r="AO127" s="31">
        <v>45245</v>
      </c>
      <c r="AP127" s="15">
        <v>1</v>
      </c>
      <c r="AQ127" s="20">
        <v>1</v>
      </c>
      <c r="AR127" s="20">
        <v>1</v>
      </c>
      <c r="AS127" s="114" t="s">
        <v>47</v>
      </c>
      <c r="AT127" s="15" t="s">
        <v>48</v>
      </c>
      <c r="AU127" s="16" t="s">
        <v>47</v>
      </c>
      <c r="AV127" s="15"/>
      <c r="AW127" s="18"/>
      <c r="AX127" s="58"/>
      <c r="AY127" s="18"/>
      <c r="AZ127" s="15"/>
      <c r="BA127" s="15"/>
      <c r="BB127" s="18"/>
      <c r="BC127" s="18"/>
      <c r="BD127" s="18"/>
      <c r="BE127" s="18"/>
      <c r="BF127" s="18"/>
      <c r="BG127" s="755">
        <f t="shared" si="38"/>
        <v>6</v>
      </c>
      <c r="BH127" s="709">
        <f t="shared" si="39"/>
        <v>4</v>
      </c>
      <c r="BI127" s="755">
        <f t="shared" si="40"/>
        <v>-2</v>
      </c>
      <c r="BJ127" s="459" t="str">
        <f t="shared" si="41"/>
        <v>NO TIENE REZAGO</v>
      </c>
      <c r="BK127" s="18"/>
    </row>
    <row r="128" spans="1:63" customFormat="1" ht="18.75" customHeight="1">
      <c r="A128" s="481">
        <v>1243</v>
      </c>
      <c r="B128" s="23" t="s">
        <v>5311</v>
      </c>
      <c r="C128" s="15" t="s">
        <v>33</v>
      </c>
      <c r="D128" s="15" t="s">
        <v>33</v>
      </c>
      <c r="E128" s="466" t="s">
        <v>2028</v>
      </c>
      <c r="F128" s="53">
        <v>938797003</v>
      </c>
      <c r="G128" s="310" t="str">
        <f>CONCATENATE(MID(Q128,3,2),MID(P128,1,2),MID(H128,1,2),MID(I128,1,2),MID(J128,1,2), MID(K128,1,2),MID(L128,1,1))</f>
        <v>1711BADESHSON</v>
      </c>
      <c r="H128" s="48" t="s">
        <v>5827</v>
      </c>
      <c r="I128" s="48" t="s">
        <v>5828</v>
      </c>
      <c r="J128" s="48" t="s">
        <v>5829</v>
      </c>
      <c r="K128" s="48" t="s">
        <v>1661</v>
      </c>
      <c r="L128" s="15" t="s">
        <v>1938</v>
      </c>
      <c r="M128" s="185" t="s">
        <v>1938</v>
      </c>
      <c r="N128" s="528">
        <v>43063</v>
      </c>
      <c r="O128" s="354">
        <v>24</v>
      </c>
      <c r="P128" s="354">
        <v>11</v>
      </c>
      <c r="Q128" s="354">
        <v>2017</v>
      </c>
      <c r="R128" s="637">
        <f t="shared" ca="1" si="36"/>
        <v>6</v>
      </c>
      <c r="S128" s="483" t="s">
        <v>4809</v>
      </c>
      <c r="T128" s="466" t="s">
        <v>1939</v>
      </c>
      <c r="U128" s="53" t="s">
        <v>5830</v>
      </c>
      <c r="V128" s="16" t="s">
        <v>2636</v>
      </c>
      <c r="W128" s="114" t="s">
        <v>47</v>
      </c>
      <c r="X128" s="51" t="str">
        <f t="shared" si="37"/>
        <v>9006DEULNADEV</v>
      </c>
      <c r="Y128" s="53" t="s">
        <v>5828</v>
      </c>
      <c r="Z128" s="53" t="s">
        <v>1640</v>
      </c>
      <c r="AA128" s="53" t="s">
        <v>6024</v>
      </c>
      <c r="AB128" s="53" t="s">
        <v>81</v>
      </c>
      <c r="AC128" s="481" t="s">
        <v>56</v>
      </c>
      <c r="AD128" s="44" t="s">
        <v>111</v>
      </c>
      <c r="AE128" s="540">
        <v>33038</v>
      </c>
      <c r="AF128" s="538" t="s">
        <v>368</v>
      </c>
      <c r="AG128" s="538" t="s">
        <v>301</v>
      </c>
      <c r="AH128" s="538" t="s">
        <v>508</v>
      </c>
      <c r="AI128" s="15" t="s">
        <v>4809</v>
      </c>
      <c r="AJ128" s="466" t="s">
        <v>112</v>
      </c>
      <c r="AK128" s="53" t="s">
        <v>40</v>
      </c>
      <c r="AL128" s="15" t="s">
        <v>2578</v>
      </c>
      <c r="AM128" s="557">
        <v>45278.909350902773</v>
      </c>
      <c r="AN128" s="15" t="s">
        <v>49</v>
      </c>
      <c r="AO128" s="1101">
        <v>45303</v>
      </c>
      <c r="AP128" s="481"/>
      <c r="AQ128" s="466">
        <v>1</v>
      </c>
      <c r="AR128" s="466">
        <v>1</v>
      </c>
      <c r="AS128" s="673" t="s">
        <v>47</v>
      </c>
      <c r="AT128" s="18" t="s">
        <v>1210</v>
      </c>
      <c r="AU128" s="23"/>
      <c r="AV128" s="58"/>
      <c r="AW128" s="466"/>
      <c r="AX128" s="481"/>
      <c r="AY128" s="466"/>
      <c r="AZ128" s="58"/>
      <c r="BA128" s="58"/>
      <c r="BB128" s="23"/>
      <c r="BC128" s="23"/>
      <c r="BD128" s="23"/>
      <c r="BE128" s="23"/>
      <c r="BF128" s="23"/>
      <c r="BG128" s="755">
        <f t="shared" si="38"/>
        <v>6</v>
      </c>
      <c r="BH128" s="709">
        <f t="shared" si="39"/>
        <v>6</v>
      </c>
      <c r="BI128" s="755">
        <f t="shared" si="40"/>
        <v>0</v>
      </c>
      <c r="BJ128" s="459" t="str">
        <f t="shared" si="41"/>
        <v>NO TIENE REZAGO</v>
      </c>
      <c r="BK128" s="23"/>
    </row>
    <row r="129" spans="1:63" customFormat="1" ht="18.75" customHeight="1">
      <c r="A129" s="481">
        <v>486</v>
      </c>
      <c r="B129" s="114" t="s">
        <v>2836</v>
      </c>
      <c r="C129" s="15" t="s">
        <v>33</v>
      </c>
      <c r="D129" s="15" t="s">
        <v>33</v>
      </c>
      <c r="E129" s="15" t="s">
        <v>279</v>
      </c>
      <c r="F129" s="15">
        <v>953979369</v>
      </c>
      <c r="G129" s="310" t="str">
        <f>CONCATENATE(MID(Q129,3,2),MID(P129,1,2),MID(H129,1,2),MID(I129,1,2),MID(J129,1,2), MID(K129,1,2),MID(L129,1,1))</f>
        <v>172BACEDAENP</v>
      </c>
      <c r="H129" s="18" t="s">
        <v>3360</v>
      </c>
      <c r="I129" s="18" t="s">
        <v>3361</v>
      </c>
      <c r="J129" s="18" t="s">
        <v>1942</v>
      </c>
      <c r="K129" s="18" t="s">
        <v>3362</v>
      </c>
      <c r="L129" s="21" t="s">
        <v>42</v>
      </c>
      <c r="M129" s="21" t="s">
        <v>42</v>
      </c>
      <c r="N129" s="193">
        <v>42774</v>
      </c>
      <c r="O129" s="199">
        <v>8</v>
      </c>
      <c r="P129" s="199">
        <v>2</v>
      </c>
      <c r="Q129" s="199">
        <v>2017</v>
      </c>
      <c r="R129" s="637">
        <f t="shared" ca="1" si="36"/>
        <v>7</v>
      </c>
      <c r="S129" s="15" t="s">
        <v>4808</v>
      </c>
      <c r="T129" s="15" t="s">
        <v>42</v>
      </c>
      <c r="U129" s="131" t="s">
        <v>3363</v>
      </c>
      <c r="V129" s="16" t="s">
        <v>2636</v>
      </c>
      <c r="W129" s="114" t="s">
        <v>47</v>
      </c>
      <c r="X129" s="51" t="str">
        <f t="shared" si="37"/>
        <v>898NICEREROV</v>
      </c>
      <c r="Y129" s="18" t="s">
        <v>1208</v>
      </c>
      <c r="Z129" s="18" t="s">
        <v>442</v>
      </c>
      <c r="AA129" s="18" t="s">
        <v>1213</v>
      </c>
      <c r="AB129" s="18" t="s">
        <v>1214</v>
      </c>
      <c r="AC129" s="481" t="s">
        <v>56</v>
      </c>
      <c r="AD129" s="15" t="s">
        <v>42</v>
      </c>
      <c r="AE129" s="116">
        <v>32741</v>
      </c>
      <c r="AF129" s="18" t="s">
        <v>44</v>
      </c>
      <c r="AG129" s="18" t="s">
        <v>73</v>
      </c>
      <c r="AH129" s="18" t="s">
        <v>145</v>
      </c>
      <c r="AI129" s="58" t="s">
        <v>4809</v>
      </c>
      <c r="AJ129" s="15" t="s">
        <v>42</v>
      </c>
      <c r="AK129" s="126" t="s">
        <v>1215</v>
      </c>
      <c r="AL129" s="15" t="s">
        <v>2578</v>
      </c>
      <c r="AM129" s="31">
        <v>45203</v>
      </c>
      <c r="AN129" s="15" t="s">
        <v>49</v>
      </c>
      <c r="AO129" s="24">
        <v>45245</v>
      </c>
      <c r="AP129" s="15">
        <v>1</v>
      </c>
      <c r="AQ129" s="20">
        <v>1</v>
      </c>
      <c r="AR129" s="20">
        <v>1</v>
      </c>
      <c r="AS129" s="114" t="s">
        <v>47</v>
      </c>
      <c r="AT129" s="15" t="s">
        <v>188</v>
      </c>
      <c r="AU129" s="16" t="s">
        <v>47</v>
      </c>
      <c r="AV129" s="15"/>
      <c r="AW129" s="18"/>
      <c r="AX129" s="58"/>
      <c r="AY129" s="18"/>
      <c r="AZ129" s="15"/>
      <c r="BA129" s="15"/>
      <c r="BB129" s="18"/>
      <c r="BC129" s="18"/>
      <c r="BD129" s="18"/>
      <c r="BE129" s="18"/>
      <c r="BF129" s="18"/>
      <c r="BG129" s="755">
        <f t="shared" si="38"/>
        <v>6</v>
      </c>
      <c r="BH129" s="709">
        <f t="shared" si="39"/>
        <v>7</v>
      </c>
      <c r="BI129" s="755">
        <f t="shared" si="40"/>
        <v>1</v>
      </c>
      <c r="BJ129" s="459" t="str">
        <f t="shared" si="41"/>
        <v>NO TIENE REZAGO</v>
      </c>
      <c r="BK129" s="18"/>
    </row>
    <row r="130" spans="1:63" customFormat="1" ht="18.75" customHeight="1">
      <c r="A130" s="481">
        <v>114</v>
      </c>
      <c r="B130" s="51" t="s">
        <v>2575</v>
      </c>
      <c r="C130" s="25" t="s">
        <v>50</v>
      </c>
      <c r="D130" s="25" t="s">
        <v>77</v>
      </c>
      <c r="E130" s="26" t="s">
        <v>77</v>
      </c>
      <c r="F130" s="26" t="s">
        <v>285</v>
      </c>
      <c r="G130" s="310" t="str">
        <f>CONCATENATE(MID(Q130,3,2),MID(P130,1,2),MID(H130,1,2),MID(I130,1,2),MID(J130,1,2), MID(K130,1,2),MID(L130,1,1))</f>
        <v>198BABAELJOS</v>
      </c>
      <c r="H130" s="40" t="s">
        <v>286</v>
      </c>
      <c r="I130" s="27" t="s">
        <v>286</v>
      </c>
      <c r="J130" s="27" t="s">
        <v>2735</v>
      </c>
      <c r="K130" s="27" t="s">
        <v>2317</v>
      </c>
      <c r="L130" s="15" t="s">
        <v>57</v>
      </c>
      <c r="M130" s="103" t="s">
        <v>57</v>
      </c>
      <c r="N130" s="193">
        <v>43694</v>
      </c>
      <c r="O130" s="199">
        <v>17</v>
      </c>
      <c r="P130" s="199">
        <v>8</v>
      </c>
      <c r="Q130" s="199">
        <v>2019</v>
      </c>
      <c r="R130" s="637">
        <f t="shared" ca="1" si="36"/>
        <v>4</v>
      </c>
      <c r="S130" s="15" t="s">
        <v>4808</v>
      </c>
      <c r="T130" s="29" t="s">
        <v>2590</v>
      </c>
      <c r="U130" s="26">
        <v>2147</v>
      </c>
      <c r="V130" s="29" t="s">
        <v>53</v>
      </c>
      <c r="W130" s="51" t="s">
        <v>47</v>
      </c>
      <c r="X130" s="51" t="str">
        <f t="shared" si="37"/>
        <v>982BABAYUDEV</v>
      </c>
      <c r="Y130" s="26" t="s">
        <v>286</v>
      </c>
      <c r="Z130" s="26" t="s">
        <v>286</v>
      </c>
      <c r="AA130" s="26" t="s">
        <v>289</v>
      </c>
      <c r="AB130" s="26" t="s">
        <v>81</v>
      </c>
      <c r="AC130" s="481" t="s">
        <v>56</v>
      </c>
      <c r="AD130" s="44" t="s">
        <v>57</v>
      </c>
      <c r="AE130" s="30">
        <v>35829</v>
      </c>
      <c r="AF130" s="26">
        <v>3</v>
      </c>
      <c r="AG130" s="26">
        <v>2</v>
      </c>
      <c r="AH130" s="26">
        <v>1998</v>
      </c>
      <c r="AI130" s="58" t="s">
        <v>4809</v>
      </c>
      <c r="AJ130" s="32" t="s">
        <v>58</v>
      </c>
      <c r="AK130" s="28">
        <v>26847185</v>
      </c>
      <c r="AL130" s="1080" t="s">
        <v>2578</v>
      </c>
      <c r="AM130" s="1104">
        <v>45184</v>
      </c>
      <c r="AN130" s="15" t="s">
        <v>49</v>
      </c>
      <c r="AO130" s="1094">
        <v>45201</v>
      </c>
      <c r="AP130" s="1077">
        <v>1</v>
      </c>
      <c r="AQ130" s="386">
        <v>1</v>
      </c>
      <c r="AR130" s="28">
        <v>2</v>
      </c>
      <c r="AS130" s="51" t="s">
        <v>47</v>
      </c>
      <c r="AT130" s="26" t="s">
        <v>59</v>
      </c>
      <c r="AU130" s="14" t="s">
        <v>47</v>
      </c>
      <c r="AV130" s="58" t="s">
        <v>47</v>
      </c>
      <c r="AW130" s="813" t="s">
        <v>2736</v>
      </c>
      <c r="AX130" s="387">
        <v>45212</v>
      </c>
      <c r="AY130" s="23" t="s">
        <v>47</v>
      </c>
      <c r="AZ130" s="58" t="s">
        <v>47</v>
      </c>
      <c r="BA130" s="1130">
        <v>45228</v>
      </c>
      <c r="BB130" s="23" t="s">
        <v>47</v>
      </c>
      <c r="BC130" s="23" t="s">
        <v>2603</v>
      </c>
      <c r="BD130" s="110" t="s">
        <v>2736</v>
      </c>
      <c r="BE130" s="111" t="s">
        <v>2734</v>
      </c>
      <c r="BF130" s="18" t="s">
        <v>1805</v>
      </c>
      <c r="BG130" s="755">
        <f t="shared" si="38"/>
        <v>6</v>
      </c>
      <c r="BH130" s="709">
        <f t="shared" si="39"/>
        <v>4</v>
      </c>
      <c r="BI130" s="755">
        <f t="shared" si="40"/>
        <v>-2</v>
      </c>
      <c r="BJ130" s="459" t="str">
        <f t="shared" si="41"/>
        <v>NO TIENE REZAGO</v>
      </c>
      <c r="BK130" s="25" t="s">
        <v>3854</v>
      </c>
    </row>
    <row r="131" spans="1:63" customFormat="1" ht="18.75" customHeight="1">
      <c r="A131" s="481">
        <v>1155</v>
      </c>
      <c r="B131" s="23" t="s">
        <v>5311</v>
      </c>
      <c r="C131" s="15" t="s">
        <v>33</v>
      </c>
      <c r="D131" s="15" t="s">
        <v>33</v>
      </c>
      <c r="E131" s="53" t="s">
        <v>99</v>
      </c>
      <c r="F131" s="53">
        <v>914691286</v>
      </c>
      <c r="G131" s="310" t="str">
        <f>CONCATENATE(MID(Q131,3,2),MID(P131,1,2),MID(H131,1,2),MID(I131,1,2),MID(J131,1,2), MID(K131,1,2),MID(L131,1,1))</f>
        <v>177BAMASTNAP</v>
      </c>
      <c r="H131" s="48" t="s">
        <v>1109</v>
      </c>
      <c r="I131" s="1033" t="s">
        <v>426</v>
      </c>
      <c r="J131" s="1033" t="s">
        <v>5407</v>
      </c>
      <c r="K131" s="48" t="s">
        <v>834</v>
      </c>
      <c r="L131" s="58" t="s">
        <v>42</v>
      </c>
      <c r="M131" s="53" t="s">
        <v>42</v>
      </c>
      <c r="N131" s="528">
        <v>42935</v>
      </c>
      <c r="O131" s="354">
        <v>19</v>
      </c>
      <c r="P131" s="354">
        <v>7</v>
      </c>
      <c r="Q131" s="354">
        <v>2017</v>
      </c>
      <c r="R131" s="637">
        <f t="shared" ca="1" si="36"/>
        <v>6</v>
      </c>
      <c r="S131" s="483" t="s">
        <v>4809</v>
      </c>
      <c r="T131" s="57" t="s">
        <v>42</v>
      </c>
      <c r="U131" s="54" t="s">
        <v>5568</v>
      </c>
      <c r="V131" s="14" t="s">
        <v>2592</v>
      </c>
      <c r="W131" s="114" t="s">
        <v>47</v>
      </c>
      <c r="X131" s="51" t="str">
        <f t="shared" si="37"/>
        <v>9908MAUZROALV</v>
      </c>
      <c r="Y131" s="53" t="s">
        <v>426</v>
      </c>
      <c r="Z131" s="53" t="s">
        <v>5627</v>
      </c>
      <c r="AA131" s="108" t="s">
        <v>5628</v>
      </c>
      <c r="AB131" s="53" t="s">
        <v>532</v>
      </c>
      <c r="AC131" s="481" t="s">
        <v>56</v>
      </c>
      <c r="AD131" s="15" t="s">
        <v>42</v>
      </c>
      <c r="AE131" s="540">
        <v>36385</v>
      </c>
      <c r="AF131" s="527" t="s">
        <v>364</v>
      </c>
      <c r="AG131" s="527" t="s">
        <v>394</v>
      </c>
      <c r="AH131" s="527" t="s">
        <v>344</v>
      </c>
      <c r="AI131" s="15" t="s">
        <v>4809</v>
      </c>
      <c r="AJ131" s="53" t="s">
        <v>42</v>
      </c>
      <c r="AK131" s="58">
        <v>3129272</v>
      </c>
      <c r="AL131" s="15" t="s">
        <v>2578</v>
      </c>
      <c r="AM131" s="557">
        <v>45302.782144178243</v>
      </c>
      <c r="AN131" s="15" t="s">
        <v>49</v>
      </c>
      <c r="AO131" s="1114">
        <v>45313</v>
      </c>
      <c r="AP131" s="481"/>
      <c r="AQ131" s="466">
        <v>1</v>
      </c>
      <c r="AR131" s="466">
        <v>1</v>
      </c>
      <c r="AS131" s="673" t="s">
        <v>47</v>
      </c>
      <c r="AT131" s="18" t="s">
        <v>98</v>
      </c>
      <c r="AU131" s="55"/>
      <c r="AV131" s="58" t="s">
        <v>47</v>
      </c>
      <c r="AW131" s="162">
        <v>7101</v>
      </c>
      <c r="AX131" s="1093">
        <v>45314</v>
      </c>
      <c r="AY131" s="354" t="s">
        <v>5636</v>
      </c>
      <c r="AZ131" s="58"/>
      <c r="BA131" s="58"/>
      <c r="BB131" s="23"/>
      <c r="BC131" s="23"/>
      <c r="BD131" s="23"/>
      <c r="BE131" s="23"/>
      <c r="BF131" s="23"/>
      <c r="BG131" s="755">
        <f t="shared" si="38"/>
        <v>6</v>
      </c>
      <c r="BH131" s="709">
        <f t="shared" si="39"/>
        <v>6</v>
      </c>
      <c r="BI131" s="755">
        <f t="shared" si="40"/>
        <v>0</v>
      </c>
      <c r="BJ131" s="459" t="str">
        <f t="shared" si="41"/>
        <v>NO TIENE REZAGO</v>
      </c>
      <c r="BK131" s="23"/>
    </row>
    <row r="132" spans="1:63" customFormat="1" ht="18.75" customHeight="1">
      <c r="A132" s="481">
        <v>918</v>
      </c>
      <c r="B132" s="23" t="s">
        <v>4811</v>
      </c>
      <c r="C132" s="15" t="s">
        <v>33</v>
      </c>
      <c r="D132" s="15" t="s">
        <v>33</v>
      </c>
      <c r="E132" s="15" t="s">
        <v>2048</v>
      </c>
      <c r="F132" s="185">
        <v>906058851</v>
      </c>
      <c r="G132" s="310" t="str">
        <f>CONCATENATE(MID(Q132,3,2),MID(P132,1,2),MID(H132,1,2),MID(I132,1,2),MID(J132,1,2), MID(K132,1,2),MID(L132,1,1))</f>
        <v>204BEMAJOGRS</v>
      </c>
      <c r="H132" s="197" t="s">
        <v>1849</v>
      </c>
      <c r="I132" s="197" t="s">
        <v>1007</v>
      </c>
      <c r="J132" s="197" t="s">
        <v>309</v>
      </c>
      <c r="K132" s="197" t="s">
        <v>2639</v>
      </c>
      <c r="L132" s="15" t="s">
        <v>57</v>
      </c>
      <c r="M132" s="103" t="s">
        <v>57</v>
      </c>
      <c r="N132" s="193">
        <v>43938</v>
      </c>
      <c r="O132" s="199">
        <v>17</v>
      </c>
      <c r="P132" s="199">
        <v>4</v>
      </c>
      <c r="Q132" s="199">
        <v>2020</v>
      </c>
      <c r="R132" s="637">
        <f t="shared" ca="1" si="36"/>
        <v>3</v>
      </c>
      <c r="S132" s="15" t="s">
        <v>4809</v>
      </c>
      <c r="T132" s="466" t="s">
        <v>2590</v>
      </c>
      <c r="U132" s="371" t="s">
        <v>327</v>
      </c>
      <c r="V132" s="185" t="s">
        <v>53</v>
      </c>
      <c r="W132" s="114" t="s">
        <v>47</v>
      </c>
      <c r="X132" s="51" t="str">
        <f t="shared" si="37"/>
        <v>0012MA VDANIV</v>
      </c>
      <c r="Y132" s="197" t="s">
        <v>1007</v>
      </c>
      <c r="Z132" s="197" t="s">
        <v>4392</v>
      </c>
      <c r="AA132" s="197" t="s">
        <v>4393</v>
      </c>
      <c r="AB132" s="185" t="s">
        <v>53</v>
      </c>
      <c r="AC132" s="481" t="s">
        <v>56</v>
      </c>
      <c r="AD132" s="44" t="s">
        <v>57</v>
      </c>
      <c r="AE132" s="361">
        <v>36879</v>
      </c>
      <c r="AF132" s="362" t="s">
        <v>161</v>
      </c>
      <c r="AG132" s="362" t="s">
        <v>206</v>
      </c>
      <c r="AH132" s="362" t="s">
        <v>187</v>
      </c>
      <c r="AI132" s="58" t="s">
        <v>4809</v>
      </c>
      <c r="AJ132" s="32" t="s">
        <v>58</v>
      </c>
      <c r="AK132" s="199">
        <v>27889467</v>
      </c>
      <c r="AL132" s="15" t="s">
        <v>2578</v>
      </c>
      <c r="AM132" s="85">
        <v>45252.648541377319</v>
      </c>
      <c r="AN132" s="15" t="s">
        <v>49</v>
      </c>
      <c r="AO132" s="1115">
        <v>45286</v>
      </c>
      <c r="AP132" s="15">
        <v>1</v>
      </c>
      <c r="AQ132" s="20">
        <v>1</v>
      </c>
      <c r="AR132" s="199">
        <v>2</v>
      </c>
      <c r="AS132" s="146" t="s">
        <v>47</v>
      </c>
      <c r="AT132" s="185" t="s">
        <v>67</v>
      </c>
      <c r="AU132" s="18" t="s">
        <v>47</v>
      </c>
      <c r="AV132" s="58"/>
      <c r="AW132" s="180"/>
      <c r="AX132" s="58"/>
      <c r="AY132" s="18"/>
      <c r="AZ132" s="58"/>
      <c r="BA132" s="58"/>
      <c r="BB132" s="18"/>
      <c r="BC132" s="18"/>
      <c r="BD132" s="18"/>
      <c r="BE132" s="18"/>
      <c r="BF132" s="18"/>
      <c r="BG132" s="755">
        <f t="shared" si="38"/>
        <v>6</v>
      </c>
      <c r="BH132" s="709">
        <f t="shared" si="39"/>
        <v>3</v>
      </c>
      <c r="BI132" s="755">
        <f t="shared" si="40"/>
        <v>-3</v>
      </c>
      <c r="BJ132" s="459" t="str">
        <f t="shared" si="41"/>
        <v>NO TIENE REZAGO</v>
      </c>
      <c r="BK132" s="18"/>
    </row>
    <row r="133" spans="1:63" customFormat="1" ht="18.75" customHeight="1">
      <c r="A133" s="481">
        <v>1443</v>
      </c>
      <c r="B133" s="23" t="s">
        <v>5311</v>
      </c>
      <c r="C133" s="15" t="s">
        <v>5146</v>
      </c>
      <c r="D133" s="23" t="s">
        <v>126</v>
      </c>
      <c r="E133" s="53" t="s">
        <v>1286</v>
      </c>
      <c r="F133" s="58">
        <v>967174754</v>
      </c>
      <c r="G133" s="310" t="str">
        <f>CONCATENATE(MID(Q133,3,2),MID(P133,1,2),MID(H133,1,2),MID(I133,1,2),MID(J133,1,2), MID(K133,1,2),MID(L133,1,1))</f>
        <v>078BEGRMAEFS</v>
      </c>
      <c r="H133" s="604" t="s">
        <v>295</v>
      </c>
      <c r="I133" s="604" t="s">
        <v>1816</v>
      </c>
      <c r="J133" s="604" t="s">
        <v>6429</v>
      </c>
      <c r="K133" s="604" t="s">
        <v>3177</v>
      </c>
      <c r="L133" s="58" t="s">
        <v>57</v>
      </c>
      <c r="M133" s="103" t="s">
        <v>57</v>
      </c>
      <c r="N133" s="615">
        <v>39306</v>
      </c>
      <c r="O133" s="56">
        <v>12</v>
      </c>
      <c r="P133" s="56">
        <v>8</v>
      </c>
      <c r="Q133" s="56">
        <v>2007</v>
      </c>
      <c r="R133" s="637">
        <f t="shared" ca="1" si="36"/>
        <v>16</v>
      </c>
      <c r="S133" s="482" t="s">
        <v>4808</v>
      </c>
      <c r="T133" s="48" t="s">
        <v>1096</v>
      </c>
      <c r="U133" s="53">
        <v>32171702</v>
      </c>
      <c r="V133" s="14" t="s">
        <v>2656</v>
      </c>
      <c r="W133" s="114" t="s">
        <v>47</v>
      </c>
      <c r="X133" s="51" t="str">
        <f t="shared" si="37"/>
        <v>909BEGRGEELV</v>
      </c>
      <c r="Y133" s="604" t="s">
        <v>295</v>
      </c>
      <c r="Z133" s="604" t="s">
        <v>1816</v>
      </c>
      <c r="AA133" s="604" t="s">
        <v>440</v>
      </c>
      <c r="AB133" s="617" t="s">
        <v>428</v>
      </c>
      <c r="AC133" s="481" t="s">
        <v>56</v>
      </c>
      <c r="AD133" s="15" t="s">
        <v>42</v>
      </c>
      <c r="AE133" s="618">
        <v>33136</v>
      </c>
      <c r="AF133" s="58">
        <v>20</v>
      </c>
      <c r="AG133" s="58">
        <v>9</v>
      </c>
      <c r="AH133" s="58">
        <v>1990</v>
      </c>
      <c r="AI133" s="15" t="s">
        <v>4809</v>
      </c>
      <c r="AJ133" s="48" t="s">
        <v>42</v>
      </c>
      <c r="AK133" s="619" t="s">
        <v>6502</v>
      </c>
      <c r="AL133" s="15" t="s">
        <v>2578</v>
      </c>
      <c r="AM133" s="1093">
        <v>45210</v>
      </c>
      <c r="AN133" s="15" t="s">
        <v>49</v>
      </c>
      <c r="AO133" s="1118">
        <v>45306</v>
      </c>
      <c r="AP133" s="481">
        <v>1</v>
      </c>
      <c r="AQ133" s="480">
        <v>1</v>
      </c>
      <c r="AR133" s="480">
        <v>1</v>
      </c>
      <c r="AS133" s="638" t="s">
        <v>47</v>
      </c>
      <c r="AT133" s="18" t="s">
        <v>1126</v>
      </c>
      <c r="AU133" s="23"/>
      <c r="AV133" s="58"/>
      <c r="AW133" s="53" t="s">
        <v>6546</v>
      </c>
      <c r="AX133" s="1103"/>
      <c r="AY133" s="23"/>
      <c r="AZ133" s="58"/>
      <c r="BA133" s="58"/>
      <c r="BB133" s="23"/>
      <c r="BC133" s="23"/>
      <c r="BD133" s="23"/>
      <c r="BE133" s="23"/>
      <c r="BF133" s="23"/>
      <c r="BG133" s="755">
        <f t="shared" si="38"/>
        <v>12</v>
      </c>
      <c r="BH133" s="709">
        <f t="shared" si="39"/>
        <v>16</v>
      </c>
      <c r="BI133" s="755">
        <f t="shared" si="40"/>
        <v>4</v>
      </c>
      <c r="BJ133" s="459" t="str">
        <f t="shared" si="41"/>
        <v>4 AÑOS REZAGO A MÁS</v>
      </c>
      <c r="BK133" s="23"/>
    </row>
    <row r="134" spans="1:63" customFormat="1" ht="18.75" customHeight="1">
      <c r="A134" s="481">
        <v>740</v>
      </c>
      <c r="B134" s="114" t="s">
        <v>2836</v>
      </c>
      <c r="C134" s="15" t="s">
        <v>50</v>
      </c>
      <c r="D134" s="15" t="s">
        <v>50</v>
      </c>
      <c r="E134" s="26" t="s">
        <v>51</v>
      </c>
      <c r="F134" s="44">
        <v>952095405</v>
      </c>
      <c r="G134" s="310" t="str">
        <f>CONCATENATE(MID(Q134,3,2),MID(P134,1,2),MID(H134,1,2),MID(I134,1,2),MID(J134,1,2), MID(K134,1,2),MID(L134,1,1))</f>
        <v>206BEJANANOS</v>
      </c>
      <c r="H134" s="32" t="s">
        <v>1209</v>
      </c>
      <c r="I134" s="32" t="s">
        <v>897</v>
      </c>
      <c r="J134" s="32" t="s">
        <v>2841</v>
      </c>
      <c r="K134" s="32" t="s">
        <v>749</v>
      </c>
      <c r="L134" s="15" t="s">
        <v>57</v>
      </c>
      <c r="M134" s="103" t="s">
        <v>57</v>
      </c>
      <c r="N134" s="193">
        <v>43998</v>
      </c>
      <c r="O134" s="199">
        <v>16</v>
      </c>
      <c r="P134" s="199">
        <v>6</v>
      </c>
      <c r="Q134" s="199">
        <v>2020</v>
      </c>
      <c r="R134" s="637">
        <f t="shared" ca="1" si="36"/>
        <v>3</v>
      </c>
      <c r="S134" s="15" t="s">
        <v>4809</v>
      </c>
      <c r="T134" s="29" t="s">
        <v>86</v>
      </c>
      <c r="U134" s="142">
        <v>1353419847</v>
      </c>
      <c r="V134" s="21" t="s">
        <v>53</v>
      </c>
      <c r="W134" s="114" t="s">
        <v>47</v>
      </c>
      <c r="X134" s="51" t="str">
        <f t="shared" si="37"/>
        <v>976JACODEDEV</v>
      </c>
      <c r="Y134" s="32" t="s">
        <v>897</v>
      </c>
      <c r="Z134" s="32" t="s">
        <v>492</v>
      </c>
      <c r="AA134" s="32" t="s">
        <v>898</v>
      </c>
      <c r="AB134" s="32" t="s">
        <v>81</v>
      </c>
      <c r="AC134" s="481" t="s">
        <v>56</v>
      </c>
      <c r="AD134" s="15" t="s">
        <v>42</v>
      </c>
      <c r="AE134" s="141">
        <v>35607</v>
      </c>
      <c r="AF134" s="18" t="s">
        <v>248</v>
      </c>
      <c r="AG134" s="18" t="s">
        <v>74</v>
      </c>
      <c r="AH134" s="18" t="s">
        <v>66</v>
      </c>
      <c r="AI134" s="58" t="s">
        <v>4809</v>
      </c>
      <c r="AJ134" s="32" t="s">
        <v>42</v>
      </c>
      <c r="AK134" s="45">
        <v>2628948</v>
      </c>
      <c r="AL134" s="44" t="s">
        <v>2578</v>
      </c>
      <c r="AM134" s="1105">
        <v>45256</v>
      </c>
      <c r="AN134" s="15" t="s">
        <v>49</v>
      </c>
      <c r="AO134" s="1111">
        <v>45258</v>
      </c>
      <c r="AP134" s="44">
        <v>1</v>
      </c>
      <c r="AQ134" s="45">
        <v>1</v>
      </c>
      <c r="AR134" s="45">
        <v>2</v>
      </c>
      <c r="AS134" s="114" t="s">
        <v>47</v>
      </c>
      <c r="AT134" s="15" t="s">
        <v>59</v>
      </c>
      <c r="AU134" s="16" t="s">
        <v>47</v>
      </c>
      <c r="AV134" s="15"/>
      <c r="AW134" s="18"/>
      <c r="AX134" s="58"/>
      <c r="AY134" s="18"/>
      <c r="AZ134" s="15"/>
      <c r="BA134" s="15"/>
      <c r="BB134" s="18"/>
      <c r="BC134" s="18"/>
      <c r="BD134" s="18"/>
      <c r="BE134" s="18"/>
      <c r="BF134" s="18"/>
      <c r="BG134" s="755">
        <f t="shared" si="38"/>
        <v>6</v>
      </c>
      <c r="BH134" s="709">
        <f t="shared" si="39"/>
        <v>3</v>
      </c>
      <c r="BI134" s="755">
        <f t="shared" si="40"/>
        <v>-3</v>
      </c>
      <c r="BJ134" s="459" t="str">
        <f t="shared" si="41"/>
        <v>NO TIENE REZAGO</v>
      </c>
      <c r="BK134" s="18"/>
    </row>
    <row r="135" spans="1:63" customFormat="1" ht="18.75" customHeight="1">
      <c r="A135" s="481">
        <v>1168</v>
      </c>
      <c r="B135" s="23" t="s">
        <v>5311</v>
      </c>
      <c r="C135" s="15" t="s">
        <v>33</v>
      </c>
      <c r="D135" s="15" t="s">
        <v>33</v>
      </c>
      <c r="E135" s="466" t="s">
        <v>5648</v>
      </c>
      <c r="F135" s="53">
        <v>993068599</v>
      </c>
      <c r="G135" s="310" t="str">
        <f>CONCATENATE(MID(Q135,3,2),MID(P135,1,2),MID(H135,1,2),MID(I135,1,2),MID(J135,1,2), MID(K135,1,2),MID(L135,1,1))</f>
        <v>197BELAURENN</v>
      </c>
      <c r="H135" s="48" t="s">
        <v>1209</v>
      </c>
      <c r="I135" s="48" t="s">
        <v>5686</v>
      </c>
      <c r="J135" s="48" t="s">
        <v>5687</v>
      </c>
      <c r="K135" s="48" t="s">
        <v>932</v>
      </c>
      <c r="L135" s="15" t="s">
        <v>1938</v>
      </c>
      <c r="M135" s="185" t="s">
        <v>1938</v>
      </c>
      <c r="N135" s="528">
        <v>43655</v>
      </c>
      <c r="O135" s="354">
        <v>9</v>
      </c>
      <c r="P135" s="354">
        <v>7</v>
      </c>
      <c r="Q135" s="354">
        <v>2019</v>
      </c>
      <c r="R135" s="637">
        <f t="shared" ca="1" si="36"/>
        <v>4</v>
      </c>
      <c r="S135" s="482" t="s">
        <v>4808</v>
      </c>
      <c r="T135" s="466" t="s">
        <v>1939</v>
      </c>
      <c r="U135" s="53">
        <v>91408614</v>
      </c>
      <c r="V135" s="53" t="s">
        <v>53</v>
      </c>
      <c r="W135" s="114" t="s">
        <v>47</v>
      </c>
      <c r="X135" s="51" t="str">
        <f t="shared" si="37"/>
        <v>7905LAFUKAMAV</v>
      </c>
      <c r="Y135" s="53" t="s">
        <v>5686</v>
      </c>
      <c r="Z135" s="53" t="s">
        <v>691</v>
      </c>
      <c r="AA135" s="53" t="s">
        <v>4015</v>
      </c>
      <c r="AB135" s="53" t="s">
        <v>5940</v>
      </c>
      <c r="AC135" s="481" t="s">
        <v>56</v>
      </c>
      <c r="AD135" s="114" t="s">
        <v>42</v>
      </c>
      <c r="AE135" s="540">
        <v>28990</v>
      </c>
      <c r="AF135" s="538" t="s">
        <v>314</v>
      </c>
      <c r="AG135" s="538" t="s">
        <v>105</v>
      </c>
      <c r="AH135" s="538" t="s">
        <v>981</v>
      </c>
      <c r="AI135" s="15" t="s">
        <v>4809</v>
      </c>
      <c r="AJ135" s="466" t="s">
        <v>42</v>
      </c>
      <c r="AK135" s="53" t="s">
        <v>40</v>
      </c>
      <c r="AL135" s="15" t="s">
        <v>2578</v>
      </c>
      <c r="AM135" s="557">
        <v>45313.746589895833</v>
      </c>
      <c r="AN135" s="15" t="s">
        <v>49</v>
      </c>
      <c r="AO135" s="1101">
        <v>45314</v>
      </c>
      <c r="AP135" s="481">
        <v>1</v>
      </c>
      <c r="AQ135" s="530">
        <v>1</v>
      </c>
      <c r="AR135" s="530">
        <v>1</v>
      </c>
      <c r="AS135" s="638" t="s">
        <v>47</v>
      </c>
      <c r="AT135" s="18" t="s">
        <v>1210</v>
      </c>
      <c r="AU135" s="55"/>
      <c r="AV135" s="58" t="s">
        <v>47</v>
      </c>
      <c r="AW135" s="530" t="s">
        <v>6075</v>
      </c>
      <c r="AX135" s="1093">
        <v>45315</v>
      </c>
      <c r="AY135" s="530" t="s">
        <v>5636</v>
      </c>
      <c r="AZ135" s="58"/>
      <c r="BA135" s="58"/>
      <c r="BB135" s="23"/>
      <c r="BC135" s="23"/>
      <c r="BD135" s="23"/>
      <c r="BE135" s="23"/>
      <c r="BF135" s="23"/>
      <c r="BG135" s="755">
        <f t="shared" si="38"/>
        <v>6</v>
      </c>
      <c r="BH135" s="709">
        <f t="shared" si="39"/>
        <v>4</v>
      </c>
      <c r="BI135" s="755">
        <f t="shared" si="40"/>
        <v>-2</v>
      </c>
      <c r="BJ135" s="459" t="str">
        <f t="shared" si="41"/>
        <v>NO TIENE REZAGO</v>
      </c>
      <c r="BK135" s="23"/>
    </row>
    <row r="136" spans="1:63" customFormat="1" ht="18.75" customHeight="1">
      <c r="A136" s="481">
        <v>696</v>
      </c>
      <c r="B136" s="114" t="s">
        <v>2836</v>
      </c>
      <c r="C136" s="15" t="s">
        <v>5146</v>
      </c>
      <c r="D136" s="15" t="s">
        <v>126</v>
      </c>
      <c r="E136" s="29" t="s">
        <v>146</v>
      </c>
      <c r="F136" s="15">
        <v>914906125</v>
      </c>
      <c r="G136" s="310" t="str">
        <f>CONCATENATE(MID(Q136,3,2),MID(P136,1,2),MID(H136,1,2),MID(I136,1,2),MID(J136,1,2), MID(K136,1,2),MID(L136,1,1))</f>
        <v>119BEOCDUJES</v>
      </c>
      <c r="H136" s="18" t="s">
        <v>1209</v>
      </c>
      <c r="I136" s="18" t="s">
        <v>1232</v>
      </c>
      <c r="J136" s="18" t="s">
        <v>3750</v>
      </c>
      <c r="K136" s="18" t="s">
        <v>458</v>
      </c>
      <c r="L136" s="15" t="s">
        <v>57</v>
      </c>
      <c r="M136" s="103" t="s">
        <v>57</v>
      </c>
      <c r="N136" s="193">
        <v>40791</v>
      </c>
      <c r="O136" s="199">
        <v>5</v>
      </c>
      <c r="P136" s="199">
        <v>9</v>
      </c>
      <c r="Q136" s="199">
        <v>2011</v>
      </c>
      <c r="R136" s="637">
        <f t="shared" ca="1" si="36"/>
        <v>12</v>
      </c>
      <c r="S136" s="15" t="s">
        <v>4808</v>
      </c>
      <c r="T136" s="29" t="s">
        <v>2590</v>
      </c>
      <c r="U136" s="15">
        <v>3272</v>
      </c>
      <c r="V136" s="14" t="s">
        <v>2602</v>
      </c>
      <c r="W136" s="114" t="s">
        <v>47</v>
      </c>
      <c r="X136" s="51" t="str">
        <f t="shared" si="37"/>
        <v>911NIOCYEDEV</v>
      </c>
      <c r="Y136" s="18" t="s">
        <v>1208</v>
      </c>
      <c r="Z136" s="18" t="s">
        <v>1232</v>
      </c>
      <c r="AA136" s="18" t="s">
        <v>1233</v>
      </c>
      <c r="AB136" s="18" t="s">
        <v>81</v>
      </c>
      <c r="AC136" s="481" t="s">
        <v>56</v>
      </c>
      <c r="AD136" s="44" t="s">
        <v>111</v>
      </c>
      <c r="AE136" s="85">
        <v>33260</v>
      </c>
      <c r="AF136" s="18" t="s">
        <v>252</v>
      </c>
      <c r="AG136" s="18" t="s">
        <v>144</v>
      </c>
      <c r="AH136" s="18" t="s">
        <v>156</v>
      </c>
      <c r="AI136" s="58" t="s">
        <v>4809</v>
      </c>
      <c r="AJ136" s="150" t="s">
        <v>142</v>
      </c>
      <c r="AK136" s="20">
        <v>5826417</v>
      </c>
      <c r="AL136" s="15" t="s">
        <v>2578</v>
      </c>
      <c r="AM136" s="31">
        <v>45218</v>
      </c>
      <c r="AN136" s="15" t="s">
        <v>49</v>
      </c>
      <c r="AO136" s="1111">
        <v>45258</v>
      </c>
      <c r="AP136" s="15">
        <v>2</v>
      </c>
      <c r="AQ136" s="20">
        <v>2</v>
      </c>
      <c r="AR136" s="20">
        <v>1</v>
      </c>
      <c r="AS136" s="114" t="s">
        <v>47</v>
      </c>
      <c r="AT136" s="15" t="s">
        <v>84</v>
      </c>
      <c r="AU136" s="16" t="s">
        <v>47</v>
      </c>
      <c r="AV136" s="15"/>
      <c r="AW136" s="18"/>
      <c r="AX136" s="58"/>
      <c r="AY136" s="18"/>
      <c r="AZ136" s="15"/>
      <c r="BA136" s="208"/>
      <c r="BB136" s="189"/>
      <c r="BC136" s="189"/>
      <c r="BD136" s="189"/>
      <c r="BE136" s="189"/>
      <c r="BF136" s="189"/>
      <c r="BG136" s="1135">
        <f t="shared" si="38"/>
        <v>8</v>
      </c>
      <c r="BH136" s="1136">
        <f t="shared" si="39"/>
        <v>12</v>
      </c>
      <c r="BI136" s="1135">
        <f t="shared" si="40"/>
        <v>4</v>
      </c>
      <c r="BJ136" s="1137" t="str">
        <f t="shared" si="41"/>
        <v>4 AÑOS REZAGO A MÁS</v>
      </c>
      <c r="BK136" s="189"/>
    </row>
    <row r="137" spans="1:63" customFormat="1" ht="18.75" customHeight="1">
      <c r="A137" s="481">
        <v>697</v>
      </c>
      <c r="B137" s="114" t="s">
        <v>2836</v>
      </c>
      <c r="C137" s="15" t="s">
        <v>5146</v>
      </c>
      <c r="D137" s="15" t="s">
        <v>126</v>
      </c>
      <c r="E137" s="29" t="s">
        <v>146</v>
      </c>
      <c r="F137" s="15">
        <v>914906125</v>
      </c>
      <c r="G137" s="310" t="str">
        <f>CONCATENATE(MID(Q137,3,2),MID(P137,1,2),MID(H137,1,2),MID(I137,1,2),MID(J137,1,2), MID(K137,1,2),MID(L137,1,1))</f>
        <v>101BEOCYUEDS</v>
      </c>
      <c r="H137" s="18" t="s">
        <v>1209</v>
      </c>
      <c r="I137" s="18" t="s">
        <v>1232</v>
      </c>
      <c r="J137" s="18" t="s">
        <v>3751</v>
      </c>
      <c r="K137" s="18" t="s">
        <v>1775</v>
      </c>
      <c r="L137" s="15" t="s">
        <v>57</v>
      </c>
      <c r="M137" s="103" t="s">
        <v>57</v>
      </c>
      <c r="N137" s="193">
        <v>40187</v>
      </c>
      <c r="O137" s="199">
        <v>9</v>
      </c>
      <c r="P137" s="199">
        <v>1</v>
      </c>
      <c r="Q137" s="199">
        <v>2010</v>
      </c>
      <c r="R137" s="637">
        <f ca="1">DATEDIF(N137,TODAY(),"Y")</f>
        <v>14</v>
      </c>
      <c r="S137" s="15" t="s">
        <v>4808</v>
      </c>
      <c r="T137" s="29" t="s">
        <v>86</v>
      </c>
      <c r="U137" s="15">
        <v>34633369</v>
      </c>
      <c r="V137" s="14" t="s">
        <v>2644</v>
      </c>
      <c r="W137" s="114" t="s">
        <v>47</v>
      </c>
      <c r="X137" s="51" t="str">
        <f>UPPER(CONCATENATE(MID(AH137,3,2),MID(AG137,1,2),MID(Y137,1,2),MID(Z137,1,2),MID(AA137,1,2),MID(AB137,1,2),MID(AC137,1,1)))</f>
        <v>911NIOCYEDEV</v>
      </c>
      <c r="Y137" s="18" t="s">
        <v>1208</v>
      </c>
      <c r="Z137" s="18" t="s">
        <v>1232</v>
      </c>
      <c r="AA137" s="18" t="s">
        <v>1233</v>
      </c>
      <c r="AB137" s="18" t="s">
        <v>3752</v>
      </c>
      <c r="AC137" s="481" t="s">
        <v>56</v>
      </c>
      <c r="AD137" s="44" t="s">
        <v>111</v>
      </c>
      <c r="AE137" s="85">
        <v>33260</v>
      </c>
      <c r="AF137" s="18" t="s">
        <v>252</v>
      </c>
      <c r="AG137" s="18" t="s">
        <v>144</v>
      </c>
      <c r="AH137" s="18" t="s">
        <v>156</v>
      </c>
      <c r="AI137" s="58" t="s">
        <v>4809</v>
      </c>
      <c r="AJ137" s="150" t="s">
        <v>142</v>
      </c>
      <c r="AK137" s="20">
        <v>5826467</v>
      </c>
      <c r="AL137" s="15" t="s">
        <v>2578</v>
      </c>
      <c r="AM137" s="31">
        <v>45218</v>
      </c>
      <c r="AN137" s="15"/>
      <c r="AO137" s="1111"/>
      <c r="AP137" s="15"/>
      <c r="AQ137" s="20"/>
      <c r="AR137" s="20"/>
      <c r="AS137" s="114" t="s">
        <v>47</v>
      </c>
      <c r="AT137" s="15" t="s">
        <v>84</v>
      </c>
      <c r="AU137" s="16" t="s">
        <v>47</v>
      </c>
      <c r="AV137" s="15"/>
      <c r="AW137" s="18"/>
      <c r="AX137" s="58"/>
      <c r="AY137" s="18"/>
      <c r="AZ137" s="15"/>
      <c r="BA137" s="15"/>
      <c r="BB137" s="18"/>
      <c r="BC137" s="18"/>
      <c r="BD137" s="18"/>
      <c r="BE137" s="18"/>
      <c r="BF137" s="18"/>
      <c r="BG137" s="755">
        <f>IF(V137="NINGUNO",6, IF(V137="NIVEL INICIAL 3 AÑOS",6,IF(V137="NIVEL INICIAL 4 AÑOS",6, IF(V137="NIVEL INICIAL 5 AÑOS",6, IF(V137="PRIMARIA - 1ER GRADO",6, IF(V137="PRIMARIA - 2DO GRADO",7, IF(V137="PRIMARIA - 3ER GRADO",8, IF(V137="PRIMARIA - 4TO GRADO",9, IF(V137="PRIMARIA - 5TO GRADO",10, IF(V137="PRIMARIA - 6TO GRADO",11, IF(V137="SECUNDARIA - 1ER GRADO",12, IF(V137="SECUNDARIA - 2DO GRADO",13, IF(V137="SECUNDARIA - 3ER GRADO",14, IF(V137="SECUNDARIA - 4TO GRADO",15))))))))))))))</f>
        <v>9</v>
      </c>
      <c r="BH137" s="709">
        <f>DATEDIF(N137,"31/03/2024","Y")</f>
        <v>14</v>
      </c>
      <c r="BI137" s="755">
        <f>BH137-BG137</f>
        <v>5</v>
      </c>
      <c r="BJ137" s="459" t="str">
        <f>IF(BI137&lt;=1,"NO TIENE REZAGO", IF(BI137=2,"2 AÑOS REZAGO", IF(BI137=3,"3 AÑOS REZAGO", IF(BI137&gt;=4, "4 AÑOS REZAGO A MÁS"))))</f>
        <v>4 AÑOS REZAGO A MÁS</v>
      </c>
      <c r="BK137" s="18"/>
    </row>
    <row r="138" spans="1:63" customFormat="1" ht="18.75" customHeight="1">
      <c r="A138" s="481">
        <v>585</v>
      </c>
      <c r="B138" s="114" t="s">
        <v>2836</v>
      </c>
      <c r="C138" s="15" t="s">
        <v>33</v>
      </c>
      <c r="D138" s="15" t="s">
        <v>33</v>
      </c>
      <c r="E138" s="150" t="s">
        <v>68</v>
      </c>
      <c r="F138" s="16">
        <v>923936985</v>
      </c>
      <c r="G138" s="310" t="str">
        <f>CONCATENATE(MID(Q138,3,2),MID(P138,1,2),MID(H138,1,2),MID(I138,1,2),MID(J138,1,2), MID(K138,1,2),MID(L138,1,1))</f>
        <v>128BEROYUANP</v>
      </c>
      <c r="H138" s="18" t="s">
        <v>1209</v>
      </c>
      <c r="I138" s="18" t="s">
        <v>1478</v>
      </c>
      <c r="J138" s="1034" t="s">
        <v>3959</v>
      </c>
      <c r="K138" s="18" t="s">
        <v>1136</v>
      </c>
      <c r="L138" s="21" t="s">
        <v>42</v>
      </c>
      <c r="M138" s="21" t="s">
        <v>42</v>
      </c>
      <c r="N138" s="193">
        <v>41128</v>
      </c>
      <c r="O138" s="199">
        <v>7</v>
      </c>
      <c r="P138" s="199">
        <v>8</v>
      </c>
      <c r="Q138" s="199">
        <v>2012</v>
      </c>
      <c r="R138" s="637">
        <f ca="1">DATEDIF(N138,TODAY(),"Y")</f>
        <v>11</v>
      </c>
      <c r="S138" s="15" t="s">
        <v>4809</v>
      </c>
      <c r="T138" s="18" t="s">
        <v>42</v>
      </c>
      <c r="U138" s="84" t="s">
        <v>3535</v>
      </c>
      <c r="V138" s="14" t="s">
        <v>2602</v>
      </c>
      <c r="W138" s="114" t="s">
        <v>47</v>
      </c>
      <c r="X138" s="51" t="str">
        <f>UPPER(CONCATENATE(MID(AH138,3,2),MID(AG138,1,2),MID(Y138,1,2),MID(Z138,1,2),MID(AA138,1,2),MID(AB138,1,2),MID(AC138,1,1)))</f>
        <v>9310ROROKADEV</v>
      </c>
      <c r="Y138" s="18" t="s">
        <v>354</v>
      </c>
      <c r="Z138" s="18" t="s">
        <v>338</v>
      </c>
      <c r="AA138" s="18" t="s">
        <v>1259</v>
      </c>
      <c r="AB138" s="18" t="s">
        <v>416</v>
      </c>
      <c r="AC138" s="481" t="s">
        <v>56</v>
      </c>
      <c r="AD138" s="44" t="s">
        <v>57</v>
      </c>
      <c r="AE138" s="116">
        <v>34273</v>
      </c>
      <c r="AF138" s="18" t="s">
        <v>418</v>
      </c>
      <c r="AG138" s="18" t="s">
        <v>114</v>
      </c>
      <c r="AH138" s="18" t="s">
        <v>293</v>
      </c>
      <c r="AI138" s="58" t="s">
        <v>4809</v>
      </c>
      <c r="AJ138" s="32" t="s">
        <v>58</v>
      </c>
      <c r="AK138" s="117">
        <v>22621708</v>
      </c>
      <c r="AL138" s="15" t="s">
        <v>2578</v>
      </c>
      <c r="AM138" s="85">
        <v>45226.694457280093</v>
      </c>
      <c r="AN138" s="15" t="s">
        <v>49</v>
      </c>
      <c r="AO138" s="24">
        <v>45246</v>
      </c>
      <c r="AP138" s="15">
        <v>1</v>
      </c>
      <c r="AQ138" s="20">
        <v>1</v>
      </c>
      <c r="AR138" s="20">
        <v>1</v>
      </c>
      <c r="AS138" s="114" t="s">
        <v>47</v>
      </c>
      <c r="AT138" s="15" t="s">
        <v>76</v>
      </c>
      <c r="AU138" s="16" t="s">
        <v>47</v>
      </c>
      <c r="AV138" s="15"/>
      <c r="AW138" s="18"/>
      <c r="AX138" s="58"/>
      <c r="AY138" s="18"/>
      <c r="AZ138" s="15"/>
      <c r="BA138" s="15"/>
      <c r="BB138" s="18"/>
      <c r="BC138" s="18"/>
      <c r="BD138" s="18"/>
      <c r="BE138" s="18"/>
      <c r="BF138" s="18"/>
      <c r="BG138" s="755">
        <f>IF(V138="NINGUNO",6, IF(V138="NIVEL INICIAL 3 AÑOS",6,IF(V138="NIVEL INICIAL 4 AÑOS",6, IF(V138="NIVEL INICIAL 5 AÑOS",6, IF(V138="PRIMARIA - 1ER GRADO",6, IF(V138="PRIMARIA - 2DO GRADO",7, IF(V138="PRIMARIA - 3ER GRADO",8, IF(V138="PRIMARIA - 4TO GRADO",9, IF(V138="PRIMARIA - 5TO GRADO",10, IF(V138="PRIMARIA - 6TO GRADO",11, IF(V138="SECUNDARIA - 1ER GRADO",12, IF(V138="SECUNDARIA - 2DO GRADO",13, IF(V138="SECUNDARIA - 3ER GRADO",14, IF(V138="SECUNDARIA - 4TO GRADO",15))))))))))))))</f>
        <v>8</v>
      </c>
      <c r="BH138" s="709">
        <f>DATEDIF(N138,"31/03/2024","Y")</f>
        <v>11</v>
      </c>
      <c r="BI138" s="755">
        <f>BH138-BG138</f>
        <v>3</v>
      </c>
      <c r="BJ138" s="459" t="str">
        <f>IF(BI138&lt;=1,"NO TIENE REZAGO", IF(BI138=2,"2 AÑOS REZAGO", IF(BI138=3,"3 AÑOS REZAGO", IF(BI138&gt;=4, "4 AÑOS REZAGO A MÁS"))))</f>
        <v>3 AÑOS REZAGO</v>
      </c>
      <c r="BK138" s="18"/>
    </row>
    <row r="139" spans="1:63" customFormat="1" ht="18.75" customHeight="1">
      <c r="A139" s="481">
        <v>672</v>
      </c>
      <c r="B139" s="114" t="s">
        <v>2836</v>
      </c>
      <c r="C139" s="15" t="s">
        <v>33</v>
      </c>
      <c r="D139" s="15" t="s">
        <v>33</v>
      </c>
      <c r="E139" s="15" t="s">
        <v>279</v>
      </c>
      <c r="F139" s="15" t="s">
        <v>1693</v>
      </c>
      <c r="G139" s="310" t="str">
        <f>CONCATENATE(MID(Q139,3,2),MID(P139,1,2),MID(H139,1,2),MID(I139,1,2),MID(J139,1,2), MID(K139,1,2),MID(L139,1,1))</f>
        <v>159BEVAJHFAS</v>
      </c>
      <c r="H139" s="18" t="s">
        <v>3704</v>
      </c>
      <c r="I139" s="18" t="s">
        <v>650</v>
      </c>
      <c r="J139" s="18" t="s">
        <v>3705</v>
      </c>
      <c r="K139" s="18" t="s">
        <v>3706</v>
      </c>
      <c r="L139" s="15" t="s">
        <v>57</v>
      </c>
      <c r="M139" s="103" t="s">
        <v>57</v>
      </c>
      <c r="N139" s="193">
        <v>42265</v>
      </c>
      <c r="O139" s="199">
        <v>18</v>
      </c>
      <c r="P139" s="199">
        <v>9</v>
      </c>
      <c r="Q139" s="199">
        <v>2015</v>
      </c>
      <c r="R139" s="637">
        <f t="shared" ref="R139:R146" ca="1" si="42">DATEDIF(N139,TODAY(),"Y")</f>
        <v>8</v>
      </c>
      <c r="S139" s="15" t="s">
        <v>4809</v>
      </c>
      <c r="T139" s="29" t="s">
        <v>2590</v>
      </c>
      <c r="U139" s="15">
        <v>7396</v>
      </c>
      <c r="V139" s="14" t="s">
        <v>2588</v>
      </c>
      <c r="W139" s="114" t="s">
        <v>47</v>
      </c>
      <c r="X139" s="51" t="str">
        <f t="shared" ref="X139:X146" si="43">UPPER(CONCATENATE(MID(AH139,3,2),MID(AG139,1,2),MID(Y139,1,2),MID(Z139,1,2),MID(AA139,1,2),MID(AB139,1,2),MID(AC139,1,1)))</f>
        <v>864VACIYANIV</v>
      </c>
      <c r="Y139" s="18" t="s">
        <v>650</v>
      </c>
      <c r="Z139" s="18" t="s">
        <v>1695</v>
      </c>
      <c r="AA139" s="18" t="s">
        <v>1696</v>
      </c>
      <c r="AB139" s="185" t="s">
        <v>53</v>
      </c>
      <c r="AC139" s="481" t="s">
        <v>56</v>
      </c>
      <c r="AD139" s="44" t="s">
        <v>57</v>
      </c>
      <c r="AE139" s="116">
        <v>31519</v>
      </c>
      <c r="AF139" s="18" t="s">
        <v>284</v>
      </c>
      <c r="AG139" s="18" t="s">
        <v>123</v>
      </c>
      <c r="AH139" s="18" t="s">
        <v>97</v>
      </c>
      <c r="AI139" s="58" t="s">
        <v>4809</v>
      </c>
      <c r="AJ139" s="32" t="s">
        <v>58</v>
      </c>
      <c r="AK139" s="20">
        <v>19822351</v>
      </c>
      <c r="AL139" s="15" t="s">
        <v>2578</v>
      </c>
      <c r="AM139" s="85">
        <v>45199</v>
      </c>
      <c r="AN139" s="15"/>
      <c r="AO139" s="1111"/>
      <c r="AP139" s="15"/>
      <c r="AQ139" s="20"/>
      <c r="AR139" s="20"/>
      <c r="AS139" s="114" t="s">
        <v>47</v>
      </c>
      <c r="AT139" s="15" t="s">
        <v>188</v>
      </c>
      <c r="AU139" s="16" t="s">
        <v>47</v>
      </c>
      <c r="AV139" s="15"/>
      <c r="AW139" s="18"/>
      <c r="AX139" s="58"/>
      <c r="AY139" s="18"/>
      <c r="AZ139" s="15"/>
      <c r="BA139" s="15"/>
      <c r="BB139" s="18"/>
      <c r="BC139" s="18"/>
      <c r="BD139" s="18"/>
      <c r="BE139" s="18"/>
      <c r="BF139" s="18"/>
      <c r="BG139" s="755">
        <f t="shared" ref="BG139:BG146" si="44">IF(V139="NINGUNO",6, IF(V139="NIVEL INICIAL 3 AÑOS",6,IF(V139="NIVEL INICIAL 4 AÑOS",6, IF(V139="NIVEL INICIAL 5 AÑOS",6, IF(V139="PRIMARIA - 1ER GRADO",6, IF(V139="PRIMARIA - 2DO GRADO",7, IF(V139="PRIMARIA - 3ER GRADO",8, IF(V139="PRIMARIA - 4TO GRADO",9, IF(V139="PRIMARIA - 5TO GRADO",10, IF(V139="PRIMARIA - 6TO GRADO",11, IF(V139="SECUNDARIA - 1ER GRADO",12, IF(V139="SECUNDARIA - 2DO GRADO",13, IF(V139="SECUNDARIA - 3ER GRADO",14, IF(V139="SECUNDARIA - 4TO GRADO",15))))))))))))))</f>
        <v>7</v>
      </c>
      <c r="BH139" s="709">
        <f t="shared" ref="BH139:BH146" si="45">DATEDIF(N139,"31/03/2024","Y")</f>
        <v>8</v>
      </c>
      <c r="BI139" s="755">
        <f t="shared" ref="BI139:BI146" si="46">BH139-BG139</f>
        <v>1</v>
      </c>
      <c r="BJ139" s="459" t="str">
        <f t="shared" ref="BJ139:BJ146" si="47">IF(BI139&lt;=1,"NO TIENE REZAGO", IF(BI139=2,"2 AÑOS REZAGO", IF(BI139=3,"3 AÑOS REZAGO", IF(BI139&gt;=4, "4 AÑOS REZAGO A MÁS"))))</f>
        <v>NO TIENE REZAGO</v>
      </c>
      <c r="BK139" s="18"/>
    </row>
    <row r="140" spans="1:63" customFormat="1" ht="18.75" customHeight="1">
      <c r="A140" s="481">
        <v>673</v>
      </c>
      <c r="B140" s="114" t="s">
        <v>2836</v>
      </c>
      <c r="C140" s="15" t="s">
        <v>33</v>
      </c>
      <c r="D140" s="15" t="s">
        <v>33</v>
      </c>
      <c r="E140" s="15" t="s">
        <v>279</v>
      </c>
      <c r="F140" s="15" t="s">
        <v>1693</v>
      </c>
      <c r="G140" s="310" t="str">
        <f>CONCATENATE(MID(Q140,3,2),MID(P140,1,2),MID(H140,1,2),MID(I140,1,2),MID(J140,1,2), MID(K140,1,2),MID(L140,1,1))</f>
        <v>134BEVAJHZAS</v>
      </c>
      <c r="H140" s="18" t="s">
        <v>620</v>
      </c>
      <c r="I140" s="18" t="s">
        <v>1694</v>
      </c>
      <c r="J140" s="18" t="s">
        <v>3707</v>
      </c>
      <c r="K140" s="18" t="s">
        <v>3708</v>
      </c>
      <c r="L140" s="15" t="s">
        <v>57</v>
      </c>
      <c r="M140" s="103" t="s">
        <v>57</v>
      </c>
      <c r="N140" s="193">
        <v>41370</v>
      </c>
      <c r="O140" s="199">
        <v>6</v>
      </c>
      <c r="P140" s="199">
        <v>4</v>
      </c>
      <c r="Q140" s="199">
        <v>2013</v>
      </c>
      <c r="R140" s="637">
        <f t="shared" ca="1" si="42"/>
        <v>10</v>
      </c>
      <c r="S140" s="15" t="s">
        <v>4809</v>
      </c>
      <c r="T140" s="29" t="s">
        <v>86</v>
      </c>
      <c r="U140" s="15">
        <v>35002905</v>
      </c>
      <c r="V140" s="14" t="s">
        <v>2644</v>
      </c>
      <c r="W140" s="114" t="s">
        <v>47</v>
      </c>
      <c r="X140" s="51" t="str">
        <f t="shared" si="43"/>
        <v>864VACIYANIV</v>
      </c>
      <c r="Y140" s="18" t="s">
        <v>1694</v>
      </c>
      <c r="Z140" s="18" t="s">
        <v>1695</v>
      </c>
      <c r="AA140" s="18" t="s">
        <v>1696</v>
      </c>
      <c r="AB140" s="185" t="s">
        <v>53</v>
      </c>
      <c r="AC140" s="481" t="s">
        <v>56</v>
      </c>
      <c r="AD140" s="44" t="s">
        <v>57</v>
      </c>
      <c r="AE140" s="116">
        <v>31519</v>
      </c>
      <c r="AF140" s="18" t="s">
        <v>284</v>
      </c>
      <c r="AG140" s="18" t="s">
        <v>123</v>
      </c>
      <c r="AH140" s="18" t="s">
        <v>97</v>
      </c>
      <c r="AI140" s="58" t="s">
        <v>4809</v>
      </c>
      <c r="AJ140" s="32" t="s">
        <v>58</v>
      </c>
      <c r="AK140" s="20">
        <v>19822351</v>
      </c>
      <c r="AL140" s="15" t="s">
        <v>2578</v>
      </c>
      <c r="AM140" s="85">
        <v>45199</v>
      </c>
      <c r="AN140" s="15" t="s">
        <v>49</v>
      </c>
      <c r="AO140" s="1111">
        <v>45250</v>
      </c>
      <c r="AP140" s="15">
        <v>2</v>
      </c>
      <c r="AQ140" s="20">
        <v>2</v>
      </c>
      <c r="AR140" s="20">
        <v>1</v>
      </c>
      <c r="AS140" s="114" t="s">
        <v>47</v>
      </c>
      <c r="AT140" s="15" t="s">
        <v>188</v>
      </c>
      <c r="AU140" s="16" t="s">
        <v>47</v>
      </c>
      <c r="AV140" s="15"/>
      <c r="AW140" s="18"/>
      <c r="AX140" s="58"/>
      <c r="AY140" s="18"/>
      <c r="AZ140" s="15"/>
      <c r="BA140" s="15"/>
      <c r="BB140" s="18"/>
      <c r="BC140" s="18"/>
      <c r="BD140" s="18"/>
      <c r="BE140" s="18"/>
      <c r="BF140" s="18"/>
      <c r="BG140" s="755">
        <f t="shared" si="44"/>
        <v>9</v>
      </c>
      <c r="BH140" s="709">
        <f t="shared" si="45"/>
        <v>10</v>
      </c>
      <c r="BI140" s="755">
        <f t="shared" si="46"/>
        <v>1</v>
      </c>
      <c r="BJ140" s="459" t="str">
        <f t="shared" si="47"/>
        <v>NO TIENE REZAGO</v>
      </c>
      <c r="BK140" s="18"/>
    </row>
    <row r="141" spans="1:63" customFormat="1" ht="18.75" customHeight="1">
      <c r="A141" s="481">
        <v>874</v>
      </c>
      <c r="B141" s="23" t="s">
        <v>4811</v>
      </c>
      <c r="C141" s="15" t="s">
        <v>33</v>
      </c>
      <c r="D141" s="15" t="s">
        <v>33</v>
      </c>
      <c r="E141" s="15" t="s">
        <v>2048</v>
      </c>
      <c r="F141" s="185">
        <v>948775111</v>
      </c>
      <c r="G141" s="310" t="str">
        <f>CONCATENATE(MID(Q141,3,2),MID(P141,1,2),MID(H141,1,2),MID(I141,1,2),MID(J141,1,2), MID(K141,1,2),MID(L141,1,1))</f>
        <v>1111BEGAZUDEP</v>
      </c>
      <c r="H141" s="197" t="s">
        <v>4274</v>
      </c>
      <c r="I141" s="197" t="s">
        <v>420</v>
      </c>
      <c r="J141" s="197" t="s">
        <v>4275</v>
      </c>
      <c r="K141" s="197" t="s">
        <v>223</v>
      </c>
      <c r="L141" s="15" t="s">
        <v>42</v>
      </c>
      <c r="M141" s="466" t="s">
        <v>42</v>
      </c>
      <c r="N141" s="193">
        <v>40855</v>
      </c>
      <c r="O141" s="199">
        <v>8</v>
      </c>
      <c r="P141" s="199">
        <v>11</v>
      </c>
      <c r="Q141" s="199">
        <v>2011</v>
      </c>
      <c r="R141" s="637">
        <f t="shared" ca="1" si="42"/>
        <v>12</v>
      </c>
      <c r="S141" s="15" t="s">
        <v>4809</v>
      </c>
      <c r="T141" s="466" t="s">
        <v>42</v>
      </c>
      <c r="U141" s="371" t="s">
        <v>327</v>
      </c>
      <c r="V141" s="14" t="s">
        <v>2586</v>
      </c>
      <c r="W141" s="114" t="s">
        <v>47</v>
      </c>
      <c r="X141" s="51" t="str">
        <f t="shared" si="43"/>
        <v>8902GAPEKAMEV</v>
      </c>
      <c r="Y141" s="197" t="s">
        <v>420</v>
      </c>
      <c r="Z141" s="197" t="s">
        <v>1122</v>
      </c>
      <c r="AA141" s="197" t="s">
        <v>4276</v>
      </c>
      <c r="AB141" s="197" t="s">
        <v>250</v>
      </c>
      <c r="AC141" s="481" t="s">
        <v>56</v>
      </c>
      <c r="AD141" s="44" t="s">
        <v>57</v>
      </c>
      <c r="AE141" s="361">
        <v>32565</v>
      </c>
      <c r="AF141" s="362" t="s">
        <v>248</v>
      </c>
      <c r="AG141" s="362" t="s">
        <v>87</v>
      </c>
      <c r="AH141" s="362" t="s">
        <v>145</v>
      </c>
      <c r="AI141" s="58" t="s">
        <v>4809</v>
      </c>
      <c r="AJ141" s="32" t="s">
        <v>58</v>
      </c>
      <c r="AK141" s="199">
        <v>19683789</v>
      </c>
      <c r="AL141" s="15" t="s">
        <v>2578</v>
      </c>
      <c r="AM141" s="85">
        <v>45252.604619039354</v>
      </c>
      <c r="AN141" s="15" t="s">
        <v>49</v>
      </c>
      <c r="AO141" s="1115">
        <v>45286</v>
      </c>
      <c r="AP141" s="15">
        <v>1</v>
      </c>
      <c r="AQ141" s="20">
        <v>1</v>
      </c>
      <c r="AR141" s="199">
        <v>2</v>
      </c>
      <c r="AS141" s="146" t="s">
        <v>47</v>
      </c>
      <c r="AT141" s="185" t="s">
        <v>67</v>
      </c>
      <c r="AU141" s="18" t="s">
        <v>47</v>
      </c>
      <c r="AV141" s="58"/>
      <c r="AW141" s="18"/>
      <c r="AX141" s="58"/>
      <c r="AY141" s="18"/>
      <c r="AZ141" s="58"/>
      <c r="BA141" s="58"/>
      <c r="BB141" s="18"/>
      <c r="BC141" s="18"/>
      <c r="BD141" s="18"/>
      <c r="BE141" s="18"/>
      <c r="BF141" s="18"/>
      <c r="BG141" s="755">
        <f t="shared" si="44"/>
        <v>11</v>
      </c>
      <c r="BH141" s="709">
        <f t="shared" si="45"/>
        <v>12</v>
      </c>
      <c r="BI141" s="755">
        <f t="shared" si="46"/>
        <v>1</v>
      </c>
      <c r="BJ141" s="459" t="str">
        <f t="shared" si="47"/>
        <v>NO TIENE REZAGO</v>
      </c>
      <c r="BK141" s="18"/>
    </row>
    <row r="142" spans="1:63" customFormat="1" ht="18.75" customHeight="1">
      <c r="A142" s="481">
        <v>1440</v>
      </c>
      <c r="B142" s="23" t="s">
        <v>5311</v>
      </c>
      <c r="C142" s="15" t="s">
        <v>5146</v>
      </c>
      <c r="D142" s="23" t="s">
        <v>126</v>
      </c>
      <c r="E142" s="467" t="s">
        <v>484</v>
      </c>
      <c r="F142" s="467">
        <v>988799933</v>
      </c>
      <c r="G142" s="310" t="str">
        <f>CONCATENATE(MID(Q142,3,2),MID(P142,1,2),MID(H142,1,2),MID(I142,1,2),MID(J142,1,2), MID(K142,1,2),MID(L142,1,1))</f>
        <v>0710BEVAROMAS</v>
      </c>
      <c r="H142" s="439" t="s">
        <v>1980</v>
      </c>
      <c r="I142" s="439" t="s">
        <v>4768</v>
      </c>
      <c r="J142" s="439" t="s">
        <v>6398</v>
      </c>
      <c r="K142" s="439" t="s">
        <v>2110</v>
      </c>
      <c r="L142" s="58" t="s">
        <v>57</v>
      </c>
      <c r="M142" s="103" t="s">
        <v>57</v>
      </c>
      <c r="N142" s="588">
        <v>39383</v>
      </c>
      <c r="O142" s="592">
        <v>28</v>
      </c>
      <c r="P142" s="592">
        <v>10</v>
      </c>
      <c r="Q142" s="592">
        <v>2007</v>
      </c>
      <c r="R142" s="637">
        <f t="shared" ca="1" si="42"/>
        <v>16</v>
      </c>
      <c r="S142" s="482" t="s">
        <v>4808</v>
      </c>
      <c r="T142" s="439" t="s">
        <v>1096</v>
      </c>
      <c r="U142" s="467">
        <v>32237337</v>
      </c>
      <c r="V142" s="14" t="s">
        <v>2597</v>
      </c>
      <c r="W142" s="114" t="s">
        <v>47</v>
      </c>
      <c r="X142" s="51" t="str">
        <f t="shared" si="43"/>
        <v>848VAMELUKAV</v>
      </c>
      <c r="Y142" s="439" t="s">
        <v>4768</v>
      </c>
      <c r="Z142" s="439" t="s">
        <v>1062</v>
      </c>
      <c r="AA142" s="439" t="s">
        <v>6413</v>
      </c>
      <c r="AB142" s="439" t="s">
        <v>1609</v>
      </c>
      <c r="AC142" s="481" t="s">
        <v>56</v>
      </c>
      <c r="AD142" s="44" t="s">
        <v>57</v>
      </c>
      <c r="AE142" s="589">
        <v>30899</v>
      </c>
      <c r="AF142" s="467">
        <v>5</v>
      </c>
      <c r="AG142" s="467">
        <v>8</v>
      </c>
      <c r="AH142" s="467">
        <v>1984</v>
      </c>
      <c r="AI142" s="15" t="s">
        <v>4809</v>
      </c>
      <c r="AJ142" s="439" t="s">
        <v>1096</v>
      </c>
      <c r="AK142" s="592">
        <v>17858034</v>
      </c>
      <c r="AL142" s="15" t="s">
        <v>2578</v>
      </c>
      <c r="AM142" s="1103">
        <v>45205</v>
      </c>
      <c r="AN142" s="15" t="s">
        <v>49</v>
      </c>
      <c r="AO142" s="1103">
        <v>45296</v>
      </c>
      <c r="AP142" s="483">
        <v>1</v>
      </c>
      <c r="AQ142" s="592">
        <v>1</v>
      </c>
      <c r="AR142" s="592">
        <v>1</v>
      </c>
      <c r="AS142" s="673" t="s">
        <v>47</v>
      </c>
      <c r="AT142" s="18" t="s">
        <v>1494</v>
      </c>
      <c r="AU142" s="23"/>
      <c r="AV142" s="58"/>
      <c r="AW142" s="467"/>
      <c r="AX142" s="1103"/>
      <c r="AY142" s="23"/>
      <c r="AZ142" s="58"/>
      <c r="BA142" s="58"/>
      <c r="BB142" s="23"/>
      <c r="BC142" s="23"/>
      <c r="BD142" s="23"/>
      <c r="BE142" s="23"/>
      <c r="BF142" s="23"/>
      <c r="BG142" s="755">
        <f t="shared" si="44"/>
        <v>13</v>
      </c>
      <c r="BH142" s="709">
        <f t="shared" si="45"/>
        <v>16</v>
      </c>
      <c r="BI142" s="755">
        <f t="shared" si="46"/>
        <v>3</v>
      </c>
      <c r="BJ142" s="459" t="str">
        <f t="shared" si="47"/>
        <v>3 AÑOS REZAGO</v>
      </c>
      <c r="BK142" s="23"/>
    </row>
    <row r="143" spans="1:63" customFormat="1" ht="18.75" customHeight="1">
      <c r="A143" s="481">
        <v>1102</v>
      </c>
      <c r="B143" s="23" t="s">
        <v>5311</v>
      </c>
      <c r="C143" s="15" t="s">
        <v>33</v>
      </c>
      <c r="D143" s="15" t="s">
        <v>33</v>
      </c>
      <c r="E143" s="520" t="s">
        <v>91</v>
      </c>
      <c r="F143" s="520">
        <v>910696200</v>
      </c>
      <c r="G143" s="310" t="str">
        <f>CONCATENATE(MID(Q143,3,2),MID(P143,1,2),MID(H143,1,2),MID(I143,1,2),MID(J143,1,2), MID(K143,1,2),MID(L143,1,1))</f>
        <v>109BEPECAMAS</v>
      </c>
      <c r="H143" s="18" t="s">
        <v>5390</v>
      </c>
      <c r="I143" s="18" t="s">
        <v>83</v>
      </c>
      <c r="J143" s="18" t="s">
        <v>1077</v>
      </c>
      <c r="K143" s="18" t="s">
        <v>5391</v>
      </c>
      <c r="L143" s="58" t="s">
        <v>57</v>
      </c>
      <c r="M143" s="103" t="s">
        <v>57</v>
      </c>
      <c r="N143" s="521">
        <v>40443</v>
      </c>
      <c r="O143" s="637">
        <v>22</v>
      </c>
      <c r="P143" s="637">
        <v>9</v>
      </c>
      <c r="Q143" s="637">
        <v>2010</v>
      </c>
      <c r="R143" s="637">
        <f t="shared" ca="1" si="42"/>
        <v>13</v>
      </c>
      <c r="S143" s="482" t="s">
        <v>4808</v>
      </c>
      <c r="T143" s="462" t="s">
        <v>2590</v>
      </c>
      <c r="U143" s="462">
        <v>941</v>
      </c>
      <c r="V143" s="14" t="s">
        <v>2644</v>
      </c>
      <c r="W143" s="114" t="s">
        <v>47</v>
      </c>
      <c r="X143" s="51" t="str">
        <f t="shared" si="43"/>
        <v>798PECOLIYRV</v>
      </c>
      <c r="Y143" s="462" t="s">
        <v>5477</v>
      </c>
      <c r="Z143" s="462" t="s">
        <v>574</v>
      </c>
      <c r="AA143" s="462" t="s">
        <v>5478</v>
      </c>
      <c r="AB143" s="462" t="s">
        <v>5479</v>
      </c>
      <c r="AC143" s="481" t="s">
        <v>56</v>
      </c>
      <c r="AD143" s="44" t="s">
        <v>57</v>
      </c>
      <c r="AE143" s="522">
        <v>29070</v>
      </c>
      <c r="AF143" s="462">
        <v>3</v>
      </c>
      <c r="AG143" s="462">
        <v>8</v>
      </c>
      <c r="AH143" s="462">
        <v>1979</v>
      </c>
      <c r="AI143" s="15" t="s">
        <v>4809</v>
      </c>
      <c r="AJ143" s="462" t="s">
        <v>5435</v>
      </c>
      <c r="AK143" s="462">
        <v>13195796</v>
      </c>
      <c r="AL143" s="15" t="s">
        <v>2578</v>
      </c>
      <c r="AM143" s="1100">
        <v>45257</v>
      </c>
      <c r="AN143" s="520"/>
      <c r="AO143" s="1100"/>
      <c r="AP143" s="520"/>
      <c r="AQ143" s="462"/>
      <c r="AR143" s="462"/>
      <c r="AS143" s="114" t="s">
        <v>47</v>
      </c>
      <c r="AT143" s="18" t="s">
        <v>5498</v>
      </c>
      <c r="AU143" s="23"/>
      <c r="AV143" s="58"/>
      <c r="AW143" s="462"/>
      <c r="AX143" s="837"/>
      <c r="AY143" s="462"/>
      <c r="AZ143" s="58"/>
      <c r="BA143" s="58"/>
      <c r="BB143" s="23"/>
      <c r="BC143" s="23"/>
      <c r="BD143" s="23"/>
      <c r="BE143" s="23"/>
      <c r="BF143" s="23"/>
      <c r="BG143" s="755">
        <f t="shared" si="44"/>
        <v>9</v>
      </c>
      <c r="BH143" s="709">
        <f t="shared" si="45"/>
        <v>13</v>
      </c>
      <c r="BI143" s="755">
        <f t="shared" si="46"/>
        <v>4</v>
      </c>
      <c r="BJ143" s="459" t="str">
        <f t="shared" si="47"/>
        <v>4 AÑOS REZAGO A MÁS</v>
      </c>
      <c r="BK143" s="23"/>
    </row>
    <row r="144" spans="1:63" customFormat="1" ht="18.75" customHeight="1">
      <c r="A144" s="481">
        <v>1103</v>
      </c>
      <c r="B144" s="23" t="s">
        <v>5311</v>
      </c>
      <c r="C144" s="15" t="s">
        <v>33</v>
      </c>
      <c r="D144" s="15" t="s">
        <v>33</v>
      </c>
      <c r="E144" s="520" t="s">
        <v>91</v>
      </c>
      <c r="F144" s="520">
        <v>910696200</v>
      </c>
      <c r="G144" s="310" t="str">
        <f>CONCATENATE(MID(Q144,3,2),MID(P144,1,2),MID(H144,1,2),MID(I144,1,2),MID(J144,1,2), MID(K144,1,2),MID(L144,1,1))</f>
        <v>179BEPÉLUCAS</v>
      </c>
      <c r="H144" s="18" t="s">
        <v>5392</v>
      </c>
      <c r="I144" s="18" t="s">
        <v>5393</v>
      </c>
      <c r="J144" s="18" t="s">
        <v>633</v>
      </c>
      <c r="K144" s="18" t="s">
        <v>5394</v>
      </c>
      <c r="L144" s="58" t="s">
        <v>57</v>
      </c>
      <c r="M144" s="103" t="s">
        <v>57</v>
      </c>
      <c r="N144" s="521">
        <v>42997</v>
      </c>
      <c r="O144" s="637">
        <v>19</v>
      </c>
      <c r="P144" s="637">
        <v>9</v>
      </c>
      <c r="Q144" s="637">
        <v>2017</v>
      </c>
      <c r="R144" s="637">
        <f t="shared" ca="1" si="42"/>
        <v>6</v>
      </c>
      <c r="S144" s="482" t="s">
        <v>4808</v>
      </c>
      <c r="T144" s="462" t="s">
        <v>2590</v>
      </c>
      <c r="U144" s="462">
        <v>837</v>
      </c>
      <c r="V144" s="520" t="s">
        <v>53</v>
      </c>
      <c r="W144" s="114" t="s">
        <v>47</v>
      </c>
      <c r="X144" s="51" t="str">
        <f t="shared" si="43"/>
        <v>758PÉCOLIYRV</v>
      </c>
      <c r="Y144" s="462" t="s">
        <v>5393</v>
      </c>
      <c r="Z144" s="462" t="s">
        <v>574</v>
      </c>
      <c r="AA144" s="462" t="s">
        <v>5478</v>
      </c>
      <c r="AB144" s="462" t="s">
        <v>5479</v>
      </c>
      <c r="AC144" s="481" t="s">
        <v>56</v>
      </c>
      <c r="AD144" s="44" t="s">
        <v>57</v>
      </c>
      <c r="AE144" s="522">
        <v>27609</v>
      </c>
      <c r="AF144" s="462">
        <v>3</v>
      </c>
      <c r="AG144" s="462">
        <v>8</v>
      </c>
      <c r="AH144" s="462">
        <v>1975</v>
      </c>
      <c r="AI144" s="15" t="s">
        <v>4809</v>
      </c>
      <c r="AJ144" s="462" t="s">
        <v>5435</v>
      </c>
      <c r="AK144" s="462">
        <v>13195796</v>
      </c>
      <c r="AL144" s="15" t="s">
        <v>2578</v>
      </c>
      <c r="AM144" s="1100">
        <v>45257</v>
      </c>
      <c r="AN144" s="15" t="s">
        <v>49</v>
      </c>
      <c r="AO144" s="1100">
        <v>45295</v>
      </c>
      <c r="AP144" s="520"/>
      <c r="AQ144" s="637">
        <v>1</v>
      </c>
      <c r="AR144" s="637">
        <v>1</v>
      </c>
      <c r="AS144" s="638" t="s">
        <v>47</v>
      </c>
      <c r="AT144" s="18" t="s">
        <v>5498</v>
      </c>
      <c r="AU144" s="23"/>
      <c r="AV144" s="58"/>
      <c r="AW144" s="462"/>
      <c r="AX144" s="837"/>
      <c r="AY144" s="462"/>
      <c r="AZ144" s="58"/>
      <c r="BA144" s="58"/>
      <c r="BB144" s="23"/>
      <c r="BC144" s="23"/>
      <c r="BD144" s="23"/>
      <c r="BE144" s="23"/>
      <c r="BF144" s="23"/>
      <c r="BG144" s="755">
        <f t="shared" si="44"/>
        <v>6</v>
      </c>
      <c r="BH144" s="709">
        <f t="shared" si="45"/>
        <v>6</v>
      </c>
      <c r="BI144" s="755">
        <f t="shared" si="46"/>
        <v>0</v>
      </c>
      <c r="BJ144" s="459" t="str">
        <f t="shared" si="47"/>
        <v>NO TIENE REZAGO</v>
      </c>
      <c r="BK144" s="23"/>
    </row>
    <row r="145" spans="1:63" customFormat="1" ht="18.75" customHeight="1">
      <c r="A145" s="481">
        <v>171</v>
      </c>
      <c r="B145" s="51" t="s">
        <v>2575</v>
      </c>
      <c r="C145" s="15" t="s">
        <v>5146</v>
      </c>
      <c r="D145" s="25" t="s">
        <v>126</v>
      </c>
      <c r="E145" s="198" t="s">
        <v>126</v>
      </c>
      <c r="F145" s="515">
        <v>959819494</v>
      </c>
      <c r="G145" s="310" t="str">
        <f>CONCATENATE(MID(Q145,3,2),MID(P145,1,2),MID(H145,1,2),MID(I145,1,2),MID(J145,1,2), MID(K145,1,2),MID(L145,1,1))</f>
        <v>139BEBALERAS</v>
      </c>
      <c r="H145" s="40" t="s">
        <v>306</v>
      </c>
      <c r="I145" s="40" t="s">
        <v>268</v>
      </c>
      <c r="J145" s="40" t="s">
        <v>2800</v>
      </c>
      <c r="K145" s="40" t="s">
        <v>636</v>
      </c>
      <c r="L145" s="15" t="s">
        <v>57</v>
      </c>
      <c r="M145" s="103" t="s">
        <v>57</v>
      </c>
      <c r="N145" s="193">
        <v>41547</v>
      </c>
      <c r="O145" s="199">
        <v>30</v>
      </c>
      <c r="P145" s="199">
        <v>9</v>
      </c>
      <c r="Q145" s="199">
        <v>2013</v>
      </c>
      <c r="R145" s="637">
        <f t="shared" ca="1" si="42"/>
        <v>10</v>
      </c>
      <c r="S145" s="15" t="s">
        <v>4808</v>
      </c>
      <c r="T145" s="29" t="s">
        <v>2590</v>
      </c>
      <c r="U145" s="29">
        <v>4499</v>
      </c>
      <c r="V145" s="14" t="s">
        <v>2602</v>
      </c>
      <c r="W145" s="51" t="s">
        <v>47</v>
      </c>
      <c r="X145" s="51" t="str">
        <f t="shared" si="43"/>
        <v>971BABAYOISV</v>
      </c>
      <c r="Y145" s="29" t="s">
        <v>268</v>
      </c>
      <c r="Z145" s="29" t="s">
        <v>268</v>
      </c>
      <c r="AA145" s="29" t="s">
        <v>269</v>
      </c>
      <c r="AB145" s="29" t="s">
        <v>270</v>
      </c>
      <c r="AC145" s="481" t="s">
        <v>56</v>
      </c>
      <c r="AD145" s="44" t="s">
        <v>57</v>
      </c>
      <c r="AE145" s="42">
        <v>35431</v>
      </c>
      <c r="AF145" s="29">
        <v>1</v>
      </c>
      <c r="AG145" s="29">
        <v>1</v>
      </c>
      <c r="AH145" s="29">
        <v>1997</v>
      </c>
      <c r="AI145" s="58" t="s">
        <v>4809</v>
      </c>
      <c r="AJ145" s="32" t="s">
        <v>58</v>
      </c>
      <c r="AK145" s="41">
        <v>26292464</v>
      </c>
      <c r="AL145" s="1080" t="s">
        <v>2578</v>
      </c>
      <c r="AM145" s="31">
        <v>45216</v>
      </c>
      <c r="AN145" s="15" t="s">
        <v>49</v>
      </c>
      <c r="AO145" s="1097">
        <v>45223</v>
      </c>
      <c r="AP145" s="482">
        <v>3</v>
      </c>
      <c r="AQ145" s="379">
        <v>3</v>
      </c>
      <c r="AR145" s="41">
        <v>1</v>
      </c>
      <c r="AS145" s="51" t="s">
        <v>47</v>
      </c>
      <c r="AT145" s="26" t="s">
        <v>131</v>
      </c>
      <c r="AU145" s="14" t="s">
        <v>47</v>
      </c>
      <c r="AV145" s="58"/>
      <c r="AW145" s="25"/>
      <c r="AX145" s="153"/>
      <c r="AY145" s="25"/>
      <c r="AZ145" s="58"/>
      <c r="BA145" s="557"/>
      <c r="BB145" s="25"/>
      <c r="BC145" s="25"/>
      <c r="BD145" s="25"/>
      <c r="BE145" s="25"/>
      <c r="BF145" s="25"/>
      <c r="BG145" s="755">
        <f t="shared" si="44"/>
        <v>8</v>
      </c>
      <c r="BH145" s="709">
        <f t="shared" si="45"/>
        <v>10</v>
      </c>
      <c r="BI145" s="755">
        <f t="shared" si="46"/>
        <v>2</v>
      </c>
      <c r="BJ145" s="459" t="str">
        <f t="shared" si="47"/>
        <v>2 AÑOS REZAGO</v>
      </c>
      <c r="BK145" s="25"/>
    </row>
    <row r="146" spans="1:63" customFormat="1" ht="18.75" customHeight="1">
      <c r="A146" s="481">
        <v>266</v>
      </c>
      <c r="B146" s="114" t="s">
        <v>2836</v>
      </c>
      <c r="C146" s="15" t="s">
        <v>33</v>
      </c>
      <c r="D146" s="15" t="s">
        <v>33</v>
      </c>
      <c r="E146" s="15" t="s">
        <v>401</v>
      </c>
      <c r="F146" s="15">
        <v>923294939</v>
      </c>
      <c r="G146" s="310" t="str">
        <f>CONCATENATE(MID(Q146,3,2),MID(P146,1,2),MID(H146,1,2),MID(I146,1,2),MID(J146,1,2), MID(K146,1,2),MID(L146,1,1))</f>
        <v>1210BECASADAS</v>
      </c>
      <c r="H146" s="18" t="s">
        <v>306</v>
      </c>
      <c r="I146" s="18" t="s">
        <v>424</v>
      </c>
      <c r="J146" s="18" t="s">
        <v>2594</v>
      </c>
      <c r="K146" s="18" t="s">
        <v>1957</v>
      </c>
      <c r="L146" s="15" t="s">
        <v>57</v>
      </c>
      <c r="M146" s="103" t="s">
        <v>57</v>
      </c>
      <c r="N146" s="193">
        <v>41188</v>
      </c>
      <c r="O146" s="199">
        <v>6</v>
      </c>
      <c r="P146" s="199">
        <v>10</v>
      </c>
      <c r="Q146" s="199">
        <v>2012</v>
      </c>
      <c r="R146" s="637">
        <f t="shared" ca="1" si="42"/>
        <v>11</v>
      </c>
      <c r="S146" s="15" t="s">
        <v>4808</v>
      </c>
      <c r="T146" s="29" t="s">
        <v>2590</v>
      </c>
      <c r="U146" s="16">
        <v>208</v>
      </c>
      <c r="V146" s="14" t="s">
        <v>2588</v>
      </c>
      <c r="W146" s="114" t="s">
        <v>47</v>
      </c>
      <c r="X146" s="51" t="str">
        <f t="shared" si="43"/>
        <v>941CAVIGECHV</v>
      </c>
      <c r="Y146" s="15" t="s">
        <v>2950</v>
      </c>
      <c r="Z146" s="15" t="s">
        <v>437</v>
      </c>
      <c r="AA146" s="15" t="s">
        <v>440</v>
      </c>
      <c r="AB146" s="15" t="s">
        <v>441</v>
      </c>
      <c r="AC146" s="481" t="s">
        <v>56</v>
      </c>
      <c r="AD146" s="44" t="s">
        <v>57</v>
      </c>
      <c r="AE146" s="24">
        <v>34339</v>
      </c>
      <c r="AF146" s="18" t="s">
        <v>180</v>
      </c>
      <c r="AG146" s="18" t="s">
        <v>144</v>
      </c>
      <c r="AH146" s="18" t="s">
        <v>75</v>
      </c>
      <c r="AI146" s="58" t="s">
        <v>4809</v>
      </c>
      <c r="AJ146" s="32" t="s">
        <v>58</v>
      </c>
      <c r="AK146" s="20">
        <v>22369718</v>
      </c>
      <c r="AL146" s="15" t="s">
        <v>2578</v>
      </c>
      <c r="AM146" s="85">
        <v>45184</v>
      </c>
      <c r="AN146" s="15"/>
      <c r="AO146" s="31"/>
      <c r="AP146" s="15"/>
      <c r="AQ146" s="20"/>
      <c r="AR146" s="20"/>
      <c r="AS146" s="114" t="s">
        <v>47</v>
      </c>
      <c r="AT146" s="15" t="s">
        <v>98</v>
      </c>
      <c r="AU146" s="16" t="s">
        <v>47</v>
      </c>
      <c r="AV146" s="15"/>
      <c r="AW146" s="18"/>
      <c r="AX146" s="158"/>
      <c r="AY146" s="18"/>
      <c r="AZ146" s="15"/>
      <c r="BA146" s="15"/>
      <c r="BB146" s="18"/>
      <c r="BC146" s="18"/>
      <c r="BD146" s="18"/>
      <c r="BE146" s="18"/>
      <c r="BF146" s="18"/>
      <c r="BG146" s="755">
        <f t="shared" si="44"/>
        <v>7</v>
      </c>
      <c r="BH146" s="709">
        <f t="shared" si="45"/>
        <v>11</v>
      </c>
      <c r="BI146" s="755">
        <f t="shared" si="46"/>
        <v>4</v>
      </c>
      <c r="BJ146" s="459" t="str">
        <f t="shared" si="47"/>
        <v>4 AÑOS REZAGO A MÁS</v>
      </c>
      <c r="BK146" s="18"/>
    </row>
    <row r="147" spans="1:63" customFormat="1" ht="18.75" customHeight="1">
      <c r="A147" s="481">
        <v>469</v>
      </c>
      <c r="B147" s="114" t="s">
        <v>2836</v>
      </c>
      <c r="C147" s="15" t="s">
        <v>33</v>
      </c>
      <c r="D147" s="15" t="s">
        <v>33</v>
      </c>
      <c r="E147" s="15" t="s">
        <v>1169</v>
      </c>
      <c r="F147" s="15">
        <v>952190026</v>
      </c>
      <c r="G147" s="310" t="str">
        <f>CONCATENATE(MID(Q147,3,2),MID(P147,1,2),MID(H147,1,2),MID(I147,1,2),MID(J147,1,2), MID(K147,1,2),MID(L147,1,1))</f>
        <v>1612BEMONILES</v>
      </c>
      <c r="H147" s="18" t="s">
        <v>1249</v>
      </c>
      <c r="I147" s="18" t="s">
        <v>1170</v>
      </c>
      <c r="J147" s="18" t="s">
        <v>3329</v>
      </c>
      <c r="K147" s="18" t="s">
        <v>3330</v>
      </c>
      <c r="L147" s="15" t="s">
        <v>57</v>
      </c>
      <c r="M147" s="103" t="s">
        <v>57</v>
      </c>
      <c r="N147" s="193">
        <v>42734</v>
      </c>
      <c r="O147" s="199">
        <v>30</v>
      </c>
      <c r="P147" s="199">
        <v>12</v>
      </c>
      <c r="Q147" s="199">
        <v>2016</v>
      </c>
      <c r="R147" s="637">
        <f ca="1">DATEDIF(N147,TODAY(),"Y")</f>
        <v>7</v>
      </c>
      <c r="S147" s="15" t="s">
        <v>4808</v>
      </c>
      <c r="T147" s="29" t="s">
        <v>2590</v>
      </c>
      <c r="U147" s="15">
        <v>33</v>
      </c>
      <c r="V147" s="756" t="s">
        <v>2631</v>
      </c>
      <c r="W147" s="114" t="s">
        <v>47</v>
      </c>
      <c r="X147" s="51" t="str">
        <f>UPPER(CONCATENATE(MID(AH147,3,2),MID(AG147,1,2),MID(Y147,1,2),MID(Z147,1,2),MID(AA147,1,2),MID(AB147,1,2),MID(AC147,1,1)))</f>
        <v>906MOLOMALOV</v>
      </c>
      <c r="Y147" s="18" t="s">
        <v>1170</v>
      </c>
      <c r="Z147" s="18" t="s">
        <v>108</v>
      </c>
      <c r="AA147" s="18" t="s">
        <v>84</v>
      </c>
      <c r="AB147" s="18" t="s">
        <v>1171</v>
      </c>
      <c r="AC147" s="481" t="s">
        <v>56</v>
      </c>
      <c r="AD147" s="15" t="s">
        <v>42</v>
      </c>
      <c r="AE147" s="116">
        <v>33039</v>
      </c>
      <c r="AF147" s="18" t="s">
        <v>314</v>
      </c>
      <c r="AG147" s="18" t="s">
        <v>74</v>
      </c>
      <c r="AH147" s="18" t="s">
        <v>508</v>
      </c>
      <c r="AI147" s="58" t="s">
        <v>4809</v>
      </c>
      <c r="AJ147" s="15" t="s">
        <v>42</v>
      </c>
      <c r="AK147" s="126" t="s">
        <v>1172</v>
      </c>
      <c r="AL147" s="15" t="s">
        <v>2578</v>
      </c>
      <c r="AM147" s="31">
        <v>45204</v>
      </c>
      <c r="AN147" s="15"/>
      <c r="AO147" s="1119"/>
      <c r="AP147" s="15"/>
      <c r="AQ147" s="221"/>
      <c r="AR147" s="20"/>
      <c r="AS147" s="114" t="s">
        <v>47</v>
      </c>
      <c r="AT147" s="15" t="s">
        <v>188</v>
      </c>
      <c r="AU147" s="16" t="s">
        <v>47</v>
      </c>
      <c r="AV147" s="15"/>
      <c r="AW147" s="180"/>
      <c r="AX147" s="158"/>
      <c r="AY147" s="18"/>
      <c r="AZ147" s="15"/>
      <c r="BA147" s="15"/>
      <c r="BB147" s="18"/>
      <c r="BC147" s="18"/>
      <c r="BD147" s="18"/>
      <c r="BE147" s="18"/>
      <c r="BF147" s="18"/>
      <c r="BG147" s="755">
        <f>IF(V147="NINGUNO",6, IF(V147="NIVEL INICIAL 3 AÑOS",6,IF(V147="NIVEL INICIAL 4 AÑOS",6, IF(V147="NIVEL INICIAL 5 AÑOS",6, IF(V147="PRIMARIA - 1ER GRADO",6, IF(V147="PRIMARIA - 2DO GRADO",7, IF(V147="PRIMARIA - 3ER GRADO",8, IF(V147="PRIMARIA - 4TO GRADO",9, IF(V147="PRIMARIA - 5TO GRADO",10, IF(V147="PRIMARIA - 6TO GRADO",11, IF(V147="SECUNDARIA - 1ER GRADO",12, IF(V147="SECUNDARIA - 2DO GRADO",13, IF(V147="SECUNDARIA - 3ER GRADO",14, IF(V147="SECUNDARIA - 4TO GRADO",15))))))))))))))</f>
        <v>6</v>
      </c>
      <c r="BH147" s="709">
        <f>DATEDIF(N147,"31/03/2024","Y")</f>
        <v>7</v>
      </c>
      <c r="BI147" s="755">
        <f>BH147-BG147</f>
        <v>1</v>
      </c>
      <c r="BJ147" s="459" t="str">
        <f>IF(BI147&lt;=1,"NO TIENE REZAGO", IF(BI147=2,"2 AÑOS REZAGO", IF(BI147=3,"3 AÑOS REZAGO", IF(BI147&gt;=4, "4 AÑOS REZAGO A MÁS"))))</f>
        <v>NO TIENE REZAGO</v>
      </c>
      <c r="BK147" s="18"/>
    </row>
    <row r="148" spans="1:63" customFormat="1" ht="18.75" customHeight="1">
      <c r="A148" s="481">
        <v>468</v>
      </c>
      <c r="B148" s="114" t="s">
        <v>2836</v>
      </c>
      <c r="C148" s="15" t="s">
        <v>33</v>
      </c>
      <c r="D148" s="15" t="s">
        <v>33</v>
      </c>
      <c r="E148" s="15" t="s">
        <v>1169</v>
      </c>
      <c r="F148" s="15">
        <v>952190026</v>
      </c>
      <c r="G148" s="310" t="str">
        <f>CONCATENATE(MID(Q148,3,2),MID(P148,1,2),MID(H148,1,2),MID(I148,1,2),MID(J148,1,2), MID(K148,1,2),MID(L148,1,1))</f>
        <v>116BEMONILES</v>
      </c>
      <c r="H148" s="18" t="s">
        <v>1249</v>
      </c>
      <c r="I148" s="18" t="s">
        <v>1170</v>
      </c>
      <c r="J148" s="18" t="s">
        <v>3328</v>
      </c>
      <c r="K148" s="18" t="s">
        <v>877</v>
      </c>
      <c r="L148" s="15" t="s">
        <v>57</v>
      </c>
      <c r="M148" s="103" t="s">
        <v>57</v>
      </c>
      <c r="N148" s="193">
        <v>40699</v>
      </c>
      <c r="O148" s="199">
        <v>5</v>
      </c>
      <c r="P148" s="199">
        <v>6</v>
      </c>
      <c r="Q148" s="199">
        <v>2011</v>
      </c>
      <c r="R148" s="637">
        <f ca="1">DATEDIF(N148,TODAY(),"Y")</f>
        <v>12</v>
      </c>
      <c r="S148" s="15" t="s">
        <v>4809</v>
      </c>
      <c r="T148" s="29" t="s">
        <v>86</v>
      </c>
      <c r="U148" s="15">
        <v>34935574</v>
      </c>
      <c r="V148" s="14" t="s">
        <v>2586</v>
      </c>
      <c r="W148" s="114" t="s">
        <v>47</v>
      </c>
      <c r="X148" s="51" t="str">
        <f>UPPER(CONCATENATE(MID(AH148,3,2),MID(AG148,1,2),MID(Y148,1,2),MID(Z148,1,2),MID(AA148,1,2),MID(AB148,1,2),MID(AC148,1,1)))</f>
        <v>906MOLOMALOV</v>
      </c>
      <c r="Y148" s="18" t="s">
        <v>1170</v>
      </c>
      <c r="Z148" s="18" t="s">
        <v>108</v>
      </c>
      <c r="AA148" s="18" t="s">
        <v>84</v>
      </c>
      <c r="AB148" s="18" t="s">
        <v>1171</v>
      </c>
      <c r="AC148" s="481" t="s">
        <v>56</v>
      </c>
      <c r="AD148" s="15" t="s">
        <v>42</v>
      </c>
      <c r="AE148" s="116">
        <v>33039</v>
      </c>
      <c r="AF148" s="18" t="s">
        <v>314</v>
      </c>
      <c r="AG148" s="18" t="s">
        <v>74</v>
      </c>
      <c r="AH148" s="18" t="s">
        <v>508</v>
      </c>
      <c r="AI148" s="58" t="s">
        <v>4809</v>
      </c>
      <c r="AJ148" s="15" t="s">
        <v>42</v>
      </c>
      <c r="AK148" s="126" t="s">
        <v>1172</v>
      </c>
      <c r="AL148" s="15" t="s">
        <v>2578</v>
      </c>
      <c r="AM148" s="31">
        <v>45204</v>
      </c>
      <c r="AN148" s="15" t="s">
        <v>49</v>
      </c>
      <c r="AO148" s="24">
        <v>45245</v>
      </c>
      <c r="AP148" s="15">
        <v>2</v>
      </c>
      <c r="AQ148" s="20">
        <v>2</v>
      </c>
      <c r="AR148" s="20">
        <v>1</v>
      </c>
      <c r="AS148" s="114" t="s">
        <v>47</v>
      </c>
      <c r="AT148" s="15" t="s">
        <v>188</v>
      </c>
      <c r="AU148" s="16" t="s">
        <v>47</v>
      </c>
      <c r="AV148" s="15"/>
      <c r="AW148" s="18"/>
      <c r="AX148" s="58"/>
      <c r="AY148" s="18"/>
      <c r="AZ148" s="15"/>
      <c r="BA148" s="15"/>
      <c r="BB148" s="18"/>
      <c r="BC148" s="18"/>
      <c r="BD148" s="18"/>
      <c r="BE148" s="18"/>
      <c r="BF148" s="18"/>
      <c r="BG148" s="755">
        <f>IF(V148="NINGUNO",6, IF(V148="NIVEL INICIAL 3 AÑOS",6,IF(V148="NIVEL INICIAL 4 AÑOS",6, IF(V148="NIVEL INICIAL 5 AÑOS",6, IF(V148="PRIMARIA - 1ER GRADO",6, IF(V148="PRIMARIA - 2DO GRADO",7, IF(V148="PRIMARIA - 3ER GRADO",8, IF(V148="PRIMARIA - 4TO GRADO",9, IF(V148="PRIMARIA - 5TO GRADO",10, IF(V148="PRIMARIA - 6TO GRADO",11, IF(V148="SECUNDARIA - 1ER GRADO",12, IF(V148="SECUNDARIA - 2DO GRADO",13, IF(V148="SECUNDARIA - 3ER GRADO",14, IF(V148="SECUNDARIA - 4TO GRADO",15))))))))))))))</f>
        <v>11</v>
      </c>
      <c r="BH148" s="709">
        <f>DATEDIF(N148,"31/03/2024","Y")</f>
        <v>12</v>
      </c>
      <c r="BI148" s="755">
        <f>BH148-BG148</f>
        <v>1</v>
      </c>
      <c r="BJ148" s="459" t="str">
        <f>IF(BI148&lt;=1,"NO TIENE REZAGO", IF(BI148=2,"2 AÑOS REZAGO", IF(BI148=3,"3 AÑOS REZAGO", IF(BI148&gt;=4, "4 AÑOS REZAGO A MÁS"))))</f>
        <v>NO TIENE REZAGO</v>
      </c>
      <c r="BK148" s="18"/>
    </row>
    <row r="149" spans="1:63" customFormat="1" ht="18.75" customHeight="1">
      <c r="A149" s="481">
        <v>275</v>
      </c>
      <c r="B149" s="114" t="s">
        <v>2836</v>
      </c>
      <c r="C149" s="15" t="s">
        <v>33</v>
      </c>
      <c r="D149" s="15" t="s">
        <v>33</v>
      </c>
      <c r="E149" s="150" t="s">
        <v>68</v>
      </c>
      <c r="F149" s="15">
        <v>929520076</v>
      </c>
      <c r="G149" s="310" t="str">
        <f>CONCATENATE(MID(Q149,3,2),MID(P149,1,2),MID(H149,1,2),MID(I149,1,2),MID(J149,1,2), MID(K149,1,2),MID(L149,1,1))</f>
        <v>119BECOCAVAP</v>
      </c>
      <c r="H149" s="18" t="s">
        <v>2964</v>
      </c>
      <c r="I149" s="18" t="s">
        <v>470</v>
      </c>
      <c r="J149" s="18" t="s">
        <v>448</v>
      </c>
      <c r="K149" s="18" t="s">
        <v>167</v>
      </c>
      <c r="L149" s="21" t="s">
        <v>42</v>
      </c>
      <c r="M149" s="21" t="s">
        <v>42</v>
      </c>
      <c r="N149" s="193">
        <v>40809</v>
      </c>
      <c r="O149" s="199">
        <v>23</v>
      </c>
      <c r="P149" s="199">
        <v>9</v>
      </c>
      <c r="Q149" s="199">
        <v>2011</v>
      </c>
      <c r="R149" s="637">
        <f ca="1">DATEDIF(N149,TODAY(),"Y")</f>
        <v>12</v>
      </c>
      <c r="S149" s="15" t="s">
        <v>4809</v>
      </c>
      <c r="T149" s="18" t="s">
        <v>42</v>
      </c>
      <c r="U149" s="129" t="s">
        <v>2967</v>
      </c>
      <c r="V149" s="14" t="s">
        <v>2582</v>
      </c>
      <c r="W149" s="114" t="s">
        <v>47</v>
      </c>
      <c r="X149" s="51" t="str">
        <f>UPPER(CONCATENATE(MID(AH149,3,2),MID(AG149,1,2),MID(Y149,1,2),MID(Z149,1,2),MID(AA149,1,2),MID(AB149,1,2),MID(AC149,1,1)))</f>
        <v>939COLOMEJOV</v>
      </c>
      <c r="Y149" s="18" t="s">
        <v>470</v>
      </c>
      <c r="Z149" s="18" t="s">
        <v>108</v>
      </c>
      <c r="AA149" s="18" t="s">
        <v>475</v>
      </c>
      <c r="AB149" s="18" t="s">
        <v>476</v>
      </c>
      <c r="AC149" s="481" t="s">
        <v>56</v>
      </c>
      <c r="AD149" s="15" t="s">
        <v>42</v>
      </c>
      <c r="AE149" s="116">
        <v>34242</v>
      </c>
      <c r="AF149" s="18" t="s">
        <v>241</v>
      </c>
      <c r="AG149" s="18" t="s">
        <v>45</v>
      </c>
      <c r="AH149" s="18" t="s">
        <v>293</v>
      </c>
      <c r="AI149" s="58" t="s">
        <v>4809</v>
      </c>
      <c r="AJ149" s="18" t="s">
        <v>42</v>
      </c>
      <c r="AK149" s="130" t="s">
        <v>477</v>
      </c>
      <c r="AL149" s="15" t="s">
        <v>2578</v>
      </c>
      <c r="AM149" s="85">
        <v>45248.754298344909</v>
      </c>
      <c r="AN149" s="15"/>
      <c r="AO149" s="31"/>
      <c r="AP149" s="15"/>
      <c r="AQ149" s="20"/>
      <c r="AR149" s="20"/>
      <c r="AS149" s="114" t="s">
        <v>47</v>
      </c>
      <c r="AT149" s="15" t="s">
        <v>76</v>
      </c>
      <c r="AU149" s="16" t="s">
        <v>47</v>
      </c>
      <c r="AV149" s="15"/>
      <c r="AW149" s="18"/>
      <c r="AX149" s="58"/>
      <c r="AY149" s="18"/>
      <c r="AZ149" s="15"/>
      <c r="BA149" s="15"/>
      <c r="BB149" s="18"/>
      <c r="BC149" s="18"/>
      <c r="BD149" s="18"/>
      <c r="BE149" s="18"/>
      <c r="BF149" s="18"/>
      <c r="BG149" s="755">
        <f>IF(V149="NINGUNO",6, IF(V149="NIVEL INICIAL 3 AÑOS",6,IF(V149="NIVEL INICIAL 4 AÑOS",6, IF(V149="NIVEL INICIAL 5 AÑOS",6, IF(V149="PRIMARIA - 1ER GRADO",6, IF(V149="PRIMARIA - 2DO GRADO",7, IF(V149="PRIMARIA - 3ER GRADO",8, IF(V149="PRIMARIA - 4TO GRADO",9, IF(V149="PRIMARIA - 5TO GRADO",10, IF(V149="PRIMARIA - 6TO GRADO",11, IF(V149="SECUNDARIA - 1ER GRADO",12, IF(V149="SECUNDARIA - 2DO GRADO",13, IF(V149="SECUNDARIA - 3ER GRADO",14, IF(V149="SECUNDARIA - 4TO GRADO",15))))))))))))))</f>
        <v>10</v>
      </c>
      <c r="BH149" s="709">
        <f>DATEDIF(N149,"31/03/2024","Y")</f>
        <v>12</v>
      </c>
      <c r="BI149" s="755">
        <f>BH149-BG149</f>
        <v>2</v>
      </c>
      <c r="BJ149" s="459" t="str">
        <f>IF(BI149&lt;=1,"NO TIENE REZAGO", IF(BI149=2,"2 AÑOS REZAGO", IF(BI149=3,"3 AÑOS REZAGO", IF(BI149&gt;=4, "4 AÑOS REZAGO A MÁS"))))</f>
        <v>2 AÑOS REZAGO</v>
      </c>
      <c r="BK149" s="18"/>
    </row>
    <row r="150" spans="1:63" customFormat="1" ht="18.75" customHeight="1">
      <c r="A150" s="481">
        <v>274</v>
      </c>
      <c r="B150" s="114" t="s">
        <v>2836</v>
      </c>
      <c r="C150" s="15" t="s">
        <v>33</v>
      </c>
      <c r="D150" s="15" t="s">
        <v>33</v>
      </c>
      <c r="E150" s="150" t="s">
        <v>68</v>
      </c>
      <c r="F150" s="15">
        <v>929520076</v>
      </c>
      <c r="G150" s="310" t="str">
        <f>CONCATENATE(MID(Q150,3,2),MID(P150,1,2),MID(H150,1,2),MID(I150,1,2),MID(J150,1,2), MID(K150,1,2),MID(L150,1,1))</f>
        <v>157BECOLUFEP</v>
      </c>
      <c r="H150" s="18" t="s">
        <v>2964</v>
      </c>
      <c r="I150" s="18" t="s">
        <v>470</v>
      </c>
      <c r="J150" s="18" t="s">
        <v>633</v>
      </c>
      <c r="K150" s="18" t="s">
        <v>2965</v>
      </c>
      <c r="L150" s="21" t="s">
        <v>42</v>
      </c>
      <c r="M150" s="21" t="s">
        <v>42</v>
      </c>
      <c r="N150" s="193">
        <v>42214</v>
      </c>
      <c r="O150" s="199">
        <v>29</v>
      </c>
      <c r="P150" s="199">
        <v>7</v>
      </c>
      <c r="Q150" s="199">
        <v>2015</v>
      </c>
      <c r="R150" s="637">
        <f ca="1">DATEDIF(N150,TODAY(),"Y")</f>
        <v>8</v>
      </c>
      <c r="S150" s="15" t="s">
        <v>4808</v>
      </c>
      <c r="T150" s="18" t="s">
        <v>42</v>
      </c>
      <c r="U150" s="115" t="s">
        <v>2966</v>
      </c>
      <c r="V150" s="21" t="s">
        <v>53</v>
      </c>
      <c r="W150" s="114" t="s">
        <v>47</v>
      </c>
      <c r="X150" s="51" t="str">
        <f>UPPER(CONCATENATE(MID(AH150,3,2),MID(AG150,1,2),MID(Y150,1,2),MID(Z150,1,2),MID(AA150,1,2),MID(AB150,1,2),MID(AC150,1,1)))</f>
        <v>939COLOMEJOV</v>
      </c>
      <c r="Y150" s="18" t="s">
        <v>470</v>
      </c>
      <c r="Z150" s="18" t="s">
        <v>108</v>
      </c>
      <c r="AA150" s="18" t="s">
        <v>475</v>
      </c>
      <c r="AB150" s="18" t="s">
        <v>476</v>
      </c>
      <c r="AC150" s="481" t="s">
        <v>56</v>
      </c>
      <c r="AD150" s="15" t="s">
        <v>42</v>
      </c>
      <c r="AE150" s="116">
        <v>34242</v>
      </c>
      <c r="AF150" s="18" t="s">
        <v>241</v>
      </c>
      <c r="AG150" s="18" t="s">
        <v>45</v>
      </c>
      <c r="AH150" s="18" t="s">
        <v>293</v>
      </c>
      <c r="AI150" s="58" t="s">
        <v>4809</v>
      </c>
      <c r="AJ150" s="18" t="s">
        <v>42</v>
      </c>
      <c r="AK150" s="130" t="s">
        <v>477</v>
      </c>
      <c r="AL150" s="15" t="s">
        <v>2578</v>
      </c>
      <c r="AM150" s="85">
        <v>45248.751627291669</v>
      </c>
      <c r="AN150" s="15" t="s">
        <v>49</v>
      </c>
      <c r="AO150" s="31">
        <v>45258</v>
      </c>
      <c r="AP150" s="15">
        <v>2</v>
      </c>
      <c r="AQ150" s="20">
        <v>2</v>
      </c>
      <c r="AR150" s="20">
        <v>1</v>
      </c>
      <c r="AS150" s="114" t="s">
        <v>47</v>
      </c>
      <c r="AT150" s="15" t="s">
        <v>76</v>
      </c>
      <c r="AU150" s="16" t="s">
        <v>47</v>
      </c>
      <c r="AV150" s="15"/>
      <c r="AW150" s="180"/>
      <c r="AX150" s="58"/>
      <c r="AY150" s="18"/>
      <c r="AZ150" s="15"/>
      <c r="BA150" s="15"/>
      <c r="BB150" s="18"/>
      <c r="BC150" s="18"/>
      <c r="BD150" s="18"/>
      <c r="BE150" s="18"/>
      <c r="BF150" s="18"/>
      <c r="BG150" s="755">
        <f>IF(V150="NINGUNO",6, IF(V150="NIVEL INICIAL 3 AÑOS",6,IF(V150="NIVEL INICIAL 4 AÑOS",6, IF(V150="NIVEL INICIAL 5 AÑOS",6, IF(V150="PRIMARIA - 1ER GRADO",6, IF(V150="PRIMARIA - 2DO GRADO",7, IF(V150="PRIMARIA - 3ER GRADO",8, IF(V150="PRIMARIA - 4TO GRADO",9, IF(V150="PRIMARIA - 5TO GRADO",10, IF(V150="PRIMARIA - 6TO GRADO",11, IF(V150="SECUNDARIA - 1ER GRADO",12, IF(V150="SECUNDARIA - 2DO GRADO",13, IF(V150="SECUNDARIA - 3ER GRADO",14, IF(V150="SECUNDARIA - 4TO GRADO",15))))))))))))))</f>
        <v>6</v>
      </c>
      <c r="BH150" s="709">
        <f>DATEDIF(N150,"31/03/2024","Y")</f>
        <v>8</v>
      </c>
      <c r="BI150" s="755">
        <f>BH150-BG150</f>
        <v>2</v>
      </c>
      <c r="BJ150" s="459" t="str">
        <f>IF(BI150&lt;=1,"NO TIENE REZAGO", IF(BI150=2,"2 AÑOS REZAGO", IF(BI150=3,"3 AÑOS REZAGO", IF(BI150&gt;=4, "4 AÑOS REZAGO A MÁS"))))</f>
        <v>2 AÑOS REZAGO</v>
      </c>
      <c r="BK150" s="18"/>
    </row>
    <row r="151" spans="1:63" customFormat="1" ht="18.75" customHeight="1">
      <c r="A151" s="481">
        <v>970</v>
      </c>
      <c r="B151" s="23" t="s">
        <v>4811</v>
      </c>
      <c r="C151" s="15" t="s">
        <v>33</v>
      </c>
      <c r="D151" s="15" t="s">
        <v>33</v>
      </c>
      <c r="E151" s="185" t="s">
        <v>34</v>
      </c>
      <c r="F151" s="198">
        <v>923673633</v>
      </c>
      <c r="G151" s="310" t="str">
        <f>CONCATENATE(MID(Q151,3,2),MID(P151,1,2),MID(H151,1,2),MID(I151,1,2),MID(J151,1,2), MID(K151,1,2),MID(L151,1,1))</f>
        <v>1411BEPAANNIP</v>
      </c>
      <c r="H151" s="192" t="s">
        <v>3901</v>
      </c>
      <c r="I151" s="192" t="s">
        <v>1315</v>
      </c>
      <c r="J151" s="192" t="s">
        <v>4541</v>
      </c>
      <c r="K151" s="192" t="s">
        <v>53</v>
      </c>
      <c r="L151" s="15" t="s">
        <v>42</v>
      </c>
      <c r="M151" s="466" t="s">
        <v>42</v>
      </c>
      <c r="N151" s="193">
        <v>41953</v>
      </c>
      <c r="O151" s="199">
        <v>10</v>
      </c>
      <c r="P151" s="199">
        <v>11</v>
      </c>
      <c r="Q151" s="199">
        <v>2014</v>
      </c>
      <c r="R151" s="637">
        <f t="shared" ref="R151:R156" ca="1" si="48">DATEDIF(N151,TODAY(),"Y")</f>
        <v>9</v>
      </c>
      <c r="S151" s="15" t="s">
        <v>4809</v>
      </c>
      <c r="T151" s="466" t="s">
        <v>42</v>
      </c>
      <c r="U151" s="370" t="s">
        <v>4542</v>
      </c>
      <c r="V151" s="756" t="s">
        <v>2631</v>
      </c>
      <c r="W151" s="114" t="s">
        <v>47</v>
      </c>
      <c r="X151" s="51" t="str">
        <f t="shared" ref="X151:X156" si="49">UPPER(CONCATENATE(MID(AH151,3,2),MID(AG151,1,2),MID(Y151,1,2),MID(Z151,1,2),MID(AA151,1,2),MID(AB151,1,2),MID(AC151,1,1)))</f>
        <v>9209PAARJANIO</v>
      </c>
      <c r="Y151" s="197" t="s">
        <v>1315</v>
      </c>
      <c r="Z151" s="192" t="s">
        <v>194</v>
      </c>
      <c r="AA151" s="192" t="s">
        <v>4539</v>
      </c>
      <c r="AB151" s="185" t="s">
        <v>53</v>
      </c>
      <c r="AC151" s="15" t="s">
        <v>2196</v>
      </c>
      <c r="AD151" s="498" t="s">
        <v>42</v>
      </c>
      <c r="AE151" s="211">
        <v>33871</v>
      </c>
      <c r="AF151" s="405" t="s">
        <v>179</v>
      </c>
      <c r="AG151" s="405" t="s">
        <v>315</v>
      </c>
      <c r="AH151" s="405" t="s">
        <v>115</v>
      </c>
      <c r="AI151" s="58" t="s">
        <v>4809</v>
      </c>
      <c r="AJ151" s="198" t="s">
        <v>42</v>
      </c>
      <c r="AK151" s="367" t="s">
        <v>4540</v>
      </c>
      <c r="AL151" s="498" t="s">
        <v>2578</v>
      </c>
      <c r="AM151" s="1102">
        <v>45258.470040277782</v>
      </c>
      <c r="AN151" s="498"/>
      <c r="AO151" s="1116"/>
      <c r="AP151" s="498"/>
      <c r="AQ151" s="377"/>
      <c r="AR151" s="200"/>
      <c r="AS151" s="146" t="s">
        <v>47</v>
      </c>
      <c r="AT151" s="198" t="s">
        <v>98</v>
      </c>
      <c r="AU151" s="18" t="s">
        <v>47</v>
      </c>
      <c r="AV151" s="58"/>
      <c r="AW151" s="18"/>
      <c r="AX151" s="58"/>
      <c r="AY151" s="18"/>
      <c r="AZ151" s="58"/>
      <c r="BA151" s="58"/>
      <c r="BB151" s="18"/>
      <c r="BC151" s="18"/>
      <c r="BD151" s="18"/>
      <c r="BE151" s="18"/>
      <c r="BF151" s="18"/>
      <c r="BG151" s="755">
        <f t="shared" ref="BG151:BG156" si="50">IF(V151="NINGUNO",6, IF(V151="NIVEL INICIAL 3 AÑOS",6,IF(V151="NIVEL INICIAL 4 AÑOS",6, IF(V151="NIVEL INICIAL 5 AÑOS",6, IF(V151="PRIMARIA - 1ER GRADO",6, IF(V151="PRIMARIA - 2DO GRADO",7, IF(V151="PRIMARIA - 3ER GRADO",8, IF(V151="PRIMARIA - 4TO GRADO",9, IF(V151="PRIMARIA - 5TO GRADO",10, IF(V151="PRIMARIA - 6TO GRADO",11, IF(V151="SECUNDARIA - 1ER GRADO",12, IF(V151="SECUNDARIA - 2DO GRADO",13, IF(V151="SECUNDARIA - 3ER GRADO",14, IF(V151="SECUNDARIA - 4TO GRADO",15))))))))))))))</f>
        <v>6</v>
      </c>
      <c r="BH151" s="709">
        <f t="shared" ref="BH151:BH156" si="51">DATEDIF(N151,"31/03/2024","Y")</f>
        <v>9</v>
      </c>
      <c r="BI151" s="755">
        <f t="shared" ref="BI151:BI156" si="52">BH151-BG151</f>
        <v>3</v>
      </c>
      <c r="BJ151" s="459" t="str">
        <f t="shared" ref="BJ151:BJ156" si="53">IF(BI151&lt;=1,"NO TIENE REZAGO", IF(BI151=2,"2 AÑOS REZAGO", IF(BI151=3,"3 AÑOS REZAGO", IF(BI151&gt;=4, "4 AÑOS REZAGO A MÁS"))))</f>
        <v>3 AÑOS REZAGO</v>
      </c>
      <c r="BK151" s="18"/>
    </row>
    <row r="152" spans="1:63" customFormat="1" ht="18.75" customHeight="1">
      <c r="A152" s="481">
        <v>1248</v>
      </c>
      <c r="B152" s="23" t="s">
        <v>5311</v>
      </c>
      <c r="C152" s="15" t="s">
        <v>33</v>
      </c>
      <c r="D152" s="15" t="s">
        <v>33</v>
      </c>
      <c r="E152" s="466" t="s">
        <v>335</v>
      </c>
      <c r="F152" s="53">
        <v>981914357</v>
      </c>
      <c r="G152" s="310" t="str">
        <f>CONCATENATE(MID(Q152,3,2),MID(P152,1,2),MID(H152,1,2),MID(I152,1,2),MID(J152,1,2), MID(K152,1,2),MID(L152,1,1))</f>
        <v>177BEPOCRYUP</v>
      </c>
      <c r="H152" s="48" t="s">
        <v>5840</v>
      </c>
      <c r="I152" s="48" t="s">
        <v>5841</v>
      </c>
      <c r="J152" s="48" t="s">
        <v>5842</v>
      </c>
      <c r="K152" s="48" t="s">
        <v>862</v>
      </c>
      <c r="L152" s="481" t="s">
        <v>42</v>
      </c>
      <c r="M152" s="466" t="s">
        <v>42</v>
      </c>
      <c r="N152" s="528">
        <v>42939</v>
      </c>
      <c r="O152" s="354">
        <v>23</v>
      </c>
      <c r="P152" s="354">
        <v>7</v>
      </c>
      <c r="Q152" s="354">
        <v>2017</v>
      </c>
      <c r="R152" s="637">
        <f t="shared" ca="1" si="48"/>
        <v>6</v>
      </c>
      <c r="S152" s="483" t="s">
        <v>4809</v>
      </c>
      <c r="T152" s="466" t="s">
        <v>42</v>
      </c>
      <c r="U152" s="54" t="s">
        <v>5843</v>
      </c>
      <c r="V152" s="14" t="s">
        <v>2592</v>
      </c>
      <c r="W152" s="114" t="s">
        <v>47</v>
      </c>
      <c r="X152" s="51" t="str">
        <f t="shared" si="49"/>
        <v>9902POCACRYUV</v>
      </c>
      <c r="Y152" s="53" t="s">
        <v>5841</v>
      </c>
      <c r="Z152" s="53" t="s">
        <v>2950</v>
      </c>
      <c r="AA152" s="53" t="s">
        <v>6027</v>
      </c>
      <c r="AB152" s="53" t="s">
        <v>862</v>
      </c>
      <c r="AC152" s="481" t="s">
        <v>56</v>
      </c>
      <c r="AD152" s="114" t="s">
        <v>42</v>
      </c>
      <c r="AE152" s="540">
        <v>36209</v>
      </c>
      <c r="AF152" s="538" t="s">
        <v>199</v>
      </c>
      <c r="AG152" s="538" t="s">
        <v>87</v>
      </c>
      <c r="AH152" s="538" t="s">
        <v>344</v>
      </c>
      <c r="AI152" s="15" t="s">
        <v>4809</v>
      </c>
      <c r="AJ152" s="466" t="s">
        <v>42</v>
      </c>
      <c r="AK152" s="53" t="s">
        <v>40</v>
      </c>
      <c r="AL152" s="15" t="s">
        <v>2578</v>
      </c>
      <c r="AM152" s="557">
        <v>45279.103550752319</v>
      </c>
      <c r="AN152" s="15"/>
      <c r="AO152" s="1101"/>
      <c r="AP152" s="481"/>
      <c r="AQ152" s="466"/>
      <c r="AR152" s="466"/>
      <c r="AS152" s="114" t="s">
        <v>47</v>
      </c>
      <c r="AT152" s="18" t="s">
        <v>1210</v>
      </c>
      <c r="AU152" s="55"/>
      <c r="AV152" s="58" t="s">
        <v>47</v>
      </c>
      <c r="AW152" s="530" t="s">
        <v>6084</v>
      </c>
      <c r="AX152" s="1093">
        <v>45314</v>
      </c>
      <c r="AY152" s="530" t="s">
        <v>5636</v>
      </c>
      <c r="AZ152" s="58"/>
      <c r="BA152" s="58"/>
      <c r="BB152" s="23"/>
      <c r="BC152" s="23"/>
      <c r="BD152" s="23"/>
      <c r="BE152" s="23"/>
      <c r="BF152" s="23"/>
      <c r="BG152" s="759">
        <f t="shared" si="50"/>
        <v>6</v>
      </c>
      <c r="BH152" s="41">
        <f t="shared" si="51"/>
        <v>6</v>
      </c>
      <c r="BI152" s="759">
        <f t="shared" si="52"/>
        <v>0</v>
      </c>
      <c r="BJ152" s="105" t="str">
        <f t="shared" si="53"/>
        <v>NO TIENE REZAGO</v>
      </c>
      <c r="BK152" s="23"/>
    </row>
    <row r="153" spans="1:63" customFormat="1" ht="18.75" customHeight="1">
      <c r="A153" s="481">
        <v>1257</v>
      </c>
      <c r="B153" s="23" t="s">
        <v>5311</v>
      </c>
      <c r="C153" s="15" t="s">
        <v>33</v>
      </c>
      <c r="D153" s="15" t="s">
        <v>33</v>
      </c>
      <c r="E153" s="466" t="s">
        <v>335</v>
      </c>
      <c r="F153" s="53">
        <v>981914357</v>
      </c>
      <c r="G153" s="310" t="str">
        <f>CONCATENATE(MID(Q153,3,2),MID(P153,1,2),MID(H153,1,2),MID(I153,1,2),MID(J153,1,2), MID(K153,1,2),MID(L153,1,1))</f>
        <v>1412BEPOALJOP</v>
      </c>
      <c r="H153" s="48" t="s">
        <v>5840</v>
      </c>
      <c r="I153" s="48" t="s">
        <v>1385</v>
      </c>
      <c r="J153" s="48" t="s">
        <v>5860</v>
      </c>
      <c r="K153" s="48" t="s">
        <v>5861</v>
      </c>
      <c r="L153" s="481" t="s">
        <v>42</v>
      </c>
      <c r="M153" s="466" t="s">
        <v>42</v>
      </c>
      <c r="N153" s="528">
        <v>41978</v>
      </c>
      <c r="O153" s="354">
        <v>5</v>
      </c>
      <c r="P153" s="354">
        <v>12</v>
      </c>
      <c r="Q153" s="354">
        <v>2014</v>
      </c>
      <c r="R153" s="637">
        <f t="shared" ca="1" si="48"/>
        <v>9</v>
      </c>
      <c r="S153" s="482" t="s">
        <v>4808</v>
      </c>
      <c r="T153" s="466" t="s">
        <v>42</v>
      </c>
      <c r="U153" s="54" t="s">
        <v>5862</v>
      </c>
      <c r="V153" s="14" t="s">
        <v>2588</v>
      </c>
      <c r="W153" s="114" t="s">
        <v>47</v>
      </c>
      <c r="X153" s="51" t="str">
        <f t="shared" si="49"/>
        <v>9902POCACRYUV</v>
      </c>
      <c r="Y153" s="53" t="s">
        <v>5841</v>
      </c>
      <c r="Z153" s="53" t="s">
        <v>424</v>
      </c>
      <c r="AA153" s="53" t="s">
        <v>6027</v>
      </c>
      <c r="AB153" s="53" t="s">
        <v>862</v>
      </c>
      <c r="AC153" s="481" t="s">
        <v>56</v>
      </c>
      <c r="AD153" s="114" t="s">
        <v>42</v>
      </c>
      <c r="AE153" s="540">
        <v>36209</v>
      </c>
      <c r="AF153" s="538" t="s">
        <v>199</v>
      </c>
      <c r="AG153" s="538" t="s">
        <v>87</v>
      </c>
      <c r="AH153" s="538" t="s">
        <v>344</v>
      </c>
      <c r="AI153" s="15" t="s">
        <v>4809</v>
      </c>
      <c r="AJ153" s="466" t="s">
        <v>42</v>
      </c>
      <c r="AK153" s="53" t="s">
        <v>40</v>
      </c>
      <c r="AL153" s="15" t="s">
        <v>2578</v>
      </c>
      <c r="AM153" s="557">
        <v>45279.095956157413</v>
      </c>
      <c r="AN153" s="15"/>
      <c r="AO153" s="1101"/>
      <c r="AP153" s="481">
        <v>1</v>
      </c>
      <c r="AQ153" s="466"/>
      <c r="AR153" s="466"/>
      <c r="AS153" s="114" t="s">
        <v>47</v>
      </c>
      <c r="AT153" s="18" t="s">
        <v>1210</v>
      </c>
      <c r="AU153" s="55"/>
      <c r="AV153" s="58" t="s">
        <v>47</v>
      </c>
      <c r="AW153" s="530" t="s">
        <v>6084</v>
      </c>
      <c r="AX153" s="1093">
        <v>45314</v>
      </c>
      <c r="AY153" s="530" t="s">
        <v>5636</v>
      </c>
      <c r="AZ153" s="58"/>
      <c r="BA153" s="58"/>
      <c r="BB153" s="23"/>
      <c r="BC153" s="23"/>
      <c r="BD153" s="23"/>
      <c r="BE153" s="23"/>
      <c r="BF153" s="23"/>
      <c r="BG153" s="759">
        <f t="shared" si="50"/>
        <v>7</v>
      </c>
      <c r="BH153" s="41">
        <f t="shared" si="51"/>
        <v>9</v>
      </c>
      <c r="BI153" s="759">
        <f t="shared" si="52"/>
        <v>2</v>
      </c>
      <c r="BJ153" s="105" t="str">
        <f t="shared" si="53"/>
        <v>2 AÑOS REZAGO</v>
      </c>
      <c r="BK153" s="23"/>
    </row>
    <row r="154" spans="1:63" customFormat="1" ht="18.75" customHeight="1">
      <c r="A154" s="481">
        <v>1262</v>
      </c>
      <c r="B154" s="23" t="s">
        <v>5311</v>
      </c>
      <c r="C154" s="15" t="s">
        <v>33</v>
      </c>
      <c r="D154" s="15" t="s">
        <v>33</v>
      </c>
      <c r="E154" s="466" t="s">
        <v>335</v>
      </c>
      <c r="F154" s="53">
        <v>981914357</v>
      </c>
      <c r="G154" s="310" t="str">
        <f>CONCATENATE(MID(Q154,3,2),MID(P154,1,2),MID(H154,1,2),MID(I154,1,2),MID(J154,1,2), MID(K154,1,2),MID(L154,1,1))</f>
        <v>139BEPOJHJOP</v>
      </c>
      <c r="H154" s="48" t="s">
        <v>5840</v>
      </c>
      <c r="I154" s="48" t="s">
        <v>1385</v>
      </c>
      <c r="J154" s="48" t="s">
        <v>5871</v>
      </c>
      <c r="K154" s="48" t="s">
        <v>2180</v>
      </c>
      <c r="L154" s="481" t="s">
        <v>42</v>
      </c>
      <c r="M154" s="466" t="s">
        <v>42</v>
      </c>
      <c r="N154" s="528">
        <v>41529</v>
      </c>
      <c r="O154" s="354">
        <v>12</v>
      </c>
      <c r="P154" s="354">
        <v>9</v>
      </c>
      <c r="Q154" s="354">
        <v>2013</v>
      </c>
      <c r="R154" s="637">
        <f t="shared" ca="1" si="48"/>
        <v>10</v>
      </c>
      <c r="S154" s="482" t="s">
        <v>4808</v>
      </c>
      <c r="T154" s="466" t="s">
        <v>42</v>
      </c>
      <c r="U154" s="54" t="s">
        <v>5872</v>
      </c>
      <c r="V154" s="14" t="s">
        <v>2602</v>
      </c>
      <c r="W154" s="114" t="s">
        <v>47</v>
      </c>
      <c r="X154" s="51" t="str">
        <f t="shared" si="49"/>
        <v>182/POCACRYUV</v>
      </c>
      <c r="Y154" s="53" t="s">
        <v>5841</v>
      </c>
      <c r="Z154" s="53" t="s">
        <v>424</v>
      </c>
      <c r="AA154" s="53" t="s">
        <v>6034</v>
      </c>
      <c r="AB154" s="53" t="s">
        <v>862</v>
      </c>
      <c r="AC154" s="481" t="s">
        <v>56</v>
      </c>
      <c r="AD154" s="114" t="s">
        <v>42</v>
      </c>
      <c r="AE154" s="540" t="s">
        <v>6035</v>
      </c>
      <c r="AF154" s="538" t="s">
        <v>6035</v>
      </c>
      <c r="AG154" s="538" t="s">
        <v>6035</v>
      </c>
      <c r="AH154" s="538" t="s">
        <v>6035</v>
      </c>
      <c r="AI154" s="15" t="s">
        <v>4809</v>
      </c>
      <c r="AJ154" s="466" t="s">
        <v>42</v>
      </c>
      <c r="AK154" s="53" t="s">
        <v>40</v>
      </c>
      <c r="AL154" s="15" t="s">
        <v>2578</v>
      </c>
      <c r="AM154" s="557">
        <v>45279.082946608796</v>
      </c>
      <c r="AN154" s="15" t="s">
        <v>49</v>
      </c>
      <c r="AO154" s="1101">
        <v>45294</v>
      </c>
      <c r="AP154" s="481"/>
      <c r="AQ154" s="466">
        <v>1</v>
      </c>
      <c r="AR154" s="466">
        <v>1</v>
      </c>
      <c r="AS154" s="673" t="s">
        <v>47</v>
      </c>
      <c r="AT154" s="18" t="s">
        <v>1210</v>
      </c>
      <c r="AU154" s="23"/>
      <c r="AV154" s="58"/>
      <c r="AW154" s="466"/>
      <c r="AX154" s="481"/>
      <c r="AY154" s="466"/>
      <c r="AZ154" s="58"/>
      <c r="BA154" s="58"/>
      <c r="BB154" s="23"/>
      <c r="BC154" s="23"/>
      <c r="BD154" s="23"/>
      <c r="BE154" s="23"/>
      <c r="BF154" s="23"/>
      <c r="BG154" s="759">
        <f t="shared" si="50"/>
        <v>8</v>
      </c>
      <c r="BH154" s="41">
        <f t="shared" si="51"/>
        <v>10</v>
      </c>
      <c r="BI154" s="759">
        <f t="shared" si="52"/>
        <v>2</v>
      </c>
      <c r="BJ154" s="105" t="str">
        <f t="shared" si="53"/>
        <v>2 AÑOS REZAGO</v>
      </c>
      <c r="BK154" s="23"/>
    </row>
    <row r="155" spans="1:63" customFormat="1" ht="18.75" customHeight="1">
      <c r="A155" s="481">
        <v>270</v>
      </c>
      <c r="B155" s="23" t="s">
        <v>4811</v>
      </c>
      <c r="C155" s="15" t="s">
        <v>33</v>
      </c>
      <c r="D155" s="15" t="s">
        <v>33</v>
      </c>
      <c r="E155" s="33" t="s">
        <v>60</v>
      </c>
      <c r="F155" s="185">
        <v>970621357</v>
      </c>
      <c r="G155" s="310" t="str">
        <f>CONCATENATE(MID(Q155,3,2),MID(P155,1,2),MID(H155,1,2),MID(I155,1,2),MID(J155,1,2), MID(K155,1,2),MID(L155,1,1))</f>
        <v>086BECLCAPAS</v>
      </c>
      <c r="H155" s="197" t="s">
        <v>317</v>
      </c>
      <c r="I155" s="197" t="s">
        <v>460</v>
      </c>
      <c r="J155" s="197" t="s">
        <v>2956</v>
      </c>
      <c r="K155" s="197" t="s">
        <v>2957</v>
      </c>
      <c r="L155" s="15" t="s">
        <v>57</v>
      </c>
      <c r="M155" s="18" t="s">
        <v>111</v>
      </c>
      <c r="N155" s="193">
        <v>39603</v>
      </c>
      <c r="O155" s="199">
        <v>4</v>
      </c>
      <c r="P155" s="199">
        <v>6</v>
      </c>
      <c r="Q155" s="199">
        <v>2008</v>
      </c>
      <c r="R155" s="637">
        <f t="shared" ca="1" si="48"/>
        <v>15</v>
      </c>
      <c r="S155" s="15" t="s">
        <v>4809</v>
      </c>
      <c r="T155" s="197" t="s">
        <v>58</v>
      </c>
      <c r="U155" s="363" t="s">
        <v>2958</v>
      </c>
      <c r="V155" s="14" t="s">
        <v>2611</v>
      </c>
      <c r="W155" s="114" t="s">
        <v>47</v>
      </c>
      <c r="X155" s="51" t="str">
        <f t="shared" si="49"/>
        <v>9108CLSOMAJOV</v>
      </c>
      <c r="Y155" s="364" t="s">
        <v>460</v>
      </c>
      <c r="Z155" s="197" t="s">
        <v>461</v>
      </c>
      <c r="AA155" s="197" t="s">
        <v>185</v>
      </c>
      <c r="AB155" s="197" t="s">
        <v>309</v>
      </c>
      <c r="AC155" s="481" t="s">
        <v>56</v>
      </c>
      <c r="AD155" s="44" t="s">
        <v>111</v>
      </c>
      <c r="AE155" s="193">
        <v>33466</v>
      </c>
      <c r="AF155" s="362" t="s">
        <v>267</v>
      </c>
      <c r="AG155" s="362" t="s">
        <v>394</v>
      </c>
      <c r="AH155" s="362" t="s">
        <v>156</v>
      </c>
      <c r="AI155" s="58" t="s">
        <v>4809</v>
      </c>
      <c r="AJ155" s="150" t="s">
        <v>142</v>
      </c>
      <c r="AK155" s="369" t="s">
        <v>462</v>
      </c>
      <c r="AL155" s="15" t="s">
        <v>2578</v>
      </c>
      <c r="AM155" s="387">
        <v>45224</v>
      </c>
      <c r="AN155" s="15" t="s">
        <v>49</v>
      </c>
      <c r="AO155" s="24">
        <v>45255</v>
      </c>
      <c r="AP155" s="15">
        <v>1</v>
      </c>
      <c r="AQ155" s="20">
        <v>1</v>
      </c>
      <c r="AR155" s="199">
        <v>2</v>
      </c>
      <c r="AS155" s="146" t="s">
        <v>47</v>
      </c>
      <c r="AT155" s="185" t="s">
        <v>67</v>
      </c>
      <c r="AU155" s="18" t="s">
        <v>47</v>
      </c>
      <c r="AV155" s="15"/>
      <c r="AW155" s="18"/>
      <c r="AX155" s="58"/>
      <c r="AY155" s="18"/>
      <c r="AZ155" s="15"/>
      <c r="BA155" s="15"/>
      <c r="BB155" s="18"/>
      <c r="BC155" s="18"/>
      <c r="BD155" s="18"/>
      <c r="BE155" s="18"/>
      <c r="BF155" s="18"/>
      <c r="BG155" s="759">
        <f t="shared" si="50"/>
        <v>14</v>
      </c>
      <c r="BH155" s="41">
        <f t="shared" si="51"/>
        <v>15</v>
      </c>
      <c r="BI155" s="759">
        <f t="shared" si="52"/>
        <v>1</v>
      </c>
      <c r="BJ155" s="105" t="str">
        <f t="shared" si="53"/>
        <v>NO TIENE REZAGO</v>
      </c>
      <c r="BK155" s="18" t="s">
        <v>4103</v>
      </c>
    </row>
    <row r="156" spans="1:63" customFormat="1" ht="18.75" customHeight="1">
      <c r="A156" s="481">
        <v>60</v>
      </c>
      <c r="B156" s="51" t="s">
        <v>2575</v>
      </c>
      <c r="C156" s="25" t="s">
        <v>33</v>
      </c>
      <c r="D156" s="25" t="s">
        <v>33</v>
      </c>
      <c r="E156" s="14" t="s">
        <v>132</v>
      </c>
      <c r="F156" s="14" t="s">
        <v>914</v>
      </c>
      <c r="G156" s="310" t="str">
        <f>CONCATENATE(MID(Q156,3,2),MID(P156,1,2),MID(H156,1,2),MID(I156,1,2),MID(J156,1,2), MID(K156,1,2),MID(L156,1,1))</f>
        <v>122BELAKLESS</v>
      </c>
      <c r="H156" s="34" t="s">
        <v>317</v>
      </c>
      <c r="I156" s="34" t="s">
        <v>741</v>
      </c>
      <c r="J156" s="34" t="s">
        <v>2666</v>
      </c>
      <c r="K156" s="34" t="s">
        <v>2667</v>
      </c>
      <c r="L156" s="15" t="s">
        <v>57</v>
      </c>
      <c r="M156" s="103" t="s">
        <v>57</v>
      </c>
      <c r="N156" s="193">
        <v>40961</v>
      </c>
      <c r="O156" s="199">
        <v>22</v>
      </c>
      <c r="P156" s="199">
        <v>2</v>
      </c>
      <c r="Q156" s="199">
        <v>2012</v>
      </c>
      <c r="R156" s="637">
        <f t="shared" ca="1" si="48"/>
        <v>12</v>
      </c>
      <c r="S156" s="15" t="s">
        <v>4808</v>
      </c>
      <c r="T156" s="29" t="s">
        <v>2590</v>
      </c>
      <c r="U156" s="14">
        <v>63</v>
      </c>
      <c r="V156" s="14" t="s">
        <v>2602</v>
      </c>
      <c r="W156" s="51" t="s">
        <v>47</v>
      </c>
      <c r="X156" s="51" t="str">
        <f t="shared" si="49"/>
        <v>9206LAHEESANV</v>
      </c>
      <c r="Y156" s="33" t="s">
        <v>741</v>
      </c>
      <c r="Z156" s="33" t="s">
        <v>767</v>
      </c>
      <c r="AA156" s="33" t="s">
        <v>915</v>
      </c>
      <c r="AB156" s="33" t="s">
        <v>104</v>
      </c>
      <c r="AC156" s="481" t="s">
        <v>56</v>
      </c>
      <c r="AD156" s="44" t="s">
        <v>57</v>
      </c>
      <c r="AE156" s="35">
        <v>33781</v>
      </c>
      <c r="AF156" s="46" t="s">
        <v>248</v>
      </c>
      <c r="AG156" s="46" t="s">
        <v>301</v>
      </c>
      <c r="AH156" s="46" t="s">
        <v>115</v>
      </c>
      <c r="AI156" s="58" t="s">
        <v>4809</v>
      </c>
      <c r="AJ156" s="32" t="s">
        <v>58</v>
      </c>
      <c r="AK156" s="36">
        <v>20200580</v>
      </c>
      <c r="AL156" s="1080" t="s">
        <v>2578</v>
      </c>
      <c r="AM156" s="1098">
        <v>45184</v>
      </c>
      <c r="AN156" s="15" t="s">
        <v>49</v>
      </c>
      <c r="AO156" s="1101">
        <v>45225</v>
      </c>
      <c r="AP156" s="58">
        <v>1</v>
      </c>
      <c r="AQ156" s="56">
        <v>1</v>
      </c>
      <c r="AR156" s="39">
        <v>1</v>
      </c>
      <c r="AS156" s="51" t="s">
        <v>47</v>
      </c>
      <c r="AT156" s="14" t="s">
        <v>98</v>
      </c>
      <c r="AU156" s="14" t="s">
        <v>47</v>
      </c>
      <c r="AV156" s="58"/>
      <c r="AW156" s="25"/>
      <c r="AX156" s="58"/>
      <c r="AY156" s="25"/>
      <c r="AZ156" s="58"/>
      <c r="BA156" s="557"/>
      <c r="BB156" s="25"/>
      <c r="BC156" s="25"/>
      <c r="BD156" s="25"/>
      <c r="BE156" s="25"/>
      <c r="BF156" s="25"/>
      <c r="BG156" s="759">
        <f t="shared" si="50"/>
        <v>8</v>
      </c>
      <c r="BH156" s="41">
        <f t="shared" si="51"/>
        <v>12</v>
      </c>
      <c r="BI156" s="759">
        <f t="shared" si="52"/>
        <v>4</v>
      </c>
      <c r="BJ156" s="105" t="str">
        <f t="shared" si="53"/>
        <v>4 AÑOS REZAGO A MÁS</v>
      </c>
      <c r="BK156" s="25"/>
    </row>
    <row r="157" spans="1:63" customFormat="1" ht="18.75" customHeight="1">
      <c r="A157" s="481">
        <v>1383</v>
      </c>
      <c r="B157" s="23" t="s">
        <v>5311</v>
      </c>
      <c r="C157" s="15" t="s">
        <v>50</v>
      </c>
      <c r="D157" s="15" t="s">
        <v>50</v>
      </c>
      <c r="E157" s="567" t="s">
        <v>51</v>
      </c>
      <c r="F157" s="564">
        <v>907541527</v>
      </c>
      <c r="G157" s="310" t="str">
        <f>CONCATENATE(MID(Q157,3,2),MID(P157,1,2),MID(H157,1,2),MID(I157,1,2),MID(J157,1,2), MID(K157,1,2),MID(L157,1,1))</f>
        <v>134BEROROGAS</v>
      </c>
      <c r="H157" s="1141" t="s">
        <v>317</v>
      </c>
      <c r="I157" s="473" t="s">
        <v>338</v>
      </c>
      <c r="J157" s="473" t="s">
        <v>6205</v>
      </c>
      <c r="K157" s="473" t="s">
        <v>172</v>
      </c>
      <c r="L157" s="58" t="s">
        <v>57</v>
      </c>
      <c r="M157" s="103" t="s">
        <v>57</v>
      </c>
      <c r="N157" s="565">
        <v>41390</v>
      </c>
      <c r="O157" s="549">
        <v>26</v>
      </c>
      <c r="P157" s="549">
        <v>4</v>
      </c>
      <c r="Q157" s="549">
        <v>2013</v>
      </c>
      <c r="R157" s="637">
        <f t="shared" ref="R157:R163" ca="1" si="54">DATEDIF(N157,TODAY(),"Y")</f>
        <v>10</v>
      </c>
      <c r="S157" s="483" t="s">
        <v>4809</v>
      </c>
      <c r="T157" s="499" t="s">
        <v>58</v>
      </c>
      <c r="U157" s="561">
        <v>35088513</v>
      </c>
      <c r="V157" s="14" t="s">
        <v>2644</v>
      </c>
      <c r="W157" s="114" t="s">
        <v>47</v>
      </c>
      <c r="X157" s="51" t="str">
        <f t="shared" ref="X157:X163" si="55">UPPER(CONCATENATE(MID(AH157,3,2),MID(AG157,1,2),MID(Y157,1,2),MID(Z157,1,2),MID(AA157,1,2),MID(AB157,1,2),MID(AC157,1,1)))</f>
        <v>9706ROCABEROV</v>
      </c>
      <c r="Y157" s="473" t="s">
        <v>338</v>
      </c>
      <c r="Z157" s="473" t="s">
        <v>424</v>
      </c>
      <c r="AA157" s="473" t="s">
        <v>5271</v>
      </c>
      <c r="AB157" s="473" t="s">
        <v>1318</v>
      </c>
      <c r="AC157" s="481" t="s">
        <v>56</v>
      </c>
      <c r="AD157" s="44" t="s">
        <v>57</v>
      </c>
      <c r="AE157" s="587">
        <v>35606</v>
      </c>
      <c r="AF157" s="549" t="s">
        <v>274</v>
      </c>
      <c r="AG157" s="560" t="s">
        <v>301</v>
      </c>
      <c r="AH157" s="549" t="s">
        <v>66</v>
      </c>
      <c r="AI157" s="15" t="s">
        <v>4809</v>
      </c>
      <c r="AJ157" s="576" t="s">
        <v>58</v>
      </c>
      <c r="AK157" s="561">
        <v>26115925</v>
      </c>
      <c r="AL157" s="15" t="s">
        <v>2578</v>
      </c>
      <c r="AM157" s="1095">
        <v>45306</v>
      </c>
      <c r="AN157" s="15" t="s">
        <v>49</v>
      </c>
      <c r="AO157" s="1101">
        <v>45308</v>
      </c>
      <c r="AP157" s="1101"/>
      <c r="AQ157" s="549">
        <v>3</v>
      </c>
      <c r="AR157" s="549">
        <v>3</v>
      </c>
      <c r="AS157" s="638" t="s">
        <v>47</v>
      </c>
      <c r="AT157" s="18" t="s">
        <v>6241</v>
      </c>
      <c r="AU157" s="55"/>
      <c r="AV157" s="58" t="s">
        <v>47</v>
      </c>
      <c r="AW157" s="549" t="s">
        <v>6252</v>
      </c>
      <c r="AX157" s="1101">
        <v>45309</v>
      </c>
      <c r="AY157" s="25" t="s">
        <v>47</v>
      </c>
      <c r="AZ157" s="58" t="s">
        <v>47</v>
      </c>
      <c r="BA157" s="630">
        <v>45313</v>
      </c>
      <c r="BB157" s="25" t="s">
        <v>47</v>
      </c>
      <c r="BC157" s="23" t="s">
        <v>2603</v>
      </c>
      <c r="BD157" s="677" t="s">
        <v>6252</v>
      </c>
      <c r="BE157" s="677" t="s">
        <v>6723</v>
      </c>
      <c r="BF157" s="18" t="s">
        <v>1805</v>
      </c>
      <c r="BG157" s="759">
        <f t="shared" ref="BG157:BG163" si="56">IF(V157="NINGUNO",6, IF(V157="NIVEL INICIAL 3 AÑOS",6,IF(V157="NIVEL INICIAL 4 AÑOS",6, IF(V157="NIVEL INICIAL 5 AÑOS",6, IF(V157="PRIMARIA - 1ER GRADO",6, IF(V157="PRIMARIA - 2DO GRADO",7, IF(V157="PRIMARIA - 3ER GRADO",8, IF(V157="PRIMARIA - 4TO GRADO",9, IF(V157="PRIMARIA - 5TO GRADO",10, IF(V157="PRIMARIA - 6TO GRADO",11, IF(V157="SECUNDARIA - 1ER GRADO",12, IF(V157="SECUNDARIA - 2DO GRADO",13, IF(V157="SECUNDARIA - 3ER GRADO",14, IF(V157="SECUNDARIA - 4TO GRADO",15))))))))))))))</f>
        <v>9</v>
      </c>
      <c r="BH157" s="41">
        <f t="shared" ref="BH157:BH163" si="57">DATEDIF(N157,"31/03/2024","Y")</f>
        <v>10</v>
      </c>
      <c r="BI157" s="759">
        <f t="shared" ref="BI157:BI163" si="58">BH157-BG157</f>
        <v>1</v>
      </c>
      <c r="BJ157" s="105" t="str">
        <f t="shared" ref="BJ157:BJ163" si="59">IF(BI157&lt;=1,"NO TIENE REZAGO", IF(BI157=2,"2 AÑOS REZAGO", IF(BI157=3,"3 AÑOS REZAGO", IF(BI157&gt;=4, "4 AÑOS REZAGO A MÁS"))))</f>
        <v>NO TIENE REZAGO</v>
      </c>
      <c r="BK157" s="23"/>
    </row>
    <row r="158" spans="1:63" customFormat="1" ht="18.75" customHeight="1">
      <c r="A158" s="481">
        <v>232</v>
      </c>
      <c r="B158" s="114" t="s">
        <v>2836</v>
      </c>
      <c r="C158" s="15" t="s">
        <v>33</v>
      </c>
      <c r="D158" s="15" t="s">
        <v>33</v>
      </c>
      <c r="E158" s="16" t="s">
        <v>316</v>
      </c>
      <c r="F158" s="15">
        <v>985005983</v>
      </c>
      <c r="G158" s="310" t="str">
        <f>CONCATENATE(MID(Q158,3,2),MID(P158,1,2),MID(H158,1,2),MID(I158,1,2),MID(J158,1,2), MID(K158,1,2),MID(L158,1,1))</f>
        <v>1812BERULUJOP</v>
      </c>
      <c r="H158" s="18" t="s">
        <v>317</v>
      </c>
      <c r="I158" s="18" t="s">
        <v>318</v>
      </c>
      <c r="J158" s="18" t="s">
        <v>2890</v>
      </c>
      <c r="K158" s="18" t="s">
        <v>2891</v>
      </c>
      <c r="L158" s="21" t="s">
        <v>42</v>
      </c>
      <c r="M158" s="21" t="s">
        <v>42</v>
      </c>
      <c r="N158" s="193">
        <v>43441</v>
      </c>
      <c r="O158" s="199">
        <v>7</v>
      </c>
      <c r="P158" s="199">
        <v>12</v>
      </c>
      <c r="Q158" s="199">
        <v>2018</v>
      </c>
      <c r="R158" s="637">
        <f t="shared" ca="1" si="54"/>
        <v>5</v>
      </c>
      <c r="S158" s="15" t="s">
        <v>4808</v>
      </c>
      <c r="T158" s="15" t="s">
        <v>42</v>
      </c>
      <c r="U158" s="16">
        <v>4239494</v>
      </c>
      <c r="V158" s="21" t="s">
        <v>53</v>
      </c>
      <c r="W158" s="114" t="s">
        <v>47</v>
      </c>
      <c r="X158" s="51" t="str">
        <f t="shared" si="55"/>
        <v>936BERUKEDEV</v>
      </c>
      <c r="Y158" s="15" t="s">
        <v>317</v>
      </c>
      <c r="Z158" s="15" t="s">
        <v>318</v>
      </c>
      <c r="AA158" s="15" t="s">
        <v>319</v>
      </c>
      <c r="AB158" s="15" t="s">
        <v>81</v>
      </c>
      <c r="AC158" s="481" t="s">
        <v>56</v>
      </c>
      <c r="AD158" s="15" t="s">
        <v>42</v>
      </c>
      <c r="AE158" s="24">
        <v>34123</v>
      </c>
      <c r="AF158" s="18" t="s">
        <v>253</v>
      </c>
      <c r="AG158" s="18" t="s">
        <v>74</v>
      </c>
      <c r="AH158" s="18" t="s">
        <v>293</v>
      </c>
      <c r="AI158" s="58" t="s">
        <v>4809</v>
      </c>
      <c r="AJ158" s="15" t="s">
        <v>42</v>
      </c>
      <c r="AK158" s="126" t="s">
        <v>320</v>
      </c>
      <c r="AL158" s="15" t="s">
        <v>2578</v>
      </c>
      <c r="AM158" s="85">
        <v>45184</v>
      </c>
      <c r="AN158" s="15" t="s">
        <v>49</v>
      </c>
      <c r="AO158" s="31">
        <v>45254</v>
      </c>
      <c r="AP158" s="15">
        <v>1</v>
      </c>
      <c r="AQ158" s="20">
        <v>1</v>
      </c>
      <c r="AR158" s="20">
        <v>1</v>
      </c>
      <c r="AS158" s="114" t="s">
        <v>47</v>
      </c>
      <c r="AT158" s="15" t="s">
        <v>98</v>
      </c>
      <c r="AU158" s="16" t="s">
        <v>47</v>
      </c>
      <c r="AV158" s="15"/>
      <c r="AW158" s="18"/>
      <c r="AX158" s="58"/>
      <c r="AY158" s="18"/>
      <c r="AZ158" s="15"/>
      <c r="BA158" s="15"/>
      <c r="BB158" s="18"/>
      <c r="BC158" s="18"/>
      <c r="BD158" s="18"/>
      <c r="BE158" s="18"/>
      <c r="BF158" s="18"/>
      <c r="BG158" s="759">
        <f t="shared" si="56"/>
        <v>6</v>
      </c>
      <c r="BH158" s="41">
        <f t="shared" si="57"/>
        <v>5</v>
      </c>
      <c r="BI158" s="759">
        <f t="shared" si="58"/>
        <v>-1</v>
      </c>
      <c r="BJ158" s="105" t="str">
        <f t="shared" si="59"/>
        <v>NO TIENE REZAGO</v>
      </c>
      <c r="BK158" s="18"/>
    </row>
    <row r="159" spans="1:63" customFormat="1" ht="18.75" customHeight="1">
      <c r="A159" s="481">
        <v>995</v>
      </c>
      <c r="B159" s="23" t="s">
        <v>4811</v>
      </c>
      <c r="C159" s="15" t="s">
        <v>5146</v>
      </c>
      <c r="D159" s="15" t="s">
        <v>4021</v>
      </c>
      <c r="E159" s="21" t="s">
        <v>294</v>
      </c>
      <c r="F159" s="198">
        <v>997469615</v>
      </c>
      <c r="G159" s="310" t="str">
        <f>CONCATENATE(MID(Q159,3,2),MID(P159,1,2),MID(H159,1,2),MID(I159,1,2),MID(J159,1,2), MID(K159,1,2),MID(L159,1,1))</f>
        <v>077BIROILCAS</v>
      </c>
      <c r="H159" s="192" t="s">
        <v>4604</v>
      </c>
      <c r="I159" s="192" t="s">
        <v>338</v>
      </c>
      <c r="J159" s="192" t="s">
        <v>4605</v>
      </c>
      <c r="K159" s="192" t="s">
        <v>2669</v>
      </c>
      <c r="L159" s="15" t="s">
        <v>57</v>
      </c>
      <c r="M159" s="103" t="s">
        <v>57</v>
      </c>
      <c r="N159" s="193">
        <v>39266</v>
      </c>
      <c r="O159" s="199">
        <v>3</v>
      </c>
      <c r="P159" s="199">
        <v>7</v>
      </c>
      <c r="Q159" s="199">
        <v>2007</v>
      </c>
      <c r="R159" s="637">
        <f t="shared" ca="1" si="54"/>
        <v>16</v>
      </c>
      <c r="S159" s="15" t="s">
        <v>4809</v>
      </c>
      <c r="T159" s="29" t="s">
        <v>86</v>
      </c>
      <c r="U159" s="200">
        <v>32029043</v>
      </c>
      <c r="V159" s="14" t="s">
        <v>2586</v>
      </c>
      <c r="W159" s="114" t="s">
        <v>47</v>
      </c>
      <c r="X159" s="51" t="str">
        <f t="shared" si="55"/>
        <v>848ROBAINDEV</v>
      </c>
      <c r="Y159" s="197" t="s">
        <v>338</v>
      </c>
      <c r="Z159" s="192" t="s">
        <v>1440</v>
      </c>
      <c r="AA159" s="192" t="s">
        <v>4606</v>
      </c>
      <c r="AB159" s="192" t="s">
        <v>690</v>
      </c>
      <c r="AC159" s="481" t="s">
        <v>56</v>
      </c>
      <c r="AD159" s="44" t="s">
        <v>57</v>
      </c>
      <c r="AE159" s="407">
        <v>30905</v>
      </c>
      <c r="AF159" s="198">
        <v>11</v>
      </c>
      <c r="AG159" s="198">
        <v>8</v>
      </c>
      <c r="AH159" s="198">
        <v>1984</v>
      </c>
      <c r="AI159" s="58" t="s">
        <v>4809</v>
      </c>
      <c r="AJ159" s="32" t="s">
        <v>58</v>
      </c>
      <c r="AK159" s="200">
        <v>17363863</v>
      </c>
      <c r="AL159" s="498" t="s">
        <v>2578</v>
      </c>
      <c r="AM159" s="31">
        <v>45203</v>
      </c>
      <c r="AN159" s="15" t="s">
        <v>49</v>
      </c>
      <c r="AO159" s="1111">
        <v>45280</v>
      </c>
      <c r="AP159" s="498">
        <v>1</v>
      </c>
      <c r="AQ159" s="377">
        <v>1</v>
      </c>
      <c r="AR159" s="200">
        <v>1</v>
      </c>
      <c r="AS159" s="146" t="s">
        <v>47</v>
      </c>
      <c r="AT159" s="198" t="s">
        <v>84</v>
      </c>
      <c r="AU159" s="18" t="s">
        <v>47</v>
      </c>
      <c r="AV159" s="58"/>
      <c r="AW159" s="18"/>
      <c r="AX159" s="58"/>
      <c r="AY159" s="18"/>
      <c r="AZ159" s="58"/>
      <c r="BA159" s="58"/>
      <c r="BB159" s="18"/>
      <c r="BC159" s="18"/>
      <c r="BD159" s="18"/>
      <c r="BE159" s="18"/>
      <c r="BF159" s="18"/>
      <c r="BG159" s="755">
        <f t="shared" si="56"/>
        <v>11</v>
      </c>
      <c r="BH159" s="709">
        <f t="shared" si="57"/>
        <v>16</v>
      </c>
      <c r="BI159" s="755">
        <f t="shared" si="58"/>
        <v>5</v>
      </c>
      <c r="BJ159" s="459" t="str">
        <f t="shared" si="59"/>
        <v>4 AÑOS REZAGO A MÁS</v>
      </c>
      <c r="BK159" s="18"/>
    </row>
    <row r="160" spans="1:63" customFormat="1" ht="18.75" customHeight="1">
      <c r="A160" s="481">
        <v>1142</v>
      </c>
      <c r="B160" s="23" t="s">
        <v>5311</v>
      </c>
      <c r="C160" s="15" t="s">
        <v>33</v>
      </c>
      <c r="D160" s="15" t="s">
        <v>33</v>
      </c>
      <c r="E160" s="53" t="s">
        <v>132</v>
      </c>
      <c r="F160" s="60" t="s">
        <v>5500</v>
      </c>
      <c r="G160" s="310" t="str">
        <f>CONCATENATE(MID(Q160,3,2),MID(P160,1,2),MID(H160,1,2),MID(I160,1,2),MID(J160,1,2), MID(K160,1,2),MID(L160,1,1))</f>
        <v>184BIALOSJOS</v>
      </c>
      <c r="H160" s="1035" t="s">
        <v>5521</v>
      </c>
      <c r="I160" s="1035" t="s">
        <v>5539</v>
      </c>
      <c r="J160" s="1036" t="s">
        <v>3766</v>
      </c>
      <c r="K160" s="1036" t="s">
        <v>309</v>
      </c>
      <c r="L160" s="58" t="s">
        <v>57</v>
      </c>
      <c r="M160" s="103" t="s">
        <v>57</v>
      </c>
      <c r="N160" s="551">
        <v>43207</v>
      </c>
      <c r="O160" s="354">
        <v>17</v>
      </c>
      <c r="P160" s="354">
        <v>4</v>
      </c>
      <c r="Q160" s="354">
        <v>2018</v>
      </c>
      <c r="R160" s="637">
        <f t="shared" ca="1" si="54"/>
        <v>5</v>
      </c>
      <c r="S160" s="482" t="s">
        <v>4808</v>
      </c>
      <c r="T160" s="57" t="s">
        <v>2590</v>
      </c>
      <c r="U160" s="552">
        <v>77</v>
      </c>
      <c r="V160" s="16" t="s">
        <v>2636</v>
      </c>
      <c r="W160" s="114" t="s">
        <v>47</v>
      </c>
      <c r="X160" s="51" t="str">
        <f t="shared" si="55"/>
        <v>0108ALMAVAROV</v>
      </c>
      <c r="Y160" s="60" t="s">
        <v>5539</v>
      </c>
      <c r="Z160" s="60" t="s">
        <v>5614</v>
      </c>
      <c r="AA160" s="60" t="s">
        <v>5615</v>
      </c>
      <c r="AB160" s="60" t="s">
        <v>5616</v>
      </c>
      <c r="AC160" s="481" t="s">
        <v>56</v>
      </c>
      <c r="AD160" s="15" t="s">
        <v>42</v>
      </c>
      <c r="AE160" s="550">
        <v>37123</v>
      </c>
      <c r="AF160" s="527" t="s">
        <v>122</v>
      </c>
      <c r="AG160" s="527" t="s">
        <v>394</v>
      </c>
      <c r="AH160" s="527" t="s">
        <v>599</v>
      </c>
      <c r="AI160" s="15" t="s">
        <v>4809</v>
      </c>
      <c r="AJ160" s="53" t="s">
        <v>42</v>
      </c>
      <c r="AK160" s="552" t="s">
        <v>5617</v>
      </c>
      <c r="AL160" s="15" t="s">
        <v>2578</v>
      </c>
      <c r="AM160" s="557">
        <v>45314.882071759261</v>
      </c>
      <c r="AN160" s="58" t="s">
        <v>4657</v>
      </c>
      <c r="AO160" s="1114">
        <v>45309</v>
      </c>
      <c r="AP160" s="481">
        <v>1</v>
      </c>
      <c r="AQ160" s="466">
        <v>1</v>
      </c>
      <c r="AR160" s="466">
        <v>1</v>
      </c>
      <c r="AS160" s="673" t="s">
        <v>47</v>
      </c>
      <c r="AT160" s="18" t="s">
        <v>98</v>
      </c>
      <c r="AU160" s="55"/>
      <c r="AV160" s="58" t="s">
        <v>47</v>
      </c>
      <c r="AW160" s="354" t="s">
        <v>5638</v>
      </c>
      <c r="AX160" s="1093">
        <v>45315</v>
      </c>
      <c r="AY160" s="354" t="s">
        <v>5636</v>
      </c>
      <c r="AZ160" s="58"/>
      <c r="BA160" s="58"/>
      <c r="BB160" s="23"/>
      <c r="BC160" s="23"/>
      <c r="BD160" s="23"/>
      <c r="BE160" s="23"/>
      <c r="BF160" s="23"/>
      <c r="BG160" s="755">
        <f t="shared" si="56"/>
        <v>6</v>
      </c>
      <c r="BH160" s="709">
        <f t="shared" si="57"/>
        <v>5</v>
      </c>
      <c r="BI160" s="755">
        <f t="shared" si="58"/>
        <v>-1</v>
      </c>
      <c r="BJ160" s="459" t="str">
        <f t="shared" si="59"/>
        <v>NO TIENE REZAGO</v>
      </c>
      <c r="BK160" s="23"/>
    </row>
    <row r="161" spans="1:63" customFormat="1" ht="18.75" customHeight="1">
      <c r="A161" s="481">
        <v>1133</v>
      </c>
      <c r="B161" s="23" t="s">
        <v>5311</v>
      </c>
      <c r="C161" s="15" t="s">
        <v>33</v>
      </c>
      <c r="D161" s="15" t="s">
        <v>33</v>
      </c>
      <c r="E161" s="53" t="s">
        <v>132</v>
      </c>
      <c r="F161" s="60" t="s">
        <v>5500</v>
      </c>
      <c r="G161" s="310" t="str">
        <f>CONCATENATE(MID(Q161,3,2),MID(P161,1,2),MID(H161,1,2),MID(I161,1,2),MID(J161,1,2), MID(K161,1,2),MID(L161,1,1))</f>
        <v>139BIMALUPAS</v>
      </c>
      <c r="H161" s="1036" t="s">
        <v>5521</v>
      </c>
      <c r="I161" s="48" t="s">
        <v>244</v>
      </c>
      <c r="J161" s="1033" t="s">
        <v>5522</v>
      </c>
      <c r="K161" s="48" t="s">
        <v>191</v>
      </c>
      <c r="L161" s="58" t="s">
        <v>57</v>
      </c>
      <c r="M161" s="103" t="s">
        <v>57</v>
      </c>
      <c r="N161" s="537">
        <v>41526</v>
      </c>
      <c r="O161" s="354">
        <v>9</v>
      </c>
      <c r="P161" s="354">
        <v>9</v>
      </c>
      <c r="Q161" s="354">
        <v>2013</v>
      </c>
      <c r="R161" s="637">
        <f t="shared" ca="1" si="54"/>
        <v>10</v>
      </c>
      <c r="S161" s="483" t="s">
        <v>4809</v>
      </c>
      <c r="T161" s="57" t="s">
        <v>2590</v>
      </c>
      <c r="U161" s="538" t="s">
        <v>5523</v>
      </c>
      <c r="V161" s="14" t="s">
        <v>2588</v>
      </c>
      <c r="W161" s="114" t="s">
        <v>47</v>
      </c>
      <c r="X161" s="51" t="str">
        <f t="shared" si="55"/>
        <v>9509MABEYUJOV</v>
      </c>
      <c r="Y161" s="53" t="s">
        <v>244</v>
      </c>
      <c r="Z161" s="53" t="s">
        <v>1209</v>
      </c>
      <c r="AA161" s="526" t="s">
        <v>5599</v>
      </c>
      <c r="AB161" s="53" t="s">
        <v>374</v>
      </c>
      <c r="AC161" s="481" t="s">
        <v>56</v>
      </c>
      <c r="AD161" s="44" t="s">
        <v>57</v>
      </c>
      <c r="AE161" s="108">
        <v>34971</v>
      </c>
      <c r="AF161" s="527" t="s">
        <v>753</v>
      </c>
      <c r="AG161" s="527" t="s">
        <v>315</v>
      </c>
      <c r="AH161" s="527" t="s">
        <v>278</v>
      </c>
      <c r="AI161" s="15" t="s">
        <v>4809</v>
      </c>
      <c r="AJ161" s="53" t="s">
        <v>71</v>
      </c>
      <c r="AK161" s="541" t="s">
        <v>5600</v>
      </c>
      <c r="AL161" s="15" t="s">
        <v>2578</v>
      </c>
      <c r="AM161" s="557">
        <v>45296</v>
      </c>
      <c r="AN161" s="58" t="s">
        <v>4657</v>
      </c>
      <c r="AO161" s="1114">
        <v>45309</v>
      </c>
      <c r="AP161" s="481">
        <v>1</v>
      </c>
      <c r="AQ161" s="466">
        <v>1</v>
      </c>
      <c r="AR161" s="466">
        <v>1</v>
      </c>
      <c r="AS161" s="673" t="s">
        <v>47</v>
      </c>
      <c r="AT161" s="18" t="s">
        <v>98</v>
      </c>
      <c r="AU161" s="55"/>
      <c r="AV161" s="58" t="s">
        <v>47</v>
      </c>
      <c r="AW161" s="354" t="s">
        <v>5638</v>
      </c>
      <c r="AX161" s="1093">
        <v>45315</v>
      </c>
      <c r="AY161" s="354" t="s">
        <v>5636</v>
      </c>
      <c r="AZ161" s="58"/>
      <c r="BA161" s="58"/>
      <c r="BB161" s="23"/>
      <c r="BC161" s="23"/>
      <c r="BD161" s="23"/>
      <c r="BE161" s="23"/>
      <c r="BF161" s="23"/>
      <c r="BG161" s="755">
        <f t="shared" si="56"/>
        <v>7</v>
      </c>
      <c r="BH161" s="709">
        <f t="shared" si="57"/>
        <v>10</v>
      </c>
      <c r="BI161" s="755">
        <f t="shared" si="58"/>
        <v>3</v>
      </c>
      <c r="BJ161" s="459" t="str">
        <f t="shared" si="59"/>
        <v>3 AÑOS REZAGO</v>
      </c>
      <c r="BK161" s="23"/>
    </row>
    <row r="162" spans="1:63" customFormat="1" ht="18.75" customHeight="1">
      <c r="A162" s="481">
        <v>372</v>
      </c>
      <c r="B162" s="114" t="s">
        <v>2836</v>
      </c>
      <c r="C162" s="15" t="s">
        <v>5146</v>
      </c>
      <c r="D162" s="15" t="s">
        <v>126</v>
      </c>
      <c r="E162" s="198" t="s">
        <v>126</v>
      </c>
      <c r="F162" s="15" t="s">
        <v>835</v>
      </c>
      <c r="G162" s="310" t="str">
        <f>CONCATENATE(MID(Q162,3,2),MID(P162,1,2),MID(H162,1,2),MID(I162,1,2),MID(J162,1,2), MID(K162,1,2),MID(L162,1,1))</f>
        <v>177BLGUJOISS</v>
      </c>
      <c r="H162" s="18" t="s">
        <v>773</v>
      </c>
      <c r="I162" s="18" t="s">
        <v>2222</v>
      </c>
      <c r="J162" s="18" t="s">
        <v>3149</v>
      </c>
      <c r="K162" s="18" t="s">
        <v>2364</v>
      </c>
      <c r="L162" s="15" t="s">
        <v>57</v>
      </c>
      <c r="M162" s="103" t="s">
        <v>57</v>
      </c>
      <c r="N162" s="193">
        <v>42936</v>
      </c>
      <c r="O162" s="199">
        <v>20</v>
      </c>
      <c r="P162" s="199">
        <v>7</v>
      </c>
      <c r="Q162" s="199">
        <v>2017</v>
      </c>
      <c r="R162" s="637">
        <f t="shared" ca="1" si="54"/>
        <v>6</v>
      </c>
      <c r="S162" s="15" t="s">
        <v>4808</v>
      </c>
      <c r="T162" s="29" t="s">
        <v>2590</v>
      </c>
      <c r="U162" s="131" t="s">
        <v>3150</v>
      </c>
      <c r="V162" s="21" t="s">
        <v>53</v>
      </c>
      <c r="W162" s="114" t="s">
        <v>47</v>
      </c>
      <c r="X162" s="51" t="str">
        <f t="shared" si="55"/>
        <v>863GULEMAJOV</v>
      </c>
      <c r="Y162" s="15" t="s">
        <v>836</v>
      </c>
      <c r="Z162" s="15" t="s">
        <v>837</v>
      </c>
      <c r="AA162" s="15" t="s">
        <v>838</v>
      </c>
      <c r="AB162" s="15" t="s">
        <v>839</v>
      </c>
      <c r="AC162" s="481" t="s">
        <v>56</v>
      </c>
      <c r="AD162" s="44" t="s">
        <v>57</v>
      </c>
      <c r="AE162" s="85">
        <v>31484</v>
      </c>
      <c r="AF162" s="18" t="s">
        <v>364</v>
      </c>
      <c r="AG162" s="18" t="s">
        <v>253</v>
      </c>
      <c r="AH162" s="18" t="s">
        <v>97</v>
      </c>
      <c r="AI162" s="58" t="s">
        <v>4809</v>
      </c>
      <c r="AJ162" s="32" t="s">
        <v>58</v>
      </c>
      <c r="AK162" s="20">
        <v>17165793</v>
      </c>
      <c r="AL162" s="58" t="s">
        <v>6721</v>
      </c>
      <c r="AM162" s="85">
        <v>45255</v>
      </c>
      <c r="AN162" s="15" t="s">
        <v>49</v>
      </c>
      <c r="AO162" s="31">
        <v>45257</v>
      </c>
      <c r="AP162" s="15">
        <v>2</v>
      </c>
      <c r="AQ162" s="20">
        <v>2</v>
      </c>
      <c r="AR162" s="20">
        <v>1</v>
      </c>
      <c r="AS162" s="114" t="s">
        <v>47</v>
      </c>
      <c r="AT162" s="15" t="s">
        <v>98</v>
      </c>
      <c r="AU162" s="16" t="s">
        <v>47</v>
      </c>
      <c r="AV162" s="15"/>
      <c r="AW162" s="18"/>
      <c r="AX162" s="58"/>
      <c r="AY162" s="18"/>
      <c r="AZ162" s="15"/>
      <c r="BA162" s="15"/>
      <c r="BB162" s="18"/>
      <c r="BC162" s="18"/>
      <c r="BD162" s="18"/>
      <c r="BE162" s="18"/>
      <c r="BF162" s="18"/>
      <c r="BG162" s="755">
        <f t="shared" si="56"/>
        <v>6</v>
      </c>
      <c r="BH162" s="709">
        <f t="shared" si="57"/>
        <v>6</v>
      </c>
      <c r="BI162" s="755">
        <f t="shared" si="58"/>
        <v>0</v>
      </c>
      <c r="BJ162" s="459" t="str">
        <f t="shared" si="59"/>
        <v>NO TIENE REZAGO</v>
      </c>
      <c r="BK162" s="18"/>
    </row>
    <row r="163" spans="1:63" customFormat="1" ht="18.75" customHeight="1">
      <c r="A163" s="481">
        <v>174</v>
      </c>
      <c r="B163" s="481" t="s">
        <v>2575</v>
      </c>
      <c r="C163" s="15" t="s">
        <v>5146</v>
      </c>
      <c r="D163" s="58" t="s">
        <v>126</v>
      </c>
      <c r="E163" s="21" t="s">
        <v>294</v>
      </c>
      <c r="F163" s="29">
        <v>938699212</v>
      </c>
      <c r="G163" s="310" t="str">
        <f>CONCATENATE(MID(Q163,3,2),MID(P163,1,2),MID(H163,1,2),MID(I163,1,2),MID(J163,1,2), MID(K163,1,2),MID(L163,1,1))</f>
        <v>1511BLBEBRJHP</v>
      </c>
      <c r="H163" s="1037" t="s">
        <v>321</v>
      </c>
      <c r="I163" s="1037" t="s">
        <v>295</v>
      </c>
      <c r="J163" s="1037" t="s">
        <v>2802</v>
      </c>
      <c r="K163" s="1037" t="s">
        <v>2803</v>
      </c>
      <c r="L163" s="482" t="s">
        <v>42</v>
      </c>
      <c r="M163" s="29" t="s">
        <v>42</v>
      </c>
      <c r="N163" s="193">
        <v>42318</v>
      </c>
      <c r="O163" s="199">
        <v>10</v>
      </c>
      <c r="P163" s="199">
        <v>11</v>
      </c>
      <c r="Q163" s="199">
        <v>2015</v>
      </c>
      <c r="R163" s="637">
        <f t="shared" ca="1" si="54"/>
        <v>8</v>
      </c>
      <c r="S163" s="15" t="s">
        <v>4808</v>
      </c>
      <c r="T163" s="29" t="s">
        <v>42</v>
      </c>
      <c r="U163" s="29">
        <v>2860981</v>
      </c>
      <c r="V163" s="14" t="s">
        <v>2595</v>
      </c>
      <c r="W163" s="51" t="s">
        <v>47</v>
      </c>
      <c r="X163" s="51" t="str">
        <f t="shared" si="55"/>
        <v>9310BETOALMEV</v>
      </c>
      <c r="Y163" s="29" t="s">
        <v>295</v>
      </c>
      <c r="Z163" s="29" t="s">
        <v>296</v>
      </c>
      <c r="AA163" s="29" t="s">
        <v>55</v>
      </c>
      <c r="AB163" s="29" t="s">
        <v>297</v>
      </c>
      <c r="AC163" s="481" t="s">
        <v>56</v>
      </c>
      <c r="AD163" s="44" t="s">
        <v>57</v>
      </c>
      <c r="AE163" s="42">
        <v>34259</v>
      </c>
      <c r="AF163" s="29">
        <v>17</v>
      </c>
      <c r="AG163" s="29">
        <v>10</v>
      </c>
      <c r="AH163" s="29">
        <v>1993</v>
      </c>
      <c r="AI163" s="58" t="s">
        <v>4809</v>
      </c>
      <c r="AJ163" s="32" t="s">
        <v>58</v>
      </c>
      <c r="AK163" s="41">
        <v>23627657</v>
      </c>
      <c r="AL163" s="1080" t="s">
        <v>2578</v>
      </c>
      <c r="AM163" s="1097">
        <v>45184</v>
      </c>
      <c r="AN163" s="15" t="s">
        <v>49</v>
      </c>
      <c r="AO163" s="1111">
        <v>45205</v>
      </c>
      <c r="AP163" s="482">
        <v>3</v>
      </c>
      <c r="AQ163" s="379">
        <v>2</v>
      </c>
      <c r="AR163" s="41">
        <v>1</v>
      </c>
      <c r="AS163" s="51" t="s">
        <v>47</v>
      </c>
      <c r="AT163" s="484" t="s">
        <v>131</v>
      </c>
      <c r="AU163" s="483" t="s">
        <v>47</v>
      </c>
      <c r="AV163" s="58"/>
      <c r="AW163" s="58"/>
      <c r="AX163" s="58"/>
      <c r="AY163" s="58"/>
      <c r="AZ163" s="58"/>
      <c r="BA163" s="557"/>
      <c r="BB163" s="58"/>
      <c r="BC163" s="58"/>
      <c r="BD163" s="58"/>
      <c r="BE163" s="58"/>
      <c r="BF163" s="58"/>
      <c r="BG163" s="755">
        <f t="shared" si="56"/>
        <v>6</v>
      </c>
      <c r="BH163" s="709">
        <f t="shared" si="57"/>
        <v>8</v>
      </c>
      <c r="BI163" s="755">
        <f t="shared" si="58"/>
        <v>2</v>
      </c>
      <c r="BJ163" s="459" t="str">
        <f t="shared" si="59"/>
        <v>2 AÑOS REZAGO</v>
      </c>
      <c r="BK163" s="58"/>
    </row>
    <row r="164" spans="1:63" customFormat="1" ht="18.75" customHeight="1">
      <c r="A164" s="481">
        <v>1442</v>
      </c>
      <c r="B164" s="23" t="s">
        <v>5311</v>
      </c>
      <c r="C164" s="15" t="s">
        <v>5146</v>
      </c>
      <c r="D164" s="23" t="s">
        <v>126</v>
      </c>
      <c r="E164" s="53" t="s">
        <v>294</v>
      </c>
      <c r="F164" s="53">
        <v>938699212</v>
      </c>
      <c r="G164" s="310" t="str">
        <f>CONCATENATE(MID(Q164,3,2),MID(P164,1,2),MID(H164,1,2),MID(I164,1,2),MID(J164,1,2), MID(K164,1,2),MID(L164,1,1))</f>
        <v>186BLBEEMJHP</v>
      </c>
      <c r="H164" s="604" t="s">
        <v>321</v>
      </c>
      <c r="I164" s="604" t="s">
        <v>295</v>
      </c>
      <c r="J164" s="604" t="s">
        <v>3239</v>
      </c>
      <c r="K164" s="609" t="s">
        <v>2804</v>
      </c>
      <c r="L164" s="58" t="s">
        <v>42</v>
      </c>
      <c r="M164" s="53" t="s">
        <v>42</v>
      </c>
      <c r="N164" s="419">
        <v>43252</v>
      </c>
      <c r="O164" s="354">
        <v>1</v>
      </c>
      <c r="P164" s="354">
        <v>6</v>
      </c>
      <c r="Q164" s="354">
        <v>2018</v>
      </c>
      <c r="R164" s="637">
        <f ca="1">DATEDIF(N164,TODAY(),"Y")</f>
        <v>5</v>
      </c>
      <c r="S164" s="482" t="s">
        <v>4808</v>
      </c>
      <c r="T164" s="48" t="s">
        <v>6371</v>
      </c>
      <c r="U164" s="25">
        <v>2860998</v>
      </c>
      <c r="V164" s="53" t="s">
        <v>53</v>
      </c>
      <c r="W164" s="114" t="s">
        <v>47</v>
      </c>
      <c r="X164" s="51" t="str">
        <f>UPPER(CONCATENATE(MID(AH164,3,2),MID(AG164,1,2),MID(Y164,1,2),MID(Z164,1,2),MID(AA164,1,2),MID(AB164,1,2),MID(AC164,1,1)))</f>
        <v>9310BETOALMEV</v>
      </c>
      <c r="Y164" s="609" t="s">
        <v>295</v>
      </c>
      <c r="Z164" s="609" t="s">
        <v>296</v>
      </c>
      <c r="AA164" s="609" t="s">
        <v>55</v>
      </c>
      <c r="AB164" s="611" t="s">
        <v>297</v>
      </c>
      <c r="AC164" s="481" t="s">
        <v>56</v>
      </c>
      <c r="AD164" s="44" t="s">
        <v>57</v>
      </c>
      <c r="AE164" s="526">
        <v>34259</v>
      </c>
      <c r="AF164" s="53">
        <v>17</v>
      </c>
      <c r="AG164" s="53">
        <v>10</v>
      </c>
      <c r="AH164" s="53">
        <v>1993</v>
      </c>
      <c r="AI164" s="15" t="s">
        <v>4809</v>
      </c>
      <c r="AJ164" s="48" t="s">
        <v>1096</v>
      </c>
      <c r="AK164" s="614">
        <v>23627657</v>
      </c>
      <c r="AL164" s="15" t="s">
        <v>2578</v>
      </c>
      <c r="AM164" s="1101">
        <v>45184</v>
      </c>
      <c r="AN164" s="481"/>
      <c r="AO164" s="1114"/>
      <c r="AP164" s="481"/>
      <c r="AQ164" s="530"/>
      <c r="AR164" s="530"/>
      <c r="AS164" s="114" t="s">
        <v>47</v>
      </c>
      <c r="AT164" s="18" t="s">
        <v>1126</v>
      </c>
      <c r="AU164" s="23"/>
      <c r="AV164" s="58"/>
      <c r="AW164" s="53" t="s">
        <v>6418</v>
      </c>
      <c r="AX164" s="1103"/>
      <c r="AY164" s="23"/>
      <c r="AZ164" s="58"/>
      <c r="BA164" s="58"/>
      <c r="BB164" s="23"/>
      <c r="BC164" s="23"/>
      <c r="BD164" s="23"/>
      <c r="BE164" s="23"/>
      <c r="BF164" s="23"/>
      <c r="BG164" s="755">
        <f>IF(V164="NINGUNO",6, IF(V164="NIVEL INICIAL 3 AÑOS",6,IF(V164="NIVEL INICIAL 4 AÑOS",6, IF(V164="NIVEL INICIAL 5 AÑOS",6, IF(V164="PRIMARIA - 1ER GRADO",6, IF(V164="PRIMARIA - 2DO GRADO",7, IF(V164="PRIMARIA - 3ER GRADO",8, IF(V164="PRIMARIA - 4TO GRADO",9, IF(V164="PRIMARIA - 5TO GRADO",10, IF(V164="PRIMARIA - 6TO GRADO",11, IF(V164="SECUNDARIA - 1ER GRADO",12, IF(V164="SECUNDARIA - 2DO GRADO",13, IF(V164="SECUNDARIA - 3ER GRADO",14, IF(V164="SECUNDARIA - 4TO GRADO",15))))))))))))))</f>
        <v>6</v>
      </c>
      <c r="BH164" s="709">
        <f>DATEDIF(N164,"31/03/2024","Y")</f>
        <v>5</v>
      </c>
      <c r="BI164" s="755">
        <f>BH164-BG164</f>
        <v>-1</v>
      </c>
      <c r="BJ164" s="459" t="str">
        <f>IF(BI164&lt;=1,"NO TIENE REZAGO", IF(BI164=2,"2 AÑOS REZAGO", IF(BI164=3,"3 AÑOS REZAGO", IF(BI164&gt;=4, "4 AÑOS REZAGO A MÁS"))))</f>
        <v>NO TIENE REZAGO</v>
      </c>
      <c r="BK164" s="23"/>
    </row>
    <row r="165" spans="1:63" customFormat="1" ht="18.75" customHeight="1">
      <c r="A165" s="481">
        <v>175</v>
      </c>
      <c r="B165" s="51" t="s">
        <v>2575</v>
      </c>
      <c r="C165" s="15" t="s">
        <v>5146</v>
      </c>
      <c r="D165" s="25" t="s">
        <v>126</v>
      </c>
      <c r="E165" s="21" t="s">
        <v>294</v>
      </c>
      <c r="F165" s="29">
        <v>938699212</v>
      </c>
      <c r="G165" s="310" t="str">
        <f>CONCATENATE(MID(Q165,3,2),MID(P165,1,2),MID(H165,1,2),MID(I165,1,2),MID(J165,1,2), MID(K165,1,2),MID(L165,1,1))</f>
        <v>186BLBEENJHP</v>
      </c>
      <c r="H165" s="40" t="s">
        <v>321</v>
      </c>
      <c r="I165" s="40" t="s">
        <v>295</v>
      </c>
      <c r="J165" s="40" t="s">
        <v>2732</v>
      </c>
      <c r="K165" s="40" t="s">
        <v>2804</v>
      </c>
      <c r="L165" s="482" t="s">
        <v>42</v>
      </c>
      <c r="M165" s="29" t="s">
        <v>42</v>
      </c>
      <c r="N165" s="193">
        <v>43252</v>
      </c>
      <c r="O165" s="199">
        <v>1</v>
      </c>
      <c r="P165" s="199">
        <v>6</v>
      </c>
      <c r="Q165" s="199">
        <v>2018</v>
      </c>
      <c r="R165" s="637">
        <f ca="1">DATEDIF(N165,TODAY(),"Y")</f>
        <v>5</v>
      </c>
      <c r="S165" s="15" t="s">
        <v>4808</v>
      </c>
      <c r="T165" s="29" t="s">
        <v>42</v>
      </c>
      <c r="U165" s="29">
        <v>2860998</v>
      </c>
      <c r="V165" s="29" t="s">
        <v>53</v>
      </c>
      <c r="W165" s="51" t="s">
        <v>47</v>
      </c>
      <c r="X165" s="51" t="str">
        <f>UPPER(CONCATENATE(MID(AH165,3,2),MID(AG165,1,2),MID(Y165,1,2),MID(Z165,1,2),MID(AA165,1,2),MID(AB165,1,2),MID(AC165,1,1)))</f>
        <v>9310BETOALMEV</v>
      </c>
      <c r="Y165" s="29" t="s">
        <v>295</v>
      </c>
      <c r="Z165" s="29" t="s">
        <v>296</v>
      </c>
      <c r="AA165" s="29" t="s">
        <v>55</v>
      </c>
      <c r="AB165" s="29" t="s">
        <v>297</v>
      </c>
      <c r="AC165" s="481" t="s">
        <v>56</v>
      </c>
      <c r="AD165" s="44" t="s">
        <v>57</v>
      </c>
      <c r="AE165" s="42">
        <v>34259</v>
      </c>
      <c r="AF165" s="29">
        <v>17</v>
      </c>
      <c r="AG165" s="29">
        <v>10</v>
      </c>
      <c r="AH165" s="29">
        <v>1993</v>
      </c>
      <c r="AI165" s="58" t="s">
        <v>4809</v>
      </c>
      <c r="AJ165" s="32" t="s">
        <v>58</v>
      </c>
      <c r="AK165" s="41">
        <v>23627657</v>
      </c>
      <c r="AL165" s="1080" t="s">
        <v>2578</v>
      </c>
      <c r="AM165" s="1097">
        <v>45184</v>
      </c>
      <c r="AN165" s="482"/>
      <c r="AO165" s="482"/>
      <c r="AP165" s="482"/>
      <c r="AQ165" s="379"/>
      <c r="AR165" s="41"/>
      <c r="AS165" s="51" t="s">
        <v>47</v>
      </c>
      <c r="AT165" s="26" t="s">
        <v>131</v>
      </c>
      <c r="AU165" s="14" t="s">
        <v>47</v>
      </c>
      <c r="AV165" s="58"/>
      <c r="AW165" s="25"/>
      <c r="AX165" s="58"/>
      <c r="AY165" s="25"/>
      <c r="AZ165" s="58"/>
      <c r="BA165" s="557"/>
      <c r="BB165" s="25"/>
      <c r="BC165" s="25"/>
      <c r="BD165" s="25"/>
      <c r="BE165" s="25"/>
      <c r="BF165" s="25"/>
      <c r="BG165" s="755">
        <f>IF(V165="NINGUNO",6, IF(V165="NIVEL INICIAL 3 AÑOS",6,IF(V165="NIVEL INICIAL 4 AÑOS",6, IF(V165="NIVEL INICIAL 5 AÑOS",6, IF(V165="PRIMARIA - 1ER GRADO",6, IF(V165="PRIMARIA - 2DO GRADO",7, IF(V165="PRIMARIA - 3ER GRADO",8, IF(V165="PRIMARIA - 4TO GRADO",9, IF(V165="PRIMARIA - 5TO GRADO",10, IF(V165="PRIMARIA - 6TO GRADO",11, IF(V165="SECUNDARIA - 1ER GRADO",12, IF(V165="SECUNDARIA - 2DO GRADO",13, IF(V165="SECUNDARIA - 3ER GRADO",14, IF(V165="SECUNDARIA - 4TO GRADO",15))))))))))))))</f>
        <v>6</v>
      </c>
      <c r="BH165" s="709">
        <f>DATEDIF(N165,"31/03/2024","Y")</f>
        <v>5</v>
      </c>
      <c r="BI165" s="755">
        <f>BH165-BG165</f>
        <v>-1</v>
      </c>
      <c r="BJ165" s="459" t="str">
        <f>IF(BI165&lt;=1,"NO TIENE REZAGO", IF(BI165=2,"2 AÑOS REZAGO", IF(BI165=3,"3 AÑOS REZAGO", IF(BI165&gt;=4, "4 AÑOS REZAGO A MÁS"))))</f>
        <v>NO TIENE REZAGO</v>
      </c>
      <c r="BK165" s="25"/>
    </row>
    <row r="166" spans="1:63" customFormat="1" ht="18.75" customHeight="1">
      <c r="A166" s="481">
        <v>320</v>
      </c>
      <c r="B166" s="114" t="s">
        <v>2836</v>
      </c>
      <c r="C166" s="15" t="s">
        <v>33</v>
      </c>
      <c r="D166" s="15" t="s">
        <v>33</v>
      </c>
      <c r="E166" s="15" t="s">
        <v>279</v>
      </c>
      <c r="F166" s="15">
        <v>900119567</v>
      </c>
      <c r="G166" s="310" t="str">
        <f>CONCATENATE(MID(Q166,3,2),MID(P166,1,2),MID(H166,1,2),MID(I166,1,2),MID(J166,1,2), MID(K166,1,2),MID(L166,1,1))</f>
        <v>151BLFEREANS</v>
      </c>
      <c r="H166" s="18" t="s">
        <v>321</v>
      </c>
      <c r="I166" s="18" t="s">
        <v>655</v>
      </c>
      <c r="J166" s="18" t="s">
        <v>3052</v>
      </c>
      <c r="K166" s="18" t="s">
        <v>3053</v>
      </c>
      <c r="L166" s="15" t="s">
        <v>57</v>
      </c>
      <c r="M166" s="103" t="s">
        <v>57</v>
      </c>
      <c r="N166" s="193">
        <v>42006</v>
      </c>
      <c r="O166" s="199">
        <v>2</v>
      </c>
      <c r="P166" s="199">
        <v>1</v>
      </c>
      <c r="Q166" s="199">
        <v>2015</v>
      </c>
      <c r="R166" s="637">
        <f ca="1">DATEDIF(N166,TODAY(),"Y")</f>
        <v>9</v>
      </c>
      <c r="S166" s="15" t="s">
        <v>4809</v>
      </c>
      <c r="T166" s="29" t="s">
        <v>2590</v>
      </c>
      <c r="U166" s="15">
        <v>136</v>
      </c>
      <c r="V166" s="756" t="s">
        <v>2631</v>
      </c>
      <c r="W166" s="114" t="s">
        <v>47</v>
      </c>
      <c r="X166" s="51" t="str">
        <f>UPPER(CONCATENATE(MID(AH166,3,2),MID(AG166,1,2),MID(Y166,1,2),MID(Z166,1,2),MID(AA166,1,2),MID(AB166,1,2),MID(AC166,1,1)))</f>
        <v>942FELAYEBAV</v>
      </c>
      <c r="Y166" s="18" t="s">
        <v>655</v>
      </c>
      <c r="Z166" s="18" t="s">
        <v>656</v>
      </c>
      <c r="AA166" s="18" t="s">
        <v>657</v>
      </c>
      <c r="AB166" s="18" t="s">
        <v>658</v>
      </c>
      <c r="AC166" s="481" t="s">
        <v>56</v>
      </c>
      <c r="AD166" s="44" t="s">
        <v>57</v>
      </c>
      <c r="AE166" s="119">
        <v>34387</v>
      </c>
      <c r="AF166" s="18" t="s">
        <v>252</v>
      </c>
      <c r="AG166" s="18" t="s">
        <v>155</v>
      </c>
      <c r="AH166" s="18" t="s">
        <v>75</v>
      </c>
      <c r="AI166" s="58" t="s">
        <v>4809</v>
      </c>
      <c r="AJ166" s="32" t="s">
        <v>58</v>
      </c>
      <c r="AK166" s="20">
        <v>25527083</v>
      </c>
      <c r="AL166" s="15" t="s">
        <v>2578</v>
      </c>
      <c r="AM166" s="85">
        <v>45184</v>
      </c>
      <c r="AN166" s="15" t="s">
        <v>49</v>
      </c>
      <c r="AO166" s="31">
        <v>45234</v>
      </c>
      <c r="AP166" s="15">
        <v>2</v>
      </c>
      <c r="AQ166" s="20">
        <v>2</v>
      </c>
      <c r="AR166" s="20">
        <v>1</v>
      </c>
      <c r="AS166" s="114" t="s">
        <v>47</v>
      </c>
      <c r="AT166" s="15" t="s">
        <v>188</v>
      </c>
      <c r="AU166" s="16" t="s">
        <v>47</v>
      </c>
      <c r="AV166" s="15"/>
      <c r="AW166" s="18"/>
      <c r="AX166" s="58"/>
      <c r="AY166" s="18"/>
      <c r="AZ166" s="15"/>
      <c r="BA166" s="15"/>
      <c r="BB166" s="18"/>
      <c r="BC166" s="18"/>
      <c r="BD166" s="18"/>
      <c r="BE166" s="18"/>
      <c r="BF166" s="18"/>
      <c r="BG166" s="755">
        <f>IF(V166="NINGUNO",6, IF(V166="NIVEL INICIAL 3 AÑOS",6,IF(V166="NIVEL INICIAL 4 AÑOS",6, IF(V166="NIVEL INICIAL 5 AÑOS",6, IF(V166="PRIMARIA - 1ER GRADO",6, IF(V166="PRIMARIA - 2DO GRADO",7, IF(V166="PRIMARIA - 3ER GRADO",8, IF(V166="PRIMARIA - 4TO GRADO",9, IF(V166="PRIMARIA - 5TO GRADO",10, IF(V166="PRIMARIA - 6TO GRADO",11, IF(V166="SECUNDARIA - 1ER GRADO",12, IF(V166="SECUNDARIA - 2DO GRADO",13, IF(V166="SECUNDARIA - 3ER GRADO",14, IF(V166="SECUNDARIA - 4TO GRADO",15))))))))))))))</f>
        <v>6</v>
      </c>
      <c r="BH166" s="709">
        <f>DATEDIF(N166,"31/03/2024","Y")</f>
        <v>9</v>
      </c>
      <c r="BI166" s="755">
        <f>BH166-BG166</f>
        <v>3</v>
      </c>
      <c r="BJ166" s="459" t="str">
        <f>IF(BI166&lt;=1,"NO TIENE REZAGO", IF(BI166=2,"2 AÑOS REZAGO", IF(BI166=3,"3 AÑOS REZAGO", IF(BI166&gt;=4, "4 AÑOS REZAGO A MÁS"))))</f>
        <v>3 AÑOS REZAGO</v>
      </c>
      <c r="BK166" s="18"/>
    </row>
    <row r="167" spans="1:63" customFormat="1" ht="18.75" customHeight="1">
      <c r="A167" s="481">
        <v>1484</v>
      </c>
      <c r="B167" s="23" t="s">
        <v>5311</v>
      </c>
      <c r="C167" s="15" t="s">
        <v>5146</v>
      </c>
      <c r="D167" s="23" t="s">
        <v>126</v>
      </c>
      <c r="E167" s="53" t="s">
        <v>126</v>
      </c>
      <c r="F167" s="622">
        <v>918454596</v>
      </c>
      <c r="G167" s="310" t="str">
        <f>CONCATENATE(MID(Q167,3,2),MID(P167,1,2),MID(H167,1,2),MID(I167,1,2),MID(J167,1,2), MID(K167,1,2),MID(L167,1,1))</f>
        <v>079BLMADEDES</v>
      </c>
      <c r="H167" s="604" t="s">
        <v>321</v>
      </c>
      <c r="I167" s="604" t="s">
        <v>1017</v>
      </c>
      <c r="J167" s="604" t="s">
        <v>2018</v>
      </c>
      <c r="K167" s="604" t="s">
        <v>223</v>
      </c>
      <c r="L167" s="58" t="s">
        <v>57</v>
      </c>
      <c r="M167" s="103" t="s">
        <v>57</v>
      </c>
      <c r="N167" s="528">
        <v>39340</v>
      </c>
      <c r="O167" s="354">
        <v>15</v>
      </c>
      <c r="P167" s="354">
        <v>9</v>
      </c>
      <c r="Q167" s="354">
        <v>2007</v>
      </c>
      <c r="R167" s="637">
        <f ca="1">DATEDIF(N167,TODAY(),"Y")</f>
        <v>16</v>
      </c>
      <c r="S167" s="483" t="s">
        <v>4809</v>
      </c>
      <c r="T167" s="48" t="s">
        <v>2590</v>
      </c>
      <c r="U167" s="53">
        <v>756</v>
      </c>
      <c r="V167" s="14" t="s">
        <v>2611</v>
      </c>
      <c r="W167" s="114" t="s">
        <v>47</v>
      </c>
      <c r="X167" s="51" t="str">
        <f>UPPER(CONCATENATE(MID(AH167,3,2),MID(AG167,1,2),MID(Y167,1,2),MID(Z167,1,2),MID(AA167,1,2),MID(AB167,1,2),MID(AC167,1,1)))</f>
        <v>8012MANIMADEV</v>
      </c>
      <c r="Y167" s="604" t="s">
        <v>1017</v>
      </c>
      <c r="Z167" s="604" t="s">
        <v>53</v>
      </c>
      <c r="AA167" s="604" t="s">
        <v>185</v>
      </c>
      <c r="AB167" s="605" t="s">
        <v>6526</v>
      </c>
      <c r="AC167" s="481" t="s">
        <v>56</v>
      </c>
      <c r="AD167" s="44" t="s">
        <v>57</v>
      </c>
      <c r="AE167" s="526">
        <v>29584</v>
      </c>
      <c r="AF167" s="53">
        <v>29</v>
      </c>
      <c r="AG167" s="53">
        <v>12</v>
      </c>
      <c r="AH167" s="53">
        <v>1980</v>
      </c>
      <c r="AI167" s="15" t="s">
        <v>4809</v>
      </c>
      <c r="AJ167" s="48" t="s">
        <v>1096</v>
      </c>
      <c r="AK167" s="607">
        <v>16142467</v>
      </c>
      <c r="AL167" s="15" t="s">
        <v>2578</v>
      </c>
      <c r="AM167" s="1101">
        <v>45207</v>
      </c>
      <c r="AN167" s="15" t="s">
        <v>49</v>
      </c>
      <c r="AO167" s="1114">
        <v>45294</v>
      </c>
      <c r="AP167" s="481"/>
      <c r="AQ167" s="530">
        <v>1</v>
      </c>
      <c r="AR167" s="530">
        <v>1</v>
      </c>
      <c r="AS167" s="638" t="s">
        <v>47</v>
      </c>
      <c r="AT167" s="18" t="s">
        <v>1126</v>
      </c>
      <c r="AU167" s="23"/>
      <c r="AV167" s="58"/>
      <c r="AW167" s="53" t="s">
        <v>6420</v>
      </c>
      <c r="AX167" s="1103"/>
      <c r="AY167" s="23"/>
      <c r="AZ167" s="58"/>
      <c r="BA167" s="58"/>
      <c r="BB167" s="23"/>
      <c r="BC167" s="23"/>
      <c r="BD167" s="23"/>
      <c r="BE167" s="23"/>
      <c r="BF167" s="23"/>
      <c r="BG167" s="755">
        <f>IF(V167="NINGUNO",6, IF(V167="NIVEL INICIAL 3 AÑOS",6,IF(V167="NIVEL INICIAL 4 AÑOS",6, IF(V167="NIVEL INICIAL 5 AÑOS",6, IF(V167="PRIMARIA - 1ER GRADO",6, IF(V167="PRIMARIA - 2DO GRADO",7, IF(V167="PRIMARIA - 3ER GRADO",8, IF(V167="PRIMARIA - 4TO GRADO",9, IF(V167="PRIMARIA - 5TO GRADO",10, IF(V167="PRIMARIA - 6TO GRADO",11, IF(V167="SECUNDARIA - 1ER GRADO",12, IF(V167="SECUNDARIA - 2DO GRADO",13, IF(V167="SECUNDARIA - 3ER GRADO",14, IF(V167="SECUNDARIA - 4TO GRADO",15))))))))))))))</f>
        <v>14</v>
      </c>
      <c r="BH167" s="709">
        <f>DATEDIF(N167,"31/03/2024","Y")</f>
        <v>16</v>
      </c>
      <c r="BI167" s="755">
        <f>BH167-BG167</f>
        <v>2</v>
      </c>
      <c r="BJ167" s="459" t="str">
        <f>IF(BI167&lt;=1,"NO TIENE REZAGO", IF(BI167=2,"2 AÑOS REZAGO", IF(BI167=3,"3 AÑOS REZAGO", IF(BI167&gt;=4, "4 AÑOS REZAGO A MÁS"))))</f>
        <v>2 AÑOS REZAGO</v>
      </c>
      <c r="BK167" s="23"/>
    </row>
    <row r="168" spans="1:63" customFormat="1" ht="18.75" customHeight="1">
      <c r="A168" s="481">
        <v>481</v>
      </c>
      <c r="B168" s="114" t="s">
        <v>2836</v>
      </c>
      <c r="C168" s="15" t="s">
        <v>33</v>
      </c>
      <c r="D168" s="15" t="s">
        <v>33</v>
      </c>
      <c r="E168" s="16" t="s">
        <v>34</v>
      </c>
      <c r="F168" s="15">
        <v>925805054</v>
      </c>
      <c r="G168" s="310" t="str">
        <f>CONCATENATE(MID(Q168,3,2),MID(P168,1,2),MID(H168,1,2),MID(I168,1,2),MID(J168,1,2), MID(K168,1,2),MID(L168,1,1))</f>
        <v>209BLNATHELN</v>
      </c>
      <c r="H168" s="18" t="s">
        <v>321</v>
      </c>
      <c r="I168" s="18" t="s">
        <v>1196</v>
      </c>
      <c r="J168" s="18" t="s">
        <v>3351</v>
      </c>
      <c r="K168" s="18" t="s">
        <v>2735</v>
      </c>
      <c r="L168" s="21" t="s">
        <v>1938</v>
      </c>
      <c r="M168" s="185" t="s">
        <v>1938</v>
      </c>
      <c r="N168" s="193">
        <v>44097</v>
      </c>
      <c r="O168" s="199">
        <v>23</v>
      </c>
      <c r="P168" s="199">
        <v>9</v>
      </c>
      <c r="Q168" s="199">
        <v>2020</v>
      </c>
      <c r="R168" s="637">
        <f ca="1">DATEDIF(N168,TODAY(),"Y")</f>
        <v>3</v>
      </c>
      <c r="S168" s="15" t="s">
        <v>4808</v>
      </c>
      <c r="T168" s="15" t="s">
        <v>2113</v>
      </c>
      <c r="U168" s="115" t="s">
        <v>3352</v>
      </c>
      <c r="V168" s="21" t="s">
        <v>53</v>
      </c>
      <c r="W168" s="114" t="s">
        <v>47</v>
      </c>
      <c r="X168" s="51" t="str">
        <f>UPPER(CONCATENATE(MID(AH168,3,2),MID(AG168,1,2),MID(Y168,1,2),MID(Z168,1,2),MID(AA168,1,2),MID(AB168,1,2),MID(AC168,1,1)))</f>
        <v>7911NAMEELCHV</v>
      </c>
      <c r="Y168" s="15" t="s">
        <v>1196</v>
      </c>
      <c r="Z168" s="15" t="s">
        <v>1197</v>
      </c>
      <c r="AA168" s="15" t="s">
        <v>1198</v>
      </c>
      <c r="AB168" s="15" t="s">
        <v>1199</v>
      </c>
      <c r="AC168" s="481" t="s">
        <v>56</v>
      </c>
      <c r="AD168" s="44" t="s">
        <v>111</v>
      </c>
      <c r="AE168" s="116">
        <v>29178</v>
      </c>
      <c r="AF168" s="18" t="s">
        <v>161</v>
      </c>
      <c r="AG168" s="18" t="s">
        <v>65</v>
      </c>
      <c r="AH168" s="18" t="s">
        <v>981</v>
      </c>
      <c r="AI168" s="58" t="s">
        <v>4809</v>
      </c>
      <c r="AJ168" s="150" t="s">
        <v>142</v>
      </c>
      <c r="AK168" s="117" t="s">
        <v>1200</v>
      </c>
      <c r="AL168" s="15" t="s">
        <v>2578</v>
      </c>
      <c r="AM168" s="1094">
        <v>45201.942141203705</v>
      </c>
      <c r="AN168" s="15" t="s">
        <v>49</v>
      </c>
      <c r="AO168" s="31">
        <v>45246</v>
      </c>
      <c r="AP168" s="15">
        <v>1</v>
      </c>
      <c r="AQ168" s="20">
        <v>1</v>
      </c>
      <c r="AR168" s="20">
        <v>1</v>
      </c>
      <c r="AS168" s="114" t="s">
        <v>47</v>
      </c>
      <c r="AT168" s="15" t="s">
        <v>48</v>
      </c>
      <c r="AU168" s="16" t="s">
        <v>47</v>
      </c>
      <c r="AV168" s="15"/>
      <c r="AW168" s="18"/>
      <c r="AX168" s="58"/>
      <c r="AY168" s="18"/>
      <c r="AZ168" s="15"/>
      <c r="BA168" s="15"/>
      <c r="BB168" s="18"/>
      <c r="BC168" s="18"/>
      <c r="BD168" s="18"/>
      <c r="BE168" s="18"/>
      <c r="BF168" s="18"/>
      <c r="BG168" s="755">
        <f>IF(V168="NINGUNO",6, IF(V168="NIVEL INICIAL 3 AÑOS",6,IF(V168="NIVEL INICIAL 4 AÑOS",6, IF(V168="NIVEL INICIAL 5 AÑOS",6, IF(V168="PRIMARIA - 1ER GRADO",6, IF(V168="PRIMARIA - 2DO GRADO",7, IF(V168="PRIMARIA - 3ER GRADO",8, IF(V168="PRIMARIA - 4TO GRADO",9, IF(V168="PRIMARIA - 5TO GRADO",10, IF(V168="PRIMARIA - 6TO GRADO",11, IF(V168="SECUNDARIA - 1ER GRADO",12, IF(V168="SECUNDARIA - 2DO GRADO",13, IF(V168="SECUNDARIA - 3ER GRADO",14, IF(V168="SECUNDARIA - 4TO GRADO",15))))))))))))))</f>
        <v>6</v>
      </c>
      <c r="BH168" s="709">
        <f>DATEDIF(N168,"31/03/2024","Y")</f>
        <v>3</v>
      </c>
      <c r="BI168" s="755">
        <f>BH168-BG168</f>
        <v>-3</v>
      </c>
      <c r="BJ168" s="459" t="str">
        <f>IF(BI168&lt;=1,"NO TIENE REZAGO", IF(BI168=2,"2 AÑOS REZAGO", IF(BI168=3,"3 AÑOS REZAGO", IF(BI168&gt;=4, "4 AÑOS REZAGO A MÁS"))))</f>
        <v>NO TIENE REZAGO</v>
      </c>
      <c r="BK168" s="18"/>
    </row>
    <row r="169" spans="1:63" customFormat="1" ht="18.75" customHeight="1">
      <c r="A169" s="481">
        <v>575</v>
      </c>
      <c r="B169" s="114" t="s">
        <v>2836</v>
      </c>
      <c r="C169" s="15" t="s">
        <v>33</v>
      </c>
      <c r="D169" s="15" t="s">
        <v>33</v>
      </c>
      <c r="E169" s="15" t="s">
        <v>91</v>
      </c>
      <c r="F169" s="15" t="s">
        <v>1459</v>
      </c>
      <c r="G169" s="310" t="str">
        <f>CONCATENATE(MID(Q169,3,2),MID(P169,1,2),MID(H169,1,2),MID(I169,1,2),MID(J169,1,2), MID(K169,1,2),MID(L169,1,1))</f>
        <v>187BLRODIDAS</v>
      </c>
      <c r="H169" s="18" t="s">
        <v>321</v>
      </c>
      <c r="I169" s="18" t="s">
        <v>338</v>
      </c>
      <c r="J169" s="18" t="s">
        <v>3521</v>
      </c>
      <c r="K169" s="18" t="s">
        <v>1957</v>
      </c>
      <c r="L169" s="15" t="s">
        <v>57</v>
      </c>
      <c r="M169" s="103" t="s">
        <v>57</v>
      </c>
      <c r="N169" s="193">
        <v>43307</v>
      </c>
      <c r="O169" s="199">
        <v>26</v>
      </c>
      <c r="P169" s="199">
        <v>7</v>
      </c>
      <c r="Q169" s="199">
        <v>2018</v>
      </c>
      <c r="R169" s="637">
        <f t="shared" ref="R169:R175" ca="1" si="60">DATEDIF(N169,TODAY(),"Y")</f>
        <v>5</v>
      </c>
      <c r="S169" s="15" t="s">
        <v>4808</v>
      </c>
      <c r="T169" s="29" t="s">
        <v>2590</v>
      </c>
      <c r="U169" s="15">
        <v>19</v>
      </c>
      <c r="V169" s="21" t="s">
        <v>53</v>
      </c>
      <c r="W169" s="114" t="s">
        <v>47</v>
      </c>
      <c r="X169" s="51" t="str">
        <f t="shared" ref="X169:X175" si="61">UPPER(CONCATENATE(MID(AH169,3,2),MID(AG169,1,2),MID(Y169,1,2),MID(Z169,1,2),MID(AA169,1,2),MID(AB169,1,2),MID(AC169,1,1)))</f>
        <v>912ROBEHEKAV</v>
      </c>
      <c r="Y169" s="18" t="s">
        <v>338</v>
      </c>
      <c r="Z169" s="18" t="s">
        <v>1460</v>
      </c>
      <c r="AA169" s="18" t="s">
        <v>1461</v>
      </c>
      <c r="AB169" s="18" t="s">
        <v>110</v>
      </c>
      <c r="AC169" s="481" t="s">
        <v>56</v>
      </c>
      <c r="AD169" s="44" t="s">
        <v>57</v>
      </c>
      <c r="AE169" s="119">
        <v>33296</v>
      </c>
      <c r="AF169" s="18" t="s">
        <v>211</v>
      </c>
      <c r="AG169" s="18" t="s">
        <v>155</v>
      </c>
      <c r="AH169" s="18" t="s">
        <v>156</v>
      </c>
      <c r="AI169" s="58" t="s">
        <v>4809</v>
      </c>
      <c r="AJ169" s="32" t="s">
        <v>58</v>
      </c>
      <c r="AK169" s="20">
        <v>25068092</v>
      </c>
      <c r="AL169" s="15" t="s">
        <v>2578</v>
      </c>
      <c r="AM169" s="85">
        <v>45184</v>
      </c>
      <c r="AN169" s="15" t="s">
        <v>49</v>
      </c>
      <c r="AO169" s="31">
        <v>45234</v>
      </c>
      <c r="AP169" s="15">
        <v>2</v>
      </c>
      <c r="AQ169" s="20">
        <v>2</v>
      </c>
      <c r="AR169" s="20">
        <v>1</v>
      </c>
      <c r="AS169" s="114" t="s">
        <v>47</v>
      </c>
      <c r="AT169" s="15" t="s">
        <v>188</v>
      </c>
      <c r="AU169" s="16" t="s">
        <v>47</v>
      </c>
      <c r="AV169" s="15"/>
      <c r="AW169" s="18"/>
      <c r="AX169" s="58"/>
      <c r="AY169" s="18"/>
      <c r="AZ169" s="15"/>
      <c r="BA169" s="15"/>
      <c r="BB169" s="18"/>
      <c r="BC169" s="18"/>
      <c r="BD169" s="18"/>
      <c r="BE169" s="18"/>
      <c r="BF169" s="18"/>
      <c r="BG169" s="755">
        <f t="shared" ref="BG169:BG175" si="62">IF(V169="NINGUNO",6, IF(V169="NIVEL INICIAL 3 AÑOS",6,IF(V169="NIVEL INICIAL 4 AÑOS",6, IF(V169="NIVEL INICIAL 5 AÑOS",6, IF(V169="PRIMARIA - 1ER GRADO",6, IF(V169="PRIMARIA - 2DO GRADO",7, IF(V169="PRIMARIA - 3ER GRADO",8, IF(V169="PRIMARIA - 4TO GRADO",9, IF(V169="PRIMARIA - 5TO GRADO",10, IF(V169="PRIMARIA - 6TO GRADO",11, IF(V169="SECUNDARIA - 1ER GRADO",12, IF(V169="SECUNDARIA - 2DO GRADO",13, IF(V169="SECUNDARIA - 3ER GRADO",14, IF(V169="SECUNDARIA - 4TO GRADO",15))))))))))))))</f>
        <v>6</v>
      </c>
      <c r="BH169" s="709">
        <f t="shared" ref="BH169:BH175" si="63">DATEDIF(N169,"31/03/2024","Y")</f>
        <v>5</v>
      </c>
      <c r="BI169" s="755">
        <f t="shared" ref="BI169:BI175" si="64">BH169-BG169</f>
        <v>-1</v>
      </c>
      <c r="BJ169" s="459" t="str">
        <f t="shared" ref="BJ169:BJ175" si="65">IF(BI169&lt;=1,"NO TIENE REZAGO", IF(BI169=2,"2 AÑOS REZAGO", IF(BI169=3,"3 AÑOS REZAGO", IF(BI169&gt;=4, "4 AÑOS REZAGO A MÁS"))))</f>
        <v>NO TIENE REZAGO</v>
      </c>
      <c r="BK169" s="18"/>
    </row>
    <row r="170" spans="1:63" customFormat="1" ht="18.75" customHeight="1">
      <c r="A170" s="481">
        <v>577</v>
      </c>
      <c r="B170" s="114" t="s">
        <v>2836</v>
      </c>
      <c r="C170" s="15" t="s">
        <v>33</v>
      </c>
      <c r="D170" s="15" t="s">
        <v>33</v>
      </c>
      <c r="E170" s="15" t="s">
        <v>91</v>
      </c>
      <c r="F170" s="15" t="s">
        <v>1459</v>
      </c>
      <c r="G170" s="310" t="str">
        <f>CONCATENATE(MID(Q170,3,2),MID(P170,1,2),MID(H170,1,2),MID(I170,1,2),MID(J170,1,2), MID(K170,1,2),MID(L170,1,1))</f>
        <v>178BLROFASOS</v>
      </c>
      <c r="H170" s="18" t="s">
        <v>321</v>
      </c>
      <c r="I170" s="18" t="s">
        <v>338</v>
      </c>
      <c r="J170" s="18" t="s">
        <v>3523</v>
      </c>
      <c r="K170" s="18" t="s">
        <v>1661</v>
      </c>
      <c r="L170" s="15" t="s">
        <v>57</v>
      </c>
      <c r="M170" s="103" t="s">
        <v>57</v>
      </c>
      <c r="N170" s="193">
        <v>42957</v>
      </c>
      <c r="O170" s="199">
        <v>10</v>
      </c>
      <c r="P170" s="199">
        <v>8</v>
      </c>
      <c r="Q170" s="199">
        <v>2017</v>
      </c>
      <c r="R170" s="637">
        <f t="shared" ca="1" si="60"/>
        <v>6</v>
      </c>
      <c r="S170" s="15" t="s">
        <v>4809</v>
      </c>
      <c r="T170" s="29" t="s">
        <v>2590</v>
      </c>
      <c r="U170" s="15">
        <v>25</v>
      </c>
      <c r="V170" s="21" t="s">
        <v>53</v>
      </c>
      <c r="W170" s="114" t="s">
        <v>47</v>
      </c>
      <c r="X170" s="51" t="str">
        <f t="shared" si="61"/>
        <v>912ROBEHEKAV</v>
      </c>
      <c r="Y170" s="18" t="s">
        <v>338</v>
      </c>
      <c r="Z170" s="18" t="s">
        <v>1460</v>
      </c>
      <c r="AA170" s="18" t="s">
        <v>1461</v>
      </c>
      <c r="AB170" s="18" t="s">
        <v>110</v>
      </c>
      <c r="AC170" s="481" t="s">
        <v>56</v>
      </c>
      <c r="AD170" s="44" t="s">
        <v>57</v>
      </c>
      <c r="AE170" s="119">
        <v>33296</v>
      </c>
      <c r="AF170" s="18" t="s">
        <v>211</v>
      </c>
      <c r="AG170" s="18" t="s">
        <v>155</v>
      </c>
      <c r="AH170" s="18" t="s">
        <v>156</v>
      </c>
      <c r="AI170" s="58" t="s">
        <v>4809</v>
      </c>
      <c r="AJ170" s="32" t="s">
        <v>58</v>
      </c>
      <c r="AK170" s="20">
        <v>25068092</v>
      </c>
      <c r="AL170" s="15" t="s">
        <v>2578</v>
      </c>
      <c r="AM170" s="85">
        <v>45184</v>
      </c>
      <c r="AN170" s="15"/>
      <c r="AO170" s="31"/>
      <c r="AP170" s="15"/>
      <c r="AQ170" s="20"/>
      <c r="AR170" s="20"/>
      <c r="AS170" s="114" t="s">
        <v>47</v>
      </c>
      <c r="AT170" s="15" t="s">
        <v>188</v>
      </c>
      <c r="AU170" s="16" t="s">
        <v>47</v>
      </c>
      <c r="AV170" s="15"/>
      <c r="AW170" s="18"/>
      <c r="AX170" s="58"/>
      <c r="AY170" s="18"/>
      <c r="AZ170" s="15"/>
      <c r="BA170" s="15"/>
      <c r="BB170" s="18"/>
      <c r="BC170" s="18"/>
      <c r="BD170" s="18"/>
      <c r="BE170" s="18"/>
      <c r="BF170" s="18"/>
      <c r="BG170" s="755">
        <f t="shared" si="62"/>
        <v>6</v>
      </c>
      <c r="BH170" s="709">
        <f t="shared" si="63"/>
        <v>6</v>
      </c>
      <c r="BI170" s="755">
        <f t="shared" si="64"/>
        <v>0</v>
      </c>
      <c r="BJ170" s="459" t="str">
        <f t="shared" si="65"/>
        <v>NO TIENE REZAGO</v>
      </c>
      <c r="BK170" s="18"/>
    </row>
    <row r="171" spans="1:63" customFormat="1" ht="18.75" customHeight="1">
      <c r="A171" s="481">
        <v>768</v>
      </c>
      <c r="B171" s="114" t="s">
        <v>2836</v>
      </c>
      <c r="C171" s="15" t="s">
        <v>50</v>
      </c>
      <c r="D171" s="15" t="s">
        <v>50</v>
      </c>
      <c r="E171" s="26" t="s">
        <v>51</v>
      </c>
      <c r="F171" s="44" t="s">
        <v>1469</v>
      </c>
      <c r="G171" s="310" t="str">
        <f>CONCATENATE(MID(Q171,3,2),MID(P171,1,2),MID(H171,1,2),MID(I171,1,2),MID(J171,1,2), MID(K171,1,2),MID(L171,1,1))</f>
        <v>2010BLROYEALN</v>
      </c>
      <c r="H171" s="32" t="s">
        <v>321</v>
      </c>
      <c r="I171" s="32" t="s">
        <v>338</v>
      </c>
      <c r="J171" s="32" t="s">
        <v>3836</v>
      </c>
      <c r="K171" s="32" t="s">
        <v>366</v>
      </c>
      <c r="L171" s="21" t="s">
        <v>1938</v>
      </c>
      <c r="M171" s="185" t="s">
        <v>1938</v>
      </c>
      <c r="N171" s="193">
        <v>44114</v>
      </c>
      <c r="O171" s="199">
        <v>10</v>
      </c>
      <c r="P171" s="199">
        <v>10</v>
      </c>
      <c r="Q171" s="199">
        <v>2020</v>
      </c>
      <c r="R171" s="637">
        <f t="shared" ca="1" si="60"/>
        <v>3</v>
      </c>
      <c r="S171" s="15" t="s">
        <v>4808</v>
      </c>
      <c r="T171" s="32" t="s">
        <v>1939</v>
      </c>
      <c r="U171" s="142">
        <v>92055994</v>
      </c>
      <c r="V171" s="21" t="s">
        <v>53</v>
      </c>
      <c r="W171" s="114" t="s">
        <v>47</v>
      </c>
      <c r="X171" s="51" t="str">
        <f t="shared" si="61"/>
        <v>004ROCOYUYUV</v>
      </c>
      <c r="Y171" s="32" t="s">
        <v>338</v>
      </c>
      <c r="Z171" s="32" t="s">
        <v>478</v>
      </c>
      <c r="AA171" s="32" t="s">
        <v>1470</v>
      </c>
      <c r="AB171" s="32" t="s">
        <v>1471</v>
      </c>
      <c r="AC171" s="481" t="s">
        <v>56</v>
      </c>
      <c r="AD171" s="44" t="s">
        <v>57</v>
      </c>
      <c r="AE171" s="141">
        <v>36631</v>
      </c>
      <c r="AF171" s="18" t="s">
        <v>314</v>
      </c>
      <c r="AG171" s="18" t="s">
        <v>123</v>
      </c>
      <c r="AH171" s="18" t="s">
        <v>187</v>
      </c>
      <c r="AI171" s="58" t="s">
        <v>4809</v>
      </c>
      <c r="AJ171" s="32" t="s">
        <v>58</v>
      </c>
      <c r="AK171" s="45">
        <v>30454630</v>
      </c>
      <c r="AL171" s="44" t="s">
        <v>2578</v>
      </c>
      <c r="AM171" s="31">
        <v>45202.491521319447</v>
      </c>
      <c r="AN171" s="15" t="s">
        <v>49</v>
      </c>
      <c r="AO171" s="1111">
        <v>45247</v>
      </c>
      <c r="AP171" s="44">
        <v>1</v>
      </c>
      <c r="AQ171" s="45">
        <v>1</v>
      </c>
      <c r="AR171" s="45">
        <v>2</v>
      </c>
      <c r="AS171" s="114" t="s">
        <v>47</v>
      </c>
      <c r="AT171" s="15" t="s">
        <v>59</v>
      </c>
      <c r="AU171" s="16" t="s">
        <v>47</v>
      </c>
      <c r="AV171" s="15"/>
      <c r="AW171" s="18"/>
      <c r="AX171" s="58"/>
      <c r="AY171" s="18"/>
      <c r="AZ171" s="15"/>
      <c r="BA171" s="15"/>
      <c r="BB171" s="18"/>
      <c r="BC171" s="18"/>
      <c r="BD171" s="18"/>
      <c r="BE171" s="18"/>
      <c r="BF171" s="18"/>
      <c r="BG171" s="755">
        <f t="shared" si="62"/>
        <v>6</v>
      </c>
      <c r="BH171" s="709">
        <f t="shared" si="63"/>
        <v>3</v>
      </c>
      <c r="BI171" s="755">
        <f t="shared" si="64"/>
        <v>-3</v>
      </c>
      <c r="BJ171" s="459" t="str">
        <f t="shared" si="65"/>
        <v>NO TIENE REZAGO</v>
      </c>
      <c r="BK171" s="18"/>
    </row>
    <row r="172" spans="1:63" customFormat="1" ht="18.75" customHeight="1">
      <c r="A172" s="481">
        <v>1075</v>
      </c>
      <c r="B172" s="23" t="s">
        <v>5311</v>
      </c>
      <c r="C172" s="15" t="s">
        <v>33</v>
      </c>
      <c r="D172" s="15" t="s">
        <v>33</v>
      </c>
      <c r="E172" s="520" t="s">
        <v>279</v>
      </c>
      <c r="F172" s="520">
        <v>956111740</v>
      </c>
      <c r="G172" s="310" t="str">
        <f>CONCATENATE(MID(Q172,3,2),MID(P172,1,2),MID(H172,1,2),MID(I172,1,2),MID(J172,1,2), MID(K172,1,2),MID(L172,1,1))</f>
        <v>1910BLCAMAGAP</v>
      </c>
      <c r="H172" s="18" t="s">
        <v>5336</v>
      </c>
      <c r="I172" s="18" t="s">
        <v>5337</v>
      </c>
      <c r="J172" s="18" t="s">
        <v>5338</v>
      </c>
      <c r="K172" s="18" t="s">
        <v>5339</v>
      </c>
      <c r="L172" s="520" t="s">
        <v>42</v>
      </c>
      <c r="M172" s="462" t="s">
        <v>42</v>
      </c>
      <c r="N172" s="521">
        <v>43758</v>
      </c>
      <c r="O172" s="637">
        <v>20</v>
      </c>
      <c r="P172" s="637">
        <v>10</v>
      </c>
      <c r="Q172" s="637">
        <v>2019</v>
      </c>
      <c r="R172" s="637">
        <f t="shared" ca="1" si="60"/>
        <v>4</v>
      </c>
      <c r="S172" s="482" t="s">
        <v>4808</v>
      </c>
      <c r="T172" s="462" t="s">
        <v>42</v>
      </c>
      <c r="U172" s="462">
        <v>1301246</v>
      </c>
      <c r="V172" s="520" t="s">
        <v>53</v>
      </c>
      <c r="W172" s="114" t="s">
        <v>47</v>
      </c>
      <c r="X172" s="51" t="str">
        <f t="shared" si="61"/>
        <v>977CASAELNIV</v>
      </c>
      <c r="Y172" s="462" t="s">
        <v>5337</v>
      </c>
      <c r="Z172" s="462" t="s">
        <v>5450</v>
      </c>
      <c r="AA172" s="462" t="s">
        <v>5451</v>
      </c>
      <c r="AB172" s="462" t="s">
        <v>5452</v>
      </c>
      <c r="AC172" s="481" t="s">
        <v>56</v>
      </c>
      <c r="AD172" s="15" t="s">
        <v>42</v>
      </c>
      <c r="AE172" s="522">
        <v>35642</v>
      </c>
      <c r="AF172" s="462">
        <v>31</v>
      </c>
      <c r="AG172" s="462">
        <v>7</v>
      </c>
      <c r="AH172" s="462">
        <v>1997</v>
      </c>
      <c r="AI172" s="15" t="s">
        <v>4809</v>
      </c>
      <c r="AJ172" s="462" t="s">
        <v>42</v>
      </c>
      <c r="AK172" s="462">
        <v>1029808</v>
      </c>
      <c r="AL172" s="15" t="s">
        <v>2578</v>
      </c>
      <c r="AM172" s="1100">
        <v>45260</v>
      </c>
      <c r="AN172" s="15" t="s">
        <v>49</v>
      </c>
      <c r="AO172" s="1100">
        <v>45293</v>
      </c>
      <c r="AP172" s="520"/>
      <c r="AQ172" s="637">
        <v>1</v>
      </c>
      <c r="AR172" s="637">
        <v>1</v>
      </c>
      <c r="AS172" s="638" t="s">
        <v>47</v>
      </c>
      <c r="AT172" s="18" t="s">
        <v>5498</v>
      </c>
      <c r="AU172" s="18"/>
      <c r="AV172" s="58"/>
      <c r="AW172" s="462"/>
      <c r="AX172" s="520"/>
      <c r="AY172" s="462"/>
      <c r="AZ172" s="58"/>
      <c r="BA172" s="58"/>
      <c r="BB172" s="18"/>
      <c r="BC172" s="18"/>
      <c r="BD172" s="18"/>
      <c r="BE172" s="18"/>
      <c r="BF172" s="18"/>
      <c r="BG172" s="755">
        <f t="shared" si="62"/>
        <v>6</v>
      </c>
      <c r="BH172" s="709">
        <f t="shared" si="63"/>
        <v>4</v>
      </c>
      <c r="BI172" s="755">
        <f t="shared" si="64"/>
        <v>-2</v>
      </c>
      <c r="BJ172" s="459" t="str">
        <f t="shared" si="65"/>
        <v>NO TIENE REZAGO</v>
      </c>
      <c r="BK172" s="23"/>
    </row>
    <row r="173" spans="1:63" customFormat="1" ht="18.75" customHeight="1">
      <c r="A173" s="481">
        <v>659</v>
      </c>
      <c r="B173" s="114" t="s">
        <v>2836</v>
      </c>
      <c r="C173" s="15" t="s">
        <v>33</v>
      </c>
      <c r="D173" s="15" t="s">
        <v>33</v>
      </c>
      <c r="E173" s="150" t="s">
        <v>68</v>
      </c>
      <c r="F173" s="15">
        <v>900495217</v>
      </c>
      <c r="G173" s="310" t="str">
        <f>CONCATENATE(MID(Q173,3,2),MID(P173,1,2),MID(H173,1,2),MID(I173,1,2),MID(J173,1,2), MID(K173,1,2),MID(L173,1,1))</f>
        <v>201BOVAESALN</v>
      </c>
      <c r="H173" s="18" t="s">
        <v>3680</v>
      </c>
      <c r="I173" s="18" t="s">
        <v>1650</v>
      </c>
      <c r="J173" s="18" t="s">
        <v>3681</v>
      </c>
      <c r="K173" s="18" t="s">
        <v>1776</v>
      </c>
      <c r="L173" s="21" t="s">
        <v>1938</v>
      </c>
      <c r="M173" s="185" t="s">
        <v>1938</v>
      </c>
      <c r="N173" s="193">
        <v>43843</v>
      </c>
      <c r="O173" s="199">
        <v>13</v>
      </c>
      <c r="P173" s="199">
        <v>1</v>
      </c>
      <c r="Q173" s="199">
        <v>2020</v>
      </c>
      <c r="R173" s="637">
        <f t="shared" ca="1" si="60"/>
        <v>4</v>
      </c>
      <c r="S173" s="15" t="s">
        <v>4808</v>
      </c>
      <c r="T173" s="15" t="s">
        <v>1939</v>
      </c>
      <c r="U173" s="115" t="s">
        <v>3682</v>
      </c>
      <c r="V173" s="21" t="s">
        <v>53</v>
      </c>
      <c r="W173" s="114" t="s">
        <v>47</v>
      </c>
      <c r="X173" s="51" t="str">
        <f t="shared" si="61"/>
        <v>9912VAAÑDACAV</v>
      </c>
      <c r="Y173" s="18" t="s">
        <v>1650</v>
      </c>
      <c r="Z173" s="18" t="s">
        <v>1651</v>
      </c>
      <c r="AA173" s="18" t="s">
        <v>1652</v>
      </c>
      <c r="AB173" s="18" t="s">
        <v>383</v>
      </c>
      <c r="AC173" s="481" t="s">
        <v>56</v>
      </c>
      <c r="AD173" s="44" t="s">
        <v>57</v>
      </c>
      <c r="AE173" s="116">
        <v>36502</v>
      </c>
      <c r="AF173" s="18" t="s">
        <v>73</v>
      </c>
      <c r="AG173" s="18" t="s">
        <v>206</v>
      </c>
      <c r="AH173" s="18" t="s">
        <v>344</v>
      </c>
      <c r="AI173" s="58" t="s">
        <v>4809</v>
      </c>
      <c r="AJ173" s="32" t="s">
        <v>58</v>
      </c>
      <c r="AK173" s="117" t="s">
        <v>1653</v>
      </c>
      <c r="AL173" s="15" t="s">
        <v>2578</v>
      </c>
      <c r="AM173" s="31">
        <v>45212.461493055554</v>
      </c>
      <c r="AN173" s="15" t="s">
        <v>49</v>
      </c>
      <c r="AO173" s="1111">
        <v>45245</v>
      </c>
      <c r="AP173" s="15">
        <v>1</v>
      </c>
      <c r="AQ173" s="20">
        <v>1</v>
      </c>
      <c r="AR173" s="20">
        <v>1</v>
      </c>
      <c r="AS173" s="114" t="s">
        <v>47</v>
      </c>
      <c r="AT173" s="15" t="s">
        <v>76</v>
      </c>
      <c r="AU173" s="16" t="s">
        <v>47</v>
      </c>
      <c r="AV173" s="15"/>
      <c r="AW173" s="18"/>
      <c r="AX173" s="58"/>
      <c r="AY173" s="18"/>
      <c r="AZ173" s="15"/>
      <c r="BA173" s="15"/>
      <c r="BB173" s="18"/>
      <c r="BC173" s="18"/>
      <c r="BD173" s="18"/>
      <c r="BE173" s="18"/>
      <c r="BF173" s="18"/>
      <c r="BG173" s="755">
        <f t="shared" si="62"/>
        <v>6</v>
      </c>
      <c r="BH173" s="709">
        <f t="shared" si="63"/>
        <v>4</v>
      </c>
      <c r="BI173" s="755">
        <f t="shared" si="64"/>
        <v>-2</v>
      </c>
      <c r="BJ173" s="459" t="str">
        <f t="shared" si="65"/>
        <v>NO TIENE REZAGO</v>
      </c>
      <c r="BK173" s="18"/>
    </row>
    <row r="174" spans="1:63" customFormat="1" ht="18.75" customHeight="1">
      <c r="A174" s="481">
        <v>280</v>
      </c>
      <c r="B174" s="114" t="s">
        <v>2836</v>
      </c>
      <c r="C174" s="15" t="s">
        <v>33</v>
      </c>
      <c r="D174" s="15" t="s">
        <v>33</v>
      </c>
      <c r="E174" s="15" t="s">
        <v>496</v>
      </c>
      <c r="F174" s="15">
        <v>933655823</v>
      </c>
      <c r="G174" s="310" t="str">
        <f>CONCATENATE(MID(Q174,3,2),MID(P174,1,2),MID(H174,1,2),MID(I174,1,2),MID(J174,1,2), MID(K174,1,2),MID(L174,1,1))</f>
        <v>173BOCOKESTP</v>
      </c>
      <c r="H174" s="18" t="s">
        <v>2975</v>
      </c>
      <c r="I174" s="18" t="s">
        <v>492</v>
      </c>
      <c r="J174" s="18" t="s">
        <v>2976</v>
      </c>
      <c r="K174" s="18" t="s">
        <v>2977</v>
      </c>
      <c r="L174" s="21" t="s">
        <v>42</v>
      </c>
      <c r="M174" s="21" t="s">
        <v>42</v>
      </c>
      <c r="N174" s="193">
        <v>42824</v>
      </c>
      <c r="O174" s="199">
        <v>30</v>
      </c>
      <c r="P174" s="199">
        <v>3</v>
      </c>
      <c r="Q174" s="199">
        <v>2017</v>
      </c>
      <c r="R174" s="637">
        <f t="shared" ca="1" si="60"/>
        <v>6</v>
      </c>
      <c r="S174" s="15" t="s">
        <v>4808</v>
      </c>
      <c r="T174" s="15" t="s">
        <v>42</v>
      </c>
      <c r="U174" s="131" t="s">
        <v>2978</v>
      </c>
      <c r="V174" s="756" t="s">
        <v>2631</v>
      </c>
      <c r="W174" s="114" t="s">
        <v>47</v>
      </c>
      <c r="X174" s="51" t="str">
        <f t="shared" si="61"/>
        <v>857COSADAMAV</v>
      </c>
      <c r="Y174" s="15" t="s">
        <v>492</v>
      </c>
      <c r="Z174" s="15" t="s">
        <v>497</v>
      </c>
      <c r="AA174" s="15" t="s">
        <v>498</v>
      </c>
      <c r="AB174" s="15" t="s">
        <v>499</v>
      </c>
      <c r="AC174" s="481" t="s">
        <v>56</v>
      </c>
      <c r="AD174" s="15" t="s">
        <v>42</v>
      </c>
      <c r="AE174" s="85">
        <v>31258</v>
      </c>
      <c r="AF174" s="18" t="s">
        <v>241</v>
      </c>
      <c r="AG174" s="18" t="s">
        <v>200</v>
      </c>
      <c r="AH174" s="18" t="s">
        <v>181</v>
      </c>
      <c r="AI174" s="58" t="s">
        <v>4809</v>
      </c>
      <c r="AJ174" s="15" t="s">
        <v>42</v>
      </c>
      <c r="AK174" s="126" t="s">
        <v>500</v>
      </c>
      <c r="AL174" s="15" t="s">
        <v>2578</v>
      </c>
      <c r="AM174" s="85">
        <v>45234.608759166666</v>
      </c>
      <c r="AN174" s="15" t="s">
        <v>49</v>
      </c>
      <c r="AO174" s="31">
        <v>45254</v>
      </c>
      <c r="AP174" s="15">
        <v>1</v>
      </c>
      <c r="AQ174" s="20">
        <v>1</v>
      </c>
      <c r="AR174" s="20">
        <v>1</v>
      </c>
      <c r="AS174" s="114" t="s">
        <v>47</v>
      </c>
      <c r="AT174" s="15" t="s">
        <v>98</v>
      </c>
      <c r="AU174" s="16" t="s">
        <v>47</v>
      </c>
      <c r="AV174" s="15"/>
      <c r="AW174" s="18"/>
      <c r="AX174" s="58"/>
      <c r="AY174" s="18"/>
      <c r="AZ174" s="15"/>
      <c r="BA174" s="15"/>
      <c r="BB174" s="18"/>
      <c r="BC174" s="18"/>
      <c r="BD174" s="18"/>
      <c r="BE174" s="18"/>
      <c r="BF174" s="18"/>
      <c r="BG174" s="755">
        <f t="shared" si="62"/>
        <v>6</v>
      </c>
      <c r="BH174" s="709">
        <f t="shared" si="63"/>
        <v>7</v>
      </c>
      <c r="BI174" s="755">
        <f t="shared" si="64"/>
        <v>1</v>
      </c>
      <c r="BJ174" s="459" t="str">
        <f t="shared" si="65"/>
        <v>NO TIENE REZAGO</v>
      </c>
      <c r="BK174" s="18"/>
    </row>
    <row r="175" spans="1:63" customFormat="1" ht="18.75" customHeight="1">
      <c r="A175" s="481">
        <v>269</v>
      </c>
      <c r="B175" s="114" t="s">
        <v>2836</v>
      </c>
      <c r="C175" s="15" t="s">
        <v>33</v>
      </c>
      <c r="D175" s="15" t="s">
        <v>33</v>
      </c>
      <c r="E175" s="15" t="s">
        <v>2048</v>
      </c>
      <c r="F175" s="15">
        <v>917822766</v>
      </c>
      <c r="G175" s="310" t="str">
        <f>CONCATENATE(MID(Q175,3,2),MID(P175,1,2),MID(H175,1,2),MID(I175,1,2),MID(J175,1,2), MID(K175,1,2),MID(L175,1,1))</f>
        <v>194BOCHSAESN</v>
      </c>
      <c r="H175" s="18" t="s">
        <v>2137</v>
      </c>
      <c r="I175" s="18" t="s">
        <v>456</v>
      </c>
      <c r="J175" s="18" t="s">
        <v>2758</v>
      </c>
      <c r="K175" s="18" t="s">
        <v>2247</v>
      </c>
      <c r="L175" s="21" t="s">
        <v>1938</v>
      </c>
      <c r="M175" s="185" t="s">
        <v>1938</v>
      </c>
      <c r="N175" s="193">
        <v>43585</v>
      </c>
      <c r="O175" s="199">
        <v>30</v>
      </c>
      <c r="P175" s="199">
        <v>4</v>
      </c>
      <c r="Q175" s="199">
        <v>2019</v>
      </c>
      <c r="R175" s="637">
        <f t="shared" ca="1" si="60"/>
        <v>4</v>
      </c>
      <c r="S175" s="15" t="s">
        <v>4809</v>
      </c>
      <c r="T175" s="18" t="s">
        <v>2113</v>
      </c>
      <c r="U175" s="115" t="s">
        <v>2955</v>
      </c>
      <c r="V175" s="21" t="s">
        <v>53</v>
      </c>
      <c r="W175" s="114" t="s">
        <v>47</v>
      </c>
      <c r="X175" s="51" t="str">
        <f t="shared" si="61"/>
        <v>959CHCADIJEV</v>
      </c>
      <c r="Y175" s="18" t="s">
        <v>456</v>
      </c>
      <c r="Z175" s="18" t="s">
        <v>408</v>
      </c>
      <c r="AA175" s="18" t="s">
        <v>190</v>
      </c>
      <c r="AB175" s="18" t="s">
        <v>458</v>
      </c>
      <c r="AC175" s="481" t="s">
        <v>56</v>
      </c>
      <c r="AD175" s="44" t="s">
        <v>57</v>
      </c>
      <c r="AE175" s="116">
        <v>34957</v>
      </c>
      <c r="AF175" s="18" t="s">
        <v>314</v>
      </c>
      <c r="AG175" s="18" t="s">
        <v>45</v>
      </c>
      <c r="AH175" s="18" t="s">
        <v>278</v>
      </c>
      <c r="AI175" s="58" t="s">
        <v>4809</v>
      </c>
      <c r="AJ175" s="32" t="s">
        <v>58</v>
      </c>
      <c r="AK175" s="117" t="s">
        <v>459</v>
      </c>
      <c r="AL175" s="15" t="s">
        <v>2578</v>
      </c>
      <c r="AM175" s="387">
        <v>45215</v>
      </c>
      <c r="AN175" s="15" t="s">
        <v>49</v>
      </c>
      <c r="AO175" s="24">
        <v>45254</v>
      </c>
      <c r="AP175" s="15">
        <v>1</v>
      </c>
      <c r="AQ175" s="20">
        <v>1</v>
      </c>
      <c r="AR175" s="20">
        <v>2</v>
      </c>
      <c r="AS175" s="114" t="s">
        <v>47</v>
      </c>
      <c r="AT175" s="15" t="s">
        <v>67</v>
      </c>
      <c r="AU175" s="16" t="s">
        <v>47</v>
      </c>
      <c r="AV175" s="15"/>
      <c r="AW175" s="18"/>
      <c r="AX175" s="58"/>
      <c r="AY175" s="18"/>
      <c r="AZ175" s="15"/>
      <c r="BA175" s="15"/>
      <c r="BB175" s="18"/>
      <c r="BC175" s="18"/>
      <c r="BD175" s="18"/>
      <c r="BE175" s="18"/>
      <c r="BF175" s="18"/>
      <c r="BG175" s="755">
        <f t="shared" si="62"/>
        <v>6</v>
      </c>
      <c r="BH175" s="709">
        <f t="shared" si="63"/>
        <v>4</v>
      </c>
      <c r="BI175" s="755">
        <f t="shared" si="64"/>
        <v>-2</v>
      </c>
      <c r="BJ175" s="459" t="str">
        <f t="shared" si="65"/>
        <v>NO TIENE REZAGO</v>
      </c>
      <c r="BK175" s="18" t="s">
        <v>3855</v>
      </c>
    </row>
    <row r="176" spans="1:63" customFormat="1" ht="18.75" customHeight="1">
      <c r="A176" s="481">
        <v>321</v>
      </c>
      <c r="B176" s="114" t="s">
        <v>2836</v>
      </c>
      <c r="C176" s="15" t="s">
        <v>33</v>
      </c>
      <c r="D176" s="15" t="s">
        <v>33</v>
      </c>
      <c r="E176" s="15" t="s">
        <v>279</v>
      </c>
      <c r="F176" s="15">
        <v>900119567</v>
      </c>
      <c r="G176" s="310" t="str">
        <f>CONCATENATE(MID(Q176,3,2),MID(P176,1,2),MID(H176,1,2),MID(I176,1,2),MID(J176,1,2), MID(K176,1,2),MID(L176,1,1))</f>
        <v>127BOFEJOEDS</v>
      </c>
      <c r="H176" s="18" t="s">
        <v>2137</v>
      </c>
      <c r="I176" s="18" t="s">
        <v>655</v>
      </c>
      <c r="J176" s="18" t="s">
        <v>1448</v>
      </c>
      <c r="K176" s="18" t="s">
        <v>1775</v>
      </c>
      <c r="L176" s="15" t="s">
        <v>57</v>
      </c>
      <c r="M176" s="103" t="s">
        <v>57</v>
      </c>
      <c r="N176" s="193">
        <v>41105</v>
      </c>
      <c r="O176" s="199">
        <v>15</v>
      </c>
      <c r="P176" s="199">
        <v>7</v>
      </c>
      <c r="Q176" s="199">
        <v>2012</v>
      </c>
      <c r="R176" s="637">
        <f ca="1">DATEDIF(N176,TODAY(),"Y")</f>
        <v>11</v>
      </c>
      <c r="S176" s="15" t="s">
        <v>4808</v>
      </c>
      <c r="T176" s="29" t="s">
        <v>2590</v>
      </c>
      <c r="U176" s="15">
        <v>477</v>
      </c>
      <c r="V176" s="14" t="s">
        <v>2588</v>
      </c>
      <c r="W176" s="114" t="s">
        <v>47</v>
      </c>
      <c r="X176" s="51" t="str">
        <f>UPPER(CONCATENATE(MID(AH176,3,2),MID(AG176,1,2),MID(Y176,1,2),MID(Z176,1,2),MID(AA176,1,2),MID(AB176,1,2),MID(AC176,1,1)))</f>
        <v>942FELAYEBEV</v>
      </c>
      <c r="Y176" s="18" t="s">
        <v>655</v>
      </c>
      <c r="Z176" s="18" t="s">
        <v>656</v>
      </c>
      <c r="AA176" s="18" t="s">
        <v>657</v>
      </c>
      <c r="AB176" s="18" t="s">
        <v>3054</v>
      </c>
      <c r="AC176" s="481" t="s">
        <v>56</v>
      </c>
      <c r="AD176" s="44" t="s">
        <v>57</v>
      </c>
      <c r="AE176" s="119">
        <v>34387</v>
      </c>
      <c r="AF176" s="18" t="s">
        <v>252</v>
      </c>
      <c r="AG176" s="18" t="s">
        <v>155</v>
      </c>
      <c r="AH176" s="18" t="s">
        <v>75</v>
      </c>
      <c r="AI176" s="58" t="s">
        <v>4809</v>
      </c>
      <c r="AJ176" s="32" t="s">
        <v>58</v>
      </c>
      <c r="AK176" s="20">
        <v>25527083</v>
      </c>
      <c r="AL176" s="15" t="s">
        <v>2578</v>
      </c>
      <c r="AM176" s="85">
        <v>45184</v>
      </c>
      <c r="AN176" s="15"/>
      <c r="AO176" s="31"/>
      <c r="AP176" s="15"/>
      <c r="AQ176" s="20"/>
      <c r="AR176" s="20"/>
      <c r="AS176" s="114" t="s">
        <v>47</v>
      </c>
      <c r="AT176" s="15" t="s">
        <v>188</v>
      </c>
      <c r="AU176" s="16" t="s">
        <v>47</v>
      </c>
      <c r="AV176" s="15"/>
      <c r="AW176" s="18"/>
      <c r="AX176" s="58"/>
      <c r="AY176" s="18"/>
      <c r="AZ176" s="15"/>
      <c r="BA176" s="15"/>
      <c r="BB176" s="18"/>
      <c r="BC176" s="18"/>
      <c r="BD176" s="18"/>
      <c r="BE176" s="18"/>
      <c r="BF176" s="18"/>
      <c r="BG176" s="755">
        <f>IF(V176="NINGUNO",6, IF(V176="NIVEL INICIAL 3 AÑOS",6,IF(V176="NIVEL INICIAL 4 AÑOS",6, IF(V176="NIVEL INICIAL 5 AÑOS",6, IF(V176="PRIMARIA - 1ER GRADO",6, IF(V176="PRIMARIA - 2DO GRADO",7, IF(V176="PRIMARIA - 3ER GRADO",8, IF(V176="PRIMARIA - 4TO GRADO",9, IF(V176="PRIMARIA - 5TO GRADO",10, IF(V176="PRIMARIA - 6TO GRADO",11, IF(V176="SECUNDARIA - 1ER GRADO",12, IF(V176="SECUNDARIA - 2DO GRADO",13, IF(V176="SECUNDARIA - 3ER GRADO",14, IF(V176="SECUNDARIA - 4TO GRADO",15))))))))))))))</f>
        <v>7</v>
      </c>
      <c r="BH176" s="709">
        <f>DATEDIF(N176,"31/03/2024","Y")</f>
        <v>11</v>
      </c>
      <c r="BI176" s="755">
        <f>BH176-BG176</f>
        <v>4</v>
      </c>
      <c r="BJ176" s="459" t="str">
        <f>IF(BI176&lt;=1,"NO TIENE REZAGO", IF(BI176=2,"2 AÑOS REZAGO", IF(BI176=3,"3 AÑOS REZAGO", IF(BI176&gt;=4, "4 AÑOS REZAGO A MÁS"))))</f>
        <v>4 AÑOS REZAGO A MÁS</v>
      </c>
      <c r="BK176" s="18"/>
    </row>
    <row r="177" spans="1:63" customFormat="1" ht="18.75" customHeight="1">
      <c r="A177" s="481">
        <v>312</v>
      </c>
      <c r="B177" s="114" t="s">
        <v>2836</v>
      </c>
      <c r="C177" s="15" t="s">
        <v>33</v>
      </c>
      <c r="D177" s="15" t="s">
        <v>33</v>
      </c>
      <c r="E177" s="15" t="s">
        <v>91</v>
      </c>
      <c r="F177" s="15">
        <v>925155756</v>
      </c>
      <c r="G177" s="310" t="str">
        <f>CONCATENATE(MID(Q177,3,2),MID(P177,1,2),MID(H177,1,2),MID(I177,1,2),MID(J177,1,2), MID(K177,1,2),MID(L177,1,1))</f>
        <v>161BOFAAASAS</v>
      </c>
      <c r="H177" s="18" t="s">
        <v>3041</v>
      </c>
      <c r="I177" s="18" t="s">
        <v>645</v>
      </c>
      <c r="J177" s="18" t="s">
        <v>2863</v>
      </c>
      <c r="K177" s="18" t="s">
        <v>2594</v>
      </c>
      <c r="L177" s="15" t="s">
        <v>57</v>
      </c>
      <c r="M177" s="103" t="s">
        <v>57</v>
      </c>
      <c r="N177" s="193">
        <v>42373</v>
      </c>
      <c r="O177" s="199">
        <v>4</v>
      </c>
      <c r="P177" s="199">
        <v>1</v>
      </c>
      <c r="Q177" s="199">
        <v>2016</v>
      </c>
      <c r="R177" s="637">
        <f ca="1">DATEDIF(N177,TODAY(),"Y")</f>
        <v>8</v>
      </c>
      <c r="S177" s="15" t="s">
        <v>4808</v>
      </c>
      <c r="T177" s="29" t="s">
        <v>2590</v>
      </c>
      <c r="U177" s="15">
        <v>165</v>
      </c>
      <c r="V177" s="756" t="s">
        <v>2631</v>
      </c>
      <c r="W177" s="114" t="s">
        <v>47</v>
      </c>
      <c r="X177" s="51" t="str">
        <f>UPPER(CONCATENATE(MID(AH177,3,2),MID(AG177,1,2),MID(Y177,1,2),MID(Z177,1,2),MID(AA177,1,2),MID(AB177,1,2),MID(AC177,1,1)))</f>
        <v>893FAVAALDEV</v>
      </c>
      <c r="Y177" s="18" t="s">
        <v>645</v>
      </c>
      <c r="Z177" s="18" t="s">
        <v>646</v>
      </c>
      <c r="AA177" s="18" t="s">
        <v>647</v>
      </c>
      <c r="AB177" s="18" t="s">
        <v>648</v>
      </c>
      <c r="AC177" s="481" t="s">
        <v>56</v>
      </c>
      <c r="AD177" s="44" t="s">
        <v>57</v>
      </c>
      <c r="AE177" s="116">
        <v>32590</v>
      </c>
      <c r="AF177" s="18" t="s">
        <v>406</v>
      </c>
      <c r="AG177" s="18" t="s">
        <v>253</v>
      </c>
      <c r="AH177" s="18" t="s">
        <v>145</v>
      </c>
      <c r="AI177" s="58" t="s">
        <v>4809</v>
      </c>
      <c r="AJ177" s="32" t="s">
        <v>58</v>
      </c>
      <c r="AK177" s="128">
        <v>20012764</v>
      </c>
      <c r="AL177" s="15" t="s">
        <v>2578</v>
      </c>
      <c r="AM177" s="31">
        <v>45222</v>
      </c>
      <c r="AN177" s="15" t="s">
        <v>49</v>
      </c>
      <c r="AO177" s="24">
        <v>45245</v>
      </c>
      <c r="AP177" s="15">
        <v>2</v>
      </c>
      <c r="AQ177" s="20">
        <v>2</v>
      </c>
      <c r="AR177" s="20">
        <v>1</v>
      </c>
      <c r="AS177" s="114" t="s">
        <v>47</v>
      </c>
      <c r="AT177" s="15" t="s">
        <v>188</v>
      </c>
      <c r="AU177" s="16" t="s">
        <v>47</v>
      </c>
      <c r="AV177" s="15"/>
      <c r="AW177" s="18"/>
      <c r="AX177" s="58"/>
      <c r="AY177" s="18"/>
      <c r="AZ177" s="15"/>
      <c r="BA177" s="15"/>
      <c r="BB177" s="18"/>
      <c r="BC177" s="18"/>
      <c r="BD177" s="18"/>
      <c r="BE177" s="18"/>
      <c r="BF177" s="18"/>
      <c r="BG177" s="755">
        <f>IF(V177="NINGUNO",6, IF(V177="NIVEL INICIAL 3 AÑOS",6,IF(V177="NIVEL INICIAL 4 AÑOS",6, IF(V177="NIVEL INICIAL 5 AÑOS",6, IF(V177="PRIMARIA - 1ER GRADO",6, IF(V177="PRIMARIA - 2DO GRADO",7, IF(V177="PRIMARIA - 3ER GRADO",8, IF(V177="PRIMARIA - 4TO GRADO",9, IF(V177="PRIMARIA - 5TO GRADO",10, IF(V177="PRIMARIA - 6TO GRADO",11, IF(V177="SECUNDARIA - 1ER GRADO",12, IF(V177="SECUNDARIA - 2DO GRADO",13, IF(V177="SECUNDARIA - 3ER GRADO",14, IF(V177="SECUNDARIA - 4TO GRADO",15))))))))))))))</f>
        <v>6</v>
      </c>
      <c r="BH177" s="709">
        <f>DATEDIF(N177,"31/03/2024","Y")</f>
        <v>8</v>
      </c>
      <c r="BI177" s="755">
        <f>BH177-BG177</f>
        <v>2</v>
      </c>
      <c r="BJ177" s="459" t="str">
        <f>IF(BI177&lt;=1,"NO TIENE REZAGO", IF(BI177=2,"2 AÑOS REZAGO", IF(BI177=3,"3 AÑOS REZAGO", IF(BI177&gt;=4, "4 AÑOS REZAGO A MÁS"))))</f>
        <v>2 AÑOS REZAGO</v>
      </c>
      <c r="BK177" s="18"/>
    </row>
    <row r="178" spans="1:63" customFormat="1" ht="18.75" customHeight="1">
      <c r="A178" s="481">
        <v>57</v>
      </c>
      <c r="B178" s="51" t="s">
        <v>2575</v>
      </c>
      <c r="C178" s="25" t="s">
        <v>33</v>
      </c>
      <c r="D178" s="25" t="s">
        <v>33</v>
      </c>
      <c r="E178" s="14" t="s">
        <v>34</v>
      </c>
      <c r="F178" s="14" t="s">
        <v>891</v>
      </c>
      <c r="G178" s="310" t="str">
        <f>CONCATENATE(MID(Q178,3,2),MID(P178,1,2),MID(H178,1,2),MID(I178,1,2),MID(J178,1,2), MID(K178,1,2),MID(L178,1,1))</f>
        <v>1210BOIBEIFAS</v>
      </c>
      <c r="H178" s="34" t="s">
        <v>1616</v>
      </c>
      <c r="I178" s="34" t="s">
        <v>892</v>
      </c>
      <c r="J178" s="34" t="s">
        <v>2662</v>
      </c>
      <c r="K178" s="34" t="s">
        <v>1933</v>
      </c>
      <c r="L178" s="15" t="s">
        <v>57</v>
      </c>
      <c r="M178" s="103" t="s">
        <v>57</v>
      </c>
      <c r="N178" s="193">
        <v>41213</v>
      </c>
      <c r="O178" s="199">
        <v>31</v>
      </c>
      <c r="P178" s="199">
        <v>10</v>
      </c>
      <c r="Q178" s="199">
        <v>2012</v>
      </c>
      <c r="R178" s="637">
        <f t="shared" ref="R178:R184" ca="1" si="66">DATEDIF(N178,TODAY(),"Y")</f>
        <v>11</v>
      </c>
      <c r="S178" s="15" t="s">
        <v>4809</v>
      </c>
      <c r="T178" s="29" t="s">
        <v>2590</v>
      </c>
      <c r="U178" s="14">
        <v>149</v>
      </c>
      <c r="V178" s="756" t="s">
        <v>2631</v>
      </c>
      <c r="W178" s="51" t="s">
        <v>47</v>
      </c>
      <c r="X178" s="51" t="str">
        <f t="shared" ref="X178:X184" si="67">UPPER(CONCATENATE(MID(AH178,3,2),MID(AG178,1,2),MID(Y178,1,2),MID(Z178,1,2),MID(AA178,1,2),MID(AB178,1,2),MID(AC178,1,1)))</f>
        <v>9207IBGABEMAV</v>
      </c>
      <c r="Y178" s="33" t="s">
        <v>892</v>
      </c>
      <c r="Z178" s="33" t="s">
        <v>893</v>
      </c>
      <c r="AA178" s="33" t="s">
        <v>894</v>
      </c>
      <c r="AB178" s="33" t="s">
        <v>185</v>
      </c>
      <c r="AC178" s="481" t="s">
        <v>56</v>
      </c>
      <c r="AD178" s="58" t="s">
        <v>42</v>
      </c>
      <c r="AE178" s="35">
        <v>33800</v>
      </c>
      <c r="AF178" s="46" t="s">
        <v>314</v>
      </c>
      <c r="AG178" s="46" t="s">
        <v>216</v>
      </c>
      <c r="AH178" s="46" t="s">
        <v>115</v>
      </c>
      <c r="AI178" s="58" t="s">
        <v>4809</v>
      </c>
      <c r="AJ178" s="14" t="s">
        <v>42</v>
      </c>
      <c r="AK178" s="36">
        <v>1616132</v>
      </c>
      <c r="AL178" s="1080" t="s">
        <v>2578</v>
      </c>
      <c r="AM178" s="1098">
        <v>45184</v>
      </c>
      <c r="AN178" s="15" t="s">
        <v>49</v>
      </c>
      <c r="AO178" s="1101">
        <v>45225</v>
      </c>
      <c r="AP178" s="58">
        <v>3</v>
      </c>
      <c r="AQ178" s="56">
        <v>3</v>
      </c>
      <c r="AR178" s="39">
        <v>1</v>
      </c>
      <c r="AS178" s="51" t="s">
        <v>47</v>
      </c>
      <c r="AT178" s="14" t="s">
        <v>98</v>
      </c>
      <c r="AU178" s="14" t="s">
        <v>47</v>
      </c>
      <c r="AV178" s="58"/>
      <c r="AW178" s="25"/>
      <c r="AX178" s="58"/>
      <c r="AY178" s="25"/>
      <c r="AZ178" s="58"/>
      <c r="BA178" s="557"/>
      <c r="BB178" s="25"/>
      <c r="BC178" s="25"/>
      <c r="BD178" s="25"/>
      <c r="BE178" s="25"/>
      <c r="BF178" s="25"/>
      <c r="BG178" s="755">
        <f t="shared" ref="BG178:BG184" si="68">IF(V178="NINGUNO",6, IF(V178="NIVEL INICIAL 3 AÑOS",6,IF(V178="NIVEL INICIAL 4 AÑOS",6, IF(V178="NIVEL INICIAL 5 AÑOS",6, IF(V178="PRIMARIA - 1ER GRADO",6, IF(V178="PRIMARIA - 2DO GRADO",7, IF(V178="PRIMARIA - 3ER GRADO",8, IF(V178="PRIMARIA - 4TO GRADO",9, IF(V178="PRIMARIA - 5TO GRADO",10, IF(V178="PRIMARIA - 6TO GRADO",11, IF(V178="SECUNDARIA - 1ER GRADO",12, IF(V178="SECUNDARIA - 2DO GRADO",13, IF(V178="SECUNDARIA - 3ER GRADO",14, IF(V178="SECUNDARIA - 4TO GRADO",15))))))))))))))</f>
        <v>6</v>
      </c>
      <c r="BH178" s="709">
        <f t="shared" ref="BH178:BH184" si="69">DATEDIF(N178,"31/03/2024","Y")</f>
        <v>11</v>
      </c>
      <c r="BI178" s="755">
        <f t="shared" ref="BI178:BI184" si="70">BH178-BG178</f>
        <v>5</v>
      </c>
      <c r="BJ178" s="459" t="str">
        <f t="shared" ref="BJ178:BJ184" si="71">IF(BI178&lt;=1,"NO TIENE REZAGO", IF(BI178=2,"2 AÑOS REZAGO", IF(BI178=3,"3 AÑOS REZAGO", IF(BI178&gt;=4, "4 AÑOS REZAGO A MÁS"))))</f>
        <v>4 AÑOS REZAGO A MÁS</v>
      </c>
      <c r="BK178" s="25"/>
    </row>
    <row r="179" spans="1:63" customFormat="1" ht="18.75" customHeight="1">
      <c r="A179" s="481">
        <v>45</v>
      </c>
      <c r="B179" s="51" t="s">
        <v>2575</v>
      </c>
      <c r="C179" s="25" t="s">
        <v>33</v>
      </c>
      <c r="D179" s="25" t="s">
        <v>33</v>
      </c>
      <c r="E179" s="14" t="s">
        <v>34</v>
      </c>
      <c r="F179" s="14">
        <v>970195181</v>
      </c>
      <c r="G179" s="310" t="str">
        <f>CONCATENATE(MID(Q179,3,2),MID(P179,1,2),MID(H179,1,2),MID(I179,1,2),MID(J179,1,2), MID(K179,1,2),MID(L179,1,1))</f>
        <v>1812BOZESEALS</v>
      </c>
      <c r="H179" s="34" t="s">
        <v>340</v>
      </c>
      <c r="I179" s="34" t="s">
        <v>341</v>
      </c>
      <c r="J179" s="34" t="s">
        <v>2643</v>
      </c>
      <c r="K179" s="34" t="s">
        <v>1776</v>
      </c>
      <c r="L179" s="15" t="s">
        <v>57</v>
      </c>
      <c r="M179" s="103" t="s">
        <v>57</v>
      </c>
      <c r="N179" s="193">
        <v>43439</v>
      </c>
      <c r="O179" s="199">
        <v>5</v>
      </c>
      <c r="P179" s="199">
        <v>12</v>
      </c>
      <c r="Q179" s="199">
        <v>2018</v>
      </c>
      <c r="R179" s="637">
        <f t="shared" ca="1" si="66"/>
        <v>5</v>
      </c>
      <c r="S179" s="15" t="s">
        <v>4808</v>
      </c>
      <c r="T179" s="29" t="s">
        <v>2590</v>
      </c>
      <c r="U179" s="14">
        <v>52</v>
      </c>
      <c r="V179" s="29" t="s">
        <v>53</v>
      </c>
      <c r="W179" s="51" t="s">
        <v>47</v>
      </c>
      <c r="X179" s="51" t="str">
        <f t="shared" si="67"/>
        <v>9907BOZEMIDAV</v>
      </c>
      <c r="Y179" s="33" t="s">
        <v>340</v>
      </c>
      <c r="Z179" s="33" t="s">
        <v>341</v>
      </c>
      <c r="AA179" s="33" t="s">
        <v>342</v>
      </c>
      <c r="AB179" s="33" t="s">
        <v>343</v>
      </c>
      <c r="AC179" s="481" t="s">
        <v>56</v>
      </c>
      <c r="AD179" s="44" t="s">
        <v>57</v>
      </c>
      <c r="AE179" s="35">
        <v>36362</v>
      </c>
      <c r="AF179" s="46" t="s">
        <v>44</v>
      </c>
      <c r="AG179" s="46" t="s">
        <v>216</v>
      </c>
      <c r="AH179" s="46" t="s">
        <v>344</v>
      </c>
      <c r="AI179" s="58" t="s">
        <v>4809</v>
      </c>
      <c r="AJ179" s="32" t="s">
        <v>58</v>
      </c>
      <c r="AK179" s="36">
        <v>27134466</v>
      </c>
      <c r="AL179" s="1080" t="s">
        <v>2578</v>
      </c>
      <c r="AM179" s="1098">
        <v>45184</v>
      </c>
      <c r="AN179" s="15" t="s">
        <v>49</v>
      </c>
      <c r="AO179" s="1101">
        <v>45225</v>
      </c>
      <c r="AP179" s="58">
        <v>1</v>
      </c>
      <c r="AQ179" s="56">
        <v>1</v>
      </c>
      <c r="AR179" s="39">
        <v>1</v>
      </c>
      <c r="AS179" s="51" t="s">
        <v>47</v>
      </c>
      <c r="AT179" s="14" t="s">
        <v>98</v>
      </c>
      <c r="AU179" s="14" t="s">
        <v>47</v>
      </c>
      <c r="AV179" s="58"/>
      <c r="AW179" s="25"/>
      <c r="AX179" s="58"/>
      <c r="AY179" s="25"/>
      <c r="AZ179" s="58"/>
      <c r="BA179" s="557"/>
      <c r="BB179" s="25"/>
      <c r="BC179" s="25"/>
      <c r="BD179" s="25"/>
      <c r="BE179" s="25"/>
      <c r="BF179" s="25"/>
      <c r="BG179" s="755">
        <f t="shared" si="68"/>
        <v>6</v>
      </c>
      <c r="BH179" s="709">
        <f t="shared" si="69"/>
        <v>5</v>
      </c>
      <c r="BI179" s="755">
        <f t="shared" si="70"/>
        <v>-1</v>
      </c>
      <c r="BJ179" s="459" t="str">
        <f t="shared" si="71"/>
        <v>NO TIENE REZAGO</v>
      </c>
      <c r="BK179" s="25"/>
    </row>
    <row r="180" spans="1:63" customFormat="1" ht="18.75" customHeight="1">
      <c r="A180" s="481">
        <v>1476</v>
      </c>
      <c r="B180" s="23" t="s">
        <v>5311</v>
      </c>
      <c r="C180" s="15" t="s">
        <v>5146</v>
      </c>
      <c r="D180" s="23" t="s">
        <v>126</v>
      </c>
      <c r="E180" s="53" t="s">
        <v>6358</v>
      </c>
      <c r="F180" s="631">
        <v>914691687</v>
      </c>
      <c r="G180" s="310" t="str">
        <f>CONCATENATE(MID(Q180,3,2),MID(P180,1,2),MID(H180,1,2),MID(I180,1,2),MID(J180,1,2), MID(K180,1,2),MID(L180,1,1))</f>
        <v>193BRHESADAS</v>
      </c>
      <c r="H180" s="609" t="s">
        <v>1058</v>
      </c>
      <c r="I180" s="609" t="s">
        <v>361</v>
      </c>
      <c r="J180" s="609" t="s">
        <v>2709</v>
      </c>
      <c r="K180" s="609" t="s">
        <v>1957</v>
      </c>
      <c r="L180" s="58" t="s">
        <v>57</v>
      </c>
      <c r="M180" s="103" t="s">
        <v>57</v>
      </c>
      <c r="N180" s="613">
        <v>43530</v>
      </c>
      <c r="O180" s="354">
        <v>6</v>
      </c>
      <c r="P180" s="354">
        <v>3</v>
      </c>
      <c r="Q180" s="354">
        <v>2019</v>
      </c>
      <c r="R180" s="637">
        <f t="shared" ca="1" si="66"/>
        <v>5</v>
      </c>
      <c r="S180" s="482" t="s">
        <v>4808</v>
      </c>
      <c r="T180" s="48" t="s">
        <v>1096</v>
      </c>
      <c r="U180" s="25">
        <v>35161969</v>
      </c>
      <c r="V180" s="16" t="s">
        <v>2636</v>
      </c>
      <c r="W180" s="114" t="s">
        <v>47</v>
      </c>
      <c r="X180" s="51" t="str">
        <f t="shared" si="67"/>
        <v>9111HEMOSAPAV</v>
      </c>
      <c r="Y180" s="609" t="s">
        <v>361</v>
      </c>
      <c r="Z180" s="609" t="s">
        <v>1129</v>
      </c>
      <c r="AA180" s="609" t="s">
        <v>1982</v>
      </c>
      <c r="AB180" s="611" t="s">
        <v>622</v>
      </c>
      <c r="AC180" s="481" t="s">
        <v>56</v>
      </c>
      <c r="AD180" s="44" t="s">
        <v>57</v>
      </c>
      <c r="AE180" s="626">
        <v>33543</v>
      </c>
      <c r="AF180" s="53">
        <v>1</v>
      </c>
      <c r="AG180" s="53">
        <v>11</v>
      </c>
      <c r="AH180" s="53">
        <v>1991</v>
      </c>
      <c r="AI180" s="15" t="s">
        <v>4809</v>
      </c>
      <c r="AJ180" s="48" t="s">
        <v>1096</v>
      </c>
      <c r="AK180" s="614">
        <v>20862180</v>
      </c>
      <c r="AL180" s="15" t="s">
        <v>2578</v>
      </c>
      <c r="AM180" s="1101">
        <v>45184</v>
      </c>
      <c r="AN180" s="15" t="s">
        <v>49</v>
      </c>
      <c r="AO180" s="1114">
        <v>45295</v>
      </c>
      <c r="AP180" s="481"/>
      <c r="AQ180" s="1030">
        <v>2</v>
      </c>
      <c r="AR180" s="530">
        <v>2</v>
      </c>
      <c r="AS180" s="638" t="s">
        <v>47</v>
      </c>
      <c r="AT180" s="18" t="s">
        <v>1126</v>
      </c>
      <c r="AU180" s="23"/>
      <c r="AV180" s="58" t="s">
        <v>47</v>
      </c>
      <c r="AW180" s="162" t="s">
        <v>6556</v>
      </c>
      <c r="AX180" s="1103">
        <v>45289</v>
      </c>
      <c r="AY180" s="23"/>
      <c r="AZ180" s="58"/>
      <c r="BA180" s="58"/>
      <c r="BB180" s="23"/>
      <c r="BC180" s="23"/>
      <c r="BD180" s="23"/>
      <c r="BE180" s="23"/>
      <c r="BF180" s="23"/>
      <c r="BG180" s="755">
        <f t="shared" si="68"/>
        <v>6</v>
      </c>
      <c r="BH180" s="709">
        <f t="shared" si="69"/>
        <v>5</v>
      </c>
      <c r="BI180" s="755">
        <f t="shared" si="70"/>
        <v>-1</v>
      </c>
      <c r="BJ180" s="459" t="str">
        <f t="shared" si="71"/>
        <v>NO TIENE REZAGO</v>
      </c>
      <c r="BK180" s="23"/>
    </row>
    <row r="181" spans="1:63" customFormat="1" ht="18.75" customHeight="1">
      <c r="A181" s="481">
        <v>451</v>
      </c>
      <c r="B181" s="114" t="s">
        <v>2836</v>
      </c>
      <c r="C181" s="15" t="s">
        <v>33</v>
      </c>
      <c r="D181" s="15" t="s">
        <v>33</v>
      </c>
      <c r="E181" s="33" t="s">
        <v>60</v>
      </c>
      <c r="F181" s="15">
        <v>987784839</v>
      </c>
      <c r="G181" s="310" t="str">
        <f>CONCATENATE(MID(Q181,3,2),MID(P181,1,2),MID(H181,1,2),MID(I181,1,2),MID(J181,1,2), MID(K181,1,2),MID(L181,1,1))</f>
        <v>194BRMOSADAS</v>
      </c>
      <c r="H181" s="18" t="s">
        <v>1058</v>
      </c>
      <c r="I181" s="18" t="s">
        <v>1123</v>
      </c>
      <c r="J181" s="18" t="s">
        <v>3294</v>
      </c>
      <c r="K181" s="18" t="s">
        <v>1957</v>
      </c>
      <c r="L181" s="15" t="s">
        <v>57</v>
      </c>
      <c r="M181" s="103" t="s">
        <v>57</v>
      </c>
      <c r="N181" s="193">
        <v>43567</v>
      </c>
      <c r="O181" s="199">
        <v>12</v>
      </c>
      <c r="P181" s="199">
        <v>4</v>
      </c>
      <c r="Q181" s="199">
        <v>2019</v>
      </c>
      <c r="R181" s="637">
        <f t="shared" ca="1" si="66"/>
        <v>4</v>
      </c>
      <c r="S181" s="15" t="s">
        <v>4808</v>
      </c>
      <c r="T181" s="29" t="s">
        <v>2590</v>
      </c>
      <c r="U181" s="115" t="s">
        <v>3295</v>
      </c>
      <c r="V181" s="21" t="s">
        <v>53</v>
      </c>
      <c r="W181" s="114" t="s">
        <v>47</v>
      </c>
      <c r="X181" s="51" t="str">
        <f t="shared" si="67"/>
        <v>752MOMOYUEVV</v>
      </c>
      <c r="Y181" s="15" t="s">
        <v>1123</v>
      </c>
      <c r="Z181" s="15" t="s">
        <v>1124</v>
      </c>
      <c r="AA181" s="15" t="s">
        <v>1125</v>
      </c>
      <c r="AB181" s="15" t="s">
        <v>1126</v>
      </c>
      <c r="AC181" s="481" t="s">
        <v>56</v>
      </c>
      <c r="AD181" s="44" t="s">
        <v>57</v>
      </c>
      <c r="AE181" s="116">
        <v>27434</v>
      </c>
      <c r="AF181" s="18" t="s">
        <v>45</v>
      </c>
      <c r="AG181" s="18" t="s">
        <v>155</v>
      </c>
      <c r="AH181" s="18" t="s">
        <v>1128</v>
      </c>
      <c r="AI181" s="58" t="s">
        <v>4809</v>
      </c>
      <c r="AJ181" s="32" t="s">
        <v>58</v>
      </c>
      <c r="AK181" s="117" t="s">
        <v>1127</v>
      </c>
      <c r="AL181" s="15" t="s">
        <v>2578</v>
      </c>
      <c r="AM181" s="85">
        <v>45199</v>
      </c>
      <c r="AN181" s="15" t="s">
        <v>49</v>
      </c>
      <c r="AO181" s="31">
        <v>45246</v>
      </c>
      <c r="AP181" s="15">
        <v>1</v>
      </c>
      <c r="AQ181" s="231">
        <v>1</v>
      </c>
      <c r="AR181" s="20">
        <v>1</v>
      </c>
      <c r="AS181" s="114" t="s">
        <v>47</v>
      </c>
      <c r="AT181" s="15" t="s">
        <v>90</v>
      </c>
      <c r="AU181" s="16" t="s">
        <v>47</v>
      </c>
      <c r="AV181" s="15"/>
      <c r="AW181" s="18"/>
      <c r="AX181" s="58"/>
      <c r="AY181" s="18"/>
      <c r="AZ181" s="15"/>
      <c r="BA181" s="15"/>
      <c r="BB181" s="18"/>
      <c r="BC181" s="18"/>
      <c r="BD181" s="18"/>
      <c r="BE181" s="18"/>
      <c r="BF181" s="18"/>
      <c r="BG181" s="755">
        <f t="shared" si="68"/>
        <v>6</v>
      </c>
      <c r="BH181" s="709">
        <f t="shared" si="69"/>
        <v>4</v>
      </c>
      <c r="BI181" s="755">
        <f t="shared" si="70"/>
        <v>-2</v>
      </c>
      <c r="BJ181" s="459" t="str">
        <f t="shared" si="71"/>
        <v>NO TIENE REZAGO</v>
      </c>
      <c r="BK181" s="18"/>
    </row>
    <row r="182" spans="1:63" customFormat="1" ht="18.75" customHeight="1">
      <c r="A182" s="481">
        <v>1409</v>
      </c>
      <c r="B182" s="23" t="s">
        <v>5311</v>
      </c>
      <c r="C182" s="15" t="s">
        <v>33</v>
      </c>
      <c r="D182" s="23" t="s">
        <v>33</v>
      </c>
      <c r="E182" s="53" t="s">
        <v>132</v>
      </c>
      <c r="F182" s="53" t="s">
        <v>6272</v>
      </c>
      <c r="G182" s="310" t="str">
        <f>CONCATENATE(MID(Q182,3,2),MID(P182,1,2),MID(H182,1,2),MID(I182,1,2),MID(J182,1,2), MID(K182,1,2),MID(L182,1,1))</f>
        <v>091BRROALISS</v>
      </c>
      <c r="H182" s="48" t="s">
        <v>1058</v>
      </c>
      <c r="I182" s="48" t="s">
        <v>1236</v>
      </c>
      <c r="J182" s="48" t="s">
        <v>6310</v>
      </c>
      <c r="K182" s="48" t="s">
        <v>2364</v>
      </c>
      <c r="L182" s="58" t="s">
        <v>57</v>
      </c>
      <c r="M182" s="103" t="s">
        <v>57</v>
      </c>
      <c r="N182" s="528">
        <v>39827</v>
      </c>
      <c r="O182" s="360">
        <v>14</v>
      </c>
      <c r="P182" s="354">
        <v>1</v>
      </c>
      <c r="Q182" s="354">
        <v>2009</v>
      </c>
      <c r="R182" s="637">
        <f t="shared" ca="1" si="66"/>
        <v>15</v>
      </c>
      <c r="S182" s="482" t="s">
        <v>4808</v>
      </c>
      <c r="T182" s="53" t="s">
        <v>58</v>
      </c>
      <c r="U182" s="538" t="s">
        <v>6311</v>
      </c>
      <c r="V182" s="14" t="s">
        <v>2656</v>
      </c>
      <c r="W182" s="114" t="s">
        <v>47</v>
      </c>
      <c r="X182" s="51" t="str">
        <f t="shared" si="67"/>
        <v>8903RODEYUCAV</v>
      </c>
      <c r="Y182" s="53" t="s">
        <v>1236</v>
      </c>
      <c r="Z182" s="53" t="s">
        <v>537</v>
      </c>
      <c r="AA182" s="53" t="s">
        <v>6345</v>
      </c>
      <c r="AB182" s="53" t="s">
        <v>383</v>
      </c>
      <c r="AC182" s="481" t="s">
        <v>56</v>
      </c>
      <c r="AD182" s="15" t="s">
        <v>42</v>
      </c>
      <c r="AE182" s="540">
        <v>32574</v>
      </c>
      <c r="AF182" s="538" t="s">
        <v>216</v>
      </c>
      <c r="AG182" s="538" t="s">
        <v>88</v>
      </c>
      <c r="AH182" s="538" t="s">
        <v>145</v>
      </c>
      <c r="AI182" s="15" t="s">
        <v>4809</v>
      </c>
      <c r="AJ182" s="53" t="s">
        <v>42</v>
      </c>
      <c r="AK182" s="538" t="s">
        <v>6346</v>
      </c>
      <c r="AL182" s="15" t="s">
        <v>2578</v>
      </c>
      <c r="AM182" s="557">
        <v>45294.641724537039</v>
      </c>
      <c r="AN182" s="15" t="s">
        <v>49</v>
      </c>
      <c r="AO182" s="1093">
        <v>45307</v>
      </c>
      <c r="AP182" s="58">
        <v>1</v>
      </c>
      <c r="AQ182" s="1394">
        <v>1</v>
      </c>
      <c r="AR182" s="475">
        <v>1</v>
      </c>
      <c r="AS182" s="673" t="s">
        <v>47</v>
      </c>
      <c r="AT182" s="18" t="s">
        <v>48</v>
      </c>
      <c r="AU182" s="55"/>
      <c r="AV182" s="58" t="s">
        <v>47</v>
      </c>
      <c r="AW182" s="768" t="s">
        <v>6350</v>
      </c>
      <c r="AX182" s="1093">
        <v>45307</v>
      </c>
      <c r="AY182" s="768" t="s">
        <v>5636</v>
      </c>
      <c r="AZ182" s="58"/>
      <c r="BA182" s="58"/>
      <c r="BB182" s="23"/>
      <c r="BC182" s="23"/>
      <c r="BD182" s="23"/>
      <c r="BE182" s="23"/>
      <c r="BF182" s="23"/>
      <c r="BG182" s="755">
        <f t="shared" si="68"/>
        <v>12</v>
      </c>
      <c r="BH182" s="709">
        <f t="shared" si="69"/>
        <v>15</v>
      </c>
      <c r="BI182" s="755">
        <f t="shared" si="70"/>
        <v>3</v>
      </c>
      <c r="BJ182" s="459" t="str">
        <f t="shared" si="71"/>
        <v>3 AÑOS REZAGO</v>
      </c>
      <c r="BK182" s="23"/>
    </row>
    <row r="183" spans="1:63" customFormat="1" ht="18.75" customHeight="1">
      <c r="A183" s="481">
        <v>180</v>
      </c>
      <c r="B183" s="51" t="s">
        <v>2575</v>
      </c>
      <c r="C183" s="15" t="s">
        <v>5146</v>
      </c>
      <c r="D183" s="25" t="s">
        <v>126</v>
      </c>
      <c r="E183" s="29" t="s">
        <v>146</v>
      </c>
      <c r="F183" s="29" t="s">
        <v>533</v>
      </c>
      <c r="G183" s="310" t="str">
        <f>CONCATENATE(MID(Q183,3,2),MID(P183,1,2),MID(H183,1,2),MID(I183,1,2),MID(J183,1,2), MID(K183,1,2),MID(L183,1,1))</f>
        <v>1511BRSEJOCAS</v>
      </c>
      <c r="H183" s="40" t="s">
        <v>1058</v>
      </c>
      <c r="I183" s="40" t="s">
        <v>535</v>
      </c>
      <c r="J183" s="40" t="s">
        <v>2810</v>
      </c>
      <c r="K183" s="40" t="s">
        <v>383</v>
      </c>
      <c r="L183" s="15" t="s">
        <v>57</v>
      </c>
      <c r="M183" s="103" t="s">
        <v>57</v>
      </c>
      <c r="N183" s="193">
        <v>42309</v>
      </c>
      <c r="O183" s="199">
        <v>1</v>
      </c>
      <c r="P183" s="199">
        <v>11</v>
      </c>
      <c r="Q183" s="199">
        <v>2015</v>
      </c>
      <c r="R183" s="637">
        <f t="shared" ca="1" si="66"/>
        <v>8</v>
      </c>
      <c r="S183" s="15" t="s">
        <v>4809</v>
      </c>
      <c r="T183" s="29" t="s">
        <v>2590</v>
      </c>
      <c r="U183" s="29">
        <v>4330</v>
      </c>
      <c r="V183" s="14" t="s">
        <v>2588</v>
      </c>
      <c r="W183" s="51" t="s">
        <v>47</v>
      </c>
      <c r="X183" s="51" t="str">
        <f t="shared" si="67"/>
        <v>967DESEMACAV</v>
      </c>
      <c r="Y183" s="29" t="s">
        <v>534</v>
      </c>
      <c r="Z183" s="29" t="s">
        <v>535</v>
      </c>
      <c r="AA183" s="29" t="s">
        <v>536</v>
      </c>
      <c r="AB183" s="29" t="s">
        <v>383</v>
      </c>
      <c r="AC183" s="481" t="s">
        <v>56</v>
      </c>
      <c r="AD183" s="44" t="s">
        <v>57</v>
      </c>
      <c r="AE183" s="42">
        <v>35254</v>
      </c>
      <c r="AF183" s="29">
        <v>8</v>
      </c>
      <c r="AG183" s="29">
        <v>7</v>
      </c>
      <c r="AH183" s="29">
        <v>1996</v>
      </c>
      <c r="AI183" s="58" t="s">
        <v>4809</v>
      </c>
      <c r="AJ183" s="32" t="s">
        <v>58</v>
      </c>
      <c r="AK183" s="41">
        <v>26261270</v>
      </c>
      <c r="AL183" s="1080" t="s">
        <v>2578</v>
      </c>
      <c r="AM183" s="1097">
        <v>45198</v>
      </c>
      <c r="AN183" s="15" t="s">
        <v>49</v>
      </c>
      <c r="AO183" s="1111">
        <v>45207</v>
      </c>
      <c r="AP183" s="482">
        <v>1</v>
      </c>
      <c r="AQ183" s="773">
        <v>1</v>
      </c>
      <c r="AR183" s="41">
        <v>1</v>
      </c>
      <c r="AS183" s="51" t="s">
        <v>47</v>
      </c>
      <c r="AT183" s="26" t="s">
        <v>131</v>
      </c>
      <c r="AU183" s="14" t="s">
        <v>47</v>
      </c>
      <c r="AV183" s="58"/>
      <c r="AW183" s="815">
        <v>82071</v>
      </c>
      <c r="AX183" s="58"/>
      <c r="AY183" s="25"/>
      <c r="AZ183" s="58"/>
      <c r="BA183" s="557"/>
      <c r="BB183" s="25"/>
      <c r="BC183" s="25"/>
      <c r="BD183" s="25"/>
      <c r="BE183" s="25"/>
      <c r="BF183" s="25"/>
      <c r="BG183" s="755">
        <f t="shared" si="68"/>
        <v>7</v>
      </c>
      <c r="BH183" s="709">
        <f t="shared" si="69"/>
        <v>8</v>
      </c>
      <c r="BI183" s="755">
        <f t="shared" si="70"/>
        <v>1</v>
      </c>
      <c r="BJ183" s="459" t="str">
        <f t="shared" si="71"/>
        <v>NO TIENE REZAGO</v>
      </c>
      <c r="BK183" s="25"/>
    </row>
    <row r="184" spans="1:63" customFormat="1" ht="18.75" customHeight="1">
      <c r="A184" s="481">
        <v>1457</v>
      </c>
      <c r="B184" s="23" t="s">
        <v>5311</v>
      </c>
      <c r="C184" s="15" t="s">
        <v>5146</v>
      </c>
      <c r="D184" s="23" t="s">
        <v>126</v>
      </c>
      <c r="E184" s="53" t="s">
        <v>294</v>
      </c>
      <c r="F184" s="53" t="s">
        <v>533</v>
      </c>
      <c r="G184" s="310" t="str">
        <f>CONCATENATE(MID(Q184,3,2),MID(P184,1,2),MID(H184,1,2),MID(I184,1,2),MID(J184,1,2), MID(K184,1,2),MID(L184,1,1))</f>
        <v>151BRSEJOCAS</v>
      </c>
      <c r="H184" s="604" t="s">
        <v>1058</v>
      </c>
      <c r="I184" s="604" t="s">
        <v>535</v>
      </c>
      <c r="J184" s="604" t="s">
        <v>2810</v>
      </c>
      <c r="K184" s="604" t="s">
        <v>383</v>
      </c>
      <c r="L184" s="58" t="s">
        <v>57</v>
      </c>
      <c r="M184" s="103" t="s">
        <v>57</v>
      </c>
      <c r="N184" s="528">
        <v>42309</v>
      </c>
      <c r="O184" s="354">
        <v>11</v>
      </c>
      <c r="P184" s="354">
        <v>1</v>
      </c>
      <c r="Q184" s="354">
        <v>2015</v>
      </c>
      <c r="R184" s="637">
        <f t="shared" ca="1" si="66"/>
        <v>8</v>
      </c>
      <c r="S184" s="483" t="s">
        <v>4809</v>
      </c>
      <c r="T184" s="48" t="s">
        <v>2590</v>
      </c>
      <c r="U184" s="53">
        <v>4330</v>
      </c>
      <c r="V184" s="14" t="s">
        <v>2588</v>
      </c>
      <c r="W184" s="114" t="s">
        <v>47</v>
      </c>
      <c r="X184" s="51" t="str">
        <f t="shared" si="67"/>
        <v>967DESEMACAV</v>
      </c>
      <c r="Y184" s="604" t="s">
        <v>534</v>
      </c>
      <c r="Z184" s="604" t="s">
        <v>535</v>
      </c>
      <c r="AA184" s="604" t="s">
        <v>536</v>
      </c>
      <c r="AB184" s="605" t="s">
        <v>383</v>
      </c>
      <c r="AC184" s="481" t="s">
        <v>56</v>
      </c>
      <c r="AD184" s="44" t="s">
        <v>57</v>
      </c>
      <c r="AE184" s="606">
        <v>35254</v>
      </c>
      <c r="AF184" s="53">
        <v>8</v>
      </c>
      <c r="AG184" s="53">
        <v>7</v>
      </c>
      <c r="AH184" s="53">
        <v>1996</v>
      </c>
      <c r="AI184" s="15" t="s">
        <v>4809</v>
      </c>
      <c r="AJ184" s="48" t="s">
        <v>1096</v>
      </c>
      <c r="AK184" s="607">
        <v>26261270</v>
      </c>
      <c r="AL184" s="15" t="s">
        <v>2578</v>
      </c>
      <c r="AM184" s="1101">
        <v>45198</v>
      </c>
      <c r="AN184" s="15" t="s">
        <v>49</v>
      </c>
      <c r="AO184" s="1114">
        <v>45293</v>
      </c>
      <c r="AP184" s="481">
        <v>3</v>
      </c>
      <c r="AQ184" s="530">
        <v>2</v>
      </c>
      <c r="AR184" s="530">
        <v>2</v>
      </c>
      <c r="AS184" s="638" t="s">
        <v>47</v>
      </c>
      <c r="AT184" s="18" t="s">
        <v>1126</v>
      </c>
      <c r="AU184" s="23"/>
      <c r="AV184" s="58" t="s">
        <v>47</v>
      </c>
      <c r="AW184" s="354">
        <v>82071</v>
      </c>
      <c r="AX184" s="1103">
        <v>45308</v>
      </c>
      <c r="AY184" s="23"/>
      <c r="AZ184" s="58"/>
      <c r="BA184" s="58"/>
      <c r="BB184" s="23"/>
      <c r="BC184" s="23"/>
      <c r="BD184" s="23"/>
      <c r="BE184" s="23"/>
      <c r="BF184" s="23"/>
      <c r="BG184" s="755">
        <f t="shared" si="68"/>
        <v>7</v>
      </c>
      <c r="BH184" s="709">
        <f t="shared" si="69"/>
        <v>8</v>
      </c>
      <c r="BI184" s="755">
        <f t="shared" si="70"/>
        <v>1</v>
      </c>
      <c r="BJ184" s="459" t="str">
        <f t="shared" si="71"/>
        <v>NO TIENE REZAGO</v>
      </c>
      <c r="BK184" s="23"/>
    </row>
    <row r="185" spans="1:63" customFormat="1" ht="18.75" customHeight="1">
      <c r="A185" s="481">
        <v>99</v>
      </c>
      <c r="B185" s="51" t="s">
        <v>2575</v>
      </c>
      <c r="C185" s="25" t="s">
        <v>33</v>
      </c>
      <c r="D185" s="25" t="s">
        <v>33</v>
      </c>
      <c r="E185" s="15" t="s">
        <v>2048</v>
      </c>
      <c r="F185" s="14">
        <v>943244587</v>
      </c>
      <c r="G185" s="310" t="str">
        <f>CONCATENATE(MID(Q185,3,2),MID(P185,1,2),MID(H185,1,2),MID(I185,1,2),MID(J185,1,2), MID(K185,1,2),MID(L185,1,1))</f>
        <v>1511BRURJEANS</v>
      </c>
      <c r="H185" s="37" t="s">
        <v>1058</v>
      </c>
      <c r="I185" s="37" t="s">
        <v>1647</v>
      </c>
      <c r="J185" s="37" t="s">
        <v>458</v>
      </c>
      <c r="K185" s="37" t="s">
        <v>2163</v>
      </c>
      <c r="L185" s="15" t="s">
        <v>57</v>
      </c>
      <c r="M185" s="103" t="s">
        <v>57</v>
      </c>
      <c r="N185" s="193">
        <v>42311</v>
      </c>
      <c r="O185" s="199">
        <v>3</v>
      </c>
      <c r="P185" s="199">
        <v>11</v>
      </c>
      <c r="Q185" s="199">
        <v>2015</v>
      </c>
      <c r="R185" s="637">
        <f ca="1">DATEDIF(N185,TODAY(),"Y")</f>
        <v>8</v>
      </c>
      <c r="S185" s="15" t="s">
        <v>4808</v>
      </c>
      <c r="T185" s="29" t="s">
        <v>2590</v>
      </c>
      <c r="U185" s="14">
        <v>135</v>
      </c>
      <c r="V185" s="14" t="s">
        <v>2592</v>
      </c>
      <c r="W185" s="51" t="s">
        <v>47</v>
      </c>
      <c r="X185" s="51" t="str">
        <f>UPPER(CONCATENATE(MID(AH185,3,2),MID(AG185,1,2),MID(Y185,1,2),MID(Z185,1,2),MID(AA185,1,2),MID(AB185,1,2),MID(AC185,1,1)))</f>
        <v>9003URATKAANV</v>
      </c>
      <c r="Y185" s="14" t="s">
        <v>1647</v>
      </c>
      <c r="Z185" s="14" t="s">
        <v>1648</v>
      </c>
      <c r="AA185" s="14" t="s">
        <v>1649</v>
      </c>
      <c r="AB185" s="14" t="s">
        <v>177</v>
      </c>
      <c r="AC185" s="481" t="s">
        <v>56</v>
      </c>
      <c r="AD185" s="58" t="s">
        <v>42</v>
      </c>
      <c r="AE185" s="38">
        <v>32959</v>
      </c>
      <c r="AF185" s="46" t="s">
        <v>211</v>
      </c>
      <c r="AG185" s="46" t="s">
        <v>88</v>
      </c>
      <c r="AH185" s="46" t="s">
        <v>508</v>
      </c>
      <c r="AI185" s="58" t="s">
        <v>4809</v>
      </c>
      <c r="AJ185" s="14" t="s">
        <v>42</v>
      </c>
      <c r="AK185" s="39">
        <v>232747</v>
      </c>
      <c r="AL185" s="1080" t="s">
        <v>2578</v>
      </c>
      <c r="AM185" s="1101">
        <v>45184</v>
      </c>
      <c r="AN185" s="15" t="s">
        <v>49</v>
      </c>
      <c r="AO185" s="1101">
        <v>45219</v>
      </c>
      <c r="AP185" s="58">
        <v>2</v>
      </c>
      <c r="AQ185" s="56">
        <v>2</v>
      </c>
      <c r="AR185" s="39">
        <v>1</v>
      </c>
      <c r="AS185" s="51" t="s">
        <v>47</v>
      </c>
      <c r="AT185" s="14" t="s">
        <v>90</v>
      </c>
      <c r="AU185" s="14" t="s">
        <v>47</v>
      </c>
      <c r="AV185" s="58"/>
      <c r="AW185" s="25"/>
      <c r="AX185" s="58"/>
      <c r="AY185" s="25"/>
      <c r="AZ185" s="58"/>
      <c r="BA185" s="557"/>
      <c r="BB185" s="25"/>
      <c r="BC185" s="25"/>
      <c r="BD185" s="25"/>
      <c r="BE185" s="25"/>
      <c r="BF185" s="25"/>
      <c r="BG185" s="755">
        <f>IF(V185="NINGUNO",6, IF(V185="NIVEL INICIAL 3 AÑOS",6,IF(V185="NIVEL INICIAL 4 AÑOS",6, IF(V185="NIVEL INICIAL 5 AÑOS",6, IF(V185="PRIMARIA - 1ER GRADO",6, IF(V185="PRIMARIA - 2DO GRADO",7, IF(V185="PRIMARIA - 3ER GRADO",8, IF(V185="PRIMARIA - 4TO GRADO",9, IF(V185="PRIMARIA - 5TO GRADO",10, IF(V185="PRIMARIA - 6TO GRADO",11, IF(V185="SECUNDARIA - 1ER GRADO",12, IF(V185="SECUNDARIA - 2DO GRADO",13, IF(V185="SECUNDARIA - 3ER GRADO",14, IF(V185="SECUNDARIA - 4TO GRADO",15))))))))))))))</f>
        <v>6</v>
      </c>
      <c r="BH185" s="709">
        <f>DATEDIF(N185,"31/03/2024","Y")</f>
        <v>8</v>
      </c>
      <c r="BI185" s="755">
        <f>BH185-BG185</f>
        <v>2</v>
      </c>
      <c r="BJ185" s="459" t="str">
        <f>IF(BI185&lt;=1,"NO TIENE REZAGO", IF(BI185=2,"2 AÑOS REZAGO", IF(BI185=3,"3 AÑOS REZAGO", IF(BI185&gt;=4, "4 AÑOS REZAGO A MÁS"))))</f>
        <v>2 AÑOS REZAGO</v>
      </c>
      <c r="BK185" s="25"/>
    </row>
    <row r="186" spans="1:63" customFormat="1" ht="18.75" customHeight="1">
      <c r="A186" s="481">
        <v>100</v>
      </c>
      <c r="B186" s="51" t="s">
        <v>2575</v>
      </c>
      <c r="C186" s="25" t="s">
        <v>33</v>
      </c>
      <c r="D186" s="25" t="s">
        <v>33</v>
      </c>
      <c r="E186" s="15" t="s">
        <v>2048</v>
      </c>
      <c r="F186" s="14">
        <v>943244587</v>
      </c>
      <c r="G186" s="310" t="str">
        <f>CONCATENATE(MID(Q186,3,2),MID(P186,1,2),MID(H186,1,2),MID(I186,1,2),MID(J186,1,2), MID(K186,1,2),MID(L186,1,1))</f>
        <v>138BRURJUANS</v>
      </c>
      <c r="H186" s="58" t="s">
        <v>1058</v>
      </c>
      <c r="I186" s="58" t="s">
        <v>1647</v>
      </c>
      <c r="J186" s="58" t="s">
        <v>2941</v>
      </c>
      <c r="K186" s="58" t="s">
        <v>2163</v>
      </c>
      <c r="L186" s="15" t="s">
        <v>57</v>
      </c>
      <c r="M186" s="103" t="s">
        <v>57</v>
      </c>
      <c r="N186" s="193">
        <v>41492</v>
      </c>
      <c r="O186" s="199">
        <v>6</v>
      </c>
      <c r="P186" s="199">
        <v>8</v>
      </c>
      <c r="Q186" s="199">
        <v>2013</v>
      </c>
      <c r="R186" s="637">
        <f ca="1">DATEDIF(N186,TODAY(),"Y")</f>
        <v>10</v>
      </c>
      <c r="S186" s="15" t="s">
        <v>4808</v>
      </c>
      <c r="T186" s="29" t="s">
        <v>2590</v>
      </c>
      <c r="U186" s="14">
        <v>483</v>
      </c>
      <c r="V186" s="14" t="s">
        <v>2582</v>
      </c>
      <c r="W186" s="51" t="s">
        <v>47</v>
      </c>
      <c r="X186" s="51" t="str">
        <f>UPPER(CONCATENATE(MID(AH186,3,2),MID(AG186,1,2),MID(Y186,1,2),MID(Z186,1,2),MID(AA186,1,2),MID(AB186,1,2),MID(AC186,1,1)))</f>
        <v>9003URATKAANV</v>
      </c>
      <c r="Y186" s="14" t="s">
        <v>1647</v>
      </c>
      <c r="Z186" s="14" t="s">
        <v>1648</v>
      </c>
      <c r="AA186" s="14" t="s">
        <v>1649</v>
      </c>
      <c r="AB186" s="14" t="s">
        <v>177</v>
      </c>
      <c r="AC186" s="481" t="s">
        <v>56</v>
      </c>
      <c r="AD186" s="58" t="s">
        <v>42</v>
      </c>
      <c r="AE186" s="38">
        <v>32959</v>
      </c>
      <c r="AF186" s="46" t="s">
        <v>211</v>
      </c>
      <c r="AG186" s="46" t="s">
        <v>88</v>
      </c>
      <c r="AH186" s="46" t="s">
        <v>508</v>
      </c>
      <c r="AI186" s="58" t="s">
        <v>4809</v>
      </c>
      <c r="AJ186" s="14" t="s">
        <v>42</v>
      </c>
      <c r="AK186" s="39">
        <v>232747</v>
      </c>
      <c r="AL186" s="1080" t="s">
        <v>2578</v>
      </c>
      <c r="AM186" s="1101">
        <v>45184</v>
      </c>
      <c r="AN186" s="58"/>
      <c r="AO186" s="1101"/>
      <c r="AP186" s="58"/>
      <c r="AQ186" s="56"/>
      <c r="AR186" s="39"/>
      <c r="AS186" s="51" t="s">
        <v>47</v>
      </c>
      <c r="AT186" s="14" t="s">
        <v>90</v>
      </c>
      <c r="AU186" s="14" t="s">
        <v>47</v>
      </c>
      <c r="AV186" s="58"/>
      <c r="AW186" s="25"/>
      <c r="AX186" s="58"/>
      <c r="AY186" s="25"/>
      <c r="AZ186" s="58"/>
      <c r="BA186" s="557"/>
      <c r="BB186" s="25"/>
      <c r="BC186" s="25"/>
      <c r="BD186" s="25"/>
      <c r="BE186" s="25"/>
      <c r="BF186" s="25"/>
      <c r="BG186" s="755">
        <f>IF(V186="NINGUNO",6, IF(V186="NIVEL INICIAL 3 AÑOS",6,IF(V186="NIVEL INICIAL 4 AÑOS",6, IF(V186="NIVEL INICIAL 5 AÑOS",6, IF(V186="PRIMARIA - 1ER GRADO",6, IF(V186="PRIMARIA - 2DO GRADO",7, IF(V186="PRIMARIA - 3ER GRADO",8, IF(V186="PRIMARIA - 4TO GRADO",9, IF(V186="PRIMARIA - 5TO GRADO",10, IF(V186="PRIMARIA - 6TO GRADO",11, IF(V186="SECUNDARIA - 1ER GRADO",12, IF(V186="SECUNDARIA - 2DO GRADO",13, IF(V186="SECUNDARIA - 3ER GRADO",14, IF(V186="SECUNDARIA - 4TO GRADO",15))))))))))))))</f>
        <v>10</v>
      </c>
      <c r="BH186" s="709">
        <f>DATEDIF(N186,"31/03/2024","Y")</f>
        <v>10</v>
      </c>
      <c r="BI186" s="755">
        <f>BH186-BG186</f>
        <v>0</v>
      </c>
      <c r="BJ186" s="459" t="str">
        <f>IF(BI186&lt;=1,"NO TIENE REZAGO", IF(BI186=2,"2 AÑOS REZAGO", IF(BI186=3,"3 AÑOS REZAGO", IF(BI186&gt;=4, "4 AÑOS REZAGO A MÁS"))))</f>
        <v>NO TIENE REZAGO</v>
      </c>
      <c r="BK186" s="25"/>
    </row>
    <row r="187" spans="1:63" customFormat="1" ht="18.75" customHeight="1">
      <c r="A187" s="481">
        <v>86</v>
      </c>
      <c r="B187" s="51" t="s">
        <v>2575</v>
      </c>
      <c r="C187" s="25" t="s">
        <v>33</v>
      </c>
      <c r="D187" s="25" t="s">
        <v>33</v>
      </c>
      <c r="E187" s="33" t="s">
        <v>60</v>
      </c>
      <c r="F187" s="14">
        <v>930947608</v>
      </c>
      <c r="G187" s="310" t="str">
        <f>CONCATENATE(MID(Q187,3,2),MID(P187,1,2),MID(H187,1,2),MID(I187,1,2),MID(J187,1,2), MID(K187,1,2),MID(L187,1,1))</f>
        <v>172BRCHOSANS</v>
      </c>
      <c r="H187" s="58" t="s">
        <v>2905</v>
      </c>
      <c r="I187" s="58" t="s">
        <v>6716</v>
      </c>
      <c r="J187" s="58" t="s">
        <v>6717</v>
      </c>
      <c r="K187" s="58" t="s">
        <v>2163</v>
      </c>
      <c r="L187" s="15" t="s">
        <v>57</v>
      </c>
      <c r="M187" s="103" t="s">
        <v>57</v>
      </c>
      <c r="N187" s="193">
        <v>42775</v>
      </c>
      <c r="O187" s="199">
        <v>9</v>
      </c>
      <c r="P187" s="199">
        <v>2</v>
      </c>
      <c r="Q187" s="199">
        <v>2017</v>
      </c>
      <c r="R187" s="637">
        <f ca="1">DATEDIF(N187,TODAY(),"Y")</f>
        <v>7</v>
      </c>
      <c r="S187" s="15" t="s">
        <v>4808</v>
      </c>
      <c r="T187" s="29" t="s">
        <v>2590</v>
      </c>
      <c r="U187" s="14">
        <v>542</v>
      </c>
      <c r="V187" s="29" t="s">
        <v>53</v>
      </c>
      <c r="W187" s="51" t="s">
        <v>47</v>
      </c>
      <c r="X187" s="51" t="str">
        <f>UPPER(CONCATENATE(MID(AH187,3,2),MID(AG187,1,2),MID(Y187,1,2),MID(Z187,1,2),MID(AA187,1,2),MID(AB187,1,2),MID(AC187,1,1)))</f>
        <v>8904CHPACAANV</v>
      </c>
      <c r="Y187" s="14" t="s">
        <v>446</v>
      </c>
      <c r="Z187" s="14" t="s">
        <v>447</v>
      </c>
      <c r="AA187" s="14" t="s">
        <v>448</v>
      </c>
      <c r="AB187" s="14" t="s">
        <v>177</v>
      </c>
      <c r="AC187" s="481" t="s">
        <v>56</v>
      </c>
      <c r="AD187" s="44" t="s">
        <v>57</v>
      </c>
      <c r="AE187" s="38">
        <v>32599</v>
      </c>
      <c r="AF187" s="46" t="s">
        <v>449</v>
      </c>
      <c r="AG187" s="46" t="s">
        <v>162</v>
      </c>
      <c r="AH187" s="46" t="s">
        <v>145</v>
      </c>
      <c r="AI187" s="58" t="s">
        <v>4809</v>
      </c>
      <c r="AJ187" s="32" t="s">
        <v>58</v>
      </c>
      <c r="AK187" s="39">
        <v>18613579</v>
      </c>
      <c r="AL187" s="1080" t="s">
        <v>2578</v>
      </c>
      <c r="AM187" s="1101">
        <v>45184</v>
      </c>
      <c r="AN187" s="15" t="s">
        <v>49</v>
      </c>
      <c r="AO187" s="1093">
        <v>45226</v>
      </c>
      <c r="AP187" s="58">
        <v>1</v>
      </c>
      <c r="AQ187" s="20">
        <v>1</v>
      </c>
      <c r="AR187" s="39">
        <v>1</v>
      </c>
      <c r="AS187" s="51" t="s">
        <v>47</v>
      </c>
      <c r="AT187" s="14" t="s">
        <v>90</v>
      </c>
      <c r="AU187" s="14" t="s">
        <v>47</v>
      </c>
      <c r="AV187" s="58"/>
      <c r="AW187" s="25"/>
      <c r="AX187" s="58"/>
      <c r="AY187" s="25"/>
      <c r="AZ187" s="58"/>
      <c r="BA187" s="557"/>
      <c r="BB187" s="25"/>
      <c r="BC187" s="25"/>
      <c r="BD187" s="25"/>
      <c r="BE187" s="25"/>
      <c r="BF187" s="25"/>
      <c r="BG187" s="755">
        <f>IF(V187="NINGUNO",6, IF(V187="NIVEL INICIAL 3 AÑOS",6,IF(V187="NIVEL INICIAL 4 AÑOS",6, IF(V187="NIVEL INICIAL 5 AÑOS",6, IF(V187="PRIMARIA - 1ER GRADO",6, IF(V187="PRIMARIA - 2DO GRADO",7, IF(V187="PRIMARIA - 3ER GRADO",8, IF(V187="PRIMARIA - 4TO GRADO",9, IF(V187="PRIMARIA - 5TO GRADO",10, IF(V187="PRIMARIA - 6TO GRADO",11, IF(V187="SECUNDARIA - 1ER GRADO",12, IF(V187="SECUNDARIA - 2DO GRADO",13, IF(V187="SECUNDARIA - 3ER GRADO",14, IF(V187="SECUNDARIA - 4TO GRADO",15))))))))))))))</f>
        <v>6</v>
      </c>
      <c r="BH187" s="709">
        <f>DATEDIF(N187,"31/03/2024","Y")</f>
        <v>7</v>
      </c>
      <c r="BI187" s="755">
        <f>BH187-BG187</f>
        <v>1</v>
      </c>
      <c r="BJ187" s="459" t="str">
        <f>IF(BI187&lt;=1,"NO TIENE REZAGO", IF(BI187=2,"2 AÑOS REZAGO", IF(BI187=3,"3 AÑOS REZAGO", IF(BI187&gt;=4, "4 AÑOS REZAGO A MÁS"))))</f>
        <v>NO TIENE REZAGO</v>
      </c>
      <c r="BK187" s="25"/>
    </row>
    <row r="188" spans="1:63" customFormat="1" ht="18.75" customHeight="1">
      <c r="A188" s="481">
        <v>243</v>
      </c>
      <c r="B188" s="114" t="s">
        <v>2836</v>
      </c>
      <c r="C188" s="15" t="s">
        <v>33</v>
      </c>
      <c r="D188" s="15" t="s">
        <v>33</v>
      </c>
      <c r="E188" s="15" t="s">
        <v>2048</v>
      </c>
      <c r="F188" s="15">
        <v>904081818</v>
      </c>
      <c r="G188" s="310" t="str">
        <f>CONCATENATE(MID(Q188,3,2),MID(P188,1,2),MID(H188,1,2),MID(I188,1,2),MID(J188,1,2), MID(K188,1,2),MID(L188,1,1))</f>
        <v>176BRLIARVAS</v>
      </c>
      <c r="H188" s="15" t="s">
        <v>2905</v>
      </c>
      <c r="I188" s="15" t="s">
        <v>815</v>
      </c>
      <c r="J188" s="15" t="s">
        <v>2906</v>
      </c>
      <c r="K188" s="15" t="s">
        <v>167</v>
      </c>
      <c r="L188" s="15" t="s">
        <v>57</v>
      </c>
      <c r="M188" s="103" t="s">
        <v>57</v>
      </c>
      <c r="N188" s="193">
        <v>42911</v>
      </c>
      <c r="O188" s="199">
        <v>25</v>
      </c>
      <c r="P188" s="199">
        <v>6</v>
      </c>
      <c r="Q188" s="199">
        <v>2017</v>
      </c>
      <c r="R188" s="637">
        <f ca="1">DATEDIF(N188,TODAY(),"Y")</f>
        <v>6</v>
      </c>
      <c r="S188" s="15" t="s">
        <v>4809</v>
      </c>
      <c r="T188" s="29" t="s">
        <v>2590</v>
      </c>
      <c r="U188" s="115" t="s">
        <v>2907</v>
      </c>
      <c r="V188" s="21" t="s">
        <v>53</v>
      </c>
      <c r="W188" s="114" t="s">
        <v>47</v>
      </c>
      <c r="X188" s="51" t="str">
        <f>UPPER(CONCATENATE(MID(AH188,3,2),MID(AG188,1,2),MID(Y188,1,2),MID(Z188,1,2),MID(AA188,1,2),MID(AB188,1,2),MID(AC188,1,1)))</f>
        <v>824BRMOALJOV</v>
      </c>
      <c r="Y188" s="15" t="s">
        <v>358</v>
      </c>
      <c r="Z188" s="15" t="s">
        <v>365</v>
      </c>
      <c r="AA188" s="15" t="s">
        <v>366</v>
      </c>
      <c r="AB188" s="15" t="s">
        <v>309</v>
      </c>
      <c r="AC188" s="481" t="s">
        <v>56</v>
      </c>
      <c r="AD188" s="44" t="s">
        <v>57</v>
      </c>
      <c r="AE188" s="116">
        <v>30055</v>
      </c>
      <c r="AF188" s="18" t="s">
        <v>368</v>
      </c>
      <c r="AG188" s="18" t="s">
        <v>123</v>
      </c>
      <c r="AH188" s="18" t="s">
        <v>369</v>
      </c>
      <c r="AI188" s="58" t="s">
        <v>4808</v>
      </c>
      <c r="AJ188" s="32" t="s">
        <v>58</v>
      </c>
      <c r="AK188" s="117" t="s">
        <v>367</v>
      </c>
      <c r="AL188" s="15" t="s">
        <v>2578</v>
      </c>
      <c r="AM188" s="85">
        <v>45199</v>
      </c>
      <c r="AN188" s="15" t="s">
        <v>49</v>
      </c>
      <c r="AO188" s="31">
        <v>45232</v>
      </c>
      <c r="AP188" s="15">
        <v>1</v>
      </c>
      <c r="AQ188" s="1387">
        <v>1</v>
      </c>
      <c r="AR188" s="20">
        <v>1</v>
      </c>
      <c r="AS188" s="114" t="s">
        <v>47</v>
      </c>
      <c r="AT188" s="15" t="s">
        <v>90</v>
      </c>
      <c r="AU188" s="16" t="s">
        <v>47</v>
      </c>
      <c r="AV188" s="15"/>
      <c r="AW188" s="18"/>
      <c r="AX188" s="58"/>
      <c r="AY188" s="18"/>
      <c r="AZ188" s="15"/>
      <c r="BA188" s="15"/>
      <c r="BB188" s="18"/>
      <c r="BC188" s="18"/>
      <c r="BD188" s="18"/>
      <c r="BE188" s="18"/>
      <c r="BF188" s="18"/>
      <c r="BG188" s="755">
        <f>IF(V188="NINGUNO",6, IF(V188="NIVEL INICIAL 3 AÑOS",6,IF(V188="NIVEL INICIAL 4 AÑOS",6, IF(V188="NIVEL INICIAL 5 AÑOS",6, IF(V188="PRIMARIA - 1ER GRADO",6, IF(V188="PRIMARIA - 2DO GRADO",7, IF(V188="PRIMARIA - 3ER GRADO",8, IF(V188="PRIMARIA - 4TO GRADO",9, IF(V188="PRIMARIA - 5TO GRADO",10, IF(V188="PRIMARIA - 6TO GRADO",11, IF(V188="SECUNDARIA - 1ER GRADO",12, IF(V188="SECUNDARIA - 2DO GRADO",13, IF(V188="SECUNDARIA - 3ER GRADO",14, IF(V188="SECUNDARIA - 4TO GRADO",15))))))))))))))</f>
        <v>6</v>
      </c>
      <c r="BH188" s="709">
        <f>DATEDIF(N188,"31/03/2024","Y")</f>
        <v>6</v>
      </c>
      <c r="BI188" s="755">
        <f>BH188-BG188</f>
        <v>0</v>
      </c>
      <c r="BJ188" s="459" t="str">
        <f>IF(BI188&lt;=1,"NO TIENE REZAGO", IF(BI188=2,"2 AÑOS REZAGO", IF(BI188=3,"3 AÑOS REZAGO", IF(BI188&gt;=4, "4 AÑOS REZAGO A MÁS"))))</f>
        <v>NO TIENE REZAGO</v>
      </c>
      <c r="BK188" s="18"/>
    </row>
    <row r="189" spans="1:63" customFormat="1" ht="18.75" customHeight="1">
      <c r="A189" s="481">
        <v>759</v>
      </c>
      <c r="B189" s="114" t="s">
        <v>2836</v>
      </c>
      <c r="C189" s="15" t="s">
        <v>50</v>
      </c>
      <c r="D189" s="15" t="s">
        <v>50</v>
      </c>
      <c r="E189" s="26" t="s">
        <v>51</v>
      </c>
      <c r="F189" s="44">
        <v>957347784</v>
      </c>
      <c r="G189" s="310" t="str">
        <f>CONCATENATE(MID(Q189,3,2),MID(P189,1,2),MID(H189,1,2),MID(I189,1,2),MID(J189,1,2), MID(K189,1,2),MID(L189,1,1))</f>
        <v>133BRGOANMAS</v>
      </c>
      <c r="H189" s="32" t="s">
        <v>358</v>
      </c>
      <c r="I189" s="32" t="s">
        <v>3825</v>
      </c>
      <c r="J189" s="32" t="s">
        <v>288</v>
      </c>
      <c r="K189" s="32" t="s">
        <v>185</v>
      </c>
      <c r="L189" s="15" t="s">
        <v>57</v>
      </c>
      <c r="M189" s="103" t="s">
        <v>57</v>
      </c>
      <c r="N189" s="193">
        <v>41364</v>
      </c>
      <c r="O189" s="199">
        <v>31</v>
      </c>
      <c r="P189" s="199">
        <v>3</v>
      </c>
      <c r="Q189" s="199">
        <v>2013</v>
      </c>
      <c r="R189" s="637">
        <f ca="1">DATEDIF(N189,TODAY(),"Y")</f>
        <v>10</v>
      </c>
      <c r="S189" s="15" t="s">
        <v>4809</v>
      </c>
      <c r="T189" s="29" t="s">
        <v>2590</v>
      </c>
      <c r="U189" s="44">
        <v>851</v>
      </c>
      <c r="V189" s="756" t="s">
        <v>2631</v>
      </c>
      <c r="W189" s="114" t="s">
        <v>47</v>
      </c>
      <c r="X189" s="51" t="str">
        <f>UPPER(CONCATENATE(MID(AH189,3,2),MID(AG189,1,2),MID(Y189,1,2),MID(Z189,1,2),MID(AA189,1,2),MID(AB189,1,2),MID(AC189,1,1)))</f>
        <v>799ORMASOJOV</v>
      </c>
      <c r="Y189" s="32" t="s">
        <v>1265</v>
      </c>
      <c r="Z189" s="32" t="s">
        <v>1273</v>
      </c>
      <c r="AA189" s="32" t="s">
        <v>1274</v>
      </c>
      <c r="AB189" s="32" t="s">
        <v>1275</v>
      </c>
      <c r="AC189" s="481" t="s">
        <v>56</v>
      </c>
      <c r="AD189" s="15" t="s">
        <v>42</v>
      </c>
      <c r="AE189" s="138">
        <v>29121</v>
      </c>
      <c r="AF189" s="18" t="s">
        <v>406</v>
      </c>
      <c r="AG189" s="18" t="s">
        <v>45</v>
      </c>
      <c r="AH189" s="18" t="s">
        <v>981</v>
      </c>
      <c r="AI189" s="58" t="s">
        <v>4809</v>
      </c>
      <c r="AJ189" s="32" t="s">
        <v>42</v>
      </c>
      <c r="AK189" s="45">
        <v>4034900</v>
      </c>
      <c r="AL189" s="44" t="s">
        <v>2578</v>
      </c>
      <c r="AM189" s="1105">
        <v>45232</v>
      </c>
      <c r="AN189" s="15" t="s">
        <v>49</v>
      </c>
      <c r="AO189" s="1111">
        <v>45246</v>
      </c>
      <c r="AP189" s="44">
        <v>2</v>
      </c>
      <c r="AQ189" s="800">
        <v>2</v>
      </c>
      <c r="AR189" s="45">
        <v>2</v>
      </c>
      <c r="AS189" s="114" t="s">
        <v>47</v>
      </c>
      <c r="AT189" s="15" t="s">
        <v>59</v>
      </c>
      <c r="AU189" s="16" t="s">
        <v>47</v>
      </c>
      <c r="AV189" s="15"/>
      <c r="AW189" s="18"/>
      <c r="AX189" s="58"/>
      <c r="AY189" s="18"/>
      <c r="AZ189" s="15"/>
      <c r="BA189" s="15"/>
      <c r="BB189" s="18"/>
      <c r="BC189" s="18"/>
      <c r="BD189" s="18"/>
      <c r="BE189" s="18"/>
      <c r="BF189" s="18"/>
      <c r="BG189" s="755">
        <f>IF(V189="NINGUNO",6, IF(V189="NIVEL INICIAL 3 AÑOS",6,IF(V189="NIVEL INICIAL 4 AÑOS",6, IF(V189="NIVEL INICIAL 5 AÑOS",6, IF(V189="PRIMARIA - 1ER GRADO",6, IF(V189="PRIMARIA - 2DO GRADO",7, IF(V189="PRIMARIA - 3ER GRADO",8, IF(V189="PRIMARIA - 4TO GRADO",9, IF(V189="PRIMARIA - 5TO GRADO",10, IF(V189="PRIMARIA - 6TO GRADO",11, IF(V189="SECUNDARIA - 1ER GRADO",12, IF(V189="SECUNDARIA - 2DO GRADO",13, IF(V189="SECUNDARIA - 3ER GRADO",14, IF(V189="SECUNDARIA - 4TO GRADO",15))))))))))))))</f>
        <v>6</v>
      </c>
      <c r="BH189" s="709">
        <f>DATEDIF(N189,"31/03/2024","Y")</f>
        <v>11</v>
      </c>
      <c r="BI189" s="755">
        <f>BH189-BG189</f>
        <v>5</v>
      </c>
      <c r="BJ189" s="459" t="str">
        <f>IF(BI189&lt;=1,"NO TIENE REZAGO", IF(BI189=2,"2 AÑOS REZAGO", IF(BI189=3,"3 AÑOS REZAGO", IF(BI189&gt;=4, "4 AÑOS REZAGO A MÁS"))))</f>
        <v>4 AÑOS REZAGO A MÁS</v>
      </c>
      <c r="BK189" s="18" t="s">
        <v>3862</v>
      </c>
    </row>
    <row r="190" spans="1:63" customFormat="1" ht="18.75" customHeight="1">
      <c r="A190" s="481">
        <v>242</v>
      </c>
      <c r="B190" s="114" t="s">
        <v>2836</v>
      </c>
      <c r="C190" s="15" t="s">
        <v>33</v>
      </c>
      <c r="D190" s="15" t="s">
        <v>33</v>
      </c>
      <c r="E190" s="15" t="s">
        <v>193</v>
      </c>
      <c r="F190" s="15">
        <v>963144399</v>
      </c>
      <c r="G190" s="310" t="str">
        <f>CONCATENATE(MID(Q190,3,2),MID(P190,1,2),MID(H190,1,2),MID(I190,1,2),MID(J190,1,2), MID(K190,1,2),MID(L190,1,1))</f>
        <v>184BRGOARYOS</v>
      </c>
      <c r="H190" s="18" t="s">
        <v>358</v>
      </c>
      <c r="I190" s="18" t="s">
        <v>234</v>
      </c>
      <c r="J190" s="18" t="s">
        <v>2809</v>
      </c>
      <c r="K190" s="18" t="s">
        <v>2903</v>
      </c>
      <c r="L190" s="15" t="s">
        <v>57</v>
      </c>
      <c r="M190" s="103" t="s">
        <v>57</v>
      </c>
      <c r="N190" s="193">
        <v>43204</v>
      </c>
      <c r="O190" s="199">
        <v>14</v>
      </c>
      <c r="P190" s="199">
        <v>4</v>
      </c>
      <c r="Q190" s="199">
        <v>2018</v>
      </c>
      <c r="R190" s="637">
        <f ca="1">DATEDIF(N190,TODAY(),"Y")</f>
        <v>5</v>
      </c>
      <c r="S190" s="15" t="s">
        <v>4809</v>
      </c>
      <c r="T190" s="29" t="s">
        <v>2590</v>
      </c>
      <c r="U190" s="115" t="s">
        <v>2904</v>
      </c>
      <c r="V190" s="21" t="s">
        <v>53</v>
      </c>
      <c r="W190" s="114" t="s">
        <v>47</v>
      </c>
      <c r="X190" s="51" t="str">
        <f>UPPER(CONCATENATE(MID(AH190,3,2),MID(AG190,1,2),MID(Y190,1,2),MID(Z190,1,2),MID(AA190,1,2),MID(AB190,1,2),MID(AC190,1,1)))</f>
        <v>9511BRHEJHNIV</v>
      </c>
      <c r="Y190" s="15" t="s">
        <v>358</v>
      </c>
      <c r="Z190" s="15" t="s">
        <v>361</v>
      </c>
      <c r="AA190" s="15" t="s">
        <v>362</v>
      </c>
      <c r="AB190" s="185" t="s">
        <v>53</v>
      </c>
      <c r="AC190" s="481" t="s">
        <v>56</v>
      </c>
      <c r="AD190" s="44" t="s">
        <v>111</v>
      </c>
      <c r="AE190" s="116">
        <v>35016</v>
      </c>
      <c r="AF190" s="18" t="s">
        <v>364</v>
      </c>
      <c r="AG190" s="18" t="s">
        <v>65</v>
      </c>
      <c r="AH190" s="18" t="s">
        <v>278</v>
      </c>
      <c r="AI190" s="58" t="s">
        <v>4808</v>
      </c>
      <c r="AJ190" s="150" t="s">
        <v>142</v>
      </c>
      <c r="AK190" s="117" t="s">
        <v>363</v>
      </c>
      <c r="AL190" s="15" t="s">
        <v>2578</v>
      </c>
      <c r="AM190" s="31">
        <v>45203.712361111109</v>
      </c>
      <c r="AN190" s="15" t="s">
        <v>49</v>
      </c>
      <c r="AO190" s="31">
        <v>45244</v>
      </c>
      <c r="AP190" s="15">
        <v>2</v>
      </c>
      <c r="AQ190" s="231">
        <v>2</v>
      </c>
      <c r="AR190" s="20">
        <v>1</v>
      </c>
      <c r="AS190" s="114" t="s">
        <v>47</v>
      </c>
      <c r="AT190" s="15" t="s">
        <v>48</v>
      </c>
      <c r="AU190" s="16" t="s">
        <v>47</v>
      </c>
      <c r="AV190" s="15"/>
      <c r="AW190" s="18"/>
      <c r="AX190" s="58"/>
      <c r="AY190" s="18"/>
      <c r="AZ190" s="15"/>
      <c r="BA190" s="15"/>
      <c r="BB190" s="18"/>
      <c r="BC190" s="18"/>
      <c r="BD190" s="18"/>
      <c r="BE190" s="18"/>
      <c r="BF190" s="18"/>
      <c r="BG190" s="755">
        <f>IF(V190="NINGUNO",6, IF(V190="NIVEL INICIAL 3 AÑOS",6,IF(V190="NIVEL INICIAL 4 AÑOS",6, IF(V190="NIVEL INICIAL 5 AÑOS",6, IF(V190="PRIMARIA - 1ER GRADO",6, IF(V190="PRIMARIA - 2DO GRADO",7, IF(V190="PRIMARIA - 3ER GRADO",8, IF(V190="PRIMARIA - 4TO GRADO",9, IF(V190="PRIMARIA - 5TO GRADO",10, IF(V190="PRIMARIA - 6TO GRADO",11, IF(V190="SECUNDARIA - 1ER GRADO",12, IF(V190="SECUNDARIA - 2DO GRADO",13, IF(V190="SECUNDARIA - 3ER GRADO",14, IF(V190="SECUNDARIA - 4TO GRADO",15))))))))))))))</f>
        <v>6</v>
      </c>
      <c r="BH190" s="709">
        <f>DATEDIF(N190,"31/03/2024","Y")</f>
        <v>5</v>
      </c>
      <c r="BI190" s="755">
        <f>BH190-BG190</f>
        <v>-1</v>
      </c>
      <c r="BJ190" s="459" t="str">
        <f>IF(BI190&lt;=1,"NO TIENE REZAGO", IF(BI190=2,"2 AÑOS REZAGO", IF(BI190=3,"3 AÑOS REZAGO", IF(BI190&gt;=4, "4 AÑOS REZAGO A MÁS"))))</f>
        <v>NO TIENE REZAGO</v>
      </c>
      <c r="BK190" s="18"/>
    </row>
    <row r="191" spans="1:63" customFormat="1" ht="18.75" customHeight="1">
      <c r="A191" s="481">
        <v>244</v>
      </c>
      <c r="B191" s="114" t="s">
        <v>2836</v>
      </c>
      <c r="C191" s="15" t="s">
        <v>33</v>
      </c>
      <c r="D191" s="15" t="s">
        <v>33</v>
      </c>
      <c r="E191" s="15" t="s">
        <v>193</v>
      </c>
      <c r="F191" s="15">
        <v>963144399</v>
      </c>
      <c r="G191" s="310" t="str">
        <f>CONCATENATE(MID(Q191,3,2),MID(P191,1,2),MID(H191,1,2),MID(I191,1,2),MID(J191,1,2), MID(K191,1,2),MID(L191,1,1))</f>
        <v>184BRGOJHJOS</v>
      </c>
      <c r="H191" s="18" t="s">
        <v>358</v>
      </c>
      <c r="I191" s="18" t="s">
        <v>234</v>
      </c>
      <c r="J191" s="18" t="s">
        <v>2908</v>
      </c>
      <c r="K191" s="18" t="s">
        <v>2317</v>
      </c>
      <c r="L191" s="15" t="s">
        <v>57</v>
      </c>
      <c r="M191" s="103" t="s">
        <v>57</v>
      </c>
      <c r="N191" s="193">
        <v>43204</v>
      </c>
      <c r="O191" s="199">
        <v>14</v>
      </c>
      <c r="P191" s="199">
        <v>4</v>
      </c>
      <c r="Q191" s="199">
        <v>2018</v>
      </c>
      <c r="R191" s="637">
        <f ca="1">DATEDIF(N191,TODAY(),"Y")</f>
        <v>5</v>
      </c>
      <c r="S191" s="15" t="s">
        <v>4808</v>
      </c>
      <c r="T191" s="29" t="s">
        <v>2590</v>
      </c>
      <c r="U191" s="115" t="s">
        <v>2909</v>
      </c>
      <c r="V191" s="21" t="s">
        <v>53</v>
      </c>
      <c r="W191" s="114" t="s">
        <v>47</v>
      </c>
      <c r="X191" s="51" t="str">
        <f>UPPER(CONCATENATE(MID(AH191,3,2),MID(AG191,1,2),MID(Y191,1,2),MID(Z191,1,2),MID(AA191,1,2),MID(AB191,1,2),MID(AC191,1,1)))</f>
        <v>9511BRHEJHNIV</v>
      </c>
      <c r="Y191" s="15" t="s">
        <v>358</v>
      </c>
      <c r="Z191" s="15" t="s">
        <v>361</v>
      </c>
      <c r="AA191" s="15" t="s">
        <v>362</v>
      </c>
      <c r="AB191" s="185" t="s">
        <v>53</v>
      </c>
      <c r="AC191" s="481" t="s">
        <v>56</v>
      </c>
      <c r="AD191" s="44" t="s">
        <v>111</v>
      </c>
      <c r="AE191" s="116">
        <v>35016</v>
      </c>
      <c r="AF191" s="18" t="s">
        <v>364</v>
      </c>
      <c r="AG191" s="18" t="s">
        <v>65</v>
      </c>
      <c r="AH191" s="18" t="s">
        <v>278</v>
      </c>
      <c r="AI191" s="58" t="s">
        <v>4808</v>
      </c>
      <c r="AJ191" s="150" t="s">
        <v>142</v>
      </c>
      <c r="AK191" s="117" t="s">
        <v>363</v>
      </c>
      <c r="AL191" s="15" t="s">
        <v>2578</v>
      </c>
      <c r="AM191" s="31">
        <v>45203</v>
      </c>
      <c r="AN191" s="15"/>
      <c r="AO191" s="31"/>
      <c r="AP191" s="15"/>
      <c r="AQ191" s="231"/>
      <c r="AR191" s="20"/>
      <c r="AS191" s="114" t="s">
        <v>47</v>
      </c>
      <c r="AT191" s="15" t="s">
        <v>48</v>
      </c>
      <c r="AU191" s="16" t="s">
        <v>47</v>
      </c>
      <c r="AV191" s="15"/>
      <c r="AW191" s="18"/>
      <c r="AX191" s="58"/>
      <c r="AY191" s="18"/>
      <c r="AZ191" s="15"/>
      <c r="BA191" s="15"/>
      <c r="BB191" s="18"/>
      <c r="BC191" s="18"/>
      <c r="BD191" s="18"/>
      <c r="BE191" s="18"/>
      <c r="BF191" s="18"/>
      <c r="BG191" s="755">
        <f>IF(V191="NINGUNO",6, IF(V191="NIVEL INICIAL 3 AÑOS",6,IF(V191="NIVEL INICIAL 4 AÑOS",6, IF(V191="NIVEL INICIAL 5 AÑOS",6, IF(V191="PRIMARIA - 1ER GRADO",6, IF(V191="PRIMARIA - 2DO GRADO",7, IF(V191="PRIMARIA - 3ER GRADO",8, IF(V191="PRIMARIA - 4TO GRADO",9, IF(V191="PRIMARIA - 5TO GRADO",10, IF(V191="PRIMARIA - 6TO GRADO",11, IF(V191="SECUNDARIA - 1ER GRADO",12, IF(V191="SECUNDARIA - 2DO GRADO",13, IF(V191="SECUNDARIA - 3ER GRADO",14, IF(V191="SECUNDARIA - 4TO GRADO",15))))))))))))))</f>
        <v>6</v>
      </c>
      <c r="BH191" s="709">
        <f>DATEDIF(N191,"31/03/2024","Y")</f>
        <v>5</v>
      </c>
      <c r="BI191" s="755">
        <f>BH191-BG191</f>
        <v>-1</v>
      </c>
      <c r="BJ191" s="459" t="str">
        <f>IF(BI191&lt;=1,"NO TIENE REZAGO", IF(BI191=2,"2 AÑOS REZAGO", IF(BI191=3,"3 AÑOS REZAGO", IF(BI191&gt;=4, "4 AÑOS REZAGO A MÁS"))))</f>
        <v>NO TIENE REZAGO</v>
      </c>
      <c r="BK191" s="18"/>
    </row>
    <row r="192" spans="1:63" customFormat="1" ht="18.75" customHeight="1">
      <c r="A192" s="481">
        <v>346</v>
      </c>
      <c r="B192" s="114" t="s">
        <v>2836</v>
      </c>
      <c r="C192" s="15" t="s">
        <v>33</v>
      </c>
      <c r="D192" s="15" t="s">
        <v>33</v>
      </c>
      <c r="E192" s="15" t="s">
        <v>116</v>
      </c>
      <c r="F192" s="15">
        <v>918974016</v>
      </c>
      <c r="G192" s="310" t="str">
        <f>CONCATENATE(MID(Q192,3,2),MID(P192,1,2),MID(H192,1,2),MID(I192,1,2),MID(J192,1,2), MID(K192,1,2),MID(L192,1,1))</f>
        <v>1611BRGOABMIS</v>
      </c>
      <c r="H192" s="18" t="s">
        <v>2124</v>
      </c>
      <c r="I192" s="18" t="s">
        <v>234</v>
      </c>
      <c r="J192" s="18" t="s">
        <v>3097</v>
      </c>
      <c r="K192" s="18" t="s">
        <v>1131</v>
      </c>
      <c r="L192" s="15" t="s">
        <v>57</v>
      </c>
      <c r="M192" s="103" t="s">
        <v>57</v>
      </c>
      <c r="N192" s="193">
        <v>42676</v>
      </c>
      <c r="O192" s="199">
        <v>2</v>
      </c>
      <c r="P192" s="199">
        <v>11</v>
      </c>
      <c r="Q192" s="199">
        <v>2016</v>
      </c>
      <c r="R192" s="637">
        <f ca="1">DATEDIF(N192,TODAY(),"Y")</f>
        <v>7</v>
      </c>
      <c r="S192" s="15" t="s">
        <v>4809</v>
      </c>
      <c r="T192" s="29" t="s">
        <v>2590</v>
      </c>
      <c r="U192" s="19">
        <v>2879</v>
      </c>
      <c r="V192" s="14" t="s">
        <v>2592</v>
      </c>
      <c r="W192" s="114" t="s">
        <v>47</v>
      </c>
      <c r="X192" s="51" t="str">
        <f>UPPER(CONCATENATE(MID(AH192,3,2),MID(AG192,1,2),MID(Y192,1,2),MID(Z192,1,2),MID(AA192,1,2),MID(AB192,1,2),MID(AC192,1,1)))</f>
        <v>966GOCAALCAV</v>
      </c>
      <c r="Y192" s="18" t="s">
        <v>234</v>
      </c>
      <c r="Z192" s="18" t="s">
        <v>754</v>
      </c>
      <c r="AA192" s="18" t="s">
        <v>755</v>
      </c>
      <c r="AB192" s="18" t="s">
        <v>383</v>
      </c>
      <c r="AC192" s="481" t="s">
        <v>56</v>
      </c>
      <c r="AD192" s="15" t="s">
        <v>42</v>
      </c>
      <c r="AE192" s="116">
        <v>35221</v>
      </c>
      <c r="AF192" s="18" t="s">
        <v>180</v>
      </c>
      <c r="AG192" s="18" t="s">
        <v>74</v>
      </c>
      <c r="AH192" s="18" t="s">
        <v>334</v>
      </c>
      <c r="AI192" s="58" t="s">
        <v>4809</v>
      </c>
      <c r="AJ192" s="15" t="s">
        <v>42</v>
      </c>
      <c r="AK192" s="130" t="s">
        <v>756</v>
      </c>
      <c r="AL192" s="15" t="s">
        <v>2578</v>
      </c>
      <c r="AM192" s="85">
        <v>45235.711312557869</v>
      </c>
      <c r="AN192" s="15" t="s">
        <v>49</v>
      </c>
      <c r="AO192" s="24">
        <v>45250</v>
      </c>
      <c r="AP192" s="15">
        <v>1</v>
      </c>
      <c r="AQ192" s="231">
        <v>1</v>
      </c>
      <c r="AR192" s="20">
        <v>1</v>
      </c>
      <c r="AS192" s="114" t="s">
        <v>47</v>
      </c>
      <c r="AT192" s="15" t="s">
        <v>76</v>
      </c>
      <c r="AU192" s="16" t="s">
        <v>47</v>
      </c>
      <c r="AV192" s="15"/>
      <c r="AW192" s="18"/>
      <c r="AX192" s="58"/>
      <c r="AY192" s="18"/>
      <c r="AZ192" s="15"/>
      <c r="BA192" s="15"/>
      <c r="BB192" s="18"/>
      <c r="BC192" s="18"/>
      <c r="BD192" s="18"/>
      <c r="BE192" s="18"/>
      <c r="BF192" s="18"/>
      <c r="BG192" s="755">
        <f>IF(V192="NINGUNO",6, IF(V192="NIVEL INICIAL 3 AÑOS",6,IF(V192="NIVEL INICIAL 4 AÑOS",6, IF(V192="NIVEL INICIAL 5 AÑOS",6, IF(V192="PRIMARIA - 1ER GRADO",6, IF(V192="PRIMARIA - 2DO GRADO",7, IF(V192="PRIMARIA - 3ER GRADO",8, IF(V192="PRIMARIA - 4TO GRADO",9, IF(V192="PRIMARIA - 5TO GRADO",10, IF(V192="PRIMARIA - 6TO GRADO",11, IF(V192="SECUNDARIA - 1ER GRADO",12, IF(V192="SECUNDARIA - 2DO GRADO",13, IF(V192="SECUNDARIA - 3ER GRADO",14, IF(V192="SECUNDARIA - 4TO GRADO",15))))))))))))))</f>
        <v>6</v>
      </c>
      <c r="BH192" s="709">
        <f>DATEDIF(N192,"31/03/2024","Y")</f>
        <v>7</v>
      </c>
      <c r="BI192" s="755">
        <f>BH192-BG192</f>
        <v>1</v>
      </c>
      <c r="BJ192" s="459" t="str">
        <f>IF(BI192&lt;=1,"NO TIENE REZAGO", IF(BI192=2,"2 AÑOS REZAGO", IF(BI192=3,"3 AÑOS REZAGO", IF(BI192&gt;=4, "4 AÑOS REZAGO A MÁS"))))</f>
        <v>NO TIENE REZAGO</v>
      </c>
      <c r="BK192" s="18"/>
    </row>
    <row r="193" spans="1:63" customFormat="1" ht="18.75" customHeight="1">
      <c r="A193" s="481">
        <v>1446</v>
      </c>
      <c r="B193" s="23" t="s">
        <v>5311</v>
      </c>
      <c r="C193" s="15" t="s">
        <v>5146</v>
      </c>
      <c r="D193" s="23" t="s">
        <v>126</v>
      </c>
      <c r="E193" s="53" t="s">
        <v>146</v>
      </c>
      <c r="F193" s="620">
        <v>964932803</v>
      </c>
      <c r="G193" s="310" t="str">
        <f>CONCATENATE(MID(Q193,3,2),MID(P193,1,2),MID(H193,1,2),MID(I193,1,2),MID(J193,1,2), MID(K193,1,2),MID(L193,1,1))</f>
        <v>0910BROLANSOP</v>
      </c>
      <c r="H193" s="604" t="s">
        <v>4139</v>
      </c>
      <c r="I193" s="604" t="s">
        <v>4079</v>
      </c>
      <c r="J193" s="604" t="s">
        <v>1524</v>
      </c>
      <c r="K193" s="604" t="s">
        <v>1661</v>
      </c>
      <c r="L193" s="58" t="s">
        <v>42</v>
      </c>
      <c r="M193" s="53" t="s">
        <v>42</v>
      </c>
      <c r="N193" s="528">
        <v>40116</v>
      </c>
      <c r="O193" s="354">
        <v>30</v>
      </c>
      <c r="P193" s="354">
        <v>10</v>
      </c>
      <c r="Q193" s="354">
        <v>2009</v>
      </c>
      <c r="R193" s="637">
        <f t="shared" ref="R193:R210" ca="1" si="72">DATEDIF(N193,TODAY(),"Y")</f>
        <v>14</v>
      </c>
      <c r="S193" s="483" t="s">
        <v>4809</v>
      </c>
      <c r="T193" s="48" t="s">
        <v>42</v>
      </c>
      <c r="U193" s="53" t="s">
        <v>6431</v>
      </c>
      <c r="V193" s="14" t="s">
        <v>2582</v>
      </c>
      <c r="W193" s="114" t="s">
        <v>47</v>
      </c>
      <c r="X193" s="51" t="str">
        <f t="shared" ref="X193:X210" si="73">UPPER(CONCATENATE(MID(AH193,3,2),MID(AG193,1,2),MID(Y193,1,2),MID(Z193,1,2),MID(AA193,1,2),MID(AB193,1,2),MID(AC193,1,1)))</f>
        <v>859BROLDAKAV</v>
      </c>
      <c r="Y193" s="604" t="s">
        <v>4139</v>
      </c>
      <c r="Z193" s="604" t="s">
        <v>4079</v>
      </c>
      <c r="AA193" s="604" t="s">
        <v>617</v>
      </c>
      <c r="AB193" s="605" t="s">
        <v>329</v>
      </c>
      <c r="AC193" s="481" t="s">
        <v>56</v>
      </c>
      <c r="AD193" s="15" t="s">
        <v>42</v>
      </c>
      <c r="AE193" s="526">
        <v>31312</v>
      </c>
      <c r="AF193" s="53">
        <v>22</v>
      </c>
      <c r="AG193" s="53">
        <v>9</v>
      </c>
      <c r="AH193" s="53">
        <v>1985</v>
      </c>
      <c r="AI193" s="15" t="s">
        <v>4809</v>
      </c>
      <c r="AJ193" s="48" t="s">
        <v>42</v>
      </c>
      <c r="AK193" s="354" t="s">
        <v>6505</v>
      </c>
      <c r="AL193" s="15" t="s">
        <v>2578</v>
      </c>
      <c r="AM193" s="1101">
        <v>45210</v>
      </c>
      <c r="AN193" s="15" t="s">
        <v>49</v>
      </c>
      <c r="AO193" s="1118">
        <v>45294</v>
      </c>
      <c r="AP193" s="481">
        <v>2</v>
      </c>
      <c r="AQ193" s="463">
        <v>3</v>
      </c>
      <c r="AR193" s="530">
        <v>3</v>
      </c>
      <c r="AS193" s="638" t="s">
        <v>47</v>
      </c>
      <c r="AT193" s="18" t="s">
        <v>1126</v>
      </c>
      <c r="AU193" s="23"/>
      <c r="AV193" s="58"/>
      <c r="AW193" s="53" t="s">
        <v>6548</v>
      </c>
      <c r="AX193" s="1103"/>
      <c r="AY193" s="23"/>
      <c r="AZ193" s="58"/>
      <c r="BA193" s="58"/>
      <c r="BB193" s="23"/>
      <c r="BC193" s="23"/>
      <c r="BD193" s="23"/>
      <c r="BE193" s="23"/>
      <c r="BF193" s="23"/>
      <c r="BG193" s="755">
        <f t="shared" ref="BG193:BG210" si="74">IF(V193="NINGUNO",6, IF(V193="NIVEL INICIAL 3 AÑOS",6,IF(V193="NIVEL INICIAL 4 AÑOS",6, IF(V193="NIVEL INICIAL 5 AÑOS",6, IF(V193="PRIMARIA - 1ER GRADO",6, IF(V193="PRIMARIA - 2DO GRADO",7, IF(V193="PRIMARIA - 3ER GRADO",8, IF(V193="PRIMARIA - 4TO GRADO",9, IF(V193="PRIMARIA - 5TO GRADO",10, IF(V193="PRIMARIA - 6TO GRADO",11, IF(V193="SECUNDARIA - 1ER GRADO",12, IF(V193="SECUNDARIA - 2DO GRADO",13, IF(V193="SECUNDARIA - 3ER GRADO",14, IF(V193="SECUNDARIA - 4TO GRADO",15))))))))))))))</f>
        <v>10</v>
      </c>
      <c r="BH193" s="709">
        <f t="shared" ref="BH193:BH210" si="75">DATEDIF(N193,"31/03/2024","Y")</f>
        <v>14</v>
      </c>
      <c r="BI193" s="755">
        <f t="shared" ref="BI193:BI210" si="76">BH193-BG193</f>
        <v>4</v>
      </c>
      <c r="BJ193" s="459" t="str">
        <f t="shared" ref="BJ193:BJ210" si="77">IF(BI193&lt;=1,"NO TIENE REZAGO", IF(BI193=2,"2 AÑOS REZAGO", IF(BI193=3,"3 AÑOS REZAGO", IF(BI193&gt;=4, "4 AÑOS REZAGO A MÁS"))))</f>
        <v>4 AÑOS REZAGO A MÁS</v>
      </c>
      <c r="BK193" s="23"/>
    </row>
    <row r="194" spans="1:63" customFormat="1" ht="18.75" customHeight="1">
      <c r="A194" s="481">
        <v>969</v>
      </c>
      <c r="B194" s="23" t="s">
        <v>4811</v>
      </c>
      <c r="C194" s="15" t="s">
        <v>33</v>
      </c>
      <c r="D194" s="15" t="s">
        <v>33</v>
      </c>
      <c r="E194" s="185" t="s">
        <v>34</v>
      </c>
      <c r="F194" s="198">
        <v>923673633</v>
      </c>
      <c r="G194" s="310" t="str">
        <f>CONCATENATE(MID(Q194,3,2),MID(P194,1,2),MID(H194,1,2),MID(I194,1,2),MID(J194,1,2), MID(K194,1,2),MID(L194,1,1))</f>
        <v>0910BUPASANIS</v>
      </c>
      <c r="H194" s="192" t="s">
        <v>4538</v>
      </c>
      <c r="I194" s="192" t="s">
        <v>1315</v>
      </c>
      <c r="J194" s="192" t="s">
        <v>2594</v>
      </c>
      <c r="K194" s="192" t="s">
        <v>53</v>
      </c>
      <c r="L194" s="15" t="s">
        <v>57</v>
      </c>
      <c r="M194" s="103" t="s">
        <v>57</v>
      </c>
      <c r="N194" s="193">
        <v>40096</v>
      </c>
      <c r="O194" s="199">
        <v>10</v>
      </c>
      <c r="P194" s="199">
        <v>10</v>
      </c>
      <c r="Q194" s="199">
        <v>2009</v>
      </c>
      <c r="R194" s="637">
        <f t="shared" ca="1" si="72"/>
        <v>14</v>
      </c>
      <c r="S194" s="15" t="s">
        <v>4808</v>
      </c>
      <c r="T194" s="466" t="s">
        <v>2590</v>
      </c>
      <c r="U194" s="185">
        <v>1094923554</v>
      </c>
      <c r="V194" s="14" t="s">
        <v>2597</v>
      </c>
      <c r="W194" s="114" t="s">
        <v>47</v>
      </c>
      <c r="X194" s="51" t="str">
        <f t="shared" si="73"/>
        <v>9209PAARJANIO</v>
      </c>
      <c r="Y194" s="197" t="s">
        <v>1315</v>
      </c>
      <c r="Z194" s="192" t="s">
        <v>194</v>
      </c>
      <c r="AA194" s="192" t="s">
        <v>4539</v>
      </c>
      <c r="AB194" s="185" t="s">
        <v>53</v>
      </c>
      <c r="AC194" s="15" t="s">
        <v>2196</v>
      </c>
      <c r="AD194" s="498" t="s">
        <v>42</v>
      </c>
      <c r="AE194" s="211">
        <v>33871</v>
      </c>
      <c r="AF194" s="405" t="s">
        <v>179</v>
      </c>
      <c r="AG194" s="405" t="s">
        <v>315</v>
      </c>
      <c r="AH194" s="405" t="s">
        <v>115</v>
      </c>
      <c r="AI194" s="58" t="s">
        <v>4809</v>
      </c>
      <c r="AJ194" s="198" t="s">
        <v>42</v>
      </c>
      <c r="AK194" s="367" t="s">
        <v>4540</v>
      </c>
      <c r="AL194" s="498" t="s">
        <v>2578</v>
      </c>
      <c r="AM194" s="1102">
        <v>45258.46663304398</v>
      </c>
      <c r="AN194" s="15" t="s">
        <v>49</v>
      </c>
      <c r="AO194" s="1111">
        <v>45280</v>
      </c>
      <c r="AP194" s="498">
        <v>2</v>
      </c>
      <c r="AQ194" s="368">
        <v>2</v>
      </c>
      <c r="AR194" s="200">
        <v>1</v>
      </c>
      <c r="AS194" s="146" t="s">
        <v>47</v>
      </c>
      <c r="AT194" s="198" t="s">
        <v>98</v>
      </c>
      <c r="AU194" s="18" t="s">
        <v>47</v>
      </c>
      <c r="AV194" s="58"/>
      <c r="AW194" s="18"/>
      <c r="AX194" s="58"/>
      <c r="AY194" s="18"/>
      <c r="AZ194" s="58"/>
      <c r="BA194" s="58"/>
      <c r="BB194" s="18"/>
      <c r="BC194" s="18"/>
      <c r="BD194" s="18"/>
      <c r="BE194" s="18"/>
      <c r="BF194" s="18"/>
      <c r="BG194" s="755">
        <f t="shared" si="74"/>
        <v>13</v>
      </c>
      <c r="BH194" s="709">
        <f t="shared" si="75"/>
        <v>14</v>
      </c>
      <c r="BI194" s="755">
        <f t="shared" si="76"/>
        <v>1</v>
      </c>
      <c r="BJ194" s="459" t="str">
        <f t="shared" si="77"/>
        <v>NO TIENE REZAGO</v>
      </c>
      <c r="BK194" s="18"/>
    </row>
    <row r="195" spans="1:63" customFormat="1" ht="18.75" customHeight="1">
      <c r="A195" s="481">
        <v>967</v>
      </c>
      <c r="B195" s="23" t="s">
        <v>4811</v>
      </c>
      <c r="C195" s="15" t="s">
        <v>33</v>
      </c>
      <c r="D195" s="15" t="s">
        <v>33</v>
      </c>
      <c r="E195" s="198" t="s">
        <v>99</v>
      </c>
      <c r="F195" s="198">
        <v>985158147</v>
      </c>
      <c r="G195" s="310" t="str">
        <f>CONCATENATE(MID(Q195,3,2),MID(P195,1,2),MID(H195,1,2),MID(I195,1,2),MID(J195,1,2), MID(K195,1,2),MID(L195,1,1))</f>
        <v>173BUPAALSAS</v>
      </c>
      <c r="H195" s="197" t="s">
        <v>4536</v>
      </c>
      <c r="I195" s="197" t="s">
        <v>1306</v>
      </c>
      <c r="J195" s="197" t="s">
        <v>3224</v>
      </c>
      <c r="K195" s="197" t="s">
        <v>2700</v>
      </c>
      <c r="L195" s="15" t="s">
        <v>57</v>
      </c>
      <c r="M195" s="103" t="s">
        <v>57</v>
      </c>
      <c r="N195" s="193">
        <v>42801</v>
      </c>
      <c r="O195" s="199">
        <v>7</v>
      </c>
      <c r="P195" s="199">
        <v>3</v>
      </c>
      <c r="Q195" s="199">
        <v>2017</v>
      </c>
      <c r="R195" s="637">
        <f t="shared" ca="1" si="72"/>
        <v>7</v>
      </c>
      <c r="S195" s="15" t="s">
        <v>4809</v>
      </c>
      <c r="T195" s="29" t="s">
        <v>2590</v>
      </c>
      <c r="U195" s="197">
        <v>47</v>
      </c>
      <c r="V195" s="756" t="s">
        <v>2631</v>
      </c>
      <c r="W195" s="114" t="s">
        <v>47</v>
      </c>
      <c r="X195" s="51" t="str">
        <f t="shared" si="73"/>
        <v>9710PAZAALYUV</v>
      </c>
      <c r="Y195" s="197" t="s">
        <v>1306</v>
      </c>
      <c r="Z195" s="192" t="s">
        <v>3200</v>
      </c>
      <c r="AA195" s="192" t="s">
        <v>532</v>
      </c>
      <c r="AB195" s="192" t="s">
        <v>4537</v>
      </c>
      <c r="AC195" s="481" t="s">
        <v>56</v>
      </c>
      <c r="AD195" s="498" t="s">
        <v>42</v>
      </c>
      <c r="AE195" s="411">
        <v>35717</v>
      </c>
      <c r="AF195" s="405" t="s">
        <v>368</v>
      </c>
      <c r="AG195" s="405" t="s">
        <v>114</v>
      </c>
      <c r="AH195" s="405" t="s">
        <v>66</v>
      </c>
      <c r="AI195" s="58" t="s">
        <v>4809</v>
      </c>
      <c r="AJ195" s="198" t="s">
        <v>42</v>
      </c>
      <c r="AK195" s="200">
        <v>3174880</v>
      </c>
      <c r="AL195" s="58" t="s">
        <v>6721</v>
      </c>
      <c r="AM195" s="1102">
        <v>45288.865983796299</v>
      </c>
      <c r="AN195" s="15" t="s">
        <v>49</v>
      </c>
      <c r="AO195" s="1111">
        <v>45282</v>
      </c>
      <c r="AP195" s="498">
        <v>2</v>
      </c>
      <c r="AQ195" s="368">
        <v>2</v>
      </c>
      <c r="AR195" s="200">
        <v>1</v>
      </c>
      <c r="AS195" s="146" t="s">
        <v>47</v>
      </c>
      <c r="AT195" s="198" t="s">
        <v>98</v>
      </c>
      <c r="AU195" s="18" t="s">
        <v>47</v>
      </c>
      <c r="AV195" s="58"/>
      <c r="AW195" s="18"/>
      <c r="AX195" s="58"/>
      <c r="AY195" s="18"/>
      <c r="AZ195" s="58"/>
      <c r="BA195" s="58"/>
      <c r="BB195" s="18"/>
      <c r="BC195" s="18"/>
      <c r="BD195" s="18"/>
      <c r="BE195" s="18"/>
      <c r="BF195" s="18"/>
      <c r="BG195" s="755">
        <f t="shared" si="74"/>
        <v>6</v>
      </c>
      <c r="BH195" s="709">
        <f t="shared" si="75"/>
        <v>7</v>
      </c>
      <c r="BI195" s="755">
        <f t="shared" si="76"/>
        <v>1</v>
      </c>
      <c r="BJ195" s="459" t="str">
        <f t="shared" si="77"/>
        <v>NO TIENE REZAGO</v>
      </c>
      <c r="BK195" s="18"/>
    </row>
    <row r="196" spans="1:63" customFormat="1" ht="18.75" customHeight="1">
      <c r="A196" s="481">
        <v>968</v>
      </c>
      <c r="B196" s="23" t="s">
        <v>4811</v>
      </c>
      <c r="C196" s="15" t="s">
        <v>33</v>
      </c>
      <c r="D196" s="15" t="s">
        <v>33</v>
      </c>
      <c r="E196" s="198" t="s">
        <v>99</v>
      </c>
      <c r="F196" s="198">
        <v>985158147</v>
      </c>
      <c r="G196" s="310" t="str">
        <f>CONCATENATE(MID(Q196,3,2),MID(P196,1,2),MID(H196,1,2),MID(I196,1,2),MID(J196,1,2), MID(K196,1,2),MID(L196,1,1))</f>
        <v>1412BUPAALJES</v>
      </c>
      <c r="H196" s="197" t="s">
        <v>4536</v>
      </c>
      <c r="I196" s="197" t="s">
        <v>1306</v>
      </c>
      <c r="J196" s="197" t="s">
        <v>3642</v>
      </c>
      <c r="K196" s="197" t="s">
        <v>458</v>
      </c>
      <c r="L196" s="15" t="s">
        <v>57</v>
      </c>
      <c r="M196" s="103" t="s">
        <v>57</v>
      </c>
      <c r="N196" s="193">
        <v>42003</v>
      </c>
      <c r="O196" s="199">
        <v>30</v>
      </c>
      <c r="P196" s="199">
        <v>12</v>
      </c>
      <c r="Q196" s="199">
        <v>2014</v>
      </c>
      <c r="R196" s="637">
        <f t="shared" ca="1" si="72"/>
        <v>9</v>
      </c>
      <c r="S196" s="15" t="s">
        <v>4808</v>
      </c>
      <c r="T196" s="29" t="s">
        <v>2590</v>
      </c>
      <c r="U196" s="197">
        <v>74</v>
      </c>
      <c r="V196" s="14" t="s">
        <v>2602</v>
      </c>
      <c r="W196" s="114" t="s">
        <v>47</v>
      </c>
      <c r="X196" s="51" t="str">
        <f t="shared" si="73"/>
        <v>9710PAZAALYUV</v>
      </c>
      <c r="Y196" s="197" t="s">
        <v>1306</v>
      </c>
      <c r="Z196" s="192" t="s">
        <v>3200</v>
      </c>
      <c r="AA196" s="192" t="s">
        <v>532</v>
      </c>
      <c r="AB196" s="192" t="s">
        <v>4537</v>
      </c>
      <c r="AC196" s="481" t="s">
        <v>56</v>
      </c>
      <c r="AD196" s="498" t="s">
        <v>42</v>
      </c>
      <c r="AE196" s="411">
        <v>35717</v>
      </c>
      <c r="AF196" s="405" t="s">
        <v>368</v>
      </c>
      <c r="AG196" s="405" t="s">
        <v>114</v>
      </c>
      <c r="AH196" s="405" t="s">
        <v>66</v>
      </c>
      <c r="AI196" s="58" t="s">
        <v>4809</v>
      </c>
      <c r="AJ196" s="198" t="s">
        <v>42</v>
      </c>
      <c r="AK196" s="200">
        <v>3174880</v>
      </c>
      <c r="AL196" s="58" t="s">
        <v>6721</v>
      </c>
      <c r="AM196" s="1102">
        <v>45288.868298611109</v>
      </c>
      <c r="AN196" s="498"/>
      <c r="AO196" s="498"/>
      <c r="AP196" s="498"/>
      <c r="AQ196" s="368"/>
      <c r="AR196" s="200"/>
      <c r="AS196" s="146" t="s">
        <v>47</v>
      </c>
      <c r="AT196" s="198" t="s">
        <v>98</v>
      </c>
      <c r="AU196" s="18" t="s">
        <v>47</v>
      </c>
      <c r="AV196" s="58"/>
      <c r="AW196" s="18"/>
      <c r="AX196" s="58"/>
      <c r="AY196" s="18"/>
      <c r="AZ196" s="58"/>
      <c r="BA196" s="58"/>
      <c r="BB196" s="18"/>
      <c r="BC196" s="18"/>
      <c r="BD196" s="18"/>
      <c r="BE196" s="18"/>
      <c r="BF196" s="18"/>
      <c r="BG196" s="755">
        <f t="shared" si="74"/>
        <v>8</v>
      </c>
      <c r="BH196" s="709">
        <f t="shared" si="75"/>
        <v>9</v>
      </c>
      <c r="BI196" s="755">
        <f t="shared" si="76"/>
        <v>1</v>
      </c>
      <c r="BJ196" s="459" t="str">
        <f t="shared" si="77"/>
        <v>NO TIENE REZAGO</v>
      </c>
      <c r="BK196" s="18"/>
    </row>
    <row r="197" spans="1:63" customFormat="1" ht="18.75" customHeight="1">
      <c r="A197" s="481">
        <v>1316</v>
      </c>
      <c r="B197" s="23" t="s">
        <v>5311</v>
      </c>
      <c r="C197" s="15" t="s">
        <v>50</v>
      </c>
      <c r="D197" s="25" t="s">
        <v>568</v>
      </c>
      <c r="E197" s="564" t="s">
        <v>569</v>
      </c>
      <c r="F197" s="567">
        <v>922328498</v>
      </c>
      <c r="G197" s="310" t="str">
        <f>CONCATENATE(MID(Q197,3,2),MID(P197,1,2),MID(H197,1,2),MID(I197,1,2),MID(J197,1,2), MID(K197,1,2),MID(L197,1,1))</f>
        <v>176BUFARUALS</v>
      </c>
      <c r="H197" s="499" t="s">
        <v>3065</v>
      </c>
      <c r="I197" s="499" t="s">
        <v>632</v>
      </c>
      <c r="J197" s="499" t="s">
        <v>6153</v>
      </c>
      <c r="K197" s="499" t="s">
        <v>532</v>
      </c>
      <c r="L197" s="58" t="s">
        <v>57</v>
      </c>
      <c r="M197" s="103" t="s">
        <v>57</v>
      </c>
      <c r="N197" s="581">
        <v>42906</v>
      </c>
      <c r="O197" s="549">
        <v>20</v>
      </c>
      <c r="P197" s="549">
        <v>6</v>
      </c>
      <c r="Q197" s="549">
        <v>2017</v>
      </c>
      <c r="R197" s="637">
        <f t="shared" ca="1" si="72"/>
        <v>6</v>
      </c>
      <c r="S197" s="483" t="s">
        <v>4809</v>
      </c>
      <c r="T197" s="499" t="s">
        <v>2590</v>
      </c>
      <c r="U197" s="569">
        <v>1096</v>
      </c>
      <c r="V197" s="14" t="s">
        <v>2595</v>
      </c>
      <c r="W197" s="114" t="s">
        <v>47</v>
      </c>
      <c r="X197" s="51" t="str">
        <f t="shared" si="73"/>
        <v>8901NIFADEALV</v>
      </c>
      <c r="Y197" s="499" t="s">
        <v>53</v>
      </c>
      <c r="Z197" s="499" t="s">
        <v>632</v>
      </c>
      <c r="AA197" s="499" t="s">
        <v>2018</v>
      </c>
      <c r="AB197" s="499" t="s">
        <v>55</v>
      </c>
      <c r="AC197" s="481" t="s">
        <v>56</v>
      </c>
      <c r="AD197" s="44" t="s">
        <v>57</v>
      </c>
      <c r="AE197" s="583">
        <v>32511</v>
      </c>
      <c r="AF197" s="549" t="s">
        <v>88</v>
      </c>
      <c r="AG197" s="560" t="s">
        <v>449</v>
      </c>
      <c r="AH197" s="549" t="s">
        <v>145</v>
      </c>
      <c r="AI197" s="15" t="s">
        <v>4809</v>
      </c>
      <c r="AJ197" s="576" t="s">
        <v>58</v>
      </c>
      <c r="AK197" s="569">
        <v>19351917</v>
      </c>
      <c r="AL197" s="15" t="s">
        <v>2578</v>
      </c>
      <c r="AM197" s="1095">
        <v>45279</v>
      </c>
      <c r="AN197" s="15" t="s">
        <v>49</v>
      </c>
      <c r="AO197" s="1095">
        <v>45295</v>
      </c>
      <c r="AP197" s="520">
        <v>1</v>
      </c>
      <c r="AQ197" s="771">
        <v>3</v>
      </c>
      <c r="AR197" s="576">
        <v>3</v>
      </c>
      <c r="AS197" s="638" t="s">
        <v>47</v>
      </c>
      <c r="AT197" s="18" t="s">
        <v>6241</v>
      </c>
      <c r="AU197" s="55"/>
      <c r="AV197" s="58" t="s">
        <v>47</v>
      </c>
      <c r="AW197" s="549" t="s">
        <v>6244</v>
      </c>
      <c r="AX197" s="1101">
        <v>45296</v>
      </c>
      <c r="AY197" s="576" t="s">
        <v>47</v>
      </c>
      <c r="AZ197" s="58"/>
      <c r="BA197" s="58"/>
      <c r="BB197" s="23"/>
      <c r="BC197" s="23"/>
      <c r="BD197" s="23"/>
      <c r="BE197" s="23"/>
      <c r="BF197" s="23"/>
      <c r="BG197" s="755">
        <f t="shared" si="74"/>
        <v>6</v>
      </c>
      <c r="BH197" s="709">
        <f t="shared" si="75"/>
        <v>6</v>
      </c>
      <c r="BI197" s="755">
        <f t="shared" si="76"/>
        <v>0</v>
      </c>
      <c r="BJ197" s="459" t="str">
        <f t="shared" si="77"/>
        <v>NO TIENE REZAGO</v>
      </c>
      <c r="BK197" s="23"/>
    </row>
    <row r="198" spans="1:63" customFormat="1" ht="18.75" customHeight="1">
      <c r="A198" s="481">
        <v>1230</v>
      </c>
      <c r="B198" s="23" t="s">
        <v>5311</v>
      </c>
      <c r="C198" s="15" t="s">
        <v>33</v>
      </c>
      <c r="D198" s="15" t="s">
        <v>33</v>
      </c>
      <c r="E198" s="466" t="s">
        <v>2028</v>
      </c>
      <c r="F198" s="53" t="s">
        <v>5664</v>
      </c>
      <c r="G198" s="310" t="str">
        <f>CONCATENATE(MID(Q198,3,2),MID(P198,1,2),MID(H198,1,2),MID(I198,1,2),MID(J198,1,2), MID(K198,1,2),MID(L198,1,1))</f>
        <v>207CAAPJHSON</v>
      </c>
      <c r="H198" s="48" t="s">
        <v>5804</v>
      </c>
      <c r="I198" s="48" t="s">
        <v>5805</v>
      </c>
      <c r="J198" s="48" t="s">
        <v>5806</v>
      </c>
      <c r="K198" s="48" t="s">
        <v>5807</v>
      </c>
      <c r="L198" s="15" t="s">
        <v>1938</v>
      </c>
      <c r="M198" s="185" t="s">
        <v>1938</v>
      </c>
      <c r="N198" s="528">
        <v>44030</v>
      </c>
      <c r="O198" s="354">
        <v>18</v>
      </c>
      <c r="P198" s="354">
        <v>7</v>
      </c>
      <c r="Q198" s="354">
        <v>2020</v>
      </c>
      <c r="R198" s="637">
        <f t="shared" ca="1" si="72"/>
        <v>3</v>
      </c>
      <c r="S198" s="483" t="s">
        <v>4809</v>
      </c>
      <c r="T198" s="466" t="s">
        <v>1939</v>
      </c>
      <c r="U198" s="53">
        <v>91935955</v>
      </c>
      <c r="V198" s="53" t="s">
        <v>53</v>
      </c>
      <c r="W198" s="114" t="s">
        <v>47</v>
      </c>
      <c r="X198" s="51" t="str">
        <f t="shared" si="73"/>
        <v>8305APCASODOV</v>
      </c>
      <c r="Y198" s="53" t="s">
        <v>5805</v>
      </c>
      <c r="Z198" s="53" t="s">
        <v>2950</v>
      </c>
      <c r="AA198" s="53" t="s">
        <v>1661</v>
      </c>
      <c r="AB198" s="53" t="s">
        <v>6013</v>
      </c>
      <c r="AC198" s="481" t="s">
        <v>56</v>
      </c>
      <c r="AD198" s="114" t="s">
        <v>42</v>
      </c>
      <c r="AE198" s="540">
        <v>30464</v>
      </c>
      <c r="AF198" s="538" t="s">
        <v>186</v>
      </c>
      <c r="AG198" s="538" t="s">
        <v>105</v>
      </c>
      <c r="AH198" s="538" t="s">
        <v>436</v>
      </c>
      <c r="AI198" s="15" t="s">
        <v>4809</v>
      </c>
      <c r="AJ198" s="466" t="s">
        <v>42</v>
      </c>
      <c r="AK198" s="53" t="s">
        <v>40</v>
      </c>
      <c r="AL198" s="15" t="s">
        <v>2578</v>
      </c>
      <c r="AM198" s="557">
        <v>45272.915949930553</v>
      </c>
      <c r="AN198" s="15"/>
      <c r="AO198" s="1101"/>
      <c r="AP198" s="481"/>
      <c r="AQ198" s="466"/>
      <c r="AR198" s="466"/>
      <c r="AS198" s="114" t="s">
        <v>47</v>
      </c>
      <c r="AT198" s="18" t="s">
        <v>1210</v>
      </c>
      <c r="AU198" s="23"/>
      <c r="AV198" s="58"/>
      <c r="AW198" s="466"/>
      <c r="AX198" s="481"/>
      <c r="AY198" s="466"/>
      <c r="AZ198" s="58"/>
      <c r="BA198" s="58"/>
      <c r="BB198" s="23"/>
      <c r="BC198" s="23"/>
      <c r="BD198" s="23"/>
      <c r="BE198" s="23"/>
      <c r="BF198" s="23"/>
      <c r="BG198" s="755">
        <f t="shared" si="74"/>
        <v>6</v>
      </c>
      <c r="BH198" s="709">
        <f t="shared" si="75"/>
        <v>3</v>
      </c>
      <c r="BI198" s="755">
        <f t="shared" si="76"/>
        <v>-3</v>
      </c>
      <c r="BJ198" s="459" t="str">
        <f t="shared" si="77"/>
        <v>NO TIENE REZAGO</v>
      </c>
      <c r="BK198" s="23"/>
    </row>
    <row r="199" spans="1:63" customFormat="1" ht="18.75" customHeight="1">
      <c r="A199" s="481">
        <v>1244</v>
      </c>
      <c r="B199" s="23" t="s">
        <v>5311</v>
      </c>
      <c r="C199" s="15" t="s">
        <v>33</v>
      </c>
      <c r="D199" s="15" t="s">
        <v>33</v>
      </c>
      <c r="E199" s="466" t="s">
        <v>2028</v>
      </c>
      <c r="F199" s="53" t="s">
        <v>5664</v>
      </c>
      <c r="G199" s="310" t="str">
        <f>CONCATENATE(MID(Q199,3,2),MID(P199,1,2),MID(H199,1,2),MID(I199,1,2),MID(J199,1,2), MID(K199,1,2),MID(L199,1,1))</f>
        <v>184CAAPALANP</v>
      </c>
      <c r="H199" s="48" t="s">
        <v>5804</v>
      </c>
      <c r="I199" s="48" t="s">
        <v>169</v>
      </c>
      <c r="J199" s="48" t="s">
        <v>5831</v>
      </c>
      <c r="K199" s="48" t="s">
        <v>970</v>
      </c>
      <c r="L199" s="481" t="s">
        <v>42</v>
      </c>
      <c r="M199" s="466" t="s">
        <v>42</v>
      </c>
      <c r="N199" s="528">
        <v>43195</v>
      </c>
      <c r="O199" s="354">
        <v>5</v>
      </c>
      <c r="P199" s="354">
        <v>4</v>
      </c>
      <c r="Q199" s="354">
        <v>2018</v>
      </c>
      <c r="R199" s="637">
        <f t="shared" ca="1" si="72"/>
        <v>5</v>
      </c>
      <c r="S199" s="483" t="s">
        <v>4809</v>
      </c>
      <c r="T199" s="466" t="s">
        <v>42</v>
      </c>
      <c r="U199" s="54" t="s">
        <v>5832</v>
      </c>
      <c r="V199" s="16" t="s">
        <v>2636</v>
      </c>
      <c r="W199" s="114" t="s">
        <v>47</v>
      </c>
      <c r="X199" s="51" t="str">
        <f t="shared" si="73"/>
        <v>8305APCASODOV</v>
      </c>
      <c r="Y199" s="53" t="s">
        <v>169</v>
      </c>
      <c r="Z199" s="53" t="s">
        <v>2950</v>
      </c>
      <c r="AA199" s="53" t="s">
        <v>1661</v>
      </c>
      <c r="AB199" s="53" t="s">
        <v>6013</v>
      </c>
      <c r="AC199" s="481" t="s">
        <v>56</v>
      </c>
      <c r="AD199" s="114" t="s">
        <v>42</v>
      </c>
      <c r="AE199" s="540">
        <v>30464</v>
      </c>
      <c r="AF199" s="538" t="s">
        <v>186</v>
      </c>
      <c r="AG199" s="538" t="s">
        <v>105</v>
      </c>
      <c r="AH199" s="538" t="s">
        <v>436</v>
      </c>
      <c r="AI199" s="15" t="s">
        <v>4809</v>
      </c>
      <c r="AJ199" s="466" t="s">
        <v>42</v>
      </c>
      <c r="AK199" s="53" t="s">
        <v>40</v>
      </c>
      <c r="AL199" s="15" t="s">
        <v>2578</v>
      </c>
      <c r="AM199" s="557">
        <v>45272.911929583337</v>
      </c>
      <c r="AN199" s="15" t="s">
        <v>49</v>
      </c>
      <c r="AO199" s="1101">
        <v>45303</v>
      </c>
      <c r="AP199" s="481">
        <v>2</v>
      </c>
      <c r="AQ199" s="466">
        <v>1</v>
      </c>
      <c r="AR199" s="466">
        <v>1</v>
      </c>
      <c r="AS199" s="673" t="s">
        <v>47</v>
      </c>
      <c r="AT199" s="18" t="s">
        <v>1210</v>
      </c>
      <c r="AU199" s="23"/>
      <c r="AV199" s="58"/>
      <c r="AW199" s="466"/>
      <c r="AX199" s="481"/>
      <c r="AY199" s="466"/>
      <c r="AZ199" s="58"/>
      <c r="BA199" s="58"/>
      <c r="BB199" s="23"/>
      <c r="BC199" s="23"/>
      <c r="BD199" s="23"/>
      <c r="BE199" s="23"/>
      <c r="BF199" s="23"/>
      <c r="BG199" s="755">
        <f t="shared" si="74"/>
        <v>6</v>
      </c>
      <c r="BH199" s="709">
        <f t="shared" si="75"/>
        <v>5</v>
      </c>
      <c r="BI199" s="755">
        <f t="shared" si="76"/>
        <v>-1</v>
      </c>
      <c r="BJ199" s="459" t="str">
        <f t="shared" si="77"/>
        <v>NO TIENE REZAGO</v>
      </c>
      <c r="BK199" s="23"/>
    </row>
    <row r="200" spans="1:63" customFormat="1" ht="18.75" customHeight="1">
      <c r="A200" s="481">
        <v>267</v>
      </c>
      <c r="B200" s="114" t="s">
        <v>2836</v>
      </c>
      <c r="C200" s="15" t="s">
        <v>33</v>
      </c>
      <c r="D200" s="15" t="s">
        <v>33</v>
      </c>
      <c r="E200" s="150" t="s">
        <v>68</v>
      </c>
      <c r="F200" s="15">
        <v>906432649</v>
      </c>
      <c r="G200" s="310" t="str">
        <f>CONCATENATE(MID(Q200,3,2),MID(P200,1,2),MID(H200,1,2),MID(I200,1,2),MID(J200,1,2), MID(K200,1,2),MID(L200,1,1))</f>
        <v>1010CACECAVAP</v>
      </c>
      <c r="H200" s="18" t="s">
        <v>2951</v>
      </c>
      <c r="I200" s="18" t="s">
        <v>442</v>
      </c>
      <c r="J200" s="18" t="s">
        <v>2669</v>
      </c>
      <c r="K200" s="18" t="s">
        <v>167</v>
      </c>
      <c r="L200" s="21" t="s">
        <v>42</v>
      </c>
      <c r="M200" s="21" t="s">
        <v>42</v>
      </c>
      <c r="N200" s="193">
        <v>40460</v>
      </c>
      <c r="O200" s="199">
        <v>9</v>
      </c>
      <c r="P200" s="199">
        <v>10</v>
      </c>
      <c r="Q200" s="199">
        <v>2010</v>
      </c>
      <c r="R200" s="637">
        <f t="shared" ca="1" si="72"/>
        <v>13</v>
      </c>
      <c r="S200" s="15" t="s">
        <v>4809</v>
      </c>
      <c r="T200" s="15" t="s">
        <v>42</v>
      </c>
      <c r="U200" s="115" t="s">
        <v>2952</v>
      </c>
      <c r="V200" s="14" t="s">
        <v>2656</v>
      </c>
      <c r="W200" s="114" t="s">
        <v>47</v>
      </c>
      <c r="X200" s="51" t="str">
        <f t="shared" si="73"/>
        <v>8412CECORODEV</v>
      </c>
      <c r="Y200" s="18" t="s">
        <v>442</v>
      </c>
      <c r="Z200" s="18" t="s">
        <v>443</v>
      </c>
      <c r="AA200" s="18" t="s">
        <v>444</v>
      </c>
      <c r="AB200" s="18" t="s">
        <v>223</v>
      </c>
      <c r="AC200" s="481" t="s">
        <v>56</v>
      </c>
      <c r="AD200" s="44" t="s">
        <v>111</v>
      </c>
      <c r="AE200" s="116">
        <v>31046</v>
      </c>
      <c r="AF200" s="18" t="s">
        <v>241</v>
      </c>
      <c r="AG200" s="18" t="s">
        <v>206</v>
      </c>
      <c r="AH200" s="18" t="s">
        <v>236</v>
      </c>
      <c r="AI200" s="58" t="s">
        <v>4809</v>
      </c>
      <c r="AJ200" s="150" t="s">
        <v>142</v>
      </c>
      <c r="AK200" s="117" t="s">
        <v>445</v>
      </c>
      <c r="AL200" s="15" t="s">
        <v>2578</v>
      </c>
      <c r="AM200" s="85">
        <v>45231.482245370367</v>
      </c>
      <c r="AN200" s="15" t="s">
        <v>49</v>
      </c>
      <c r="AO200" s="24">
        <v>45256</v>
      </c>
      <c r="AP200" s="15">
        <v>1</v>
      </c>
      <c r="AQ200" s="20">
        <v>1</v>
      </c>
      <c r="AR200" s="20">
        <v>1</v>
      </c>
      <c r="AS200" s="114" t="s">
        <v>47</v>
      </c>
      <c r="AT200" s="15" t="s">
        <v>76</v>
      </c>
      <c r="AU200" s="16" t="s">
        <v>47</v>
      </c>
      <c r="AV200" s="15"/>
      <c r="AW200" s="18"/>
      <c r="AX200" s="58"/>
      <c r="AY200" s="18"/>
      <c r="AZ200" s="15"/>
      <c r="BA200" s="15"/>
      <c r="BB200" s="18"/>
      <c r="BC200" s="18"/>
      <c r="BD200" s="18"/>
      <c r="BE200" s="18"/>
      <c r="BF200" s="18"/>
      <c r="BG200" s="755">
        <f t="shared" si="74"/>
        <v>12</v>
      </c>
      <c r="BH200" s="709">
        <f t="shared" si="75"/>
        <v>13</v>
      </c>
      <c r="BI200" s="755">
        <f t="shared" si="76"/>
        <v>1</v>
      </c>
      <c r="BJ200" s="459" t="str">
        <f t="shared" si="77"/>
        <v>NO TIENE REZAGO</v>
      </c>
      <c r="BK200" s="18"/>
    </row>
    <row r="201" spans="1:63" customFormat="1" ht="18.75" customHeight="1">
      <c r="A201" s="481">
        <v>1241</v>
      </c>
      <c r="B201" s="23" t="s">
        <v>5311</v>
      </c>
      <c r="C201" s="15" t="s">
        <v>33</v>
      </c>
      <c r="D201" s="15" t="s">
        <v>33</v>
      </c>
      <c r="E201" s="53" t="s">
        <v>335</v>
      </c>
      <c r="F201" s="53">
        <v>954614518</v>
      </c>
      <c r="G201" s="310" t="str">
        <f>CONCATENATE(MID(Q201,3,2),MID(P201,1,2),MID(H201,1,2),MID(I201,1,2),MID(J201,1,2), MID(K201,1,2),MID(L201,1,1))</f>
        <v>173CA NHAALS</v>
      </c>
      <c r="H201" s="48" t="s">
        <v>5820</v>
      </c>
      <c r="I201" s="48" t="s">
        <v>5821</v>
      </c>
      <c r="J201" s="48" t="s">
        <v>4264</v>
      </c>
      <c r="K201" s="48" t="s">
        <v>5822</v>
      </c>
      <c r="L201" s="58" t="s">
        <v>57</v>
      </c>
      <c r="M201" s="103" t="s">
        <v>57</v>
      </c>
      <c r="N201" s="528">
        <v>42804</v>
      </c>
      <c r="O201" s="354">
        <v>10</v>
      </c>
      <c r="P201" s="354">
        <v>3</v>
      </c>
      <c r="Q201" s="354">
        <v>2017</v>
      </c>
      <c r="R201" s="637">
        <f t="shared" ca="1" si="72"/>
        <v>7</v>
      </c>
      <c r="S201" s="483" t="s">
        <v>4809</v>
      </c>
      <c r="T201" s="466" t="s">
        <v>2590</v>
      </c>
      <c r="U201" s="53" t="s">
        <v>5823</v>
      </c>
      <c r="V201" s="466" t="s">
        <v>53</v>
      </c>
      <c r="W201" s="114" t="s">
        <v>47</v>
      </c>
      <c r="X201" s="51" t="str">
        <f t="shared" si="73"/>
        <v>0007VAROLEDEV</v>
      </c>
      <c r="Y201" s="53" t="s">
        <v>5818</v>
      </c>
      <c r="Z201" s="53" t="s">
        <v>338</v>
      </c>
      <c r="AA201" s="53" t="s">
        <v>6023</v>
      </c>
      <c r="AB201" s="53" t="s">
        <v>81</v>
      </c>
      <c r="AC201" s="481" t="s">
        <v>56</v>
      </c>
      <c r="AD201" s="44" t="s">
        <v>57</v>
      </c>
      <c r="AE201" s="540">
        <v>36721</v>
      </c>
      <c r="AF201" s="538" t="s">
        <v>368</v>
      </c>
      <c r="AG201" s="538" t="s">
        <v>216</v>
      </c>
      <c r="AH201" s="538" t="s">
        <v>187</v>
      </c>
      <c r="AI201" s="15" t="s">
        <v>4809</v>
      </c>
      <c r="AJ201" s="466" t="s">
        <v>71</v>
      </c>
      <c r="AK201" s="53" t="s">
        <v>40</v>
      </c>
      <c r="AL201" s="15" t="s">
        <v>2578</v>
      </c>
      <c r="AM201" s="557">
        <v>45304.875475706023</v>
      </c>
      <c r="AN201" s="15"/>
      <c r="AO201" s="1101"/>
      <c r="AP201" s="481">
        <v>3</v>
      </c>
      <c r="AQ201" s="466"/>
      <c r="AR201" s="466"/>
      <c r="AS201" s="114" t="s">
        <v>47</v>
      </c>
      <c r="AT201" s="18" t="s">
        <v>1210</v>
      </c>
      <c r="AU201" s="23"/>
      <c r="AV201" s="58"/>
      <c r="AW201" s="475"/>
      <c r="AX201" s="1093"/>
      <c r="AY201" s="475"/>
      <c r="AZ201" s="58"/>
      <c r="BA201" s="58"/>
      <c r="BB201" s="23"/>
      <c r="BC201" s="23"/>
      <c r="BD201" s="23"/>
      <c r="BE201" s="23"/>
      <c r="BF201" s="23"/>
      <c r="BG201" s="755">
        <f t="shared" si="74"/>
        <v>6</v>
      </c>
      <c r="BH201" s="709">
        <f t="shared" si="75"/>
        <v>7</v>
      </c>
      <c r="BI201" s="755">
        <f t="shared" si="76"/>
        <v>1</v>
      </c>
      <c r="BJ201" s="459" t="str">
        <f t="shared" si="77"/>
        <v>NO TIENE REZAGO</v>
      </c>
      <c r="BK201" s="23"/>
    </row>
    <row r="202" spans="1:63" customFormat="1" ht="18.75" customHeight="1">
      <c r="A202" s="481">
        <v>881</v>
      </c>
      <c r="B202" s="23" t="s">
        <v>4811</v>
      </c>
      <c r="C202" s="15" t="s">
        <v>33</v>
      </c>
      <c r="D202" s="15" t="s">
        <v>33</v>
      </c>
      <c r="E202" s="185" t="s">
        <v>34</v>
      </c>
      <c r="F202" s="198" t="s">
        <v>4292</v>
      </c>
      <c r="G202" s="310" t="str">
        <f>CONCATENATE(MID(Q202,3,2),MID(P202,1,2),MID(H202,1,2),MID(I202,1,2),MID(J202,1,2), MID(K202,1,2),MID(L202,1,1))</f>
        <v>193CAGOMAALS</v>
      </c>
      <c r="H202" s="192" t="s">
        <v>4293</v>
      </c>
      <c r="I202" s="192" t="s">
        <v>4294</v>
      </c>
      <c r="J202" s="192" t="s">
        <v>4295</v>
      </c>
      <c r="K202" s="192" t="s">
        <v>3387</v>
      </c>
      <c r="L202" s="15" t="s">
        <v>57</v>
      </c>
      <c r="M202" s="103" t="s">
        <v>57</v>
      </c>
      <c r="N202" s="193">
        <v>43533</v>
      </c>
      <c r="O202" s="199">
        <v>9</v>
      </c>
      <c r="P202" s="199">
        <v>3</v>
      </c>
      <c r="Q202" s="199">
        <v>2019</v>
      </c>
      <c r="R202" s="637">
        <f t="shared" ca="1" si="72"/>
        <v>5</v>
      </c>
      <c r="S202" s="15" t="s">
        <v>4808</v>
      </c>
      <c r="T202" s="29" t="s">
        <v>2590</v>
      </c>
      <c r="U202" s="185">
        <v>1453</v>
      </c>
      <c r="V202" s="185" t="s">
        <v>53</v>
      </c>
      <c r="W202" s="114" t="s">
        <v>47</v>
      </c>
      <c r="X202" s="51" t="str">
        <f t="shared" si="73"/>
        <v>0306GOGUARALV</v>
      </c>
      <c r="Y202" s="197" t="s">
        <v>4296</v>
      </c>
      <c r="Z202" s="192" t="s">
        <v>808</v>
      </c>
      <c r="AA202" s="192" t="s">
        <v>4297</v>
      </c>
      <c r="AB202" s="192" t="s">
        <v>2220</v>
      </c>
      <c r="AC202" s="481" t="s">
        <v>56</v>
      </c>
      <c r="AD202" s="44" t="s">
        <v>111</v>
      </c>
      <c r="AE202" s="211">
        <v>37775</v>
      </c>
      <c r="AF202" s="405" t="s">
        <v>88</v>
      </c>
      <c r="AG202" s="405" t="s">
        <v>301</v>
      </c>
      <c r="AH202" s="405" t="s">
        <v>89</v>
      </c>
      <c r="AI202" s="58" t="s">
        <v>4809</v>
      </c>
      <c r="AJ202" s="150" t="s">
        <v>142</v>
      </c>
      <c r="AK202" s="367" t="s">
        <v>4147</v>
      </c>
      <c r="AL202" s="498" t="s">
        <v>2578</v>
      </c>
      <c r="AM202" s="1102">
        <v>45276.7853162963</v>
      </c>
      <c r="AN202" s="15" t="s">
        <v>49</v>
      </c>
      <c r="AO202" s="1111">
        <v>45280</v>
      </c>
      <c r="AP202" s="498">
        <v>1</v>
      </c>
      <c r="AQ202" s="377">
        <v>1</v>
      </c>
      <c r="AR202" s="200">
        <v>1</v>
      </c>
      <c r="AS202" s="146" t="s">
        <v>47</v>
      </c>
      <c r="AT202" s="198" t="s">
        <v>98</v>
      </c>
      <c r="AU202" s="18" t="s">
        <v>47</v>
      </c>
      <c r="AV202" s="58"/>
      <c r="AW202" s="18"/>
      <c r="AX202" s="58"/>
      <c r="AY202" s="18"/>
      <c r="AZ202" s="58"/>
      <c r="BA202" s="58"/>
      <c r="BB202" s="18"/>
      <c r="BC202" s="18"/>
      <c r="BD202" s="18"/>
      <c r="BE202" s="18"/>
      <c r="BF202" s="18"/>
      <c r="BG202" s="755">
        <f t="shared" si="74"/>
        <v>6</v>
      </c>
      <c r="BH202" s="709">
        <f t="shared" si="75"/>
        <v>5</v>
      </c>
      <c r="BI202" s="755">
        <f t="shared" si="76"/>
        <v>-1</v>
      </c>
      <c r="BJ202" s="459" t="str">
        <f t="shared" si="77"/>
        <v>NO TIENE REZAGO</v>
      </c>
      <c r="BK202" s="18"/>
    </row>
    <row r="203" spans="1:63" customFormat="1" ht="18.75" customHeight="1">
      <c r="A203" s="481">
        <v>420</v>
      </c>
      <c r="B203" s="114" t="s">
        <v>2836</v>
      </c>
      <c r="C203" s="15" t="s">
        <v>33</v>
      </c>
      <c r="D203" s="15" t="s">
        <v>33</v>
      </c>
      <c r="E203" s="15" t="s">
        <v>116</v>
      </c>
      <c r="F203" s="15">
        <v>917739120</v>
      </c>
      <c r="G203" s="310" t="str">
        <f>CONCATENATE(MID(Q203,3,2),MID(P203,1,2),MID(H203,1,2),MID(I203,1,2),MID(J203,1,2), MID(K203,1,2),MID(L203,1,1))</f>
        <v>1410CAMAMADES</v>
      </c>
      <c r="H203" s="18" t="s">
        <v>3245</v>
      </c>
      <c r="I203" s="18" t="s">
        <v>1001</v>
      </c>
      <c r="J203" s="18" t="s">
        <v>84</v>
      </c>
      <c r="K203" s="18" t="s">
        <v>783</v>
      </c>
      <c r="L203" s="15" t="s">
        <v>57</v>
      </c>
      <c r="M203" s="103" t="s">
        <v>57</v>
      </c>
      <c r="N203" s="193">
        <v>41934</v>
      </c>
      <c r="O203" s="199">
        <v>22</v>
      </c>
      <c r="P203" s="199">
        <v>10</v>
      </c>
      <c r="Q203" s="199">
        <v>2014</v>
      </c>
      <c r="R203" s="637">
        <f t="shared" ca="1" si="72"/>
        <v>9</v>
      </c>
      <c r="S203" s="15" t="s">
        <v>4809</v>
      </c>
      <c r="T203" s="29" t="s">
        <v>2590</v>
      </c>
      <c r="U203" s="115" t="s">
        <v>3246</v>
      </c>
      <c r="V203" s="14" t="s">
        <v>2602</v>
      </c>
      <c r="W203" s="114" t="s">
        <v>47</v>
      </c>
      <c r="X203" s="51" t="str">
        <f t="shared" si="73"/>
        <v>949MAROMADEV</v>
      </c>
      <c r="Y203" s="18" t="s">
        <v>1001</v>
      </c>
      <c r="Z203" s="18" t="s">
        <v>493</v>
      </c>
      <c r="AA203" s="18" t="s">
        <v>1002</v>
      </c>
      <c r="AB203" s="18" t="s">
        <v>783</v>
      </c>
      <c r="AC203" s="481" t="s">
        <v>56</v>
      </c>
      <c r="AD203" s="44" t="s">
        <v>57</v>
      </c>
      <c r="AE203" s="116">
        <v>34578</v>
      </c>
      <c r="AF203" s="18" t="s">
        <v>144</v>
      </c>
      <c r="AG203" s="18" t="s">
        <v>45</v>
      </c>
      <c r="AH203" s="18" t="s">
        <v>75</v>
      </c>
      <c r="AI203" s="58" t="s">
        <v>4809</v>
      </c>
      <c r="AJ203" s="32" t="s">
        <v>58</v>
      </c>
      <c r="AK203" s="117">
        <v>25453884</v>
      </c>
      <c r="AL203" s="15" t="s">
        <v>2578</v>
      </c>
      <c r="AM203" s="85">
        <v>45246.71091170139</v>
      </c>
      <c r="AN203" s="15" t="s">
        <v>49</v>
      </c>
      <c r="AO203" s="31">
        <v>45258</v>
      </c>
      <c r="AP203" s="15">
        <v>1</v>
      </c>
      <c r="AQ203" s="20">
        <v>1</v>
      </c>
      <c r="AR203" s="20">
        <v>1</v>
      </c>
      <c r="AS203" s="114" t="s">
        <v>47</v>
      </c>
      <c r="AT203" s="15" t="s">
        <v>76</v>
      </c>
      <c r="AU203" s="16" t="s">
        <v>47</v>
      </c>
      <c r="AV203" s="15"/>
      <c r="AW203" s="18"/>
      <c r="AX203" s="58"/>
      <c r="AY203" s="18"/>
      <c r="AZ203" s="15"/>
      <c r="BA203" s="15"/>
      <c r="BB203" s="18"/>
      <c r="BC203" s="18"/>
      <c r="BD203" s="18"/>
      <c r="BE203" s="18"/>
      <c r="BF203" s="18"/>
      <c r="BG203" s="755">
        <f t="shared" si="74"/>
        <v>8</v>
      </c>
      <c r="BH203" s="709">
        <f t="shared" si="75"/>
        <v>9</v>
      </c>
      <c r="BI203" s="755">
        <f t="shared" si="76"/>
        <v>1</v>
      </c>
      <c r="BJ203" s="459" t="str">
        <f t="shared" si="77"/>
        <v>NO TIENE REZAGO</v>
      </c>
      <c r="BK203" s="18"/>
    </row>
    <row r="204" spans="1:63" customFormat="1" ht="18.75" customHeight="1">
      <c r="A204" s="481">
        <v>1212</v>
      </c>
      <c r="B204" s="23" t="s">
        <v>5311</v>
      </c>
      <c r="C204" s="15" t="s">
        <v>33</v>
      </c>
      <c r="D204" s="15" t="s">
        <v>33</v>
      </c>
      <c r="E204" s="466" t="s">
        <v>335</v>
      </c>
      <c r="F204" s="53">
        <v>927856440</v>
      </c>
      <c r="G204" s="310" t="str">
        <f>CONCATENATE(MID(Q204,3,2),MID(P204,1,2),MID(H204,1,2),MID(I204,1,2),MID(J204,1,2), MID(K204,1,2),MID(L204,1,1))</f>
        <v>138CAMOSHISS</v>
      </c>
      <c r="H204" s="48" t="s">
        <v>380</v>
      </c>
      <c r="I204" s="48" t="s">
        <v>5766</v>
      </c>
      <c r="J204" s="48" t="s">
        <v>5767</v>
      </c>
      <c r="K204" s="48" t="s">
        <v>4089</v>
      </c>
      <c r="L204" s="58" t="s">
        <v>57</v>
      </c>
      <c r="M204" s="103" t="s">
        <v>57</v>
      </c>
      <c r="N204" s="528">
        <v>41515</v>
      </c>
      <c r="O204" s="354">
        <v>29</v>
      </c>
      <c r="P204" s="354">
        <v>8</v>
      </c>
      <c r="Q204" s="354">
        <v>2013</v>
      </c>
      <c r="R204" s="637">
        <f t="shared" ca="1" si="72"/>
        <v>10</v>
      </c>
      <c r="S204" s="483" t="s">
        <v>4809</v>
      </c>
      <c r="T204" s="466" t="s">
        <v>71</v>
      </c>
      <c r="U204" s="53">
        <v>34946893</v>
      </c>
      <c r="V204" s="14" t="s">
        <v>2582</v>
      </c>
      <c r="W204" s="114" t="s">
        <v>47</v>
      </c>
      <c r="X204" s="51" t="str">
        <f t="shared" si="73"/>
        <v>9309MOTOCAJOV</v>
      </c>
      <c r="Y204" s="53" t="s">
        <v>5766</v>
      </c>
      <c r="Z204" s="53" t="s">
        <v>5511</v>
      </c>
      <c r="AA204" s="53" t="s">
        <v>5990</v>
      </c>
      <c r="AB204" s="53" t="s">
        <v>309</v>
      </c>
      <c r="AC204" s="481" t="s">
        <v>56</v>
      </c>
      <c r="AD204" s="44" t="s">
        <v>57</v>
      </c>
      <c r="AE204" s="540">
        <v>34239</v>
      </c>
      <c r="AF204" s="538" t="s">
        <v>211</v>
      </c>
      <c r="AG204" s="538" t="s">
        <v>315</v>
      </c>
      <c r="AH204" s="538" t="s">
        <v>293</v>
      </c>
      <c r="AI204" s="15" t="s">
        <v>4809</v>
      </c>
      <c r="AJ204" s="466" t="s">
        <v>71</v>
      </c>
      <c r="AK204" s="53" t="s">
        <v>40</v>
      </c>
      <c r="AL204" s="15" t="s">
        <v>2578</v>
      </c>
      <c r="AM204" s="557">
        <v>45278.85896135417</v>
      </c>
      <c r="AN204" s="15" t="s">
        <v>49</v>
      </c>
      <c r="AO204" s="1101">
        <v>45294</v>
      </c>
      <c r="AP204" s="481">
        <v>1</v>
      </c>
      <c r="AQ204" s="530">
        <v>1</v>
      </c>
      <c r="AR204" s="530">
        <v>1</v>
      </c>
      <c r="AS204" s="638" t="s">
        <v>47</v>
      </c>
      <c r="AT204" s="18" t="s">
        <v>1210</v>
      </c>
      <c r="AU204" s="23"/>
      <c r="AV204" s="58"/>
      <c r="AW204" s="466"/>
      <c r="AX204" s="481"/>
      <c r="AY204" s="466"/>
      <c r="AZ204" s="58"/>
      <c r="BA204" s="58"/>
      <c r="BB204" s="23"/>
      <c r="BC204" s="23"/>
      <c r="BD204" s="23"/>
      <c r="BE204" s="23"/>
      <c r="BF204" s="23"/>
      <c r="BG204" s="755">
        <f t="shared" si="74"/>
        <v>10</v>
      </c>
      <c r="BH204" s="709">
        <f t="shared" si="75"/>
        <v>10</v>
      </c>
      <c r="BI204" s="755">
        <f t="shared" si="76"/>
        <v>0</v>
      </c>
      <c r="BJ204" s="459" t="str">
        <f t="shared" si="77"/>
        <v>NO TIENE REZAGO</v>
      </c>
      <c r="BK204" s="23"/>
    </row>
    <row r="205" spans="1:63" customFormat="1" ht="18.75" customHeight="1">
      <c r="A205" s="481">
        <v>982</v>
      </c>
      <c r="B205" s="23" t="s">
        <v>4811</v>
      </c>
      <c r="C205" s="15" t="s">
        <v>33</v>
      </c>
      <c r="D205" s="15" t="s">
        <v>33</v>
      </c>
      <c r="E205" s="198" t="s">
        <v>99</v>
      </c>
      <c r="F205" s="198">
        <v>991796521</v>
      </c>
      <c r="G205" s="310" t="str">
        <f>CONCATENATE(MID(Q205,3,2),MID(P205,1,2),MID(H205,1,2),MID(I205,1,2),MID(J205,1,2), MID(K205,1,2),MID(L205,1,1))</f>
        <v>178CA RSACAS</v>
      </c>
      <c r="H205" s="197" t="s">
        <v>482</v>
      </c>
      <c r="I205" s="197" t="s">
        <v>4572</v>
      </c>
      <c r="J205" s="197" t="s">
        <v>4573</v>
      </c>
      <c r="K205" s="197" t="s">
        <v>383</v>
      </c>
      <c r="L205" s="15" t="s">
        <v>57</v>
      </c>
      <c r="M205" s="103" t="s">
        <v>57</v>
      </c>
      <c r="N205" s="193">
        <v>42961</v>
      </c>
      <c r="O205" s="199">
        <v>14</v>
      </c>
      <c r="P205" s="199">
        <v>8</v>
      </c>
      <c r="Q205" s="199">
        <v>2017</v>
      </c>
      <c r="R205" s="637">
        <f t="shared" ca="1" si="72"/>
        <v>6</v>
      </c>
      <c r="S205" s="15" t="s">
        <v>4809</v>
      </c>
      <c r="T205" s="29" t="s">
        <v>2590</v>
      </c>
      <c r="U205" s="380">
        <v>7415531</v>
      </c>
      <c r="V205" s="14" t="s">
        <v>2592</v>
      </c>
      <c r="W205" s="114" t="s">
        <v>47</v>
      </c>
      <c r="X205" s="51" t="str">
        <f t="shared" si="73"/>
        <v>8810RAPRLUMAV</v>
      </c>
      <c r="Y205" s="197" t="s">
        <v>4569</v>
      </c>
      <c r="Z205" s="192" t="s">
        <v>4574</v>
      </c>
      <c r="AA205" s="192" t="s">
        <v>215</v>
      </c>
      <c r="AB205" s="192" t="s">
        <v>4575</v>
      </c>
      <c r="AC205" s="481" t="s">
        <v>56</v>
      </c>
      <c r="AD205" s="44" t="s">
        <v>57</v>
      </c>
      <c r="AE205" s="411">
        <v>32439</v>
      </c>
      <c r="AF205" s="405" t="s">
        <v>406</v>
      </c>
      <c r="AG205" s="405" t="s">
        <v>114</v>
      </c>
      <c r="AH205" s="405" t="s">
        <v>254</v>
      </c>
      <c r="AI205" s="58" t="s">
        <v>4809</v>
      </c>
      <c r="AJ205" s="32" t="s">
        <v>58</v>
      </c>
      <c r="AK205" s="200">
        <v>19236502</v>
      </c>
      <c r="AL205" s="498" t="s">
        <v>2578</v>
      </c>
      <c r="AM205" s="1102">
        <v>45264.645179907406</v>
      </c>
      <c r="AN205" s="498"/>
      <c r="AO205" s="498"/>
      <c r="AP205" s="498"/>
      <c r="AQ205" s="377"/>
      <c r="AR205" s="200"/>
      <c r="AS205" s="146" t="s">
        <v>47</v>
      </c>
      <c r="AT205" s="198" t="s">
        <v>98</v>
      </c>
      <c r="AU205" s="18" t="s">
        <v>47</v>
      </c>
      <c r="AV205" s="58"/>
      <c r="AW205" s="18"/>
      <c r="AX205" s="58"/>
      <c r="AY205" s="18"/>
      <c r="AZ205" s="58"/>
      <c r="BA205" s="58"/>
      <c r="BB205" s="18"/>
      <c r="BC205" s="18"/>
      <c r="BD205" s="18"/>
      <c r="BE205" s="18"/>
      <c r="BF205" s="18"/>
      <c r="BG205" s="755">
        <f t="shared" si="74"/>
        <v>6</v>
      </c>
      <c r="BH205" s="709">
        <f t="shared" si="75"/>
        <v>6</v>
      </c>
      <c r="BI205" s="755">
        <f t="shared" si="76"/>
        <v>0</v>
      </c>
      <c r="BJ205" s="459" t="str">
        <f t="shared" si="77"/>
        <v>NO TIENE REZAGO</v>
      </c>
      <c r="BK205" s="18"/>
    </row>
    <row r="206" spans="1:63" customFormat="1" ht="18.75" customHeight="1">
      <c r="A206" s="481">
        <v>981</v>
      </c>
      <c r="B206" s="23" t="s">
        <v>4811</v>
      </c>
      <c r="C206" s="15" t="s">
        <v>33</v>
      </c>
      <c r="D206" s="15" t="s">
        <v>33</v>
      </c>
      <c r="E206" s="198" t="s">
        <v>99</v>
      </c>
      <c r="F206" s="198">
        <v>991796521</v>
      </c>
      <c r="G206" s="310" t="str">
        <f>CONCATENATE(MID(Q206,3,2),MID(P206,1,2),MID(H206,1,2),MID(I206,1,2),MID(J206,1,2), MID(K206,1,2),MID(L206,1,1))</f>
        <v>142CARAAHSAS</v>
      </c>
      <c r="H206" s="192" t="s">
        <v>482</v>
      </c>
      <c r="I206" s="197" t="s">
        <v>4569</v>
      </c>
      <c r="J206" s="197" t="s">
        <v>4570</v>
      </c>
      <c r="K206" s="197" t="s">
        <v>1436</v>
      </c>
      <c r="L206" s="15" t="s">
        <v>57</v>
      </c>
      <c r="M206" s="103" t="s">
        <v>57</v>
      </c>
      <c r="N206" s="193">
        <v>41682</v>
      </c>
      <c r="O206" s="199">
        <v>12</v>
      </c>
      <c r="P206" s="199">
        <v>2</v>
      </c>
      <c r="Q206" s="199">
        <v>2014</v>
      </c>
      <c r="R206" s="637">
        <f t="shared" ca="1" si="72"/>
        <v>10</v>
      </c>
      <c r="S206" s="15" t="s">
        <v>4809</v>
      </c>
      <c r="T206" s="29" t="s">
        <v>86</v>
      </c>
      <c r="U206" s="380">
        <v>36221076</v>
      </c>
      <c r="V206" s="14" t="s">
        <v>2644</v>
      </c>
      <c r="W206" s="114" t="s">
        <v>47</v>
      </c>
      <c r="X206" s="51" t="str">
        <f t="shared" si="73"/>
        <v>8810RAPRLUMAV</v>
      </c>
      <c r="Y206" s="197" t="s">
        <v>4569</v>
      </c>
      <c r="Z206" s="192" t="s">
        <v>4571</v>
      </c>
      <c r="AA206" s="192" t="s">
        <v>215</v>
      </c>
      <c r="AB206" s="192" t="s">
        <v>276</v>
      </c>
      <c r="AC206" s="481" t="s">
        <v>56</v>
      </c>
      <c r="AD206" s="44" t="s">
        <v>57</v>
      </c>
      <c r="AE206" s="411">
        <v>32439</v>
      </c>
      <c r="AF206" s="405" t="s">
        <v>406</v>
      </c>
      <c r="AG206" s="405" t="s">
        <v>114</v>
      </c>
      <c r="AH206" s="405" t="s">
        <v>254</v>
      </c>
      <c r="AI206" s="58" t="s">
        <v>4809</v>
      </c>
      <c r="AJ206" s="32" t="s">
        <v>58</v>
      </c>
      <c r="AK206" s="200">
        <v>19236502</v>
      </c>
      <c r="AL206" s="498" t="s">
        <v>2578</v>
      </c>
      <c r="AM206" s="1102">
        <v>45264.514122476852</v>
      </c>
      <c r="AN206" s="15" t="s">
        <v>49</v>
      </c>
      <c r="AO206" s="1111">
        <v>45275</v>
      </c>
      <c r="AP206" s="498">
        <v>2</v>
      </c>
      <c r="AQ206" s="377">
        <v>2</v>
      </c>
      <c r="AR206" s="200">
        <v>1</v>
      </c>
      <c r="AS206" s="146" t="s">
        <v>47</v>
      </c>
      <c r="AT206" s="198" t="s">
        <v>98</v>
      </c>
      <c r="AU206" s="18" t="s">
        <v>47</v>
      </c>
      <c r="AV206" s="58"/>
      <c r="AW206" s="18"/>
      <c r="AX206" s="58"/>
      <c r="AY206" s="18"/>
      <c r="AZ206" s="58"/>
      <c r="BA206" s="58"/>
      <c r="BB206" s="18"/>
      <c r="BC206" s="18"/>
      <c r="BD206" s="18"/>
      <c r="BE206" s="18"/>
      <c r="BF206" s="18"/>
      <c r="BG206" s="755">
        <f t="shared" si="74"/>
        <v>9</v>
      </c>
      <c r="BH206" s="709">
        <f t="shared" si="75"/>
        <v>10</v>
      </c>
      <c r="BI206" s="755">
        <f t="shared" si="76"/>
        <v>1</v>
      </c>
      <c r="BJ206" s="459" t="str">
        <f t="shared" si="77"/>
        <v>NO TIENE REZAGO</v>
      </c>
      <c r="BK206" s="18"/>
    </row>
    <row r="207" spans="1:63" customFormat="1" ht="18.75" customHeight="1">
      <c r="A207" s="481">
        <v>601</v>
      </c>
      <c r="B207" s="114" t="s">
        <v>2836</v>
      </c>
      <c r="C207" s="15" t="s">
        <v>33</v>
      </c>
      <c r="D207" s="15" t="s">
        <v>33</v>
      </c>
      <c r="E207" s="16" t="s">
        <v>34</v>
      </c>
      <c r="F207" s="15">
        <v>992564212</v>
      </c>
      <c r="G207" s="310" t="str">
        <f>CONCATENATE(MID(Q207,3,2),MID(P207,1,2),MID(H207,1,2),MID(I207,1,2),MID(J207,1,2), MID(K207,1,2),MID(L207,1,1))</f>
        <v>203CASAYONAN</v>
      </c>
      <c r="H207" s="18" t="s">
        <v>482</v>
      </c>
      <c r="I207" s="18" t="s">
        <v>846</v>
      </c>
      <c r="J207" s="18" t="s">
        <v>3568</v>
      </c>
      <c r="K207" s="18" t="s">
        <v>3569</v>
      </c>
      <c r="L207" s="21" t="s">
        <v>1938</v>
      </c>
      <c r="M207" s="185" t="s">
        <v>1938</v>
      </c>
      <c r="N207" s="193">
        <v>43907</v>
      </c>
      <c r="O207" s="199">
        <v>17</v>
      </c>
      <c r="P207" s="199">
        <v>3</v>
      </c>
      <c r="Q207" s="199">
        <v>2020</v>
      </c>
      <c r="R207" s="637">
        <f t="shared" ca="1" si="72"/>
        <v>4</v>
      </c>
      <c r="S207" s="15" t="s">
        <v>4809</v>
      </c>
      <c r="T207" s="15" t="s">
        <v>2113</v>
      </c>
      <c r="U207" s="115" t="s">
        <v>3570</v>
      </c>
      <c r="V207" s="21" t="s">
        <v>53</v>
      </c>
      <c r="W207" s="114" t="s">
        <v>47</v>
      </c>
      <c r="X207" s="51" t="str">
        <f t="shared" si="73"/>
        <v>994SASUONNAV</v>
      </c>
      <c r="Y207" s="15" t="s">
        <v>846</v>
      </c>
      <c r="Z207" s="15" t="s">
        <v>61</v>
      </c>
      <c r="AA207" s="15" t="s">
        <v>1517</v>
      </c>
      <c r="AB207" s="15" t="s">
        <v>834</v>
      </c>
      <c r="AC207" s="481" t="s">
        <v>56</v>
      </c>
      <c r="AD207" s="15" t="s">
        <v>42</v>
      </c>
      <c r="AE207" s="116">
        <v>36273</v>
      </c>
      <c r="AF207" s="18" t="s">
        <v>406</v>
      </c>
      <c r="AG207" s="18" t="s">
        <v>123</v>
      </c>
      <c r="AH207" s="18" t="s">
        <v>344</v>
      </c>
      <c r="AI207" s="58" t="s">
        <v>4809</v>
      </c>
      <c r="AJ207" s="18" t="s">
        <v>42</v>
      </c>
      <c r="AK207" s="117" t="s">
        <v>1518</v>
      </c>
      <c r="AL207" s="15" t="s">
        <v>2578</v>
      </c>
      <c r="AM207" s="31">
        <v>45203.457499999997</v>
      </c>
      <c r="AN207" s="15" t="s">
        <v>49</v>
      </c>
      <c r="AO207" s="24">
        <v>45255</v>
      </c>
      <c r="AP207" s="15">
        <v>1</v>
      </c>
      <c r="AQ207" s="221">
        <v>1</v>
      </c>
      <c r="AR207" s="20">
        <v>1</v>
      </c>
      <c r="AS207" s="114" t="s">
        <v>47</v>
      </c>
      <c r="AT207" s="15" t="s">
        <v>48</v>
      </c>
      <c r="AU207" s="16" t="s">
        <v>47</v>
      </c>
      <c r="AV207" s="15"/>
      <c r="AW207" s="18"/>
      <c r="AX207" s="58"/>
      <c r="AY207" s="18"/>
      <c r="AZ207" s="15"/>
      <c r="BA207" s="15"/>
      <c r="BB207" s="18"/>
      <c r="BC207" s="18"/>
      <c r="BD207" s="18"/>
      <c r="BE207" s="18"/>
      <c r="BF207" s="18"/>
      <c r="BG207" s="755">
        <f t="shared" si="74"/>
        <v>6</v>
      </c>
      <c r="BH207" s="709">
        <f t="shared" si="75"/>
        <v>4</v>
      </c>
      <c r="BI207" s="755">
        <f t="shared" si="76"/>
        <v>-2</v>
      </c>
      <c r="BJ207" s="459" t="str">
        <f t="shared" si="77"/>
        <v>NO TIENE REZAGO</v>
      </c>
      <c r="BK207" s="18"/>
    </row>
    <row r="208" spans="1:63" customFormat="1" ht="18.75" customHeight="1">
      <c r="A208" s="481">
        <v>756</v>
      </c>
      <c r="B208" s="114" t="s">
        <v>2836</v>
      </c>
      <c r="C208" s="15" t="s">
        <v>50</v>
      </c>
      <c r="D208" s="15" t="s">
        <v>77</v>
      </c>
      <c r="E208" s="26" t="s">
        <v>77</v>
      </c>
      <c r="F208" s="44">
        <v>994358768</v>
      </c>
      <c r="G208" s="310" t="str">
        <f>CONCATENATE(MID(Q208,3,2),MID(P208,1,2),MID(H208,1,2),MID(I208,1,2),MID(J208,1,2), MID(K208,1,2),MID(L208,1,1))</f>
        <v>148CAMOYUJES</v>
      </c>
      <c r="H208" s="32" t="s">
        <v>3821</v>
      </c>
      <c r="I208" s="32" t="s">
        <v>1146</v>
      </c>
      <c r="J208" s="32" t="s">
        <v>3822</v>
      </c>
      <c r="K208" s="32" t="s">
        <v>2768</v>
      </c>
      <c r="L208" s="15" t="s">
        <v>57</v>
      </c>
      <c r="M208" s="103" t="s">
        <v>57</v>
      </c>
      <c r="N208" s="193">
        <v>41868</v>
      </c>
      <c r="O208" s="199">
        <v>17</v>
      </c>
      <c r="P208" s="199">
        <v>8</v>
      </c>
      <c r="Q208" s="199">
        <v>2014</v>
      </c>
      <c r="R208" s="637">
        <f t="shared" ca="1" si="72"/>
        <v>9</v>
      </c>
      <c r="S208" s="15" t="s">
        <v>4808</v>
      </c>
      <c r="T208" s="29" t="s">
        <v>2590</v>
      </c>
      <c r="U208" s="142">
        <v>719</v>
      </c>
      <c r="V208" s="14" t="s">
        <v>2602</v>
      </c>
      <c r="W208" s="114" t="s">
        <v>47</v>
      </c>
      <c r="X208" s="51" t="str">
        <f t="shared" si="73"/>
        <v>872MOGOYOBEV</v>
      </c>
      <c r="Y208" s="32" t="s">
        <v>1146</v>
      </c>
      <c r="Z208" s="32" t="s">
        <v>234</v>
      </c>
      <c r="AA208" s="32" t="s">
        <v>1147</v>
      </c>
      <c r="AB208" s="32" t="s">
        <v>819</v>
      </c>
      <c r="AC208" s="481" t="s">
        <v>56</v>
      </c>
      <c r="AD208" s="44" t="s">
        <v>57</v>
      </c>
      <c r="AE208" s="141">
        <v>31823</v>
      </c>
      <c r="AF208" s="18" t="s">
        <v>314</v>
      </c>
      <c r="AG208" s="18" t="s">
        <v>155</v>
      </c>
      <c r="AH208" s="18" t="s">
        <v>249</v>
      </c>
      <c r="AI208" s="58" t="s">
        <v>4809</v>
      </c>
      <c r="AJ208" s="32" t="s">
        <v>58</v>
      </c>
      <c r="AK208" s="45">
        <v>2906760</v>
      </c>
      <c r="AL208" s="44" t="s">
        <v>2578</v>
      </c>
      <c r="AM208" s="1105">
        <v>45227</v>
      </c>
      <c r="AN208" s="16" t="s">
        <v>788</v>
      </c>
      <c r="AO208" s="1111">
        <v>45239</v>
      </c>
      <c r="AP208" s="44">
        <v>2</v>
      </c>
      <c r="AQ208" s="45">
        <v>2</v>
      </c>
      <c r="AR208" s="45">
        <v>2</v>
      </c>
      <c r="AS208" s="114" t="s">
        <v>47</v>
      </c>
      <c r="AT208" s="15" t="s">
        <v>59</v>
      </c>
      <c r="AU208" s="16" t="s">
        <v>47</v>
      </c>
      <c r="AV208" s="15"/>
      <c r="AW208" s="18"/>
      <c r="AX208" s="58"/>
      <c r="AY208" s="18"/>
      <c r="AZ208" s="15"/>
      <c r="BA208" s="15"/>
      <c r="BB208" s="18"/>
      <c r="BC208" s="18"/>
      <c r="BD208" s="18"/>
      <c r="BE208" s="18"/>
      <c r="BF208" s="18"/>
      <c r="BG208" s="755">
        <f t="shared" si="74"/>
        <v>8</v>
      </c>
      <c r="BH208" s="709">
        <f t="shared" si="75"/>
        <v>9</v>
      </c>
      <c r="BI208" s="755">
        <f t="shared" si="76"/>
        <v>1</v>
      </c>
      <c r="BJ208" s="459" t="str">
        <f t="shared" si="77"/>
        <v>NO TIENE REZAGO</v>
      </c>
      <c r="BK208" s="18"/>
    </row>
    <row r="209" spans="1:63" customFormat="1" ht="18.75" customHeight="1">
      <c r="A209" s="481">
        <v>1462</v>
      </c>
      <c r="B209" s="23" t="s">
        <v>5311</v>
      </c>
      <c r="C209" s="15" t="s">
        <v>5146</v>
      </c>
      <c r="D209" s="23" t="s">
        <v>126</v>
      </c>
      <c r="E209" s="53" t="s">
        <v>1286</v>
      </c>
      <c r="F209" s="53">
        <v>975561497</v>
      </c>
      <c r="G209" s="310" t="str">
        <f>CONCATENATE(MID(Q209,3,2),MID(P209,1,2),MID(H209,1,2),MID(I209,1,2),MID(J209,1,2), MID(K209,1,2),MID(L209,1,1))</f>
        <v>175CADIDAMOS</v>
      </c>
      <c r="H209" s="604" t="s">
        <v>1778</v>
      </c>
      <c r="I209" s="604" t="s">
        <v>541</v>
      </c>
      <c r="J209" s="604" t="s">
        <v>6446</v>
      </c>
      <c r="K209" s="604" t="s">
        <v>2628</v>
      </c>
      <c r="L209" s="58" t="s">
        <v>57</v>
      </c>
      <c r="M209" s="103" t="s">
        <v>57</v>
      </c>
      <c r="N209" s="615">
        <v>42866</v>
      </c>
      <c r="O209" s="354">
        <v>11</v>
      </c>
      <c r="P209" s="354">
        <v>5</v>
      </c>
      <c r="Q209" s="354">
        <v>2017</v>
      </c>
      <c r="R209" s="637">
        <f t="shared" ca="1" si="72"/>
        <v>6</v>
      </c>
      <c r="S209" s="482" t="s">
        <v>4808</v>
      </c>
      <c r="T209" s="48" t="s">
        <v>2590</v>
      </c>
      <c r="U209" s="53">
        <v>533</v>
      </c>
      <c r="V209" s="14" t="s">
        <v>2592</v>
      </c>
      <c r="W209" s="114" t="s">
        <v>47</v>
      </c>
      <c r="X209" s="51" t="str">
        <f t="shared" si="73"/>
        <v>015DILOSAANV</v>
      </c>
      <c r="Y209" s="604" t="s">
        <v>541</v>
      </c>
      <c r="Z209" s="604" t="s">
        <v>6510</v>
      </c>
      <c r="AA209" s="604" t="s">
        <v>6511</v>
      </c>
      <c r="AB209" s="605" t="s">
        <v>2796</v>
      </c>
      <c r="AC209" s="481" t="s">
        <v>56</v>
      </c>
      <c r="AD209" s="44" t="s">
        <v>57</v>
      </c>
      <c r="AE209" s="540">
        <v>37031</v>
      </c>
      <c r="AF209" s="53">
        <v>20</v>
      </c>
      <c r="AG209" s="53">
        <v>5</v>
      </c>
      <c r="AH209" s="53">
        <v>2001</v>
      </c>
      <c r="AI209" s="15" t="s">
        <v>4809</v>
      </c>
      <c r="AJ209" s="48" t="s">
        <v>1096</v>
      </c>
      <c r="AK209" s="354">
        <v>28479514</v>
      </c>
      <c r="AL209" s="15" t="s">
        <v>2578</v>
      </c>
      <c r="AM209" s="1101">
        <v>45200</v>
      </c>
      <c r="AN209" s="15" t="s">
        <v>49</v>
      </c>
      <c r="AO209" s="1100">
        <v>45295</v>
      </c>
      <c r="AP209" s="481">
        <v>2</v>
      </c>
      <c r="AQ209" s="530">
        <v>2</v>
      </c>
      <c r="AR209" s="530">
        <v>2</v>
      </c>
      <c r="AS209" s="638" t="s">
        <v>47</v>
      </c>
      <c r="AT209" s="20" t="s">
        <v>1126</v>
      </c>
      <c r="AU209" s="23"/>
      <c r="AV209" s="58"/>
      <c r="AW209" s="53" t="s">
        <v>6554</v>
      </c>
      <c r="AX209" s="1103"/>
      <c r="AY209" s="23"/>
      <c r="AZ209" s="58"/>
      <c r="BA209" s="58"/>
      <c r="BB209" s="23"/>
      <c r="BC209" s="23"/>
      <c r="BD209" s="23"/>
      <c r="BE209" s="23"/>
      <c r="BF209" s="23"/>
      <c r="BG209" s="755">
        <f t="shared" si="74"/>
        <v>6</v>
      </c>
      <c r="BH209" s="709">
        <f t="shared" si="75"/>
        <v>6</v>
      </c>
      <c r="BI209" s="755">
        <f t="shared" si="76"/>
        <v>0</v>
      </c>
      <c r="BJ209" s="459" t="str">
        <f t="shared" si="77"/>
        <v>NO TIENE REZAGO</v>
      </c>
      <c r="BK209" s="23"/>
    </row>
    <row r="210" spans="1:63" customFormat="1" ht="18.75" customHeight="1">
      <c r="A210" s="481">
        <v>1460</v>
      </c>
      <c r="B210" s="23" t="s">
        <v>5311</v>
      </c>
      <c r="C210" s="15" t="s">
        <v>5146</v>
      </c>
      <c r="D210" s="23" t="s">
        <v>126</v>
      </c>
      <c r="E210" s="53" t="s">
        <v>1286</v>
      </c>
      <c r="F210" s="53">
        <v>975561497</v>
      </c>
      <c r="G210" s="310" t="str">
        <f>CONCATENATE(MID(Q210,3,2),MID(P210,1,2),MID(H210,1,2),MID(I210,1,2),MID(J210,1,2), MID(K210,1,2),MID(L210,1,1))</f>
        <v>205CADIJAANS</v>
      </c>
      <c r="H210" s="604" t="s">
        <v>1778</v>
      </c>
      <c r="I210" s="604" t="s">
        <v>541</v>
      </c>
      <c r="J210" s="604" t="s">
        <v>6443</v>
      </c>
      <c r="K210" s="604" t="s">
        <v>2796</v>
      </c>
      <c r="L210" s="58" t="s">
        <v>57</v>
      </c>
      <c r="M210" s="103" t="s">
        <v>57</v>
      </c>
      <c r="N210" s="615">
        <v>43958</v>
      </c>
      <c r="O210" s="354">
        <v>7</v>
      </c>
      <c r="P210" s="354">
        <v>5</v>
      </c>
      <c r="Q210" s="354">
        <v>2020</v>
      </c>
      <c r="R210" s="637">
        <f t="shared" ca="1" si="72"/>
        <v>3</v>
      </c>
      <c r="S210" s="483" t="s">
        <v>4809</v>
      </c>
      <c r="T210" s="48" t="s">
        <v>2590</v>
      </c>
      <c r="U210" s="54" t="s">
        <v>6444</v>
      </c>
      <c r="V210" s="53" t="s">
        <v>53</v>
      </c>
      <c r="W210" s="114" t="s">
        <v>47</v>
      </c>
      <c r="X210" s="51" t="str">
        <f t="shared" si="73"/>
        <v>015DILOSAANV</v>
      </c>
      <c r="Y210" s="604" t="s">
        <v>541</v>
      </c>
      <c r="Z210" s="604" t="s">
        <v>6510</v>
      </c>
      <c r="AA210" s="604" t="s">
        <v>6511</v>
      </c>
      <c r="AB210" s="605" t="s">
        <v>2796</v>
      </c>
      <c r="AC210" s="481" t="s">
        <v>56</v>
      </c>
      <c r="AD210" s="44" t="s">
        <v>57</v>
      </c>
      <c r="AE210" s="540">
        <v>37031</v>
      </c>
      <c r="AF210" s="53">
        <v>20</v>
      </c>
      <c r="AG210" s="53">
        <v>5</v>
      </c>
      <c r="AH210" s="53">
        <v>2001</v>
      </c>
      <c r="AI210" s="15" t="s">
        <v>4809</v>
      </c>
      <c r="AJ210" s="48" t="s">
        <v>1096</v>
      </c>
      <c r="AK210" s="354">
        <v>28479514</v>
      </c>
      <c r="AL210" s="15" t="s">
        <v>2578</v>
      </c>
      <c r="AM210" s="557">
        <v>45200</v>
      </c>
      <c r="AN210" s="481"/>
      <c r="AO210" s="1114"/>
      <c r="AP210" s="481"/>
      <c r="AQ210" s="530"/>
      <c r="AR210" s="530"/>
      <c r="AS210" s="114" t="s">
        <v>47</v>
      </c>
      <c r="AT210" s="18" t="s">
        <v>1126</v>
      </c>
      <c r="AU210" s="23"/>
      <c r="AV210" s="58"/>
      <c r="AW210" s="53" t="s">
        <v>6553</v>
      </c>
      <c r="AX210" s="1103"/>
      <c r="AY210" s="23"/>
      <c r="AZ210" s="58"/>
      <c r="BA210" s="58"/>
      <c r="BB210" s="23"/>
      <c r="BC210" s="23"/>
      <c r="BD210" s="23"/>
      <c r="BE210" s="23"/>
      <c r="BF210" s="23"/>
      <c r="BG210" s="755">
        <f t="shared" si="74"/>
        <v>6</v>
      </c>
      <c r="BH210" s="709">
        <f t="shared" si="75"/>
        <v>3</v>
      </c>
      <c r="BI210" s="755">
        <f t="shared" si="76"/>
        <v>-3</v>
      </c>
      <c r="BJ210" s="459" t="str">
        <f t="shared" si="77"/>
        <v>NO TIENE REZAGO</v>
      </c>
      <c r="BK210" s="23"/>
    </row>
    <row r="211" spans="1:63" customFormat="1" ht="18.75" customHeight="1">
      <c r="A211" s="481">
        <v>1169</v>
      </c>
      <c r="B211" s="23" t="s">
        <v>5311</v>
      </c>
      <c r="C211" s="15" t="s">
        <v>33</v>
      </c>
      <c r="D211" s="15" t="s">
        <v>33</v>
      </c>
      <c r="E211" s="466" t="s">
        <v>335</v>
      </c>
      <c r="F211" s="53" t="s">
        <v>5649</v>
      </c>
      <c r="G211" s="310" t="str">
        <f>CONCATENATE(MID(Q211,3,2),MID(P211,1,2),MID(H211,1,2),MID(I211,1,2),MID(J211,1,2), MID(K211,1,2),MID(L211,1,1))</f>
        <v>193CABRKEABP</v>
      </c>
      <c r="H211" s="48" t="s">
        <v>5688</v>
      </c>
      <c r="I211" s="48" t="s">
        <v>5689</v>
      </c>
      <c r="J211" s="48" t="s">
        <v>5690</v>
      </c>
      <c r="K211" s="48" t="s">
        <v>5691</v>
      </c>
      <c r="L211" s="481" t="s">
        <v>42</v>
      </c>
      <c r="M211" s="466" t="s">
        <v>42</v>
      </c>
      <c r="N211" s="528">
        <v>43530</v>
      </c>
      <c r="O211" s="354">
        <v>6</v>
      </c>
      <c r="P211" s="354">
        <v>3</v>
      </c>
      <c r="Q211" s="354">
        <v>2019</v>
      </c>
      <c r="R211" s="637">
        <f t="shared" ref="R211:R231" ca="1" si="78">DATEDIF(N211,TODAY(),"Y")</f>
        <v>5</v>
      </c>
      <c r="S211" s="482" t="s">
        <v>4808</v>
      </c>
      <c r="T211" s="466" t="s">
        <v>42</v>
      </c>
      <c r="U211" s="54" t="s">
        <v>5692</v>
      </c>
      <c r="V211" s="53" t="s">
        <v>53</v>
      </c>
      <c r="W211" s="114" t="s">
        <v>47</v>
      </c>
      <c r="X211" s="51" t="str">
        <f t="shared" ref="X211:X231" si="79">UPPER(CONCATENATE(MID(AH211,3,2),MID(AG211,1,2),MID(Y211,1,2),MID(Z211,1,2),MID(AA211,1,2),MID(AB211,1,2),MID(AC211,1,1)))</f>
        <v>9503BRQUJAANV</v>
      </c>
      <c r="Y211" s="53" t="s">
        <v>5689</v>
      </c>
      <c r="Z211" s="53" t="s">
        <v>5941</v>
      </c>
      <c r="AA211" s="53" t="s">
        <v>5942</v>
      </c>
      <c r="AB211" s="53" t="s">
        <v>5943</v>
      </c>
      <c r="AC211" s="481" t="s">
        <v>56</v>
      </c>
      <c r="AD211" s="114" t="s">
        <v>42</v>
      </c>
      <c r="AE211" s="540">
        <v>34785</v>
      </c>
      <c r="AF211" s="538" t="s">
        <v>211</v>
      </c>
      <c r="AG211" s="538" t="s">
        <v>88</v>
      </c>
      <c r="AH211" s="538" t="s">
        <v>278</v>
      </c>
      <c r="AI211" s="15" t="s">
        <v>4809</v>
      </c>
      <c r="AJ211" s="466" t="s">
        <v>42</v>
      </c>
      <c r="AK211" s="53" t="s">
        <v>40</v>
      </c>
      <c r="AL211" s="15" t="s">
        <v>2578</v>
      </c>
      <c r="AM211" s="557">
        <v>45279.033810590277</v>
      </c>
      <c r="AN211" s="15" t="s">
        <v>49</v>
      </c>
      <c r="AO211" s="1101">
        <v>45296</v>
      </c>
      <c r="AP211" s="481">
        <v>1</v>
      </c>
      <c r="AQ211" s="530">
        <v>1</v>
      </c>
      <c r="AR211" s="530">
        <v>1</v>
      </c>
      <c r="AS211" s="638" t="s">
        <v>47</v>
      </c>
      <c r="AT211" s="18" t="s">
        <v>1210</v>
      </c>
      <c r="AU211" s="55"/>
      <c r="AV211" s="58" t="s">
        <v>47</v>
      </c>
      <c r="AW211" s="530" t="s">
        <v>6076</v>
      </c>
      <c r="AX211" s="1093">
        <v>45299</v>
      </c>
      <c r="AY211" s="530" t="s">
        <v>5636</v>
      </c>
      <c r="AZ211" s="58"/>
      <c r="BA211" s="58"/>
      <c r="BB211" s="23"/>
      <c r="BC211" s="23"/>
      <c r="BD211" s="23"/>
      <c r="BE211" s="23"/>
      <c r="BF211" s="23"/>
      <c r="BG211" s="755">
        <f t="shared" ref="BG211:BG231" si="80">IF(V211="NINGUNO",6, IF(V211="NIVEL INICIAL 3 AÑOS",6,IF(V211="NIVEL INICIAL 4 AÑOS",6, IF(V211="NIVEL INICIAL 5 AÑOS",6, IF(V211="PRIMARIA - 1ER GRADO",6, IF(V211="PRIMARIA - 2DO GRADO",7, IF(V211="PRIMARIA - 3ER GRADO",8, IF(V211="PRIMARIA - 4TO GRADO",9, IF(V211="PRIMARIA - 5TO GRADO",10, IF(V211="PRIMARIA - 6TO GRADO",11, IF(V211="SECUNDARIA - 1ER GRADO",12, IF(V211="SECUNDARIA - 2DO GRADO",13, IF(V211="SECUNDARIA - 3ER GRADO",14, IF(V211="SECUNDARIA - 4TO GRADO",15))))))))))))))</f>
        <v>6</v>
      </c>
      <c r="BH211" s="709">
        <f t="shared" ref="BH211:BH231" si="81">DATEDIF(N211,"31/03/2024","Y")</f>
        <v>5</v>
      </c>
      <c r="BI211" s="755">
        <f t="shared" ref="BI211:BI231" si="82">BH211-BG211</f>
        <v>-1</v>
      </c>
      <c r="BJ211" s="459" t="str">
        <f t="shared" ref="BJ211:BJ231" si="83">IF(BI211&lt;=1,"NO TIENE REZAGO", IF(BI211=2,"2 AÑOS REZAGO", IF(BI211=3,"3 AÑOS REZAGO", IF(BI211&gt;=4, "4 AÑOS REZAGO A MÁS"))))</f>
        <v>NO TIENE REZAGO</v>
      </c>
      <c r="BK211" s="23"/>
    </row>
    <row r="212" spans="1:63" customFormat="1" ht="18.75" customHeight="1">
      <c r="A212" s="481">
        <v>185</v>
      </c>
      <c r="B212" s="51" t="s">
        <v>2575</v>
      </c>
      <c r="C212" s="15" t="s">
        <v>5146</v>
      </c>
      <c r="D212" s="495" t="s">
        <v>126</v>
      </c>
      <c r="E212" s="489" t="s">
        <v>484</v>
      </c>
      <c r="F212" s="29">
        <v>927291096</v>
      </c>
      <c r="G212" s="310" t="str">
        <f>CONCATENATE(MID(Q212,3,2),MID(P212,1,2),MID(H212,1,2),MID(I212,1,2),MID(J212,1,2), MID(K212,1,2),MID(L212,1,1))</f>
        <v>077CAESVIDAP</v>
      </c>
      <c r="H212" s="40" t="s">
        <v>2813</v>
      </c>
      <c r="I212" s="40" t="s">
        <v>624</v>
      </c>
      <c r="J212" s="40" t="s">
        <v>1479</v>
      </c>
      <c r="K212" s="40" t="s">
        <v>1942</v>
      </c>
      <c r="L212" s="482" t="s">
        <v>42</v>
      </c>
      <c r="M212" s="29" t="s">
        <v>42</v>
      </c>
      <c r="N212" s="193">
        <v>39280</v>
      </c>
      <c r="O212" s="199">
        <v>17</v>
      </c>
      <c r="P212" s="199">
        <v>7</v>
      </c>
      <c r="Q212" s="199">
        <v>2007</v>
      </c>
      <c r="R212" s="637">
        <f t="shared" ca="1" si="78"/>
        <v>16</v>
      </c>
      <c r="S212" s="15" t="s">
        <v>4808</v>
      </c>
      <c r="T212" s="29" t="s">
        <v>42</v>
      </c>
      <c r="U212" s="29">
        <v>3050491</v>
      </c>
      <c r="V212" s="14" t="s">
        <v>2656</v>
      </c>
      <c r="W212" s="51" t="s">
        <v>47</v>
      </c>
      <c r="X212" s="51" t="str">
        <f t="shared" si="79"/>
        <v>855ESESKACOV</v>
      </c>
      <c r="Y212" s="29" t="s">
        <v>624</v>
      </c>
      <c r="Z212" s="29" t="s">
        <v>624</v>
      </c>
      <c r="AA212" s="29" t="s">
        <v>626</v>
      </c>
      <c r="AB212" s="29" t="s">
        <v>439</v>
      </c>
      <c r="AC212" s="481" t="s">
        <v>56</v>
      </c>
      <c r="AD212" s="482" t="s">
        <v>42</v>
      </c>
      <c r="AE212" s="42">
        <v>31198</v>
      </c>
      <c r="AF212" s="29">
        <v>31</v>
      </c>
      <c r="AG212" s="29">
        <v>5</v>
      </c>
      <c r="AH212" s="29">
        <v>1985</v>
      </c>
      <c r="AI212" s="58" t="s">
        <v>4809</v>
      </c>
      <c r="AJ212" s="29" t="s">
        <v>42</v>
      </c>
      <c r="AK212" s="41">
        <v>3056215</v>
      </c>
      <c r="AL212" s="1080" t="s">
        <v>2578</v>
      </c>
      <c r="AM212" s="31">
        <v>45205</v>
      </c>
      <c r="AN212" s="15" t="s">
        <v>49</v>
      </c>
      <c r="AO212" s="1111">
        <v>45207</v>
      </c>
      <c r="AP212" s="482">
        <v>1</v>
      </c>
      <c r="AQ212" s="379">
        <v>1</v>
      </c>
      <c r="AR212" s="41">
        <v>1</v>
      </c>
      <c r="AS212" s="51" t="s">
        <v>47</v>
      </c>
      <c r="AT212" s="488" t="s">
        <v>131</v>
      </c>
      <c r="AU212" s="49" t="s">
        <v>47</v>
      </c>
      <c r="AV212" s="58"/>
      <c r="AW212" s="25"/>
      <c r="AX212" s="58"/>
      <c r="AY212" s="25"/>
      <c r="AZ212" s="58"/>
      <c r="BA212" s="557"/>
      <c r="BB212" s="25"/>
      <c r="BC212" s="25"/>
      <c r="BD212" s="25"/>
      <c r="BE212" s="25"/>
      <c r="BF212" s="25"/>
      <c r="BG212" s="755">
        <f t="shared" si="80"/>
        <v>12</v>
      </c>
      <c r="BH212" s="709">
        <f t="shared" si="81"/>
        <v>16</v>
      </c>
      <c r="BI212" s="755">
        <f t="shared" si="82"/>
        <v>4</v>
      </c>
      <c r="BJ212" s="459" t="str">
        <f t="shared" si="83"/>
        <v>4 AÑOS REZAGO A MÁS</v>
      </c>
      <c r="BK212" s="25"/>
    </row>
    <row r="213" spans="1:63" ht="18.75" customHeight="1">
      <c r="A213" s="481">
        <v>762</v>
      </c>
      <c r="B213" s="114" t="s">
        <v>2836</v>
      </c>
      <c r="C213" s="15" t="s">
        <v>50</v>
      </c>
      <c r="D213" s="18" t="s">
        <v>77</v>
      </c>
      <c r="E213" s="44" t="s">
        <v>780</v>
      </c>
      <c r="F213" s="1018" t="s">
        <v>1310</v>
      </c>
      <c r="G213" s="310" t="str">
        <f>CONCATENATE(MID(Q213,3,2),MID(P213,1,2),MID(H213,1,2),MID(I213,1,2),MID(J213,1,2), MID(K213,1,2),MID(L213,1,1))</f>
        <v>1712CAPALUIRS</v>
      </c>
      <c r="H213" s="32" t="s">
        <v>2813</v>
      </c>
      <c r="I213" s="32" t="s">
        <v>1306</v>
      </c>
      <c r="J213" s="32" t="s">
        <v>3830</v>
      </c>
      <c r="K213" s="32" t="s">
        <v>3831</v>
      </c>
      <c r="L213" s="15" t="s">
        <v>57</v>
      </c>
      <c r="M213" s="103" t="s">
        <v>57</v>
      </c>
      <c r="N213" s="193">
        <v>43087</v>
      </c>
      <c r="O213" s="199">
        <v>18</v>
      </c>
      <c r="P213" s="199">
        <v>12</v>
      </c>
      <c r="Q213" s="199">
        <v>2017</v>
      </c>
      <c r="R213" s="637">
        <f t="shared" ca="1" si="78"/>
        <v>6</v>
      </c>
      <c r="S213" s="15" t="s">
        <v>4808</v>
      </c>
      <c r="T213" s="29" t="s">
        <v>2590</v>
      </c>
      <c r="U213" s="142">
        <v>436</v>
      </c>
      <c r="V213" s="14" t="s">
        <v>2592</v>
      </c>
      <c r="W213" s="114" t="s">
        <v>47</v>
      </c>
      <c r="X213" s="51" t="str">
        <f t="shared" si="79"/>
        <v>951PABALUNIV</v>
      </c>
      <c r="Y213" s="32" t="s">
        <v>1306</v>
      </c>
      <c r="Z213" s="32" t="s">
        <v>1113</v>
      </c>
      <c r="AA213" s="32" t="s">
        <v>1311</v>
      </c>
      <c r="AB213" s="185" t="s">
        <v>53</v>
      </c>
      <c r="AC213" s="481" t="s">
        <v>56</v>
      </c>
      <c r="AD213" s="44" t="s">
        <v>57</v>
      </c>
      <c r="AE213" s="138">
        <v>34707</v>
      </c>
      <c r="AF213" s="18" t="s">
        <v>73</v>
      </c>
      <c r="AG213" s="18" t="s">
        <v>144</v>
      </c>
      <c r="AH213" s="18" t="s">
        <v>278</v>
      </c>
      <c r="AI213" s="58" t="s">
        <v>4809</v>
      </c>
      <c r="AJ213" s="32" t="s">
        <v>58</v>
      </c>
      <c r="AK213" s="45">
        <v>29880467</v>
      </c>
      <c r="AL213" s="44" t="s">
        <v>2578</v>
      </c>
      <c r="AM213" s="31">
        <v>45220</v>
      </c>
      <c r="AN213" s="44"/>
      <c r="AO213" s="1111"/>
      <c r="AP213" s="44"/>
      <c r="AQ213" s="45"/>
      <c r="AR213" s="45"/>
      <c r="AS213" s="114" t="s">
        <v>47</v>
      </c>
      <c r="AT213" s="15" t="s">
        <v>59</v>
      </c>
      <c r="AU213" s="16" t="s">
        <v>47</v>
      </c>
      <c r="AV213" s="15"/>
      <c r="AW213" s="18"/>
      <c r="AX213" s="58"/>
      <c r="AY213" s="18"/>
      <c r="AZ213" s="15"/>
      <c r="BA213" s="15"/>
      <c r="BB213" s="18"/>
      <c r="BC213" s="18"/>
      <c r="BD213" s="18"/>
      <c r="BE213" s="18"/>
      <c r="BF213" s="18"/>
      <c r="BG213" s="755">
        <f t="shared" si="80"/>
        <v>6</v>
      </c>
      <c r="BH213" s="709">
        <f t="shared" si="81"/>
        <v>6</v>
      </c>
      <c r="BI213" s="755">
        <f t="shared" si="82"/>
        <v>0</v>
      </c>
      <c r="BJ213" s="459" t="str">
        <f t="shared" si="83"/>
        <v>NO TIENE REZAGO</v>
      </c>
      <c r="BK213" s="18"/>
    </row>
    <row r="214" spans="1:63" customFormat="1" ht="18.75" customHeight="1">
      <c r="A214" s="481">
        <v>1005</v>
      </c>
      <c r="B214" s="23" t="s">
        <v>4811</v>
      </c>
      <c r="C214" s="149" t="s">
        <v>5146</v>
      </c>
      <c r="D214" s="149" t="s">
        <v>4021</v>
      </c>
      <c r="E214" s="493" t="s">
        <v>484</v>
      </c>
      <c r="F214" s="198">
        <v>914578216</v>
      </c>
      <c r="G214" s="310" t="str">
        <f>CONCATENATE(MID(Q214,3,2),MID(P214,1,2),MID(H214,1,2),MID(I214,1,2),MID(J214,1,2), MID(K214,1,2),MID(L214,1,1))</f>
        <v>1811CAROFRJES</v>
      </c>
      <c r="H214" s="192" t="s">
        <v>2813</v>
      </c>
      <c r="I214" s="192" t="s">
        <v>338</v>
      </c>
      <c r="J214" s="192" t="s">
        <v>4632</v>
      </c>
      <c r="K214" s="192" t="s">
        <v>458</v>
      </c>
      <c r="L214" s="15" t="s">
        <v>57</v>
      </c>
      <c r="M214" s="103" t="s">
        <v>57</v>
      </c>
      <c r="N214" s="193">
        <v>43406</v>
      </c>
      <c r="O214" s="199">
        <v>2</v>
      </c>
      <c r="P214" s="199">
        <v>11</v>
      </c>
      <c r="Q214" s="199">
        <v>2018</v>
      </c>
      <c r="R214" s="637">
        <f t="shared" ca="1" si="78"/>
        <v>5</v>
      </c>
      <c r="S214" s="15" t="s">
        <v>4808</v>
      </c>
      <c r="T214" s="29" t="s">
        <v>2590</v>
      </c>
      <c r="U214" s="200">
        <v>673</v>
      </c>
      <c r="V214" s="198" t="s">
        <v>53</v>
      </c>
      <c r="W214" s="114" t="s">
        <v>47</v>
      </c>
      <c r="X214" s="51" t="str">
        <f t="shared" si="79"/>
        <v>999ROJIYUDEV</v>
      </c>
      <c r="Y214" s="197" t="s">
        <v>962</v>
      </c>
      <c r="Z214" s="192" t="s">
        <v>332</v>
      </c>
      <c r="AA214" s="192" t="s">
        <v>3727</v>
      </c>
      <c r="AB214" s="192" t="s">
        <v>223</v>
      </c>
      <c r="AC214" s="481" t="s">
        <v>56</v>
      </c>
      <c r="AD214" s="44" t="s">
        <v>57</v>
      </c>
      <c r="AE214" s="407">
        <v>36410</v>
      </c>
      <c r="AF214" s="185">
        <v>7</v>
      </c>
      <c r="AG214" s="185">
        <v>9</v>
      </c>
      <c r="AH214" s="185">
        <v>1999</v>
      </c>
      <c r="AI214" s="58" t="s">
        <v>4809</v>
      </c>
      <c r="AJ214" s="32" t="s">
        <v>58</v>
      </c>
      <c r="AK214" s="200">
        <v>28477529</v>
      </c>
      <c r="AL214" s="58" t="s">
        <v>6721</v>
      </c>
      <c r="AM214" s="31">
        <v>45202</v>
      </c>
      <c r="AN214" s="15"/>
      <c r="AO214" s="31"/>
      <c r="AP214" s="15"/>
      <c r="AQ214" s="20"/>
      <c r="AR214" s="199"/>
      <c r="AS214" s="146" t="s">
        <v>47</v>
      </c>
      <c r="AT214" s="492" t="s">
        <v>84</v>
      </c>
      <c r="AU214" s="195" t="s">
        <v>47</v>
      </c>
      <c r="AV214" s="58"/>
      <c r="AW214" s="18"/>
      <c r="AX214" s="58"/>
      <c r="AY214" s="18"/>
      <c r="AZ214" s="58"/>
      <c r="BA214" s="58"/>
      <c r="BB214" s="18"/>
      <c r="BC214" s="18"/>
      <c r="BD214" s="18"/>
      <c r="BE214" s="18"/>
      <c r="BF214" s="18"/>
      <c r="BG214" s="755">
        <f t="shared" si="80"/>
        <v>6</v>
      </c>
      <c r="BH214" s="709">
        <f t="shared" si="81"/>
        <v>5</v>
      </c>
      <c r="BI214" s="755">
        <f t="shared" si="82"/>
        <v>-1</v>
      </c>
      <c r="BJ214" s="459" t="str">
        <f t="shared" si="83"/>
        <v>NO TIENE REZAGO</v>
      </c>
      <c r="BK214" s="18"/>
    </row>
    <row r="215" spans="1:63" customFormat="1" ht="18.75" customHeight="1">
      <c r="A215" s="481">
        <v>1006</v>
      </c>
      <c r="B215" s="23" t="s">
        <v>4811</v>
      </c>
      <c r="C215" s="15" t="s">
        <v>5146</v>
      </c>
      <c r="D215" s="15" t="s">
        <v>4021</v>
      </c>
      <c r="E215" s="198" t="s">
        <v>484</v>
      </c>
      <c r="F215" s="198">
        <v>914588216</v>
      </c>
      <c r="G215" s="310" t="str">
        <f>CONCATENATE(MID(Q215,3,2),MID(P215,1,2),MID(H215,1,2),MID(I215,1,2),MID(J215,1,2), MID(K215,1,2),MID(L215,1,1))</f>
        <v>1412CAROFRANS</v>
      </c>
      <c r="H215" s="192" t="s">
        <v>2813</v>
      </c>
      <c r="I215" s="192" t="s">
        <v>338</v>
      </c>
      <c r="J215" s="192" t="s">
        <v>4630</v>
      </c>
      <c r="K215" s="192" t="s">
        <v>177</v>
      </c>
      <c r="L215" s="15" t="s">
        <v>57</v>
      </c>
      <c r="M215" s="103" t="s">
        <v>57</v>
      </c>
      <c r="N215" s="193">
        <v>42003</v>
      </c>
      <c r="O215" s="199">
        <v>30</v>
      </c>
      <c r="P215" s="199">
        <v>12</v>
      </c>
      <c r="Q215" s="199">
        <v>2014</v>
      </c>
      <c r="R215" s="637">
        <f t="shared" ca="1" si="78"/>
        <v>9</v>
      </c>
      <c r="S215" s="15" t="s">
        <v>4809</v>
      </c>
      <c r="T215" s="29" t="s">
        <v>2590</v>
      </c>
      <c r="U215" s="200">
        <v>152</v>
      </c>
      <c r="V215" s="756" t="s">
        <v>2631</v>
      </c>
      <c r="W215" s="114" t="s">
        <v>47</v>
      </c>
      <c r="X215" s="51" t="str">
        <f t="shared" si="79"/>
        <v>999ROJIYUDEV</v>
      </c>
      <c r="Y215" s="197" t="s">
        <v>962</v>
      </c>
      <c r="Z215" s="192" t="s">
        <v>332</v>
      </c>
      <c r="AA215" s="192" t="s">
        <v>4631</v>
      </c>
      <c r="AB215" s="192" t="s">
        <v>223</v>
      </c>
      <c r="AC215" s="481" t="s">
        <v>56</v>
      </c>
      <c r="AD215" s="44" t="s">
        <v>57</v>
      </c>
      <c r="AE215" s="407">
        <v>36410</v>
      </c>
      <c r="AF215" s="185">
        <v>7</v>
      </c>
      <c r="AG215" s="185">
        <v>9</v>
      </c>
      <c r="AH215" s="185">
        <v>1999</v>
      </c>
      <c r="AI215" s="58" t="s">
        <v>4809</v>
      </c>
      <c r="AJ215" s="32" t="s">
        <v>58</v>
      </c>
      <c r="AK215" s="200">
        <v>28477529</v>
      </c>
      <c r="AL215" s="15" t="s">
        <v>2578</v>
      </c>
      <c r="AM215" s="31">
        <v>45202</v>
      </c>
      <c r="AN215" s="15" t="s">
        <v>49</v>
      </c>
      <c r="AO215" s="1111">
        <v>45280</v>
      </c>
      <c r="AP215" s="15">
        <v>2</v>
      </c>
      <c r="AQ215" s="20">
        <v>2</v>
      </c>
      <c r="AR215" s="199">
        <v>1</v>
      </c>
      <c r="AS215" s="146" t="s">
        <v>47</v>
      </c>
      <c r="AT215" s="185" t="s">
        <v>84</v>
      </c>
      <c r="AU215" s="18" t="s">
        <v>47</v>
      </c>
      <c r="AV215" s="58"/>
      <c r="AW215" s="18"/>
      <c r="AX215" s="58"/>
      <c r="AY215" s="18"/>
      <c r="AZ215" s="58"/>
      <c r="BA215" s="58"/>
      <c r="BB215" s="18"/>
      <c r="BC215" s="18"/>
      <c r="BD215" s="18"/>
      <c r="BE215" s="18"/>
      <c r="BF215" s="18"/>
      <c r="BG215" s="755">
        <f t="shared" si="80"/>
        <v>6</v>
      </c>
      <c r="BH215" s="709">
        <f t="shared" si="81"/>
        <v>9</v>
      </c>
      <c r="BI215" s="755">
        <f t="shared" si="82"/>
        <v>3</v>
      </c>
      <c r="BJ215" s="459" t="str">
        <f t="shared" si="83"/>
        <v>3 AÑOS REZAGO</v>
      </c>
      <c r="BK215" s="18"/>
    </row>
    <row r="216" spans="1:63" customFormat="1" ht="18.75" customHeight="1">
      <c r="A216" s="481">
        <v>620</v>
      </c>
      <c r="B216" s="114" t="s">
        <v>2836</v>
      </c>
      <c r="C216" s="15" t="s">
        <v>33</v>
      </c>
      <c r="D216" s="15" t="s">
        <v>33</v>
      </c>
      <c r="E216" s="16" t="s">
        <v>34</v>
      </c>
      <c r="F216" s="15">
        <v>925330928</v>
      </c>
      <c r="G216" s="310" t="str">
        <f>CONCATENATE(MID(Q216,3,2),MID(P216,1,2),MID(H216,1,2),MID(I216,1,2),MID(J216,1,2), MID(K216,1,2),MID(L216,1,1))</f>
        <v>066CASADRALS</v>
      </c>
      <c r="H216" s="18" t="s">
        <v>2813</v>
      </c>
      <c r="I216" s="18" t="s">
        <v>1349</v>
      </c>
      <c r="J216" s="18" t="s">
        <v>3607</v>
      </c>
      <c r="K216" s="18" t="s">
        <v>134</v>
      </c>
      <c r="L216" s="15" t="s">
        <v>57</v>
      </c>
      <c r="M216" s="103" t="s">
        <v>57</v>
      </c>
      <c r="N216" s="193">
        <v>38877</v>
      </c>
      <c r="O216" s="199">
        <v>9</v>
      </c>
      <c r="P216" s="199">
        <v>6</v>
      </c>
      <c r="Q216" s="199">
        <v>2006</v>
      </c>
      <c r="R216" s="637">
        <f t="shared" ca="1" si="78"/>
        <v>17</v>
      </c>
      <c r="S216" s="15" t="s">
        <v>4808</v>
      </c>
      <c r="T216" s="29" t="s">
        <v>86</v>
      </c>
      <c r="U216" s="115" t="s">
        <v>3608</v>
      </c>
      <c r="V216" s="14" t="s">
        <v>2611</v>
      </c>
      <c r="W216" s="114" t="s">
        <v>47</v>
      </c>
      <c r="X216" s="51" t="str">
        <f t="shared" si="79"/>
        <v>8712SANILEJOV</v>
      </c>
      <c r="Y216" s="15" t="s">
        <v>3609</v>
      </c>
      <c r="Z216" s="32" t="s">
        <v>53</v>
      </c>
      <c r="AA216" s="15" t="s">
        <v>1542</v>
      </c>
      <c r="AB216" s="15" t="s">
        <v>374</v>
      </c>
      <c r="AC216" s="481" t="s">
        <v>56</v>
      </c>
      <c r="AD216" s="15" t="s">
        <v>42</v>
      </c>
      <c r="AE216" s="116">
        <v>32125</v>
      </c>
      <c r="AF216" s="18" t="s">
        <v>368</v>
      </c>
      <c r="AG216" s="18" t="s">
        <v>206</v>
      </c>
      <c r="AH216" s="18" t="s">
        <v>249</v>
      </c>
      <c r="AI216" s="58" t="s">
        <v>4809</v>
      </c>
      <c r="AJ216" s="15" t="s">
        <v>42</v>
      </c>
      <c r="AK216" s="117" t="s">
        <v>1543</v>
      </c>
      <c r="AL216" s="15" t="s">
        <v>2578</v>
      </c>
      <c r="AM216" s="85">
        <v>45199.564097222225</v>
      </c>
      <c r="AN216" s="15"/>
      <c r="AO216" s="31"/>
      <c r="AP216" s="15"/>
      <c r="AQ216" s="20"/>
      <c r="AR216" s="20"/>
      <c r="AS216" s="114" t="s">
        <v>47</v>
      </c>
      <c r="AT216" s="15" t="s">
        <v>48</v>
      </c>
      <c r="AU216" s="16" t="s">
        <v>47</v>
      </c>
      <c r="AV216" s="15"/>
      <c r="AW216" s="18"/>
      <c r="AX216" s="58"/>
      <c r="AY216" s="18"/>
      <c r="AZ216" s="15"/>
      <c r="BA216" s="15"/>
      <c r="BB216" s="18"/>
      <c r="BC216" s="18"/>
      <c r="BD216" s="18"/>
      <c r="BE216" s="18"/>
      <c r="BF216" s="18"/>
      <c r="BG216" s="755">
        <f t="shared" si="80"/>
        <v>14</v>
      </c>
      <c r="BH216" s="709">
        <f t="shared" si="81"/>
        <v>17</v>
      </c>
      <c r="BI216" s="755">
        <f t="shared" si="82"/>
        <v>3</v>
      </c>
      <c r="BJ216" s="459" t="str">
        <f t="shared" si="83"/>
        <v>3 AÑOS REZAGO</v>
      </c>
      <c r="BK216" s="18"/>
    </row>
    <row r="217" spans="1:63" customFormat="1" ht="18.75" customHeight="1">
      <c r="A217" s="481">
        <v>999</v>
      </c>
      <c r="B217" s="23" t="s">
        <v>4811</v>
      </c>
      <c r="C217" s="15" t="s">
        <v>5146</v>
      </c>
      <c r="D217" s="15" t="s">
        <v>4021</v>
      </c>
      <c r="E217" s="198" t="s">
        <v>1286</v>
      </c>
      <c r="F217" s="198">
        <v>968183752</v>
      </c>
      <c r="G217" s="310" t="str">
        <f>CONCATENATE(MID(Q217,3,2),MID(P217,1,2),MID(H217,1,2),MID(I217,1,2),MID(J217,1,2), MID(K217,1,2),MID(L217,1,1))</f>
        <v>0711CAROAUNAS</v>
      </c>
      <c r="H217" s="192" t="s">
        <v>4607</v>
      </c>
      <c r="I217" s="192" t="s">
        <v>338</v>
      </c>
      <c r="J217" s="192" t="s">
        <v>4608</v>
      </c>
      <c r="K217" s="192" t="s">
        <v>834</v>
      </c>
      <c r="L217" s="15" t="s">
        <v>57</v>
      </c>
      <c r="M217" s="103" t="s">
        <v>57</v>
      </c>
      <c r="N217" s="193">
        <v>39400</v>
      </c>
      <c r="O217" s="199">
        <v>14</v>
      </c>
      <c r="P217" s="199">
        <v>11</v>
      </c>
      <c r="Q217" s="199">
        <v>2007</v>
      </c>
      <c r="R217" s="637">
        <f t="shared" ca="1" si="78"/>
        <v>16</v>
      </c>
      <c r="S217" s="15" t="s">
        <v>4809</v>
      </c>
      <c r="T217" s="29" t="s">
        <v>86</v>
      </c>
      <c r="U217" s="200">
        <v>32529096</v>
      </c>
      <c r="V217" s="14" t="s">
        <v>2611</v>
      </c>
      <c r="W217" s="114" t="s">
        <v>47</v>
      </c>
      <c r="X217" s="51" t="str">
        <f t="shared" si="79"/>
        <v>866ROGRDOKAV</v>
      </c>
      <c r="Y217" s="197" t="s">
        <v>338</v>
      </c>
      <c r="Z217" s="192" t="s">
        <v>1816</v>
      </c>
      <c r="AA217" s="192" t="s">
        <v>4609</v>
      </c>
      <c r="AB217" s="192" t="s">
        <v>4610</v>
      </c>
      <c r="AC217" s="481" t="s">
        <v>56</v>
      </c>
      <c r="AD217" s="44" t="s">
        <v>57</v>
      </c>
      <c r="AE217" s="407">
        <v>31584</v>
      </c>
      <c r="AF217" s="185">
        <v>21</v>
      </c>
      <c r="AG217" s="185">
        <v>6</v>
      </c>
      <c r="AH217" s="185">
        <v>1986</v>
      </c>
      <c r="AI217" s="58" t="s">
        <v>4809</v>
      </c>
      <c r="AJ217" s="32" t="s">
        <v>58</v>
      </c>
      <c r="AK217" s="200">
        <v>19067076</v>
      </c>
      <c r="AL217" s="15" t="s">
        <v>2578</v>
      </c>
      <c r="AM217" s="31">
        <v>45205</v>
      </c>
      <c r="AN217" s="15" t="s">
        <v>49</v>
      </c>
      <c r="AO217" s="1111">
        <v>45280</v>
      </c>
      <c r="AP217" s="15">
        <v>1</v>
      </c>
      <c r="AQ217" s="20">
        <v>1</v>
      </c>
      <c r="AR217" s="199">
        <v>1</v>
      </c>
      <c r="AS217" s="146" t="s">
        <v>47</v>
      </c>
      <c r="AT217" s="185" t="s">
        <v>84</v>
      </c>
      <c r="AU217" s="18" t="s">
        <v>47</v>
      </c>
      <c r="AV217" s="58"/>
      <c r="AW217" s="18"/>
      <c r="AX217" s="58"/>
      <c r="AY217" s="18"/>
      <c r="AZ217" s="58"/>
      <c r="BA217" s="58"/>
      <c r="BB217" s="18"/>
      <c r="BC217" s="18"/>
      <c r="BD217" s="18"/>
      <c r="BE217" s="18"/>
      <c r="BF217" s="18"/>
      <c r="BG217" s="755">
        <f t="shared" si="80"/>
        <v>14</v>
      </c>
      <c r="BH217" s="709">
        <f t="shared" si="81"/>
        <v>16</v>
      </c>
      <c r="BI217" s="755">
        <f t="shared" si="82"/>
        <v>2</v>
      </c>
      <c r="BJ217" s="459" t="str">
        <f t="shared" si="83"/>
        <v>2 AÑOS REZAGO</v>
      </c>
      <c r="BK217" s="18"/>
    </row>
    <row r="218" spans="1:63" customFormat="1" ht="18.75" customHeight="1">
      <c r="A218" s="481">
        <v>1193</v>
      </c>
      <c r="B218" s="23" t="s">
        <v>5311</v>
      </c>
      <c r="C218" s="15" t="s">
        <v>33</v>
      </c>
      <c r="D218" s="15" t="s">
        <v>33</v>
      </c>
      <c r="E218" s="466" t="s">
        <v>401</v>
      </c>
      <c r="F218" s="53" t="s">
        <v>5656</v>
      </c>
      <c r="G218" s="310" t="str">
        <f>CONCATENATE(MID(Q218,3,2),MID(P218,1,2),MID(H218,1,2),MID(I218,1,2),MID(J218,1,2), MID(K218,1,2),MID(L218,1,1))</f>
        <v>099CALIKESAS</v>
      </c>
      <c r="H218" s="48" t="s">
        <v>291</v>
      </c>
      <c r="I218" s="48" t="s">
        <v>5732</v>
      </c>
      <c r="J218" s="48" t="s">
        <v>5733</v>
      </c>
      <c r="K218" s="48" t="s">
        <v>2758</v>
      </c>
      <c r="L218" s="58" t="s">
        <v>57</v>
      </c>
      <c r="M218" s="103" t="s">
        <v>57</v>
      </c>
      <c r="N218" s="528">
        <v>40086</v>
      </c>
      <c r="O218" s="354">
        <v>30</v>
      </c>
      <c r="P218" s="354">
        <v>9</v>
      </c>
      <c r="Q218" s="354">
        <v>2009</v>
      </c>
      <c r="R218" s="637">
        <f t="shared" ca="1" si="78"/>
        <v>14</v>
      </c>
      <c r="S218" s="483" t="s">
        <v>4809</v>
      </c>
      <c r="T218" s="466" t="s">
        <v>71</v>
      </c>
      <c r="U218" s="53">
        <v>33687507</v>
      </c>
      <c r="V218" s="14" t="s">
        <v>2597</v>
      </c>
      <c r="W218" s="114" t="s">
        <v>47</v>
      </c>
      <c r="X218" s="51" t="str">
        <f t="shared" si="79"/>
        <v>8610CANIEDALV</v>
      </c>
      <c r="Y218" s="53" t="s">
        <v>5965</v>
      </c>
      <c r="Z218" s="53" t="s">
        <v>670</v>
      </c>
      <c r="AA218" s="53" t="s">
        <v>1834</v>
      </c>
      <c r="AB218" s="53" t="s">
        <v>1776</v>
      </c>
      <c r="AC218" s="481" t="s">
        <v>56</v>
      </c>
      <c r="AD218" s="44" t="s">
        <v>111</v>
      </c>
      <c r="AE218" s="540">
        <v>31692</v>
      </c>
      <c r="AF218" s="538" t="s">
        <v>216</v>
      </c>
      <c r="AG218" s="538" t="s">
        <v>114</v>
      </c>
      <c r="AH218" s="538" t="s">
        <v>97</v>
      </c>
      <c r="AI218" s="15" t="s">
        <v>4808</v>
      </c>
      <c r="AJ218" s="466" t="s">
        <v>112</v>
      </c>
      <c r="AK218" s="53" t="s">
        <v>120</v>
      </c>
      <c r="AL218" s="15" t="s">
        <v>2578</v>
      </c>
      <c r="AM218" s="557">
        <v>45278.90226224537</v>
      </c>
      <c r="AN218" s="15" t="s">
        <v>49</v>
      </c>
      <c r="AO218" s="1101">
        <v>45303</v>
      </c>
      <c r="AP218" s="481">
        <v>1</v>
      </c>
      <c r="AQ218" s="530">
        <v>1</v>
      </c>
      <c r="AR218" s="530">
        <v>1</v>
      </c>
      <c r="AS218" s="638" t="s">
        <v>47</v>
      </c>
      <c r="AT218" s="18" t="s">
        <v>1210</v>
      </c>
      <c r="AU218" s="55"/>
      <c r="AV218" s="58" t="s">
        <v>47</v>
      </c>
      <c r="AW218" s="480" t="s">
        <v>6088</v>
      </c>
      <c r="AX218" s="1110">
        <v>45312</v>
      </c>
      <c r="AY218" s="530" t="s">
        <v>5636</v>
      </c>
      <c r="AZ218" s="58"/>
      <c r="BA218" s="58"/>
      <c r="BB218" s="23"/>
      <c r="BC218" s="23"/>
      <c r="BD218" s="23"/>
      <c r="BE218" s="23"/>
      <c r="BF218" s="23"/>
      <c r="BG218" s="755">
        <f t="shared" si="80"/>
        <v>13</v>
      </c>
      <c r="BH218" s="709">
        <f t="shared" si="81"/>
        <v>14</v>
      </c>
      <c r="BI218" s="755">
        <f t="shared" si="82"/>
        <v>1</v>
      </c>
      <c r="BJ218" s="459" t="str">
        <f t="shared" si="83"/>
        <v>NO TIENE REZAGO</v>
      </c>
      <c r="BK218" s="23"/>
    </row>
    <row r="219" spans="1:63" customFormat="1" ht="18.75" customHeight="1">
      <c r="A219" s="481">
        <v>407</v>
      </c>
      <c r="B219" s="114" t="s">
        <v>2836</v>
      </c>
      <c r="C219" s="15" t="s">
        <v>33</v>
      </c>
      <c r="D219" s="15" t="s">
        <v>33</v>
      </c>
      <c r="E219" s="150" t="s">
        <v>68</v>
      </c>
      <c r="F219" s="15">
        <v>934328462</v>
      </c>
      <c r="G219" s="310" t="str">
        <f>CONCATENATE(MID(Q219,3,2),MID(P219,1,2),MID(H219,1,2),MID(I219,1,2),MID(J219,1,2), MID(K219,1,2),MID(L219,1,1))</f>
        <v>0610CALEDADAP</v>
      </c>
      <c r="H219" s="18" t="s">
        <v>3216</v>
      </c>
      <c r="I219" s="18" t="s">
        <v>940</v>
      </c>
      <c r="J219" s="18" t="s">
        <v>3219</v>
      </c>
      <c r="K219" s="18" t="s">
        <v>246</v>
      </c>
      <c r="L219" s="21" t="s">
        <v>42</v>
      </c>
      <c r="M219" s="21" t="s">
        <v>42</v>
      </c>
      <c r="N219" s="193">
        <v>39004</v>
      </c>
      <c r="O219" s="199">
        <v>14</v>
      </c>
      <c r="P219" s="199">
        <v>10</v>
      </c>
      <c r="Q219" s="199">
        <v>2006</v>
      </c>
      <c r="R219" s="637">
        <f t="shared" ca="1" si="78"/>
        <v>17</v>
      </c>
      <c r="S219" s="15" t="s">
        <v>4809</v>
      </c>
      <c r="T219" s="18" t="s">
        <v>42</v>
      </c>
      <c r="U219" s="129" t="s">
        <v>3220</v>
      </c>
      <c r="V219" s="16" t="s">
        <v>2672</v>
      </c>
      <c r="W219" s="114" t="s">
        <v>47</v>
      </c>
      <c r="X219" s="51" t="str">
        <f t="shared" si="79"/>
        <v>865LECADACOV</v>
      </c>
      <c r="Y219" s="18" t="s">
        <v>945</v>
      </c>
      <c r="Z219" s="18" t="s">
        <v>946</v>
      </c>
      <c r="AA219" s="18" t="s">
        <v>947</v>
      </c>
      <c r="AB219" s="18" t="s">
        <v>439</v>
      </c>
      <c r="AC219" s="481" t="s">
        <v>56</v>
      </c>
      <c r="AD219" s="44" t="s">
        <v>111</v>
      </c>
      <c r="AE219" s="116">
        <v>31546</v>
      </c>
      <c r="AF219" s="18" t="s">
        <v>368</v>
      </c>
      <c r="AG219" s="18" t="s">
        <v>180</v>
      </c>
      <c r="AH219" s="18" t="s">
        <v>97</v>
      </c>
      <c r="AI219" s="58" t="s">
        <v>4809</v>
      </c>
      <c r="AJ219" s="150" t="s">
        <v>142</v>
      </c>
      <c r="AK219" s="130" t="s">
        <v>948</v>
      </c>
      <c r="AL219" s="15" t="s">
        <v>2578</v>
      </c>
      <c r="AM219" s="85">
        <v>45250.623012824071</v>
      </c>
      <c r="AN219" s="15" t="s">
        <v>49</v>
      </c>
      <c r="AO219" s="31">
        <v>45258</v>
      </c>
      <c r="AP219" s="15">
        <v>2</v>
      </c>
      <c r="AQ219" s="20">
        <v>2</v>
      </c>
      <c r="AR219" s="20">
        <v>1</v>
      </c>
      <c r="AS219" s="114" t="s">
        <v>47</v>
      </c>
      <c r="AT219" s="15" t="s">
        <v>76</v>
      </c>
      <c r="AU219" s="16" t="s">
        <v>47</v>
      </c>
      <c r="AV219" s="15"/>
      <c r="AW219" s="18"/>
      <c r="AX219" s="58"/>
      <c r="AY219" s="18"/>
      <c r="AZ219" s="15"/>
      <c r="BA219" s="15"/>
      <c r="BB219" s="18"/>
      <c r="BC219" s="18"/>
      <c r="BD219" s="18"/>
      <c r="BE219" s="18"/>
      <c r="BF219" s="18"/>
      <c r="BG219" s="755">
        <f t="shared" si="80"/>
        <v>15</v>
      </c>
      <c r="BH219" s="709">
        <f t="shared" si="81"/>
        <v>17</v>
      </c>
      <c r="BI219" s="755">
        <f t="shared" si="82"/>
        <v>2</v>
      </c>
      <c r="BJ219" s="459" t="str">
        <f t="shared" si="83"/>
        <v>2 AÑOS REZAGO</v>
      </c>
      <c r="BK219" s="18"/>
    </row>
    <row r="220" spans="1:63" customFormat="1" ht="18.75" customHeight="1">
      <c r="A220" s="481">
        <v>406</v>
      </c>
      <c r="B220" s="114" t="s">
        <v>2836</v>
      </c>
      <c r="C220" s="15" t="s">
        <v>33</v>
      </c>
      <c r="D220" s="15" t="s">
        <v>33</v>
      </c>
      <c r="E220" s="150" t="s">
        <v>68</v>
      </c>
      <c r="F220" s="15">
        <v>934328462</v>
      </c>
      <c r="G220" s="310" t="str">
        <f>CONCATENATE(MID(Q220,3,2),MID(P220,1,2),MID(H220,1,2),MID(I220,1,2),MID(J220,1,2), MID(K220,1,2),MID(L220,1,1))</f>
        <v>086CALEKAGAP</v>
      </c>
      <c r="H220" s="18" t="s">
        <v>3216</v>
      </c>
      <c r="I220" s="18" t="s">
        <v>940</v>
      </c>
      <c r="J220" s="18" t="s">
        <v>3217</v>
      </c>
      <c r="K220" s="18" t="s">
        <v>172</v>
      </c>
      <c r="L220" s="21" t="s">
        <v>42</v>
      </c>
      <c r="M220" s="21" t="s">
        <v>42</v>
      </c>
      <c r="N220" s="193">
        <v>39611</v>
      </c>
      <c r="O220" s="199">
        <v>12</v>
      </c>
      <c r="P220" s="199">
        <v>6</v>
      </c>
      <c r="Q220" s="199">
        <v>2008</v>
      </c>
      <c r="R220" s="637">
        <f t="shared" ca="1" si="78"/>
        <v>15</v>
      </c>
      <c r="S220" s="15" t="s">
        <v>4809</v>
      </c>
      <c r="T220" s="18" t="s">
        <v>42</v>
      </c>
      <c r="U220" s="129" t="s">
        <v>3218</v>
      </c>
      <c r="V220" s="14" t="s">
        <v>2597</v>
      </c>
      <c r="W220" s="114" t="s">
        <v>47</v>
      </c>
      <c r="X220" s="51" t="str">
        <f t="shared" si="79"/>
        <v>865LECADACOV</v>
      </c>
      <c r="Y220" s="18" t="s">
        <v>940</v>
      </c>
      <c r="Z220" s="18" t="s">
        <v>946</v>
      </c>
      <c r="AA220" s="18" t="s">
        <v>947</v>
      </c>
      <c r="AB220" s="18" t="s">
        <v>439</v>
      </c>
      <c r="AC220" s="481" t="s">
        <v>56</v>
      </c>
      <c r="AD220" s="44" t="s">
        <v>111</v>
      </c>
      <c r="AE220" s="116">
        <v>31546</v>
      </c>
      <c r="AF220" s="18" t="s">
        <v>368</v>
      </c>
      <c r="AG220" s="18" t="s">
        <v>180</v>
      </c>
      <c r="AH220" s="18" t="s">
        <v>97</v>
      </c>
      <c r="AI220" s="58" t="s">
        <v>4809</v>
      </c>
      <c r="AJ220" s="150" t="s">
        <v>142</v>
      </c>
      <c r="AK220" s="130" t="s">
        <v>948</v>
      </c>
      <c r="AL220" s="15" t="s">
        <v>2578</v>
      </c>
      <c r="AM220" s="85">
        <v>45250.624685115741</v>
      </c>
      <c r="AN220" s="15"/>
      <c r="AO220" s="31"/>
      <c r="AP220" s="15"/>
      <c r="AQ220" s="20"/>
      <c r="AR220" s="20"/>
      <c r="AS220" s="114" t="s">
        <v>47</v>
      </c>
      <c r="AT220" s="15" t="s">
        <v>76</v>
      </c>
      <c r="AU220" s="16" t="s">
        <v>47</v>
      </c>
      <c r="AV220" s="15"/>
      <c r="AW220" s="18"/>
      <c r="AX220" s="58"/>
      <c r="AY220" s="18"/>
      <c r="AZ220" s="15"/>
      <c r="BA220" s="15"/>
      <c r="BB220" s="18"/>
      <c r="BC220" s="18"/>
      <c r="BD220" s="18"/>
      <c r="BE220" s="18"/>
      <c r="BF220" s="18"/>
      <c r="BG220" s="755">
        <f t="shared" si="80"/>
        <v>13</v>
      </c>
      <c r="BH220" s="709">
        <f t="shared" si="81"/>
        <v>15</v>
      </c>
      <c r="BI220" s="755">
        <f t="shared" si="82"/>
        <v>2</v>
      </c>
      <c r="BJ220" s="459" t="str">
        <f t="shared" si="83"/>
        <v>2 AÑOS REZAGO</v>
      </c>
      <c r="BK220" s="18"/>
    </row>
    <row r="221" spans="1:63" customFormat="1" ht="18.75" customHeight="1">
      <c r="A221" s="481">
        <v>615</v>
      </c>
      <c r="B221" s="114" t="s">
        <v>2836</v>
      </c>
      <c r="C221" s="15" t="s">
        <v>33</v>
      </c>
      <c r="D221" s="15" t="s">
        <v>33</v>
      </c>
      <c r="E221" s="150" t="s">
        <v>68</v>
      </c>
      <c r="F221" s="16">
        <v>925223239</v>
      </c>
      <c r="G221" s="310" t="str">
        <f>CONCATENATE(MID(Q221,3,2),MID(P221,1,2),MID(H221,1,2),MID(I221,1,2),MID(J221,1,2), MID(K221,1,2),MID(L221,1,1))</f>
        <v>203CASATHYOS</v>
      </c>
      <c r="H221" s="18" t="s">
        <v>3597</v>
      </c>
      <c r="I221" s="18" t="s">
        <v>1349</v>
      </c>
      <c r="J221" s="18" t="s">
        <v>3598</v>
      </c>
      <c r="K221" s="18" t="s">
        <v>3599</v>
      </c>
      <c r="L221" s="15" t="s">
        <v>57</v>
      </c>
      <c r="M221" s="103" t="s">
        <v>57</v>
      </c>
      <c r="N221" s="193">
        <v>43902</v>
      </c>
      <c r="O221" s="199">
        <v>12</v>
      </c>
      <c r="P221" s="199">
        <v>3</v>
      </c>
      <c r="Q221" s="199">
        <v>2020</v>
      </c>
      <c r="R221" s="637">
        <f t="shared" ca="1" si="78"/>
        <v>4</v>
      </c>
      <c r="S221" s="15" t="s">
        <v>4808</v>
      </c>
      <c r="T221" s="29" t="s">
        <v>2590</v>
      </c>
      <c r="U221" s="19">
        <v>325</v>
      </c>
      <c r="V221" s="21" t="s">
        <v>53</v>
      </c>
      <c r="W221" s="114" t="s">
        <v>47</v>
      </c>
      <c r="X221" s="51" t="str">
        <f t="shared" si="79"/>
        <v>953SAZADAEIV</v>
      </c>
      <c r="Y221" s="18" t="s">
        <v>1349</v>
      </c>
      <c r="Z221" s="18" t="s">
        <v>1546</v>
      </c>
      <c r="AA221" s="18" t="s">
        <v>1547</v>
      </c>
      <c r="AB221" s="18" t="s">
        <v>1548</v>
      </c>
      <c r="AC221" s="481" t="s">
        <v>56</v>
      </c>
      <c r="AD221" s="15" t="s">
        <v>42</v>
      </c>
      <c r="AE221" s="116">
        <v>34778</v>
      </c>
      <c r="AF221" s="18" t="s">
        <v>122</v>
      </c>
      <c r="AG221" s="18" t="s">
        <v>253</v>
      </c>
      <c r="AH221" s="18" t="s">
        <v>278</v>
      </c>
      <c r="AI221" s="58" t="s">
        <v>4809</v>
      </c>
      <c r="AJ221" s="18" t="s">
        <v>42</v>
      </c>
      <c r="AK221" s="130" t="s">
        <v>1549</v>
      </c>
      <c r="AL221" s="15" t="s">
        <v>2578</v>
      </c>
      <c r="AM221" s="85">
        <v>45225.764401689812</v>
      </c>
      <c r="AN221" s="15" t="s">
        <v>49</v>
      </c>
      <c r="AO221" s="24">
        <v>45258</v>
      </c>
      <c r="AP221" s="15">
        <v>3</v>
      </c>
      <c r="AQ221" s="20">
        <v>3</v>
      </c>
      <c r="AR221" s="20">
        <v>1</v>
      </c>
      <c r="AS221" s="114" t="s">
        <v>47</v>
      </c>
      <c r="AT221" s="15" t="s">
        <v>76</v>
      </c>
      <c r="AU221" s="16" t="s">
        <v>47</v>
      </c>
      <c r="AV221" s="15"/>
      <c r="AW221" s="18"/>
      <c r="AX221" s="58"/>
      <c r="AY221" s="18"/>
      <c r="AZ221" s="15"/>
      <c r="BA221" s="15"/>
      <c r="BB221" s="18"/>
      <c r="BC221" s="18"/>
      <c r="BD221" s="18"/>
      <c r="BE221" s="18"/>
      <c r="BF221" s="18"/>
      <c r="BG221" s="755">
        <f t="shared" si="80"/>
        <v>6</v>
      </c>
      <c r="BH221" s="709">
        <f t="shared" si="81"/>
        <v>4</v>
      </c>
      <c r="BI221" s="755">
        <f t="shared" si="82"/>
        <v>-2</v>
      </c>
      <c r="BJ221" s="459" t="str">
        <f t="shared" si="83"/>
        <v>NO TIENE REZAGO</v>
      </c>
      <c r="BK221" s="18"/>
    </row>
    <row r="222" spans="1:63" customFormat="1" ht="18.75" customHeight="1">
      <c r="A222" s="481">
        <v>832</v>
      </c>
      <c r="B222" s="23" t="s">
        <v>4811</v>
      </c>
      <c r="C222" s="15" t="s">
        <v>33</v>
      </c>
      <c r="D222" s="15" t="s">
        <v>33</v>
      </c>
      <c r="E222" s="150" t="s">
        <v>68</v>
      </c>
      <c r="F222" s="185">
        <v>920416902</v>
      </c>
      <c r="G222" s="310" t="str">
        <f>CONCATENATE(MID(Q222,3,2),MID(P222,1,2),MID(H222,1,2),MID(I222,1,2),MID(J222,1,2), MID(K222,1,2),MID(L222,1,1))</f>
        <v>0810CACAISYUS</v>
      </c>
      <c r="H222" s="197" t="s">
        <v>4148</v>
      </c>
      <c r="I222" s="197" t="s">
        <v>4149</v>
      </c>
      <c r="J222" s="197" t="s">
        <v>4150</v>
      </c>
      <c r="K222" s="197" t="s">
        <v>4151</v>
      </c>
      <c r="L222" s="15" t="s">
        <v>57</v>
      </c>
      <c r="M222" s="103" t="s">
        <v>57</v>
      </c>
      <c r="N222" s="193">
        <v>39742</v>
      </c>
      <c r="O222" s="199">
        <v>21</v>
      </c>
      <c r="P222" s="199">
        <v>10</v>
      </c>
      <c r="Q222" s="199">
        <v>2008</v>
      </c>
      <c r="R222" s="637">
        <f t="shared" ca="1" si="78"/>
        <v>15</v>
      </c>
      <c r="S222" s="15" t="s">
        <v>4808</v>
      </c>
      <c r="T222" s="29" t="s">
        <v>86</v>
      </c>
      <c r="U222" s="362" t="s">
        <v>4152</v>
      </c>
      <c r="V222" s="14" t="s">
        <v>2597</v>
      </c>
      <c r="W222" s="114" t="s">
        <v>47</v>
      </c>
      <c r="X222" s="51" t="str">
        <f t="shared" si="79"/>
        <v>9002CABRYUMEV</v>
      </c>
      <c r="Y222" s="185" t="s">
        <v>4149</v>
      </c>
      <c r="Z222" s="185" t="s">
        <v>1762</v>
      </c>
      <c r="AA222" s="185" t="s">
        <v>4153</v>
      </c>
      <c r="AB222" s="185" t="s">
        <v>297</v>
      </c>
      <c r="AC222" s="481" t="s">
        <v>56</v>
      </c>
      <c r="AD222" s="15" t="s">
        <v>42</v>
      </c>
      <c r="AE222" s="193">
        <v>32917</v>
      </c>
      <c r="AF222" s="362" t="s">
        <v>364</v>
      </c>
      <c r="AG222" s="362" t="s">
        <v>87</v>
      </c>
      <c r="AH222" s="362" t="s">
        <v>508</v>
      </c>
      <c r="AI222" s="58" t="s">
        <v>4809</v>
      </c>
      <c r="AJ222" s="294" t="s">
        <v>42</v>
      </c>
      <c r="AK222" s="369" t="s">
        <v>4154</v>
      </c>
      <c r="AL222" s="15" t="s">
        <v>2578</v>
      </c>
      <c r="AM222" s="85">
        <v>45252.641770833332</v>
      </c>
      <c r="AN222" s="15" t="s">
        <v>49</v>
      </c>
      <c r="AO222" s="1111">
        <v>45268</v>
      </c>
      <c r="AP222" s="15">
        <v>2</v>
      </c>
      <c r="AQ222" s="20">
        <v>2</v>
      </c>
      <c r="AR222" s="199">
        <v>1</v>
      </c>
      <c r="AS222" s="146" t="s">
        <v>47</v>
      </c>
      <c r="AT222" s="185" t="s">
        <v>76</v>
      </c>
      <c r="AU222" s="18" t="s">
        <v>47</v>
      </c>
      <c r="AV222" s="58"/>
      <c r="AW222" s="18"/>
      <c r="AX222" s="58"/>
      <c r="AY222" s="18"/>
      <c r="AZ222" s="58"/>
      <c r="BA222" s="58"/>
      <c r="BB222" s="18"/>
      <c r="BC222" s="18"/>
      <c r="BD222" s="18"/>
      <c r="BE222" s="18"/>
      <c r="BF222" s="18"/>
      <c r="BG222" s="755">
        <f t="shared" si="80"/>
        <v>13</v>
      </c>
      <c r="BH222" s="709">
        <f t="shared" si="81"/>
        <v>15</v>
      </c>
      <c r="BI222" s="755">
        <f t="shared" si="82"/>
        <v>2</v>
      </c>
      <c r="BJ222" s="459" t="str">
        <f t="shared" si="83"/>
        <v>2 AÑOS REZAGO</v>
      </c>
      <c r="BK222" s="18"/>
    </row>
    <row r="223" spans="1:63" customFormat="1" ht="18.75" customHeight="1">
      <c r="A223" s="481">
        <v>833</v>
      </c>
      <c r="B223" s="23" t="s">
        <v>4811</v>
      </c>
      <c r="C223" s="15" t="s">
        <v>33</v>
      </c>
      <c r="D223" s="15" t="s">
        <v>33</v>
      </c>
      <c r="E223" s="150" t="s">
        <v>68</v>
      </c>
      <c r="F223" s="185">
        <v>920416902</v>
      </c>
      <c r="G223" s="310" t="str">
        <f>CONCATENATE(MID(Q223,3,2),MID(P223,1,2),MID(H223,1,2),MID(I223,1,2),MID(J223,1,2), MID(K223,1,2),MID(L223,1,1))</f>
        <v>106CACAYUISS</v>
      </c>
      <c r="H223" s="197" t="s">
        <v>4148</v>
      </c>
      <c r="I223" s="197" t="s">
        <v>4149</v>
      </c>
      <c r="J223" s="197" t="s">
        <v>4155</v>
      </c>
      <c r="K223" s="197" t="s">
        <v>4156</v>
      </c>
      <c r="L223" s="15" t="s">
        <v>57</v>
      </c>
      <c r="M223" s="103" t="s">
        <v>57</v>
      </c>
      <c r="N223" s="193">
        <v>40340</v>
      </c>
      <c r="O223" s="199">
        <v>11</v>
      </c>
      <c r="P223" s="199">
        <v>6</v>
      </c>
      <c r="Q223" s="199">
        <v>2010</v>
      </c>
      <c r="R223" s="637">
        <f t="shared" ca="1" si="78"/>
        <v>13</v>
      </c>
      <c r="S223" s="15" t="s">
        <v>4808</v>
      </c>
      <c r="T223" s="29" t="s">
        <v>86</v>
      </c>
      <c r="U223" s="362" t="s">
        <v>4157</v>
      </c>
      <c r="V223" s="14" t="s">
        <v>2656</v>
      </c>
      <c r="W223" s="114" t="s">
        <v>47</v>
      </c>
      <c r="X223" s="51" t="str">
        <f t="shared" si="79"/>
        <v>9002CABRYUMEV</v>
      </c>
      <c r="Y223" s="185" t="s">
        <v>4149</v>
      </c>
      <c r="Z223" s="185" t="s">
        <v>1762</v>
      </c>
      <c r="AA223" s="185" t="s">
        <v>4153</v>
      </c>
      <c r="AB223" s="185" t="s">
        <v>297</v>
      </c>
      <c r="AC223" s="481" t="s">
        <v>56</v>
      </c>
      <c r="AD223" s="15" t="s">
        <v>42</v>
      </c>
      <c r="AE223" s="193">
        <v>32917</v>
      </c>
      <c r="AF223" s="362" t="s">
        <v>364</v>
      </c>
      <c r="AG223" s="362" t="s">
        <v>87</v>
      </c>
      <c r="AH223" s="362" t="s">
        <v>508</v>
      </c>
      <c r="AI223" s="58" t="s">
        <v>4809</v>
      </c>
      <c r="AJ223" s="294" t="s">
        <v>42</v>
      </c>
      <c r="AK223" s="369" t="s">
        <v>4154</v>
      </c>
      <c r="AL223" s="15" t="s">
        <v>2578</v>
      </c>
      <c r="AM223" s="85">
        <v>45252.645555555559</v>
      </c>
      <c r="AN223" s="15"/>
      <c r="AO223" s="24"/>
      <c r="AP223" s="15"/>
      <c r="AQ223" s="20"/>
      <c r="AR223" s="199"/>
      <c r="AS223" s="146" t="s">
        <v>47</v>
      </c>
      <c r="AT223" s="185" t="s">
        <v>76</v>
      </c>
      <c r="AU223" s="18" t="s">
        <v>47</v>
      </c>
      <c r="AV223" s="58"/>
      <c r="AW223" s="18"/>
      <c r="AX223" s="58"/>
      <c r="AY223" s="18"/>
      <c r="AZ223" s="58"/>
      <c r="BA223" s="58"/>
      <c r="BB223" s="18"/>
      <c r="BC223" s="18"/>
      <c r="BD223" s="18"/>
      <c r="BE223" s="18"/>
      <c r="BF223" s="18"/>
      <c r="BG223" s="755">
        <f t="shared" si="80"/>
        <v>12</v>
      </c>
      <c r="BH223" s="709">
        <f t="shared" si="81"/>
        <v>13</v>
      </c>
      <c r="BI223" s="755">
        <f t="shared" si="82"/>
        <v>1</v>
      </c>
      <c r="BJ223" s="459" t="str">
        <f t="shared" si="83"/>
        <v>NO TIENE REZAGO</v>
      </c>
      <c r="BK223" s="18"/>
    </row>
    <row r="224" spans="1:63" customFormat="1" ht="18.75" customHeight="1">
      <c r="A224" s="481">
        <v>921</v>
      </c>
      <c r="B224" s="23" t="s">
        <v>4811</v>
      </c>
      <c r="C224" s="15" t="s">
        <v>33</v>
      </c>
      <c r="D224" s="15" t="s">
        <v>33</v>
      </c>
      <c r="E224" s="33" t="s">
        <v>60</v>
      </c>
      <c r="F224" s="185">
        <v>925438955</v>
      </c>
      <c r="G224" s="310" t="str">
        <f>CONCATENATE(MID(Q224,3,2),MID(P224,1,2),MID(H224,1,2),MID(I224,1,2),MID(J224,1,2), MID(K224,1,2),MID(L224,1,1))</f>
        <v>201CAMADYJON</v>
      </c>
      <c r="H224" s="197" t="s">
        <v>4167</v>
      </c>
      <c r="I224" s="197" t="s">
        <v>244</v>
      </c>
      <c r="J224" s="197" t="s">
        <v>2981</v>
      </c>
      <c r="K224" s="197" t="s">
        <v>309</v>
      </c>
      <c r="L224" s="15" t="s">
        <v>1938</v>
      </c>
      <c r="M224" s="185" t="s">
        <v>1938</v>
      </c>
      <c r="N224" s="193">
        <v>43835</v>
      </c>
      <c r="O224" s="199">
        <v>5</v>
      </c>
      <c r="P224" s="199">
        <v>1</v>
      </c>
      <c r="Q224" s="199">
        <v>2020</v>
      </c>
      <c r="R224" s="637">
        <f t="shared" ca="1" si="78"/>
        <v>4</v>
      </c>
      <c r="S224" s="15" t="s">
        <v>4808</v>
      </c>
      <c r="T224" s="197" t="s">
        <v>2113</v>
      </c>
      <c r="U224" s="371" t="s">
        <v>327</v>
      </c>
      <c r="V224" s="185" t="s">
        <v>53</v>
      </c>
      <c r="W224" s="114" t="s">
        <v>47</v>
      </c>
      <c r="X224" s="51" t="str">
        <f t="shared" si="79"/>
        <v>9001MAROYAGEV</v>
      </c>
      <c r="Y224" s="197" t="s">
        <v>244</v>
      </c>
      <c r="Z224" s="197" t="s">
        <v>354</v>
      </c>
      <c r="AA224" s="197" t="s">
        <v>4401</v>
      </c>
      <c r="AB224" s="197" t="s">
        <v>1504</v>
      </c>
      <c r="AC224" s="481" t="s">
        <v>56</v>
      </c>
      <c r="AD224" s="44" t="s">
        <v>57</v>
      </c>
      <c r="AE224" s="361">
        <v>32878</v>
      </c>
      <c r="AF224" s="362" t="s">
        <v>105</v>
      </c>
      <c r="AG224" s="362" t="s">
        <v>449</v>
      </c>
      <c r="AH224" s="362" t="s">
        <v>508</v>
      </c>
      <c r="AI224" s="58" t="s">
        <v>4809</v>
      </c>
      <c r="AJ224" s="32" t="s">
        <v>58</v>
      </c>
      <c r="AK224" s="199">
        <v>20314166</v>
      </c>
      <c r="AL224" s="15" t="s">
        <v>2578</v>
      </c>
      <c r="AM224" s="85">
        <v>45252.85613</v>
      </c>
      <c r="AN224" s="15" t="s">
        <v>49</v>
      </c>
      <c r="AO224" s="1115">
        <v>45286</v>
      </c>
      <c r="AP224" s="15">
        <v>4</v>
      </c>
      <c r="AQ224" s="20">
        <v>4</v>
      </c>
      <c r="AR224" s="199">
        <v>2</v>
      </c>
      <c r="AS224" s="146" t="s">
        <v>47</v>
      </c>
      <c r="AT224" s="185" t="s">
        <v>67</v>
      </c>
      <c r="AU224" s="18" t="s">
        <v>47</v>
      </c>
      <c r="AV224" s="58"/>
      <c r="AW224" s="18"/>
      <c r="AX224" s="58"/>
      <c r="AY224" s="18"/>
      <c r="AZ224" s="58"/>
      <c r="BA224" s="58"/>
      <c r="BB224" s="18"/>
      <c r="BC224" s="18"/>
      <c r="BD224" s="18"/>
      <c r="BE224" s="18"/>
      <c r="BF224" s="18"/>
      <c r="BG224" s="755">
        <f t="shared" si="80"/>
        <v>6</v>
      </c>
      <c r="BH224" s="709">
        <f t="shared" si="81"/>
        <v>4</v>
      </c>
      <c r="BI224" s="755">
        <f t="shared" si="82"/>
        <v>-2</v>
      </c>
      <c r="BJ224" s="459" t="str">
        <f t="shared" si="83"/>
        <v>NO TIENE REZAGO</v>
      </c>
      <c r="BK224" s="18"/>
    </row>
    <row r="225" spans="1:63" customFormat="1" ht="18.75" customHeight="1">
      <c r="A225" s="481">
        <v>476</v>
      </c>
      <c r="B225" s="114" t="s">
        <v>2836</v>
      </c>
      <c r="C225" s="15" t="s">
        <v>33</v>
      </c>
      <c r="D225" s="15" t="s">
        <v>33</v>
      </c>
      <c r="E225" s="15" t="s">
        <v>279</v>
      </c>
      <c r="F225" s="15">
        <v>973041000</v>
      </c>
      <c r="G225" s="310" t="str">
        <f>CONCATENATE(MID(Q225,3,2),MID(P225,1,2),MID(H225,1,2),MID(I225,1,2),MID(J225,1,2), MID(K225,1,2),MID(L225,1,1))</f>
        <v>113CAMUJEJOP</v>
      </c>
      <c r="H225" s="18" t="s">
        <v>385</v>
      </c>
      <c r="I225" s="18" t="s">
        <v>433</v>
      </c>
      <c r="J225" s="18" t="s">
        <v>2720</v>
      </c>
      <c r="K225" s="18" t="s">
        <v>3343</v>
      </c>
      <c r="L225" s="21" t="s">
        <v>42</v>
      </c>
      <c r="M225" s="21" t="s">
        <v>42</v>
      </c>
      <c r="N225" s="193">
        <v>40619</v>
      </c>
      <c r="O225" s="199">
        <v>17</v>
      </c>
      <c r="P225" s="199">
        <v>3</v>
      </c>
      <c r="Q225" s="199">
        <v>2011</v>
      </c>
      <c r="R225" s="637">
        <f t="shared" ca="1" si="78"/>
        <v>13</v>
      </c>
      <c r="S225" s="15" t="s">
        <v>4808</v>
      </c>
      <c r="T225" s="15" t="s">
        <v>42</v>
      </c>
      <c r="U225" s="15">
        <v>3107375</v>
      </c>
      <c r="V225" s="14" t="s">
        <v>2602</v>
      </c>
      <c r="W225" s="114" t="s">
        <v>47</v>
      </c>
      <c r="X225" s="51" t="str">
        <f t="shared" si="79"/>
        <v>895MUMIKLLIV</v>
      </c>
      <c r="Y225" s="18" t="s">
        <v>433</v>
      </c>
      <c r="Z225" s="18" t="s">
        <v>1104</v>
      </c>
      <c r="AA225" s="18" t="s">
        <v>1186</v>
      </c>
      <c r="AB225" s="18" t="s">
        <v>1187</v>
      </c>
      <c r="AC225" s="481" t="s">
        <v>56</v>
      </c>
      <c r="AD225" s="15" t="s">
        <v>42</v>
      </c>
      <c r="AE225" s="119">
        <v>32649</v>
      </c>
      <c r="AF225" s="18" t="s">
        <v>44</v>
      </c>
      <c r="AG225" s="18" t="s">
        <v>180</v>
      </c>
      <c r="AH225" s="18" t="s">
        <v>145</v>
      </c>
      <c r="AI225" s="58" t="s">
        <v>4809</v>
      </c>
      <c r="AJ225" s="15" t="s">
        <v>42</v>
      </c>
      <c r="AK225" s="20">
        <v>3443578</v>
      </c>
      <c r="AL225" s="15" t="s">
        <v>2578</v>
      </c>
      <c r="AM225" s="85">
        <v>45184</v>
      </c>
      <c r="AN225" s="15" t="s">
        <v>49</v>
      </c>
      <c r="AO225" s="31">
        <v>45234</v>
      </c>
      <c r="AP225" s="15">
        <v>2</v>
      </c>
      <c r="AQ225" s="239">
        <v>2</v>
      </c>
      <c r="AR225" s="20">
        <v>1</v>
      </c>
      <c r="AS225" s="114" t="s">
        <v>47</v>
      </c>
      <c r="AT225" s="15" t="s">
        <v>188</v>
      </c>
      <c r="AU225" s="16" t="s">
        <v>47</v>
      </c>
      <c r="AV225" s="15"/>
      <c r="AW225" s="18"/>
      <c r="AX225" s="58"/>
      <c r="AY225" s="18"/>
      <c r="AZ225" s="15"/>
      <c r="BA225" s="15"/>
      <c r="BB225" s="18"/>
      <c r="BC225" s="18"/>
      <c r="BD225" s="18"/>
      <c r="BE225" s="18"/>
      <c r="BF225" s="18"/>
      <c r="BG225" s="755">
        <f t="shared" si="80"/>
        <v>8</v>
      </c>
      <c r="BH225" s="709">
        <f t="shared" si="81"/>
        <v>13</v>
      </c>
      <c r="BI225" s="755">
        <f t="shared" si="82"/>
        <v>5</v>
      </c>
      <c r="BJ225" s="459" t="str">
        <f t="shared" si="83"/>
        <v>4 AÑOS REZAGO A MÁS</v>
      </c>
      <c r="BK225" s="18"/>
    </row>
    <row r="226" spans="1:63" customFormat="1" ht="18.75" customHeight="1">
      <c r="A226" s="481">
        <v>477</v>
      </c>
      <c r="B226" s="114" t="s">
        <v>2836</v>
      </c>
      <c r="C226" s="15" t="s">
        <v>33</v>
      </c>
      <c r="D226" s="15" t="s">
        <v>33</v>
      </c>
      <c r="E226" s="15" t="s">
        <v>279</v>
      </c>
      <c r="F226" s="15">
        <v>973041000</v>
      </c>
      <c r="G226" s="310" t="str">
        <f>CONCATENATE(MID(Q226,3,2),MID(P226,1,2),MID(H226,1,2),MID(I226,1,2),MID(J226,1,2), MID(K226,1,2),MID(L226,1,1))</f>
        <v>097CAMUKEORP</v>
      </c>
      <c r="H226" s="18" t="s">
        <v>385</v>
      </c>
      <c r="I226" s="18" t="s">
        <v>433</v>
      </c>
      <c r="J226" s="18" t="s">
        <v>3344</v>
      </c>
      <c r="K226" s="18" t="s">
        <v>166</v>
      </c>
      <c r="L226" s="21" t="s">
        <v>42</v>
      </c>
      <c r="M226" s="21" t="s">
        <v>42</v>
      </c>
      <c r="N226" s="193">
        <v>40011</v>
      </c>
      <c r="O226" s="199">
        <v>17</v>
      </c>
      <c r="P226" s="199">
        <v>7</v>
      </c>
      <c r="Q226" s="199">
        <v>2009</v>
      </c>
      <c r="R226" s="637">
        <f t="shared" ca="1" si="78"/>
        <v>14</v>
      </c>
      <c r="S226" s="15" t="s">
        <v>4809</v>
      </c>
      <c r="T226" s="15" t="s">
        <v>42</v>
      </c>
      <c r="U226" s="15">
        <v>3114156</v>
      </c>
      <c r="V226" s="14" t="s">
        <v>2644</v>
      </c>
      <c r="W226" s="114" t="s">
        <v>47</v>
      </c>
      <c r="X226" s="51" t="str">
        <f t="shared" si="79"/>
        <v>895MUMIKLLIV</v>
      </c>
      <c r="Y226" s="18" t="s">
        <v>433</v>
      </c>
      <c r="Z226" s="18" t="s">
        <v>1104</v>
      </c>
      <c r="AA226" s="18" t="s">
        <v>1186</v>
      </c>
      <c r="AB226" s="18" t="s">
        <v>1187</v>
      </c>
      <c r="AC226" s="481" t="s">
        <v>56</v>
      </c>
      <c r="AD226" s="15" t="s">
        <v>42</v>
      </c>
      <c r="AE226" s="119">
        <v>32649</v>
      </c>
      <c r="AF226" s="18" t="s">
        <v>44</v>
      </c>
      <c r="AG226" s="18" t="s">
        <v>180</v>
      </c>
      <c r="AH226" s="18" t="s">
        <v>145</v>
      </c>
      <c r="AI226" s="58" t="s">
        <v>4809</v>
      </c>
      <c r="AJ226" s="15" t="s">
        <v>42</v>
      </c>
      <c r="AK226" s="20">
        <v>3443578</v>
      </c>
      <c r="AL226" s="15" t="s">
        <v>2578</v>
      </c>
      <c r="AM226" s="85">
        <v>45184</v>
      </c>
      <c r="AN226" s="15"/>
      <c r="AO226" s="31"/>
      <c r="AP226" s="15"/>
      <c r="AQ226" s="231"/>
      <c r="AR226" s="20"/>
      <c r="AS226" s="114" t="s">
        <v>47</v>
      </c>
      <c r="AT226" s="15" t="s">
        <v>188</v>
      </c>
      <c r="AU226" s="16" t="s">
        <v>47</v>
      </c>
      <c r="AV226" s="15"/>
      <c r="AW226" s="18"/>
      <c r="AX226" s="58"/>
      <c r="AY226" s="18"/>
      <c r="AZ226" s="15"/>
      <c r="BA226" s="15"/>
      <c r="BB226" s="18"/>
      <c r="BC226" s="18"/>
      <c r="BD226" s="18"/>
      <c r="BE226" s="18"/>
      <c r="BF226" s="18"/>
      <c r="BG226" s="755">
        <f t="shared" si="80"/>
        <v>9</v>
      </c>
      <c r="BH226" s="709">
        <f t="shared" si="81"/>
        <v>14</v>
      </c>
      <c r="BI226" s="755">
        <f t="shared" si="82"/>
        <v>5</v>
      </c>
      <c r="BJ226" s="459" t="str">
        <f t="shared" si="83"/>
        <v>4 AÑOS REZAGO A MÁS</v>
      </c>
      <c r="BK226" s="18"/>
    </row>
    <row r="227" spans="1:63" customFormat="1" ht="18.75" customHeight="1">
      <c r="A227" s="481">
        <v>423</v>
      </c>
      <c r="B227" s="114" t="s">
        <v>2836</v>
      </c>
      <c r="C227" s="15" t="s">
        <v>33</v>
      </c>
      <c r="D227" s="15" t="s">
        <v>33</v>
      </c>
      <c r="E227" s="150" t="s">
        <v>68</v>
      </c>
      <c r="F227" s="15">
        <v>934205847</v>
      </c>
      <c r="G227" s="310" t="str">
        <f>CONCATENATE(MID(Q227,3,2),MID(P227,1,2),MID(H227,1,2),MID(I227,1,2),MID(J227,1,2), MID(K227,1,2),MID(L227,1,1))</f>
        <v>203CAMAESADN</v>
      </c>
      <c r="H227" s="18" t="s">
        <v>3252</v>
      </c>
      <c r="I227" s="18" t="s">
        <v>1007</v>
      </c>
      <c r="J227" s="18" t="s">
        <v>3253</v>
      </c>
      <c r="K227" s="18" t="s">
        <v>3254</v>
      </c>
      <c r="L227" s="21" t="s">
        <v>1938</v>
      </c>
      <c r="M227" s="185" t="s">
        <v>1938</v>
      </c>
      <c r="N227" s="193">
        <v>43894</v>
      </c>
      <c r="O227" s="199">
        <v>4</v>
      </c>
      <c r="P227" s="199">
        <v>3</v>
      </c>
      <c r="Q227" s="199">
        <v>2020</v>
      </c>
      <c r="R227" s="637">
        <f t="shared" ca="1" si="78"/>
        <v>4</v>
      </c>
      <c r="S227" s="15" t="s">
        <v>4809</v>
      </c>
      <c r="T227" s="18" t="s">
        <v>2113</v>
      </c>
      <c r="U227" s="115">
        <v>91758951</v>
      </c>
      <c r="V227" s="21" t="s">
        <v>53</v>
      </c>
      <c r="W227" s="114" t="s">
        <v>47</v>
      </c>
      <c r="X227" s="51" t="str">
        <f t="shared" si="79"/>
        <v>975MAVEDACAV</v>
      </c>
      <c r="Y227" s="18" t="s">
        <v>1007</v>
      </c>
      <c r="Z227" s="18" t="s">
        <v>1008</v>
      </c>
      <c r="AA227" s="18" t="s">
        <v>1009</v>
      </c>
      <c r="AB227" s="18" t="s">
        <v>383</v>
      </c>
      <c r="AC227" s="481" t="s">
        <v>56</v>
      </c>
      <c r="AD227" s="44" t="s">
        <v>111</v>
      </c>
      <c r="AE227" s="116">
        <v>35560</v>
      </c>
      <c r="AF227" s="18" t="s">
        <v>114</v>
      </c>
      <c r="AG227" s="18" t="s">
        <v>180</v>
      </c>
      <c r="AH227" s="18" t="s">
        <v>66</v>
      </c>
      <c r="AI227" s="58" t="s">
        <v>4809</v>
      </c>
      <c r="AJ227" s="150" t="s">
        <v>142</v>
      </c>
      <c r="AK227" s="130" t="s">
        <v>1010</v>
      </c>
      <c r="AL227" s="15" t="s">
        <v>2578</v>
      </c>
      <c r="AM227" s="85">
        <v>45248.819385902782</v>
      </c>
      <c r="AN227" s="15" t="s">
        <v>49</v>
      </c>
      <c r="AO227" s="31">
        <v>45258</v>
      </c>
      <c r="AP227" s="15">
        <v>1</v>
      </c>
      <c r="AQ227" s="20">
        <v>1</v>
      </c>
      <c r="AR227" s="20">
        <v>1</v>
      </c>
      <c r="AS227" s="114" t="s">
        <v>47</v>
      </c>
      <c r="AT227" s="15" t="s">
        <v>76</v>
      </c>
      <c r="AU227" s="16" t="s">
        <v>47</v>
      </c>
      <c r="AV227" s="15"/>
      <c r="AW227" s="18"/>
      <c r="AX227" s="58"/>
      <c r="AY227" s="18"/>
      <c r="AZ227" s="15"/>
      <c r="BA227" s="15"/>
      <c r="BB227" s="18"/>
      <c r="BC227" s="18"/>
      <c r="BD227" s="18"/>
      <c r="BE227" s="18"/>
      <c r="BF227" s="18"/>
      <c r="BG227" s="755">
        <f t="shared" si="80"/>
        <v>6</v>
      </c>
      <c r="BH227" s="709">
        <f t="shared" si="81"/>
        <v>4</v>
      </c>
      <c r="BI227" s="755">
        <f t="shared" si="82"/>
        <v>-2</v>
      </c>
      <c r="BJ227" s="459" t="str">
        <f t="shared" si="83"/>
        <v>NO TIENE REZAGO</v>
      </c>
      <c r="BK227" s="18"/>
    </row>
    <row r="228" spans="1:63" customFormat="1" ht="18.75" customHeight="1">
      <c r="A228" s="481">
        <v>1215</v>
      </c>
      <c r="B228" s="23" t="s">
        <v>5311</v>
      </c>
      <c r="C228" s="15" t="s">
        <v>33</v>
      </c>
      <c r="D228" s="15" t="s">
        <v>33</v>
      </c>
      <c r="E228" s="466" t="s">
        <v>335</v>
      </c>
      <c r="F228" s="53">
        <v>931279272</v>
      </c>
      <c r="G228" s="310" t="str">
        <f>CONCATENATE(MID(Q228,3,2),MID(P228,1,2),MID(H228,1,2),MID(I228,1,2),MID(J228,1,2), MID(K228,1,2),MID(L228,1,1))</f>
        <v>081CAMAIRALP</v>
      </c>
      <c r="H228" s="48" t="s">
        <v>5772</v>
      </c>
      <c r="I228" s="48" t="s">
        <v>426</v>
      </c>
      <c r="J228" s="48" t="s">
        <v>5773</v>
      </c>
      <c r="K228" s="48" t="s">
        <v>55</v>
      </c>
      <c r="L228" s="481" t="s">
        <v>42</v>
      </c>
      <c r="M228" s="466" t="s">
        <v>42</v>
      </c>
      <c r="N228" s="528">
        <v>39456</v>
      </c>
      <c r="O228" s="354">
        <v>9</v>
      </c>
      <c r="P228" s="354">
        <v>1</v>
      </c>
      <c r="Q228" s="354">
        <v>2008</v>
      </c>
      <c r="R228" s="637">
        <f t="shared" ca="1" si="78"/>
        <v>16</v>
      </c>
      <c r="S228" s="483" t="s">
        <v>4809</v>
      </c>
      <c r="T228" s="466" t="s">
        <v>42</v>
      </c>
      <c r="U228" s="54" t="s">
        <v>5774</v>
      </c>
      <c r="V228" s="14" t="s">
        <v>2597</v>
      </c>
      <c r="W228" s="114" t="s">
        <v>47</v>
      </c>
      <c r="X228" s="51" t="str">
        <f t="shared" si="79"/>
        <v>8409MACUGLDEV</v>
      </c>
      <c r="Y228" s="53" t="s">
        <v>3263</v>
      </c>
      <c r="Z228" s="53" t="s">
        <v>5601</v>
      </c>
      <c r="AA228" s="53" t="s">
        <v>5993</v>
      </c>
      <c r="AB228" s="53" t="s">
        <v>2018</v>
      </c>
      <c r="AC228" s="481" t="s">
        <v>56</v>
      </c>
      <c r="AD228" s="44" t="s">
        <v>111</v>
      </c>
      <c r="AE228" s="540">
        <v>30936</v>
      </c>
      <c r="AF228" s="538" t="s">
        <v>65</v>
      </c>
      <c r="AG228" s="538" t="s">
        <v>315</v>
      </c>
      <c r="AH228" s="538" t="s">
        <v>236</v>
      </c>
      <c r="AI228" s="15" t="s">
        <v>4809</v>
      </c>
      <c r="AJ228" s="466" t="s">
        <v>112</v>
      </c>
      <c r="AK228" s="53" t="s">
        <v>40</v>
      </c>
      <c r="AL228" s="15" t="s">
        <v>2578</v>
      </c>
      <c r="AM228" s="557">
        <v>45278.740844687505</v>
      </c>
      <c r="AN228" s="15" t="s">
        <v>49</v>
      </c>
      <c r="AO228" s="1101">
        <v>45305</v>
      </c>
      <c r="AP228" s="481"/>
      <c r="AQ228" s="466">
        <v>1</v>
      </c>
      <c r="AR228" s="466">
        <v>1</v>
      </c>
      <c r="AS228" s="673" t="s">
        <v>47</v>
      </c>
      <c r="AT228" s="18" t="s">
        <v>1210</v>
      </c>
      <c r="AU228" s="55"/>
      <c r="AV228" s="58" t="s">
        <v>47</v>
      </c>
      <c r="AW228" s="530" t="s">
        <v>6092</v>
      </c>
      <c r="AX228" s="1093">
        <v>45310</v>
      </c>
      <c r="AY228" s="530" t="s">
        <v>5636</v>
      </c>
      <c r="AZ228" s="58"/>
      <c r="BA228" s="58"/>
      <c r="BB228" s="23"/>
      <c r="BC228" s="23"/>
      <c r="BD228" s="23"/>
      <c r="BE228" s="23"/>
      <c r="BF228" s="23"/>
      <c r="BG228" s="755">
        <f t="shared" si="80"/>
        <v>13</v>
      </c>
      <c r="BH228" s="709">
        <f t="shared" si="81"/>
        <v>16</v>
      </c>
      <c r="BI228" s="755">
        <f t="shared" si="82"/>
        <v>3</v>
      </c>
      <c r="BJ228" s="459" t="str">
        <f t="shared" si="83"/>
        <v>3 AÑOS REZAGO</v>
      </c>
      <c r="BK228" s="23"/>
    </row>
    <row r="229" spans="1:63" customFormat="1" ht="18.75" customHeight="1">
      <c r="A229" s="481">
        <v>603</v>
      </c>
      <c r="B229" s="114" t="s">
        <v>2836</v>
      </c>
      <c r="C229" s="15" t="s">
        <v>33</v>
      </c>
      <c r="D229" s="15" t="s">
        <v>33</v>
      </c>
      <c r="E229" s="150" t="s">
        <v>68</v>
      </c>
      <c r="F229" s="16">
        <v>904706892</v>
      </c>
      <c r="G229" s="310" t="str">
        <f>CONCATENATE(MID(Q229,3,2),MID(P229,1,2),MID(H229,1,2),MID(I229,1,2),MID(J229,1,2), MID(K229,1,2),MID(L229,1,1))</f>
        <v>138CASAJAJOP</v>
      </c>
      <c r="H229" s="18" t="s">
        <v>3572</v>
      </c>
      <c r="I229" s="18" t="s">
        <v>846</v>
      </c>
      <c r="J229" s="18" t="s">
        <v>3573</v>
      </c>
      <c r="K229" s="18" t="s">
        <v>839</v>
      </c>
      <c r="L229" s="21" t="s">
        <v>42</v>
      </c>
      <c r="M229" s="21" t="s">
        <v>42</v>
      </c>
      <c r="N229" s="193">
        <v>41515</v>
      </c>
      <c r="O229" s="199">
        <v>29</v>
      </c>
      <c r="P229" s="199">
        <v>8</v>
      </c>
      <c r="Q229" s="199">
        <v>2013</v>
      </c>
      <c r="R229" s="637">
        <f t="shared" ca="1" si="78"/>
        <v>10</v>
      </c>
      <c r="S229" s="15" t="s">
        <v>4808</v>
      </c>
      <c r="T229" s="18" t="s">
        <v>42</v>
      </c>
      <c r="U229" s="84" t="s">
        <v>3574</v>
      </c>
      <c r="V229" s="756" t="s">
        <v>2631</v>
      </c>
      <c r="W229" s="114" t="s">
        <v>47</v>
      </c>
      <c r="X229" s="51" t="str">
        <f t="shared" si="79"/>
        <v>8212SAVAANDEV</v>
      </c>
      <c r="Y229" s="18" t="s">
        <v>846</v>
      </c>
      <c r="Z229" s="18" t="s">
        <v>1519</v>
      </c>
      <c r="AA229" s="18" t="s">
        <v>1369</v>
      </c>
      <c r="AB229" s="18" t="s">
        <v>873</v>
      </c>
      <c r="AC229" s="481" t="s">
        <v>56</v>
      </c>
      <c r="AD229" s="15" t="s">
        <v>42</v>
      </c>
      <c r="AE229" s="116">
        <v>30302</v>
      </c>
      <c r="AF229" s="18" t="s">
        <v>284</v>
      </c>
      <c r="AG229" s="18" t="s">
        <v>206</v>
      </c>
      <c r="AH229" s="18" t="s">
        <v>369</v>
      </c>
      <c r="AI229" s="58" t="s">
        <v>4809</v>
      </c>
      <c r="AJ229" s="18" t="s">
        <v>42</v>
      </c>
      <c r="AK229" s="130" t="s">
        <v>1520</v>
      </c>
      <c r="AL229" s="15" t="s">
        <v>2578</v>
      </c>
      <c r="AM229" s="85">
        <v>45225.71217165509</v>
      </c>
      <c r="AN229" s="15"/>
      <c r="AO229" s="24"/>
      <c r="AP229" s="15"/>
      <c r="AQ229" s="20"/>
      <c r="AR229" s="20"/>
      <c r="AS229" s="114" t="s">
        <v>47</v>
      </c>
      <c r="AT229" s="15" t="s">
        <v>76</v>
      </c>
      <c r="AU229" s="16" t="s">
        <v>47</v>
      </c>
      <c r="AV229" s="15"/>
      <c r="AW229" s="18"/>
      <c r="AX229" s="58"/>
      <c r="AY229" s="18"/>
      <c r="AZ229" s="15"/>
      <c r="BA229" s="15"/>
      <c r="BB229" s="18"/>
      <c r="BC229" s="18"/>
      <c r="BD229" s="18"/>
      <c r="BE229" s="18"/>
      <c r="BF229" s="18"/>
      <c r="BG229" s="755">
        <f t="shared" si="80"/>
        <v>6</v>
      </c>
      <c r="BH229" s="709">
        <f t="shared" si="81"/>
        <v>10</v>
      </c>
      <c r="BI229" s="755">
        <f t="shared" si="82"/>
        <v>4</v>
      </c>
      <c r="BJ229" s="459" t="str">
        <f t="shared" si="83"/>
        <v>4 AÑOS REZAGO A MÁS</v>
      </c>
      <c r="BK229" s="18"/>
    </row>
    <row r="230" spans="1:63" customFormat="1" ht="18.75" customHeight="1">
      <c r="A230" s="481">
        <v>84</v>
      </c>
      <c r="B230" s="51" t="s">
        <v>2575</v>
      </c>
      <c r="C230" s="25" t="s">
        <v>33</v>
      </c>
      <c r="D230" s="25" t="s">
        <v>33</v>
      </c>
      <c r="E230" s="15" t="s">
        <v>2048</v>
      </c>
      <c r="F230" s="14">
        <v>941432324</v>
      </c>
      <c r="G230" s="310" t="str">
        <f>CONCATENATE(MID(Q230,3,2),MID(P230,1,2),MID(H230,1,2),MID(I230,1,2),MID(J230,1,2), MID(K230,1,2),MID(L230,1,1))</f>
        <v>202CAGOSAISP</v>
      </c>
      <c r="H230" s="37" t="s">
        <v>392</v>
      </c>
      <c r="I230" s="37" t="s">
        <v>234</v>
      </c>
      <c r="J230" s="37" t="s">
        <v>2704</v>
      </c>
      <c r="K230" s="37" t="s">
        <v>2705</v>
      </c>
      <c r="L230" s="58" t="s">
        <v>42</v>
      </c>
      <c r="M230" s="29" t="s">
        <v>42</v>
      </c>
      <c r="N230" s="193">
        <v>43878</v>
      </c>
      <c r="O230" s="199">
        <v>17</v>
      </c>
      <c r="P230" s="199">
        <v>2</v>
      </c>
      <c r="Q230" s="199">
        <v>2020</v>
      </c>
      <c r="R230" s="637">
        <f t="shared" ca="1" si="78"/>
        <v>4</v>
      </c>
      <c r="S230" s="15" t="s">
        <v>4809</v>
      </c>
      <c r="T230" s="14" t="s">
        <v>42</v>
      </c>
      <c r="U230" s="14">
        <v>1155662</v>
      </c>
      <c r="V230" s="29" t="s">
        <v>53</v>
      </c>
      <c r="W230" s="51" t="s">
        <v>47</v>
      </c>
      <c r="X230" s="51" t="str">
        <f t="shared" si="79"/>
        <v>8608CAGOMAANV</v>
      </c>
      <c r="Y230" s="14" t="s">
        <v>392</v>
      </c>
      <c r="Z230" s="14" t="s">
        <v>234</v>
      </c>
      <c r="AA230" s="14" t="s">
        <v>185</v>
      </c>
      <c r="AB230" s="14" t="s">
        <v>393</v>
      </c>
      <c r="AC230" s="481" t="s">
        <v>56</v>
      </c>
      <c r="AD230" s="58" t="s">
        <v>42</v>
      </c>
      <c r="AE230" s="38">
        <v>31654</v>
      </c>
      <c r="AF230" s="46" t="s">
        <v>241</v>
      </c>
      <c r="AG230" s="46" t="s">
        <v>394</v>
      </c>
      <c r="AH230" s="46" t="s">
        <v>97</v>
      </c>
      <c r="AI230" s="58" t="s">
        <v>4809</v>
      </c>
      <c r="AJ230" s="14" t="s">
        <v>42</v>
      </c>
      <c r="AK230" s="39">
        <v>1155670</v>
      </c>
      <c r="AL230" s="1080" t="s">
        <v>2578</v>
      </c>
      <c r="AM230" s="1095">
        <v>45199</v>
      </c>
      <c r="AN230" s="15" t="s">
        <v>49</v>
      </c>
      <c r="AO230" s="1101">
        <v>45218</v>
      </c>
      <c r="AP230" s="58">
        <v>1</v>
      </c>
      <c r="AQ230" s="1387">
        <v>1</v>
      </c>
      <c r="AR230" s="39">
        <v>1</v>
      </c>
      <c r="AS230" s="51" t="s">
        <v>47</v>
      </c>
      <c r="AT230" s="14" t="s">
        <v>90</v>
      </c>
      <c r="AU230" s="14" t="s">
        <v>47</v>
      </c>
      <c r="AV230" s="58"/>
      <c r="AW230" s="25"/>
      <c r="AX230" s="58"/>
      <c r="AY230" s="25"/>
      <c r="AZ230" s="58"/>
      <c r="BA230" s="557"/>
      <c r="BB230" s="25"/>
      <c r="BC230" s="25"/>
      <c r="BD230" s="25"/>
      <c r="BE230" s="25"/>
      <c r="BF230" s="25"/>
      <c r="BG230" s="755">
        <f t="shared" si="80"/>
        <v>6</v>
      </c>
      <c r="BH230" s="709">
        <f t="shared" si="81"/>
        <v>4</v>
      </c>
      <c r="BI230" s="755">
        <f t="shared" si="82"/>
        <v>-2</v>
      </c>
      <c r="BJ230" s="459" t="str">
        <f t="shared" si="83"/>
        <v>NO TIENE REZAGO</v>
      </c>
      <c r="BK230" s="25"/>
    </row>
    <row r="231" spans="1:63" customFormat="1" ht="18.75" customHeight="1">
      <c r="A231" s="481">
        <v>1152</v>
      </c>
      <c r="B231" s="23" t="s">
        <v>5311</v>
      </c>
      <c r="C231" s="15" t="s">
        <v>33</v>
      </c>
      <c r="D231" s="15" t="s">
        <v>33</v>
      </c>
      <c r="E231" s="53" t="s">
        <v>132</v>
      </c>
      <c r="F231" s="53">
        <v>934475151</v>
      </c>
      <c r="G231" s="310" t="str">
        <f>CONCATENATE(MID(Q231,3,2),MID(P231,1,2),MID(H231,1,2),MID(I231,1,2),MID(J231,1,2), MID(K231,1,2),MID(L231,1,1))</f>
        <v>1910CAGOSUNAP</v>
      </c>
      <c r="H231" s="1033" t="s">
        <v>392</v>
      </c>
      <c r="I231" s="1033" t="s">
        <v>234</v>
      </c>
      <c r="J231" s="48" t="s">
        <v>2673</v>
      </c>
      <c r="K231" s="48" t="s">
        <v>834</v>
      </c>
      <c r="L231" s="58" t="s">
        <v>42</v>
      </c>
      <c r="M231" s="53" t="s">
        <v>42</v>
      </c>
      <c r="N231" s="419">
        <v>43762</v>
      </c>
      <c r="O231" s="354">
        <v>24</v>
      </c>
      <c r="P231" s="354">
        <v>10</v>
      </c>
      <c r="Q231" s="354">
        <v>2019</v>
      </c>
      <c r="R231" s="637">
        <f t="shared" ca="1" si="78"/>
        <v>4</v>
      </c>
      <c r="S231" s="483" t="s">
        <v>4809</v>
      </c>
      <c r="T231" s="57" t="s">
        <v>42</v>
      </c>
      <c r="U231" s="538" t="s">
        <v>5563</v>
      </c>
      <c r="V231" s="53" t="s">
        <v>53</v>
      </c>
      <c r="W231" s="114" t="s">
        <v>47</v>
      </c>
      <c r="X231" s="51" t="str">
        <f t="shared" si="79"/>
        <v>8506GOCACLDEV</v>
      </c>
      <c r="Y231" s="53" t="s">
        <v>234</v>
      </c>
      <c r="Z231" s="53" t="s">
        <v>392</v>
      </c>
      <c r="AA231" s="53" t="s">
        <v>751</v>
      </c>
      <c r="AB231" s="53" t="s">
        <v>223</v>
      </c>
      <c r="AC231" s="481" t="s">
        <v>56</v>
      </c>
      <c r="AD231" s="15" t="s">
        <v>42</v>
      </c>
      <c r="AE231" s="108">
        <v>31227</v>
      </c>
      <c r="AF231" s="527" t="s">
        <v>753</v>
      </c>
      <c r="AG231" s="527" t="s">
        <v>301</v>
      </c>
      <c r="AH231" s="527" t="s">
        <v>181</v>
      </c>
      <c r="AI231" s="15" t="s">
        <v>4809</v>
      </c>
      <c r="AJ231" s="53" t="s">
        <v>42</v>
      </c>
      <c r="AK231" s="538" t="s">
        <v>5625</v>
      </c>
      <c r="AL231" s="15" t="s">
        <v>2578</v>
      </c>
      <c r="AM231" s="557">
        <v>45313.584189814814</v>
      </c>
      <c r="AN231" s="15" t="s">
        <v>49</v>
      </c>
      <c r="AO231" s="1114">
        <v>45314</v>
      </c>
      <c r="AP231" s="481">
        <v>1</v>
      </c>
      <c r="AQ231" s="464">
        <v>1</v>
      </c>
      <c r="AR231" s="466">
        <v>1</v>
      </c>
      <c r="AS231" s="673" t="s">
        <v>47</v>
      </c>
      <c r="AT231" s="18" t="s">
        <v>98</v>
      </c>
      <c r="AU231" s="23"/>
      <c r="AV231" s="58"/>
      <c r="AW231" s="53"/>
      <c r="AX231" s="1093"/>
      <c r="AY231" s="53"/>
      <c r="AZ231" s="58"/>
      <c r="BA231" s="58"/>
      <c r="BB231" s="23"/>
      <c r="BC231" s="23"/>
      <c r="BD231" s="23"/>
      <c r="BE231" s="23"/>
      <c r="BF231" s="23"/>
      <c r="BG231" s="755">
        <f t="shared" si="80"/>
        <v>6</v>
      </c>
      <c r="BH231" s="709">
        <f t="shared" si="81"/>
        <v>4</v>
      </c>
      <c r="BI231" s="755">
        <f t="shared" si="82"/>
        <v>-2</v>
      </c>
      <c r="BJ231" s="459" t="str">
        <f t="shared" si="83"/>
        <v>NO TIENE REZAGO</v>
      </c>
      <c r="BK231" s="23"/>
    </row>
    <row r="232" spans="1:63" customFormat="1" ht="18.75" customHeight="1">
      <c r="A232" s="481">
        <v>602</v>
      </c>
      <c r="B232" s="114" t="s">
        <v>2836</v>
      </c>
      <c r="C232" s="15" t="s">
        <v>33</v>
      </c>
      <c r="D232" s="15" t="s">
        <v>33</v>
      </c>
      <c r="E232" s="150" t="s">
        <v>68</v>
      </c>
      <c r="F232" s="16">
        <v>904706892</v>
      </c>
      <c r="G232" s="310" t="str">
        <f>CONCATENATE(MID(Q232,3,2),MID(P232,1,2),MID(H232,1,2),MID(I232,1,2),MID(J232,1,2), MID(K232,1,2),MID(L232,1,1))</f>
        <v>0911CASAJOANP</v>
      </c>
      <c r="H232" s="18" t="s">
        <v>392</v>
      </c>
      <c r="I232" s="18" t="s">
        <v>846</v>
      </c>
      <c r="J232" s="18" t="s">
        <v>309</v>
      </c>
      <c r="K232" s="18" t="s">
        <v>1879</v>
      </c>
      <c r="L232" s="21" t="s">
        <v>42</v>
      </c>
      <c r="M232" s="21" t="s">
        <v>42</v>
      </c>
      <c r="N232" s="193">
        <v>40134</v>
      </c>
      <c r="O232" s="199">
        <v>17</v>
      </c>
      <c r="P232" s="199">
        <v>11</v>
      </c>
      <c r="Q232" s="199">
        <v>2009</v>
      </c>
      <c r="R232" s="637">
        <f ca="1">DATEDIF(N232,TODAY(),"Y")</f>
        <v>14</v>
      </c>
      <c r="S232" s="15" t="s">
        <v>4808</v>
      </c>
      <c r="T232" s="18" t="s">
        <v>42</v>
      </c>
      <c r="U232" s="84" t="s">
        <v>3571</v>
      </c>
      <c r="V232" s="14" t="s">
        <v>2582</v>
      </c>
      <c r="W232" s="114" t="s">
        <v>47</v>
      </c>
      <c r="X232" s="51" t="str">
        <f>UPPER(CONCATENATE(MID(AH232,3,2),MID(AG232,1,2),MID(Y232,1,2),MID(Z232,1,2),MID(AA232,1,2),MID(AB232,1,2),MID(AC232,1,1)))</f>
        <v>8212SAVAANDEV</v>
      </c>
      <c r="Y232" s="18" t="s">
        <v>846</v>
      </c>
      <c r="Z232" s="18" t="s">
        <v>1519</v>
      </c>
      <c r="AA232" s="18" t="s">
        <v>1369</v>
      </c>
      <c r="AB232" s="18" t="s">
        <v>873</v>
      </c>
      <c r="AC232" s="481" t="s">
        <v>56</v>
      </c>
      <c r="AD232" s="15" t="s">
        <v>42</v>
      </c>
      <c r="AE232" s="116">
        <v>30302</v>
      </c>
      <c r="AF232" s="18" t="s">
        <v>284</v>
      </c>
      <c r="AG232" s="18" t="s">
        <v>206</v>
      </c>
      <c r="AH232" s="18" t="s">
        <v>369</v>
      </c>
      <c r="AI232" s="58" t="s">
        <v>4809</v>
      </c>
      <c r="AJ232" s="18" t="s">
        <v>42</v>
      </c>
      <c r="AK232" s="130" t="s">
        <v>1520</v>
      </c>
      <c r="AL232" s="15" t="s">
        <v>2578</v>
      </c>
      <c r="AM232" s="85">
        <v>45225.714608437498</v>
      </c>
      <c r="AN232" s="15" t="s">
        <v>49</v>
      </c>
      <c r="AO232" s="24">
        <v>45254</v>
      </c>
      <c r="AP232" s="15">
        <v>2</v>
      </c>
      <c r="AQ232" s="231">
        <v>2</v>
      </c>
      <c r="AR232" s="20">
        <v>1</v>
      </c>
      <c r="AS232" s="114" t="s">
        <v>47</v>
      </c>
      <c r="AT232" s="15" t="s">
        <v>76</v>
      </c>
      <c r="AU232" s="16" t="s">
        <v>47</v>
      </c>
      <c r="AV232" s="15"/>
      <c r="AW232" s="18"/>
      <c r="AX232" s="58"/>
      <c r="AY232" s="18"/>
      <c r="AZ232" s="15"/>
      <c r="BA232" s="15"/>
      <c r="BB232" s="18"/>
      <c r="BC232" s="18"/>
      <c r="BD232" s="18"/>
      <c r="BE232" s="18"/>
      <c r="BF232" s="18"/>
      <c r="BG232" s="759">
        <f>IF(V232="NINGUNO",6, IF(V232="NIVEL INICIAL 3 AÑOS",6,IF(V232="NIVEL INICIAL 4 AÑOS",6, IF(V232="NIVEL INICIAL 5 AÑOS",6, IF(V232="PRIMARIA - 1ER GRADO",6, IF(V232="PRIMARIA - 2DO GRADO",7, IF(V232="PRIMARIA - 3ER GRADO",8, IF(V232="PRIMARIA - 4TO GRADO",9, IF(V232="PRIMARIA - 5TO GRADO",10, IF(V232="PRIMARIA - 6TO GRADO",11, IF(V232="SECUNDARIA - 1ER GRADO",12, IF(V232="SECUNDARIA - 2DO GRADO",13, IF(V232="SECUNDARIA - 3ER GRADO",14, IF(V232="SECUNDARIA - 4TO GRADO",15))))))))))))))</f>
        <v>10</v>
      </c>
      <c r="BH232" s="41">
        <f>DATEDIF(N232,"31/03/2024","Y")</f>
        <v>14</v>
      </c>
      <c r="BI232" s="759">
        <f>BH232-BG232</f>
        <v>4</v>
      </c>
      <c r="BJ232" s="105" t="str">
        <f>IF(BI232&lt;=1,"NO TIENE REZAGO", IF(BI232=2,"2 AÑOS REZAGO", IF(BI232=3,"3 AÑOS REZAGO", IF(BI232&gt;=4, "4 AÑOS REZAGO A MÁS"))))</f>
        <v>4 AÑOS REZAGO A MÁS</v>
      </c>
      <c r="BK232" s="18"/>
    </row>
    <row r="233" spans="1:63" customFormat="1" ht="18.75" customHeight="1">
      <c r="A233" s="481">
        <v>1264</v>
      </c>
      <c r="B233" s="23" t="s">
        <v>5311</v>
      </c>
      <c r="C233" s="15" t="s">
        <v>33</v>
      </c>
      <c r="D233" s="15" t="s">
        <v>33</v>
      </c>
      <c r="E233" s="53" t="s">
        <v>2028</v>
      </c>
      <c r="F233" s="53" t="s">
        <v>5672</v>
      </c>
      <c r="G233" s="310" t="str">
        <f>CONCATENATE(MID(Q233,3,2),MID(P233,1,2),MID(H233,1,2),MID(I233,1,2),MID(J233,1,2), MID(K233,1,2),MID(L233,1,1))</f>
        <v>1410CARAMI JS</v>
      </c>
      <c r="H233" s="48" t="s">
        <v>5873</v>
      </c>
      <c r="I233" s="48" t="s">
        <v>218</v>
      </c>
      <c r="J233" s="48" t="s">
        <v>3977</v>
      </c>
      <c r="K233" s="48" t="s">
        <v>5874</v>
      </c>
      <c r="L233" s="58" t="s">
        <v>57</v>
      </c>
      <c r="M233" s="103" t="s">
        <v>57</v>
      </c>
      <c r="N233" s="528">
        <v>41930</v>
      </c>
      <c r="O233" s="354">
        <v>18</v>
      </c>
      <c r="P233" s="354">
        <v>10</v>
      </c>
      <c r="Q233" s="354">
        <v>2014</v>
      </c>
      <c r="R233" s="637">
        <f t="shared" ref="R233:R238" ca="1" si="84">DATEDIF(N233,TODAY(),"Y")</f>
        <v>9</v>
      </c>
      <c r="S233" s="482" t="s">
        <v>4808</v>
      </c>
      <c r="T233" s="466" t="s">
        <v>2590</v>
      </c>
      <c r="U233" s="53">
        <v>7041</v>
      </c>
      <c r="V233" s="14" t="s">
        <v>2602</v>
      </c>
      <c r="W233" s="114" t="s">
        <v>47</v>
      </c>
      <c r="X233" s="51" t="str">
        <f t="shared" ref="X233:X238" si="85">UPPER(CONCATENATE(MID(AH233,3,2),MID(AG233,1,2),MID(Y233,1,2),MID(Z233,1,2),MID(AA233,1,2),MID(AB233,1,2),MID(AC233,1,1)))</f>
        <v>9404RANIMAINV</v>
      </c>
      <c r="Y233" s="53" t="s">
        <v>6037</v>
      </c>
      <c r="Z233" s="53" t="s">
        <v>53</v>
      </c>
      <c r="AA233" s="53" t="s">
        <v>185</v>
      </c>
      <c r="AB233" s="53" t="s">
        <v>6038</v>
      </c>
      <c r="AC233" s="481" t="s">
        <v>56</v>
      </c>
      <c r="AD233" s="44" t="s">
        <v>57</v>
      </c>
      <c r="AE233" s="540">
        <v>34428</v>
      </c>
      <c r="AF233" s="538" t="s">
        <v>162</v>
      </c>
      <c r="AG233" s="538" t="s">
        <v>162</v>
      </c>
      <c r="AH233" s="538" t="s">
        <v>75</v>
      </c>
      <c r="AI233" s="15" t="s">
        <v>4809</v>
      </c>
      <c r="AJ233" s="466" t="s">
        <v>71</v>
      </c>
      <c r="AK233" s="53" t="s">
        <v>40</v>
      </c>
      <c r="AL233" s="15" t="s">
        <v>2578</v>
      </c>
      <c r="AM233" s="557">
        <v>45266.898656874997</v>
      </c>
      <c r="AN233" s="15"/>
      <c r="AO233" s="1101"/>
      <c r="AP233" s="481"/>
      <c r="AQ233" s="464"/>
      <c r="AR233" s="466"/>
      <c r="AS233" s="114" t="s">
        <v>47</v>
      </c>
      <c r="AT233" s="18" t="s">
        <v>1210</v>
      </c>
      <c r="AU233" s="23"/>
      <c r="AV233" s="58"/>
      <c r="AW233" s="475"/>
      <c r="AX233" s="1093"/>
      <c r="AY233" s="475"/>
      <c r="AZ233" s="58"/>
      <c r="BA233" s="58"/>
      <c r="BB233" s="23"/>
      <c r="BC233" s="23"/>
      <c r="BD233" s="23"/>
      <c r="BE233" s="23"/>
      <c r="BF233" s="23"/>
      <c r="BG233" s="755">
        <f t="shared" ref="BG233:BG238" si="86">IF(V233="NINGUNO",6, IF(V233="NIVEL INICIAL 3 AÑOS",6,IF(V233="NIVEL INICIAL 4 AÑOS",6, IF(V233="NIVEL INICIAL 5 AÑOS",6, IF(V233="PRIMARIA - 1ER GRADO",6, IF(V233="PRIMARIA - 2DO GRADO",7, IF(V233="PRIMARIA - 3ER GRADO",8, IF(V233="PRIMARIA - 4TO GRADO",9, IF(V233="PRIMARIA - 5TO GRADO",10, IF(V233="PRIMARIA - 6TO GRADO",11, IF(V233="SECUNDARIA - 1ER GRADO",12, IF(V233="SECUNDARIA - 2DO GRADO",13, IF(V233="SECUNDARIA - 3ER GRADO",14, IF(V233="SECUNDARIA - 4TO GRADO",15))))))))))))))</f>
        <v>8</v>
      </c>
      <c r="BH233" s="709">
        <f t="shared" ref="BH233:BH238" si="87">DATEDIF(N233,"31/03/2024","Y")</f>
        <v>9</v>
      </c>
      <c r="BI233" s="755">
        <f t="shared" ref="BI233:BI238" si="88">BH233-BG233</f>
        <v>1</v>
      </c>
      <c r="BJ233" s="459" t="str">
        <f t="shared" ref="BJ233:BJ238" si="89">IF(BI233&lt;=1,"NO TIENE REZAGO", IF(BI233=2,"2 AÑOS REZAGO", IF(BI233=3,"3 AÑOS REZAGO", IF(BI233&gt;=4, "4 AÑOS REZAGO A MÁS"))))</f>
        <v>NO TIENE REZAGO</v>
      </c>
      <c r="BK233" s="23"/>
    </row>
    <row r="234" spans="1:63" customFormat="1" ht="18.75" customHeight="1">
      <c r="A234" s="481">
        <v>1087</v>
      </c>
      <c r="B234" s="23" t="s">
        <v>5311</v>
      </c>
      <c r="C234" s="15" t="s">
        <v>33</v>
      </c>
      <c r="D234" s="15" t="s">
        <v>33</v>
      </c>
      <c r="E234" s="520" t="s">
        <v>91</v>
      </c>
      <c r="F234" s="520" t="s">
        <v>5317</v>
      </c>
      <c r="G234" s="310" t="str">
        <f>CONCATENATE(MID(Q234,3,2),MID(P234,1,2),MID(H234,1,2),MID(I234,1,2),MID(J234,1,2), MID(K234,1,2),MID(L234,1,1))</f>
        <v>1210CAGIYOSAS</v>
      </c>
      <c r="H234" s="18" t="s">
        <v>5356</v>
      </c>
      <c r="I234" s="18" t="s">
        <v>724</v>
      </c>
      <c r="J234" s="18" t="s">
        <v>5357</v>
      </c>
      <c r="K234" s="18" t="s">
        <v>5358</v>
      </c>
      <c r="L234" s="58" t="s">
        <v>57</v>
      </c>
      <c r="M234" s="103" t="s">
        <v>57</v>
      </c>
      <c r="N234" s="521">
        <v>41194</v>
      </c>
      <c r="O234" s="637">
        <v>12</v>
      </c>
      <c r="P234" s="637">
        <v>10</v>
      </c>
      <c r="Q234" s="637">
        <v>2012</v>
      </c>
      <c r="R234" s="637">
        <f t="shared" ca="1" si="84"/>
        <v>11</v>
      </c>
      <c r="S234" s="482" t="s">
        <v>4808</v>
      </c>
      <c r="T234" s="462" t="s">
        <v>2590</v>
      </c>
      <c r="U234" s="462" t="s">
        <v>120</v>
      </c>
      <c r="V234" s="756" t="s">
        <v>2631</v>
      </c>
      <c r="W234" s="114" t="s">
        <v>47</v>
      </c>
      <c r="X234" s="51" t="str">
        <f t="shared" si="85"/>
        <v>955GIRASINOV</v>
      </c>
      <c r="Y234" s="462" t="s">
        <v>724</v>
      </c>
      <c r="Z234" s="462" t="s">
        <v>5401</v>
      </c>
      <c r="AA234" s="462" t="s">
        <v>5463</v>
      </c>
      <c r="AB234" s="462" t="s">
        <v>1494</v>
      </c>
      <c r="AC234" s="481" t="s">
        <v>56</v>
      </c>
      <c r="AD234" s="15" t="s">
        <v>42</v>
      </c>
      <c r="AE234" s="522">
        <v>34839</v>
      </c>
      <c r="AF234" s="462">
        <v>20</v>
      </c>
      <c r="AG234" s="462">
        <v>5</v>
      </c>
      <c r="AH234" s="462">
        <v>1995</v>
      </c>
      <c r="AI234" s="15" t="s">
        <v>4809</v>
      </c>
      <c r="AJ234" s="462" t="s">
        <v>42</v>
      </c>
      <c r="AK234" s="462" t="s">
        <v>42</v>
      </c>
      <c r="AL234" s="15" t="s">
        <v>2578</v>
      </c>
      <c r="AM234" s="1100">
        <v>45258</v>
      </c>
      <c r="AN234" s="15" t="s">
        <v>49</v>
      </c>
      <c r="AO234" s="1100">
        <v>45294</v>
      </c>
      <c r="AP234" s="520"/>
      <c r="AQ234" s="808">
        <v>1</v>
      </c>
      <c r="AR234" s="637">
        <v>1</v>
      </c>
      <c r="AS234" s="638" t="s">
        <v>47</v>
      </c>
      <c r="AT234" s="18" t="s">
        <v>5498</v>
      </c>
      <c r="AU234" s="23"/>
      <c r="AV234" s="58"/>
      <c r="AW234" s="462"/>
      <c r="AX234" s="520"/>
      <c r="AY234" s="462"/>
      <c r="AZ234" s="58"/>
      <c r="BA234" s="58"/>
      <c r="BB234" s="23"/>
      <c r="BC234" s="23"/>
      <c r="BD234" s="23"/>
      <c r="BE234" s="23"/>
      <c r="BF234" s="23"/>
      <c r="BG234" s="755">
        <f t="shared" si="86"/>
        <v>6</v>
      </c>
      <c r="BH234" s="709">
        <f t="shared" si="87"/>
        <v>11</v>
      </c>
      <c r="BI234" s="755">
        <f t="shared" si="88"/>
        <v>5</v>
      </c>
      <c r="BJ234" s="459" t="str">
        <f t="shared" si="89"/>
        <v>4 AÑOS REZAGO A MÁS</v>
      </c>
      <c r="BK234" s="23"/>
    </row>
    <row r="235" spans="1:63" customFormat="1" ht="18.75" customHeight="1">
      <c r="A235" s="481">
        <v>1184</v>
      </c>
      <c r="B235" s="23" t="s">
        <v>5311</v>
      </c>
      <c r="C235" s="15" t="s">
        <v>33</v>
      </c>
      <c r="D235" s="15" t="s">
        <v>33</v>
      </c>
      <c r="E235" s="466" t="s">
        <v>335</v>
      </c>
      <c r="F235" s="53" t="s">
        <v>5652</v>
      </c>
      <c r="G235" s="310" t="str">
        <f>CONCATENATE(MID(Q235,3,2),MID(P235,1,2),MID(H235,1,2),MID(I235,1,2),MID(J235,1,2), MID(K235,1,2),MID(L235,1,1))</f>
        <v>154CALEMAFES</v>
      </c>
      <c r="H235" s="48" t="s">
        <v>5718</v>
      </c>
      <c r="I235" s="48" t="s">
        <v>951</v>
      </c>
      <c r="J235" s="48" t="s">
        <v>185</v>
      </c>
      <c r="K235" s="48" t="s">
        <v>1081</v>
      </c>
      <c r="L235" s="58" t="s">
        <v>57</v>
      </c>
      <c r="M235" s="103" t="s">
        <v>57</v>
      </c>
      <c r="N235" s="528">
        <v>42100</v>
      </c>
      <c r="O235" s="354">
        <v>6</v>
      </c>
      <c r="P235" s="354">
        <v>4</v>
      </c>
      <c r="Q235" s="354">
        <v>2015</v>
      </c>
      <c r="R235" s="637">
        <f t="shared" ca="1" si="84"/>
        <v>8</v>
      </c>
      <c r="S235" s="483" t="s">
        <v>4809</v>
      </c>
      <c r="T235" s="466" t="s">
        <v>2590</v>
      </c>
      <c r="U235" s="53">
        <v>672</v>
      </c>
      <c r="V235" s="14" t="s">
        <v>2588</v>
      </c>
      <c r="W235" s="114" t="s">
        <v>47</v>
      </c>
      <c r="X235" s="51" t="str">
        <f t="shared" si="85"/>
        <v>8102LEPICLNIV</v>
      </c>
      <c r="Y235" s="53" t="s">
        <v>951</v>
      </c>
      <c r="Z235" s="53" t="s">
        <v>5959</v>
      </c>
      <c r="AA235" s="53" t="s">
        <v>1396</v>
      </c>
      <c r="AB235" s="53" t="s">
        <v>53</v>
      </c>
      <c r="AC235" s="481" t="s">
        <v>56</v>
      </c>
      <c r="AD235" s="44" t="s">
        <v>57</v>
      </c>
      <c r="AE235" s="540">
        <v>29619</v>
      </c>
      <c r="AF235" s="538" t="s">
        <v>87</v>
      </c>
      <c r="AG235" s="538" t="s">
        <v>87</v>
      </c>
      <c r="AH235" s="538" t="s">
        <v>242</v>
      </c>
      <c r="AI235" s="15" t="s">
        <v>4809</v>
      </c>
      <c r="AJ235" s="466" t="s">
        <v>71</v>
      </c>
      <c r="AK235" s="53" t="s">
        <v>40</v>
      </c>
      <c r="AL235" s="15" t="s">
        <v>2578</v>
      </c>
      <c r="AM235" s="557">
        <v>45302.904406284724</v>
      </c>
      <c r="AN235" s="15" t="s">
        <v>49</v>
      </c>
      <c r="AO235" s="1101">
        <v>45308</v>
      </c>
      <c r="AP235" s="481">
        <v>2</v>
      </c>
      <c r="AQ235" s="530">
        <v>1</v>
      </c>
      <c r="AR235" s="530">
        <v>1</v>
      </c>
      <c r="AS235" s="638" t="s">
        <v>47</v>
      </c>
      <c r="AT235" s="18" t="s">
        <v>1210</v>
      </c>
      <c r="AU235" s="23"/>
      <c r="AV235" s="58"/>
      <c r="AW235" s="466" t="s">
        <v>6083</v>
      </c>
      <c r="AX235" s="1093"/>
      <c r="AY235" s="466" t="s">
        <v>1805</v>
      </c>
      <c r="AZ235" s="58"/>
      <c r="BA235" s="58"/>
      <c r="BB235" s="23"/>
      <c r="BC235" s="23"/>
      <c r="BD235" s="23"/>
      <c r="BE235" s="23"/>
      <c r="BF235" s="23"/>
      <c r="BG235" s="755">
        <f t="shared" si="86"/>
        <v>7</v>
      </c>
      <c r="BH235" s="709">
        <f t="shared" si="87"/>
        <v>8</v>
      </c>
      <c r="BI235" s="755">
        <f t="shared" si="88"/>
        <v>1</v>
      </c>
      <c r="BJ235" s="459" t="str">
        <f t="shared" si="89"/>
        <v>NO TIENE REZAGO</v>
      </c>
      <c r="BK235" s="23"/>
    </row>
    <row r="236" spans="1:63" customFormat="1" ht="18.75" customHeight="1">
      <c r="A236" s="481">
        <v>1191</v>
      </c>
      <c r="B236" s="23" t="s">
        <v>5311</v>
      </c>
      <c r="C236" s="15" t="s">
        <v>33</v>
      </c>
      <c r="D236" s="15" t="s">
        <v>33</v>
      </c>
      <c r="E236" s="466" t="s">
        <v>335</v>
      </c>
      <c r="F236" s="53" t="s">
        <v>5652</v>
      </c>
      <c r="G236" s="310" t="str">
        <f>CONCATENATE(MID(Q236,3,2),MID(P236,1,2),MID(H236,1,2),MID(I236,1,2),MID(J236,1,2), MID(K236,1,2),MID(L236,1,1))</f>
        <v>1112CALESAANS</v>
      </c>
      <c r="H236" s="48" t="s">
        <v>5718</v>
      </c>
      <c r="I236" s="48" t="s">
        <v>951</v>
      </c>
      <c r="J236" s="48" t="s">
        <v>2594</v>
      </c>
      <c r="K236" s="48" t="s">
        <v>5730</v>
      </c>
      <c r="L236" s="58" t="s">
        <v>57</v>
      </c>
      <c r="M236" s="103" t="s">
        <v>57</v>
      </c>
      <c r="N236" s="528">
        <v>40879</v>
      </c>
      <c r="O236" s="354">
        <v>2</v>
      </c>
      <c r="P236" s="354">
        <v>12</v>
      </c>
      <c r="Q236" s="354">
        <v>2011</v>
      </c>
      <c r="R236" s="637">
        <f t="shared" ca="1" si="84"/>
        <v>12</v>
      </c>
      <c r="S236" s="482" t="s">
        <v>4808</v>
      </c>
      <c r="T236" s="466" t="s">
        <v>71</v>
      </c>
      <c r="U236" s="53">
        <v>34772488</v>
      </c>
      <c r="V236" s="14" t="s">
        <v>2586</v>
      </c>
      <c r="W236" s="114" t="s">
        <v>47</v>
      </c>
      <c r="X236" s="51" t="str">
        <f t="shared" si="85"/>
        <v>8102LEPICLNIV</v>
      </c>
      <c r="Y236" s="53" t="s">
        <v>951</v>
      </c>
      <c r="Z236" s="53" t="s">
        <v>5959</v>
      </c>
      <c r="AA236" s="53" t="s">
        <v>1396</v>
      </c>
      <c r="AB236" s="53" t="s">
        <v>53</v>
      </c>
      <c r="AC236" s="481" t="s">
        <v>56</v>
      </c>
      <c r="AD236" s="44" t="s">
        <v>57</v>
      </c>
      <c r="AE236" s="540">
        <v>29619</v>
      </c>
      <c r="AF236" s="538" t="s">
        <v>87</v>
      </c>
      <c r="AG236" s="538" t="s">
        <v>87</v>
      </c>
      <c r="AH236" s="538" t="s">
        <v>242</v>
      </c>
      <c r="AI236" s="15" t="s">
        <v>4809</v>
      </c>
      <c r="AJ236" s="466" t="s">
        <v>71</v>
      </c>
      <c r="AK236" s="53" t="s">
        <v>40</v>
      </c>
      <c r="AL236" s="15" t="s">
        <v>2578</v>
      </c>
      <c r="AM236" s="557">
        <v>45302.907036574077</v>
      </c>
      <c r="AN236" s="15"/>
      <c r="AO236" s="1101"/>
      <c r="AP236" s="481">
        <v>2</v>
      </c>
      <c r="AQ236" s="466"/>
      <c r="AR236" s="466"/>
      <c r="AS236" s="114" t="s">
        <v>47</v>
      </c>
      <c r="AT236" s="18" t="s">
        <v>1210</v>
      </c>
      <c r="AU236" s="23"/>
      <c r="AV236" s="58"/>
      <c r="AW236" s="466" t="s">
        <v>6083</v>
      </c>
      <c r="AX236" s="1093"/>
      <c r="AY236" s="466" t="s">
        <v>1805</v>
      </c>
      <c r="AZ236" s="58"/>
      <c r="BA236" s="58"/>
      <c r="BB236" s="23"/>
      <c r="BC236" s="23"/>
      <c r="BD236" s="23"/>
      <c r="BE236" s="23"/>
      <c r="BF236" s="23"/>
      <c r="BG236" s="755">
        <f t="shared" si="86"/>
        <v>11</v>
      </c>
      <c r="BH236" s="709">
        <f t="shared" si="87"/>
        <v>12</v>
      </c>
      <c r="BI236" s="755">
        <f t="shared" si="88"/>
        <v>1</v>
      </c>
      <c r="BJ236" s="459" t="str">
        <f t="shared" si="89"/>
        <v>NO TIENE REZAGO</v>
      </c>
      <c r="BK236" s="23"/>
    </row>
    <row r="237" spans="1:63" customFormat="1" ht="18.75" customHeight="1">
      <c r="A237" s="481">
        <v>213</v>
      </c>
      <c r="B237" s="114" t="s">
        <v>2836</v>
      </c>
      <c r="C237" s="15" t="s">
        <v>33</v>
      </c>
      <c r="D237" s="15" t="s">
        <v>33</v>
      </c>
      <c r="E237" s="33" t="s">
        <v>60</v>
      </c>
      <c r="F237" s="15" t="s">
        <v>151</v>
      </c>
      <c r="G237" s="310" t="str">
        <f>CONCATENATE(MID(Q237,3,2),MID(P237,1,2),MID(H237,1,2),MID(I237,1,2),MID(J237,1,2), MID(K237,1,2),MID(L237,1,1))</f>
        <v>1710CAALMEANN</v>
      </c>
      <c r="H237" s="18" t="s">
        <v>471</v>
      </c>
      <c r="I237" s="18" t="s">
        <v>147</v>
      </c>
      <c r="J237" s="18" t="s">
        <v>1858</v>
      </c>
      <c r="K237" s="18" t="s">
        <v>2796</v>
      </c>
      <c r="L237" s="21" t="s">
        <v>1938</v>
      </c>
      <c r="M237" s="185" t="s">
        <v>1938</v>
      </c>
      <c r="N237" s="193">
        <v>43039</v>
      </c>
      <c r="O237" s="199">
        <v>31</v>
      </c>
      <c r="P237" s="199">
        <v>10</v>
      </c>
      <c r="Q237" s="199">
        <v>2017</v>
      </c>
      <c r="R237" s="637">
        <f t="shared" ca="1" si="84"/>
        <v>6</v>
      </c>
      <c r="S237" s="15" t="s">
        <v>4809</v>
      </c>
      <c r="T237" s="18" t="s">
        <v>2113</v>
      </c>
      <c r="U237" s="122" t="s">
        <v>2858</v>
      </c>
      <c r="V237" s="14" t="s">
        <v>2592</v>
      </c>
      <c r="W237" s="114" t="s">
        <v>47</v>
      </c>
      <c r="X237" s="51" t="str">
        <f t="shared" si="85"/>
        <v>919ALACAYYUV</v>
      </c>
      <c r="Y237" s="18" t="s">
        <v>147</v>
      </c>
      <c r="Z237" s="18" t="s">
        <v>52</v>
      </c>
      <c r="AA237" s="18" t="s">
        <v>152</v>
      </c>
      <c r="AB237" s="18" t="s">
        <v>153</v>
      </c>
      <c r="AC237" s="481" t="s">
        <v>56</v>
      </c>
      <c r="AD237" s="44" t="s">
        <v>111</v>
      </c>
      <c r="AE237" s="116">
        <v>33483</v>
      </c>
      <c r="AF237" s="18" t="s">
        <v>155</v>
      </c>
      <c r="AG237" s="18" t="s">
        <v>45</v>
      </c>
      <c r="AH237" s="18" t="s">
        <v>156</v>
      </c>
      <c r="AI237" s="58" t="s">
        <v>4809</v>
      </c>
      <c r="AJ237" s="150" t="s">
        <v>142</v>
      </c>
      <c r="AK237" s="117" t="s">
        <v>154</v>
      </c>
      <c r="AL237" s="15" t="s">
        <v>2578</v>
      </c>
      <c r="AM237" s="85">
        <v>45226.656331018516</v>
      </c>
      <c r="AN237" s="15" t="s">
        <v>49</v>
      </c>
      <c r="AO237" s="31">
        <v>45245</v>
      </c>
      <c r="AP237" s="15">
        <v>1</v>
      </c>
      <c r="AQ237" s="20">
        <v>1</v>
      </c>
      <c r="AR237" s="20">
        <v>2</v>
      </c>
      <c r="AS237" s="114" t="s">
        <v>47</v>
      </c>
      <c r="AT237" s="15" t="s">
        <v>67</v>
      </c>
      <c r="AU237" s="16" t="s">
        <v>47</v>
      </c>
      <c r="AV237" s="15"/>
      <c r="AW237" s="18"/>
      <c r="AX237" s="58"/>
      <c r="AY237" s="18"/>
      <c r="AZ237" s="15"/>
      <c r="BA237" s="15"/>
      <c r="BB237" s="18"/>
      <c r="BC237" s="18"/>
      <c r="BD237" s="18"/>
      <c r="BE237" s="18"/>
      <c r="BF237" s="18"/>
      <c r="BG237" s="755">
        <f t="shared" si="86"/>
        <v>6</v>
      </c>
      <c r="BH237" s="709">
        <f t="shared" si="87"/>
        <v>6</v>
      </c>
      <c r="BI237" s="755">
        <f t="shared" si="88"/>
        <v>0</v>
      </c>
      <c r="BJ237" s="459" t="str">
        <f t="shared" si="89"/>
        <v>NO TIENE REZAGO</v>
      </c>
      <c r="BK237" s="18"/>
    </row>
    <row r="238" spans="1:63" customFormat="1" ht="18.75" customHeight="1">
      <c r="A238" s="481">
        <v>38</v>
      </c>
      <c r="B238" s="51" t="s">
        <v>2575</v>
      </c>
      <c r="C238" s="25" t="s">
        <v>33</v>
      </c>
      <c r="D238" s="25" t="s">
        <v>33</v>
      </c>
      <c r="E238" s="150" t="s">
        <v>68</v>
      </c>
      <c r="F238" s="14">
        <v>903487181</v>
      </c>
      <c r="G238" s="310" t="str">
        <f>CONCATENATE(MID(Q238,3,2),MID(P238,1,2),MID(H238,1,2),MID(I238,1,2),MID(J238,1,2), MID(K238,1,2),MID(L238,1,1))</f>
        <v>121CAVAHEJHS</v>
      </c>
      <c r="H238" s="58" t="s">
        <v>6718</v>
      </c>
      <c r="I238" s="58" t="s">
        <v>1665</v>
      </c>
      <c r="J238" s="58" t="s">
        <v>2640</v>
      </c>
      <c r="K238" s="58" t="s">
        <v>2641</v>
      </c>
      <c r="L238" s="15" t="s">
        <v>57</v>
      </c>
      <c r="M238" s="103" t="s">
        <v>57</v>
      </c>
      <c r="N238" s="193">
        <v>40930</v>
      </c>
      <c r="O238" s="199">
        <v>22</v>
      </c>
      <c r="P238" s="199">
        <v>1</v>
      </c>
      <c r="Q238" s="199">
        <v>2012</v>
      </c>
      <c r="R238" s="637">
        <f t="shared" ca="1" si="84"/>
        <v>12</v>
      </c>
      <c r="S238" s="15" t="s">
        <v>4808</v>
      </c>
      <c r="T238" s="29" t="s">
        <v>2590</v>
      </c>
      <c r="U238" s="14">
        <v>376</v>
      </c>
      <c r="V238" s="14" t="s">
        <v>2602</v>
      </c>
      <c r="W238" s="51" t="s">
        <v>47</v>
      </c>
      <c r="X238" s="51" t="str">
        <f t="shared" si="85"/>
        <v>9112VAHEBEANV</v>
      </c>
      <c r="Y238" s="33" t="s">
        <v>1665</v>
      </c>
      <c r="Z238" s="14" t="s">
        <v>361</v>
      </c>
      <c r="AA238" s="14" t="s">
        <v>1666</v>
      </c>
      <c r="AB238" s="14" t="s">
        <v>177</v>
      </c>
      <c r="AC238" s="481" t="s">
        <v>56</v>
      </c>
      <c r="AD238" s="44" t="s">
        <v>111</v>
      </c>
      <c r="AE238" s="38">
        <v>33603</v>
      </c>
      <c r="AF238" s="46" t="s">
        <v>418</v>
      </c>
      <c r="AG238" s="46" t="s">
        <v>206</v>
      </c>
      <c r="AH238" s="46" t="s">
        <v>156</v>
      </c>
      <c r="AI238" s="58" t="s">
        <v>4809</v>
      </c>
      <c r="AJ238" s="150" t="s">
        <v>142</v>
      </c>
      <c r="AK238" s="39">
        <v>1545625</v>
      </c>
      <c r="AL238" s="1080" t="s">
        <v>2578</v>
      </c>
      <c r="AM238" s="1101">
        <v>45184</v>
      </c>
      <c r="AN238" s="15" t="s">
        <v>49</v>
      </c>
      <c r="AO238" s="1111">
        <v>45212</v>
      </c>
      <c r="AP238" s="58">
        <v>2</v>
      </c>
      <c r="AQ238" s="20">
        <v>2</v>
      </c>
      <c r="AR238" s="39">
        <v>1</v>
      </c>
      <c r="AS238" s="51" t="s">
        <v>47</v>
      </c>
      <c r="AT238" s="14" t="s">
        <v>98</v>
      </c>
      <c r="AU238" s="14" t="s">
        <v>47</v>
      </c>
      <c r="AV238" s="58"/>
      <c r="AW238" s="25"/>
      <c r="AX238" s="58"/>
      <c r="AY238" s="25"/>
      <c r="AZ238" s="58"/>
      <c r="BA238" s="557"/>
      <c r="BB238" s="25"/>
      <c r="BC238" s="25"/>
      <c r="BD238" s="25"/>
      <c r="BE238" s="25"/>
      <c r="BF238" s="25"/>
      <c r="BG238" s="755">
        <f t="shared" si="86"/>
        <v>8</v>
      </c>
      <c r="BH238" s="709">
        <f t="shared" si="87"/>
        <v>12</v>
      </c>
      <c r="BI238" s="755">
        <f t="shared" si="88"/>
        <v>4</v>
      </c>
      <c r="BJ238" s="459" t="str">
        <f t="shared" si="89"/>
        <v>4 AÑOS REZAGO A MÁS</v>
      </c>
      <c r="BK238" s="25"/>
    </row>
    <row r="239" spans="1:63" customFormat="1" ht="18.75" customHeight="1">
      <c r="A239" s="481">
        <v>661</v>
      </c>
      <c r="B239" s="114" t="s">
        <v>2836</v>
      </c>
      <c r="C239" s="15" t="s">
        <v>33</v>
      </c>
      <c r="D239" s="15" t="s">
        <v>33</v>
      </c>
      <c r="E239" s="150" t="s">
        <v>68</v>
      </c>
      <c r="F239" s="15">
        <v>903487181</v>
      </c>
      <c r="G239" s="310" t="str">
        <f>CONCATENATE(MID(Q239,3,2),MID(P239,1,2),MID(H239,1,2),MID(I239,1,2),MID(J239,1,2), MID(K239,1,2),MID(L239,1,1))</f>
        <v>1112CAVAASDAS</v>
      </c>
      <c r="H239" s="15" t="s">
        <v>707</v>
      </c>
      <c r="I239" s="15" t="s">
        <v>1665</v>
      </c>
      <c r="J239" s="15" t="s">
        <v>2923</v>
      </c>
      <c r="K239" s="15" t="s">
        <v>3686</v>
      </c>
      <c r="L239" s="15" t="s">
        <v>57</v>
      </c>
      <c r="M239" s="103" t="s">
        <v>57</v>
      </c>
      <c r="N239" s="193">
        <v>40898</v>
      </c>
      <c r="O239" s="199">
        <v>21</v>
      </c>
      <c r="P239" s="199">
        <v>12</v>
      </c>
      <c r="Q239" s="199">
        <v>2011</v>
      </c>
      <c r="R239" s="637">
        <f ca="1">DATEDIF(N239,TODAY(),"Y")</f>
        <v>12</v>
      </c>
      <c r="S239" s="15" t="s">
        <v>4809</v>
      </c>
      <c r="T239" s="29" t="s">
        <v>86</v>
      </c>
      <c r="U239" s="115" t="s">
        <v>3687</v>
      </c>
      <c r="V239" s="14" t="s">
        <v>2586</v>
      </c>
      <c r="W239" s="114" t="s">
        <v>47</v>
      </c>
      <c r="X239" s="51" t="str">
        <f>UPPER(CONCATENATE(MID(AH239,3,2),MID(AG239,1,2),MID(Y239,1,2),MID(Z239,1,2),MID(AA239,1,2),MID(AB239,1,2),MID(AC239,1,1)))</f>
        <v>9112VAHEBEANV</v>
      </c>
      <c r="Y239" s="18" t="s">
        <v>1665</v>
      </c>
      <c r="Z239" s="18" t="s">
        <v>361</v>
      </c>
      <c r="AA239" s="18" t="s">
        <v>1666</v>
      </c>
      <c r="AB239" s="18" t="s">
        <v>177</v>
      </c>
      <c r="AC239" s="481" t="s">
        <v>56</v>
      </c>
      <c r="AD239" s="15" t="s">
        <v>42</v>
      </c>
      <c r="AE239" s="116">
        <v>33603</v>
      </c>
      <c r="AF239" s="18" t="s">
        <v>418</v>
      </c>
      <c r="AG239" s="18" t="s">
        <v>206</v>
      </c>
      <c r="AH239" s="18" t="s">
        <v>156</v>
      </c>
      <c r="AI239" s="58" t="s">
        <v>4809</v>
      </c>
      <c r="AJ239" s="15" t="s">
        <v>42</v>
      </c>
      <c r="AK239" s="117" t="s">
        <v>1667</v>
      </c>
      <c r="AL239" s="15" t="s">
        <v>2578</v>
      </c>
      <c r="AM239" s="31">
        <v>45213.698738425926</v>
      </c>
      <c r="AN239" s="15" t="s">
        <v>49</v>
      </c>
      <c r="AO239" s="1111">
        <v>45245</v>
      </c>
      <c r="AP239" s="15">
        <v>2</v>
      </c>
      <c r="AQ239" s="56">
        <v>2</v>
      </c>
      <c r="AR239" s="20">
        <v>1</v>
      </c>
      <c r="AS239" s="114" t="s">
        <v>47</v>
      </c>
      <c r="AT239" s="15" t="s">
        <v>76</v>
      </c>
      <c r="AU239" s="16" t="s">
        <v>47</v>
      </c>
      <c r="AV239" s="15"/>
      <c r="AW239" s="18"/>
      <c r="AX239" s="58"/>
      <c r="AY239" s="18"/>
      <c r="AZ239" s="15"/>
      <c r="BA239" s="15"/>
      <c r="BB239" s="18"/>
      <c r="BC239" s="18"/>
      <c r="BD239" s="18"/>
      <c r="BE239" s="18"/>
      <c r="BF239" s="18"/>
      <c r="BG239" s="755">
        <f>IF(V239="NINGUNO",6, IF(V239="NIVEL INICIAL 3 AÑOS",6,IF(V239="NIVEL INICIAL 4 AÑOS",6, IF(V239="NIVEL INICIAL 5 AÑOS",6, IF(V239="PRIMARIA - 1ER GRADO",6, IF(V239="PRIMARIA - 2DO GRADO",7, IF(V239="PRIMARIA - 3ER GRADO",8, IF(V239="PRIMARIA - 4TO GRADO",9, IF(V239="PRIMARIA - 5TO GRADO",10, IF(V239="PRIMARIA - 6TO GRADO",11, IF(V239="SECUNDARIA - 1ER GRADO",12, IF(V239="SECUNDARIA - 2DO GRADO",13, IF(V239="SECUNDARIA - 3ER GRADO",14, IF(V239="SECUNDARIA - 4TO GRADO",15))))))))))))))</f>
        <v>11</v>
      </c>
      <c r="BH239" s="709">
        <f>DATEDIF(N239,"31/03/2024","Y")</f>
        <v>12</v>
      </c>
      <c r="BI239" s="755">
        <f>BH239-BG239</f>
        <v>1</v>
      </c>
      <c r="BJ239" s="459" t="str">
        <f>IF(BI239&lt;=1,"NO TIENE REZAGO", IF(BI239=2,"2 AÑOS REZAGO", IF(BI239=3,"3 AÑOS REZAGO", IF(BI239&gt;=4, "4 AÑOS REZAGO A MÁS"))))</f>
        <v>NO TIENE REZAGO</v>
      </c>
      <c r="BK239" s="18"/>
    </row>
    <row r="240" spans="1:63" customFormat="1" ht="18.75" customHeight="1">
      <c r="A240" s="481">
        <v>808</v>
      </c>
      <c r="B240" s="23" t="s">
        <v>4811</v>
      </c>
      <c r="C240" s="15" t="s">
        <v>5146</v>
      </c>
      <c r="D240" s="15" t="s">
        <v>4021</v>
      </c>
      <c r="E240" s="198" t="s">
        <v>484</v>
      </c>
      <c r="F240" s="198">
        <v>998186471</v>
      </c>
      <c r="G240" s="310" t="str">
        <f>CONCATENATE(MID(Q240,3,2),MID(P240,1,2),MID(H240,1,2),MID(I240,1,2),MID(J240,1,2), MID(K240,1,2),MID(L240,1,1))</f>
        <v>201CAARALSOS</v>
      </c>
      <c r="H240" s="192" t="s">
        <v>424</v>
      </c>
      <c r="I240" s="192" t="s">
        <v>174</v>
      </c>
      <c r="J240" s="192" t="s">
        <v>4076</v>
      </c>
      <c r="K240" s="192" t="s">
        <v>1661</v>
      </c>
      <c r="L240" s="15" t="s">
        <v>57</v>
      </c>
      <c r="M240" s="103" t="s">
        <v>57</v>
      </c>
      <c r="N240" s="193">
        <v>43847</v>
      </c>
      <c r="O240" s="199">
        <v>17</v>
      </c>
      <c r="P240" s="199">
        <v>1</v>
      </c>
      <c r="Q240" s="199">
        <v>2020</v>
      </c>
      <c r="R240" s="637">
        <f ca="1">DATEDIF(N240,TODAY(),"Y")</f>
        <v>4</v>
      </c>
      <c r="S240" s="15" t="s">
        <v>4809</v>
      </c>
      <c r="T240" s="29" t="s">
        <v>86</v>
      </c>
      <c r="U240" s="200">
        <v>25814126</v>
      </c>
      <c r="V240" s="198" t="s">
        <v>53</v>
      </c>
      <c r="W240" s="114" t="s">
        <v>47</v>
      </c>
      <c r="X240" s="51" t="str">
        <f>UPPER(CONCATENATE(MID(AH240,3,2),MID(AG240,1,2),MID(Y240,1,2),MID(Z240,1,2),MID(AA240,1,2),MID(AB240,1,2),MID(AC240,1,1)))</f>
        <v>934ARESNAYEV</v>
      </c>
      <c r="Y240" s="197" t="s">
        <v>174</v>
      </c>
      <c r="Z240" s="192" t="s">
        <v>615</v>
      </c>
      <c r="AA240" s="192" t="s">
        <v>4077</v>
      </c>
      <c r="AB240" s="192" t="s">
        <v>4078</v>
      </c>
      <c r="AC240" s="481" t="s">
        <v>56</v>
      </c>
      <c r="AD240" s="44" t="s">
        <v>57</v>
      </c>
      <c r="AE240" s="407">
        <v>34066</v>
      </c>
      <c r="AF240" s="198">
        <v>7</v>
      </c>
      <c r="AG240" s="198">
        <v>4</v>
      </c>
      <c r="AH240" s="198">
        <v>1993</v>
      </c>
      <c r="AI240" s="58" t="s">
        <v>4809</v>
      </c>
      <c r="AJ240" s="32" t="s">
        <v>58</v>
      </c>
      <c r="AK240" s="200">
        <v>25814126</v>
      </c>
      <c r="AL240" s="498" t="s">
        <v>2578</v>
      </c>
      <c r="AM240" s="31">
        <v>45204</v>
      </c>
      <c r="AN240" s="15" t="s">
        <v>49</v>
      </c>
      <c r="AO240" s="1111">
        <v>45266</v>
      </c>
      <c r="AP240" s="498">
        <v>1</v>
      </c>
      <c r="AQ240" s="377">
        <v>1</v>
      </c>
      <c r="AR240" s="200">
        <v>1</v>
      </c>
      <c r="AS240" s="146" t="s">
        <v>47</v>
      </c>
      <c r="AT240" s="198" t="s">
        <v>84</v>
      </c>
      <c r="AU240" s="18" t="s">
        <v>47</v>
      </c>
      <c r="AV240" s="58"/>
      <c r="AW240" s="18"/>
      <c r="AX240" s="58"/>
      <c r="AY240" s="18"/>
      <c r="AZ240" s="58"/>
      <c r="BA240" s="58"/>
      <c r="BB240" s="18"/>
      <c r="BC240" s="18"/>
      <c r="BD240" s="18"/>
      <c r="BE240" s="18"/>
      <c r="BF240" s="18"/>
      <c r="BG240" s="755">
        <f>IF(V240="NINGUNO",6, IF(V240="NIVEL INICIAL 3 AÑOS",6,IF(V240="NIVEL INICIAL 4 AÑOS",6, IF(V240="NIVEL INICIAL 5 AÑOS",6, IF(V240="PRIMARIA - 1ER GRADO",6, IF(V240="PRIMARIA - 2DO GRADO",7, IF(V240="PRIMARIA - 3ER GRADO",8, IF(V240="PRIMARIA - 4TO GRADO",9, IF(V240="PRIMARIA - 5TO GRADO",10, IF(V240="PRIMARIA - 6TO GRADO",11, IF(V240="SECUNDARIA - 1ER GRADO",12, IF(V240="SECUNDARIA - 2DO GRADO",13, IF(V240="SECUNDARIA - 3ER GRADO",14, IF(V240="SECUNDARIA - 4TO GRADO",15))))))))))))))</f>
        <v>6</v>
      </c>
      <c r="BH240" s="709">
        <f>DATEDIF(N240,"31/03/2024","Y")</f>
        <v>4</v>
      </c>
      <c r="BI240" s="755">
        <f>BH240-BG240</f>
        <v>-2</v>
      </c>
      <c r="BJ240" s="459" t="str">
        <f>IF(BI240&lt;=1,"NO TIENE REZAGO", IF(BI240=2,"2 AÑOS REZAGO", IF(BI240=3,"3 AÑOS REZAGO", IF(BI240&gt;=4, "4 AÑOS REZAGO A MÁS"))))</f>
        <v>NO TIENE REZAGO</v>
      </c>
      <c r="BK240" s="18"/>
    </row>
    <row r="241" spans="1:63" customFormat="1" ht="18.75" customHeight="1">
      <c r="A241" s="481">
        <v>229</v>
      </c>
      <c r="B241" s="114" t="s">
        <v>2836</v>
      </c>
      <c r="C241" s="15" t="s">
        <v>33</v>
      </c>
      <c r="D241" s="15" t="s">
        <v>33</v>
      </c>
      <c r="E241" s="15" t="s">
        <v>193</v>
      </c>
      <c r="F241" s="15">
        <v>928978779</v>
      </c>
      <c r="G241" s="310" t="str">
        <f>CONCATENATE(MID(Q241,3,2),MID(P241,1,2),MID(H241,1,2),MID(I241,1,2),MID(J241,1,2), MID(K241,1,2),MID(L241,1,1))</f>
        <v>1311CABASEANS</v>
      </c>
      <c r="H241" s="18" t="s">
        <v>424</v>
      </c>
      <c r="I241" s="18" t="s">
        <v>290</v>
      </c>
      <c r="J241" s="18" t="s">
        <v>2643</v>
      </c>
      <c r="K241" s="18" t="s">
        <v>2163</v>
      </c>
      <c r="L241" s="15" t="s">
        <v>57</v>
      </c>
      <c r="M241" s="103" t="s">
        <v>57</v>
      </c>
      <c r="N241" s="193">
        <v>41599</v>
      </c>
      <c r="O241" s="199">
        <v>21</v>
      </c>
      <c r="P241" s="199">
        <v>11</v>
      </c>
      <c r="Q241" s="199">
        <v>2013</v>
      </c>
      <c r="R241" s="637">
        <f ca="1">DATEDIF(N241,TODAY(),"Y")</f>
        <v>10</v>
      </c>
      <c r="S241" s="15" t="s">
        <v>4808</v>
      </c>
      <c r="T241" s="29" t="s">
        <v>86</v>
      </c>
      <c r="U241" s="115" t="s">
        <v>2884</v>
      </c>
      <c r="V241" s="14" t="s">
        <v>2588</v>
      </c>
      <c r="W241" s="114" t="s">
        <v>47</v>
      </c>
      <c r="X241" s="51" t="str">
        <f>UPPER(CONCATENATE(MID(AH241,3,2),MID(AG241,1,2),MID(Y241,1,2),MID(Z241,1,2),MID(AA241,1,2),MID(AB241,1,2),MID(AC241,1,1)))</f>
        <v>9310BACAGAALV</v>
      </c>
      <c r="Y241" s="15" t="s">
        <v>290</v>
      </c>
      <c r="Z241" s="15" t="s">
        <v>291</v>
      </c>
      <c r="AA241" s="15" t="s">
        <v>172</v>
      </c>
      <c r="AB241" s="15" t="s">
        <v>55</v>
      </c>
      <c r="AC241" s="481" t="s">
        <v>56</v>
      </c>
      <c r="AD241" s="44" t="s">
        <v>57</v>
      </c>
      <c r="AE241" s="116">
        <v>34259</v>
      </c>
      <c r="AF241" s="18" t="s">
        <v>284</v>
      </c>
      <c r="AG241" s="18" t="s">
        <v>114</v>
      </c>
      <c r="AH241" s="18" t="s">
        <v>293</v>
      </c>
      <c r="AI241" s="58" t="s">
        <v>4809</v>
      </c>
      <c r="AJ241" s="32" t="s">
        <v>58</v>
      </c>
      <c r="AK241" s="117" t="s">
        <v>292</v>
      </c>
      <c r="AL241" s="15" t="s">
        <v>2578</v>
      </c>
      <c r="AM241" s="31">
        <v>45203.683888888889</v>
      </c>
      <c r="AN241" s="15" t="s">
        <v>49</v>
      </c>
      <c r="AO241" s="31">
        <v>45246</v>
      </c>
      <c r="AP241" s="15">
        <v>1</v>
      </c>
      <c r="AQ241" s="20">
        <v>1</v>
      </c>
      <c r="AR241" s="20">
        <v>1</v>
      </c>
      <c r="AS241" s="114" t="s">
        <v>47</v>
      </c>
      <c r="AT241" s="15" t="s">
        <v>48</v>
      </c>
      <c r="AU241" s="16" t="s">
        <v>47</v>
      </c>
      <c r="AV241" s="15"/>
      <c r="AW241" s="18"/>
      <c r="AX241" s="58"/>
      <c r="AY241" s="18"/>
      <c r="AZ241" s="15"/>
      <c r="BA241" s="15"/>
      <c r="BB241" s="18"/>
      <c r="BC241" s="18"/>
      <c r="BD241" s="18"/>
      <c r="BE241" s="18"/>
      <c r="BF241" s="18"/>
      <c r="BG241" s="755">
        <f>IF(V241="NINGUNO",6, IF(V241="NIVEL INICIAL 3 AÑOS",6,IF(V241="NIVEL INICIAL 4 AÑOS",6, IF(V241="NIVEL INICIAL 5 AÑOS",6, IF(V241="PRIMARIA - 1ER GRADO",6, IF(V241="PRIMARIA - 2DO GRADO",7, IF(V241="PRIMARIA - 3ER GRADO",8, IF(V241="PRIMARIA - 4TO GRADO",9, IF(V241="PRIMARIA - 5TO GRADO",10, IF(V241="PRIMARIA - 6TO GRADO",11, IF(V241="SECUNDARIA - 1ER GRADO",12, IF(V241="SECUNDARIA - 2DO GRADO",13, IF(V241="SECUNDARIA - 3ER GRADO",14, IF(V241="SECUNDARIA - 4TO GRADO",15))))))))))))))</f>
        <v>7</v>
      </c>
      <c r="BH241" s="709">
        <f>DATEDIF(N241,"31/03/2024","Y")</f>
        <v>10</v>
      </c>
      <c r="BI241" s="755">
        <f>BH241-BG241</f>
        <v>3</v>
      </c>
      <c r="BJ241" s="459" t="str">
        <f>IF(BI241&lt;=1,"NO TIENE REZAGO", IF(BI241=2,"2 AÑOS REZAGO", IF(BI241=3,"3 AÑOS REZAGO", IF(BI241&gt;=4, "4 AÑOS REZAGO A MÁS"))))</f>
        <v>3 AÑOS REZAGO</v>
      </c>
      <c r="BK241" s="18"/>
    </row>
    <row r="242" spans="1:63" customFormat="1" ht="18.75" customHeight="1">
      <c r="A242" s="481">
        <v>1342</v>
      </c>
      <c r="B242" s="23" t="s">
        <v>5311</v>
      </c>
      <c r="C242" s="15" t="s">
        <v>50</v>
      </c>
      <c r="D242" s="15" t="s">
        <v>50</v>
      </c>
      <c r="E242" s="567" t="s">
        <v>51</v>
      </c>
      <c r="F242" s="585" t="s">
        <v>6140</v>
      </c>
      <c r="G242" s="310" t="str">
        <f>CONCATENATE(MID(Q242,3,2),MID(P242,1,2),MID(H242,1,2),MID(I242,1,2),MID(J242,1,2), MID(K242,1,2),MID(L242,1,1))</f>
        <v>1111CACODAROS</v>
      </c>
      <c r="H242" s="1038" t="s">
        <v>424</v>
      </c>
      <c r="I242" s="1038" t="s">
        <v>467</v>
      </c>
      <c r="J242" s="1038" t="s">
        <v>5185</v>
      </c>
      <c r="K242" s="1038" t="s">
        <v>5186</v>
      </c>
      <c r="L242" s="58" t="s">
        <v>57</v>
      </c>
      <c r="M242" s="103" t="s">
        <v>57</v>
      </c>
      <c r="N242" s="575">
        <v>40865</v>
      </c>
      <c r="O242" s="576">
        <v>18</v>
      </c>
      <c r="P242" s="576">
        <v>11</v>
      </c>
      <c r="Q242" s="576">
        <v>2011</v>
      </c>
      <c r="R242" s="637">
        <f ca="1">DATEDIF(N242,TODAY(),"Y")</f>
        <v>12</v>
      </c>
      <c r="S242" s="483" t="s">
        <v>4809</v>
      </c>
      <c r="T242" s="499" t="s">
        <v>2590</v>
      </c>
      <c r="U242" s="569">
        <v>93704</v>
      </c>
      <c r="V242" s="14" t="s">
        <v>2582</v>
      </c>
      <c r="W242" s="114" t="s">
        <v>47</v>
      </c>
      <c r="X242" s="51" t="str">
        <f>UPPER(CONCATENATE(MID(AH242,3,2),MID(AG242,1,2),MID(Y242,1,2),MID(Z242,1,2),MID(AA242,1,2),MID(AB242,1,2),MID(AC242,1,1)))</f>
        <v>9510COOLANROV</v>
      </c>
      <c r="Y242" s="499" t="s">
        <v>467</v>
      </c>
      <c r="Z242" s="499" t="s">
        <v>5188</v>
      </c>
      <c r="AA242" s="499" t="s">
        <v>288</v>
      </c>
      <c r="AB242" s="499" t="s">
        <v>1318</v>
      </c>
      <c r="AC242" s="481" t="s">
        <v>56</v>
      </c>
      <c r="AD242" s="44" t="s">
        <v>57</v>
      </c>
      <c r="AE242" s="437">
        <v>34038</v>
      </c>
      <c r="AF242" s="576" t="s">
        <v>418</v>
      </c>
      <c r="AG242" s="577" t="s">
        <v>114</v>
      </c>
      <c r="AH242" s="576" t="s">
        <v>278</v>
      </c>
      <c r="AI242" s="15" t="s">
        <v>4809</v>
      </c>
      <c r="AJ242" s="23" t="s">
        <v>58</v>
      </c>
      <c r="AK242" s="23">
        <v>24772218</v>
      </c>
      <c r="AL242" s="15" t="s">
        <v>2578</v>
      </c>
      <c r="AM242" s="1099">
        <v>45308</v>
      </c>
      <c r="AN242" s="1101"/>
      <c r="AO242" s="1101"/>
      <c r="AP242" s="520">
        <v>3</v>
      </c>
      <c r="AQ242" s="584"/>
      <c r="AR242" s="584"/>
      <c r="AS242" s="114" t="s">
        <v>47</v>
      </c>
      <c r="AT242" s="18" t="s">
        <v>6241</v>
      </c>
      <c r="AU242" s="55"/>
      <c r="AV242" s="58" t="s">
        <v>47</v>
      </c>
      <c r="AW242" s="576" t="s">
        <v>6129</v>
      </c>
      <c r="AX242" s="1095">
        <v>45310</v>
      </c>
      <c r="AY242" s="576" t="s">
        <v>47</v>
      </c>
      <c r="AZ242" s="58"/>
      <c r="BA242" s="58"/>
      <c r="BB242" s="23"/>
      <c r="BC242" s="23"/>
      <c r="BD242" s="23"/>
      <c r="BE242" s="23"/>
      <c r="BF242" s="23"/>
      <c r="BG242" s="755">
        <f>IF(V242="NINGUNO",6, IF(V242="NIVEL INICIAL 3 AÑOS",6,IF(V242="NIVEL INICIAL 4 AÑOS",6, IF(V242="NIVEL INICIAL 5 AÑOS",6, IF(V242="PRIMARIA - 1ER GRADO",6, IF(V242="PRIMARIA - 2DO GRADO",7, IF(V242="PRIMARIA - 3ER GRADO",8, IF(V242="PRIMARIA - 4TO GRADO",9, IF(V242="PRIMARIA - 5TO GRADO",10, IF(V242="PRIMARIA - 6TO GRADO",11, IF(V242="SECUNDARIA - 1ER GRADO",12, IF(V242="SECUNDARIA - 2DO GRADO",13, IF(V242="SECUNDARIA - 3ER GRADO",14, IF(V242="SECUNDARIA - 4TO GRADO",15))))))))))))))</f>
        <v>10</v>
      </c>
      <c r="BH242" s="709">
        <f>DATEDIF(N242,"31/03/2024","Y")</f>
        <v>12</v>
      </c>
      <c r="BI242" s="755">
        <f>BH242-BG242</f>
        <v>2</v>
      </c>
      <c r="BJ242" s="459" t="str">
        <f>IF(BI242&lt;=1,"NO TIENE REZAGO", IF(BI242=2,"2 AÑOS REZAGO", IF(BI242=3,"3 AÑOS REZAGO", IF(BI242&gt;=4, "4 AÑOS REZAGO A MÁS"))))</f>
        <v>2 AÑOS REZAGO</v>
      </c>
      <c r="BK242" s="23"/>
    </row>
    <row r="243" spans="1:63" customFormat="1" ht="18.75" customHeight="1">
      <c r="A243" s="481">
        <v>1341</v>
      </c>
      <c r="B243" s="23" t="s">
        <v>5311</v>
      </c>
      <c r="C243" s="15" t="s">
        <v>50</v>
      </c>
      <c r="D243" s="15" t="s">
        <v>50</v>
      </c>
      <c r="E243" s="567" t="s">
        <v>51</v>
      </c>
      <c r="F243" s="585" t="s">
        <v>6140</v>
      </c>
      <c r="G243" s="310" t="str">
        <f>CONCATENATE(MID(Q243,3,2),MID(P243,1,2),MID(H243,1,2),MID(I243,1,2),MID(J243,1,2), MID(K243,1,2),MID(L243,1,1))</f>
        <v>148CACOGUROS</v>
      </c>
      <c r="H243" s="1038" t="s">
        <v>424</v>
      </c>
      <c r="I243" s="1038" t="s">
        <v>467</v>
      </c>
      <c r="J243" s="1038" t="s">
        <v>6177</v>
      </c>
      <c r="K243" s="1038" t="s">
        <v>6178</v>
      </c>
      <c r="L243" s="58" t="s">
        <v>57</v>
      </c>
      <c r="M243" s="103" t="s">
        <v>57</v>
      </c>
      <c r="N243" s="568">
        <v>41856</v>
      </c>
      <c r="O243" s="576">
        <v>5</v>
      </c>
      <c r="P243" s="576">
        <v>8</v>
      </c>
      <c r="Q243" s="576">
        <v>2014</v>
      </c>
      <c r="R243" s="637">
        <f ca="1">DATEDIF(N243,TODAY(),"Y")</f>
        <v>9</v>
      </c>
      <c r="S243" s="483" t="s">
        <v>4809</v>
      </c>
      <c r="T243" s="499" t="s">
        <v>2590</v>
      </c>
      <c r="U243" s="569">
        <v>298212</v>
      </c>
      <c r="V243" s="14" t="s">
        <v>2644</v>
      </c>
      <c r="W243" s="114" t="s">
        <v>47</v>
      </c>
      <c r="X243" s="51" t="str">
        <f>UPPER(CONCATENATE(MID(AH243,3,2),MID(AG243,1,2),MID(Y243,1,2),MID(Z243,1,2),MID(AA243,1,2),MID(AB243,1,2),MID(AC243,1,1)))</f>
        <v>9510COOLANROV</v>
      </c>
      <c r="Y243" s="499" t="s">
        <v>467</v>
      </c>
      <c r="Z243" s="499" t="s">
        <v>5188</v>
      </c>
      <c r="AA243" s="499" t="s">
        <v>288</v>
      </c>
      <c r="AB243" s="499" t="s">
        <v>1318</v>
      </c>
      <c r="AC243" s="481" t="s">
        <v>56</v>
      </c>
      <c r="AD243" s="44" t="s">
        <v>57</v>
      </c>
      <c r="AE243" s="437">
        <v>34038</v>
      </c>
      <c r="AF243" s="549" t="s">
        <v>418</v>
      </c>
      <c r="AG243" s="560" t="s">
        <v>114</v>
      </c>
      <c r="AH243" s="549" t="s">
        <v>278</v>
      </c>
      <c r="AI243" s="15" t="s">
        <v>4809</v>
      </c>
      <c r="AJ243" s="23" t="s">
        <v>58</v>
      </c>
      <c r="AK243" s="23">
        <v>24772218</v>
      </c>
      <c r="AL243" s="15" t="s">
        <v>2578</v>
      </c>
      <c r="AM243" s="1099">
        <v>45308</v>
      </c>
      <c r="AN243" s="15" t="s">
        <v>49</v>
      </c>
      <c r="AO243" s="1095">
        <v>45309</v>
      </c>
      <c r="AP243" s="1101"/>
      <c r="AQ243" s="576">
        <v>3</v>
      </c>
      <c r="AR243" s="576">
        <v>3</v>
      </c>
      <c r="AS243" s="638" t="s">
        <v>47</v>
      </c>
      <c r="AT243" s="18" t="s">
        <v>6241</v>
      </c>
      <c r="AU243" s="55"/>
      <c r="AV243" s="58" t="s">
        <v>47</v>
      </c>
      <c r="AW243" s="576" t="s">
        <v>6129</v>
      </c>
      <c r="AX243" s="1095">
        <v>45310</v>
      </c>
      <c r="AY243" s="576" t="s">
        <v>47</v>
      </c>
      <c r="AZ243" s="58"/>
      <c r="BA243" s="58"/>
      <c r="BB243" s="23"/>
      <c r="BC243" s="23"/>
      <c r="BD243" s="23"/>
      <c r="BE243" s="23"/>
      <c r="BF243" s="23"/>
      <c r="BG243" s="755">
        <f>IF(V243="NINGUNO",6, IF(V243="NIVEL INICIAL 3 AÑOS",6,IF(V243="NIVEL INICIAL 4 AÑOS",6, IF(V243="NIVEL INICIAL 5 AÑOS",6, IF(V243="PRIMARIA - 1ER GRADO",6, IF(V243="PRIMARIA - 2DO GRADO",7, IF(V243="PRIMARIA - 3ER GRADO",8, IF(V243="PRIMARIA - 4TO GRADO",9, IF(V243="PRIMARIA - 5TO GRADO",10, IF(V243="PRIMARIA - 6TO GRADO",11, IF(V243="SECUNDARIA - 1ER GRADO",12, IF(V243="SECUNDARIA - 2DO GRADO",13, IF(V243="SECUNDARIA - 3ER GRADO",14, IF(V243="SECUNDARIA - 4TO GRADO",15))))))))))))))</f>
        <v>9</v>
      </c>
      <c r="BH243" s="709">
        <f>DATEDIF(N243,"31/03/2024","Y")</f>
        <v>9</v>
      </c>
      <c r="BI243" s="755">
        <f>BH243-BG243</f>
        <v>0</v>
      </c>
      <c r="BJ243" s="459" t="str">
        <f>IF(BI243&lt;=1,"NO TIENE REZAGO", IF(BI243=2,"2 AÑOS REZAGO", IF(BI243=3,"3 AÑOS REZAGO", IF(BI243&gt;=4, "4 AÑOS REZAGO A MÁS"))))</f>
        <v>NO TIENE REZAGO</v>
      </c>
      <c r="BK243" s="23"/>
    </row>
    <row r="244" spans="1:63" customFormat="1" ht="18.75" customHeight="1">
      <c r="A244" s="481">
        <v>85</v>
      </c>
      <c r="B244" s="51" t="s">
        <v>2575</v>
      </c>
      <c r="C244" s="25" t="s">
        <v>33</v>
      </c>
      <c r="D244" s="25" t="s">
        <v>33</v>
      </c>
      <c r="E244" s="15" t="s">
        <v>2048</v>
      </c>
      <c r="F244" s="14">
        <v>988987402</v>
      </c>
      <c r="G244" s="310" t="str">
        <f>CONCATENATE(MID(Q244,3,2),MID(P244,1,2),MID(H244,1,2),MID(I244,1,2),MID(J244,1,2), MID(K244,1,2),MID(L244,1,1))</f>
        <v>083CAGOLIJES</v>
      </c>
      <c r="H244" s="37" t="s">
        <v>424</v>
      </c>
      <c r="I244" s="37" t="s">
        <v>732</v>
      </c>
      <c r="J244" s="37" t="s">
        <v>2706</v>
      </c>
      <c r="K244" s="37" t="s">
        <v>458</v>
      </c>
      <c r="L244" s="15" t="s">
        <v>57</v>
      </c>
      <c r="M244" s="103" t="s">
        <v>57</v>
      </c>
      <c r="N244" s="193">
        <v>39529</v>
      </c>
      <c r="O244" s="199">
        <v>22</v>
      </c>
      <c r="P244" s="199">
        <v>3</v>
      </c>
      <c r="Q244" s="199">
        <v>2008</v>
      </c>
      <c r="R244" s="637">
        <f t="shared" ref="R244:R260" ca="1" si="90">DATEDIF(N244,TODAY(),"Y")</f>
        <v>16</v>
      </c>
      <c r="S244" s="15" t="s">
        <v>4808</v>
      </c>
      <c r="T244" s="14" t="s">
        <v>2707</v>
      </c>
      <c r="U244" s="14">
        <v>92936159</v>
      </c>
      <c r="V244" s="14" t="s">
        <v>2586</v>
      </c>
      <c r="W244" s="51" t="s">
        <v>47</v>
      </c>
      <c r="X244" s="51" t="str">
        <f t="shared" ref="X244:X260" si="91">UPPER(CONCATENATE(MID(AH244,3,2),MID(AG244,1,2),MID(Y244,1,2),MID(Z244,1,2),MID(AA244,1,2),MID(AB244,1,2),MID(AC244,1,1)))</f>
        <v>8211GOGAMAALV</v>
      </c>
      <c r="Y244" s="14" t="s">
        <v>732</v>
      </c>
      <c r="Z244" s="14" t="s">
        <v>420</v>
      </c>
      <c r="AA244" s="14" t="s">
        <v>185</v>
      </c>
      <c r="AB244" s="14" t="s">
        <v>55</v>
      </c>
      <c r="AC244" s="481" t="s">
        <v>56</v>
      </c>
      <c r="AD244" s="58" t="s">
        <v>42</v>
      </c>
      <c r="AE244" s="38">
        <v>30278</v>
      </c>
      <c r="AF244" s="46" t="s">
        <v>406</v>
      </c>
      <c r="AG244" s="46" t="s">
        <v>65</v>
      </c>
      <c r="AH244" s="46" t="s">
        <v>369</v>
      </c>
      <c r="AI244" s="58" t="s">
        <v>4809</v>
      </c>
      <c r="AJ244" s="14" t="s">
        <v>42</v>
      </c>
      <c r="AK244" s="39">
        <v>1702372</v>
      </c>
      <c r="AL244" s="1080" t="s">
        <v>2578</v>
      </c>
      <c r="AM244" s="1101">
        <v>45184</v>
      </c>
      <c r="AN244" s="15" t="s">
        <v>49</v>
      </c>
      <c r="AO244" s="1101">
        <v>45218</v>
      </c>
      <c r="AP244" s="58">
        <v>1</v>
      </c>
      <c r="AQ244" s="160">
        <v>1</v>
      </c>
      <c r="AR244" s="39">
        <v>1</v>
      </c>
      <c r="AS244" s="51" t="s">
        <v>47</v>
      </c>
      <c r="AT244" s="14" t="s">
        <v>90</v>
      </c>
      <c r="AU244" s="14" t="s">
        <v>47</v>
      </c>
      <c r="AV244" s="58"/>
      <c r="AW244" s="25"/>
      <c r="AX244" s="58"/>
      <c r="AY244" s="25"/>
      <c r="AZ244" s="58"/>
      <c r="BA244" s="557"/>
      <c r="BB244" s="25"/>
      <c r="BC244" s="25"/>
      <c r="BD244" s="25"/>
      <c r="BE244" s="25"/>
      <c r="BF244" s="25"/>
      <c r="BG244" s="755">
        <f t="shared" ref="BG244:BG260" si="92">IF(V244="NINGUNO",6, IF(V244="NIVEL INICIAL 3 AÑOS",6,IF(V244="NIVEL INICIAL 4 AÑOS",6, IF(V244="NIVEL INICIAL 5 AÑOS",6, IF(V244="PRIMARIA - 1ER GRADO",6, IF(V244="PRIMARIA - 2DO GRADO",7, IF(V244="PRIMARIA - 3ER GRADO",8, IF(V244="PRIMARIA - 4TO GRADO",9, IF(V244="PRIMARIA - 5TO GRADO",10, IF(V244="PRIMARIA - 6TO GRADO",11, IF(V244="SECUNDARIA - 1ER GRADO",12, IF(V244="SECUNDARIA - 2DO GRADO",13, IF(V244="SECUNDARIA - 3ER GRADO",14, IF(V244="SECUNDARIA - 4TO GRADO",15))))))))))))))</f>
        <v>11</v>
      </c>
      <c r="BH244" s="709">
        <f t="shared" ref="BH244:BH260" si="93">DATEDIF(N244,"31/03/2024","Y")</f>
        <v>16</v>
      </c>
      <c r="BI244" s="755">
        <f t="shared" ref="BI244:BI260" si="94">BH244-BG244</f>
        <v>5</v>
      </c>
      <c r="BJ244" s="459" t="str">
        <f t="shared" ref="BJ244:BJ260" si="95">IF(BI244&lt;=1,"NO TIENE REZAGO", IF(BI244=2,"2 AÑOS REZAGO", IF(BI244=3,"3 AÑOS REZAGO", IF(BI244&gt;=4, "4 AÑOS REZAGO A MÁS"))))</f>
        <v>4 AÑOS REZAGO A MÁS</v>
      </c>
      <c r="BK244" s="25"/>
    </row>
    <row r="245" spans="1:63" customFormat="1" ht="18.75" customHeight="1">
      <c r="A245" s="481">
        <v>349</v>
      </c>
      <c r="B245" s="114" t="s">
        <v>2836</v>
      </c>
      <c r="C245" s="15" t="s">
        <v>33</v>
      </c>
      <c r="D245" s="15" t="s">
        <v>33</v>
      </c>
      <c r="E245" s="15" t="s">
        <v>2048</v>
      </c>
      <c r="F245" s="15">
        <v>929727024</v>
      </c>
      <c r="G245" s="310" t="str">
        <f>CONCATENATE(MID(Q245,3,2),MID(P245,1,2),MID(H245,1,2),MID(I245,1,2),MID(J245,1,2), MID(K245,1,2),MID(L245,1,1))</f>
        <v>187CAGOELSOS</v>
      </c>
      <c r="H245" s="18" t="s">
        <v>424</v>
      </c>
      <c r="I245" s="18" t="s">
        <v>234</v>
      </c>
      <c r="J245" s="18" t="s">
        <v>3102</v>
      </c>
      <c r="K245" s="18" t="s">
        <v>1661</v>
      </c>
      <c r="L245" s="15" t="s">
        <v>57</v>
      </c>
      <c r="M245" s="103" t="s">
        <v>57</v>
      </c>
      <c r="N245" s="193">
        <v>43304</v>
      </c>
      <c r="O245" s="199">
        <v>23</v>
      </c>
      <c r="P245" s="199">
        <v>7</v>
      </c>
      <c r="Q245" s="199">
        <v>2018</v>
      </c>
      <c r="R245" s="637">
        <f t="shared" ca="1" si="90"/>
        <v>5</v>
      </c>
      <c r="S245" s="15" t="s">
        <v>4809</v>
      </c>
      <c r="T245" s="466" t="s">
        <v>2590</v>
      </c>
      <c r="U245" s="122" t="s">
        <v>3103</v>
      </c>
      <c r="V245" s="14" t="s">
        <v>2592</v>
      </c>
      <c r="W245" s="114" t="s">
        <v>47</v>
      </c>
      <c r="X245" s="51" t="str">
        <f t="shared" si="91"/>
        <v>0010GOPIYOJAV</v>
      </c>
      <c r="Y245" s="18" t="s">
        <v>234</v>
      </c>
      <c r="Z245" s="18" t="s">
        <v>761</v>
      </c>
      <c r="AA245" s="18" t="s">
        <v>762</v>
      </c>
      <c r="AB245" s="18" t="s">
        <v>763</v>
      </c>
      <c r="AC245" s="481" t="s">
        <v>56</v>
      </c>
      <c r="AD245" s="44" t="s">
        <v>57</v>
      </c>
      <c r="AE245" s="116">
        <v>36810</v>
      </c>
      <c r="AF245" s="18" t="s">
        <v>65</v>
      </c>
      <c r="AG245" s="18" t="s">
        <v>114</v>
      </c>
      <c r="AH245" s="18" t="s">
        <v>187</v>
      </c>
      <c r="AI245" s="58" t="s">
        <v>4809</v>
      </c>
      <c r="AJ245" s="32" t="s">
        <v>58</v>
      </c>
      <c r="AK245" s="117" t="s">
        <v>764</v>
      </c>
      <c r="AL245" s="15" t="s">
        <v>2578</v>
      </c>
      <c r="AM245" s="31">
        <v>45222.417013888888</v>
      </c>
      <c r="AN245" s="15" t="s">
        <v>49</v>
      </c>
      <c r="AO245" s="24">
        <v>45249</v>
      </c>
      <c r="AP245" s="15">
        <v>1</v>
      </c>
      <c r="AQ245" s="277">
        <v>1</v>
      </c>
      <c r="AR245" s="20">
        <v>2</v>
      </c>
      <c r="AS245" s="114" t="s">
        <v>47</v>
      </c>
      <c r="AT245" s="15" t="s">
        <v>67</v>
      </c>
      <c r="AU245" s="16" t="s">
        <v>47</v>
      </c>
      <c r="AV245" s="15"/>
      <c r="AW245" s="18"/>
      <c r="AX245" s="58"/>
      <c r="AY245" s="18"/>
      <c r="AZ245" s="15"/>
      <c r="BA245" s="15"/>
      <c r="BB245" s="18"/>
      <c r="BC245" s="18"/>
      <c r="BD245" s="18"/>
      <c r="BE245" s="18"/>
      <c r="BF245" s="18"/>
      <c r="BG245" s="755">
        <f t="shared" si="92"/>
        <v>6</v>
      </c>
      <c r="BH245" s="709">
        <f t="shared" si="93"/>
        <v>5</v>
      </c>
      <c r="BI245" s="755">
        <f t="shared" si="94"/>
        <v>-1</v>
      </c>
      <c r="BJ245" s="459" t="str">
        <f t="shared" si="95"/>
        <v>NO TIENE REZAGO</v>
      </c>
      <c r="BK245" s="18"/>
    </row>
    <row r="246" spans="1:63" customFormat="1" ht="18.75" customHeight="1">
      <c r="A246" s="481">
        <v>1211</v>
      </c>
      <c r="B246" s="23" t="s">
        <v>5311</v>
      </c>
      <c r="C246" s="15" t="s">
        <v>33</v>
      </c>
      <c r="D246" s="15" t="s">
        <v>33</v>
      </c>
      <c r="E246" s="466" t="s">
        <v>401</v>
      </c>
      <c r="F246" s="53">
        <v>972048433</v>
      </c>
      <c r="G246" s="310" t="str">
        <f>CONCATENATE(MID(Q246,3,2),MID(P246,1,2),MID(H246,1,2),MID(I246,1,2),MID(J246,1,2), MID(K246,1,2),MID(L246,1,1))</f>
        <v>115CAGUANANS</v>
      </c>
      <c r="H246" s="48" t="s">
        <v>424</v>
      </c>
      <c r="I246" s="48" t="s">
        <v>5765</v>
      </c>
      <c r="J246" s="48" t="s">
        <v>5507</v>
      </c>
      <c r="K246" s="48" t="s">
        <v>104</v>
      </c>
      <c r="L246" s="58" t="s">
        <v>57</v>
      </c>
      <c r="M246" s="103" t="s">
        <v>57</v>
      </c>
      <c r="N246" s="528">
        <v>40672</v>
      </c>
      <c r="O246" s="354">
        <v>9</v>
      </c>
      <c r="P246" s="354">
        <v>5</v>
      </c>
      <c r="Q246" s="354">
        <v>2011</v>
      </c>
      <c r="R246" s="637">
        <f t="shared" ca="1" si="90"/>
        <v>12</v>
      </c>
      <c r="S246" s="483" t="s">
        <v>4809</v>
      </c>
      <c r="T246" s="466" t="s">
        <v>71</v>
      </c>
      <c r="U246" s="53">
        <v>34761297</v>
      </c>
      <c r="V246" s="14" t="s">
        <v>2644</v>
      </c>
      <c r="W246" s="114" t="s">
        <v>47</v>
      </c>
      <c r="X246" s="51" t="str">
        <f t="shared" si="91"/>
        <v>7805GUMERUMAV</v>
      </c>
      <c r="Y246" s="53" t="s">
        <v>5765</v>
      </c>
      <c r="Z246" s="53" t="s">
        <v>175</v>
      </c>
      <c r="AA246" s="53" t="s">
        <v>5988</v>
      </c>
      <c r="AB246" s="53" t="s">
        <v>5989</v>
      </c>
      <c r="AC246" s="481" t="s">
        <v>56</v>
      </c>
      <c r="AD246" s="44" t="s">
        <v>57</v>
      </c>
      <c r="AE246" s="540">
        <v>28625</v>
      </c>
      <c r="AF246" s="538" t="s">
        <v>314</v>
      </c>
      <c r="AG246" s="538" t="s">
        <v>105</v>
      </c>
      <c r="AH246" s="538" t="s">
        <v>124</v>
      </c>
      <c r="AI246" s="15" t="s">
        <v>4809</v>
      </c>
      <c r="AJ246" s="466" t="s">
        <v>71</v>
      </c>
      <c r="AK246" s="53" t="s">
        <v>40</v>
      </c>
      <c r="AL246" s="15" t="s">
        <v>2578</v>
      </c>
      <c r="AM246" s="557">
        <v>45279.120891469909</v>
      </c>
      <c r="AN246" s="15" t="s">
        <v>49</v>
      </c>
      <c r="AO246" s="1101">
        <v>45307</v>
      </c>
      <c r="AP246" s="481"/>
      <c r="AQ246" s="717">
        <v>1</v>
      </c>
      <c r="AR246" s="530">
        <v>1</v>
      </c>
      <c r="AS246" s="638" t="s">
        <v>47</v>
      </c>
      <c r="AT246" s="18" t="s">
        <v>1210</v>
      </c>
      <c r="AU246" s="23"/>
      <c r="AV246" s="58"/>
      <c r="AW246" s="466"/>
      <c r="AX246" s="481"/>
      <c r="AY246" s="466"/>
      <c r="AZ246" s="58"/>
      <c r="BA246" s="58"/>
      <c r="BB246" s="23"/>
      <c r="BC246" s="23"/>
      <c r="BD246" s="23"/>
      <c r="BE246" s="23"/>
      <c r="BF246" s="23"/>
      <c r="BG246" s="755">
        <f t="shared" si="92"/>
        <v>9</v>
      </c>
      <c r="BH246" s="709">
        <f t="shared" si="93"/>
        <v>12</v>
      </c>
      <c r="BI246" s="755">
        <f t="shared" si="94"/>
        <v>3</v>
      </c>
      <c r="BJ246" s="459" t="str">
        <f t="shared" si="95"/>
        <v>3 AÑOS REZAGO</v>
      </c>
      <c r="BK246" s="23"/>
    </row>
    <row r="247" spans="1:63" customFormat="1" ht="18.75" customHeight="1">
      <c r="A247" s="481">
        <v>417</v>
      </c>
      <c r="B247" s="114" t="s">
        <v>2836</v>
      </c>
      <c r="C247" s="15" t="s">
        <v>33</v>
      </c>
      <c r="D247" s="15" t="s">
        <v>33</v>
      </c>
      <c r="E247" s="15" t="s">
        <v>2048</v>
      </c>
      <c r="F247" s="15">
        <v>917785359</v>
      </c>
      <c r="G247" s="310" t="str">
        <f>CONCATENATE(MID(Q247,3,2),MID(P247,1,2),MID(H247,1,2),MID(I247,1,2),MID(J247,1,2), MID(K247,1,2),MID(L247,1,1))</f>
        <v>1910CALOEMALS</v>
      </c>
      <c r="H247" s="18" t="s">
        <v>424</v>
      </c>
      <c r="I247" s="18" t="s">
        <v>108</v>
      </c>
      <c r="J247" s="18" t="s">
        <v>3239</v>
      </c>
      <c r="K247" s="18" t="s">
        <v>366</v>
      </c>
      <c r="L247" s="15" t="s">
        <v>57</v>
      </c>
      <c r="M247" s="103" t="s">
        <v>57</v>
      </c>
      <c r="N247" s="193">
        <v>43754</v>
      </c>
      <c r="O247" s="199">
        <v>16</v>
      </c>
      <c r="P247" s="199">
        <v>10</v>
      </c>
      <c r="Q247" s="199">
        <v>2019</v>
      </c>
      <c r="R247" s="637">
        <f t="shared" ca="1" si="90"/>
        <v>4</v>
      </c>
      <c r="S247" s="15" t="s">
        <v>4808</v>
      </c>
      <c r="T247" s="466" t="s">
        <v>2590</v>
      </c>
      <c r="U247" s="19" t="s">
        <v>3240</v>
      </c>
      <c r="V247" s="21" t="s">
        <v>53</v>
      </c>
      <c r="W247" s="114" t="s">
        <v>47</v>
      </c>
      <c r="X247" s="51" t="str">
        <f t="shared" si="91"/>
        <v>971LOALEUBEV</v>
      </c>
      <c r="Y247" s="18" t="s">
        <v>108</v>
      </c>
      <c r="Z247" s="18" t="s">
        <v>990</v>
      </c>
      <c r="AA247" s="18" t="s">
        <v>991</v>
      </c>
      <c r="AB247" s="18" t="s">
        <v>992</v>
      </c>
      <c r="AC247" s="481" t="s">
        <v>56</v>
      </c>
      <c r="AD247" s="44" t="s">
        <v>57</v>
      </c>
      <c r="AE247" s="116">
        <v>35438</v>
      </c>
      <c r="AF247" s="18" t="s">
        <v>73</v>
      </c>
      <c r="AG247" s="18" t="s">
        <v>144</v>
      </c>
      <c r="AH247" s="18" t="s">
        <v>66</v>
      </c>
      <c r="AI247" s="58" t="s">
        <v>4809</v>
      </c>
      <c r="AJ247" s="32" t="s">
        <v>58</v>
      </c>
      <c r="AK247" s="117" t="s">
        <v>993</v>
      </c>
      <c r="AL247" s="15" t="s">
        <v>2578</v>
      </c>
      <c r="AM247" s="31">
        <v>45221.603229166663</v>
      </c>
      <c r="AN247" s="15"/>
      <c r="AO247" s="24"/>
      <c r="AP247" s="15"/>
      <c r="AQ247" s="277"/>
      <c r="AR247" s="20"/>
      <c r="AS247" s="114" t="s">
        <v>47</v>
      </c>
      <c r="AT247" s="15" t="s">
        <v>67</v>
      </c>
      <c r="AU247" s="16" t="s">
        <v>47</v>
      </c>
      <c r="AV247" s="15"/>
      <c r="AW247" s="18"/>
      <c r="AX247" s="58"/>
      <c r="AY247" s="18"/>
      <c r="AZ247" s="15"/>
      <c r="BA247" s="15"/>
      <c r="BB247" s="18"/>
      <c r="BC247" s="18"/>
      <c r="BD247" s="18"/>
      <c r="BE247" s="18"/>
      <c r="BF247" s="18"/>
      <c r="BG247" s="755">
        <f t="shared" si="92"/>
        <v>6</v>
      </c>
      <c r="BH247" s="709">
        <f t="shared" si="93"/>
        <v>4</v>
      </c>
      <c r="BI247" s="755">
        <f t="shared" si="94"/>
        <v>-2</v>
      </c>
      <c r="BJ247" s="459" t="str">
        <f t="shared" si="95"/>
        <v>NO TIENE REZAGO</v>
      </c>
      <c r="BK247" s="18"/>
    </row>
    <row r="248" spans="1:63" customFormat="1" ht="18.75" customHeight="1">
      <c r="A248" s="481">
        <v>751</v>
      </c>
      <c r="B248" s="114" t="s">
        <v>2836</v>
      </c>
      <c r="C248" s="15" t="s">
        <v>50</v>
      </c>
      <c r="D248" s="18" t="s">
        <v>77</v>
      </c>
      <c r="E248" s="44" t="s">
        <v>780</v>
      </c>
      <c r="F248" s="44" t="s">
        <v>1022</v>
      </c>
      <c r="G248" s="310" t="str">
        <f>CONCATENATE(MID(Q248,3,2),MID(P248,1,2),MID(H248,1,2),MID(I248,1,2),MID(J248,1,2), MID(K248,1,2),MID(L248,1,1))</f>
        <v>178CAMASADES</v>
      </c>
      <c r="H248" s="32" t="s">
        <v>424</v>
      </c>
      <c r="I248" s="32" t="s">
        <v>1023</v>
      </c>
      <c r="J248" s="32" t="s">
        <v>3294</v>
      </c>
      <c r="K248" s="32" t="s">
        <v>3703</v>
      </c>
      <c r="L248" s="15" t="s">
        <v>57</v>
      </c>
      <c r="M248" s="103" t="s">
        <v>57</v>
      </c>
      <c r="N248" s="193">
        <v>42965</v>
      </c>
      <c r="O248" s="199">
        <v>18</v>
      </c>
      <c r="P248" s="199">
        <v>8</v>
      </c>
      <c r="Q248" s="199">
        <v>2017</v>
      </c>
      <c r="R248" s="637">
        <f t="shared" ca="1" si="90"/>
        <v>6</v>
      </c>
      <c r="S248" s="15" t="s">
        <v>4808</v>
      </c>
      <c r="T248" s="29" t="s">
        <v>2590</v>
      </c>
      <c r="U248" s="45">
        <v>391</v>
      </c>
      <c r="V248" s="21" t="s">
        <v>53</v>
      </c>
      <c r="W248" s="114" t="s">
        <v>47</v>
      </c>
      <c r="X248" s="51" t="str">
        <f t="shared" si="91"/>
        <v>0211MAROYOANV</v>
      </c>
      <c r="Y248" s="32" t="s">
        <v>1023</v>
      </c>
      <c r="Z248" s="32" t="s">
        <v>962</v>
      </c>
      <c r="AA248" s="32" t="s">
        <v>1024</v>
      </c>
      <c r="AB248" s="32" t="s">
        <v>1025</v>
      </c>
      <c r="AC248" s="481" t="s">
        <v>56</v>
      </c>
      <c r="AD248" s="44" t="s">
        <v>57</v>
      </c>
      <c r="AE248" s="76">
        <v>37577</v>
      </c>
      <c r="AF248" s="18" t="s">
        <v>284</v>
      </c>
      <c r="AG248" s="18" t="s">
        <v>65</v>
      </c>
      <c r="AH248" s="18" t="s">
        <v>491</v>
      </c>
      <c r="AI248" s="58" t="s">
        <v>4809</v>
      </c>
      <c r="AJ248" s="32" t="s">
        <v>58</v>
      </c>
      <c r="AK248" s="45">
        <v>30085552</v>
      </c>
      <c r="AL248" s="44" t="s">
        <v>2578</v>
      </c>
      <c r="AM248" s="1105">
        <v>45184</v>
      </c>
      <c r="AN248" s="15" t="s">
        <v>49</v>
      </c>
      <c r="AO248" s="1111">
        <v>45259</v>
      </c>
      <c r="AP248" s="44">
        <v>1</v>
      </c>
      <c r="AQ248" s="347">
        <v>1</v>
      </c>
      <c r="AR248" s="45">
        <v>2</v>
      </c>
      <c r="AS248" s="114" t="s">
        <v>47</v>
      </c>
      <c r="AT248" s="15" t="s">
        <v>59</v>
      </c>
      <c r="AU248" s="16" t="s">
        <v>47</v>
      </c>
      <c r="AV248" s="15"/>
      <c r="AW248" s="18"/>
      <c r="AX248" s="58"/>
      <c r="AY248" s="18"/>
      <c r="AZ248" s="15"/>
      <c r="BA248" s="15"/>
      <c r="BB248" s="18"/>
      <c r="BC248" s="18"/>
      <c r="BD248" s="18"/>
      <c r="BE248" s="18"/>
      <c r="BF248" s="18"/>
      <c r="BG248" s="755">
        <f t="shared" si="92"/>
        <v>6</v>
      </c>
      <c r="BH248" s="709">
        <f t="shared" si="93"/>
        <v>6</v>
      </c>
      <c r="BI248" s="755">
        <f t="shared" si="94"/>
        <v>0</v>
      </c>
      <c r="BJ248" s="459" t="str">
        <f t="shared" si="95"/>
        <v>NO TIENE REZAGO</v>
      </c>
      <c r="BK248" s="18"/>
    </row>
    <row r="249" spans="1:63" customFormat="1" ht="18.75" customHeight="1">
      <c r="A249" s="481">
        <v>257</v>
      </c>
      <c r="B249" s="114" t="s">
        <v>2836</v>
      </c>
      <c r="C249" s="15" t="s">
        <v>33</v>
      </c>
      <c r="D249" s="15" t="s">
        <v>33</v>
      </c>
      <c r="E249" s="15" t="s">
        <v>116</v>
      </c>
      <c r="F249" s="15">
        <v>924335748</v>
      </c>
      <c r="G249" s="310" t="str">
        <f>CONCATENATE(MID(Q249,3,2),MID(P249,1,2),MID(H249,1,2),MID(I249,1,2),MID(J249,1,2), MID(K249,1,2),MID(L249,1,1))</f>
        <v>1712CAMAJANIS</v>
      </c>
      <c r="H249" s="18" t="s">
        <v>424</v>
      </c>
      <c r="I249" s="18" t="s">
        <v>426</v>
      </c>
      <c r="J249" s="18" t="s">
        <v>1194</v>
      </c>
      <c r="K249" s="192" t="s">
        <v>53</v>
      </c>
      <c r="L249" s="15" t="s">
        <v>57</v>
      </c>
      <c r="M249" s="103" t="s">
        <v>57</v>
      </c>
      <c r="N249" s="193">
        <v>43076</v>
      </c>
      <c r="O249" s="199">
        <v>7</v>
      </c>
      <c r="P249" s="199">
        <v>12</v>
      </c>
      <c r="Q249" s="199">
        <v>2017</v>
      </c>
      <c r="R249" s="637">
        <f t="shared" ca="1" si="90"/>
        <v>6</v>
      </c>
      <c r="S249" s="15" t="s">
        <v>4808</v>
      </c>
      <c r="T249" s="29" t="s">
        <v>2590</v>
      </c>
      <c r="U249" s="115">
        <v>358</v>
      </c>
      <c r="V249" s="21" t="s">
        <v>53</v>
      </c>
      <c r="W249" s="114" t="s">
        <v>47</v>
      </c>
      <c r="X249" s="51" t="str">
        <f t="shared" si="91"/>
        <v>827CAMADIELV</v>
      </c>
      <c r="Y249" s="18" t="s">
        <v>424</v>
      </c>
      <c r="Z249" s="18" t="s">
        <v>426</v>
      </c>
      <c r="AA249" s="18" t="s">
        <v>427</v>
      </c>
      <c r="AB249" s="18" t="s">
        <v>428</v>
      </c>
      <c r="AC249" s="481" t="s">
        <v>56</v>
      </c>
      <c r="AD249" s="15" t="s">
        <v>42</v>
      </c>
      <c r="AE249" s="116">
        <v>30144</v>
      </c>
      <c r="AF249" s="18" t="s">
        <v>206</v>
      </c>
      <c r="AG249" s="18" t="s">
        <v>200</v>
      </c>
      <c r="AH249" s="18" t="s">
        <v>369</v>
      </c>
      <c r="AI249" s="58" t="s">
        <v>4809</v>
      </c>
      <c r="AJ249" s="15" t="s">
        <v>42</v>
      </c>
      <c r="AK249" s="117" t="s">
        <v>429</v>
      </c>
      <c r="AL249" s="15" t="s">
        <v>2578</v>
      </c>
      <c r="AM249" s="31">
        <v>45222.66679398148</v>
      </c>
      <c r="AN249" s="15" t="s">
        <v>49</v>
      </c>
      <c r="AO249" s="24">
        <v>45245</v>
      </c>
      <c r="AP249" s="15">
        <v>5</v>
      </c>
      <c r="AQ249" s="277">
        <v>5</v>
      </c>
      <c r="AR249" s="20">
        <v>1</v>
      </c>
      <c r="AS249" s="114" t="s">
        <v>47</v>
      </c>
      <c r="AT249" s="15" t="s">
        <v>76</v>
      </c>
      <c r="AU249" s="16" t="s">
        <v>47</v>
      </c>
      <c r="AV249" s="15"/>
      <c r="AW249" s="18"/>
      <c r="AX249" s="58"/>
      <c r="AY249" s="18"/>
      <c r="AZ249" s="15"/>
      <c r="BA249" s="15"/>
      <c r="BB249" s="18"/>
      <c r="BC249" s="18"/>
      <c r="BD249" s="18"/>
      <c r="BE249" s="18"/>
      <c r="BF249" s="18"/>
      <c r="BG249" s="755">
        <f t="shared" si="92"/>
        <v>6</v>
      </c>
      <c r="BH249" s="709">
        <f t="shared" si="93"/>
        <v>6</v>
      </c>
      <c r="BI249" s="755">
        <f t="shared" si="94"/>
        <v>0</v>
      </c>
      <c r="BJ249" s="459" t="str">
        <f t="shared" si="95"/>
        <v>NO TIENE REZAGO</v>
      </c>
      <c r="BK249" s="18"/>
    </row>
    <row r="250" spans="1:63" customFormat="1" ht="18.75" customHeight="1">
      <c r="A250" s="481">
        <v>262</v>
      </c>
      <c r="B250" s="114" t="s">
        <v>2836</v>
      </c>
      <c r="C250" s="15" t="s">
        <v>33</v>
      </c>
      <c r="D250" s="15" t="s">
        <v>33</v>
      </c>
      <c r="E250" s="15" t="s">
        <v>116</v>
      </c>
      <c r="F250" s="15">
        <v>924335748</v>
      </c>
      <c r="G250" s="310" t="str">
        <f>CONCATENATE(MID(Q250,3,2),MID(P250,1,2),MID(H250,1,2),MID(I250,1,2),MID(J250,1,2), MID(K250,1,2),MID(L250,1,1))</f>
        <v>193CAMAMAJAP</v>
      </c>
      <c r="H250" s="18" t="s">
        <v>424</v>
      </c>
      <c r="I250" s="18" t="s">
        <v>426</v>
      </c>
      <c r="J250" s="18" t="s">
        <v>2870</v>
      </c>
      <c r="K250" s="18" t="s">
        <v>1194</v>
      </c>
      <c r="L250" s="21" t="s">
        <v>42</v>
      </c>
      <c r="M250" s="21" t="s">
        <v>42</v>
      </c>
      <c r="N250" s="193">
        <v>43536</v>
      </c>
      <c r="O250" s="199">
        <v>12</v>
      </c>
      <c r="P250" s="199">
        <v>3</v>
      </c>
      <c r="Q250" s="199">
        <v>2019</v>
      </c>
      <c r="R250" s="637">
        <f t="shared" ca="1" si="90"/>
        <v>5</v>
      </c>
      <c r="S250" s="15" t="s">
        <v>4808</v>
      </c>
      <c r="T250" s="15" t="s">
        <v>42</v>
      </c>
      <c r="U250" s="129" t="s">
        <v>2943</v>
      </c>
      <c r="V250" s="21" t="s">
        <v>53</v>
      </c>
      <c r="W250" s="114" t="s">
        <v>47</v>
      </c>
      <c r="X250" s="51" t="str">
        <f t="shared" si="91"/>
        <v>827CAMADIELV</v>
      </c>
      <c r="Y250" s="18" t="s">
        <v>424</v>
      </c>
      <c r="Z250" s="18" t="s">
        <v>426</v>
      </c>
      <c r="AA250" s="18" t="s">
        <v>427</v>
      </c>
      <c r="AB250" s="18" t="s">
        <v>428</v>
      </c>
      <c r="AC250" s="481" t="s">
        <v>56</v>
      </c>
      <c r="AD250" s="15" t="s">
        <v>42</v>
      </c>
      <c r="AE250" s="116">
        <v>30144</v>
      </c>
      <c r="AF250" s="18" t="s">
        <v>206</v>
      </c>
      <c r="AG250" s="18" t="s">
        <v>200</v>
      </c>
      <c r="AH250" s="18" t="s">
        <v>369</v>
      </c>
      <c r="AI250" s="58" t="s">
        <v>4809</v>
      </c>
      <c r="AJ250" s="15" t="s">
        <v>42</v>
      </c>
      <c r="AK250" s="117" t="s">
        <v>429</v>
      </c>
      <c r="AL250" s="15" t="s">
        <v>2578</v>
      </c>
      <c r="AM250" s="31">
        <v>45222.66679398148</v>
      </c>
      <c r="AN250" s="15"/>
      <c r="AO250" s="24"/>
      <c r="AP250" s="15"/>
      <c r="AQ250" s="277"/>
      <c r="AR250" s="20"/>
      <c r="AS250" s="114" t="s">
        <v>47</v>
      </c>
      <c r="AT250" s="15" t="s">
        <v>76</v>
      </c>
      <c r="AU250" s="16" t="s">
        <v>47</v>
      </c>
      <c r="AV250" s="15"/>
      <c r="AW250" s="18"/>
      <c r="AX250" s="58"/>
      <c r="AY250" s="18"/>
      <c r="AZ250" s="15"/>
      <c r="BA250" s="15"/>
      <c r="BB250" s="18"/>
      <c r="BC250" s="18"/>
      <c r="BD250" s="18"/>
      <c r="BE250" s="18"/>
      <c r="BF250" s="18"/>
      <c r="BG250" s="755">
        <f t="shared" si="92"/>
        <v>6</v>
      </c>
      <c r="BH250" s="709">
        <f t="shared" si="93"/>
        <v>5</v>
      </c>
      <c r="BI250" s="755">
        <f t="shared" si="94"/>
        <v>-1</v>
      </c>
      <c r="BJ250" s="459" t="str">
        <f t="shared" si="95"/>
        <v>NO TIENE REZAGO</v>
      </c>
      <c r="BK250" s="18"/>
    </row>
    <row r="251" spans="1:63" customFormat="1" ht="18.75" customHeight="1">
      <c r="A251" s="481">
        <v>71</v>
      </c>
      <c r="B251" s="51" t="s">
        <v>2575</v>
      </c>
      <c r="C251" s="25" t="s">
        <v>33</v>
      </c>
      <c r="D251" s="25" t="s">
        <v>33</v>
      </c>
      <c r="E251" s="14" t="s">
        <v>34</v>
      </c>
      <c r="F251" s="14" t="s">
        <v>1089</v>
      </c>
      <c r="G251" s="310" t="str">
        <f>CONCATENATE(MID(Q251,3,2),MID(P251,1,2),MID(H251,1,2),MID(I251,1,2),MID(J251,1,2), MID(K251,1,2),MID(L251,1,1))</f>
        <v>1312CAMEYOVAP</v>
      </c>
      <c r="H251" s="37" t="s">
        <v>424</v>
      </c>
      <c r="I251" s="37" t="s">
        <v>175</v>
      </c>
      <c r="J251" s="37" t="s">
        <v>2681</v>
      </c>
      <c r="K251" s="37" t="s">
        <v>167</v>
      </c>
      <c r="L251" s="58" t="s">
        <v>42</v>
      </c>
      <c r="M251" s="29" t="s">
        <v>42</v>
      </c>
      <c r="N251" s="193">
        <v>41639</v>
      </c>
      <c r="O251" s="199">
        <v>31</v>
      </c>
      <c r="P251" s="199">
        <v>12</v>
      </c>
      <c r="Q251" s="199">
        <v>2013</v>
      </c>
      <c r="R251" s="637">
        <f t="shared" ca="1" si="90"/>
        <v>10</v>
      </c>
      <c r="S251" s="15" t="s">
        <v>4809</v>
      </c>
      <c r="T251" s="14" t="s">
        <v>42</v>
      </c>
      <c r="U251" s="14">
        <v>303861</v>
      </c>
      <c r="V251" s="14" t="s">
        <v>2588</v>
      </c>
      <c r="W251" s="51" t="s">
        <v>47</v>
      </c>
      <c r="X251" s="51" t="str">
        <f t="shared" si="91"/>
        <v>9507MESUYEDEV</v>
      </c>
      <c r="Y251" s="33" t="s">
        <v>175</v>
      </c>
      <c r="Z251" s="33" t="s">
        <v>61</v>
      </c>
      <c r="AA251" s="33" t="s">
        <v>1012</v>
      </c>
      <c r="AB251" s="33" t="s">
        <v>81</v>
      </c>
      <c r="AC251" s="481" t="s">
        <v>56</v>
      </c>
      <c r="AD251" s="58" t="s">
        <v>42</v>
      </c>
      <c r="AE251" s="38">
        <v>34902</v>
      </c>
      <c r="AF251" s="46" t="s">
        <v>252</v>
      </c>
      <c r="AG251" s="46" t="s">
        <v>216</v>
      </c>
      <c r="AH251" s="46" t="s">
        <v>278</v>
      </c>
      <c r="AI251" s="58" t="s">
        <v>4809</v>
      </c>
      <c r="AJ251" s="14" t="s">
        <v>42</v>
      </c>
      <c r="AK251" s="39">
        <v>313441</v>
      </c>
      <c r="AL251" s="1080" t="s">
        <v>2578</v>
      </c>
      <c r="AM251" s="1106">
        <v>45184</v>
      </c>
      <c r="AN251" s="15" t="s">
        <v>49</v>
      </c>
      <c r="AO251" s="1101">
        <v>45215</v>
      </c>
      <c r="AP251" s="58">
        <v>2</v>
      </c>
      <c r="AQ251" s="160">
        <v>2</v>
      </c>
      <c r="AR251" s="39">
        <v>1</v>
      </c>
      <c r="AS251" s="51" t="s">
        <v>47</v>
      </c>
      <c r="AT251" s="14" t="s">
        <v>98</v>
      </c>
      <c r="AU251" s="14" t="s">
        <v>47</v>
      </c>
      <c r="AV251" s="58"/>
      <c r="AW251" s="25"/>
      <c r="AX251" s="58"/>
      <c r="AY251" s="25"/>
      <c r="AZ251" s="58"/>
      <c r="BA251" s="557"/>
      <c r="BB251" s="25"/>
      <c r="BC251" s="25"/>
      <c r="BD251" s="25"/>
      <c r="BE251" s="25"/>
      <c r="BF251" s="25"/>
      <c r="BG251" s="755">
        <f t="shared" si="92"/>
        <v>7</v>
      </c>
      <c r="BH251" s="709">
        <f t="shared" si="93"/>
        <v>10</v>
      </c>
      <c r="BI251" s="755">
        <f t="shared" si="94"/>
        <v>3</v>
      </c>
      <c r="BJ251" s="459" t="str">
        <f t="shared" si="95"/>
        <v>3 AÑOS REZAGO</v>
      </c>
      <c r="BK251" s="25"/>
    </row>
    <row r="252" spans="1:63" customFormat="1" ht="18.75" customHeight="1">
      <c r="A252" s="481">
        <v>72</v>
      </c>
      <c r="B252" s="51" t="s">
        <v>2575</v>
      </c>
      <c r="C252" s="25" t="s">
        <v>33</v>
      </c>
      <c r="D252" s="25" t="s">
        <v>33</v>
      </c>
      <c r="E252" s="14" t="s">
        <v>34</v>
      </c>
      <c r="F252" s="14" t="s">
        <v>2682</v>
      </c>
      <c r="G252" s="310" t="str">
        <f>CONCATENATE(MID(Q252,3,2),MID(P252,1,2),MID(H252,1,2),MID(I252,1,2),MID(J252,1,2), MID(K252,1,2),MID(L252,1,1))</f>
        <v>123CAMEYOJOP</v>
      </c>
      <c r="H252" s="37" t="s">
        <v>424</v>
      </c>
      <c r="I252" s="37" t="s">
        <v>175</v>
      </c>
      <c r="J252" s="37" t="s">
        <v>2683</v>
      </c>
      <c r="K252" s="37" t="s">
        <v>309</v>
      </c>
      <c r="L252" s="58" t="s">
        <v>42</v>
      </c>
      <c r="M252" s="29" t="s">
        <v>42</v>
      </c>
      <c r="N252" s="193">
        <v>40971</v>
      </c>
      <c r="O252" s="199">
        <v>3</v>
      </c>
      <c r="P252" s="199">
        <v>3</v>
      </c>
      <c r="Q252" s="199">
        <v>2012</v>
      </c>
      <c r="R252" s="637">
        <f t="shared" ca="1" si="90"/>
        <v>12</v>
      </c>
      <c r="S252" s="15" t="s">
        <v>4808</v>
      </c>
      <c r="T252" s="14" t="s">
        <v>42</v>
      </c>
      <c r="U252" s="14">
        <v>310650</v>
      </c>
      <c r="V252" s="14" t="s">
        <v>2644</v>
      </c>
      <c r="W252" s="51" t="s">
        <v>47</v>
      </c>
      <c r="X252" s="51" t="str">
        <f t="shared" si="91"/>
        <v>9507MESUYEDEV</v>
      </c>
      <c r="Y252" s="33" t="s">
        <v>175</v>
      </c>
      <c r="Z252" s="33" t="s">
        <v>61</v>
      </c>
      <c r="AA252" s="33" t="s">
        <v>1012</v>
      </c>
      <c r="AB252" s="33" t="s">
        <v>81</v>
      </c>
      <c r="AC252" s="481" t="s">
        <v>56</v>
      </c>
      <c r="AD252" s="58" t="s">
        <v>42</v>
      </c>
      <c r="AE252" s="38">
        <v>34902</v>
      </c>
      <c r="AF252" s="46" t="s">
        <v>252</v>
      </c>
      <c r="AG252" s="46" t="s">
        <v>216</v>
      </c>
      <c r="AH252" s="46" t="s">
        <v>278</v>
      </c>
      <c r="AI252" s="58" t="s">
        <v>4809</v>
      </c>
      <c r="AJ252" s="14" t="s">
        <v>42</v>
      </c>
      <c r="AK252" s="39">
        <v>313441</v>
      </c>
      <c r="AL252" s="1080" t="s">
        <v>2578</v>
      </c>
      <c r="AM252" s="1106">
        <v>45184</v>
      </c>
      <c r="AN252" s="58"/>
      <c r="AO252" s="1101"/>
      <c r="AP252" s="58"/>
      <c r="AQ252" s="160"/>
      <c r="AR252" s="39"/>
      <c r="AS252" s="51" t="s">
        <v>47</v>
      </c>
      <c r="AT252" s="14" t="s">
        <v>98</v>
      </c>
      <c r="AU252" s="14" t="s">
        <v>47</v>
      </c>
      <c r="AV252" s="58"/>
      <c r="AW252" s="25"/>
      <c r="AX252" s="58"/>
      <c r="AY252" s="25"/>
      <c r="AZ252" s="58"/>
      <c r="BA252" s="557"/>
      <c r="BB252" s="25"/>
      <c r="BC252" s="25"/>
      <c r="BD252" s="25"/>
      <c r="BE252" s="25"/>
      <c r="BF252" s="25"/>
      <c r="BG252" s="755">
        <f t="shared" si="92"/>
        <v>9</v>
      </c>
      <c r="BH252" s="709">
        <f t="shared" si="93"/>
        <v>12</v>
      </c>
      <c r="BI252" s="755">
        <f t="shared" si="94"/>
        <v>3</v>
      </c>
      <c r="BJ252" s="459" t="str">
        <f t="shared" si="95"/>
        <v>3 AÑOS REZAGO</v>
      </c>
      <c r="BK252" s="25"/>
    </row>
    <row r="253" spans="1:63" customFormat="1" ht="18.75" customHeight="1">
      <c r="A253" s="481">
        <v>1013</v>
      </c>
      <c r="B253" s="23" t="s">
        <v>4811</v>
      </c>
      <c r="C253" s="15" t="s">
        <v>33</v>
      </c>
      <c r="D253" s="15" t="s">
        <v>33</v>
      </c>
      <c r="E253" s="15" t="s">
        <v>2048</v>
      </c>
      <c r="F253" s="198">
        <v>930242326</v>
      </c>
      <c r="G253" s="310" t="str">
        <f>CONCATENATE(MID(Q253,3,2),MID(P253,1,2),MID(H253,1,2),MID(I253,1,2),MID(J253,1,2), MID(K253,1,2),MID(L253,1,1))</f>
        <v>1710CAROEVASC</v>
      </c>
      <c r="H253" s="192" t="s">
        <v>424</v>
      </c>
      <c r="I253" s="192" t="s">
        <v>226</v>
      </c>
      <c r="J253" s="192" t="s">
        <v>4642</v>
      </c>
      <c r="K253" s="192" t="s">
        <v>4643</v>
      </c>
      <c r="L253" s="15" t="s">
        <v>111</v>
      </c>
      <c r="M253" s="18" t="s">
        <v>111</v>
      </c>
      <c r="N253" s="193">
        <v>43022</v>
      </c>
      <c r="O253" s="199">
        <v>14</v>
      </c>
      <c r="P253" s="199">
        <v>10</v>
      </c>
      <c r="Q253" s="199">
        <v>2017</v>
      </c>
      <c r="R253" s="637">
        <f t="shared" ca="1" si="90"/>
        <v>6</v>
      </c>
      <c r="S253" s="15" t="s">
        <v>4808</v>
      </c>
      <c r="T253" s="197" t="s">
        <v>112</v>
      </c>
      <c r="U253" s="365" t="s">
        <v>4644</v>
      </c>
      <c r="V253" s="14" t="s">
        <v>2592</v>
      </c>
      <c r="W253" s="114" t="s">
        <v>47</v>
      </c>
      <c r="X253" s="51" t="str">
        <f t="shared" si="91"/>
        <v>8603ROOLANNIV</v>
      </c>
      <c r="Y253" s="197" t="s">
        <v>226</v>
      </c>
      <c r="Z253" s="192" t="s">
        <v>4645</v>
      </c>
      <c r="AA253" s="192" t="s">
        <v>393</v>
      </c>
      <c r="AB253" s="185" t="s">
        <v>53</v>
      </c>
      <c r="AC253" s="481" t="s">
        <v>56</v>
      </c>
      <c r="AD253" s="44" t="s">
        <v>111</v>
      </c>
      <c r="AE253" s="406">
        <v>31496</v>
      </c>
      <c r="AF253" s="362" t="s">
        <v>274</v>
      </c>
      <c r="AG253" s="362" t="s">
        <v>88</v>
      </c>
      <c r="AH253" s="362" t="s">
        <v>97</v>
      </c>
      <c r="AI253" s="58" t="s">
        <v>4809</v>
      </c>
      <c r="AJ253" s="150" t="s">
        <v>142</v>
      </c>
      <c r="AK253" s="367" t="s">
        <v>4646</v>
      </c>
      <c r="AL253" s="15" t="s">
        <v>2578</v>
      </c>
      <c r="AM253" s="1102">
        <v>45252.823009293978</v>
      </c>
      <c r="AN253" s="15" t="s">
        <v>49</v>
      </c>
      <c r="AO253" s="31">
        <v>45286</v>
      </c>
      <c r="AP253" s="15">
        <v>2</v>
      </c>
      <c r="AQ253" s="277">
        <v>2</v>
      </c>
      <c r="AR253" s="199">
        <v>2</v>
      </c>
      <c r="AS253" s="146" t="s">
        <v>47</v>
      </c>
      <c r="AT253" s="185" t="s">
        <v>67</v>
      </c>
      <c r="AU253" s="18" t="s">
        <v>47</v>
      </c>
      <c r="AV253" s="58"/>
      <c r="AW253" s="18"/>
      <c r="AX253" s="58"/>
      <c r="AY253" s="18"/>
      <c r="AZ253" s="58"/>
      <c r="BA253" s="58"/>
      <c r="BB253" s="18"/>
      <c r="BC253" s="18"/>
      <c r="BD253" s="18"/>
      <c r="BE253" s="18"/>
      <c r="BF253" s="18"/>
      <c r="BG253" s="755">
        <f t="shared" si="92"/>
        <v>6</v>
      </c>
      <c r="BH253" s="709">
        <f t="shared" si="93"/>
        <v>6</v>
      </c>
      <c r="BI253" s="755">
        <f t="shared" si="94"/>
        <v>0</v>
      </c>
      <c r="BJ253" s="459" t="str">
        <f t="shared" si="95"/>
        <v>NO TIENE REZAGO</v>
      </c>
      <c r="BK253" s="18"/>
    </row>
    <row r="254" spans="1:63" customFormat="1" ht="18.75" customHeight="1">
      <c r="A254" s="481">
        <v>605</v>
      </c>
      <c r="B254" s="114" t="s">
        <v>2836</v>
      </c>
      <c r="C254" s="15" t="s">
        <v>33</v>
      </c>
      <c r="D254" s="15" t="s">
        <v>33</v>
      </c>
      <c r="E254" s="15" t="s">
        <v>2048</v>
      </c>
      <c r="F254" s="15">
        <v>949916568</v>
      </c>
      <c r="G254" s="310" t="str">
        <f>CONCATENATE(MID(Q254,3,2),MID(P254,1,2),MID(H254,1,2),MID(I254,1,2),MID(J254,1,2), MID(K254,1,2),MID(L254,1,1))</f>
        <v>106CASABRD´P</v>
      </c>
      <c r="H254" s="18" t="s">
        <v>424</v>
      </c>
      <c r="I254" s="18" t="s">
        <v>497</v>
      </c>
      <c r="J254" s="18" t="s">
        <v>3577</v>
      </c>
      <c r="K254" s="18" t="s">
        <v>3578</v>
      </c>
      <c r="L254" s="21" t="s">
        <v>42</v>
      </c>
      <c r="M254" s="21" t="s">
        <v>42</v>
      </c>
      <c r="N254" s="193">
        <v>40339</v>
      </c>
      <c r="O254" s="199">
        <v>10</v>
      </c>
      <c r="P254" s="199">
        <v>6</v>
      </c>
      <c r="Q254" s="199">
        <v>2010</v>
      </c>
      <c r="R254" s="637">
        <f t="shared" ca="1" si="90"/>
        <v>13</v>
      </c>
      <c r="S254" s="15" t="s">
        <v>4808</v>
      </c>
      <c r="T254" s="18" t="s">
        <v>42</v>
      </c>
      <c r="U254" s="115" t="s">
        <v>3579</v>
      </c>
      <c r="V254" s="14" t="s">
        <v>2656</v>
      </c>
      <c r="W254" s="114" t="s">
        <v>47</v>
      </c>
      <c r="X254" s="51" t="str">
        <f t="shared" si="91"/>
        <v>887SASUROCAV</v>
      </c>
      <c r="Y254" s="18" t="s">
        <v>497</v>
      </c>
      <c r="Z254" s="18" t="s">
        <v>61</v>
      </c>
      <c r="AA254" s="18" t="s">
        <v>1527</v>
      </c>
      <c r="AB254" s="18" t="s">
        <v>383</v>
      </c>
      <c r="AC254" s="481" t="s">
        <v>56</v>
      </c>
      <c r="AD254" s="15" t="s">
        <v>42</v>
      </c>
      <c r="AE254" s="116">
        <v>32331</v>
      </c>
      <c r="AF254" s="18" t="s">
        <v>200</v>
      </c>
      <c r="AG254" s="18" t="s">
        <v>200</v>
      </c>
      <c r="AH254" s="18" t="s">
        <v>254</v>
      </c>
      <c r="AI254" s="58" t="s">
        <v>4809</v>
      </c>
      <c r="AJ254" s="18" t="s">
        <v>42</v>
      </c>
      <c r="AK254" s="117" t="s">
        <v>1528</v>
      </c>
      <c r="AL254" s="15" t="s">
        <v>2578</v>
      </c>
      <c r="AM254" s="85">
        <v>45210.689756944441</v>
      </c>
      <c r="AN254" s="15"/>
      <c r="AO254" s="31"/>
      <c r="AP254" s="15"/>
      <c r="AQ254" s="20"/>
      <c r="AR254" s="20"/>
      <c r="AS254" s="114" t="s">
        <v>47</v>
      </c>
      <c r="AT254" s="15" t="s">
        <v>67</v>
      </c>
      <c r="AU254" s="16" t="s">
        <v>47</v>
      </c>
      <c r="AV254" s="15"/>
      <c r="AW254" s="18"/>
      <c r="AX254" s="58"/>
      <c r="AY254" s="18"/>
      <c r="AZ254" s="15"/>
      <c r="BA254" s="15"/>
      <c r="BB254" s="18"/>
      <c r="BC254" s="18"/>
      <c r="BD254" s="18"/>
      <c r="BE254" s="18"/>
      <c r="BF254" s="18"/>
      <c r="BG254" s="755">
        <f t="shared" si="92"/>
        <v>12</v>
      </c>
      <c r="BH254" s="709">
        <f t="shared" si="93"/>
        <v>13</v>
      </c>
      <c r="BI254" s="755">
        <f t="shared" si="94"/>
        <v>1</v>
      </c>
      <c r="BJ254" s="459" t="str">
        <f t="shared" si="95"/>
        <v>NO TIENE REZAGO</v>
      </c>
      <c r="BK254" s="18" t="s">
        <v>3855</v>
      </c>
    </row>
    <row r="255" spans="1:63" customFormat="1" ht="18.75" customHeight="1">
      <c r="A255" s="481">
        <v>1026</v>
      </c>
      <c r="B255" s="23" t="s">
        <v>4811</v>
      </c>
      <c r="C255" s="15" t="s">
        <v>33</v>
      </c>
      <c r="D255" s="15" t="s">
        <v>33</v>
      </c>
      <c r="E255" s="15" t="s">
        <v>2048</v>
      </c>
      <c r="F255" s="185" t="s">
        <v>1526</v>
      </c>
      <c r="G255" s="310" t="str">
        <f>CONCATENATE(MID(Q255,3,2),MID(P255,1,2),MID(H255,1,2),MID(I255,1,2),MID(J255,1,2), MID(K255,1,2),MID(L255,1,1))</f>
        <v>0612CASADADEP</v>
      </c>
      <c r="H255" s="197" t="s">
        <v>424</v>
      </c>
      <c r="I255" s="197" t="s">
        <v>497</v>
      </c>
      <c r="J255" s="197" t="s">
        <v>246</v>
      </c>
      <c r="K255" s="197" t="s">
        <v>783</v>
      </c>
      <c r="L255" s="15" t="s">
        <v>42</v>
      </c>
      <c r="M255" s="197" t="s">
        <v>42</v>
      </c>
      <c r="N255" s="193">
        <v>39066</v>
      </c>
      <c r="O255" s="199">
        <v>15</v>
      </c>
      <c r="P255" s="199">
        <v>12</v>
      </c>
      <c r="Q255" s="199">
        <v>2006</v>
      </c>
      <c r="R255" s="637">
        <f t="shared" ca="1" si="90"/>
        <v>17</v>
      </c>
      <c r="S255" s="15" t="s">
        <v>4809</v>
      </c>
      <c r="T255" s="197" t="s">
        <v>42</v>
      </c>
      <c r="U255" s="365" t="s">
        <v>4687</v>
      </c>
      <c r="V255" s="14" t="s">
        <v>2611</v>
      </c>
      <c r="W255" s="114" t="s">
        <v>47</v>
      </c>
      <c r="X255" s="51" t="str">
        <f t="shared" si="91"/>
        <v>8807SASUROCAV</v>
      </c>
      <c r="Y255" s="197" t="s">
        <v>497</v>
      </c>
      <c r="Z255" s="197" t="s">
        <v>61</v>
      </c>
      <c r="AA255" s="197" t="s">
        <v>1527</v>
      </c>
      <c r="AB255" s="197" t="s">
        <v>383</v>
      </c>
      <c r="AC255" s="481" t="s">
        <v>56</v>
      </c>
      <c r="AD255" s="15" t="s">
        <v>42</v>
      </c>
      <c r="AE255" s="193">
        <v>32331</v>
      </c>
      <c r="AF255" s="362" t="s">
        <v>216</v>
      </c>
      <c r="AG255" s="362" t="s">
        <v>216</v>
      </c>
      <c r="AH255" s="362" t="s">
        <v>254</v>
      </c>
      <c r="AI255" s="58" t="s">
        <v>4809</v>
      </c>
      <c r="AJ255" s="197" t="s">
        <v>42</v>
      </c>
      <c r="AK255" s="369" t="s">
        <v>1528</v>
      </c>
      <c r="AL255" s="15" t="s">
        <v>2578</v>
      </c>
      <c r="AM255" s="85">
        <v>45210.689756944441</v>
      </c>
      <c r="AN255" s="15" t="s">
        <v>49</v>
      </c>
      <c r="AO255" s="1111">
        <v>45273</v>
      </c>
      <c r="AP255" s="15">
        <v>1</v>
      </c>
      <c r="AQ255" s="20">
        <v>1</v>
      </c>
      <c r="AR255" s="199"/>
      <c r="AS255" s="146" t="s">
        <v>47</v>
      </c>
      <c r="AT255" s="185" t="s">
        <v>67</v>
      </c>
      <c r="AU255" s="18" t="s">
        <v>47</v>
      </c>
      <c r="AV255" s="58"/>
      <c r="AW255" s="18"/>
      <c r="AX255" s="58"/>
      <c r="AY255" s="18"/>
      <c r="AZ255" s="58"/>
      <c r="BA255" s="58"/>
      <c r="BB255" s="18"/>
      <c r="BC255" s="18"/>
      <c r="BD255" s="18"/>
      <c r="BE255" s="18"/>
      <c r="BF255" s="18"/>
      <c r="BG255" s="755">
        <f t="shared" si="92"/>
        <v>14</v>
      </c>
      <c r="BH255" s="709">
        <f t="shared" si="93"/>
        <v>17</v>
      </c>
      <c r="BI255" s="755">
        <f t="shared" si="94"/>
        <v>3</v>
      </c>
      <c r="BJ255" s="459" t="str">
        <f t="shared" si="95"/>
        <v>3 AÑOS REZAGO</v>
      </c>
      <c r="BK255" s="18" t="s">
        <v>4103</v>
      </c>
    </row>
    <row r="256" spans="1:63" customFormat="1" ht="18.75" customHeight="1">
      <c r="A256" s="481">
        <v>260</v>
      </c>
      <c r="B256" s="114" t="s">
        <v>2836</v>
      </c>
      <c r="C256" s="15" t="s">
        <v>33</v>
      </c>
      <c r="D256" s="15" t="s">
        <v>33</v>
      </c>
      <c r="E256" s="15" t="s">
        <v>401</v>
      </c>
      <c r="F256" s="15">
        <v>923294939</v>
      </c>
      <c r="G256" s="310" t="str">
        <f>CONCATENATE(MID(Q256,3,2),MID(P256,1,2),MID(H256,1,2),MID(I256,1,2),MID(J256,1,2), MID(K256,1,2),MID(L256,1,1))</f>
        <v>165CAVIAADAS</v>
      </c>
      <c r="H256" s="1039" t="s">
        <v>424</v>
      </c>
      <c r="I256" s="1039" t="s">
        <v>437</v>
      </c>
      <c r="J256" s="1039" t="s">
        <v>2863</v>
      </c>
      <c r="K256" s="1039" t="s">
        <v>1957</v>
      </c>
      <c r="L256" s="15" t="s">
        <v>57</v>
      </c>
      <c r="M256" s="103" t="s">
        <v>57</v>
      </c>
      <c r="N256" s="193">
        <v>42495</v>
      </c>
      <c r="O256" s="199">
        <v>5</v>
      </c>
      <c r="P256" s="199">
        <v>5</v>
      </c>
      <c r="Q256" s="199">
        <v>2016</v>
      </c>
      <c r="R256" s="637">
        <f t="shared" ca="1" si="90"/>
        <v>7</v>
      </c>
      <c r="S256" s="15" t="s">
        <v>4808</v>
      </c>
      <c r="T256" s="29" t="s">
        <v>2590</v>
      </c>
      <c r="U256" s="16">
        <v>1633</v>
      </c>
      <c r="V256" s="16" t="s">
        <v>2636</v>
      </c>
      <c r="W256" s="114" t="s">
        <v>47</v>
      </c>
      <c r="X256" s="51" t="str">
        <f t="shared" si="91"/>
        <v>941CAVIGECHV</v>
      </c>
      <c r="Y256" s="15" t="s">
        <v>424</v>
      </c>
      <c r="Z256" s="15" t="s">
        <v>437</v>
      </c>
      <c r="AA256" s="15" t="s">
        <v>440</v>
      </c>
      <c r="AB256" s="15" t="s">
        <v>441</v>
      </c>
      <c r="AC256" s="481" t="s">
        <v>56</v>
      </c>
      <c r="AD256" s="44" t="s">
        <v>57</v>
      </c>
      <c r="AE256" s="24">
        <v>34339</v>
      </c>
      <c r="AF256" s="18" t="s">
        <v>180</v>
      </c>
      <c r="AG256" s="18" t="s">
        <v>144</v>
      </c>
      <c r="AH256" s="18" t="s">
        <v>75</v>
      </c>
      <c r="AI256" s="58" t="s">
        <v>4809</v>
      </c>
      <c r="AJ256" s="32" t="s">
        <v>58</v>
      </c>
      <c r="AK256" s="128">
        <v>22369718</v>
      </c>
      <c r="AL256" s="15" t="s">
        <v>2578</v>
      </c>
      <c r="AM256" s="85">
        <v>45184</v>
      </c>
      <c r="AN256" s="15" t="s">
        <v>49</v>
      </c>
      <c r="AO256" s="31">
        <v>45254</v>
      </c>
      <c r="AP256" s="15">
        <v>2</v>
      </c>
      <c r="AQ256" s="20">
        <v>2</v>
      </c>
      <c r="AR256" s="20">
        <v>1</v>
      </c>
      <c r="AS256" s="114" t="s">
        <v>47</v>
      </c>
      <c r="AT256" s="15" t="s">
        <v>98</v>
      </c>
      <c r="AU256" s="16" t="s">
        <v>47</v>
      </c>
      <c r="AV256" s="15"/>
      <c r="AW256" s="18"/>
      <c r="AX256" s="58"/>
      <c r="AY256" s="18"/>
      <c r="AZ256" s="15"/>
      <c r="BA256" s="15"/>
      <c r="BB256" s="18"/>
      <c r="BC256" s="18"/>
      <c r="BD256" s="18"/>
      <c r="BE256" s="18"/>
      <c r="BF256" s="18"/>
      <c r="BG256" s="755">
        <f t="shared" si="92"/>
        <v>6</v>
      </c>
      <c r="BH256" s="709">
        <f t="shared" si="93"/>
        <v>7</v>
      </c>
      <c r="BI256" s="755">
        <f t="shared" si="94"/>
        <v>1</v>
      </c>
      <c r="BJ256" s="459" t="str">
        <f t="shared" si="95"/>
        <v>NO TIENE REZAGO</v>
      </c>
      <c r="BK256" s="18"/>
    </row>
    <row r="257" spans="1:63" customFormat="1" ht="18.75" customHeight="1">
      <c r="A257" s="481">
        <v>207</v>
      </c>
      <c r="B257" s="114" t="s">
        <v>2836</v>
      </c>
      <c r="C257" s="15" t="s">
        <v>33</v>
      </c>
      <c r="D257" s="15" t="s">
        <v>33</v>
      </c>
      <c r="E257" s="33" t="s">
        <v>60</v>
      </c>
      <c r="F257" s="15">
        <v>921798527</v>
      </c>
      <c r="G257" s="310" t="str">
        <f>CONCATENATE(MID(Q257,3,2),MID(P257,1,2),MID(H257,1,2),MID(I257,1,2),MID(J257,1,2), MID(K257,1,2),MID(L257,1,1))</f>
        <v>192CEACNADES</v>
      </c>
      <c r="H257" s="18" t="s">
        <v>442</v>
      </c>
      <c r="I257" s="18" t="s">
        <v>52</v>
      </c>
      <c r="J257" s="18" t="s">
        <v>2843</v>
      </c>
      <c r="K257" s="18" t="s">
        <v>63</v>
      </c>
      <c r="L257" s="15" t="s">
        <v>57</v>
      </c>
      <c r="M257" s="103" t="s">
        <v>57</v>
      </c>
      <c r="N257" s="193">
        <v>43511</v>
      </c>
      <c r="O257" s="199">
        <v>15</v>
      </c>
      <c r="P257" s="199">
        <v>2</v>
      </c>
      <c r="Q257" s="199">
        <v>2019</v>
      </c>
      <c r="R257" s="637">
        <f t="shared" ca="1" si="90"/>
        <v>5</v>
      </c>
      <c r="S257" s="15" t="s">
        <v>4809</v>
      </c>
      <c r="T257" s="29" t="s">
        <v>2590</v>
      </c>
      <c r="U257" s="19" t="s">
        <v>2844</v>
      </c>
      <c r="V257" s="21" t="s">
        <v>53</v>
      </c>
      <c r="W257" s="114" t="s">
        <v>47</v>
      </c>
      <c r="X257" s="51" t="str">
        <f t="shared" si="91"/>
        <v>9711ACSUNODEV</v>
      </c>
      <c r="Y257" s="18" t="s">
        <v>52</v>
      </c>
      <c r="Z257" s="18" t="s">
        <v>61</v>
      </c>
      <c r="AA257" s="18" t="s">
        <v>62</v>
      </c>
      <c r="AB257" s="18" t="s">
        <v>63</v>
      </c>
      <c r="AC257" s="481" t="s">
        <v>56</v>
      </c>
      <c r="AD257" s="15" t="s">
        <v>42</v>
      </c>
      <c r="AE257" s="116">
        <v>35745</v>
      </c>
      <c r="AF257" s="18" t="s">
        <v>65</v>
      </c>
      <c r="AG257" s="18" t="s">
        <v>65</v>
      </c>
      <c r="AH257" s="18" t="s">
        <v>66</v>
      </c>
      <c r="AI257" s="58" t="s">
        <v>4809</v>
      </c>
      <c r="AJ257" s="18" t="s">
        <v>42</v>
      </c>
      <c r="AK257" s="117" t="s">
        <v>64</v>
      </c>
      <c r="AL257" s="15" t="s">
        <v>2578</v>
      </c>
      <c r="AM257" s="31">
        <v>45222.417013888888</v>
      </c>
      <c r="AN257" s="15" t="s">
        <v>49</v>
      </c>
      <c r="AO257" s="31">
        <v>45245</v>
      </c>
      <c r="AP257" s="15">
        <v>1</v>
      </c>
      <c r="AQ257" s="20">
        <v>1</v>
      </c>
      <c r="AR257" s="20">
        <v>2</v>
      </c>
      <c r="AS257" s="114" t="s">
        <v>47</v>
      </c>
      <c r="AT257" s="15" t="s">
        <v>67</v>
      </c>
      <c r="AU257" s="16" t="s">
        <v>47</v>
      </c>
      <c r="AV257" s="15"/>
      <c r="AW257" s="18"/>
      <c r="AX257" s="58"/>
      <c r="AY257" s="18"/>
      <c r="AZ257" s="15"/>
      <c r="BA257" s="15"/>
      <c r="BB257" s="18"/>
      <c r="BC257" s="18"/>
      <c r="BD257" s="18"/>
      <c r="BE257" s="18"/>
      <c r="BF257" s="18"/>
      <c r="BG257" s="755">
        <f t="shared" si="92"/>
        <v>6</v>
      </c>
      <c r="BH257" s="709">
        <f t="shared" si="93"/>
        <v>5</v>
      </c>
      <c r="BI257" s="755">
        <f t="shared" si="94"/>
        <v>-1</v>
      </c>
      <c r="BJ257" s="459" t="str">
        <f t="shared" si="95"/>
        <v>NO TIENE REZAGO</v>
      </c>
      <c r="BK257" s="18"/>
    </row>
    <row r="258" spans="1:63" customFormat="1" ht="18.75" customHeight="1">
      <c r="A258" s="481">
        <v>1226</v>
      </c>
      <c r="B258" s="23" t="s">
        <v>5311</v>
      </c>
      <c r="C258" s="15" t="s">
        <v>33</v>
      </c>
      <c r="D258" s="15" t="s">
        <v>33</v>
      </c>
      <c r="E258" s="466" t="s">
        <v>335</v>
      </c>
      <c r="F258" s="53">
        <v>957102964</v>
      </c>
      <c r="G258" s="310" t="str">
        <f>CONCATENATE(MID(Q258,3,2),MID(P258,1,2),MID(H258,1,2),MID(I258,1,2),MID(J258,1,2), MID(K258,1,2),MID(L258,1,1))</f>
        <v>181CEHEFRJEP</v>
      </c>
      <c r="H258" s="48" t="s">
        <v>3667</v>
      </c>
      <c r="I258" s="48" t="s">
        <v>361</v>
      </c>
      <c r="J258" s="48" t="s">
        <v>5793</v>
      </c>
      <c r="K258" s="48" t="s">
        <v>458</v>
      </c>
      <c r="L258" s="481" t="s">
        <v>42</v>
      </c>
      <c r="M258" s="466" t="s">
        <v>42</v>
      </c>
      <c r="N258" s="528">
        <v>43110</v>
      </c>
      <c r="O258" s="354">
        <v>10</v>
      </c>
      <c r="P258" s="354">
        <v>1</v>
      </c>
      <c r="Q258" s="354">
        <v>2018</v>
      </c>
      <c r="R258" s="637">
        <f t="shared" ca="1" si="90"/>
        <v>6</v>
      </c>
      <c r="S258" s="482" t="s">
        <v>4808</v>
      </c>
      <c r="T258" s="466" t="s">
        <v>42</v>
      </c>
      <c r="U258" s="54" t="s">
        <v>5794</v>
      </c>
      <c r="V258" s="14" t="s">
        <v>2592</v>
      </c>
      <c r="W258" s="114" t="s">
        <v>47</v>
      </c>
      <c r="X258" s="51" t="str">
        <f t="shared" si="91"/>
        <v>9811HEHEDAANV</v>
      </c>
      <c r="Y258" s="53" t="s">
        <v>361</v>
      </c>
      <c r="Z258" s="53" t="s">
        <v>361</v>
      </c>
      <c r="AA258" s="53" t="s">
        <v>6007</v>
      </c>
      <c r="AB258" s="53" t="s">
        <v>38</v>
      </c>
      <c r="AC258" s="481" t="s">
        <v>56</v>
      </c>
      <c r="AD258" s="114" t="s">
        <v>42</v>
      </c>
      <c r="AE258" s="540">
        <v>36116</v>
      </c>
      <c r="AF258" s="538" t="s">
        <v>284</v>
      </c>
      <c r="AG258" s="538" t="s">
        <v>65</v>
      </c>
      <c r="AH258" s="538" t="s">
        <v>201</v>
      </c>
      <c r="AI258" s="15" t="s">
        <v>4809</v>
      </c>
      <c r="AJ258" s="466" t="s">
        <v>42</v>
      </c>
      <c r="AK258" s="53" t="s">
        <v>40</v>
      </c>
      <c r="AL258" s="15" t="s">
        <v>2578</v>
      </c>
      <c r="AM258" s="557">
        <v>45313.75463275463</v>
      </c>
      <c r="AN258" s="15" t="s">
        <v>49</v>
      </c>
      <c r="AO258" s="1101">
        <v>45314</v>
      </c>
      <c r="AP258" s="481">
        <v>1</v>
      </c>
      <c r="AQ258" s="466">
        <v>1</v>
      </c>
      <c r="AR258" s="466">
        <v>1</v>
      </c>
      <c r="AS258" s="673" t="s">
        <v>47</v>
      </c>
      <c r="AT258" s="18" t="s">
        <v>1210</v>
      </c>
      <c r="AU258" s="23"/>
      <c r="AV258" s="58"/>
      <c r="AW258" s="466" t="s">
        <v>6079</v>
      </c>
      <c r="AX258" s="1093"/>
      <c r="AY258" s="466" t="s">
        <v>1805</v>
      </c>
      <c r="AZ258" s="58"/>
      <c r="BA258" s="58"/>
      <c r="BB258" s="23"/>
      <c r="BC258" s="23"/>
      <c r="BD258" s="23"/>
      <c r="BE258" s="23"/>
      <c r="BF258" s="23"/>
      <c r="BG258" s="755">
        <f t="shared" si="92"/>
        <v>6</v>
      </c>
      <c r="BH258" s="709">
        <f t="shared" si="93"/>
        <v>6</v>
      </c>
      <c r="BI258" s="755">
        <f t="shared" si="94"/>
        <v>0</v>
      </c>
      <c r="BJ258" s="459" t="str">
        <f t="shared" si="95"/>
        <v>NO TIENE REZAGO</v>
      </c>
      <c r="BK258" s="23"/>
    </row>
    <row r="259" spans="1:63" customFormat="1" ht="18.75" customHeight="1">
      <c r="A259" s="481">
        <v>653</v>
      </c>
      <c r="B259" s="114" t="s">
        <v>2836</v>
      </c>
      <c r="C259" s="15" t="s">
        <v>33</v>
      </c>
      <c r="D259" s="15" t="s">
        <v>33</v>
      </c>
      <c r="E259" s="16" t="s">
        <v>34</v>
      </c>
      <c r="F259" s="15">
        <v>986326113</v>
      </c>
      <c r="G259" s="310" t="str">
        <f>CONCATENATE(MID(Q259,3,2),MID(P259,1,2),MID(H259,1,2),MID(I259,1,2),MID(J259,1,2), MID(K259,1,2),MID(L259,1,1))</f>
        <v>074CETOYAVAS</v>
      </c>
      <c r="H259" s="18" t="s">
        <v>3667</v>
      </c>
      <c r="I259" s="18" t="s">
        <v>102</v>
      </c>
      <c r="J259" s="18" t="s">
        <v>3668</v>
      </c>
      <c r="K259" s="18" t="s">
        <v>167</v>
      </c>
      <c r="L259" s="15" t="s">
        <v>57</v>
      </c>
      <c r="M259" s="103" t="s">
        <v>57</v>
      </c>
      <c r="N259" s="193">
        <v>39194</v>
      </c>
      <c r="O259" s="199">
        <v>22</v>
      </c>
      <c r="P259" s="199">
        <v>4</v>
      </c>
      <c r="Q259" s="199">
        <v>2007</v>
      </c>
      <c r="R259" s="637">
        <f t="shared" ca="1" si="90"/>
        <v>16</v>
      </c>
      <c r="S259" s="15" t="s">
        <v>4809</v>
      </c>
      <c r="T259" s="29" t="s">
        <v>86</v>
      </c>
      <c r="U259" s="115" t="s">
        <v>3669</v>
      </c>
      <c r="V259" s="16" t="s">
        <v>2672</v>
      </c>
      <c r="W259" s="114" t="s">
        <v>47</v>
      </c>
      <c r="X259" s="51" t="str">
        <f t="shared" si="91"/>
        <v>907TODEYUDEV</v>
      </c>
      <c r="Y259" s="15" t="s">
        <v>1626</v>
      </c>
      <c r="Z259" s="15" t="s">
        <v>537</v>
      </c>
      <c r="AA259" s="15" t="s">
        <v>1628</v>
      </c>
      <c r="AB259" s="15" t="s">
        <v>416</v>
      </c>
      <c r="AC259" s="481" t="s">
        <v>56</v>
      </c>
      <c r="AD259" s="15" t="s">
        <v>42</v>
      </c>
      <c r="AE259" s="116">
        <v>33058</v>
      </c>
      <c r="AF259" s="18" t="s">
        <v>123</v>
      </c>
      <c r="AG259" s="18" t="s">
        <v>200</v>
      </c>
      <c r="AH259" s="18" t="s">
        <v>508</v>
      </c>
      <c r="AI259" s="58" t="s">
        <v>4809</v>
      </c>
      <c r="AJ259" s="15" t="s">
        <v>42</v>
      </c>
      <c r="AK259" s="117" t="s">
        <v>1629</v>
      </c>
      <c r="AL259" s="15" t="s">
        <v>2578</v>
      </c>
      <c r="AM259" s="31">
        <v>45218.388819444444</v>
      </c>
      <c r="AN259" s="15"/>
      <c r="AO259" s="1111"/>
      <c r="AP259" s="15"/>
      <c r="AQ259" s="20"/>
      <c r="AR259" s="20"/>
      <c r="AS259" s="114" t="s">
        <v>47</v>
      </c>
      <c r="AT259" s="15" t="s">
        <v>48</v>
      </c>
      <c r="AU259" s="16" t="s">
        <v>47</v>
      </c>
      <c r="AV259" s="15"/>
      <c r="AW259" s="18"/>
      <c r="AX259" s="58"/>
      <c r="AY259" s="18"/>
      <c r="AZ259" s="15"/>
      <c r="BA259" s="15"/>
      <c r="BB259" s="18"/>
      <c r="BC259" s="18"/>
      <c r="BD259" s="18"/>
      <c r="BE259" s="18"/>
      <c r="BF259" s="18"/>
      <c r="BG259" s="755">
        <f t="shared" si="92"/>
        <v>15</v>
      </c>
      <c r="BH259" s="709">
        <f t="shared" si="93"/>
        <v>16</v>
      </c>
      <c r="BI259" s="755">
        <f t="shared" si="94"/>
        <v>1</v>
      </c>
      <c r="BJ259" s="459" t="str">
        <f t="shared" si="95"/>
        <v>NO TIENE REZAGO</v>
      </c>
      <c r="BK259" s="18"/>
    </row>
    <row r="260" spans="1:63" customFormat="1" ht="18.75" customHeight="1">
      <c r="A260" s="481">
        <v>667</v>
      </c>
      <c r="B260" s="114" t="s">
        <v>2836</v>
      </c>
      <c r="C260" s="15" t="s">
        <v>33</v>
      </c>
      <c r="D260" s="15" t="s">
        <v>33</v>
      </c>
      <c r="E260" s="150" t="s">
        <v>68</v>
      </c>
      <c r="F260" s="16">
        <v>930761107</v>
      </c>
      <c r="G260" s="310" t="str">
        <f>CONCATENATE(MID(Q260,3,2),MID(P260,1,2),MID(H260,1,2),MID(I260,1,2),MID(J260,1,2), MID(K260,1,2),MID(L260,1,1))</f>
        <v>1912CEVALEISP</v>
      </c>
      <c r="H260" s="18" t="s">
        <v>3667</v>
      </c>
      <c r="I260" s="18" t="s">
        <v>1182</v>
      </c>
      <c r="J260" s="18" t="s">
        <v>3693</v>
      </c>
      <c r="K260" s="18" t="s">
        <v>2364</v>
      </c>
      <c r="L260" s="21" t="s">
        <v>42</v>
      </c>
      <c r="M260" s="21" t="s">
        <v>42</v>
      </c>
      <c r="N260" s="193">
        <v>43814</v>
      </c>
      <c r="O260" s="199">
        <v>15</v>
      </c>
      <c r="P260" s="199">
        <v>12</v>
      </c>
      <c r="Q260" s="199">
        <v>2019</v>
      </c>
      <c r="R260" s="637">
        <f t="shared" ca="1" si="90"/>
        <v>4</v>
      </c>
      <c r="S260" s="15" t="s">
        <v>4808</v>
      </c>
      <c r="T260" s="18" t="s">
        <v>42</v>
      </c>
      <c r="U260" s="129" t="s">
        <v>3694</v>
      </c>
      <c r="V260" s="21" t="s">
        <v>53</v>
      </c>
      <c r="W260" s="114" t="s">
        <v>47</v>
      </c>
      <c r="X260" s="51" t="str">
        <f t="shared" si="91"/>
        <v>003VARAYAALV</v>
      </c>
      <c r="Y260" s="18" t="s">
        <v>1182</v>
      </c>
      <c r="Z260" s="18" t="s">
        <v>158</v>
      </c>
      <c r="AA260" s="18" t="s">
        <v>1680</v>
      </c>
      <c r="AB260" s="18" t="s">
        <v>1681</v>
      </c>
      <c r="AC260" s="481" t="s">
        <v>56</v>
      </c>
      <c r="AD260" s="15" t="s">
        <v>42</v>
      </c>
      <c r="AE260" s="116">
        <v>36594</v>
      </c>
      <c r="AF260" s="18" t="s">
        <v>45</v>
      </c>
      <c r="AG260" s="18" t="s">
        <v>253</v>
      </c>
      <c r="AH260" s="18" t="s">
        <v>187</v>
      </c>
      <c r="AI260" s="58" t="s">
        <v>4809</v>
      </c>
      <c r="AJ260" s="18" t="s">
        <v>42</v>
      </c>
      <c r="AK260" s="130" t="s">
        <v>1682</v>
      </c>
      <c r="AL260" s="15" t="s">
        <v>2578</v>
      </c>
      <c r="AM260" s="85">
        <v>45231.607783634259</v>
      </c>
      <c r="AN260" s="15" t="s">
        <v>49</v>
      </c>
      <c r="AO260" s="1111">
        <v>45254</v>
      </c>
      <c r="AP260" s="15">
        <v>1</v>
      </c>
      <c r="AQ260" s="20">
        <v>1</v>
      </c>
      <c r="AR260" s="20">
        <v>1</v>
      </c>
      <c r="AS260" s="114" t="s">
        <v>47</v>
      </c>
      <c r="AT260" s="15" t="s">
        <v>76</v>
      </c>
      <c r="AU260" s="16" t="s">
        <v>47</v>
      </c>
      <c r="AV260" s="15"/>
      <c r="AW260" s="18"/>
      <c r="AX260" s="58"/>
      <c r="AY260" s="18"/>
      <c r="AZ260" s="15"/>
      <c r="BA260" s="15"/>
      <c r="BB260" s="18"/>
      <c r="BC260" s="18"/>
      <c r="BD260" s="18"/>
      <c r="BE260" s="18"/>
      <c r="BF260" s="18"/>
      <c r="BG260" s="755">
        <f t="shared" si="92"/>
        <v>6</v>
      </c>
      <c r="BH260" s="709">
        <f t="shared" si="93"/>
        <v>4</v>
      </c>
      <c r="BI260" s="755">
        <f t="shared" si="94"/>
        <v>-2</v>
      </c>
      <c r="BJ260" s="459" t="str">
        <f t="shared" si="95"/>
        <v>NO TIENE REZAGO</v>
      </c>
      <c r="BK260" s="18"/>
    </row>
    <row r="261" spans="1:63" customFormat="1" ht="18.75" customHeight="1">
      <c r="A261" s="481">
        <v>540</v>
      </c>
      <c r="B261" s="114" t="s">
        <v>2836</v>
      </c>
      <c r="C261" s="15" t="s">
        <v>33</v>
      </c>
      <c r="D261" s="15" t="s">
        <v>33</v>
      </c>
      <c r="E261" s="15" t="s">
        <v>91</v>
      </c>
      <c r="F261" s="15">
        <v>907145909</v>
      </c>
      <c r="G261" s="310" t="str">
        <f>CONCATENATE(MID(Q261,3,2),MID(P261,1,2),MID(H261,1,2),MID(I261,1,2),MID(J261,1,2), MID(K261,1,2),MID(L261,1,1))</f>
        <v>1312CHPIANALS</v>
      </c>
      <c r="H261" s="18" t="s">
        <v>2158</v>
      </c>
      <c r="I261" s="18" t="s">
        <v>510</v>
      </c>
      <c r="J261" s="18" t="s">
        <v>3471</v>
      </c>
      <c r="K261" s="18" t="s">
        <v>55</v>
      </c>
      <c r="L261" s="15" t="s">
        <v>57</v>
      </c>
      <c r="M261" s="103" t="s">
        <v>57</v>
      </c>
      <c r="N261" s="193">
        <v>41624</v>
      </c>
      <c r="O261" s="199">
        <v>16</v>
      </c>
      <c r="P261" s="199">
        <v>12</v>
      </c>
      <c r="Q261" s="199">
        <v>2013</v>
      </c>
      <c r="R261" s="637">
        <f ca="1">DATEDIF(N261,TODAY(),"Y")</f>
        <v>10</v>
      </c>
      <c r="S261" s="15" t="s">
        <v>4809</v>
      </c>
      <c r="T261" s="29" t="s">
        <v>86</v>
      </c>
      <c r="U261" s="15">
        <v>36068589</v>
      </c>
      <c r="V261" s="14" t="s">
        <v>2644</v>
      </c>
      <c r="W261" s="114" t="s">
        <v>47</v>
      </c>
      <c r="X261" s="51" t="str">
        <f>UPPER(CONCATENATE(MID(AH261,3,2),MID(AG261,1,2),MID(Y261,1,2),MID(Z261,1,2),MID(AA261,1,2),MID(AB261,1,2),MID(AC261,1,1)))</f>
        <v>9010PICAANMAV</v>
      </c>
      <c r="Y261" s="18" t="s">
        <v>1368</v>
      </c>
      <c r="Z261" s="18" t="s">
        <v>424</v>
      </c>
      <c r="AA261" s="18" t="s">
        <v>1369</v>
      </c>
      <c r="AB261" s="18" t="s">
        <v>185</v>
      </c>
      <c r="AC261" s="481" t="s">
        <v>56</v>
      </c>
      <c r="AD261" s="44" t="s">
        <v>57</v>
      </c>
      <c r="AE261" s="116">
        <v>33165</v>
      </c>
      <c r="AF261" s="18" t="s">
        <v>161</v>
      </c>
      <c r="AG261" s="18" t="s">
        <v>114</v>
      </c>
      <c r="AH261" s="18" t="s">
        <v>508</v>
      </c>
      <c r="AI261" s="58" t="s">
        <v>4809</v>
      </c>
      <c r="AJ261" s="32" t="s">
        <v>58</v>
      </c>
      <c r="AK261" s="20">
        <v>20356305</v>
      </c>
      <c r="AL261" s="15" t="s">
        <v>2578</v>
      </c>
      <c r="AM261" s="1094">
        <v>45201</v>
      </c>
      <c r="AN261" s="15" t="s">
        <v>49</v>
      </c>
      <c r="AO261" s="24">
        <v>45246</v>
      </c>
      <c r="AP261" s="15">
        <v>2</v>
      </c>
      <c r="AQ261" s="20">
        <v>2</v>
      </c>
      <c r="AR261" s="20">
        <v>1</v>
      </c>
      <c r="AS261" s="114" t="s">
        <v>47</v>
      </c>
      <c r="AT261" s="15" t="s">
        <v>188</v>
      </c>
      <c r="AU261" s="16" t="s">
        <v>47</v>
      </c>
      <c r="AV261" s="15"/>
      <c r="AW261" s="18"/>
      <c r="AX261" s="58"/>
      <c r="AY261" s="18"/>
      <c r="AZ261" s="15"/>
      <c r="BA261" s="15"/>
      <c r="BB261" s="18"/>
      <c r="BC261" s="18"/>
      <c r="BD261" s="18"/>
      <c r="BE261" s="18"/>
      <c r="BF261" s="18"/>
      <c r="BG261" s="755">
        <f>IF(V261="NINGUNO",6, IF(V261="NIVEL INICIAL 3 AÑOS",6,IF(V261="NIVEL INICIAL 4 AÑOS",6, IF(V261="NIVEL INICIAL 5 AÑOS",6, IF(V261="PRIMARIA - 1ER GRADO",6, IF(V261="PRIMARIA - 2DO GRADO",7, IF(V261="PRIMARIA - 3ER GRADO",8, IF(V261="PRIMARIA - 4TO GRADO",9, IF(V261="PRIMARIA - 5TO GRADO",10, IF(V261="PRIMARIA - 6TO GRADO",11, IF(V261="SECUNDARIA - 1ER GRADO",12, IF(V261="SECUNDARIA - 2DO GRADO",13, IF(V261="SECUNDARIA - 3ER GRADO",14, IF(V261="SECUNDARIA - 4TO GRADO",15))))))))))))))</f>
        <v>9</v>
      </c>
      <c r="BH261" s="709">
        <f>DATEDIF(N261,"31/03/2024","Y")</f>
        <v>10</v>
      </c>
      <c r="BI261" s="755">
        <f>BH261-BG261</f>
        <v>1</v>
      </c>
      <c r="BJ261" s="459" t="str">
        <f>IF(BI261&lt;=1,"NO TIENE REZAGO", IF(BI261=2,"2 AÑOS REZAGO", IF(BI261=3,"3 AÑOS REZAGO", IF(BI261&gt;=4, "4 AÑOS REZAGO A MÁS"))))</f>
        <v>NO TIENE REZAGO</v>
      </c>
      <c r="BK261" s="18"/>
    </row>
    <row r="262" spans="1:63" customFormat="1" ht="18.75" customHeight="1">
      <c r="A262" s="481">
        <v>586</v>
      </c>
      <c r="B262" s="114" t="s">
        <v>2836</v>
      </c>
      <c r="C262" s="15" t="s">
        <v>33</v>
      </c>
      <c r="D262" s="15" t="s">
        <v>33</v>
      </c>
      <c r="E262" s="33" t="s">
        <v>60</v>
      </c>
      <c r="F262" s="15">
        <v>995538763</v>
      </c>
      <c r="G262" s="310" t="str">
        <f>CONCATENATE(MID(Q262,3,2),MID(P262,1,2),MID(H262,1,2),MID(I262,1,2),MID(J262,1,2), MID(K262,1,2),MID(L262,1,1))</f>
        <v>153CHROAHJOS</v>
      </c>
      <c r="H262" s="18" t="s">
        <v>450</v>
      </c>
      <c r="I262" s="18" t="s">
        <v>354</v>
      </c>
      <c r="J262" s="18" t="s">
        <v>3536</v>
      </c>
      <c r="K262" s="18" t="s">
        <v>2317</v>
      </c>
      <c r="L262" s="15" t="s">
        <v>57</v>
      </c>
      <c r="M262" s="103" t="s">
        <v>57</v>
      </c>
      <c r="N262" s="193">
        <v>42088</v>
      </c>
      <c r="O262" s="199">
        <v>25</v>
      </c>
      <c r="P262" s="199">
        <v>3</v>
      </c>
      <c r="Q262" s="199">
        <v>2015</v>
      </c>
      <c r="R262" s="637">
        <f t="shared" ref="R262:R280" ca="1" si="96">DATEDIF(N262,TODAY(),"Y")</f>
        <v>9</v>
      </c>
      <c r="S262" s="15" t="s">
        <v>4808</v>
      </c>
      <c r="T262" s="29" t="s">
        <v>2590</v>
      </c>
      <c r="U262" s="115" t="s">
        <v>3537</v>
      </c>
      <c r="V262" s="21" t="s">
        <v>53</v>
      </c>
      <c r="W262" s="114" t="s">
        <v>47</v>
      </c>
      <c r="X262" s="51" t="str">
        <f t="shared" ref="X262:X280" si="97">UPPER(CONCATENATE(MID(AH262,3,2),MID(AG262,1,2),MID(Y262,1,2),MID(Z262,1,2),MID(AA262,1,2),MID(AB262,1,2),MID(AC262,1,1)))</f>
        <v>972ROALGRARV</v>
      </c>
      <c r="Y262" s="15" t="s">
        <v>354</v>
      </c>
      <c r="Z262" s="15" t="s">
        <v>147</v>
      </c>
      <c r="AA262" s="15" t="s">
        <v>1475</v>
      </c>
      <c r="AB262" s="15" t="s">
        <v>1476</v>
      </c>
      <c r="AC262" s="481" t="s">
        <v>56</v>
      </c>
      <c r="AD262" s="44" t="s">
        <v>57</v>
      </c>
      <c r="AE262" s="116">
        <v>35469</v>
      </c>
      <c r="AF262" s="18" t="s">
        <v>73</v>
      </c>
      <c r="AG262" s="18" t="s">
        <v>155</v>
      </c>
      <c r="AH262" s="18" t="s">
        <v>66</v>
      </c>
      <c r="AI262" s="58" t="s">
        <v>4809</v>
      </c>
      <c r="AJ262" s="32" t="s">
        <v>58</v>
      </c>
      <c r="AK262" s="117" t="s">
        <v>1477</v>
      </c>
      <c r="AL262" s="15" t="s">
        <v>2578</v>
      </c>
      <c r="AM262" s="85">
        <v>45184</v>
      </c>
      <c r="AN262" s="15" t="s">
        <v>49</v>
      </c>
      <c r="AO262" s="31">
        <v>45238</v>
      </c>
      <c r="AP262" s="15">
        <v>2</v>
      </c>
      <c r="AQ262" s="20">
        <v>2</v>
      </c>
      <c r="AR262" s="20">
        <v>1</v>
      </c>
      <c r="AS262" s="114" t="s">
        <v>47</v>
      </c>
      <c r="AT262" s="15" t="s">
        <v>90</v>
      </c>
      <c r="AU262" s="16" t="s">
        <v>47</v>
      </c>
      <c r="AV262" s="15"/>
      <c r="AW262" s="18"/>
      <c r="AX262" s="58"/>
      <c r="AY262" s="18"/>
      <c r="AZ262" s="15"/>
      <c r="BA262" s="15"/>
      <c r="BB262" s="18"/>
      <c r="BC262" s="18"/>
      <c r="BD262" s="18"/>
      <c r="BE262" s="18"/>
      <c r="BF262" s="18"/>
      <c r="BG262" s="759">
        <f t="shared" ref="BG262:BG280" si="98">IF(V262="NINGUNO",6, IF(V262="NIVEL INICIAL 3 AÑOS",6,IF(V262="NIVEL INICIAL 4 AÑOS",6, IF(V262="NIVEL INICIAL 5 AÑOS",6, IF(V262="PRIMARIA - 1ER GRADO",6, IF(V262="PRIMARIA - 2DO GRADO",7, IF(V262="PRIMARIA - 3ER GRADO",8, IF(V262="PRIMARIA - 4TO GRADO",9, IF(V262="PRIMARIA - 5TO GRADO",10, IF(V262="PRIMARIA - 6TO GRADO",11, IF(V262="SECUNDARIA - 1ER GRADO",12, IF(V262="SECUNDARIA - 2DO GRADO",13, IF(V262="SECUNDARIA - 3ER GRADO",14, IF(V262="SECUNDARIA - 4TO GRADO",15))))))))))))))</f>
        <v>6</v>
      </c>
      <c r="BH262" s="41">
        <f t="shared" ref="BH262:BH280" si="99">DATEDIF(N262,"31/03/2024","Y")</f>
        <v>9</v>
      </c>
      <c r="BI262" s="759">
        <f t="shared" ref="BI262:BI280" si="100">BH262-BG262</f>
        <v>3</v>
      </c>
      <c r="BJ262" s="105" t="str">
        <f t="shared" ref="BJ262:BJ280" si="101">IF(BI262&lt;=1,"NO TIENE REZAGO", IF(BI262=2,"2 AÑOS REZAGO", IF(BI262=3,"3 AÑOS REZAGO", IF(BI262&gt;=4, "4 AÑOS REZAGO A MÁS"))))</f>
        <v>3 AÑOS REZAGO</v>
      </c>
      <c r="BK262" s="18"/>
    </row>
    <row r="263" spans="1:63" customFormat="1" ht="18.75" customHeight="1">
      <c r="A263" s="481">
        <v>176</v>
      </c>
      <c r="B263" s="51" t="s">
        <v>2575</v>
      </c>
      <c r="C263" s="15" t="s">
        <v>5146</v>
      </c>
      <c r="D263" s="25" t="s">
        <v>126</v>
      </c>
      <c r="E263" s="198" t="s">
        <v>453</v>
      </c>
      <c r="F263" s="29">
        <v>942676695</v>
      </c>
      <c r="G263" s="310" t="str">
        <f>CONCATENATE(MID(Q263,3,2),MID(P263,1,2),MID(H263,1,2),MID(I263,1,2),MID(J263,1,2), MID(K263,1,2),MID(L263,1,1))</f>
        <v>088CHCHREANS</v>
      </c>
      <c r="H263" s="40" t="s">
        <v>454</v>
      </c>
      <c r="I263" s="40" t="s">
        <v>454</v>
      </c>
      <c r="J263" s="40" t="s">
        <v>2805</v>
      </c>
      <c r="K263" s="40" t="s">
        <v>2466</v>
      </c>
      <c r="L263" s="15" t="s">
        <v>57</v>
      </c>
      <c r="M263" s="103" t="s">
        <v>57</v>
      </c>
      <c r="N263" s="193">
        <v>39670</v>
      </c>
      <c r="O263" s="199">
        <v>10</v>
      </c>
      <c r="P263" s="199">
        <v>8</v>
      </c>
      <c r="Q263" s="199">
        <v>2008</v>
      </c>
      <c r="R263" s="637">
        <f t="shared" ca="1" si="96"/>
        <v>15</v>
      </c>
      <c r="S263" s="15" t="s">
        <v>4808</v>
      </c>
      <c r="T263" s="29" t="s">
        <v>86</v>
      </c>
      <c r="U263" s="29">
        <v>33386316</v>
      </c>
      <c r="V263" s="14" t="s">
        <v>2586</v>
      </c>
      <c r="W263" s="51" t="s">
        <v>47</v>
      </c>
      <c r="X263" s="51" t="str">
        <f t="shared" si="97"/>
        <v>928CHCHYEMAV</v>
      </c>
      <c r="Y263" s="29" t="s">
        <v>454</v>
      </c>
      <c r="Z263" s="29" t="s">
        <v>454</v>
      </c>
      <c r="AA263" s="29" t="s">
        <v>455</v>
      </c>
      <c r="AB263" s="29" t="s">
        <v>185</v>
      </c>
      <c r="AC263" s="481" t="s">
        <v>56</v>
      </c>
      <c r="AD263" s="482" t="s">
        <v>42</v>
      </c>
      <c r="AE263" s="42">
        <v>33844</v>
      </c>
      <c r="AF263" s="29">
        <v>28</v>
      </c>
      <c r="AG263" s="29">
        <v>8</v>
      </c>
      <c r="AH263" s="29">
        <v>1992</v>
      </c>
      <c r="AI263" s="58" t="s">
        <v>4809</v>
      </c>
      <c r="AJ263" s="29" t="s">
        <v>42</v>
      </c>
      <c r="AK263" s="41">
        <v>3484480</v>
      </c>
      <c r="AL263" s="1080" t="s">
        <v>2578</v>
      </c>
      <c r="AM263" s="1097">
        <v>45198</v>
      </c>
      <c r="AN263" s="15" t="s">
        <v>49</v>
      </c>
      <c r="AO263" s="1111">
        <v>45205</v>
      </c>
      <c r="AP263" s="482">
        <v>1</v>
      </c>
      <c r="AQ263" s="1397">
        <v>1</v>
      </c>
      <c r="AR263" s="41">
        <v>1</v>
      </c>
      <c r="AS263" s="51" t="s">
        <v>47</v>
      </c>
      <c r="AT263" s="26" t="s">
        <v>131</v>
      </c>
      <c r="AU263" s="14" t="s">
        <v>47</v>
      </c>
      <c r="AV263" s="58"/>
      <c r="AW263" s="25"/>
      <c r="AX263" s="58"/>
      <c r="AY263" s="25"/>
      <c r="AZ263" s="58"/>
      <c r="BA263" s="1131"/>
      <c r="BB263" s="310"/>
      <c r="BC263" s="310"/>
      <c r="BD263" s="310"/>
      <c r="BE263" s="310"/>
      <c r="BF263" s="310"/>
      <c r="BG263" s="755">
        <f t="shared" si="98"/>
        <v>11</v>
      </c>
      <c r="BH263" s="709">
        <f t="shared" si="99"/>
        <v>15</v>
      </c>
      <c r="BI263" s="755">
        <f t="shared" si="100"/>
        <v>4</v>
      </c>
      <c r="BJ263" s="459" t="str">
        <f t="shared" si="101"/>
        <v>4 AÑOS REZAGO A MÁS</v>
      </c>
      <c r="BK263" s="310"/>
    </row>
    <row r="264" spans="1:63" customFormat="1" ht="18.75" customHeight="1">
      <c r="A264" s="481">
        <v>1451</v>
      </c>
      <c r="B264" s="23" t="s">
        <v>5311</v>
      </c>
      <c r="C264" s="15" t="s">
        <v>5146</v>
      </c>
      <c r="D264" s="23" t="s">
        <v>126</v>
      </c>
      <c r="E264" s="53" t="s">
        <v>453</v>
      </c>
      <c r="F264" s="53">
        <v>942676695</v>
      </c>
      <c r="G264" s="310" t="str">
        <f>CONCATENATE(MID(Q264,3,2),MID(P264,1,2),MID(H264,1,2),MID(I264,1,2),MID(J264,1,2), MID(K264,1,2),MID(L264,1,1))</f>
        <v>089CHCHREANP</v>
      </c>
      <c r="H264" s="604" t="s">
        <v>454</v>
      </c>
      <c r="I264" s="604" t="s">
        <v>454</v>
      </c>
      <c r="J264" s="604" t="s">
        <v>2805</v>
      </c>
      <c r="K264" s="604" t="s">
        <v>2466</v>
      </c>
      <c r="L264" s="58" t="s">
        <v>42</v>
      </c>
      <c r="M264" s="53" t="s">
        <v>42</v>
      </c>
      <c r="N264" s="528">
        <v>39701</v>
      </c>
      <c r="O264" s="354">
        <v>10</v>
      </c>
      <c r="P264" s="354">
        <v>9</v>
      </c>
      <c r="Q264" s="354">
        <v>2008</v>
      </c>
      <c r="R264" s="637">
        <f t="shared" ca="1" si="96"/>
        <v>15</v>
      </c>
      <c r="S264" s="482" t="s">
        <v>4808</v>
      </c>
      <c r="T264" s="48" t="s">
        <v>6371</v>
      </c>
      <c r="U264" s="57">
        <v>3874210</v>
      </c>
      <c r="V264" s="14" t="s">
        <v>2656</v>
      </c>
      <c r="W264" s="114" t="s">
        <v>47</v>
      </c>
      <c r="X264" s="51" t="str">
        <f t="shared" si="97"/>
        <v>928CHCHYEMAV</v>
      </c>
      <c r="Y264" s="604" t="s">
        <v>454</v>
      </c>
      <c r="Z264" s="604" t="s">
        <v>454</v>
      </c>
      <c r="AA264" s="604" t="s">
        <v>455</v>
      </c>
      <c r="AB264" s="605" t="s">
        <v>185</v>
      </c>
      <c r="AC264" s="481" t="s">
        <v>56</v>
      </c>
      <c r="AD264" s="15" t="s">
        <v>42</v>
      </c>
      <c r="AE264" s="108">
        <v>33844</v>
      </c>
      <c r="AF264" s="53">
        <v>28</v>
      </c>
      <c r="AG264" s="53">
        <v>8</v>
      </c>
      <c r="AH264" s="53">
        <v>1992</v>
      </c>
      <c r="AI264" s="15" t="s">
        <v>4809</v>
      </c>
      <c r="AJ264" s="48" t="s">
        <v>6371</v>
      </c>
      <c r="AK264" s="607">
        <v>3484480</v>
      </c>
      <c r="AL264" s="15" t="s">
        <v>2578</v>
      </c>
      <c r="AM264" s="557">
        <v>45198</v>
      </c>
      <c r="AN264" s="15" t="s">
        <v>49</v>
      </c>
      <c r="AO264" s="1114">
        <v>45293</v>
      </c>
      <c r="AP264" s="481">
        <v>2</v>
      </c>
      <c r="AQ264" s="530">
        <v>1</v>
      </c>
      <c r="AR264" s="530">
        <v>1</v>
      </c>
      <c r="AS264" s="638" t="s">
        <v>47</v>
      </c>
      <c r="AT264" s="18" t="s">
        <v>1126</v>
      </c>
      <c r="AU264" s="23"/>
      <c r="AV264" s="58"/>
      <c r="AW264" s="53" t="s">
        <v>6551</v>
      </c>
      <c r="AX264" s="1103"/>
      <c r="AY264" s="23"/>
      <c r="AZ264" s="58"/>
      <c r="BA264" s="58"/>
      <c r="BB264" s="23"/>
      <c r="BC264" s="23"/>
      <c r="BD264" s="23"/>
      <c r="BE264" s="23"/>
      <c r="BF264" s="23"/>
      <c r="BG264" s="755">
        <f t="shared" si="98"/>
        <v>12</v>
      </c>
      <c r="BH264" s="709">
        <f t="shared" si="99"/>
        <v>15</v>
      </c>
      <c r="BI264" s="755">
        <f t="shared" si="100"/>
        <v>3</v>
      </c>
      <c r="BJ264" s="459" t="str">
        <f t="shared" si="101"/>
        <v>3 AÑOS REZAGO</v>
      </c>
      <c r="BK264" s="23"/>
    </row>
    <row r="265" spans="1:63" customFormat="1" ht="18.75" customHeight="1">
      <c r="A265" s="481">
        <v>1333</v>
      </c>
      <c r="B265" s="23" t="s">
        <v>5311</v>
      </c>
      <c r="C265" s="15" t="s">
        <v>50</v>
      </c>
      <c r="D265" s="25" t="s">
        <v>568</v>
      </c>
      <c r="E265" s="564" t="s">
        <v>569</v>
      </c>
      <c r="F265" s="567" t="s">
        <v>6138</v>
      </c>
      <c r="G265" s="310" t="str">
        <f>CONCATENATE(MID(Q265,3,2),MID(P265,1,2),MID(H265,1,2),MID(I265,1,2),MID(J265,1,2), MID(K265,1,2),MID(L265,1,1))</f>
        <v>209CHMAZONOP</v>
      </c>
      <c r="H265" s="499" t="s">
        <v>454</v>
      </c>
      <c r="I265" s="499" t="s">
        <v>6170</v>
      </c>
      <c r="J265" s="499" t="s">
        <v>6171</v>
      </c>
      <c r="K265" s="499" t="s">
        <v>749</v>
      </c>
      <c r="L265" s="520" t="s">
        <v>42</v>
      </c>
      <c r="M265" s="499" t="s">
        <v>42</v>
      </c>
      <c r="N265" s="581">
        <v>44102</v>
      </c>
      <c r="O265" s="549">
        <v>28</v>
      </c>
      <c r="P265" s="549">
        <v>9</v>
      </c>
      <c r="Q265" s="549">
        <v>2020</v>
      </c>
      <c r="R265" s="637">
        <f t="shared" ca="1" si="96"/>
        <v>3</v>
      </c>
      <c r="S265" s="483" t="s">
        <v>4809</v>
      </c>
      <c r="T265" s="499" t="s">
        <v>42</v>
      </c>
      <c r="U265" s="569">
        <v>4209998</v>
      </c>
      <c r="V265" s="14" t="s">
        <v>2595</v>
      </c>
      <c r="W265" s="114" t="s">
        <v>47</v>
      </c>
      <c r="X265" s="51" t="str">
        <f t="shared" si="97"/>
        <v>9912CHPOANDEV</v>
      </c>
      <c r="Y265" s="499" t="s">
        <v>454</v>
      </c>
      <c r="Z265" s="499" t="s">
        <v>1385</v>
      </c>
      <c r="AA265" s="499" t="s">
        <v>1879</v>
      </c>
      <c r="AB265" s="499" t="s">
        <v>690</v>
      </c>
      <c r="AC265" s="481" t="s">
        <v>56</v>
      </c>
      <c r="AD265" s="15" t="s">
        <v>42</v>
      </c>
      <c r="AE265" s="583">
        <v>36515</v>
      </c>
      <c r="AF265" s="549" t="s">
        <v>44</v>
      </c>
      <c r="AG265" s="560" t="s">
        <v>206</v>
      </c>
      <c r="AH265" s="549" t="s">
        <v>344</v>
      </c>
      <c r="AI265" s="15" t="s">
        <v>4808</v>
      </c>
      <c r="AJ265" s="499" t="s">
        <v>42</v>
      </c>
      <c r="AK265" s="569">
        <v>3546696</v>
      </c>
      <c r="AL265" s="15" t="s">
        <v>2578</v>
      </c>
      <c r="AM265" s="1095">
        <v>45279</v>
      </c>
      <c r="AN265" s="15" t="s">
        <v>49</v>
      </c>
      <c r="AO265" s="1095">
        <v>45295</v>
      </c>
      <c r="AP265" s="520">
        <v>1</v>
      </c>
      <c r="AQ265" s="576">
        <v>3</v>
      </c>
      <c r="AR265" s="576">
        <v>3</v>
      </c>
      <c r="AS265" s="638" t="s">
        <v>47</v>
      </c>
      <c r="AT265" s="18" t="s">
        <v>6241</v>
      </c>
      <c r="AU265" s="55"/>
      <c r="AV265" s="58" t="s">
        <v>47</v>
      </c>
      <c r="AW265" s="549">
        <v>109</v>
      </c>
      <c r="AX265" s="1101">
        <v>45296</v>
      </c>
      <c r="AY265" s="576" t="s">
        <v>47</v>
      </c>
      <c r="AZ265" s="58"/>
      <c r="BA265" s="58"/>
      <c r="BB265" s="23"/>
      <c r="BC265" s="23"/>
      <c r="BD265" s="23"/>
      <c r="BE265" s="23"/>
      <c r="BF265" s="23"/>
      <c r="BG265" s="755">
        <f t="shared" si="98"/>
        <v>6</v>
      </c>
      <c r="BH265" s="709">
        <f t="shared" si="99"/>
        <v>3</v>
      </c>
      <c r="BI265" s="755">
        <f t="shared" si="100"/>
        <v>-3</v>
      </c>
      <c r="BJ265" s="459" t="str">
        <f t="shared" si="101"/>
        <v>NO TIENE REZAGO</v>
      </c>
      <c r="BK265" s="23"/>
    </row>
    <row r="266" spans="1:63" customFormat="1" ht="18.75" customHeight="1">
      <c r="A266" s="481">
        <v>625</v>
      </c>
      <c r="B266" s="114" t="s">
        <v>2836</v>
      </c>
      <c r="C266" s="208" t="s">
        <v>33</v>
      </c>
      <c r="D266" s="208" t="s">
        <v>33</v>
      </c>
      <c r="E266" s="208" t="s">
        <v>279</v>
      </c>
      <c r="F266" s="15">
        <v>916084909</v>
      </c>
      <c r="G266" s="310" t="str">
        <f>CONCATENATE(MID(Q266,3,2),MID(P266,1,2),MID(H266,1,2),MID(I266,1,2),MID(J266,1,2), MID(K266,1,2),MID(L266,1,1))</f>
        <v>194CHSAKRONS</v>
      </c>
      <c r="H266" s="18" t="s">
        <v>454</v>
      </c>
      <c r="I266" s="18" t="s">
        <v>1559</v>
      </c>
      <c r="J266" s="18" t="s">
        <v>3619</v>
      </c>
      <c r="K266" s="18" t="s">
        <v>3620</v>
      </c>
      <c r="L266" s="15" t="s">
        <v>57</v>
      </c>
      <c r="M266" s="103" t="s">
        <v>57</v>
      </c>
      <c r="N266" s="193">
        <v>43578</v>
      </c>
      <c r="O266" s="199">
        <v>23</v>
      </c>
      <c r="P266" s="199">
        <v>4</v>
      </c>
      <c r="Q266" s="199">
        <v>2019</v>
      </c>
      <c r="R266" s="637">
        <f t="shared" ca="1" si="96"/>
        <v>4</v>
      </c>
      <c r="S266" s="15" t="s">
        <v>4809</v>
      </c>
      <c r="T266" s="29" t="s">
        <v>2590</v>
      </c>
      <c r="U266" s="15">
        <v>1235</v>
      </c>
      <c r="V266" s="14" t="s">
        <v>2595</v>
      </c>
      <c r="W266" s="114" t="s">
        <v>47</v>
      </c>
      <c r="X266" s="51" t="str">
        <f t="shared" si="97"/>
        <v>978SACOMAJOV</v>
      </c>
      <c r="Y266" s="18" t="s">
        <v>1559</v>
      </c>
      <c r="Z266" s="18" t="s">
        <v>443</v>
      </c>
      <c r="AA266" s="18" t="s">
        <v>185</v>
      </c>
      <c r="AB266" s="18" t="s">
        <v>309</v>
      </c>
      <c r="AC266" s="481" t="s">
        <v>56</v>
      </c>
      <c r="AD266" s="44" t="s">
        <v>57</v>
      </c>
      <c r="AE266" s="119">
        <v>35661</v>
      </c>
      <c r="AF266" s="18" t="s">
        <v>161</v>
      </c>
      <c r="AG266" s="18" t="s">
        <v>73</v>
      </c>
      <c r="AH266" s="18" t="s">
        <v>66</v>
      </c>
      <c r="AI266" s="58" t="s">
        <v>4809</v>
      </c>
      <c r="AJ266" s="32" t="s">
        <v>58</v>
      </c>
      <c r="AK266" s="20">
        <v>26460683</v>
      </c>
      <c r="AL266" s="15" t="s">
        <v>2578</v>
      </c>
      <c r="AM266" s="85">
        <v>45184</v>
      </c>
      <c r="AN266" s="15" t="s">
        <v>49</v>
      </c>
      <c r="AO266" s="31">
        <v>45232</v>
      </c>
      <c r="AP266" s="15">
        <v>1</v>
      </c>
      <c r="AQ266" s="20">
        <v>1</v>
      </c>
      <c r="AR266" s="20">
        <v>1</v>
      </c>
      <c r="AS266" s="114" t="s">
        <v>47</v>
      </c>
      <c r="AT266" s="208" t="s">
        <v>188</v>
      </c>
      <c r="AU266" s="490" t="s">
        <v>47</v>
      </c>
      <c r="AV266" s="15"/>
      <c r="AW266" s="18"/>
      <c r="AX266" s="58"/>
      <c r="AY266" s="18"/>
      <c r="AZ266" s="15"/>
      <c r="BA266" s="15"/>
      <c r="BB266" s="18"/>
      <c r="BC266" s="18"/>
      <c r="BD266" s="18"/>
      <c r="BE266" s="18"/>
      <c r="BF266" s="18"/>
      <c r="BG266" s="755">
        <f t="shared" si="98"/>
        <v>6</v>
      </c>
      <c r="BH266" s="709">
        <f t="shared" si="99"/>
        <v>4</v>
      </c>
      <c r="BI266" s="755">
        <f t="shared" si="100"/>
        <v>-2</v>
      </c>
      <c r="BJ266" s="459" t="str">
        <f t="shared" si="101"/>
        <v>NO TIENE REZAGO</v>
      </c>
      <c r="BK266" s="18"/>
    </row>
    <row r="267" spans="1:63" ht="13.5" customHeight="1">
      <c r="A267" s="481">
        <v>1179</v>
      </c>
      <c r="B267" s="23" t="s">
        <v>5311</v>
      </c>
      <c r="C267" s="15" t="s">
        <v>33</v>
      </c>
      <c r="D267" s="15" t="s">
        <v>33</v>
      </c>
      <c r="E267" s="466" t="s">
        <v>335</v>
      </c>
      <c r="F267" s="778">
        <v>969321062</v>
      </c>
      <c r="G267" s="310" t="str">
        <f>CONCATENATE(MID(Q267,3,2),MID(P267,1,2),MID(H267,1,2),MID(I267,1,2),MID(J267,1,2), MID(K267,1,2),MID(L267,1,1))</f>
        <v>144CHMASADAP</v>
      </c>
      <c r="H267" s="48" t="s">
        <v>5707</v>
      </c>
      <c r="I267" s="48" t="s">
        <v>5708</v>
      </c>
      <c r="J267" s="48" t="s">
        <v>2594</v>
      </c>
      <c r="K267" s="48" t="s">
        <v>3100</v>
      </c>
      <c r="L267" s="481" t="s">
        <v>42</v>
      </c>
      <c r="M267" s="466" t="s">
        <v>42</v>
      </c>
      <c r="N267" s="528">
        <v>41758</v>
      </c>
      <c r="O267" s="354">
        <v>29</v>
      </c>
      <c r="P267" s="354">
        <v>4</v>
      </c>
      <c r="Q267" s="354">
        <v>2014</v>
      </c>
      <c r="R267" s="637">
        <f t="shared" ca="1" si="96"/>
        <v>9</v>
      </c>
      <c r="S267" s="482" t="s">
        <v>4808</v>
      </c>
      <c r="T267" s="466" t="s">
        <v>42</v>
      </c>
      <c r="U267" s="54" t="s">
        <v>5709</v>
      </c>
      <c r="V267" s="14" t="s">
        <v>2592</v>
      </c>
      <c r="W267" s="114" t="s">
        <v>47</v>
      </c>
      <c r="X267" s="51" t="str">
        <f t="shared" si="97"/>
        <v>8302MAZAMIMAV</v>
      </c>
      <c r="Y267" s="53" t="s">
        <v>5954</v>
      </c>
      <c r="Z267" s="53" t="s">
        <v>5955</v>
      </c>
      <c r="AA267" s="53" t="s">
        <v>5956</v>
      </c>
      <c r="AB267" s="53" t="s">
        <v>5957</v>
      </c>
      <c r="AC267" s="481" t="s">
        <v>56</v>
      </c>
      <c r="AD267" s="114" t="s">
        <v>42</v>
      </c>
      <c r="AE267" s="540">
        <v>30364</v>
      </c>
      <c r="AF267" s="538" t="s">
        <v>284</v>
      </c>
      <c r="AG267" s="538" t="s">
        <v>87</v>
      </c>
      <c r="AH267" s="538" t="s">
        <v>436</v>
      </c>
      <c r="AI267" s="15" t="s">
        <v>4809</v>
      </c>
      <c r="AJ267" s="466" t="s">
        <v>42</v>
      </c>
      <c r="AK267" s="53" t="s">
        <v>40</v>
      </c>
      <c r="AL267" s="15" t="s">
        <v>2578</v>
      </c>
      <c r="AM267" s="557">
        <v>45266.888631805559</v>
      </c>
      <c r="AN267" s="15" t="s">
        <v>49</v>
      </c>
      <c r="AO267" s="1101">
        <v>45295</v>
      </c>
      <c r="AP267" s="481"/>
      <c r="AQ267" s="530">
        <v>1</v>
      </c>
      <c r="AR267" s="530">
        <v>1</v>
      </c>
      <c r="AS267" s="638" t="s">
        <v>47</v>
      </c>
      <c r="AT267" s="18" t="s">
        <v>1210</v>
      </c>
      <c r="AU267" s="23"/>
      <c r="AV267" s="58"/>
      <c r="AW267" s="466" t="s">
        <v>6082</v>
      </c>
      <c r="AX267" s="1093"/>
      <c r="AY267" s="466" t="s">
        <v>1805</v>
      </c>
      <c r="AZ267" s="58"/>
      <c r="BA267" s="58"/>
      <c r="BB267" s="23"/>
      <c r="BC267" s="23"/>
      <c r="BD267" s="23"/>
      <c r="BE267" s="23"/>
      <c r="BF267" s="23"/>
      <c r="BG267" s="755">
        <f t="shared" si="98"/>
        <v>6</v>
      </c>
      <c r="BH267" s="709">
        <f t="shared" si="99"/>
        <v>9</v>
      </c>
      <c r="BI267" s="755">
        <f t="shared" si="100"/>
        <v>3</v>
      </c>
      <c r="BJ267" s="459" t="str">
        <f t="shared" si="101"/>
        <v>3 AÑOS REZAGO</v>
      </c>
      <c r="BK267" s="23"/>
    </row>
    <row r="268" spans="1:63" customFormat="1" ht="18.75" customHeight="1">
      <c r="A268" s="481">
        <v>724</v>
      </c>
      <c r="B268" s="114" t="s">
        <v>2836</v>
      </c>
      <c r="C268" s="15" t="s">
        <v>50</v>
      </c>
      <c r="D268" s="149" t="s">
        <v>50</v>
      </c>
      <c r="E268" s="491" t="s">
        <v>51</v>
      </c>
      <c r="F268" s="44" t="s">
        <v>262</v>
      </c>
      <c r="G268" s="310" t="str">
        <f>CONCATENATE(MID(Q268,3,2),MID(P268,1,2),MID(H268,1,2),MID(I268,1,2),MID(J268,1,2), MID(K268,1,2),MID(L268,1,1))</f>
        <v>138CHBAHASKS</v>
      </c>
      <c r="H268" s="32" t="s">
        <v>456</v>
      </c>
      <c r="I268" s="32" t="s">
        <v>263</v>
      </c>
      <c r="J268" s="32" t="s">
        <v>3777</v>
      </c>
      <c r="K268" s="32" t="s">
        <v>3778</v>
      </c>
      <c r="L268" s="15" t="s">
        <v>57</v>
      </c>
      <c r="M268" s="103" t="s">
        <v>57</v>
      </c>
      <c r="N268" s="193">
        <v>41489</v>
      </c>
      <c r="O268" s="199">
        <v>3</v>
      </c>
      <c r="P268" s="199">
        <v>8</v>
      </c>
      <c r="Q268" s="199">
        <v>2013</v>
      </c>
      <c r="R268" s="637">
        <f t="shared" ca="1" si="96"/>
        <v>10</v>
      </c>
      <c r="S268" s="15" t="s">
        <v>4808</v>
      </c>
      <c r="T268" s="29" t="s">
        <v>2590</v>
      </c>
      <c r="U268" s="44">
        <v>100</v>
      </c>
      <c r="V268" s="14" t="s">
        <v>2644</v>
      </c>
      <c r="W268" s="114" t="s">
        <v>47</v>
      </c>
      <c r="X268" s="51" t="str">
        <f t="shared" si="97"/>
        <v>895BASOMACAV</v>
      </c>
      <c r="Y268" s="32" t="s">
        <v>263</v>
      </c>
      <c r="Z268" s="32" t="s">
        <v>264</v>
      </c>
      <c r="AA268" s="32" t="s">
        <v>265</v>
      </c>
      <c r="AB268" s="32" t="s">
        <v>266</v>
      </c>
      <c r="AC268" s="481" t="s">
        <v>56</v>
      </c>
      <c r="AD268" s="44" t="s">
        <v>57</v>
      </c>
      <c r="AE268" s="138">
        <v>32644</v>
      </c>
      <c r="AF268" s="18" t="s">
        <v>267</v>
      </c>
      <c r="AG268" s="18" t="s">
        <v>180</v>
      </c>
      <c r="AH268" s="18" t="s">
        <v>145</v>
      </c>
      <c r="AI268" s="58" t="s">
        <v>4809</v>
      </c>
      <c r="AJ268" s="32" t="s">
        <v>58</v>
      </c>
      <c r="AK268" s="45">
        <v>18547671</v>
      </c>
      <c r="AL268" s="44" t="s">
        <v>2578</v>
      </c>
      <c r="AM268" s="1105">
        <v>45232</v>
      </c>
      <c r="AN268" s="15" t="s">
        <v>49</v>
      </c>
      <c r="AO268" s="1111">
        <v>45244</v>
      </c>
      <c r="AP268" s="44">
        <v>1</v>
      </c>
      <c r="AQ268" s="45">
        <v>1</v>
      </c>
      <c r="AR268" s="45">
        <v>2</v>
      </c>
      <c r="AS268" s="114" t="s">
        <v>47</v>
      </c>
      <c r="AT268" s="149" t="s">
        <v>59</v>
      </c>
      <c r="AU268" s="282" t="s">
        <v>47</v>
      </c>
      <c r="AV268" s="58" t="s">
        <v>47</v>
      </c>
      <c r="AW268" s="813" t="s">
        <v>3779</v>
      </c>
      <c r="AX268" s="387">
        <v>45214</v>
      </c>
      <c r="AY268" s="18" t="s">
        <v>47</v>
      </c>
      <c r="AZ268" s="58" t="s">
        <v>47</v>
      </c>
      <c r="BA268" s="1126">
        <v>45246</v>
      </c>
      <c r="BB268" s="18" t="s">
        <v>47</v>
      </c>
      <c r="BC268" s="18" t="s">
        <v>2603</v>
      </c>
      <c r="BD268" s="32" t="s">
        <v>3779</v>
      </c>
      <c r="BE268" s="32" t="s">
        <v>2680</v>
      </c>
      <c r="BF268" s="18" t="s">
        <v>1805</v>
      </c>
      <c r="BG268" s="755">
        <f t="shared" si="98"/>
        <v>9</v>
      </c>
      <c r="BH268" s="709">
        <f t="shared" si="99"/>
        <v>10</v>
      </c>
      <c r="BI268" s="755">
        <f t="shared" si="100"/>
        <v>1</v>
      </c>
      <c r="BJ268" s="459" t="str">
        <f t="shared" si="101"/>
        <v>NO TIENE REZAGO</v>
      </c>
      <c r="BK268" s="18" t="s">
        <v>3859</v>
      </c>
    </row>
    <row r="269" spans="1:63" customFormat="1" ht="18.75" customHeight="1">
      <c r="A269" s="481">
        <v>962</v>
      </c>
      <c r="B269" s="23" t="s">
        <v>4811</v>
      </c>
      <c r="C269" s="15" t="s">
        <v>33</v>
      </c>
      <c r="D269" s="15" t="s">
        <v>33</v>
      </c>
      <c r="E269" s="33" t="s">
        <v>60</v>
      </c>
      <c r="F269" s="185">
        <v>917312547</v>
      </c>
      <c r="G269" s="310" t="str">
        <f>CONCATENATE(MID(Q269,3,2),MID(P269,1,2),MID(H269,1,2),MID(I269,1,2),MID(J269,1,2), MID(K269,1,2),MID(L269,1,1))</f>
        <v>146CHPAELGAS</v>
      </c>
      <c r="H269" s="197" t="s">
        <v>456</v>
      </c>
      <c r="I269" s="197" t="s">
        <v>4519</v>
      </c>
      <c r="J269" s="197" t="s">
        <v>2735</v>
      </c>
      <c r="K269" s="197" t="s">
        <v>4520</v>
      </c>
      <c r="L269" s="15" t="s">
        <v>57</v>
      </c>
      <c r="M269" s="103" t="s">
        <v>57</v>
      </c>
      <c r="N269" s="193">
        <v>41802</v>
      </c>
      <c r="O269" s="199">
        <v>12</v>
      </c>
      <c r="P269" s="199">
        <v>6</v>
      </c>
      <c r="Q269" s="199">
        <v>2014</v>
      </c>
      <c r="R269" s="637">
        <f t="shared" ca="1" si="96"/>
        <v>9</v>
      </c>
      <c r="S269" s="15" t="s">
        <v>4808</v>
      </c>
      <c r="T269" s="29" t="s">
        <v>2590</v>
      </c>
      <c r="U269" s="371" t="s">
        <v>327</v>
      </c>
      <c r="V269" s="14" t="s">
        <v>2588</v>
      </c>
      <c r="W269" s="114" t="s">
        <v>47</v>
      </c>
      <c r="X269" s="51" t="str">
        <f t="shared" si="97"/>
        <v>9410PAREGIBEV</v>
      </c>
      <c r="Y269" s="197" t="s">
        <v>4519</v>
      </c>
      <c r="Z269" s="197" t="s">
        <v>1426</v>
      </c>
      <c r="AA269" s="197" t="s">
        <v>4521</v>
      </c>
      <c r="AB269" s="197" t="s">
        <v>184</v>
      </c>
      <c r="AC269" s="481" t="s">
        <v>56</v>
      </c>
      <c r="AD269" s="44" t="s">
        <v>57</v>
      </c>
      <c r="AE269" s="361">
        <v>34609</v>
      </c>
      <c r="AF269" s="362" t="s">
        <v>87</v>
      </c>
      <c r="AG269" s="362" t="s">
        <v>114</v>
      </c>
      <c r="AH269" s="362" t="s">
        <v>75</v>
      </c>
      <c r="AI269" s="58" t="s">
        <v>4809</v>
      </c>
      <c r="AJ269" s="32" t="s">
        <v>58</v>
      </c>
      <c r="AK269" s="199">
        <v>25440459</v>
      </c>
      <c r="AL269" s="15" t="s">
        <v>2578</v>
      </c>
      <c r="AM269" s="85">
        <v>45252.818009502313</v>
      </c>
      <c r="AN269" s="15" t="s">
        <v>49</v>
      </c>
      <c r="AO269" s="1115">
        <v>45286</v>
      </c>
      <c r="AP269" s="15">
        <v>1</v>
      </c>
      <c r="AQ269" s="20">
        <v>1</v>
      </c>
      <c r="AR269" s="199">
        <v>2</v>
      </c>
      <c r="AS269" s="146" t="s">
        <v>47</v>
      </c>
      <c r="AT269" s="185" t="s">
        <v>67</v>
      </c>
      <c r="AU269" s="18" t="s">
        <v>47</v>
      </c>
      <c r="AV269" s="58"/>
      <c r="AW269" s="18"/>
      <c r="AX269" s="58"/>
      <c r="AY269" s="18"/>
      <c r="AZ269" s="58"/>
      <c r="BA269" s="58"/>
      <c r="BB269" s="18"/>
      <c r="BC269" s="18"/>
      <c r="BD269" s="18"/>
      <c r="BE269" s="18"/>
      <c r="BF269" s="18"/>
      <c r="BG269" s="755">
        <f t="shared" si="98"/>
        <v>7</v>
      </c>
      <c r="BH269" s="709">
        <f t="shared" si="99"/>
        <v>9</v>
      </c>
      <c r="BI269" s="755">
        <f t="shared" si="100"/>
        <v>2</v>
      </c>
      <c r="BJ269" s="459" t="str">
        <f t="shared" si="101"/>
        <v>2 AÑOS REZAGO</v>
      </c>
      <c r="BK269" s="18"/>
    </row>
    <row r="270" spans="1:63" customFormat="1" ht="18.75" customHeight="1">
      <c r="A270" s="481">
        <v>557</v>
      </c>
      <c r="B270" s="114" t="s">
        <v>2836</v>
      </c>
      <c r="C270" s="15" t="s">
        <v>33</v>
      </c>
      <c r="D270" s="15" t="s">
        <v>33</v>
      </c>
      <c r="E270" s="16" t="s">
        <v>132</v>
      </c>
      <c r="F270" s="15">
        <v>950011670</v>
      </c>
      <c r="G270" s="310" t="str">
        <f>CONCATENATE(MID(Q270,3,2),MID(P270,1,2),MID(H270,1,2),MID(I270,1,2),MID(J270,1,2), MID(K270,1,2),MID(L270,1,1))</f>
        <v>098CHRAYOJOS</v>
      </c>
      <c r="H270" s="18" t="s">
        <v>456</v>
      </c>
      <c r="I270" s="18" t="s">
        <v>1380</v>
      </c>
      <c r="J270" s="18" t="s">
        <v>3497</v>
      </c>
      <c r="K270" s="18" t="s">
        <v>309</v>
      </c>
      <c r="L270" s="15" t="s">
        <v>57</v>
      </c>
      <c r="M270" s="103" t="s">
        <v>57</v>
      </c>
      <c r="N270" s="193">
        <v>40053</v>
      </c>
      <c r="O270" s="199">
        <v>28</v>
      </c>
      <c r="P270" s="199">
        <v>8</v>
      </c>
      <c r="Q270" s="199">
        <v>2009</v>
      </c>
      <c r="R270" s="637">
        <f t="shared" ca="1" si="96"/>
        <v>14</v>
      </c>
      <c r="S270" s="15" t="s">
        <v>4808</v>
      </c>
      <c r="T270" s="29" t="s">
        <v>86</v>
      </c>
      <c r="U270" s="120" t="s">
        <v>3498</v>
      </c>
      <c r="V270" s="14" t="s">
        <v>2582</v>
      </c>
      <c r="W270" s="114" t="s">
        <v>47</v>
      </c>
      <c r="X270" s="51" t="str">
        <f t="shared" si="97"/>
        <v>898RAALROJOV</v>
      </c>
      <c r="Y270" s="15" t="s">
        <v>1380</v>
      </c>
      <c r="Z270" s="15" t="s">
        <v>147</v>
      </c>
      <c r="AA270" s="15" t="s">
        <v>1412</v>
      </c>
      <c r="AB270" s="15" t="s">
        <v>1413</v>
      </c>
      <c r="AC270" s="481" t="s">
        <v>56</v>
      </c>
      <c r="AD270" s="44" t="s">
        <v>57</v>
      </c>
      <c r="AE270" s="85">
        <v>32750</v>
      </c>
      <c r="AF270" s="18" t="s">
        <v>241</v>
      </c>
      <c r="AG270" s="18" t="s">
        <v>73</v>
      </c>
      <c r="AH270" s="18" t="s">
        <v>145</v>
      </c>
      <c r="AI270" s="58" t="s">
        <v>4809</v>
      </c>
      <c r="AJ270" s="32" t="s">
        <v>58</v>
      </c>
      <c r="AK270" s="117" t="s">
        <v>1414</v>
      </c>
      <c r="AL270" s="15" t="s">
        <v>2578</v>
      </c>
      <c r="AM270" s="85">
        <v>45184</v>
      </c>
      <c r="AN270" s="15" t="s">
        <v>49</v>
      </c>
      <c r="AO270" s="31">
        <v>45244</v>
      </c>
      <c r="AP270" s="15">
        <v>1</v>
      </c>
      <c r="AQ270" s="20">
        <v>1</v>
      </c>
      <c r="AR270" s="20">
        <v>1</v>
      </c>
      <c r="AS270" s="114" t="s">
        <v>47</v>
      </c>
      <c r="AT270" s="15" t="s">
        <v>98</v>
      </c>
      <c r="AU270" s="16" t="s">
        <v>47</v>
      </c>
      <c r="AV270" s="15"/>
      <c r="AW270" s="18"/>
      <c r="AX270" s="58"/>
      <c r="AY270" s="18"/>
      <c r="AZ270" s="15"/>
      <c r="BA270" s="15"/>
      <c r="BB270" s="18"/>
      <c r="BC270" s="18"/>
      <c r="BD270" s="18"/>
      <c r="BE270" s="18"/>
      <c r="BF270" s="18"/>
      <c r="BG270" s="755">
        <f t="shared" si="98"/>
        <v>10</v>
      </c>
      <c r="BH270" s="709">
        <f t="shared" si="99"/>
        <v>14</v>
      </c>
      <c r="BI270" s="755">
        <f t="shared" si="100"/>
        <v>4</v>
      </c>
      <c r="BJ270" s="459" t="str">
        <f t="shared" si="101"/>
        <v>4 AÑOS REZAGO A MÁS</v>
      </c>
      <c r="BK270" s="18"/>
    </row>
    <row r="271" spans="1:63" customFormat="1" ht="18.75" customHeight="1">
      <c r="A271" s="481">
        <v>271</v>
      </c>
      <c r="B271" s="114" t="s">
        <v>2836</v>
      </c>
      <c r="C271" s="15" t="s">
        <v>33</v>
      </c>
      <c r="D271" s="15" t="s">
        <v>33</v>
      </c>
      <c r="E271" s="15" t="s">
        <v>2048</v>
      </c>
      <c r="F271" s="15">
        <v>926524431</v>
      </c>
      <c r="G271" s="310" t="str">
        <f>CONCATENATE(MID(Q271,3,2),MID(P271,1,2),MID(H271,1,2),MID(I271,1,2),MID(J271,1,2), MID(K271,1,2),MID(L271,1,1))</f>
        <v>1612COLAVIDAS</v>
      </c>
      <c r="H271" s="1202" t="s">
        <v>463</v>
      </c>
      <c r="I271" s="1202" t="s">
        <v>464</v>
      </c>
      <c r="J271" s="1202" t="s">
        <v>1158</v>
      </c>
      <c r="K271" s="1202" t="s">
        <v>2959</v>
      </c>
      <c r="L271" s="15" t="s">
        <v>57</v>
      </c>
      <c r="M271" s="103" t="s">
        <v>57</v>
      </c>
      <c r="N271" s="193">
        <v>42725</v>
      </c>
      <c r="O271" s="199">
        <v>21</v>
      </c>
      <c r="P271" s="199">
        <v>12</v>
      </c>
      <c r="Q271" s="199">
        <v>2016</v>
      </c>
      <c r="R271" s="637">
        <f t="shared" ca="1" si="96"/>
        <v>7</v>
      </c>
      <c r="S271" s="15" t="s">
        <v>4809</v>
      </c>
      <c r="T271" s="29" t="s">
        <v>2590</v>
      </c>
      <c r="U271" s="19" t="s">
        <v>2960</v>
      </c>
      <c r="V271" s="21" t="s">
        <v>53</v>
      </c>
      <c r="W271" s="114" t="s">
        <v>47</v>
      </c>
      <c r="X271" s="51" t="str">
        <f t="shared" si="97"/>
        <v>889COLAYECOV</v>
      </c>
      <c r="Y271" s="189" t="s">
        <v>463</v>
      </c>
      <c r="Z271" s="189" t="s">
        <v>464</v>
      </c>
      <c r="AA271" s="18" t="s">
        <v>465</v>
      </c>
      <c r="AB271" s="18" t="s">
        <v>439</v>
      </c>
      <c r="AC271" s="481" t="s">
        <v>56</v>
      </c>
      <c r="AD271" s="15" t="s">
        <v>42</v>
      </c>
      <c r="AE271" s="116">
        <v>32389</v>
      </c>
      <c r="AF271" s="18" t="s">
        <v>253</v>
      </c>
      <c r="AG271" s="18" t="s">
        <v>45</v>
      </c>
      <c r="AH271" s="18" t="s">
        <v>254</v>
      </c>
      <c r="AI271" s="58" t="s">
        <v>4809</v>
      </c>
      <c r="AJ271" s="18" t="s">
        <v>42</v>
      </c>
      <c r="AK271" s="117" t="s">
        <v>466</v>
      </c>
      <c r="AL271" s="15" t="s">
        <v>2578</v>
      </c>
      <c r="AM271" s="31">
        <v>45222.417013888888</v>
      </c>
      <c r="AN271" s="15" t="s">
        <v>49</v>
      </c>
      <c r="AO271" s="31">
        <v>45245</v>
      </c>
      <c r="AP271" s="15">
        <v>1</v>
      </c>
      <c r="AQ271" s="20">
        <v>1</v>
      </c>
      <c r="AR271" s="20">
        <v>2</v>
      </c>
      <c r="AS271" s="114" t="s">
        <v>47</v>
      </c>
      <c r="AT271" s="208" t="s">
        <v>67</v>
      </c>
      <c r="AU271" s="16" t="s">
        <v>47</v>
      </c>
      <c r="AV271" s="15"/>
      <c r="AW271" s="18"/>
      <c r="AX271" s="58"/>
      <c r="AY271" s="18"/>
      <c r="AZ271" s="15"/>
      <c r="BA271" s="15"/>
      <c r="BB271" s="18"/>
      <c r="BC271" s="18"/>
      <c r="BD271" s="18"/>
      <c r="BE271" s="18"/>
      <c r="BF271" s="18"/>
      <c r="BG271" s="755">
        <f t="shared" si="98"/>
        <v>6</v>
      </c>
      <c r="BH271" s="709">
        <f t="shared" si="99"/>
        <v>7</v>
      </c>
      <c r="BI271" s="755">
        <f t="shared" si="100"/>
        <v>1</v>
      </c>
      <c r="BJ271" s="459" t="str">
        <f t="shared" si="101"/>
        <v>NO TIENE REZAGO</v>
      </c>
      <c r="BK271" s="18"/>
    </row>
    <row r="272" spans="1:63" customFormat="1" ht="18.75" customHeight="1">
      <c r="A272" s="481">
        <v>83</v>
      </c>
      <c r="B272" s="51" t="s">
        <v>2575</v>
      </c>
      <c r="C272" s="25" t="s">
        <v>33</v>
      </c>
      <c r="D272" s="25" t="s">
        <v>33</v>
      </c>
      <c r="E272" s="15" t="s">
        <v>2048</v>
      </c>
      <c r="F272" s="14">
        <v>968940137</v>
      </c>
      <c r="G272" s="310" t="str">
        <f>CONCATENATE(MID(Q272,3,2),MID(P272,1,2),MID(H272,1,2),MID(I272,1,2),MID(J272,1,2), MID(K272,1,2),MID(L272,1,1))</f>
        <v>0810COBRRAKEP</v>
      </c>
      <c r="H272" s="37" t="s">
        <v>2701</v>
      </c>
      <c r="I272" s="37" t="s">
        <v>350</v>
      </c>
      <c r="J272" s="37" t="s">
        <v>2702</v>
      </c>
      <c r="K272" s="37" t="s">
        <v>2703</v>
      </c>
      <c r="L272" s="58" t="s">
        <v>42</v>
      </c>
      <c r="M272" s="29" t="s">
        <v>42</v>
      </c>
      <c r="N272" s="193">
        <v>39751</v>
      </c>
      <c r="O272" s="199">
        <v>30</v>
      </c>
      <c r="P272" s="199">
        <v>10</v>
      </c>
      <c r="Q272" s="199">
        <v>2008</v>
      </c>
      <c r="R272" s="637">
        <f t="shared" ca="1" si="96"/>
        <v>15</v>
      </c>
      <c r="S272" s="15" t="s">
        <v>4809</v>
      </c>
      <c r="T272" s="14" t="s">
        <v>42</v>
      </c>
      <c r="U272" s="14">
        <v>1512672</v>
      </c>
      <c r="V272" s="14" t="s">
        <v>2582</v>
      </c>
      <c r="W272" s="51" t="s">
        <v>47</v>
      </c>
      <c r="X272" s="51" t="str">
        <f t="shared" si="97"/>
        <v>9404BRPERAGAV</v>
      </c>
      <c r="Y272" s="14" t="s">
        <v>350</v>
      </c>
      <c r="Z272" s="14" t="s">
        <v>83</v>
      </c>
      <c r="AA272" s="500" t="s">
        <v>351</v>
      </c>
      <c r="AB272" s="14" t="s">
        <v>172</v>
      </c>
      <c r="AC272" s="481" t="s">
        <v>56</v>
      </c>
      <c r="AD272" s="58" t="s">
        <v>42</v>
      </c>
      <c r="AE272" s="38">
        <v>34445</v>
      </c>
      <c r="AF272" s="46" t="s">
        <v>44</v>
      </c>
      <c r="AG272" s="46" t="s">
        <v>162</v>
      </c>
      <c r="AH272" s="46" t="s">
        <v>75</v>
      </c>
      <c r="AI272" s="58" t="s">
        <v>4809</v>
      </c>
      <c r="AJ272" s="14" t="s">
        <v>42</v>
      </c>
      <c r="AK272" s="39">
        <v>487591</v>
      </c>
      <c r="AL272" s="1080" t="s">
        <v>2578</v>
      </c>
      <c r="AM272" s="1101">
        <v>45184</v>
      </c>
      <c r="AN272" s="15" t="s">
        <v>49</v>
      </c>
      <c r="AO272" s="1101">
        <v>45219</v>
      </c>
      <c r="AP272" s="58">
        <v>1</v>
      </c>
      <c r="AQ272" s="1399">
        <v>1</v>
      </c>
      <c r="AR272" s="39">
        <v>1</v>
      </c>
      <c r="AS272" s="1060" t="s">
        <v>47</v>
      </c>
      <c r="AT272" s="14" t="s">
        <v>90</v>
      </c>
      <c r="AU272" s="500" t="s">
        <v>47</v>
      </c>
      <c r="AV272" s="58"/>
      <c r="AW272" s="25"/>
      <c r="AX272" s="58"/>
      <c r="AY272" s="25"/>
      <c r="AZ272" s="58"/>
      <c r="BA272" s="557"/>
      <c r="BB272" s="25"/>
      <c r="BC272" s="25"/>
      <c r="BD272" s="25"/>
      <c r="BE272" s="25"/>
      <c r="BF272" s="25"/>
      <c r="BG272" s="755">
        <f t="shared" si="98"/>
        <v>10</v>
      </c>
      <c r="BH272" s="709">
        <f t="shared" si="99"/>
        <v>15</v>
      </c>
      <c r="BI272" s="755">
        <f t="shared" si="100"/>
        <v>5</v>
      </c>
      <c r="BJ272" s="459" t="str">
        <f t="shared" si="101"/>
        <v>4 AÑOS REZAGO A MÁS</v>
      </c>
      <c r="BK272" s="25"/>
    </row>
    <row r="273" spans="1:63" customFormat="1" ht="18.75" customHeight="1">
      <c r="A273" s="481">
        <v>850</v>
      </c>
      <c r="B273" s="23" t="s">
        <v>4811</v>
      </c>
      <c r="C273" s="15" t="s">
        <v>33</v>
      </c>
      <c r="D273" s="15" t="s">
        <v>33</v>
      </c>
      <c r="E273" s="185" t="s">
        <v>132</v>
      </c>
      <c r="F273" s="185">
        <v>969122719</v>
      </c>
      <c r="G273" s="310" t="str">
        <f>CONCATENATE(MID(Q273,3,2),MID(P273,1,2),MID(H273,1,2),MID(I273,1,2),MID(J273,1,2), MID(K273,1,2),MID(L273,1,1))</f>
        <v>1912COCOVINIS</v>
      </c>
      <c r="H273" s="1044" t="s">
        <v>467</v>
      </c>
      <c r="I273" s="1044" t="s">
        <v>4206</v>
      </c>
      <c r="J273" s="1044" t="s">
        <v>4207</v>
      </c>
      <c r="K273" s="1044" t="s">
        <v>4208</v>
      </c>
      <c r="L273" s="15" t="s">
        <v>57</v>
      </c>
      <c r="M273" s="103" t="s">
        <v>57</v>
      </c>
      <c r="N273" s="193">
        <v>43824</v>
      </c>
      <c r="O273" s="199">
        <v>25</v>
      </c>
      <c r="P273" s="199">
        <v>12</v>
      </c>
      <c r="Q273" s="199">
        <v>2019</v>
      </c>
      <c r="R273" s="637">
        <f t="shared" ca="1" si="96"/>
        <v>4</v>
      </c>
      <c r="S273" s="15" t="s">
        <v>4809</v>
      </c>
      <c r="T273" s="29" t="s">
        <v>2590</v>
      </c>
      <c r="U273" s="362" t="s">
        <v>4209</v>
      </c>
      <c r="V273" s="185" t="s">
        <v>53</v>
      </c>
      <c r="W273" s="114" t="s">
        <v>47</v>
      </c>
      <c r="X273" s="51" t="str">
        <f t="shared" si="97"/>
        <v>0002COCAZUNIV</v>
      </c>
      <c r="Y273" s="492" t="s">
        <v>4206</v>
      </c>
      <c r="Z273" s="492" t="s">
        <v>2813</v>
      </c>
      <c r="AA273" s="185" t="s">
        <v>150</v>
      </c>
      <c r="AB273" s="185" t="s">
        <v>53</v>
      </c>
      <c r="AC273" s="481" t="s">
        <v>56</v>
      </c>
      <c r="AD273" s="44" t="s">
        <v>57</v>
      </c>
      <c r="AE273" s="193">
        <v>36567</v>
      </c>
      <c r="AF273" s="362" t="s">
        <v>65</v>
      </c>
      <c r="AG273" s="362" t="s">
        <v>87</v>
      </c>
      <c r="AH273" s="362" t="s">
        <v>187</v>
      </c>
      <c r="AI273" s="58" t="s">
        <v>4809</v>
      </c>
      <c r="AJ273" s="32" t="s">
        <v>58</v>
      </c>
      <c r="AK273" s="369" t="s">
        <v>4210</v>
      </c>
      <c r="AL273" s="15" t="s">
        <v>2578</v>
      </c>
      <c r="AM273" s="85">
        <v>45257.832245370373</v>
      </c>
      <c r="AN273" s="15" t="s">
        <v>49</v>
      </c>
      <c r="AO273" s="1111">
        <v>45267</v>
      </c>
      <c r="AP273" s="15">
        <v>1</v>
      </c>
      <c r="AQ273" s="20">
        <v>1</v>
      </c>
      <c r="AR273" s="199">
        <v>1</v>
      </c>
      <c r="AS273" s="146" t="s">
        <v>47</v>
      </c>
      <c r="AT273" s="492" t="s">
        <v>48</v>
      </c>
      <c r="AU273" s="18" t="s">
        <v>47</v>
      </c>
      <c r="AV273" s="58"/>
      <c r="AW273" s="18"/>
      <c r="AX273" s="58"/>
      <c r="AY273" s="18"/>
      <c r="AZ273" s="58"/>
      <c r="BA273" s="58"/>
      <c r="BB273" s="18"/>
      <c r="BC273" s="18"/>
      <c r="BD273" s="18"/>
      <c r="BE273" s="18"/>
      <c r="BF273" s="18"/>
      <c r="BG273" s="755">
        <f t="shared" si="98"/>
        <v>6</v>
      </c>
      <c r="BH273" s="709">
        <f t="shared" si="99"/>
        <v>4</v>
      </c>
      <c r="BI273" s="755">
        <f t="shared" si="100"/>
        <v>-2</v>
      </c>
      <c r="BJ273" s="459" t="str">
        <f t="shared" si="101"/>
        <v>NO TIENE REZAGO</v>
      </c>
      <c r="BK273" s="18"/>
    </row>
    <row r="274" spans="1:63" customFormat="1" ht="18.75" customHeight="1">
      <c r="A274" s="481">
        <v>821</v>
      </c>
      <c r="B274" s="23" t="s">
        <v>4811</v>
      </c>
      <c r="C274" s="15" t="s">
        <v>33</v>
      </c>
      <c r="D274" s="15" t="s">
        <v>33</v>
      </c>
      <c r="E274" s="185" t="s">
        <v>34</v>
      </c>
      <c r="F274" s="185" t="s">
        <v>4113</v>
      </c>
      <c r="G274" s="310" t="str">
        <f>CONCATENATE(MID(Q274,3,2),MID(P274,1,2),MID(H274,1,2),MID(I274,1,2),MID(J274,1,2), MID(K274,1,2),MID(L274,1,1))</f>
        <v>211COBEANALS</v>
      </c>
      <c r="H274" s="197" t="s">
        <v>470</v>
      </c>
      <c r="I274" s="197" t="s">
        <v>4114</v>
      </c>
      <c r="J274" s="197" t="s">
        <v>3955</v>
      </c>
      <c r="K274" s="197" t="s">
        <v>1776</v>
      </c>
      <c r="L274" s="15" t="s">
        <v>57</v>
      </c>
      <c r="M274" s="103" t="s">
        <v>57</v>
      </c>
      <c r="N274" s="193">
        <v>44205</v>
      </c>
      <c r="O274" s="199">
        <v>9</v>
      </c>
      <c r="P274" s="199">
        <v>1</v>
      </c>
      <c r="Q274" s="199">
        <v>2021</v>
      </c>
      <c r="R274" s="637">
        <f t="shared" ca="1" si="96"/>
        <v>3</v>
      </c>
      <c r="S274" s="15" t="s">
        <v>4808</v>
      </c>
      <c r="T274" s="150" t="s">
        <v>2590</v>
      </c>
      <c r="U274" s="362" t="s">
        <v>4115</v>
      </c>
      <c r="V274" s="185" t="s">
        <v>53</v>
      </c>
      <c r="W274" s="114" t="s">
        <v>47</v>
      </c>
      <c r="X274" s="51" t="str">
        <f t="shared" si="97"/>
        <v>9109BEPEFRCAV</v>
      </c>
      <c r="Y274" s="185" t="s">
        <v>4114</v>
      </c>
      <c r="Z274" s="185" t="s">
        <v>1122</v>
      </c>
      <c r="AA274" s="185" t="s">
        <v>3956</v>
      </c>
      <c r="AB274" s="185" t="s">
        <v>383</v>
      </c>
      <c r="AC274" s="481" t="s">
        <v>56</v>
      </c>
      <c r="AD274" s="44" t="s">
        <v>57</v>
      </c>
      <c r="AE274" s="408">
        <v>33508</v>
      </c>
      <c r="AF274" s="362" t="s">
        <v>211</v>
      </c>
      <c r="AG274" s="362" t="s">
        <v>315</v>
      </c>
      <c r="AH274" s="362" t="s">
        <v>156</v>
      </c>
      <c r="AI274" s="58" t="s">
        <v>4809</v>
      </c>
      <c r="AJ274" s="32" t="s">
        <v>58</v>
      </c>
      <c r="AK274" s="369" t="s">
        <v>4116</v>
      </c>
      <c r="AL274" s="58" t="s">
        <v>6721</v>
      </c>
      <c r="AM274" s="85">
        <v>45280.815636574072</v>
      </c>
      <c r="AN274" s="15" t="s">
        <v>49</v>
      </c>
      <c r="AO274" s="1111">
        <v>45280</v>
      </c>
      <c r="AP274" s="15">
        <v>2</v>
      </c>
      <c r="AQ274" s="20">
        <v>2</v>
      </c>
      <c r="AR274" s="199">
        <v>1</v>
      </c>
      <c r="AS274" s="146" t="s">
        <v>47</v>
      </c>
      <c r="AT274" s="185" t="s">
        <v>48</v>
      </c>
      <c r="AU274" s="18" t="s">
        <v>47</v>
      </c>
      <c r="AV274" s="58"/>
      <c r="AW274" s="18"/>
      <c r="AX274" s="58"/>
      <c r="AY274" s="18"/>
      <c r="AZ274" s="58"/>
      <c r="BA274" s="58"/>
      <c r="BB274" s="18"/>
      <c r="BC274" s="18"/>
      <c r="BD274" s="18"/>
      <c r="BE274" s="18"/>
      <c r="BF274" s="18"/>
      <c r="BG274" s="755">
        <f t="shared" si="98"/>
        <v>6</v>
      </c>
      <c r="BH274" s="709">
        <f t="shared" si="99"/>
        <v>3</v>
      </c>
      <c r="BI274" s="755">
        <f t="shared" si="100"/>
        <v>-3</v>
      </c>
      <c r="BJ274" s="459" t="str">
        <f t="shared" si="101"/>
        <v>NO TIENE REZAGO</v>
      </c>
      <c r="BK274" s="18"/>
    </row>
    <row r="275" spans="1:63" customFormat="1" ht="18.75" customHeight="1">
      <c r="A275" s="481">
        <v>822</v>
      </c>
      <c r="B275" s="23" t="s">
        <v>4811</v>
      </c>
      <c r="C275" s="15" t="s">
        <v>33</v>
      </c>
      <c r="D275" s="15" t="s">
        <v>33</v>
      </c>
      <c r="E275" s="185" t="s">
        <v>34</v>
      </c>
      <c r="F275" s="185">
        <v>946005248</v>
      </c>
      <c r="G275" s="310" t="str">
        <f>CONCATENATE(MID(Q275,3,2),MID(P275,1,2),MID(H275,1,2),MID(I275,1,2),MID(J275,1,2), MID(K275,1,2),MID(L275,1,1))</f>
        <v>189COBELEJON</v>
      </c>
      <c r="H275" s="197" t="s">
        <v>470</v>
      </c>
      <c r="I275" s="197" t="s">
        <v>4114</v>
      </c>
      <c r="J275" s="197" t="s">
        <v>2928</v>
      </c>
      <c r="K275" s="197" t="s">
        <v>309</v>
      </c>
      <c r="L275" s="15" t="s">
        <v>1938</v>
      </c>
      <c r="M275" s="185" t="s">
        <v>1938</v>
      </c>
      <c r="N275" s="193">
        <v>43373</v>
      </c>
      <c r="O275" s="199">
        <v>30</v>
      </c>
      <c r="P275" s="199">
        <v>9</v>
      </c>
      <c r="Q275" s="199">
        <v>2018</v>
      </c>
      <c r="R275" s="637">
        <f t="shared" ca="1" si="96"/>
        <v>5</v>
      </c>
      <c r="S275" s="15" t="s">
        <v>4808</v>
      </c>
      <c r="T275" s="185" t="s">
        <v>2113</v>
      </c>
      <c r="U275" s="362" t="s">
        <v>4117</v>
      </c>
      <c r="V275" s="16" t="s">
        <v>2636</v>
      </c>
      <c r="W275" s="114" t="s">
        <v>47</v>
      </c>
      <c r="X275" s="51" t="str">
        <f t="shared" si="97"/>
        <v>9109BEPEFRCAV</v>
      </c>
      <c r="Y275" s="185" t="s">
        <v>4114</v>
      </c>
      <c r="Z275" s="185" t="s">
        <v>1122</v>
      </c>
      <c r="AA275" s="185" t="s">
        <v>3956</v>
      </c>
      <c r="AB275" s="185" t="s">
        <v>383</v>
      </c>
      <c r="AC275" s="481" t="s">
        <v>56</v>
      </c>
      <c r="AD275" s="44" t="s">
        <v>57</v>
      </c>
      <c r="AE275" s="408">
        <v>33508</v>
      </c>
      <c r="AF275" s="362" t="s">
        <v>211</v>
      </c>
      <c r="AG275" s="362" t="s">
        <v>315</v>
      </c>
      <c r="AH275" s="362" t="s">
        <v>156</v>
      </c>
      <c r="AI275" s="58" t="s">
        <v>4809</v>
      </c>
      <c r="AJ275" s="294" t="s">
        <v>112</v>
      </c>
      <c r="AK275" s="369" t="s">
        <v>4116</v>
      </c>
      <c r="AL275" s="58" t="s">
        <v>6721</v>
      </c>
      <c r="AM275" s="85">
        <v>45280.943194444444</v>
      </c>
      <c r="AN275" s="15"/>
      <c r="AO275" s="85"/>
      <c r="AP275" s="15"/>
      <c r="AQ275" s="20"/>
      <c r="AR275" s="199"/>
      <c r="AS275" s="146" t="s">
        <v>47</v>
      </c>
      <c r="AT275" s="185" t="s">
        <v>48</v>
      </c>
      <c r="AU275" s="18" t="s">
        <v>47</v>
      </c>
      <c r="AV275" s="58"/>
      <c r="AW275" s="18"/>
      <c r="AX275" s="58"/>
      <c r="AY275" s="18"/>
      <c r="AZ275" s="58"/>
      <c r="BA275" s="58"/>
      <c r="BB275" s="18"/>
      <c r="BC275" s="18"/>
      <c r="BD275" s="18"/>
      <c r="BE275" s="18"/>
      <c r="BF275" s="18"/>
      <c r="BG275" s="755">
        <f t="shared" si="98"/>
        <v>6</v>
      </c>
      <c r="BH275" s="709">
        <f t="shared" si="99"/>
        <v>5</v>
      </c>
      <c r="BI275" s="755">
        <f t="shared" si="100"/>
        <v>-1</v>
      </c>
      <c r="BJ275" s="459" t="str">
        <f t="shared" si="101"/>
        <v>NO TIENE REZAGO</v>
      </c>
      <c r="BK275" s="18"/>
    </row>
    <row r="276" spans="1:63" customFormat="1" ht="18.75" customHeight="1">
      <c r="A276" s="481">
        <v>1361</v>
      </c>
      <c r="B276" s="23" t="s">
        <v>5311</v>
      </c>
      <c r="C276" s="15" t="s">
        <v>50</v>
      </c>
      <c r="D276" s="15" t="s">
        <v>50</v>
      </c>
      <c r="E276" s="567" t="s">
        <v>51</v>
      </c>
      <c r="F276" s="564" t="s">
        <v>6144</v>
      </c>
      <c r="G276" s="310" t="str">
        <f>CONCATENATE(MID(Q276,3,2),MID(P276,1,2),MID(H276,1,2),MID(I276,1,2),MID(J276,1,2), MID(K276,1,2),MID(L276,1,1))</f>
        <v>094COGOJEANP</v>
      </c>
      <c r="H276" s="473" t="s">
        <v>470</v>
      </c>
      <c r="I276" s="473" t="s">
        <v>738</v>
      </c>
      <c r="J276" s="473" t="s">
        <v>6195</v>
      </c>
      <c r="K276" s="473" t="s">
        <v>6196</v>
      </c>
      <c r="L276" s="520" t="s">
        <v>42</v>
      </c>
      <c r="M276" s="499" t="s">
        <v>42</v>
      </c>
      <c r="N276" s="573">
        <v>39929</v>
      </c>
      <c r="O276" s="549">
        <v>26</v>
      </c>
      <c r="P276" s="549">
        <v>4</v>
      </c>
      <c r="Q276" s="549">
        <v>2009</v>
      </c>
      <c r="R276" s="637">
        <f t="shared" ca="1" si="96"/>
        <v>14</v>
      </c>
      <c r="S276" s="483" t="s">
        <v>4809</v>
      </c>
      <c r="T276" s="499" t="s">
        <v>42</v>
      </c>
      <c r="U276" s="561">
        <v>4610374</v>
      </c>
      <c r="V276" s="14" t="s">
        <v>2597</v>
      </c>
      <c r="W276" s="114" t="s">
        <v>47</v>
      </c>
      <c r="X276" s="51" t="str">
        <f t="shared" si="97"/>
        <v>8706LIPENESIV</v>
      </c>
      <c r="Y276" s="473" t="s">
        <v>815</v>
      </c>
      <c r="Z276" s="473" t="s">
        <v>83</v>
      </c>
      <c r="AA276" s="473" t="s">
        <v>6229</v>
      </c>
      <c r="AB276" s="473" t="s">
        <v>6230</v>
      </c>
      <c r="AC276" s="481" t="s">
        <v>56</v>
      </c>
      <c r="AD276" s="15" t="s">
        <v>42</v>
      </c>
      <c r="AE276" s="474">
        <v>31937</v>
      </c>
      <c r="AF276" s="549" t="s">
        <v>315</v>
      </c>
      <c r="AG276" s="560" t="s">
        <v>301</v>
      </c>
      <c r="AH276" s="549" t="s">
        <v>249</v>
      </c>
      <c r="AI276" s="15" t="s">
        <v>4809</v>
      </c>
      <c r="AJ276" s="473" t="s">
        <v>42</v>
      </c>
      <c r="AK276" s="561">
        <v>3857407</v>
      </c>
      <c r="AL276" s="15" t="s">
        <v>2578</v>
      </c>
      <c r="AM276" s="1095">
        <v>45301</v>
      </c>
      <c r="AN276" s="1101"/>
      <c r="AO276" s="1101"/>
      <c r="AP276" s="1101"/>
      <c r="AQ276" s="801"/>
      <c r="AR276" s="584"/>
      <c r="AS276" s="114" t="s">
        <v>47</v>
      </c>
      <c r="AT276" s="18" t="s">
        <v>6241</v>
      </c>
      <c r="AU276" s="55"/>
      <c r="AV276" s="58" t="s">
        <v>47</v>
      </c>
      <c r="AW276" s="549" t="s">
        <v>6257</v>
      </c>
      <c r="AX276" s="1101">
        <v>45304</v>
      </c>
      <c r="AY276" s="576" t="s">
        <v>47</v>
      </c>
      <c r="AZ276" s="58"/>
      <c r="BA276" s="58"/>
      <c r="BB276" s="23"/>
      <c r="BC276" s="23"/>
      <c r="BD276" s="23"/>
      <c r="BE276" s="23"/>
      <c r="BF276" s="23"/>
      <c r="BG276" s="755">
        <f t="shared" si="98"/>
        <v>13</v>
      </c>
      <c r="BH276" s="709">
        <f t="shared" si="99"/>
        <v>14</v>
      </c>
      <c r="BI276" s="755">
        <f t="shared" si="100"/>
        <v>1</v>
      </c>
      <c r="BJ276" s="459" t="str">
        <f t="shared" si="101"/>
        <v>NO TIENE REZAGO</v>
      </c>
      <c r="BK276" s="23"/>
    </row>
    <row r="277" spans="1:63" customFormat="1" ht="18.75" customHeight="1">
      <c r="A277" s="481">
        <v>893</v>
      </c>
      <c r="B277" s="23" t="s">
        <v>4811</v>
      </c>
      <c r="C277" s="15" t="s">
        <v>33</v>
      </c>
      <c r="D277" s="15" t="s">
        <v>33</v>
      </c>
      <c r="E277" s="185" t="s">
        <v>132</v>
      </c>
      <c r="F277" s="185">
        <v>927727636</v>
      </c>
      <c r="G277" s="310" t="str">
        <f>CONCATENATE(MID(Q277,3,2),MID(P277,1,2),MID(H277,1,2),MID(I277,1,2),MID(J277,1,2), MID(K277,1,2),MID(L277,1,1))</f>
        <v>088COGODAMAP</v>
      </c>
      <c r="H277" s="197" t="s">
        <v>470</v>
      </c>
      <c r="I277" s="197" t="s">
        <v>234</v>
      </c>
      <c r="J277" s="197" t="s">
        <v>4310</v>
      </c>
      <c r="K277" s="197" t="s">
        <v>276</v>
      </c>
      <c r="L277" s="15" t="s">
        <v>42</v>
      </c>
      <c r="M277" s="185" t="s">
        <v>42</v>
      </c>
      <c r="N277" s="193">
        <v>39688</v>
      </c>
      <c r="O277" s="199">
        <v>28</v>
      </c>
      <c r="P277" s="199">
        <v>8</v>
      </c>
      <c r="Q277" s="199">
        <v>2008</v>
      </c>
      <c r="R277" s="637">
        <f t="shared" ca="1" si="96"/>
        <v>15</v>
      </c>
      <c r="S277" s="15" t="s">
        <v>4809</v>
      </c>
      <c r="T277" s="185" t="s">
        <v>42</v>
      </c>
      <c r="U277" s="362" t="s">
        <v>4311</v>
      </c>
      <c r="V277" s="14" t="s">
        <v>2611</v>
      </c>
      <c r="W277" s="114" t="s">
        <v>47</v>
      </c>
      <c r="X277" s="51" t="str">
        <f t="shared" si="97"/>
        <v>8211GOPEROYOV</v>
      </c>
      <c r="Y277" s="185" t="s">
        <v>234</v>
      </c>
      <c r="Z277" s="185" t="s">
        <v>4312</v>
      </c>
      <c r="AA277" s="185" t="s">
        <v>4313</v>
      </c>
      <c r="AB277" s="185" t="s">
        <v>575</v>
      </c>
      <c r="AC277" s="481" t="s">
        <v>56</v>
      </c>
      <c r="AD277" s="15" t="s">
        <v>42</v>
      </c>
      <c r="AE277" s="408">
        <v>30273</v>
      </c>
      <c r="AF277" s="362" t="s">
        <v>199</v>
      </c>
      <c r="AG277" s="362" t="s">
        <v>65</v>
      </c>
      <c r="AH277" s="362" t="s">
        <v>369</v>
      </c>
      <c r="AI277" s="58" t="s">
        <v>4809</v>
      </c>
      <c r="AJ277" s="294" t="s">
        <v>42</v>
      </c>
      <c r="AK277" s="369" t="s">
        <v>4314</v>
      </c>
      <c r="AL277" s="58" t="s">
        <v>6721</v>
      </c>
      <c r="AM277" s="85">
        <v>45288.95003472222</v>
      </c>
      <c r="AN277" s="15" t="s">
        <v>49</v>
      </c>
      <c r="AO277" s="85">
        <v>45288</v>
      </c>
      <c r="AP277" s="15">
        <v>2</v>
      </c>
      <c r="AQ277" s="277">
        <v>2</v>
      </c>
      <c r="AR277" s="199">
        <v>1</v>
      </c>
      <c r="AS277" s="146" t="s">
        <v>47</v>
      </c>
      <c r="AT277" s="185" t="s">
        <v>48</v>
      </c>
      <c r="AU277" s="18" t="s">
        <v>47</v>
      </c>
      <c r="AV277" s="58"/>
      <c r="AW277" s="18"/>
      <c r="AX277" s="58"/>
      <c r="AY277" s="18"/>
      <c r="AZ277" s="58"/>
      <c r="BA277" s="58"/>
      <c r="BB277" s="18"/>
      <c r="BC277" s="18"/>
      <c r="BD277" s="18"/>
      <c r="BE277" s="18"/>
      <c r="BF277" s="18"/>
      <c r="BG277" s="755">
        <f t="shared" si="98"/>
        <v>14</v>
      </c>
      <c r="BH277" s="709">
        <f t="shared" si="99"/>
        <v>15</v>
      </c>
      <c r="BI277" s="755">
        <f t="shared" si="100"/>
        <v>1</v>
      </c>
      <c r="BJ277" s="459" t="str">
        <f t="shared" si="101"/>
        <v>NO TIENE REZAGO</v>
      </c>
      <c r="BK277" s="18"/>
    </row>
    <row r="278" spans="1:63" customFormat="1" ht="18.75" customHeight="1">
      <c r="A278" s="481">
        <v>894</v>
      </c>
      <c r="B278" s="23" t="s">
        <v>4811</v>
      </c>
      <c r="C278" s="15" t="s">
        <v>33</v>
      </c>
      <c r="D278" s="15" t="s">
        <v>33</v>
      </c>
      <c r="E278" s="185" t="s">
        <v>132</v>
      </c>
      <c r="F278" s="185">
        <v>927727636</v>
      </c>
      <c r="G278" s="310" t="str">
        <f>CONCATENATE(MID(Q278,3,2),MID(P278,1,2),MID(H278,1,2),MID(I278,1,2),MID(J278,1,2), MID(K278,1,2),MID(L278,1,1))</f>
        <v>117COGODHALP</v>
      </c>
      <c r="H278" s="197" t="s">
        <v>470</v>
      </c>
      <c r="I278" s="197" t="s">
        <v>234</v>
      </c>
      <c r="J278" s="197" t="s">
        <v>4327</v>
      </c>
      <c r="K278" s="197" t="s">
        <v>1776</v>
      </c>
      <c r="L278" s="15" t="s">
        <v>42</v>
      </c>
      <c r="M278" s="185" t="s">
        <v>42</v>
      </c>
      <c r="N278" s="193">
        <v>40725</v>
      </c>
      <c r="O278" s="199">
        <v>1</v>
      </c>
      <c r="P278" s="199">
        <v>7</v>
      </c>
      <c r="Q278" s="199">
        <v>2011</v>
      </c>
      <c r="R278" s="637">
        <f t="shared" ca="1" si="96"/>
        <v>12</v>
      </c>
      <c r="S278" s="15" t="s">
        <v>4808</v>
      </c>
      <c r="T278" s="185" t="s">
        <v>42</v>
      </c>
      <c r="U278" s="362" t="s">
        <v>4328</v>
      </c>
      <c r="V278" s="14" t="s">
        <v>2582</v>
      </c>
      <c r="W278" s="114" t="s">
        <v>47</v>
      </c>
      <c r="X278" s="51" t="str">
        <f t="shared" si="97"/>
        <v>8211GOPEROYOV</v>
      </c>
      <c r="Y278" s="185" t="s">
        <v>234</v>
      </c>
      <c r="Z278" s="185" t="s">
        <v>4312</v>
      </c>
      <c r="AA278" s="185" t="s">
        <v>4313</v>
      </c>
      <c r="AB278" s="185" t="s">
        <v>575</v>
      </c>
      <c r="AC278" s="481" t="s">
        <v>56</v>
      </c>
      <c r="AD278" s="15" t="s">
        <v>42</v>
      </c>
      <c r="AE278" s="408">
        <v>30273</v>
      </c>
      <c r="AF278" s="362" t="s">
        <v>199</v>
      </c>
      <c r="AG278" s="362" t="s">
        <v>65</v>
      </c>
      <c r="AH278" s="362" t="s">
        <v>369</v>
      </c>
      <c r="AI278" s="58" t="s">
        <v>4809</v>
      </c>
      <c r="AJ278" s="294" t="s">
        <v>42</v>
      </c>
      <c r="AK278" s="369" t="s">
        <v>4314</v>
      </c>
      <c r="AL278" s="58" t="s">
        <v>6721</v>
      </c>
      <c r="AM278" s="85">
        <v>45288.910046296296</v>
      </c>
      <c r="AN278" s="15"/>
      <c r="AO278" s="85"/>
      <c r="AP278" s="15"/>
      <c r="AQ278" s="277"/>
      <c r="AR278" s="199"/>
      <c r="AS278" s="146" t="s">
        <v>47</v>
      </c>
      <c r="AT278" s="185" t="s">
        <v>48</v>
      </c>
      <c r="AU278" s="18" t="s">
        <v>47</v>
      </c>
      <c r="AV278" s="58"/>
      <c r="AW278" s="18"/>
      <c r="AX278" s="58"/>
      <c r="AY278" s="18"/>
      <c r="AZ278" s="58"/>
      <c r="BA278" s="58"/>
      <c r="BB278" s="18"/>
      <c r="BC278" s="18"/>
      <c r="BD278" s="18"/>
      <c r="BE278" s="18"/>
      <c r="BF278" s="18"/>
      <c r="BG278" s="755">
        <f t="shared" si="98"/>
        <v>10</v>
      </c>
      <c r="BH278" s="709">
        <f t="shared" si="99"/>
        <v>12</v>
      </c>
      <c r="BI278" s="755">
        <f t="shared" si="100"/>
        <v>2</v>
      </c>
      <c r="BJ278" s="459" t="str">
        <f t="shared" si="101"/>
        <v>2 AÑOS REZAGO</v>
      </c>
      <c r="BK278" s="18"/>
    </row>
    <row r="279" spans="1:63" customFormat="1" ht="18.75" customHeight="1">
      <c r="A279" s="481">
        <v>926</v>
      </c>
      <c r="B279" s="23" t="s">
        <v>4811</v>
      </c>
      <c r="C279" s="15" t="s">
        <v>33</v>
      </c>
      <c r="D279" s="15" t="s">
        <v>33</v>
      </c>
      <c r="E279" s="185" t="s">
        <v>132</v>
      </c>
      <c r="F279" s="185">
        <v>924930406</v>
      </c>
      <c r="G279" s="310" t="str">
        <f>CONCATENATE(MID(Q279,3,2),MID(P279,1,2),MID(H279,1,2),MID(I279,1,2),MID(J279,1,2), MID(K279,1,2),MID(L279,1,1))</f>
        <v>083COMEROYUP</v>
      </c>
      <c r="H279" s="197" t="s">
        <v>470</v>
      </c>
      <c r="I279" s="197" t="s">
        <v>1062</v>
      </c>
      <c r="J279" s="197" t="s">
        <v>4413</v>
      </c>
      <c r="K279" s="197" t="s">
        <v>4414</v>
      </c>
      <c r="L279" s="15" t="s">
        <v>42</v>
      </c>
      <c r="M279" s="185" t="s">
        <v>42</v>
      </c>
      <c r="N279" s="193">
        <v>39523</v>
      </c>
      <c r="O279" s="199">
        <v>16</v>
      </c>
      <c r="P279" s="199">
        <v>3</v>
      </c>
      <c r="Q279" s="199">
        <v>2008</v>
      </c>
      <c r="R279" s="637">
        <f t="shared" ca="1" si="96"/>
        <v>16</v>
      </c>
      <c r="S279" s="15" t="s">
        <v>4809</v>
      </c>
      <c r="T279" s="185" t="s">
        <v>42</v>
      </c>
      <c r="U279" s="362" t="s">
        <v>4415</v>
      </c>
      <c r="V279" s="14" t="s">
        <v>2597</v>
      </c>
      <c r="W279" s="114" t="s">
        <v>47</v>
      </c>
      <c r="X279" s="51" t="str">
        <f t="shared" si="97"/>
        <v>9001MEVEMACAV</v>
      </c>
      <c r="Y279" s="185" t="s">
        <v>1062</v>
      </c>
      <c r="Z279" s="185" t="s">
        <v>4409</v>
      </c>
      <c r="AA279" s="185" t="s">
        <v>4410</v>
      </c>
      <c r="AB279" s="185" t="s">
        <v>383</v>
      </c>
      <c r="AC279" s="481" t="s">
        <v>56</v>
      </c>
      <c r="AD279" s="15" t="s">
        <v>42</v>
      </c>
      <c r="AE279" s="193">
        <v>32881</v>
      </c>
      <c r="AF279" s="362" t="s">
        <v>394</v>
      </c>
      <c r="AG279" s="362" t="s">
        <v>449</v>
      </c>
      <c r="AH279" s="362" t="s">
        <v>508</v>
      </c>
      <c r="AI279" s="58" t="s">
        <v>4809</v>
      </c>
      <c r="AJ279" s="294" t="s">
        <v>42</v>
      </c>
      <c r="AK279" s="369" t="s">
        <v>4412</v>
      </c>
      <c r="AL279" s="15" t="s">
        <v>2578</v>
      </c>
      <c r="AM279" s="85">
        <v>45261.370555555557</v>
      </c>
      <c r="AN279" s="15"/>
      <c r="AO279" s="24"/>
      <c r="AP279" s="15"/>
      <c r="AQ279" s="277"/>
      <c r="AR279" s="199"/>
      <c r="AS279" s="146" t="s">
        <v>47</v>
      </c>
      <c r="AT279" s="185" t="s">
        <v>48</v>
      </c>
      <c r="AU279" s="18" t="s">
        <v>47</v>
      </c>
      <c r="AV279" s="58"/>
      <c r="AW279" s="18"/>
      <c r="AX279" s="58"/>
      <c r="AY279" s="18"/>
      <c r="AZ279" s="58"/>
      <c r="BA279" s="58"/>
      <c r="BB279" s="18"/>
      <c r="BC279" s="18"/>
      <c r="BD279" s="18"/>
      <c r="BE279" s="18"/>
      <c r="BF279" s="18"/>
      <c r="BG279" s="755">
        <f t="shared" si="98"/>
        <v>13</v>
      </c>
      <c r="BH279" s="709">
        <f t="shared" si="99"/>
        <v>16</v>
      </c>
      <c r="BI279" s="755">
        <f t="shared" si="100"/>
        <v>3</v>
      </c>
      <c r="BJ279" s="459" t="str">
        <f t="shared" si="101"/>
        <v>3 AÑOS REZAGO</v>
      </c>
      <c r="BK279" s="18"/>
    </row>
    <row r="280" spans="1:63" customFormat="1" ht="18.75" customHeight="1">
      <c r="A280" s="481">
        <v>925</v>
      </c>
      <c r="B280" s="23" t="s">
        <v>4811</v>
      </c>
      <c r="C280" s="15" t="s">
        <v>33</v>
      </c>
      <c r="D280" s="15" t="s">
        <v>33</v>
      </c>
      <c r="E280" s="185" t="s">
        <v>132</v>
      </c>
      <c r="F280" s="185">
        <v>924930406</v>
      </c>
      <c r="G280" s="310" t="str">
        <f>CONCATENATE(MID(Q280,3,2),MID(P280,1,2),MID(H280,1,2),MID(I280,1,2),MID(J280,1,2), MID(K280,1,2),MID(L280,1,1))</f>
        <v>101COMEROJOP</v>
      </c>
      <c r="H280" s="197" t="s">
        <v>470</v>
      </c>
      <c r="I280" s="197" t="s">
        <v>1062</v>
      </c>
      <c r="J280" s="197" t="s">
        <v>4407</v>
      </c>
      <c r="K280" s="197" t="s">
        <v>309</v>
      </c>
      <c r="L280" s="15" t="s">
        <v>42</v>
      </c>
      <c r="M280" s="185" t="s">
        <v>42</v>
      </c>
      <c r="N280" s="193">
        <v>40200</v>
      </c>
      <c r="O280" s="199">
        <v>22</v>
      </c>
      <c r="P280" s="199">
        <v>1</v>
      </c>
      <c r="Q280" s="199">
        <v>2010</v>
      </c>
      <c r="R280" s="637">
        <f t="shared" ca="1" si="96"/>
        <v>14</v>
      </c>
      <c r="S280" s="15" t="s">
        <v>4808</v>
      </c>
      <c r="T280" s="185" t="s">
        <v>42</v>
      </c>
      <c r="U280" s="362" t="s">
        <v>4408</v>
      </c>
      <c r="V280" s="14" t="s">
        <v>2586</v>
      </c>
      <c r="W280" s="114" t="s">
        <v>47</v>
      </c>
      <c r="X280" s="51" t="str">
        <f t="shared" si="97"/>
        <v>9001MEVEMACAV</v>
      </c>
      <c r="Y280" s="185" t="s">
        <v>1062</v>
      </c>
      <c r="Z280" s="185" t="s">
        <v>4409</v>
      </c>
      <c r="AA280" s="185" t="s">
        <v>4410</v>
      </c>
      <c r="AB280" s="185" t="s">
        <v>4411</v>
      </c>
      <c r="AC280" s="481" t="s">
        <v>56</v>
      </c>
      <c r="AD280" s="15" t="s">
        <v>42</v>
      </c>
      <c r="AE280" s="193">
        <v>32881</v>
      </c>
      <c r="AF280" s="362" t="s">
        <v>394</v>
      </c>
      <c r="AG280" s="362" t="s">
        <v>449</v>
      </c>
      <c r="AH280" s="362" t="s">
        <v>508</v>
      </c>
      <c r="AI280" s="58" t="s">
        <v>4809</v>
      </c>
      <c r="AJ280" s="294" t="s">
        <v>42</v>
      </c>
      <c r="AK280" s="369" t="s">
        <v>4412</v>
      </c>
      <c r="AL280" s="15" t="s">
        <v>2578</v>
      </c>
      <c r="AM280" s="85">
        <v>45261.361678240741</v>
      </c>
      <c r="AN280" s="15" t="s">
        <v>49</v>
      </c>
      <c r="AO280" s="1111">
        <v>45273</v>
      </c>
      <c r="AP280" s="15">
        <v>2</v>
      </c>
      <c r="AQ280" s="277">
        <v>2</v>
      </c>
      <c r="AR280" s="199">
        <v>2</v>
      </c>
      <c r="AS280" s="146" t="s">
        <v>47</v>
      </c>
      <c r="AT280" s="185" t="s">
        <v>48</v>
      </c>
      <c r="AU280" s="18" t="s">
        <v>47</v>
      </c>
      <c r="AV280" s="58"/>
      <c r="AW280" s="18"/>
      <c r="AX280" s="58"/>
      <c r="AY280" s="18"/>
      <c r="AZ280" s="58"/>
      <c r="BA280" s="58"/>
      <c r="BB280" s="18"/>
      <c r="BC280" s="18"/>
      <c r="BD280" s="18"/>
      <c r="BE280" s="18"/>
      <c r="BF280" s="18"/>
      <c r="BG280" s="755">
        <f t="shared" si="98"/>
        <v>11</v>
      </c>
      <c r="BH280" s="709">
        <f t="shared" si="99"/>
        <v>14</v>
      </c>
      <c r="BI280" s="755">
        <f t="shared" si="100"/>
        <v>3</v>
      </c>
      <c r="BJ280" s="459" t="str">
        <f t="shared" si="101"/>
        <v>3 AÑOS REZAGO</v>
      </c>
      <c r="BK280" s="18"/>
    </row>
    <row r="281" spans="1:63" customFormat="1" ht="18.75" customHeight="1">
      <c r="A281" s="481">
        <v>1042</v>
      </c>
      <c r="B281" s="23" t="s">
        <v>4811</v>
      </c>
      <c r="C281" s="15" t="s">
        <v>33</v>
      </c>
      <c r="D281" s="15" t="s">
        <v>33</v>
      </c>
      <c r="E281" s="185" t="s">
        <v>193</v>
      </c>
      <c r="F281" s="185">
        <v>910873203</v>
      </c>
      <c r="G281" s="310" t="str">
        <f>CONCATENATE(MID(Q281,3,2),MID(P281,1,2),MID(H281,1,2),MID(I281,1,2),MID(J281,1,2), MID(K281,1,2),MID(L281,1,1))</f>
        <v>099COSUGAJOS</v>
      </c>
      <c r="H281" s="197" t="s">
        <v>470</v>
      </c>
      <c r="I281" s="197" t="s">
        <v>61</v>
      </c>
      <c r="J281" s="197" t="s">
        <v>1053</v>
      </c>
      <c r="K281" s="197" t="s">
        <v>309</v>
      </c>
      <c r="L281" s="15" t="s">
        <v>57</v>
      </c>
      <c r="M281" s="103" t="s">
        <v>57</v>
      </c>
      <c r="N281" s="193">
        <v>40068</v>
      </c>
      <c r="O281" s="199">
        <v>12</v>
      </c>
      <c r="P281" s="199">
        <v>9</v>
      </c>
      <c r="Q281" s="199">
        <v>2009</v>
      </c>
      <c r="R281" s="637">
        <f t="shared" ref="R281:R292" ca="1" si="102">DATEDIF(N281,TODAY(),"Y")</f>
        <v>14</v>
      </c>
      <c r="S281" s="15" t="s">
        <v>4808</v>
      </c>
      <c r="T281" s="29" t="s">
        <v>86</v>
      </c>
      <c r="U281" s="362" t="s">
        <v>4724</v>
      </c>
      <c r="V281" s="14" t="s">
        <v>2597</v>
      </c>
      <c r="W281" s="114" t="s">
        <v>47</v>
      </c>
      <c r="X281" s="51" t="str">
        <f t="shared" ref="X281:X292" si="103">UPPER(CONCATENATE(MID(AH281,3,2),MID(AG281,1,2),MID(Y281,1,2),MID(Z281,1,2),MID(AA281,1,2),MID(AB281,1,2),MID(AC281,1,1)))</f>
        <v>9109SUUZDOVIV</v>
      </c>
      <c r="Y281" s="185" t="s">
        <v>61</v>
      </c>
      <c r="Z281" s="185" t="s">
        <v>4725</v>
      </c>
      <c r="AA281" s="185" t="s">
        <v>4726</v>
      </c>
      <c r="AB281" s="185" t="s">
        <v>4727</v>
      </c>
      <c r="AC281" s="481" t="s">
        <v>56</v>
      </c>
      <c r="AD281" s="15" t="s">
        <v>42</v>
      </c>
      <c r="AE281" s="193">
        <v>33492</v>
      </c>
      <c r="AF281" s="362" t="s">
        <v>65</v>
      </c>
      <c r="AG281" s="362" t="s">
        <v>315</v>
      </c>
      <c r="AH281" s="362" t="s">
        <v>156</v>
      </c>
      <c r="AI281" s="58" t="s">
        <v>4809</v>
      </c>
      <c r="AJ281" s="294" t="s">
        <v>42</v>
      </c>
      <c r="AK281" s="369" t="s">
        <v>4728</v>
      </c>
      <c r="AL281" s="15" t="s">
        <v>2578</v>
      </c>
      <c r="AM281" s="85">
        <v>45268.733831018515</v>
      </c>
      <c r="AN281" s="15" t="s">
        <v>49</v>
      </c>
      <c r="AO281" s="1111">
        <v>45271</v>
      </c>
      <c r="AP281" s="15">
        <v>3</v>
      </c>
      <c r="AQ281" s="20">
        <v>3</v>
      </c>
      <c r="AR281" s="199">
        <v>2</v>
      </c>
      <c r="AS281" s="146" t="s">
        <v>47</v>
      </c>
      <c r="AT281" s="185" t="s">
        <v>48</v>
      </c>
      <c r="AU281" s="18" t="s">
        <v>47</v>
      </c>
      <c r="AV281" s="58"/>
      <c r="AW281" s="18"/>
      <c r="AX281" s="58"/>
      <c r="AY281" s="18"/>
      <c r="AZ281" s="58"/>
      <c r="BA281" s="58"/>
      <c r="BB281" s="18"/>
      <c r="BC281" s="18"/>
      <c r="BD281" s="18"/>
      <c r="BE281" s="18"/>
      <c r="BF281" s="18"/>
      <c r="BG281" s="755">
        <f t="shared" ref="BG281:BG292" si="104">IF(V281="NINGUNO",6, IF(V281="NIVEL INICIAL 3 AÑOS",6,IF(V281="NIVEL INICIAL 4 AÑOS",6, IF(V281="NIVEL INICIAL 5 AÑOS",6, IF(V281="PRIMARIA - 1ER GRADO",6, IF(V281="PRIMARIA - 2DO GRADO",7, IF(V281="PRIMARIA - 3ER GRADO",8, IF(V281="PRIMARIA - 4TO GRADO",9, IF(V281="PRIMARIA - 5TO GRADO",10, IF(V281="PRIMARIA - 6TO GRADO",11, IF(V281="SECUNDARIA - 1ER GRADO",12, IF(V281="SECUNDARIA - 2DO GRADO",13, IF(V281="SECUNDARIA - 3ER GRADO",14, IF(V281="SECUNDARIA - 4TO GRADO",15))))))))))))))</f>
        <v>13</v>
      </c>
      <c r="BH281" s="709">
        <f t="shared" ref="BH281:BH292" si="105">DATEDIF(N281,"31/03/2024","Y")</f>
        <v>14</v>
      </c>
      <c r="BI281" s="755">
        <f t="shared" ref="BI281:BI292" si="106">BH281-BG281</f>
        <v>1</v>
      </c>
      <c r="BJ281" s="459" t="str">
        <f t="shared" ref="BJ281:BJ292" si="107">IF(BI281&lt;=1,"NO TIENE REZAGO", IF(BI281=2,"2 AÑOS REZAGO", IF(BI281=3,"3 AÑOS REZAGO", IF(BI281&gt;=4, "4 AÑOS REZAGO A MÁS"))))</f>
        <v>NO TIENE REZAGO</v>
      </c>
      <c r="BK281" s="18"/>
    </row>
    <row r="282" spans="1:63" customFormat="1" ht="18.75" customHeight="1">
      <c r="A282" s="481">
        <v>1057</v>
      </c>
      <c r="B282" s="23" t="s">
        <v>4811</v>
      </c>
      <c r="C282" s="15" t="s">
        <v>5146</v>
      </c>
      <c r="D282" s="15" t="s">
        <v>4021</v>
      </c>
      <c r="E282" s="198" t="s">
        <v>484</v>
      </c>
      <c r="F282" s="198">
        <v>926145635</v>
      </c>
      <c r="G282" s="310" t="str">
        <f>CONCATENATE(MID(Q282,3,2),MID(P282,1,2),MID(H282,1,2),MID(I282,1,2),MID(J282,1,2), MID(K282,1,2),MID(L282,1,1))</f>
        <v>067COVALEANS</v>
      </c>
      <c r="H282" s="192" t="s">
        <v>470</v>
      </c>
      <c r="I282" s="192" t="s">
        <v>4768</v>
      </c>
      <c r="J282" s="192" t="s">
        <v>4769</v>
      </c>
      <c r="K282" s="192" t="s">
        <v>177</v>
      </c>
      <c r="L282" s="15" t="s">
        <v>57</v>
      </c>
      <c r="M282" s="103" t="s">
        <v>57</v>
      </c>
      <c r="N282" s="193">
        <v>38917</v>
      </c>
      <c r="O282" s="199">
        <v>19</v>
      </c>
      <c r="P282" s="199">
        <v>7</v>
      </c>
      <c r="Q282" s="199">
        <v>2006</v>
      </c>
      <c r="R282" s="637">
        <f t="shared" ca="1" si="102"/>
        <v>17</v>
      </c>
      <c r="S282" s="15" t="s">
        <v>4809</v>
      </c>
      <c r="T282" s="29" t="s">
        <v>86</v>
      </c>
      <c r="U282" s="200">
        <v>32260138</v>
      </c>
      <c r="V282" s="14" t="s">
        <v>2611</v>
      </c>
      <c r="W282" s="114" t="s">
        <v>47</v>
      </c>
      <c r="X282" s="51" t="str">
        <f t="shared" si="103"/>
        <v>971VAMELUMEV</v>
      </c>
      <c r="Y282" s="197" t="s">
        <v>4768</v>
      </c>
      <c r="Z282" s="192" t="s">
        <v>1062</v>
      </c>
      <c r="AA282" s="192" t="s">
        <v>4770</v>
      </c>
      <c r="AB282" s="192" t="s">
        <v>297</v>
      </c>
      <c r="AC282" s="481" t="s">
        <v>56</v>
      </c>
      <c r="AD282" s="44" t="s">
        <v>57</v>
      </c>
      <c r="AE282" s="407">
        <v>35431</v>
      </c>
      <c r="AF282" s="185">
        <v>1</v>
      </c>
      <c r="AG282" s="185">
        <v>1</v>
      </c>
      <c r="AH282" s="185">
        <v>1997</v>
      </c>
      <c r="AI282" s="58" t="s">
        <v>4809</v>
      </c>
      <c r="AJ282" s="32" t="s">
        <v>58</v>
      </c>
      <c r="AK282" s="200">
        <v>26357550</v>
      </c>
      <c r="AL282" s="15" t="s">
        <v>2578</v>
      </c>
      <c r="AM282" s="31">
        <v>45205</v>
      </c>
      <c r="AN282" s="15" t="s">
        <v>49</v>
      </c>
      <c r="AO282" s="1111">
        <v>45280</v>
      </c>
      <c r="AP282" s="15">
        <v>1</v>
      </c>
      <c r="AQ282" s="20">
        <v>1</v>
      </c>
      <c r="AR282" s="199">
        <v>1</v>
      </c>
      <c r="AS282" s="146" t="s">
        <v>47</v>
      </c>
      <c r="AT282" s="185" t="s">
        <v>84</v>
      </c>
      <c r="AU282" s="18" t="s">
        <v>47</v>
      </c>
      <c r="AV282" s="58"/>
      <c r="AW282" s="18"/>
      <c r="AX282" s="58"/>
      <c r="AY282" s="18"/>
      <c r="AZ282" s="58"/>
      <c r="BA282" s="58"/>
      <c r="BB282" s="18"/>
      <c r="BC282" s="18"/>
      <c r="BD282" s="18"/>
      <c r="BE282" s="18"/>
      <c r="BF282" s="18"/>
      <c r="BG282" s="755">
        <f t="shared" si="104"/>
        <v>14</v>
      </c>
      <c r="BH282" s="709">
        <f t="shared" si="105"/>
        <v>17</v>
      </c>
      <c r="BI282" s="755">
        <f t="shared" si="106"/>
        <v>3</v>
      </c>
      <c r="BJ282" s="459" t="str">
        <f t="shared" si="107"/>
        <v>3 AÑOS REZAGO</v>
      </c>
      <c r="BK282" s="18"/>
    </row>
    <row r="283" spans="1:63" customFormat="1" ht="18.75" customHeight="1">
      <c r="A283" s="481">
        <v>803</v>
      </c>
      <c r="B283" s="23" t="s">
        <v>4811</v>
      </c>
      <c r="C283" s="15" t="s">
        <v>5146</v>
      </c>
      <c r="D283" s="15" t="s">
        <v>4021</v>
      </c>
      <c r="E283" s="29" t="s">
        <v>1433</v>
      </c>
      <c r="F283" s="198">
        <v>991832891</v>
      </c>
      <c r="G283" s="310" t="str">
        <f>CONCATENATE(MID(Q283,3,2),MID(P283,1,2),MID(H283,1,2),MID(I283,1,2),MID(J283,1,2), MID(K283,1,2),MID(L283,1,1))</f>
        <v>115COANDEDAS</v>
      </c>
      <c r="H283" s="192" t="s">
        <v>478</v>
      </c>
      <c r="I283" s="192" t="s">
        <v>164</v>
      </c>
      <c r="J283" s="192" t="s">
        <v>4059</v>
      </c>
      <c r="K283" s="192" t="s">
        <v>1957</v>
      </c>
      <c r="L283" s="15" t="s">
        <v>57</v>
      </c>
      <c r="M283" s="103" t="s">
        <v>57</v>
      </c>
      <c r="N283" s="193">
        <v>40686</v>
      </c>
      <c r="O283" s="199">
        <v>23</v>
      </c>
      <c r="P283" s="199">
        <v>5</v>
      </c>
      <c r="Q283" s="199">
        <v>2011</v>
      </c>
      <c r="R283" s="637">
        <f t="shared" ca="1" si="102"/>
        <v>12</v>
      </c>
      <c r="S283" s="15" t="s">
        <v>4808</v>
      </c>
      <c r="T283" s="29" t="s">
        <v>2590</v>
      </c>
      <c r="U283" s="198">
        <v>1998</v>
      </c>
      <c r="V283" s="14" t="s">
        <v>2656</v>
      </c>
      <c r="W283" s="114" t="s">
        <v>47</v>
      </c>
      <c r="X283" s="51" t="str">
        <f t="shared" si="103"/>
        <v>919ANNINACOV</v>
      </c>
      <c r="Y283" s="197" t="s">
        <v>164</v>
      </c>
      <c r="Z283" s="32" t="s">
        <v>53</v>
      </c>
      <c r="AA283" s="192" t="s">
        <v>1764</v>
      </c>
      <c r="AB283" s="192" t="s">
        <v>439</v>
      </c>
      <c r="AC283" s="481" t="s">
        <v>56</v>
      </c>
      <c r="AD283" s="44" t="s">
        <v>57</v>
      </c>
      <c r="AE283" s="407">
        <v>33487</v>
      </c>
      <c r="AF283" s="198">
        <v>6</v>
      </c>
      <c r="AG283" s="198">
        <v>9</v>
      </c>
      <c r="AH283" s="198">
        <v>1991</v>
      </c>
      <c r="AI283" s="58" t="s">
        <v>4809</v>
      </c>
      <c r="AJ283" s="32" t="s">
        <v>58</v>
      </c>
      <c r="AK283" s="200">
        <v>23300016</v>
      </c>
      <c r="AL283" s="15" t="s">
        <v>2578</v>
      </c>
      <c r="AM283" s="387">
        <v>45226</v>
      </c>
      <c r="AN283" s="498"/>
      <c r="AO283" s="1111"/>
      <c r="AP283" s="498"/>
      <c r="AQ283" s="1389"/>
      <c r="AR283" s="200"/>
      <c r="AS283" s="146" t="s">
        <v>47</v>
      </c>
      <c r="AT283" s="198" t="s">
        <v>84</v>
      </c>
      <c r="AU283" s="18" t="s">
        <v>47</v>
      </c>
      <c r="AV283" s="58"/>
      <c r="AW283" s="18"/>
      <c r="AX283" s="58"/>
      <c r="AY283" s="18"/>
      <c r="AZ283" s="58"/>
      <c r="BA283" s="58"/>
      <c r="BB283" s="18"/>
      <c r="BC283" s="18"/>
      <c r="BD283" s="18"/>
      <c r="BE283" s="18"/>
      <c r="BF283" s="18"/>
      <c r="BG283" s="755">
        <f t="shared" si="104"/>
        <v>12</v>
      </c>
      <c r="BH283" s="709">
        <f t="shared" si="105"/>
        <v>12</v>
      </c>
      <c r="BI283" s="755">
        <f t="shared" si="106"/>
        <v>0</v>
      </c>
      <c r="BJ283" s="459" t="str">
        <f t="shared" si="107"/>
        <v>NO TIENE REZAGO</v>
      </c>
      <c r="BK283" s="18"/>
    </row>
    <row r="284" spans="1:63" customFormat="1" ht="18.75" customHeight="1">
      <c r="A284" s="481">
        <v>802</v>
      </c>
      <c r="B284" s="23" t="s">
        <v>4811</v>
      </c>
      <c r="C284" s="15" t="s">
        <v>5146</v>
      </c>
      <c r="D284" s="15" t="s">
        <v>4021</v>
      </c>
      <c r="E284" s="29" t="s">
        <v>1433</v>
      </c>
      <c r="F284" s="198">
        <v>991832891</v>
      </c>
      <c r="G284" s="310" t="str">
        <f>CONCATENATE(MID(Q284,3,2),MID(P284,1,2),MID(H284,1,2),MID(I284,1,2),MID(J284,1,2), MID(K284,1,2),MID(L284,1,1))</f>
        <v>172COANNANOS</v>
      </c>
      <c r="H284" s="192" t="s">
        <v>478</v>
      </c>
      <c r="I284" s="192" t="s">
        <v>164</v>
      </c>
      <c r="J284" s="192" t="s">
        <v>4058</v>
      </c>
      <c r="K284" s="192" t="s">
        <v>749</v>
      </c>
      <c r="L284" s="15" t="s">
        <v>57</v>
      </c>
      <c r="M284" s="103" t="s">
        <v>57</v>
      </c>
      <c r="N284" s="193">
        <v>42783</v>
      </c>
      <c r="O284" s="199">
        <v>17</v>
      </c>
      <c r="P284" s="199">
        <v>2</v>
      </c>
      <c r="Q284" s="199">
        <v>2017</v>
      </c>
      <c r="R284" s="637">
        <f t="shared" ca="1" si="102"/>
        <v>7</v>
      </c>
      <c r="S284" s="15" t="s">
        <v>4809</v>
      </c>
      <c r="T284" s="29" t="s">
        <v>2590</v>
      </c>
      <c r="U284" s="198">
        <v>615</v>
      </c>
      <c r="V284" s="756" t="s">
        <v>2631</v>
      </c>
      <c r="W284" s="114" t="s">
        <v>47</v>
      </c>
      <c r="X284" s="51" t="str">
        <f t="shared" si="103"/>
        <v>919ANNINACOV</v>
      </c>
      <c r="Y284" s="197" t="s">
        <v>164</v>
      </c>
      <c r="Z284" s="32" t="s">
        <v>53</v>
      </c>
      <c r="AA284" s="192" t="s">
        <v>1764</v>
      </c>
      <c r="AB284" s="192" t="s">
        <v>439</v>
      </c>
      <c r="AC284" s="481" t="s">
        <v>56</v>
      </c>
      <c r="AD284" s="44" t="s">
        <v>57</v>
      </c>
      <c r="AE284" s="407">
        <v>33487</v>
      </c>
      <c r="AF284" s="198">
        <v>6</v>
      </c>
      <c r="AG284" s="198">
        <v>9</v>
      </c>
      <c r="AH284" s="198">
        <v>1991</v>
      </c>
      <c r="AI284" s="58" t="s">
        <v>4809</v>
      </c>
      <c r="AJ284" s="32" t="s">
        <v>58</v>
      </c>
      <c r="AK284" s="200">
        <v>23300016</v>
      </c>
      <c r="AL284" s="498" t="s">
        <v>2578</v>
      </c>
      <c r="AM284" s="31">
        <v>45210</v>
      </c>
      <c r="AN284" s="15" t="s">
        <v>49</v>
      </c>
      <c r="AO284" s="1111">
        <v>45266</v>
      </c>
      <c r="AP284" s="498">
        <v>2</v>
      </c>
      <c r="AQ284" s="377">
        <v>2</v>
      </c>
      <c r="AR284" s="200">
        <v>1</v>
      </c>
      <c r="AS284" s="146" t="s">
        <v>47</v>
      </c>
      <c r="AT284" s="198" t="s">
        <v>84</v>
      </c>
      <c r="AU284" s="18" t="s">
        <v>47</v>
      </c>
      <c r="AV284" s="58"/>
      <c r="AW284" s="18"/>
      <c r="AX284" s="58"/>
      <c r="AY284" s="18"/>
      <c r="AZ284" s="58"/>
      <c r="BA284" s="58"/>
      <c r="BB284" s="18"/>
      <c r="BC284" s="18"/>
      <c r="BD284" s="18"/>
      <c r="BE284" s="18"/>
      <c r="BF284" s="18"/>
      <c r="BG284" s="755">
        <f t="shared" si="104"/>
        <v>6</v>
      </c>
      <c r="BH284" s="709">
        <f t="shared" si="105"/>
        <v>7</v>
      </c>
      <c r="BI284" s="755">
        <f t="shared" si="106"/>
        <v>1</v>
      </c>
      <c r="BJ284" s="459" t="str">
        <f t="shared" si="107"/>
        <v>NO TIENE REZAGO</v>
      </c>
      <c r="BK284" s="18"/>
    </row>
    <row r="285" spans="1:63" customFormat="1" ht="18.75" customHeight="1">
      <c r="A285" s="481">
        <v>354</v>
      </c>
      <c r="B285" s="114" t="s">
        <v>2836</v>
      </c>
      <c r="C285" s="208" t="s">
        <v>33</v>
      </c>
      <c r="D285" s="208" t="s">
        <v>33</v>
      </c>
      <c r="E285" s="490" t="s">
        <v>132</v>
      </c>
      <c r="F285" s="15">
        <v>955193985</v>
      </c>
      <c r="G285" s="310" t="str">
        <f>CONCATENATE(MID(Q285,3,2),MID(P285,1,2),MID(H285,1,2),MID(I285,1,2),MID(J285,1,2), MID(K285,1,2),MID(L285,1,1))</f>
        <v>2011COGOLEANN</v>
      </c>
      <c r="H285" s="18" t="s">
        <v>478</v>
      </c>
      <c r="I285" s="18" t="s">
        <v>234</v>
      </c>
      <c r="J285" s="18" t="s">
        <v>3111</v>
      </c>
      <c r="K285" s="18" t="s">
        <v>3112</v>
      </c>
      <c r="L285" s="21" t="s">
        <v>1938</v>
      </c>
      <c r="M285" s="185" t="s">
        <v>1938</v>
      </c>
      <c r="N285" s="193">
        <v>44142</v>
      </c>
      <c r="O285" s="199">
        <v>7</v>
      </c>
      <c r="P285" s="199">
        <v>11</v>
      </c>
      <c r="Q285" s="199">
        <v>2020</v>
      </c>
      <c r="R285" s="637">
        <f t="shared" ca="1" si="102"/>
        <v>3</v>
      </c>
      <c r="S285" s="15" t="s">
        <v>4809</v>
      </c>
      <c r="T285" s="15" t="s">
        <v>2113</v>
      </c>
      <c r="U285" s="115" t="s">
        <v>3113</v>
      </c>
      <c r="V285" s="21" t="s">
        <v>53</v>
      </c>
      <c r="W285" s="114" t="s">
        <v>47</v>
      </c>
      <c r="X285" s="51" t="str">
        <f t="shared" si="103"/>
        <v>0010GOGOSCANV</v>
      </c>
      <c r="Y285" s="15" t="s">
        <v>550</v>
      </c>
      <c r="Z285" s="15" t="s">
        <v>769</v>
      </c>
      <c r="AA285" s="15" t="s">
        <v>770</v>
      </c>
      <c r="AB285" s="15" t="s">
        <v>771</v>
      </c>
      <c r="AC285" s="481" t="s">
        <v>56</v>
      </c>
      <c r="AD285" s="15" t="s">
        <v>42</v>
      </c>
      <c r="AE285" s="116">
        <v>36823</v>
      </c>
      <c r="AF285" s="18" t="s">
        <v>179</v>
      </c>
      <c r="AG285" s="18" t="s">
        <v>114</v>
      </c>
      <c r="AH285" s="18" t="s">
        <v>187</v>
      </c>
      <c r="AI285" s="58" t="s">
        <v>4809</v>
      </c>
      <c r="AJ285" s="18" t="s">
        <v>42</v>
      </c>
      <c r="AK285" s="117" t="s">
        <v>772</v>
      </c>
      <c r="AL285" s="15" t="s">
        <v>2578</v>
      </c>
      <c r="AM285" s="1094">
        <v>45201.891932870371</v>
      </c>
      <c r="AN285" s="15" t="s">
        <v>49</v>
      </c>
      <c r="AO285" s="31">
        <v>45244</v>
      </c>
      <c r="AP285" s="15">
        <v>1</v>
      </c>
      <c r="AQ285" s="20">
        <v>1</v>
      </c>
      <c r="AR285" s="20">
        <v>1</v>
      </c>
      <c r="AS285" s="114" t="s">
        <v>47</v>
      </c>
      <c r="AT285" s="208" t="s">
        <v>48</v>
      </c>
      <c r="AU285" s="490" t="s">
        <v>47</v>
      </c>
      <c r="AV285" s="15"/>
      <c r="AW285" s="18"/>
      <c r="AX285" s="58"/>
      <c r="AY285" s="18"/>
      <c r="AZ285" s="15"/>
      <c r="BA285" s="15"/>
      <c r="BB285" s="18"/>
      <c r="BC285" s="18"/>
      <c r="BD285" s="18"/>
      <c r="BE285" s="18"/>
      <c r="BF285" s="18"/>
      <c r="BG285" s="755">
        <f t="shared" si="104"/>
        <v>6</v>
      </c>
      <c r="BH285" s="709">
        <f t="shared" si="105"/>
        <v>3</v>
      </c>
      <c r="BI285" s="755">
        <f t="shared" si="106"/>
        <v>-3</v>
      </c>
      <c r="BJ285" s="459" t="str">
        <f t="shared" si="107"/>
        <v>NO TIENE REZAGO</v>
      </c>
      <c r="BK285" s="18"/>
    </row>
    <row r="286" spans="1:63" ht="18.75" customHeight="1">
      <c r="A286" s="481">
        <v>467</v>
      </c>
      <c r="B286" s="114" t="s">
        <v>2836</v>
      </c>
      <c r="C286" s="15" t="s">
        <v>33</v>
      </c>
      <c r="D286" s="15" t="s">
        <v>33</v>
      </c>
      <c r="E286" s="15" t="s">
        <v>91</v>
      </c>
      <c r="F286" s="506">
        <v>902553065</v>
      </c>
      <c r="G286" s="310" t="str">
        <f>CONCATENATE(MID(Q286,3,2),MID(P286,1,2),MID(H286,1,2),MID(I286,1,2),MID(J286,1,2), MID(K286,1,2),MID(L286,1,1))</f>
        <v>204COMOROMIN</v>
      </c>
      <c r="H286" s="18" t="s">
        <v>478</v>
      </c>
      <c r="I286" s="18" t="s">
        <v>1166</v>
      </c>
      <c r="J286" s="18" t="s">
        <v>3327</v>
      </c>
      <c r="K286" s="18" t="s">
        <v>801</v>
      </c>
      <c r="L286" s="21" t="s">
        <v>1938</v>
      </c>
      <c r="M286" s="185" t="s">
        <v>1938</v>
      </c>
      <c r="N286" s="193">
        <v>43948</v>
      </c>
      <c r="O286" s="199">
        <v>27</v>
      </c>
      <c r="P286" s="199">
        <v>4</v>
      </c>
      <c r="Q286" s="199">
        <v>2020</v>
      </c>
      <c r="R286" s="637">
        <f t="shared" ca="1" si="102"/>
        <v>3</v>
      </c>
      <c r="S286" s="15" t="s">
        <v>4809</v>
      </c>
      <c r="T286" s="15" t="s">
        <v>1939</v>
      </c>
      <c r="U286" s="15">
        <v>91831266</v>
      </c>
      <c r="V286" s="21" t="s">
        <v>53</v>
      </c>
      <c r="W286" s="114" t="s">
        <v>47</v>
      </c>
      <c r="X286" s="51" t="str">
        <f t="shared" si="103"/>
        <v>878MOANFRJOV</v>
      </c>
      <c r="Y286" s="18" t="s">
        <v>1166</v>
      </c>
      <c r="Z286" s="18" t="s">
        <v>164</v>
      </c>
      <c r="AA286" s="18" t="s">
        <v>1167</v>
      </c>
      <c r="AB286" s="18" t="s">
        <v>309</v>
      </c>
      <c r="AC286" s="481" t="s">
        <v>56</v>
      </c>
      <c r="AD286" s="44" t="s">
        <v>111</v>
      </c>
      <c r="AE286" s="116">
        <v>31992</v>
      </c>
      <c r="AF286" s="18" t="s">
        <v>253</v>
      </c>
      <c r="AG286" s="18" t="s">
        <v>73</v>
      </c>
      <c r="AH286" s="18" t="s">
        <v>249</v>
      </c>
      <c r="AI286" s="58" t="s">
        <v>4809</v>
      </c>
      <c r="AJ286" s="150" t="s">
        <v>142</v>
      </c>
      <c r="AK286" s="126" t="s">
        <v>1168</v>
      </c>
      <c r="AL286" s="15" t="s">
        <v>2578</v>
      </c>
      <c r="AM286" s="1094">
        <v>45202</v>
      </c>
      <c r="AN286" s="15" t="s">
        <v>49</v>
      </c>
      <c r="AO286" s="24">
        <v>45245</v>
      </c>
      <c r="AP286" s="15">
        <v>1</v>
      </c>
      <c r="AQ286" s="20">
        <v>1</v>
      </c>
      <c r="AR286" s="20">
        <v>1</v>
      </c>
      <c r="AS286" s="114" t="s">
        <v>47</v>
      </c>
      <c r="AT286" s="15" t="s">
        <v>188</v>
      </c>
      <c r="AU286" s="16" t="s">
        <v>47</v>
      </c>
      <c r="AV286" s="15"/>
      <c r="AW286" s="18"/>
      <c r="AX286" s="58"/>
      <c r="AY286" s="18"/>
      <c r="AZ286" s="15"/>
      <c r="BA286" s="15"/>
      <c r="BB286" s="18"/>
      <c r="BC286" s="18"/>
      <c r="BD286" s="18"/>
      <c r="BE286" s="18"/>
      <c r="BF286" s="18"/>
      <c r="BG286" s="755">
        <f t="shared" si="104"/>
        <v>6</v>
      </c>
      <c r="BH286" s="709">
        <f t="shared" si="105"/>
        <v>3</v>
      </c>
      <c r="BI286" s="755">
        <f t="shared" si="106"/>
        <v>-3</v>
      </c>
      <c r="BJ286" s="459" t="str">
        <f t="shared" si="107"/>
        <v>NO TIENE REZAGO</v>
      </c>
      <c r="BK286" s="18"/>
    </row>
    <row r="287" spans="1:63" customFormat="1" ht="18.75" customHeight="1">
      <c r="A287" s="481">
        <v>573</v>
      </c>
      <c r="B287" s="114" t="s">
        <v>2836</v>
      </c>
      <c r="C287" s="149" t="s">
        <v>33</v>
      </c>
      <c r="D287" s="149" t="s">
        <v>33</v>
      </c>
      <c r="E287" s="149" t="s">
        <v>91</v>
      </c>
      <c r="F287" s="15">
        <v>952073740</v>
      </c>
      <c r="G287" s="310" t="str">
        <f>CONCATENATE(MID(Q287,3,2),MID(P287,1,2),MID(H287,1,2),MID(I287,1,2),MID(J287,1,2), MID(K287,1,2),MID(L287,1,1))</f>
        <v>197COROSHANP</v>
      </c>
      <c r="H287" s="18" t="s">
        <v>478</v>
      </c>
      <c r="I287" s="18" t="s">
        <v>338</v>
      </c>
      <c r="J287" s="18" t="s">
        <v>2170</v>
      </c>
      <c r="K287" s="18" t="s">
        <v>2796</v>
      </c>
      <c r="L287" s="21" t="s">
        <v>42</v>
      </c>
      <c r="M287" s="21" t="s">
        <v>42</v>
      </c>
      <c r="N287" s="193">
        <v>43676</v>
      </c>
      <c r="O287" s="199">
        <v>30</v>
      </c>
      <c r="P287" s="199">
        <v>7</v>
      </c>
      <c r="Q287" s="199">
        <v>2019</v>
      </c>
      <c r="R287" s="637">
        <f t="shared" ca="1" si="102"/>
        <v>4</v>
      </c>
      <c r="S287" s="15" t="s">
        <v>4809</v>
      </c>
      <c r="T287" s="15" t="s">
        <v>42</v>
      </c>
      <c r="U287" s="15">
        <v>3071451</v>
      </c>
      <c r="V287" s="14" t="s">
        <v>2595</v>
      </c>
      <c r="W287" s="114" t="s">
        <v>47</v>
      </c>
      <c r="X287" s="51" t="str">
        <f t="shared" si="103"/>
        <v>884ROZUEVANV</v>
      </c>
      <c r="Y287" s="18" t="s">
        <v>338</v>
      </c>
      <c r="Z287" s="18" t="s">
        <v>1453</v>
      </c>
      <c r="AA287" s="18" t="s">
        <v>1454</v>
      </c>
      <c r="AB287" s="18" t="s">
        <v>1455</v>
      </c>
      <c r="AC287" s="481" t="s">
        <v>56</v>
      </c>
      <c r="AD287" s="15" t="s">
        <v>42</v>
      </c>
      <c r="AE287" s="119">
        <v>32239</v>
      </c>
      <c r="AF287" s="18" t="s">
        <v>74</v>
      </c>
      <c r="AG287" s="18" t="s">
        <v>123</v>
      </c>
      <c r="AH287" s="18" t="s">
        <v>254</v>
      </c>
      <c r="AI287" s="58" t="s">
        <v>4809</v>
      </c>
      <c r="AJ287" s="15" t="s">
        <v>42</v>
      </c>
      <c r="AK287" s="20">
        <v>3082097</v>
      </c>
      <c r="AL287" s="15" t="s">
        <v>2578</v>
      </c>
      <c r="AM287" s="85">
        <v>45184</v>
      </c>
      <c r="AN287" s="15" t="s">
        <v>49</v>
      </c>
      <c r="AO287" s="31">
        <v>45234</v>
      </c>
      <c r="AP287" s="15">
        <v>1</v>
      </c>
      <c r="AQ287" s="20">
        <v>1</v>
      </c>
      <c r="AR287" s="20">
        <v>1</v>
      </c>
      <c r="AS287" s="114" t="s">
        <v>47</v>
      </c>
      <c r="AT287" s="149" t="s">
        <v>188</v>
      </c>
      <c r="AU287" s="282" t="s">
        <v>47</v>
      </c>
      <c r="AV287" s="15"/>
      <c r="AW287" s="18"/>
      <c r="AX287" s="58"/>
      <c r="AY287" s="18"/>
      <c r="AZ287" s="15"/>
      <c r="BA287" s="15"/>
      <c r="BB287" s="18"/>
      <c r="BC287" s="18"/>
      <c r="BD287" s="18"/>
      <c r="BE287" s="18"/>
      <c r="BF287" s="18"/>
      <c r="BG287" s="755">
        <f t="shared" si="104"/>
        <v>6</v>
      </c>
      <c r="BH287" s="709">
        <f t="shared" si="105"/>
        <v>4</v>
      </c>
      <c r="BI287" s="755">
        <f t="shared" si="106"/>
        <v>-2</v>
      </c>
      <c r="BJ287" s="459" t="str">
        <f t="shared" si="107"/>
        <v>NO TIENE REZAGO</v>
      </c>
      <c r="BK287" s="18"/>
    </row>
    <row r="288" spans="1:63" customFormat="1" ht="18.75" customHeight="1">
      <c r="A288" s="481">
        <v>922</v>
      </c>
      <c r="B288" s="23" t="s">
        <v>4811</v>
      </c>
      <c r="C288" s="15" t="s">
        <v>33</v>
      </c>
      <c r="D288" s="15" t="s">
        <v>33</v>
      </c>
      <c r="E288" s="33" t="s">
        <v>60</v>
      </c>
      <c r="F288" s="185">
        <v>925438955</v>
      </c>
      <c r="G288" s="310" t="str">
        <f>CONCATENATE(MID(Q288,3,2),MID(P288,1,2),MID(H288,1,2),MID(I288,1,2),MID(J288,1,2), MID(K288,1,2),MID(L288,1,1))</f>
        <v>199COMAENLEN</v>
      </c>
      <c r="H288" s="197" t="s">
        <v>1920</v>
      </c>
      <c r="I288" s="197" t="s">
        <v>244</v>
      </c>
      <c r="J288" s="197" t="s">
        <v>4402</v>
      </c>
      <c r="K288" s="197" t="s">
        <v>4403</v>
      </c>
      <c r="L288" s="15" t="s">
        <v>1938</v>
      </c>
      <c r="M288" s="185" t="s">
        <v>1938</v>
      </c>
      <c r="N288" s="193">
        <v>43736</v>
      </c>
      <c r="O288" s="199">
        <v>28</v>
      </c>
      <c r="P288" s="199">
        <v>9</v>
      </c>
      <c r="Q288" s="199">
        <v>2019</v>
      </c>
      <c r="R288" s="637">
        <f t="shared" ca="1" si="102"/>
        <v>4</v>
      </c>
      <c r="S288" s="15" t="s">
        <v>4808</v>
      </c>
      <c r="T288" s="197" t="s">
        <v>2590</v>
      </c>
      <c r="U288" s="371" t="s">
        <v>327</v>
      </c>
      <c r="V288" s="16" t="s">
        <v>2636</v>
      </c>
      <c r="W288" s="114" t="s">
        <v>47</v>
      </c>
      <c r="X288" s="51" t="str">
        <f t="shared" si="103"/>
        <v>9001MAROYAGEV</v>
      </c>
      <c r="Y288" s="197" t="s">
        <v>244</v>
      </c>
      <c r="Z288" s="197" t="s">
        <v>354</v>
      </c>
      <c r="AA288" s="197" t="s">
        <v>4401</v>
      </c>
      <c r="AB288" s="197" t="s">
        <v>1504</v>
      </c>
      <c r="AC288" s="481" t="s">
        <v>56</v>
      </c>
      <c r="AD288" s="44" t="s">
        <v>57</v>
      </c>
      <c r="AE288" s="361">
        <v>32878</v>
      </c>
      <c r="AF288" s="362" t="s">
        <v>105</v>
      </c>
      <c r="AG288" s="362" t="s">
        <v>449</v>
      </c>
      <c r="AH288" s="362" t="s">
        <v>508</v>
      </c>
      <c r="AI288" s="58" t="s">
        <v>4809</v>
      </c>
      <c r="AJ288" s="32" t="s">
        <v>58</v>
      </c>
      <c r="AK288" s="199">
        <v>20314166</v>
      </c>
      <c r="AL288" s="15" t="s">
        <v>2578</v>
      </c>
      <c r="AM288" s="85">
        <v>45252.852277037033</v>
      </c>
      <c r="AN288" s="15"/>
      <c r="AO288" s="1115"/>
      <c r="AP288" s="15"/>
      <c r="AQ288" s="20"/>
      <c r="AR288" s="199"/>
      <c r="AS288" s="146" t="s">
        <v>47</v>
      </c>
      <c r="AT288" s="185" t="s">
        <v>67</v>
      </c>
      <c r="AU288" s="18" t="s">
        <v>47</v>
      </c>
      <c r="AV288" s="58"/>
      <c r="AW288" s="18"/>
      <c r="AX288" s="58"/>
      <c r="AY288" s="18"/>
      <c r="AZ288" s="58"/>
      <c r="BA288" s="58"/>
      <c r="BB288" s="18"/>
      <c r="BC288" s="18"/>
      <c r="BD288" s="18"/>
      <c r="BE288" s="18"/>
      <c r="BF288" s="18"/>
      <c r="BG288" s="755">
        <f t="shared" si="104"/>
        <v>6</v>
      </c>
      <c r="BH288" s="709">
        <f t="shared" si="105"/>
        <v>4</v>
      </c>
      <c r="BI288" s="755">
        <f t="shared" si="106"/>
        <v>-2</v>
      </c>
      <c r="BJ288" s="459" t="str">
        <f t="shared" si="107"/>
        <v>NO TIENE REZAGO</v>
      </c>
      <c r="BK288" s="18"/>
    </row>
    <row r="289" spans="1:63" customFormat="1" ht="18.75" customHeight="1">
      <c r="A289" s="481">
        <v>923</v>
      </c>
      <c r="B289" s="23" t="s">
        <v>4811</v>
      </c>
      <c r="C289" s="15" t="s">
        <v>33</v>
      </c>
      <c r="D289" s="15" t="s">
        <v>33</v>
      </c>
      <c r="E289" s="33" t="s">
        <v>60</v>
      </c>
      <c r="F289" s="185">
        <v>925438955</v>
      </c>
      <c r="G289" s="310" t="str">
        <f>CONCATENATE(MID(Q289,3,2),MID(P289,1,2),MID(H289,1,2),MID(I289,1,2),MID(J289,1,2), MID(K289,1,2),MID(L289,1,1))</f>
        <v>182COMAYADUS</v>
      </c>
      <c r="H289" s="197" t="s">
        <v>1920</v>
      </c>
      <c r="I289" s="197" t="s">
        <v>244</v>
      </c>
      <c r="J289" s="197" t="s">
        <v>4404</v>
      </c>
      <c r="K289" s="197" t="s">
        <v>1397</v>
      </c>
      <c r="L289" s="15" t="s">
        <v>57</v>
      </c>
      <c r="M289" s="103" t="s">
        <v>57</v>
      </c>
      <c r="N289" s="193">
        <v>43141</v>
      </c>
      <c r="O289" s="199">
        <v>10</v>
      </c>
      <c r="P289" s="199">
        <v>2</v>
      </c>
      <c r="Q289" s="199">
        <v>2018</v>
      </c>
      <c r="R289" s="637">
        <f t="shared" ca="1" si="102"/>
        <v>6</v>
      </c>
      <c r="S289" s="15" t="s">
        <v>4809</v>
      </c>
      <c r="T289" s="29" t="s">
        <v>2590</v>
      </c>
      <c r="U289" s="371" t="s">
        <v>327</v>
      </c>
      <c r="V289" s="185" t="s">
        <v>53</v>
      </c>
      <c r="W289" s="114" t="s">
        <v>47</v>
      </c>
      <c r="X289" s="51" t="str">
        <f t="shared" si="103"/>
        <v>9001MAROYAGEV</v>
      </c>
      <c r="Y289" s="197" t="s">
        <v>244</v>
      </c>
      <c r="Z289" s="197" t="s">
        <v>354</v>
      </c>
      <c r="AA289" s="197" t="s">
        <v>4401</v>
      </c>
      <c r="AB289" s="197" t="s">
        <v>964</v>
      </c>
      <c r="AC289" s="481" t="s">
        <v>56</v>
      </c>
      <c r="AD289" s="44" t="s">
        <v>57</v>
      </c>
      <c r="AE289" s="361">
        <v>32878</v>
      </c>
      <c r="AF289" s="362" t="s">
        <v>105</v>
      </c>
      <c r="AG289" s="362" t="s">
        <v>449</v>
      </c>
      <c r="AH289" s="362" t="s">
        <v>508</v>
      </c>
      <c r="AI289" s="58" t="s">
        <v>4809</v>
      </c>
      <c r="AJ289" s="32" t="s">
        <v>58</v>
      </c>
      <c r="AK289" s="199">
        <v>20314166</v>
      </c>
      <c r="AL289" s="15" t="s">
        <v>2578</v>
      </c>
      <c r="AM289" s="85">
        <v>45252.854356956013</v>
      </c>
      <c r="AN289" s="15"/>
      <c r="AO289" s="1115"/>
      <c r="AP289" s="15"/>
      <c r="AQ289" s="20"/>
      <c r="AR289" s="199"/>
      <c r="AS289" s="146" t="s">
        <v>47</v>
      </c>
      <c r="AT289" s="185" t="s">
        <v>67</v>
      </c>
      <c r="AU289" s="18" t="s">
        <v>47</v>
      </c>
      <c r="AV289" s="58"/>
      <c r="AW289" s="18"/>
      <c r="AX289" s="58"/>
      <c r="AY289" s="18"/>
      <c r="AZ289" s="58"/>
      <c r="BA289" s="58"/>
      <c r="BB289" s="18"/>
      <c r="BC289" s="18"/>
      <c r="BD289" s="18"/>
      <c r="BE289" s="18"/>
      <c r="BF289" s="18"/>
      <c r="BG289" s="755">
        <f t="shared" si="104"/>
        <v>6</v>
      </c>
      <c r="BH289" s="709">
        <f t="shared" si="105"/>
        <v>6</v>
      </c>
      <c r="BI289" s="755">
        <f t="shared" si="106"/>
        <v>0</v>
      </c>
      <c r="BJ289" s="459" t="str">
        <f t="shared" si="107"/>
        <v>NO TIENE REZAGO</v>
      </c>
      <c r="BK289" s="18"/>
    </row>
    <row r="290" spans="1:63" customFormat="1" ht="18.75" customHeight="1">
      <c r="A290" s="481">
        <v>924</v>
      </c>
      <c r="B290" s="23" t="s">
        <v>4811</v>
      </c>
      <c r="C290" s="15" t="s">
        <v>33</v>
      </c>
      <c r="D290" s="15" t="s">
        <v>33</v>
      </c>
      <c r="E290" s="33" t="s">
        <v>60</v>
      </c>
      <c r="F290" s="185">
        <v>925438955</v>
      </c>
      <c r="G290" s="310" t="str">
        <f>CONCATENATE(MID(Q290,3,2),MID(P290,1,2),MID(H290,1,2),MID(I290,1,2),MID(J290,1,2), MID(K290,1,2),MID(L290,1,1))</f>
        <v>1612COMAYENES</v>
      </c>
      <c r="H290" s="197" t="s">
        <v>1920</v>
      </c>
      <c r="I290" s="197" t="s">
        <v>244</v>
      </c>
      <c r="J290" s="197" t="s">
        <v>4405</v>
      </c>
      <c r="K290" s="197" t="s">
        <v>4406</v>
      </c>
      <c r="L290" s="15" t="s">
        <v>57</v>
      </c>
      <c r="M290" s="103" t="s">
        <v>57</v>
      </c>
      <c r="N290" s="193">
        <v>42724</v>
      </c>
      <c r="O290" s="199">
        <v>20</v>
      </c>
      <c r="P290" s="199">
        <v>12</v>
      </c>
      <c r="Q290" s="199">
        <v>2016</v>
      </c>
      <c r="R290" s="637">
        <f t="shared" ca="1" si="102"/>
        <v>7</v>
      </c>
      <c r="S290" s="15" t="s">
        <v>4809</v>
      </c>
      <c r="T290" s="29" t="s">
        <v>2590</v>
      </c>
      <c r="U290" s="371" t="s">
        <v>327</v>
      </c>
      <c r="V290" s="14" t="s">
        <v>2588</v>
      </c>
      <c r="W290" s="114" t="s">
        <v>47</v>
      </c>
      <c r="X290" s="51" t="str">
        <f t="shared" si="103"/>
        <v>9001MAROYAGEV</v>
      </c>
      <c r="Y290" s="197" t="s">
        <v>244</v>
      </c>
      <c r="Z290" s="197" t="s">
        <v>354</v>
      </c>
      <c r="AA290" s="197" t="s">
        <v>4401</v>
      </c>
      <c r="AB290" s="197" t="s">
        <v>1504</v>
      </c>
      <c r="AC290" s="481" t="s">
        <v>56</v>
      </c>
      <c r="AD290" s="44" t="s">
        <v>57</v>
      </c>
      <c r="AE290" s="361">
        <v>32878</v>
      </c>
      <c r="AF290" s="362" t="s">
        <v>105</v>
      </c>
      <c r="AG290" s="362" t="s">
        <v>449</v>
      </c>
      <c r="AH290" s="362" t="s">
        <v>508</v>
      </c>
      <c r="AI290" s="58" t="s">
        <v>4809</v>
      </c>
      <c r="AJ290" s="32" t="s">
        <v>58</v>
      </c>
      <c r="AK290" s="199">
        <v>20314166</v>
      </c>
      <c r="AL290" s="15" t="s">
        <v>2578</v>
      </c>
      <c r="AM290" s="85">
        <v>45252.850225821763</v>
      </c>
      <c r="AN290" s="15"/>
      <c r="AO290" s="1115"/>
      <c r="AP290" s="15"/>
      <c r="AQ290" s="20"/>
      <c r="AR290" s="199"/>
      <c r="AS290" s="146" t="s">
        <v>47</v>
      </c>
      <c r="AT290" s="185" t="s">
        <v>67</v>
      </c>
      <c r="AU290" s="18" t="s">
        <v>47</v>
      </c>
      <c r="AV290" s="58"/>
      <c r="AW290" s="18"/>
      <c r="AX290" s="58"/>
      <c r="AY290" s="18"/>
      <c r="AZ290" s="58"/>
      <c r="BA290" s="58"/>
      <c r="BB290" s="18"/>
      <c r="BC290" s="18"/>
      <c r="BD290" s="18"/>
      <c r="BE290" s="18"/>
      <c r="BF290" s="18"/>
      <c r="BG290" s="755">
        <f t="shared" si="104"/>
        <v>7</v>
      </c>
      <c r="BH290" s="709">
        <f t="shared" si="105"/>
        <v>7</v>
      </c>
      <c r="BI290" s="755">
        <f t="shared" si="106"/>
        <v>0</v>
      </c>
      <c r="BJ290" s="459" t="str">
        <f t="shared" si="107"/>
        <v>NO TIENE REZAGO</v>
      </c>
      <c r="BK290" s="18"/>
    </row>
    <row r="291" spans="1:63" customFormat="1" ht="18.75" customHeight="1">
      <c r="A291" s="481">
        <v>177</v>
      </c>
      <c r="B291" s="481" t="s">
        <v>2575</v>
      </c>
      <c r="C291" s="15" t="s">
        <v>5146</v>
      </c>
      <c r="D291" s="1138" t="s">
        <v>126</v>
      </c>
      <c r="E291" s="1167" t="s">
        <v>484</v>
      </c>
      <c r="F291" s="29">
        <v>975444869</v>
      </c>
      <c r="G291" s="310" t="str">
        <f>CONCATENATE(MID(Q291,3,2),MID(P291,1,2),MID(H291,1,2),MID(I291,1,2),MID(J291,1,2), MID(K291,1,2),MID(L291,1,1))</f>
        <v>1811COHEJEMAS</v>
      </c>
      <c r="H291" s="1037" t="s">
        <v>485</v>
      </c>
      <c r="I291" s="1037" t="s">
        <v>486</v>
      </c>
      <c r="J291" s="1037" t="s">
        <v>2806</v>
      </c>
      <c r="K291" s="1037" t="s">
        <v>2110</v>
      </c>
      <c r="L291" s="15" t="s">
        <v>57</v>
      </c>
      <c r="M291" s="103" t="s">
        <v>57</v>
      </c>
      <c r="N291" s="193">
        <v>43416</v>
      </c>
      <c r="O291" s="199">
        <v>12</v>
      </c>
      <c r="P291" s="199">
        <v>11</v>
      </c>
      <c r="Q291" s="199">
        <v>2018</v>
      </c>
      <c r="R291" s="637">
        <f t="shared" ca="1" si="102"/>
        <v>5</v>
      </c>
      <c r="S291" s="15" t="s">
        <v>4808</v>
      </c>
      <c r="T291" s="29" t="s">
        <v>2590</v>
      </c>
      <c r="U291" s="29">
        <v>1105</v>
      </c>
      <c r="V291" s="29" t="s">
        <v>53</v>
      </c>
      <c r="W291" s="51" t="s">
        <v>47</v>
      </c>
      <c r="X291" s="51" t="str">
        <f t="shared" si="103"/>
        <v>994COHENAMAV</v>
      </c>
      <c r="Y291" s="29" t="s">
        <v>485</v>
      </c>
      <c r="Z291" s="29" t="s">
        <v>486</v>
      </c>
      <c r="AA291" s="29" t="s">
        <v>487</v>
      </c>
      <c r="AB291" s="29" t="s">
        <v>84</v>
      </c>
      <c r="AC291" s="481" t="s">
        <v>56</v>
      </c>
      <c r="AD291" s="44" t="s">
        <v>57</v>
      </c>
      <c r="AE291" s="42">
        <v>36275</v>
      </c>
      <c r="AF291" s="29">
        <v>25</v>
      </c>
      <c r="AG291" s="29">
        <v>4</v>
      </c>
      <c r="AH291" s="29">
        <v>1999</v>
      </c>
      <c r="AI291" s="58" t="s">
        <v>4809</v>
      </c>
      <c r="AJ291" s="32" t="s">
        <v>58</v>
      </c>
      <c r="AK291" s="41">
        <v>30510911</v>
      </c>
      <c r="AL291" s="1080" t="s">
        <v>2578</v>
      </c>
      <c r="AM291" s="1097">
        <v>45184</v>
      </c>
      <c r="AN291" s="15" t="s">
        <v>49</v>
      </c>
      <c r="AO291" s="1111">
        <v>45205</v>
      </c>
      <c r="AP291" s="482">
        <v>1</v>
      </c>
      <c r="AQ291" s="379">
        <v>1</v>
      </c>
      <c r="AR291" s="41">
        <v>1</v>
      </c>
      <c r="AS291" s="51" t="s">
        <v>47</v>
      </c>
      <c r="AT291" s="1410" t="s">
        <v>131</v>
      </c>
      <c r="AU291" s="1413" t="s">
        <v>47</v>
      </c>
      <c r="AV291" s="58"/>
      <c r="AW291" s="58"/>
      <c r="AX291" s="58"/>
      <c r="AY291" s="58"/>
      <c r="AZ291" s="58"/>
      <c r="BA291" s="557"/>
      <c r="BB291" s="58"/>
      <c r="BC291" s="58"/>
      <c r="BD291" s="58"/>
      <c r="BE291" s="58"/>
      <c r="BF291" s="58"/>
      <c r="BG291" s="755">
        <f t="shared" si="104"/>
        <v>6</v>
      </c>
      <c r="BH291" s="709">
        <f t="shared" si="105"/>
        <v>5</v>
      </c>
      <c r="BI291" s="755">
        <f t="shared" si="106"/>
        <v>-1</v>
      </c>
      <c r="BJ291" s="459" t="str">
        <f t="shared" si="107"/>
        <v>NO TIENE REZAGO</v>
      </c>
      <c r="BK291" s="58"/>
    </row>
    <row r="292" spans="1:63" ht="18.75" customHeight="1">
      <c r="A292" s="481">
        <v>1055</v>
      </c>
      <c r="B292" s="23" t="s">
        <v>4811</v>
      </c>
      <c r="C292" s="15" t="s">
        <v>5146</v>
      </c>
      <c r="D292" s="15" t="s">
        <v>4021</v>
      </c>
      <c r="E292" s="29" t="s">
        <v>146</v>
      </c>
      <c r="F292" s="1175" t="s">
        <v>562</v>
      </c>
      <c r="G292" s="310" t="str">
        <f>CONCATENATE(MID(Q292,3,2),MID(P292,1,2),MID(H292,1,2),MID(I292,1,2),MID(J292,1,2), MID(K292,1,2),MID(L292,1,1))</f>
        <v>105COVACRALS</v>
      </c>
      <c r="H292" s="192" t="s">
        <v>4758</v>
      </c>
      <c r="I292" s="192" t="s">
        <v>3308</v>
      </c>
      <c r="J292" s="192" t="s">
        <v>4759</v>
      </c>
      <c r="K292" s="192" t="s">
        <v>1776</v>
      </c>
      <c r="L292" s="15" t="s">
        <v>57</v>
      </c>
      <c r="M292" s="103" t="s">
        <v>57</v>
      </c>
      <c r="N292" s="193">
        <v>40315</v>
      </c>
      <c r="O292" s="199">
        <v>17</v>
      </c>
      <c r="P292" s="199">
        <v>5</v>
      </c>
      <c r="Q292" s="199">
        <v>2010</v>
      </c>
      <c r="R292" s="637">
        <f t="shared" ca="1" si="102"/>
        <v>13</v>
      </c>
      <c r="S292" s="15" t="s">
        <v>4808</v>
      </c>
      <c r="T292" s="29" t="s">
        <v>2590</v>
      </c>
      <c r="U292" s="200">
        <v>1507</v>
      </c>
      <c r="V292" s="14" t="s">
        <v>2602</v>
      </c>
      <c r="W292" s="114" t="s">
        <v>47</v>
      </c>
      <c r="X292" s="51" t="str">
        <f t="shared" si="103"/>
        <v>899VANIYHCOV</v>
      </c>
      <c r="Y292" s="197" t="s">
        <v>4760</v>
      </c>
      <c r="Z292" s="32" t="s">
        <v>53</v>
      </c>
      <c r="AA292" s="192" t="s">
        <v>4761</v>
      </c>
      <c r="AB292" s="192" t="s">
        <v>439</v>
      </c>
      <c r="AC292" s="481" t="s">
        <v>56</v>
      </c>
      <c r="AD292" s="44" t="s">
        <v>57</v>
      </c>
      <c r="AE292" s="407">
        <v>32763</v>
      </c>
      <c r="AF292" s="185">
        <v>12</v>
      </c>
      <c r="AG292" s="185">
        <v>9</v>
      </c>
      <c r="AH292" s="185">
        <v>1989</v>
      </c>
      <c r="AI292" s="58" t="s">
        <v>4809</v>
      </c>
      <c r="AJ292" s="32" t="s">
        <v>58</v>
      </c>
      <c r="AK292" s="200">
        <v>20811193</v>
      </c>
      <c r="AL292" s="15" t="s">
        <v>2578</v>
      </c>
      <c r="AM292" s="31">
        <v>45221</v>
      </c>
      <c r="AN292" s="15" t="s">
        <v>49</v>
      </c>
      <c r="AO292" s="1111">
        <v>45281</v>
      </c>
      <c r="AP292" s="15">
        <v>5</v>
      </c>
      <c r="AQ292" s="20">
        <v>5</v>
      </c>
      <c r="AR292" s="199">
        <v>1</v>
      </c>
      <c r="AS292" s="146" t="s">
        <v>47</v>
      </c>
      <c r="AT292" s="185" t="s">
        <v>84</v>
      </c>
      <c r="AU292" s="18" t="s">
        <v>47</v>
      </c>
      <c r="AV292" s="58" t="s">
        <v>47</v>
      </c>
      <c r="AW292" s="815" t="s">
        <v>6576</v>
      </c>
      <c r="AX292" s="1103">
        <v>45308</v>
      </c>
      <c r="AY292" s="18"/>
      <c r="AZ292" s="58"/>
      <c r="BA292" s="58"/>
      <c r="BB292" s="18"/>
      <c r="BC292" s="18"/>
      <c r="BD292" s="18"/>
      <c r="BE292" s="18"/>
      <c r="BF292" s="18"/>
      <c r="BG292" s="755">
        <f t="shared" si="104"/>
        <v>8</v>
      </c>
      <c r="BH292" s="709">
        <f t="shared" si="105"/>
        <v>13</v>
      </c>
      <c r="BI292" s="755">
        <f t="shared" si="106"/>
        <v>5</v>
      </c>
      <c r="BJ292" s="459" t="str">
        <f t="shared" si="107"/>
        <v>4 AÑOS REZAGO A MÁS</v>
      </c>
      <c r="BK292" s="18" t="s">
        <v>4762</v>
      </c>
    </row>
    <row r="293" spans="1:63" customFormat="1" ht="18.75" customHeight="1">
      <c r="A293" s="481">
        <v>373</v>
      </c>
      <c r="B293" s="114" t="s">
        <v>2836</v>
      </c>
      <c r="C293" s="15" t="s">
        <v>5146</v>
      </c>
      <c r="D293" s="15" t="s">
        <v>126</v>
      </c>
      <c r="E293" s="198" t="s">
        <v>126</v>
      </c>
      <c r="F293" s="15" t="s">
        <v>835</v>
      </c>
      <c r="G293" s="310" t="str">
        <f>CONCATENATE(MID(Q293,3,2),MID(P293,1,2),MID(H293,1,2),MID(I293,1,2),MID(J293,1,2), MID(K293,1,2),MID(L293,1,1))</f>
        <v>123COGUYOORS</v>
      </c>
      <c r="H293" s="18" t="s">
        <v>3151</v>
      </c>
      <c r="I293" s="18" t="s">
        <v>2222</v>
      </c>
      <c r="J293" s="18" t="s">
        <v>3152</v>
      </c>
      <c r="K293" s="18" t="s">
        <v>3153</v>
      </c>
      <c r="L293" s="15" t="s">
        <v>57</v>
      </c>
      <c r="M293" s="103" t="s">
        <v>57</v>
      </c>
      <c r="N293" s="193">
        <v>40970</v>
      </c>
      <c r="O293" s="199">
        <v>2</v>
      </c>
      <c r="P293" s="199">
        <v>3</v>
      </c>
      <c r="Q293" s="199">
        <v>2012</v>
      </c>
      <c r="R293" s="637">
        <f ca="1">DATEDIF(N293,TODAY(),"Y")</f>
        <v>12</v>
      </c>
      <c r="S293" s="15" t="s">
        <v>4809</v>
      </c>
      <c r="T293" s="29" t="s">
        <v>2590</v>
      </c>
      <c r="U293" s="131" t="s">
        <v>3154</v>
      </c>
      <c r="V293" s="14" t="s">
        <v>2602</v>
      </c>
      <c r="W293" s="114" t="s">
        <v>47</v>
      </c>
      <c r="X293" s="51" t="str">
        <f>UPPER(CONCATENATE(MID(AH293,3,2),MID(AG293,1,2),MID(Y293,1,2),MID(Z293,1,2),MID(AA293,1,2),MID(AB293,1,2),MID(AC293,1,1)))</f>
        <v>863GULEMAJOV</v>
      </c>
      <c r="Y293" s="15" t="s">
        <v>3155</v>
      </c>
      <c r="Z293" s="15" t="s">
        <v>837</v>
      </c>
      <c r="AA293" s="15" t="s">
        <v>838</v>
      </c>
      <c r="AB293" s="15" t="s">
        <v>309</v>
      </c>
      <c r="AC293" s="481" t="s">
        <v>56</v>
      </c>
      <c r="AD293" s="44" t="s">
        <v>57</v>
      </c>
      <c r="AE293" s="85">
        <v>31484</v>
      </c>
      <c r="AF293" s="18" t="s">
        <v>364</v>
      </c>
      <c r="AG293" s="18" t="s">
        <v>253</v>
      </c>
      <c r="AH293" s="18" t="s">
        <v>97</v>
      </c>
      <c r="AI293" s="58" t="s">
        <v>4809</v>
      </c>
      <c r="AJ293" s="32" t="s">
        <v>58</v>
      </c>
      <c r="AK293" s="20">
        <v>17165793</v>
      </c>
      <c r="AL293" s="58" t="s">
        <v>6721</v>
      </c>
      <c r="AM293" s="85">
        <v>45255</v>
      </c>
      <c r="AN293" s="15"/>
      <c r="AO293" s="31"/>
      <c r="AP293" s="15"/>
      <c r="AQ293" s="20"/>
      <c r="AR293" s="20"/>
      <c r="AS293" s="114" t="s">
        <v>47</v>
      </c>
      <c r="AT293" s="15" t="s">
        <v>98</v>
      </c>
      <c r="AU293" s="16" t="s">
        <v>47</v>
      </c>
      <c r="AV293" s="15"/>
      <c r="AW293" s="18"/>
      <c r="AX293" s="58"/>
      <c r="AY293" s="18"/>
      <c r="AZ293" s="15"/>
      <c r="BA293" s="15"/>
      <c r="BB293" s="18"/>
      <c r="BC293" s="18"/>
      <c r="BD293" s="18"/>
      <c r="BE293" s="18"/>
      <c r="BF293" s="18"/>
      <c r="BG293" s="755">
        <f>IF(V293="NINGUNO",6, IF(V293="NIVEL INICIAL 3 AÑOS",6,IF(V293="NIVEL INICIAL 4 AÑOS",6, IF(V293="NIVEL INICIAL 5 AÑOS",6, IF(V293="PRIMARIA - 1ER GRADO",6, IF(V293="PRIMARIA - 2DO GRADO",7, IF(V293="PRIMARIA - 3ER GRADO",8, IF(V293="PRIMARIA - 4TO GRADO",9, IF(V293="PRIMARIA - 5TO GRADO",10, IF(V293="PRIMARIA - 6TO GRADO",11, IF(V293="SECUNDARIA - 1ER GRADO",12, IF(V293="SECUNDARIA - 2DO GRADO",13, IF(V293="SECUNDARIA - 3ER GRADO",14, IF(V293="SECUNDARIA - 4TO GRADO",15))))))))))))))</f>
        <v>8</v>
      </c>
      <c r="BH293" s="709">
        <f>DATEDIF(N293,"31/03/2024","Y")</f>
        <v>12</v>
      </c>
      <c r="BI293" s="755">
        <f>BH293-BG293</f>
        <v>4</v>
      </c>
      <c r="BJ293" s="459" t="str">
        <f>IF(BI293&lt;=1,"NO TIENE REZAGO", IF(BI293=2,"2 AÑOS REZAGO", IF(BI293=3,"3 AÑOS REZAGO", IF(BI293&gt;=4, "4 AÑOS REZAGO A MÁS"))))</f>
        <v>4 AÑOS REZAGO A MÁS</v>
      </c>
      <c r="BK293" s="18"/>
    </row>
    <row r="294" spans="1:63" customFormat="1" ht="18.75" customHeight="1">
      <c r="A294" s="481">
        <v>837</v>
      </c>
      <c r="B294" s="23" t="s">
        <v>4811</v>
      </c>
      <c r="C294" s="15" t="s">
        <v>33</v>
      </c>
      <c r="D294" s="15" t="s">
        <v>33</v>
      </c>
      <c r="E294" s="185" t="s">
        <v>34</v>
      </c>
      <c r="F294" s="198">
        <v>947270649</v>
      </c>
      <c r="G294" s="310" t="str">
        <f>CONCATENATE(MID(Q294,3,2),MID(P294,1,2),MID(H294,1,2),MID(I294,1,2),MID(J294,1,2), MID(K294,1,2),MID(L294,1,1))</f>
        <v>189COCAKRANS</v>
      </c>
      <c r="H294" s="192" t="s">
        <v>492</v>
      </c>
      <c r="I294" s="192" t="s">
        <v>408</v>
      </c>
      <c r="J294" s="192" t="s">
        <v>4172</v>
      </c>
      <c r="K294" s="192" t="s">
        <v>4173</v>
      </c>
      <c r="L294" s="15" t="s">
        <v>57</v>
      </c>
      <c r="M294" s="185" t="s">
        <v>42</v>
      </c>
      <c r="N294" s="193">
        <v>43355</v>
      </c>
      <c r="O294" s="199">
        <v>12</v>
      </c>
      <c r="P294" s="199">
        <v>9</v>
      </c>
      <c r="Q294" s="199">
        <v>2018</v>
      </c>
      <c r="R294" s="637">
        <f ca="1">DATEDIF(N294,TODAY(),"Y")</f>
        <v>5</v>
      </c>
      <c r="S294" s="15" t="s">
        <v>4808</v>
      </c>
      <c r="T294" s="185" t="s">
        <v>42</v>
      </c>
      <c r="U294" s="370" t="s">
        <v>4174</v>
      </c>
      <c r="V294" s="16" t="s">
        <v>2636</v>
      </c>
      <c r="W294" s="114" t="s">
        <v>47</v>
      </c>
      <c r="X294" s="51" t="str">
        <f>UPPER(CONCATENATE(MID(AH294,3,2),MID(AG294,1,2),MID(Y294,1,2),MID(Z294,1,2),MID(AA294,1,2),MID(AB294,1,2),MID(AC294,1,1)))</f>
        <v>9609CAALANELV</v>
      </c>
      <c r="Y294" s="197" t="s">
        <v>408</v>
      </c>
      <c r="Z294" s="192" t="s">
        <v>189</v>
      </c>
      <c r="AA294" s="192" t="s">
        <v>1524</v>
      </c>
      <c r="AB294" s="192" t="s">
        <v>428</v>
      </c>
      <c r="AC294" s="481" t="s">
        <v>56</v>
      </c>
      <c r="AD294" s="44" t="s">
        <v>57</v>
      </c>
      <c r="AE294" s="211">
        <v>35331</v>
      </c>
      <c r="AF294" s="405" t="s">
        <v>406</v>
      </c>
      <c r="AG294" s="405" t="s">
        <v>315</v>
      </c>
      <c r="AH294" s="405" t="s">
        <v>334</v>
      </c>
      <c r="AI294" s="58" t="s">
        <v>4809</v>
      </c>
      <c r="AJ294" s="32" t="s">
        <v>58</v>
      </c>
      <c r="AK294" s="200">
        <v>26713436</v>
      </c>
      <c r="AL294" s="498" t="s">
        <v>2578</v>
      </c>
      <c r="AM294" s="1102">
        <v>45268.979223946764</v>
      </c>
      <c r="AN294" s="15" t="s">
        <v>49</v>
      </c>
      <c r="AO294" s="1111">
        <v>45279</v>
      </c>
      <c r="AP294" s="498">
        <v>2</v>
      </c>
      <c r="AQ294" s="377">
        <v>2</v>
      </c>
      <c r="AR294" s="200">
        <v>1</v>
      </c>
      <c r="AS294" s="146" t="s">
        <v>47</v>
      </c>
      <c r="AT294" s="198" t="s">
        <v>98</v>
      </c>
      <c r="AU294" s="18" t="s">
        <v>47</v>
      </c>
      <c r="AV294" s="58"/>
      <c r="AW294" s="18"/>
      <c r="AX294" s="58"/>
      <c r="AY294" s="18"/>
      <c r="AZ294" s="58"/>
      <c r="BA294" s="58"/>
      <c r="BB294" s="18"/>
      <c r="BC294" s="18"/>
      <c r="BD294" s="18"/>
      <c r="BE294" s="18"/>
      <c r="BF294" s="18"/>
      <c r="BG294" s="755">
        <f>IF(V294="NINGUNO",6, IF(V294="NIVEL INICIAL 3 AÑOS",6,IF(V294="NIVEL INICIAL 4 AÑOS",6, IF(V294="NIVEL INICIAL 5 AÑOS",6, IF(V294="PRIMARIA - 1ER GRADO",6, IF(V294="PRIMARIA - 2DO GRADO",7, IF(V294="PRIMARIA - 3ER GRADO",8, IF(V294="PRIMARIA - 4TO GRADO",9, IF(V294="PRIMARIA - 5TO GRADO",10, IF(V294="PRIMARIA - 6TO GRADO",11, IF(V294="SECUNDARIA - 1ER GRADO",12, IF(V294="SECUNDARIA - 2DO GRADO",13, IF(V294="SECUNDARIA - 3ER GRADO",14, IF(V294="SECUNDARIA - 4TO GRADO",15))))))))))))))</f>
        <v>6</v>
      </c>
      <c r="BH294" s="709">
        <f>DATEDIF(N294,"31/03/2024","Y")</f>
        <v>5</v>
      </c>
      <c r="BI294" s="755">
        <f>BH294-BG294</f>
        <v>-1</v>
      </c>
      <c r="BJ294" s="459" t="str">
        <f>IF(BI294&lt;=1,"NO TIENE REZAGO", IF(BI294=2,"2 AÑOS REZAGO", IF(BI294=3,"3 AÑOS REZAGO", IF(BI294&gt;=4, "4 AÑOS REZAGO A MÁS"))))</f>
        <v>NO TIENE REZAGO</v>
      </c>
      <c r="BK294" s="18"/>
    </row>
    <row r="295" spans="1:63" ht="18.75" customHeight="1">
      <c r="A295" s="481">
        <v>279</v>
      </c>
      <c r="B295" s="114" t="s">
        <v>2836</v>
      </c>
      <c r="C295" s="15" t="s">
        <v>33</v>
      </c>
      <c r="D295" s="15" t="s">
        <v>33</v>
      </c>
      <c r="E295" s="16" t="s">
        <v>34</v>
      </c>
      <c r="F295" s="506">
        <v>904906434</v>
      </c>
      <c r="G295" s="310" t="str">
        <f>CONCATENATE(MID(Q295,3,2),MID(P295,1,2),MID(H295,1,2),MID(I295,1,2),MID(J295,1,2), MID(K295,1,2),MID(L295,1,1))</f>
        <v>1112CORODIALS</v>
      </c>
      <c r="H295" s="18" t="s">
        <v>492</v>
      </c>
      <c r="I295" s="18" t="s">
        <v>493</v>
      </c>
      <c r="J295" s="18" t="s">
        <v>2338</v>
      </c>
      <c r="K295" s="18" t="s">
        <v>366</v>
      </c>
      <c r="L295" s="15" t="s">
        <v>57</v>
      </c>
      <c r="M295" s="103" t="s">
        <v>57</v>
      </c>
      <c r="N295" s="193">
        <v>40894</v>
      </c>
      <c r="O295" s="199">
        <v>17</v>
      </c>
      <c r="P295" s="199">
        <v>12</v>
      </c>
      <c r="Q295" s="199">
        <v>2011</v>
      </c>
      <c r="R295" s="637">
        <f t="shared" ref="R295:R301" ca="1" si="108">DATEDIF(N295,TODAY(),"Y")</f>
        <v>12</v>
      </c>
      <c r="S295" s="15" t="s">
        <v>4808</v>
      </c>
      <c r="T295" s="29" t="s">
        <v>86</v>
      </c>
      <c r="U295" s="115" t="s">
        <v>2974</v>
      </c>
      <c r="V295" s="14" t="s">
        <v>2582</v>
      </c>
      <c r="W295" s="114" t="s">
        <v>47</v>
      </c>
      <c r="X295" s="51" t="str">
        <f t="shared" ref="X295:X301" si="109">UPPER(CONCATENATE(MID(AH295,3,2),MID(AG295,1,2),MID(Y295,1,2),MID(Z295,1,2),MID(AA295,1,2),MID(AB295,1,2),MID(AC295,1,1)))</f>
        <v>926COROERALV</v>
      </c>
      <c r="Y295" s="15" t="s">
        <v>492</v>
      </c>
      <c r="Z295" s="15" t="s">
        <v>493</v>
      </c>
      <c r="AA295" s="15" t="s">
        <v>494</v>
      </c>
      <c r="AB295" s="15" t="s">
        <v>55</v>
      </c>
      <c r="AC295" s="481" t="s">
        <v>56</v>
      </c>
      <c r="AD295" s="15" t="s">
        <v>42</v>
      </c>
      <c r="AE295" s="116">
        <v>33775</v>
      </c>
      <c r="AF295" s="18" t="s">
        <v>122</v>
      </c>
      <c r="AG295" s="18" t="s">
        <v>74</v>
      </c>
      <c r="AH295" s="18" t="s">
        <v>115</v>
      </c>
      <c r="AI295" s="58" t="s">
        <v>4809</v>
      </c>
      <c r="AJ295" s="15" t="s">
        <v>42</v>
      </c>
      <c r="AK295" s="117" t="s">
        <v>495</v>
      </c>
      <c r="AL295" s="15" t="s">
        <v>2578</v>
      </c>
      <c r="AM295" s="31">
        <v>45202.652002314811</v>
      </c>
      <c r="AN295" s="15" t="s">
        <v>49</v>
      </c>
      <c r="AO295" s="31">
        <v>45245</v>
      </c>
      <c r="AP295" s="15">
        <v>1</v>
      </c>
      <c r="AQ295" s="20">
        <v>1</v>
      </c>
      <c r="AR295" s="20">
        <v>1</v>
      </c>
      <c r="AS295" s="114" t="s">
        <v>47</v>
      </c>
      <c r="AT295" s="15" t="s">
        <v>48</v>
      </c>
      <c r="AU295" s="16" t="s">
        <v>47</v>
      </c>
      <c r="AV295" s="15"/>
      <c r="AW295" s="18"/>
      <c r="AX295" s="58"/>
      <c r="AY295" s="18"/>
      <c r="AZ295" s="15"/>
      <c r="BA295" s="15"/>
      <c r="BB295" s="18"/>
      <c r="BC295" s="18"/>
      <c r="BD295" s="18"/>
      <c r="BE295" s="18"/>
      <c r="BF295" s="18"/>
      <c r="BG295" s="759">
        <f t="shared" ref="BG295:BG301" si="110">IF(V295="NINGUNO",6, IF(V295="NIVEL INICIAL 3 AÑOS",6,IF(V295="NIVEL INICIAL 4 AÑOS",6, IF(V295="NIVEL INICIAL 5 AÑOS",6, IF(V295="PRIMARIA - 1ER GRADO",6, IF(V295="PRIMARIA - 2DO GRADO",7, IF(V295="PRIMARIA - 3ER GRADO",8, IF(V295="PRIMARIA - 4TO GRADO",9, IF(V295="PRIMARIA - 5TO GRADO",10, IF(V295="PRIMARIA - 6TO GRADO",11, IF(V295="SECUNDARIA - 1ER GRADO",12, IF(V295="SECUNDARIA - 2DO GRADO",13, IF(V295="SECUNDARIA - 3ER GRADO",14, IF(V295="SECUNDARIA - 4TO GRADO",15))))))))))))))</f>
        <v>10</v>
      </c>
      <c r="BH295" s="41">
        <f t="shared" ref="BH295:BH301" si="111">DATEDIF(N295,"31/03/2024","Y")</f>
        <v>12</v>
      </c>
      <c r="BI295" s="759">
        <f t="shared" ref="BI295:BI301" si="112">BH295-BG295</f>
        <v>2</v>
      </c>
      <c r="BJ295" s="105" t="str">
        <f t="shared" ref="BJ295:BJ301" si="113">IF(BI295&lt;=1,"NO TIENE REZAGO", IF(BI295=2,"2 AÑOS REZAGO", IF(BI295=3,"3 AÑOS REZAGO", IF(BI295&gt;=4, "4 AÑOS REZAGO A MÁS"))))</f>
        <v>2 AÑOS REZAGO</v>
      </c>
      <c r="BK295" s="18"/>
    </row>
    <row r="296" spans="1:63" customFormat="1" ht="18.75" customHeight="1">
      <c r="A296" s="481">
        <v>642</v>
      </c>
      <c r="B296" s="114" t="s">
        <v>2836</v>
      </c>
      <c r="C296" s="149" t="s">
        <v>33</v>
      </c>
      <c r="D296" s="149" t="s">
        <v>33</v>
      </c>
      <c r="E296" s="149" t="s">
        <v>116</v>
      </c>
      <c r="F296" s="16">
        <v>944999192</v>
      </c>
      <c r="G296" s="310" t="str">
        <f>CONCATENATE(MID(Q296,3,2),MID(P296,1,2),MID(H296,1,2),MID(I296,1,2),MID(J296,1,2), MID(K296,1,2),MID(L296,1,1))</f>
        <v>1311COTAMASOS</v>
      </c>
      <c r="H296" s="18" t="s">
        <v>492</v>
      </c>
      <c r="I296" s="18" t="s">
        <v>1600</v>
      </c>
      <c r="J296" s="18" t="s">
        <v>689</v>
      </c>
      <c r="K296" s="18" t="s">
        <v>1661</v>
      </c>
      <c r="L296" s="15" t="s">
        <v>57</v>
      </c>
      <c r="M296" s="103" t="s">
        <v>57</v>
      </c>
      <c r="N296" s="193">
        <v>41606</v>
      </c>
      <c r="O296" s="199">
        <v>28</v>
      </c>
      <c r="P296" s="199">
        <v>11</v>
      </c>
      <c r="Q296" s="199">
        <v>2013</v>
      </c>
      <c r="R296" s="637">
        <f t="shared" ca="1" si="108"/>
        <v>10</v>
      </c>
      <c r="S296" s="15" t="s">
        <v>4809</v>
      </c>
      <c r="T296" s="29" t="s">
        <v>2590</v>
      </c>
      <c r="U296" s="19" t="s">
        <v>3646</v>
      </c>
      <c r="V296" s="14" t="s">
        <v>2602</v>
      </c>
      <c r="W296" s="114" t="s">
        <v>47</v>
      </c>
      <c r="X296" s="51" t="str">
        <f t="shared" si="109"/>
        <v>783TACHMAJEV</v>
      </c>
      <c r="Y296" s="18" t="s">
        <v>1600</v>
      </c>
      <c r="Z296" s="18" t="s">
        <v>1601</v>
      </c>
      <c r="AA296" s="18" t="s">
        <v>185</v>
      </c>
      <c r="AB296" s="18" t="s">
        <v>1602</v>
      </c>
      <c r="AC296" s="481" t="s">
        <v>56</v>
      </c>
      <c r="AD296" s="44" t="s">
        <v>111</v>
      </c>
      <c r="AE296" s="116">
        <v>28570</v>
      </c>
      <c r="AF296" s="18" t="s">
        <v>44</v>
      </c>
      <c r="AG296" s="18" t="s">
        <v>253</v>
      </c>
      <c r="AH296" s="18" t="s">
        <v>124</v>
      </c>
      <c r="AI296" s="58" t="s">
        <v>4809</v>
      </c>
      <c r="AJ296" s="150" t="s">
        <v>142</v>
      </c>
      <c r="AK296" s="130" t="s">
        <v>1603</v>
      </c>
      <c r="AL296" s="15" t="s">
        <v>2578</v>
      </c>
      <c r="AM296" s="85">
        <v>45199.497495601856</v>
      </c>
      <c r="AN296" s="15" t="s">
        <v>49</v>
      </c>
      <c r="AO296" s="24">
        <v>45243</v>
      </c>
      <c r="AP296" s="15">
        <v>1</v>
      </c>
      <c r="AQ296" s="20">
        <v>1</v>
      </c>
      <c r="AR296" s="20">
        <v>1</v>
      </c>
      <c r="AS296" s="114" t="s">
        <v>47</v>
      </c>
      <c r="AT296" s="149" t="s">
        <v>76</v>
      </c>
      <c r="AU296" s="282" t="s">
        <v>47</v>
      </c>
      <c r="AV296" s="15"/>
      <c r="AW296" s="18"/>
      <c r="AX296" s="58"/>
      <c r="AY296" s="18"/>
      <c r="AZ296" s="15"/>
      <c r="BA296" s="149"/>
      <c r="BB296" s="195"/>
      <c r="BC296" s="195"/>
      <c r="BD296" s="195"/>
      <c r="BE296" s="195"/>
      <c r="BF296" s="195"/>
      <c r="BG296" s="755">
        <f t="shared" si="110"/>
        <v>8</v>
      </c>
      <c r="BH296" s="709">
        <f t="shared" si="111"/>
        <v>10</v>
      </c>
      <c r="BI296" s="755">
        <f t="shared" si="112"/>
        <v>2</v>
      </c>
      <c r="BJ296" s="459" t="str">
        <f t="shared" si="113"/>
        <v>2 AÑOS REZAGO</v>
      </c>
      <c r="BK296" s="195"/>
    </row>
    <row r="297" spans="1:63" customFormat="1" ht="18.75" customHeight="1">
      <c r="A297" s="481">
        <v>594</v>
      </c>
      <c r="B297" s="114" t="s">
        <v>2836</v>
      </c>
      <c r="C297" s="15" t="s">
        <v>33</v>
      </c>
      <c r="D297" s="15" t="s">
        <v>33</v>
      </c>
      <c r="E297" s="15" t="s">
        <v>116</v>
      </c>
      <c r="F297" s="16">
        <v>906789314</v>
      </c>
      <c r="G297" s="310" t="str">
        <f>CONCATENATE(MID(Q297,3,2),MID(P297,1,2),MID(H297,1,2),MID(I297,1,2),MID(J297,1,2), MID(K297,1,2),MID(L297,1,1))</f>
        <v>171COROBILUS</v>
      </c>
      <c r="H297" s="18" t="s">
        <v>3554</v>
      </c>
      <c r="I297" s="18" t="s">
        <v>1493</v>
      </c>
      <c r="J297" s="18" t="s">
        <v>3555</v>
      </c>
      <c r="K297" s="18" t="s">
        <v>3556</v>
      </c>
      <c r="L297" s="15" t="s">
        <v>57</v>
      </c>
      <c r="M297" s="103" t="s">
        <v>57</v>
      </c>
      <c r="N297" s="193">
        <v>42762</v>
      </c>
      <c r="O297" s="199">
        <v>27</v>
      </c>
      <c r="P297" s="199">
        <v>1</v>
      </c>
      <c r="Q297" s="199">
        <v>2017</v>
      </c>
      <c r="R297" s="637">
        <f t="shared" ca="1" si="108"/>
        <v>7</v>
      </c>
      <c r="S297" s="15" t="s">
        <v>4809</v>
      </c>
      <c r="T297" s="29" t="s">
        <v>2590</v>
      </c>
      <c r="U297" s="19">
        <v>444</v>
      </c>
      <c r="V297" s="756" t="s">
        <v>2631</v>
      </c>
      <c r="W297" s="114" t="s">
        <v>47</v>
      </c>
      <c r="X297" s="51" t="str">
        <f t="shared" si="109"/>
        <v>956ROMONODAV</v>
      </c>
      <c r="Y297" s="18" t="s">
        <v>1493</v>
      </c>
      <c r="Z297" s="18" t="s">
        <v>1124</v>
      </c>
      <c r="AA297" s="18" t="s">
        <v>1494</v>
      </c>
      <c r="AB297" s="18" t="s">
        <v>1495</v>
      </c>
      <c r="AC297" s="481" t="s">
        <v>56</v>
      </c>
      <c r="AD297" s="44" t="s">
        <v>111</v>
      </c>
      <c r="AE297" s="116">
        <v>34877</v>
      </c>
      <c r="AF297" s="18" t="s">
        <v>211</v>
      </c>
      <c r="AG297" s="18" t="s">
        <v>74</v>
      </c>
      <c r="AH297" s="18" t="s">
        <v>278</v>
      </c>
      <c r="AI297" s="58" t="s">
        <v>4809</v>
      </c>
      <c r="AJ297" s="150" t="s">
        <v>142</v>
      </c>
      <c r="AK297" s="130" t="s">
        <v>1496</v>
      </c>
      <c r="AL297" s="15" t="s">
        <v>2578</v>
      </c>
      <c r="AM297" s="85">
        <v>45237.564734421292</v>
      </c>
      <c r="AN297" s="15" t="s">
        <v>49</v>
      </c>
      <c r="AO297" s="24">
        <v>45254</v>
      </c>
      <c r="AP297" s="15">
        <v>2</v>
      </c>
      <c r="AQ297" s="20">
        <v>2</v>
      </c>
      <c r="AR297" s="20">
        <v>1</v>
      </c>
      <c r="AS297" s="114" t="s">
        <v>47</v>
      </c>
      <c r="AT297" s="15" t="s">
        <v>76</v>
      </c>
      <c r="AU297" s="16" t="s">
        <v>47</v>
      </c>
      <c r="AV297" s="15"/>
      <c r="AW297" s="18"/>
      <c r="AX297" s="58"/>
      <c r="AY297" s="18"/>
      <c r="AZ297" s="15"/>
      <c r="BA297" s="208"/>
      <c r="BB297" s="189"/>
      <c r="BC297" s="189"/>
      <c r="BD297" s="189"/>
      <c r="BE297" s="189"/>
      <c r="BF297" s="189"/>
      <c r="BG297" s="1135">
        <f t="shared" si="110"/>
        <v>6</v>
      </c>
      <c r="BH297" s="1136">
        <f t="shared" si="111"/>
        <v>7</v>
      </c>
      <c r="BI297" s="1135">
        <f t="shared" si="112"/>
        <v>1</v>
      </c>
      <c r="BJ297" s="1137" t="str">
        <f t="shared" si="113"/>
        <v>NO TIENE REZAGO</v>
      </c>
      <c r="BK297" s="189"/>
    </row>
    <row r="298" spans="1:63" customFormat="1" ht="18.75" customHeight="1">
      <c r="A298" s="481">
        <v>18</v>
      </c>
      <c r="B298" s="51" t="s">
        <v>2575</v>
      </c>
      <c r="C298" s="25" t="s">
        <v>33</v>
      </c>
      <c r="D298" s="25" t="s">
        <v>33</v>
      </c>
      <c r="E298" s="14" t="s">
        <v>132</v>
      </c>
      <c r="F298" s="14">
        <v>919650363</v>
      </c>
      <c r="G298" s="310" t="str">
        <f>CONCATENATE(MID(Q298,3,2),MID(P298,1,2),MID(H298,1,2),MID(I298,1,2),MID(J298,1,2), MID(K298,1,2),MID(L298,1,1))</f>
        <v>208COMALUANN</v>
      </c>
      <c r="H298" s="37" t="s">
        <v>443</v>
      </c>
      <c r="I298" s="37" t="s">
        <v>426</v>
      </c>
      <c r="J298" s="37" t="s">
        <v>2612</v>
      </c>
      <c r="K298" s="37" t="s">
        <v>393</v>
      </c>
      <c r="L298" s="58" t="s">
        <v>1938</v>
      </c>
      <c r="M298" s="185" t="s">
        <v>1938</v>
      </c>
      <c r="N298" s="193">
        <v>44064</v>
      </c>
      <c r="O298" s="199">
        <v>21</v>
      </c>
      <c r="P298" s="199">
        <v>8</v>
      </c>
      <c r="Q298" s="199">
        <v>2020</v>
      </c>
      <c r="R298" s="637">
        <f t="shared" ca="1" si="108"/>
        <v>3</v>
      </c>
      <c r="S298" s="15" t="s">
        <v>4809</v>
      </c>
      <c r="T298" s="14" t="s">
        <v>2113</v>
      </c>
      <c r="U298" s="14">
        <v>91981331</v>
      </c>
      <c r="V298" s="185" t="s">
        <v>53</v>
      </c>
      <c r="W298" s="51" t="s">
        <v>47</v>
      </c>
      <c r="X298" s="51" t="str">
        <f t="shared" si="109"/>
        <v>9901MAMOYAMAV</v>
      </c>
      <c r="Y298" s="33" t="s">
        <v>426</v>
      </c>
      <c r="Z298" s="14" t="s">
        <v>365</v>
      </c>
      <c r="AA298" s="14" t="s">
        <v>1035</v>
      </c>
      <c r="AB298" s="14" t="s">
        <v>1036</v>
      </c>
      <c r="AC298" s="481" t="s">
        <v>56</v>
      </c>
      <c r="AD298" s="44" t="s">
        <v>57</v>
      </c>
      <c r="AE298" s="38">
        <v>36164</v>
      </c>
      <c r="AF298" s="46" t="s">
        <v>162</v>
      </c>
      <c r="AG298" s="46" t="s">
        <v>449</v>
      </c>
      <c r="AH298" s="46" t="s">
        <v>344</v>
      </c>
      <c r="AI298" s="58" t="s">
        <v>4809</v>
      </c>
      <c r="AJ298" s="32" t="s">
        <v>58</v>
      </c>
      <c r="AK298" s="39">
        <v>27050675</v>
      </c>
      <c r="AL298" s="1080" t="s">
        <v>2578</v>
      </c>
      <c r="AM298" s="1094">
        <v>45202</v>
      </c>
      <c r="AN298" s="15" t="s">
        <v>49</v>
      </c>
      <c r="AO298" s="1111">
        <v>45212</v>
      </c>
      <c r="AP298" s="58">
        <v>2</v>
      </c>
      <c r="AQ298" s="56">
        <v>2</v>
      </c>
      <c r="AR298" s="39">
        <v>1</v>
      </c>
      <c r="AS298" s="51" t="s">
        <v>47</v>
      </c>
      <c r="AT298" s="14" t="s">
        <v>98</v>
      </c>
      <c r="AU298" s="14" t="s">
        <v>47</v>
      </c>
      <c r="AV298" s="58"/>
      <c r="AW298" s="25"/>
      <c r="AX298" s="58"/>
      <c r="AY298" s="25"/>
      <c r="AZ298" s="58"/>
      <c r="BA298" s="557"/>
      <c r="BB298" s="25"/>
      <c r="BC298" s="25"/>
      <c r="BD298" s="25"/>
      <c r="BE298" s="25"/>
      <c r="BF298" s="25"/>
      <c r="BG298" s="759">
        <f t="shared" si="110"/>
        <v>6</v>
      </c>
      <c r="BH298" s="41">
        <f t="shared" si="111"/>
        <v>3</v>
      </c>
      <c r="BI298" s="759">
        <f t="shared" si="112"/>
        <v>-3</v>
      </c>
      <c r="BJ298" s="105" t="str">
        <f t="shared" si="113"/>
        <v>NO TIENE REZAGO</v>
      </c>
      <c r="BK298" s="25"/>
    </row>
    <row r="299" spans="1:63" customFormat="1" ht="18.75" customHeight="1">
      <c r="A299" s="481">
        <v>578</v>
      </c>
      <c r="B299" s="114" t="s">
        <v>2836</v>
      </c>
      <c r="C299" s="15" t="s">
        <v>33</v>
      </c>
      <c r="D299" s="15" t="s">
        <v>33</v>
      </c>
      <c r="E299" s="15" t="s">
        <v>193</v>
      </c>
      <c r="F299" s="15">
        <v>918626921</v>
      </c>
      <c r="G299" s="310" t="str">
        <f>CONCATENATE(MID(Q299,3,2),MID(P299,1,2),MID(H299,1,2),MID(I299,1,2),MID(J299,1,2), MID(K299,1,2),MID(L299,1,1))</f>
        <v>1910COROGAENN</v>
      </c>
      <c r="H299" s="18" t="s">
        <v>443</v>
      </c>
      <c r="I299" s="18" t="s">
        <v>338</v>
      </c>
      <c r="J299" s="18" t="s">
        <v>1053</v>
      </c>
      <c r="K299" s="18" t="s">
        <v>932</v>
      </c>
      <c r="L299" s="21" t="s">
        <v>1938</v>
      </c>
      <c r="M299" s="185" t="s">
        <v>1938</v>
      </c>
      <c r="N299" s="193">
        <v>43747</v>
      </c>
      <c r="O299" s="199">
        <v>9</v>
      </c>
      <c r="P299" s="199">
        <v>10</v>
      </c>
      <c r="Q299" s="199">
        <v>2019</v>
      </c>
      <c r="R299" s="637">
        <f t="shared" ca="1" si="108"/>
        <v>4</v>
      </c>
      <c r="S299" s="15" t="s">
        <v>4808</v>
      </c>
      <c r="T299" s="15" t="s">
        <v>2113</v>
      </c>
      <c r="U299" s="115" t="s">
        <v>3524</v>
      </c>
      <c r="V299" s="21" t="s">
        <v>53</v>
      </c>
      <c r="W299" s="114" t="s">
        <v>47</v>
      </c>
      <c r="X299" s="51" t="str">
        <f t="shared" si="109"/>
        <v>955ROSIJAMAV</v>
      </c>
      <c r="Y299" s="15" t="s">
        <v>338</v>
      </c>
      <c r="Z299" s="15" t="s">
        <v>1462</v>
      </c>
      <c r="AA299" s="15" t="s">
        <v>1463</v>
      </c>
      <c r="AB299" s="15" t="s">
        <v>1464</v>
      </c>
      <c r="AC299" s="481" t="s">
        <v>56</v>
      </c>
      <c r="AD299" s="44" t="s">
        <v>57</v>
      </c>
      <c r="AE299" s="116">
        <v>34841</v>
      </c>
      <c r="AF299" s="18" t="s">
        <v>252</v>
      </c>
      <c r="AG299" s="18" t="s">
        <v>180</v>
      </c>
      <c r="AH299" s="18" t="s">
        <v>278</v>
      </c>
      <c r="AI299" s="58" t="s">
        <v>4809</v>
      </c>
      <c r="AJ299" s="32" t="s">
        <v>58</v>
      </c>
      <c r="AK299" s="117" t="s">
        <v>1465</v>
      </c>
      <c r="AL299" s="15" t="s">
        <v>2578</v>
      </c>
      <c r="AM299" s="31">
        <v>45208.535127314812</v>
      </c>
      <c r="AN299" s="15" t="s">
        <v>49</v>
      </c>
      <c r="AO299" s="31">
        <v>45245</v>
      </c>
      <c r="AP299" s="15">
        <v>1</v>
      </c>
      <c r="AQ299" s="20">
        <v>1</v>
      </c>
      <c r="AR299" s="20">
        <v>1</v>
      </c>
      <c r="AS299" s="114" t="s">
        <v>47</v>
      </c>
      <c r="AT299" s="15" t="s">
        <v>48</v>
      </c>
      <c r="AU299" s="16" t="s">
        <v>47</v>
      </c>
      <c r="AV299" s="15"/>
      <c r="AW299" s="18"/>
      <c r="AX299" s="58"/>
      <c r="AY299" s="18"/>
      <c r="AZ299" s="15"/>
      <c r="BA299" s="149"/>
      <c r="BB299" s="195"/>
      <c r="BC299" s="195"/>
      <c r="BD299" s="195"/>
      <c r="BE299" s="195"/>
      <c r="BF299" s="195"/>
      <c r="BG299" s="755">
        <f t="shared" si="110"/>
        <v>6</v>
      </c>
      <c r="BH299" s="709">
        <f t="shared" si="111"/>
        <v>4</v>
      </c>
      <c r="BI299" s="755">
        <f t="shared" si="112"/>
        <v>-2</v>
      </c>
      <c r="BJ299" s="459" t="str">
        <f t="shared" si="113"/>
        <v>NO TIENE REZAGO</v>
      </c>
      <c r="BK299" s="195"/>
    </row>
    <row r="300" spans="1:63" customFormat="1" ht="18.75" customHeight="1">
      <c r="A300" s="481">
        <v>1231</v>
      </c>
      <c r="B300" s="23" t="s">
        <v>5311</v>
      </c>
      <c r="C300" s="15" t="s">
        <v>33</v>
      </c>
      <c r="D300" s="15" t="s">
        <v>33</v>
      </c>
      <c r="E300" s="466" t="s">
        <v>401</v>
      </c>
      <c r="F300" s="53">
        <v>930130516</v>
      </c>
      <c r="G300" s="310" t="str">
        <f>CONCATENATE(MID(Q300,3,2),MID(P300,1,2),MID(H300,1,2),MID(I300,1,2),MID(J300,1,2), MID(K300,1,2),MID(L300,1,1))</f>
        <v>201COBADY 	N</v>
      </c>
      <c r="H300" s="48" t="s">
        <v>5808</v>
      </c>
      <c r="I300" s="48" t="s">
        <v>5809</v>
      </c>
      <c r="J300" s="48" t="s">
        <v>2981</v>
      </c>
      <c r="K300" s="48" t="s">
        <v>5810</v>
      </c>
      <c r="L300" s="15" t="s">
        <v>1938</v>
      </c>
      <c r="M300" s="185" t="s">
        <v>1938</v>
      </c>
      <c r="N300" s="528">
        <v>43835</v>
      </c>
      <c r="O300" s="354">
        <v>5</v>
      </c>
      <c r="P300" s="354">
        <v>1</v>
      </c>
      <c r="Q300" s="354">
        <v>2020</v>
      </c>
      <c r="R300" s="637">
        <f t="shared" ca="1" si="108"/>
        <v>4</v>
      </c>
      <c r="S300" s="482" t="s">
        <v>4808</v>
      </c>
      <c r="T300" s="466" t="s">
        <v>1939</v>
      </c>
      <c r="U300" s="53">
        <v>91667087</v>
      </c>
      <c r="V300" s="53" t="s">
        <v>53</v>
      </c>
      <c r="W300" s="114" t="s">
        <v>47</v>
      </c>
      <c r="X300" s="51" t="str">
        <f t="shared" si="109"/>
        <v>9506BAGOYUKAV</v>
      </c>
      <c r="Y300" s="53" t="s">
        <v>6014</v>
      </c>
      <c r="Z300" s="53" t="s">
        <v>234</v>
      </c>
      <c r="AA300" s="53" t="s">
        <v>6015</v>
      </c>
      <c r="AB300" s="53" t="s">
        <v>329</v>
      </c>
      <c r="AC300" s="481" t="s">
        <v>56</v>
      </c>
      <c r="AD300" s="44" t="s">
        <v>111</v>
      </c>
      <c r="AE300" s="540">
        <v>34853</v>
      </c>
      <c r="AF300" s="538" t="s">
        <v>88</v>
      </c>
      <c r="AG300" s="538" t="s">
        <v>301</v>
      </c>
      <c r="AH300" s="538" t="s">
        <v>278</v>
      </c>
      <c r="AI300" s="15" t="s">
        <v>4809</v>
      </c>
      <c r="AJ300" s="466" t="s">
        <v>112</v>
      </c>
      <c r="AK300" s="53" t="s">
        <v>40</v>
      </c>
      <c r="AL300" s="15" t="s">
        <v>2578</v>
      </c>
      <c r="AM300" s="557">
        <v>45273.882459872686</v>
      </c>
      <c r="AN300" s="15" t="s">
        <v>49</v>
      </c>
      <c r="AO300" s="1101">
        <v>45306</v>
      </c>
      <c r="AP300" s="481"/>
      <c r="AQ300" s="715">
        <v>1</v>
      </c>
      <c r="AR300" s="466">
        <v>1</v>
      </c>
      <c r="AS300" s="673" t="s">
        <v>47</v>
      </c>
      <c r="AT300" s="18" t="s">
        <v>1210</v>
      </c>
      <c r="AU300" s="23"/>
      <c r="AV300" s="58"/>
      <c r="AW300" s="466"/>
      <c r="AX300" s="481"/>
      <c r="AY300" s="466"/>
      <c r="AZ300" s="58"/>
      <c r="BA300" s="58"/>
      <c r="BB300" s="23"/>
      <c r="BC300" s="23"/>
      <c r="BD300" s="23"/>
      <c r="BE300" s="23"/>
      <c r="BF300" s="23"/>
      <c r="BG300" s="755">
        <f t="shared" si="110"/>
        <v>6</v>
      </c>
      <c r="BH300" s="709">
        <f t="shared" si="111"/>
        <v>4</v>
      </c>
      <c r="BI300" s="755">
        <f t="shared" si="112"/>
        <v>-2</v>
      </c>
      <c r="BJ300" s="459" t="str">
        <f t="shared" si="113"/>
        <v>NO TIENE REZAGO</v>
      </c>
      <c r="BK300" s="23"/>
    </row>
    <row r="301" spans="1:63" customFormat="1" ht="18.75" customHeight="1">
      <c r="A301" s="481">
        <v>978</v>
      </c>
      <c r="B301" s="23" t="s">
        <v>4811</v>
      </c>
      <c r="C301" s="15" t="s">
        <v>33</v>
      </c>
      <c r="D301" s="15" t="s">
        <v>33</v>
      </c>
      <c r="E301" s="33" t="s">
        <v>60</v>
      </c>
      <c r="F301" s="185">
        <v>988336417</v>
      </c>
      <c r="G301" s="310" t="str">
        <f>CONCATENATE(MID(Q301,3,2),MID(P301,1,2),MID(H301,1,2),MID(I301,1,2),MID(J301,1,2), MID(K301,1,2),MID(L301,1,1))</f>
        <v>137COQUMASOS</v>
      </c>
      <c r="H301" s="197" t="s">
        <v>509</v>
      </c>
      <c r="I301" s="197" t="s">
        <v>129</v>
      </c>
      <c r="J301" s="197" t="s">
        <v>185</v>
      </c>
      <c r="K301" s="197" t="s">
        <v>1661</v>
      </c>
      <c r="L301" s="15" t="s">
        <v>57</v>
      </c>
      <c r="M301" s="103" t="s">
        <v>57</v>
      </c>
      <c r="N301" s="193">
        <v>41461</v>
      </c>
      <c r="O301" s="199">
        <v>6</v>
      </c>
      <c r="P301" s="199">
        <v>7</v>
      </c>
      <c r="Q301" s="199">
        <v>2013</v>
      </c>
      <c r="R301" s="637">
        <f t="shared" ca="1" si="108"/>
        <v>10</v>
      </c>
      <c r="S301" s="15" t="s">
        <v>4809</v>
      </c>
      <c r="T301" s="466" t="s">
        <v>2590</v>
      </c>
      <c r="U301" s="362" t="s">
        <v>4562</v>
      </c>
      <c r="V301" s="14" t="s">
        <v>2602</v>
      </c>
      <c r="W301" s="114" t="s">
        <v>47</v>
      </c>
      <c r="X301" s="51" t="str">
        <f t="shared" si="109"/>
        <v>8112QUCAGLCEO</v>
      </c>
      <c r="Y301" s="185" t="s">
        <v>129</v>
      </c>
      <c r="Z301" s="185" t="s">
        <v>392</v>
      </c>
      <c r="AA301" s="185" t="s">
        <v>2092</v>
      </c>
      <c r="AB301" s="185" t="s">
        <v>1633</v>
      </c>
      <c r="AC301" s="15" t="s">
        <v>2196</v>
      </c>
      <c r="AD301" s="44" t="s">
        <v>111</v>
      </c>
      <c r="AE301" s="193">
        <v>29943</v>
      </c>
      <c r="AF301" s="362" t="s">
        <v>406</v>
      </c>
      <c r="AG301" s="362" t="s">
        <v>206</v>
      </c>
      <c r="AH301" s="362" t="s">
        <v>242</v>
      </c>
      <c r="AI301" s="58" t="s">
        <v>4809</v>
      </c>
      <c r="AJ301" s="150" t="s">
        <v>142</v>
      </c>
      <c r="AK301" s="369" t="s">
        <v>4563</v>
      </c>
      <c r="AL301" s="15" t="s">
        <v>2578</v>
      </c>
      <c r="AM301" s="85">
        <v>45255.639016203706</v>
      </c>
      <c r="AN301" s="15" t="s">
        <v>49</v>
      </c>
      <c r="AO301" s="1111">
        <v>45268</v>
      </c>
      <c r="AP301" s="15">
        <v>2</v>
      </c>
      <c r="AQ301" s="277">
        <v>2</v>
      </c>
      <c r="AR301" s="199">
        <v>1</v>
      </c>
      <c r="AS301" s="146" t="s">
        <v>47</v>
      </c>
      <c r="AT301" s="185" t="s">
        <v>76</v>
      </c>
      <c r="AU301" s="18" t="s">
        <v>47</v>
      </c>
      <c r="AV301" s="58"/>
      <c r="AW301" s="18"/>
      <c r="AX301" s="58"/>
      <c r="AY301" s="18"/>
      <c r="AZ301" s="58"/>
      <c r="BA301" s="1138"/>
      <c r="BB301" s="189"/>
      <c r="BC301" s="189"/>
      <c r="BD301" s="189"/>
      <c r="BE301" s="189"/>
      <c r="BF301" s="189"/>
      <c r="BG301" s="1135">
        <f t="shared" si="110"/>
        <v>8</v>
      </c>
      <c r="BH301" s="1136">
        <f t="shared" si="111"/>
        <v>10</v>
      </c>
      <c r="BI301" s="1135">
        <f t="shared" si="112"/>
        <v>2</v>
      </c>
      <c r="BJ301" s="1137" t="str">
        <f t="shared" si="113"/>
        <v>2 AÑOS REZAGO</v>
      </c>
      <c r="BK301" s="189"/>
    </row>
    <row r="302" spans="1:63" customFormat="1" ht="18.75" customHeight="1">
      <c r="A302" s="481">
        <v>979</v>
      </c>
      <c r="B302" s="23" t="s">
        <v>4811</v>
      </c>
      <c r="C302" s="15" t="s">
        <v>33</v>
      </c>
      <c r="D302" s="15" t="s">
        <v>33</v>
      </c>
      <c r="E302" s="33" t="s">
        <v>60</v>
      </c>
      <c r="F302" s="185">
        <v>988336417</v>
      </c>
      <c r="G302" s="310" t="str">
        <f>CONCATENATE(MID(Q302,3,2),MID(P302,1,2),MID(H302,1,2),MID(I302,1,2),MID(J302,1,2), MID(K302,1,2),MID(L302,1,1))</f>
        <v>151COQUMANIS</v>
      </c>
      <c r="H302" s="197" t="s">
        <v>509</v>
      </c>
      <c r="I302" s="197" t="s">
        <v>129</v>
      </c>
      <c r="J302" s="197" t="s">
        <v>84</v>
      </c>
      <c r="K302" s="192" t="s">
        <v>53</v>
      </c>
      <c r="L302" s="15" t="s">
        <v>57</v>
      </c>
      <c r="M302" s="103" t="s">
        <v>57</v>
      </c>
      <c r="N302" s="193">
        <v>42027</v>
      </c>
      <c r="O302" s="199">
        <v>23</v>
      </c>
      <c r="P302" s="199">
        <v>1</v>
      </c>
      <c r="Q302" s="199">
        <v>2015</v>
      </c>
      <c r="R302" s="637">
        <f ca="1">DATEDIF(N302,TODAY(),"Y")</f>
        <v>9</v>
      </c>
      <c r="S302" s="15" t="s">
        <v>4809</v>
      </c>
      <c r="T302" s="466" t="s">
        <v>2590</v>
      </c>
      <c r="U302" s="362" t="s">
        <v>4564</v>
      </c>
      <c r="V302" s="14" t="s">
        <v>2592</v>
      </c>
      <c r="W302" s="114" t="s">
        <v>47</v>
      </c>
      <c r="X302" s="51" t="str">
        <f>UPPER(CONCATENATE(MID(AH302,3,2),MID(AG302,1,2),MID(Y302,1,2),MID(Z302,1,2),MID(AA302,1,2),MID(AB302,1,2),MID(AC302,1,1)))</f>
        <v>8112QUCAGLCEO</v>
      </c>
      <c r="Y302" s="185" t="s">
        <v>129</v>
      </c>
      <c r="Z302" s="185" t="s">
        <v>392</v>
      </c>
      <c r="AA302" s="185" t="s">
        <v>2092</v>
      </c>
      <c r="AB302" s="185" t="s">
        <v>1633</v>
      </c>
      <c r="AC302" s="15" t="s">
        <v>2196</v>
      </c>
      <c r="AD302" s="44" t="s">
        <v>111</v>
      </c>
      <c r="AE302" s="193">
        <v>29943</v>
      </c>
      <c r="AF302" s="362" t="s">
        <v>406</v>
      </c>
      <c r="AG302" s="362" t="s">
        <v>206</v>
      </c>
      <c r="AH302" s="362" t="s">
        <v>242</v>
      </c>
      <c r="AI302" s="58" t="s">
        <v>4809</v>
      </c>
      <c r="AJ302" s="150" t="s">
        <v>142</v>
      </c>
      <c r="AK302" s="369" t="s">
        <v>4563</v>
      </c>
      <c r="AL302" s="15" t="s">
        <v>2578</v>
      </c>
      <c r="AM302" s="85">
        <v>45255.641527777778</v>
      </c>
      <c r="AN302" s="15"/>
      <c r="AO302" s="24"/>
      <c r="AP302" s="15"/>
      <c r="AQ302" s="277"/>
      <c r="AR302" s="199"/>
      <c r="AS302" s="146" t="s">
        <v>47</v>
      </c>
      <c r="AT302" s="185" t="s">
        <v>76</v>
      </c>
      <c r="AU302" s="18" t="s">
        <v>47</v>
      </c>
      <c r="AV302" s="58"/>
      <c r="AW302" s="18"/>
      <c r="AX302" s="58"/>
      <c r="AY302" s="18"/>
      <c r="AZ302" s="58"/>
      <c r="BA302" s="58"/>
      <c r="BB302" s="18"/>
      <c r="BC302" s="18"/>
      <c r="BD302" s="18"/>
      <c r="BE302" s="18"/>
      <c r="BF302" s="18"/>
      <c r="BG302" s="759">
        <f>IF(V302="NINGUNO",6, IF(V302="NIVEL INICIAL 3 AÑOS",6,IF(V302="NIVEL INICIAL 4 AÑOS",6, IF(V302="NIVEL INICIAL 5 AÑOS",6, IF(V302="PRIMARIA - 1ER GRADO",6, IF(V302="PRIMARIA - 2DO GRADO",7, IF(V302="PRIMARIA - 3ER GRADO",8, IF(V302="PRIMARIA - 4TO GRADO",9, IF(V302="PRIMARIA - 5TO GRADO",10, IF(V302="PRIMARIA - 6TO GRADO",11, IF(V302="SECUNDARIA - 1ER GRADO",12, IF(V302="SECUNDARIA - 2DO GRADO",13, IF(V302="SECUNDARIA - 3ER GRADO",14, IF(V302="SECUNDARIA - 4TO GRADO",15))))))))))))))</f>
        <v>6</v>
      </c>
      <c r="BH302" s="41">
        <f>DATEDIF(N302,"31/03/2024","Y")</f>
        <v>9</v>
      </c>
      <c r="BI302" s="759">
        <f>BH302-BG302</f>
        <v>3</v>
      </c>
      <c r="BJ302" s="105" t="str">
        <f>IF(BI302&lt;=1,"NO TIENE REZAGO", IF(BI302=2,"2 AÑOS REZAGO", IF(BI302=3,"3 AÑOS REZAGO", IF(BI302&gt;=4, "4 AÑOS REZAGO A MÁS"))))</f>
        <v>3 AÑOS REZAGO</v>
      </c>
      <c r="BK302" s="18"/>
    </row>
    <row r="303" spans="1:63" customFormat="1" ht="18.75" customHeight="1">
      <c r="A303" s="481">
        <v>763</v>
      </c>
      <c r="B303" s="114" t="s">
        <v>2836</v>
      </c>
      <c r="C303" s="15" t="s">
        <v>50</v>
      </c>
      <c r="D303" s="18" t="s">
        <v>77</v>
      </c>
      <c r="E303" s="44" t="s">
        <v>780</v>
      </c>
      <c r="F303" s="44">
        <v>975023796</v>
      </c>
      <c r="G303" s="310" t="str">
        <f>CONCATENATE(MID(Q303,3,2),MID(P303,1,2),MID(H303,1,2),MID(I303,1,2),MID(J303,1,2), MID(K303,1,2),MID(L303,1,1))</f>
        <v>2012COPEMAJON</v>
      </c>
      <c r="H303" s="32" t="s">
        <v>3832</v>
      </c>
      <c r="I303" s="32" t="s">
        <v>1331</v>
      </c>
      <c r="J303" s="32" t="s">
        <v>3833</v>
      </c>
      <c r="K303" s="32" t="s">
        <v>3672</v>
      </c>
      <c r="L303" s="15" t="s">
        <v>1938</v>
      </c>
      <c r="M303" s="185" t="s">
        <v>1938</v>
      </c>
      <c r="N303" s="193">
        <v>44177</v>
      </c>
      <c r="O303" s="199">
        <v>12</v>
      </c>
      <c r="P303" s="199">
        <v>12</v>
      </c>
      <c r="Q303" s="199">
        <v>2020</v>
      </c>
      <c r="R303" s="637">
        <f ca="1">DATEDIF(N303,TODAY(),"Y")</f>
        <v>3</v>
      </c>
      <c r="S303" s="15" t="s">
        <v>4808</v>
      </c>
      <c r="T303" s="32" t="s">
        <v>326</v>
      </c>
      <c r="U303" s="136" t="s">
        <v>1866</v>
      </c>
      <c r="V303" s="21" t="s">
        <v>53</v>
      </c>
      <c r="W303" s="114" t="s">
        <v>47</v>
      </c>
      <c r="X303" s="51" t="str">
        <f>UPPER(CONCATENATE(MID(AH303,3,2),MID(AG303,1,2),MID(Y303,1,2),MID(Z303,1,2),MID(AA303,1,2),MID(AB303,1,2),MID(AC303,1,1)))</f>
        <v>9212PELOAUJOV</v>
      </c>
      <c r="Y303" s="32" t="s">
        <v>1331</v>
      </c>
      <c r="Z303" s="32" t="s">
        <v>108</v>
      </c>
      <c r="AA303" s="32" t="s">
        <v>1332</v>
      </c>
      <c r="AB303" s="32" t="s">
        <v>374</v>
      </c>
      <c r="AC303" s="481" t="s">
        <v>56</v>
      </c>
      <c r="AD303" s="44" t="s">
        <v>57</v>
      </c>
      <c r="AE303" s="143">
        <v>33965</v>
      </c>
      <c r="AF303" s="18" t="s">
        <v>211</v>
      </c>
      <c r="AG303" s="18" t="s">
        <v>206</v>
      </c>
      <c r="AH303" s="18" t="s">
        <v>115</v>
      </c>
      <c r="AI303" s="58" t="s">
        <v>4809</v>
      </c>
      <c r="AJ303" s="32" t="s">
        <v>58</v>
      </c>
      <c r="AK303" s="45">
        <v>22100516</v>
      </c>
      <c r="AL303" s="44" t="s">
        <v>2578</v>
      </c>
      <c r="AM303" s="1105">
        <v>45227</v>
      </c>
      <c r="AN303" s="15" t="s">
        <v>49</v>
      </c>
      <c r="AO303" s="1111">
        <v>45245</v>
      </c>
      <c r="AP303" s="44">
        <v>1</v>
      </c>
      <c r="AQ303" s="347">
        <v>1</v>
      </c>
      <c r="AR303" s="45">
        <v>2</v>
      </c>
      <c r="AS303" s="114" t="s">
        <v>47</v>
      </c>
      <c r="AT303" s="15" t="s">
        <v>59</v>
      </c>
      <c r="AU303" s="16" t="s">
        <v>47</v>
      </c>
      <c r="AV303" s="15"/>
      <c r="AW303" s="18"/>
      <c r="AX303" s="58"/>
      <c r="AY303" s="18"/>
      <c r="AZ303" s="15"/>
      <c r="BA303" s="15"/>
      <c r="BB303" s="18"/>
      <c r="BC303" s="18"/>
      <c r="BD303" s="18"/>
      <c r="BE303" s="18"/>
      <c r="BF303" s="18"/>
      <c r="BG303" s="755">
        <f>IF(V303="NINGUNO",6, IF(V303="NIVEL INICIAL 3 AÑOS",6,IF(V303="NIVEL INICIAL 4 AÑOS",6, IF(V303="NIVEL INICIAL 5 AÑOS",6, IF(V303="PRIMARIA - 1ER GRADO",6, IF(V303="PRIMARIA - 2DO GRADO",7, IF(V303="PRIMARIA - 3ER GRADO",8, IF(V303="PRIMARIA - 4TO GRADO",9, IF(V303="PRIMARIA - 5TO GRADO",10, IF(V303="PRIMARIA - 6TO GRADO",11, IF(V303="SECUNDARIA - 1ER GRADO",12, IF(V303="SECUNDARIA - 2DO GRADO",13, IF(V303="SECUNDARIA - 3ER GRADO",14, IF(V303="SECUNDARIA - 4TO GRADO",15))))))))))))))</f>
        <v>6</v>
      </c>
      <c r="BH303" s="709">
        <f>DATEDIF(N303,"31/03/2024","Y")</f>
        <v>3</v>
      </c>
      <c r="BI303" s="755">
        <f>BH303-BG303</f>
        <v>-3</v>
      </c>
      <c r="BJ303" s="459" t="str">
        <f>IF(BI303&lt;=1,"NO TIENE REZAGO", IF(BI303=2,"2 AÑOS REZAGO", IF(BI303=3,"3 AÑOS REZAGO", IF(BI303&gt;=4, "4 AÑOS REZAGO A MÁS"))))</f>
        <v>NO TIENE REZAGO</v>
      </c>
      <c r="BK303" s="18"/>
    </row>
    <row r="304" spans="1:63" customFormat="1" ht="18.75" customHeight="1">
      <c r="A304" s="481">
        <v>452</v>
      </c>
      <c r="B304" s="114" t="s">
        <v>2836</v>
      </c>
      <c r="C304" s="15" t="s">
        <v>33</v>
      </c>
      <c r="D304" s="15" t="s">
        <v>33</v>
      </c>
      <c r="E304" s="15" t="s">
        <v>116</v>
      </c>
      <c r="F304" s="16">
        <v>948894180</v>
      </c>
      <c r="G304" s="310" t="str">
        <f>CONCATENATE(MID(Q304,3,2),MID(P304,1,2),MID(H304,1,2),MID(I304,1,2),MID(J304,1,2), MID(K304,1,2),MID(L304,1,1))</f>
        <v>1212COMOMICAP</v>
      </c>
      <c r="H304" s="18" t="s">
        <v>3296</v>
      </c>
      <c r="I304" s="18" t="s">
        <v>1129</v>
      </c>
      <c r="J304" s="18" t="s">
        <v>3297</v>
      </c>
      <c r="K304" s="18" t="s">
        <v>2669</v>
      </c>
      <c r="L304" s="21" t="s">
        <v>42</v>
      </c>
      <c r="M304" s="21" t="s">
        <v>42</v>
      </c>
      <c r="N304" s="193">
        <v>41249</v>
      </c>
      <c r="O304" s="199">
        <v>6</v>
      </c>
      <c r="P304" s="199">
        <v>12</v>
      </c>
      <c r="Q304" s="199">
        <v>2012</v>
      </c>
      <c r="R304" s="637">
        <f ca="1">DATEDIF(N304,TODAY(),"Y")</f>
        <v>11</v>
      </c>
      <c r="S304" s="15" t="s">
        <v>4809</v>
      </c>
      <c r="T304" s="18" t="s">
        <v>42</v>
      </c>
      <c r="U304" s="84" t="s">
        <v>3298</v>
      </c>
      <c r="V304" s="14" t="s">
        <v>2644</v>
      </c>
      <c r="W304" s="114" t="s">
        <v>47</v>
      </c>
      <c r="X304" s="51" t="str">
        <f>UPPER(CONCATENATE(MID(AH304,3,2),MID(AG304,1,2),MID(Y304,1,2),MID(Z304,1,2),MID(AA304,1,2),MID(AB304,1,2),MID(AC304,1,1)))</f>
        <v>8210MOLAYEMIV</v>
      </c>
      <c r="Y304" s="18" t="s">
        <v>1129</v>
      </c>
      <c r="Z304" s="18" t="s">
        <v>1130</v>
      </c>
      <c r="AA304" s="18" t="s">
        <v>1012</v>
      </c>
      <c r="AB304" s="18" t="s">
        <v>1131</v>
      </c>
      <c r="AC304" s="481" t="s">
        <v>56</v>
      </c>
      <c r="AD304" s="44" t="s">
        <v>111</v>
      </c>
      <c r="AE304" s="116">
        <v>30231</v>
      </c>
      <c r="AF304" s="18" t="s">
        <v>200</v>
      </c>
      <c r="AG304" s="18" t="s">
        <v>114</v>
      </c>
      <c r="AH304" s="18" t="s">
        <v>369</v>
      </c>
      <c r="AI304" s="58" t="s">
        <v>4809</v>
      </c>
      <c r="AJ304" s="150" t="s">
        <v>142</v>
      </c>
      <c r="AK304" s="130" t="s">
        <v>1132</v>
      </c>
      <c r="AL304" s="15" t="s">
        <v>2578</v>
      </c>
      <c r="AM304" s="85">
        <v>45231.472395833334</v>
      </c>
      <c r="AN304" s="15" t="s">
        <v>49</v>
      </c>
      <c r="AO304" s="24">
        <v>45251</v>
      </c>
      <c r="AP304" s="15">
        <v>2</v>
      </c>
      <c r="AQ304" s="20">
        <v>2</v>
      </c>
      <c r="AR304" s="20">
        <v>1</v>
      </c>
      <c r="AS304" s="114" t="s">
        <v>47</v>
      </c>
      <c r="AT304" s="15" t="s">
        <v>76</v>
      </c>
      <c r="AU304" s="16" t="s">
        <v>47</v>
      </c>
      <c r="AV304" s="15"/>
      <c r="AW304" s="18"/>
      <c r="AX304" s="58"/>
      <c r="AY304" s="18"/>
      <c r="AZ304" s="15"/>
      <c r="BA304" s="15"/>
      <c r="BB304" s="18"/>
      <c r="BC304" s="18"/>
      <c r="BD304" s="18"/>
      <c r="BE304" s="18"/>
      <c r="BF304" s="18"/>
      <c r="BG304" s="755">
        <f>IF(V304="NINGUNO",6, IF(V304="NIVEL INICIAL 3 AÑOS",6,IF(V304="NIVEL INICIAL 4 AÑOS",6, IF(V304="NIVEL INICIAL 5 AÑOS",6, IF(V304="PRIMARIA - 1ER GRADO",6, IF(V304="PRIMARIA - 2DO GRADO",7, IF(V304="PRIMARIA - 3ER GRADO",8, IF(V304="PRIMARIA - 4TO GRADO",9, IF(V304="PRIMARIA - 5TO GRADO",10, IF(V304="PRIMARIA - 6TO GRADO",11, IF(V304="SECUNDARIA - 1ER GRADO",12, IF(V304="SECUNDARIA - 2DO GRADO",13, IF(V304="SECUNDARIA - 3ER GRADO",14, IF(V304="SECUNDARIA - 4TO GRADO",15))))))))))))))</f>
        <v>9</v>
      </c>
      <c r="BH304" s="709">
        <f>DATEDIF(N304,"31/03/2024","Y")</f>
        <v>11</v>
      </c>
      <c r="BI304" s="755">
        <f>BH304-BG304</f>
        <v>2</v>
      </c>
      <c r="BJ304" s="459" t="str">
        <f>IF(BI304&lt;=1,"NO TIENE REZAGO", IF(BI304=2,"2 AÑOS REZAGO", IF(BI304=3,"3 AÑOS REZAGO", IF(BI304&gt;=4, "4 AÑOS REZAGO A MÁS"))))</f>
        <v>2 AÑOS REZAGO</v>
      </c>
      <c r="BK304" s="18"/>
    </row>
    <row r="305" spans="1:63" customFormat="1" ht="18.75" customHeight="1">
      <c r="A305" s="481">
        <v>1305</v>
      </c>
      <c r="B305" s="23" t="s">
        <v>5311</v>
      </c>
      <c r="C305" s="15" t="s">
        <v>50</v>
      </c>
      <c r="D305" s="15" t="s">
        <v>50</v>
      </c>
      <c r="E305" s="567" t="s">
        <v>51</v>
      </c>
      <c r="F305" s="564">
        <v>954563825</v>
      </c>
      <c r="G305" s="310" t="str">
        <f>CONCATENATE(MID(Q305,3,2),MID(P305,1,2),MID(H305,1,2),MID(I305,1,2),MID(J305,1,2), MID(K305,1,2),MID(L305,1,1))</f>
        <v>126COLUEMJOS</v>
      </c>
      <c r="H305" s="473" t="s">
        <v>5190</v>
      </c>
      <c r="I305" s="473" t="s">
        <v>5191</v>
      </c>
      <c r="J305" s="473" t="s">
        <v>5192</v>
      </c>
      <c r="K305" s="473" t="s">
        <v>309</v>
      </c>
      <c r="L305" s="58" t="s">
        <v>57</v>
      </c>
      <c r="M305" s="103" t="s">
        <v>57</v>
      </c>
      <c r="N305" s="565">
        <v>41086</v>
      </c>
      <c r="O305" s="549">
        <v>26</v>
      </c>
      <c r="P305" s="549">
        <v>6</v>
      </c>
      <c r="Q305" s="549">
        <v>2012</v>
      </c>
      <c r="R305" s="637">
        <f ca="1">DATEDIF(N305,TODAY(),"Y")</f>
        <v>11</v>
      </c>
      <c r="S305" s="482" t="s">
        <v>4808</v>
      </c>
      <c r="T305" s="499" t="s">
        <v>58</v>
      </c>
      <c r="U305" s="561">
        <v>35144652</v>
      </c>
      <c r="V305" s="14" t="s">
        <v>2602</v>
      </c>
      <c r="W305" s="114" t="s">
        <v>47</v>
      </c>
      <c r="X305" s="51" t="str">
        <f>UPPER(CONCATENATE(MID(AH305,3,2),MID(AG305,1,2),MID(Y305,1,2),MID(Z305,1,2),MID(AA305,1,2),MID(AB305,1,2),MID(AC305,1,1)))</f>
        <v>9212LURAYEMAV</v>
      </c>
      <c r="Y305" s="473" t="s">
        <v>5191</v>
      </c>
      <c r="Z305" s="473" t="s">
        <v>218</v>
      </c>
      <c r="AA305" s="473" t="s">
        <v>2607</v>
      </c>
      <c r="AB305" s="473" t="s">
        <v>5193</v>
      </c>
      <c r="AC305" s="481" t="s">
        <v>56</v>
      </c>
      <c r="AD305" s="44" t="s">
        <v>57</v>
      </c>
      <c r="AE305" s="563">
        <v>33960</v>
      </c>
      <c r="AF305" s="549" t="s">
        <v>252</v>
      </c>
      <c r="AG305" s="560" t="s">
        <v>206</v>
      </c>
      <c r="AH305" s="549" t="s">
        <v>115</v>
      </c>
      <c r="AI305" s="15" t="s">
        <v>4809</v>
      </c>
      <c r="AJ305" s="549" t="s">
        <v>58</v>
      </c>
      <c r="AK305" s="561">
        <v>23483867</v>
      </c>
      <c r="AL305" s="15" t="s">
        <v>2578</v>
      </c>
      <c r="AM305" s="1093">
        <v>45290</v>
      </c>
      <c r="AN305" s="58" t="s">
        <v>4657</v>
      </c>
      <c r="AO305" s="1101">
        <v>45294</v>
      </c>
      <c r="AP305" s="58">
        <v>1</v>
      </c>
      <c r="AQ305" s="473">
        <v>3</v>
      </c>
      <c r="AR305" s="473">
        <v>3</v>
      </c>
      <c r="AS305" s="673" t="s">
        <v>47</v>
      </c>
      <c r="AT305" s="18" t="s">
        <v>59</v>
      </c>
      <c r="AU305" s="55"/>
      <c r="AV305" s="58" t="s">
        <v>47</v>
      </c>
      <c r="AW305" s="810" t="s">
        <v>6129</v>
      </c>
      <c r="AX305" s="1128">
        <v>45299</v>
      </c>
      <c r="AY305" s="810" t="s">
        <v>47</v>
      </c>
      <c r="AZ305" s="58"/>
      <c r="BA305" s="58"/>
      <c r="BB305" s="721"/>
      <c r="BC305" s="721"/>
      <c r="BD305" s="721"/>
      <c r="BE305" s="723"/>
      <c r="BF305" s="721"/>
      <c r="BG305" s="755">
        <f>IF(V305="NINGUNO",6, IF(V305="NIVEL INICIAL 3 AÑOS",6,IF(V305="NIVEL INICIAL 4 AÑOS",6, IF(V305="NIVEL INICIAL 5 AÑOS",6, IF(V305="PRIMARIA - 1ER GRADO",6, IF(V305="PRIMARIA - 2DO GRADO",7, IF(V305="PRIMARIA - 3ER GRADO",8, IF(V305="PRIMARIA - 4TO GRADO",9, IF(V305="PRIMARIA - 5TO GRADO",10, IF(V305="PRIMARIA - 6TO GRADO",11, IF(V305="SECUNDARIA - 1ER GRADO",12, IF(V305="SECUNDARIA - 2DO GRADO",13, IF(V305="SECUNDARIA - 3ER GRADO",14, IF(V305="SECUNDARIA - 4TO GRADO",15))))))))))))))</f>
        <v>8</v>
      </c>
      <c r="BH305" s="709">
        <f>DATEDIF(N305,"31/03/2024","Y")</f>
        <v>11</v>
      </c>
      <c r="BI305" s="755">
        <f>BH305-BG305</f>
        <v>3</v>
      </c>
      <c r="BJ305" s="459" t="str">
        <f>IF(BI305&lt;=1,"NO TIENE REZAGO", IF(BI305=2,"2 AÑOS REZAGO", IF(BI305=3,"3 AÑOS REZAGO", IF(BI305&gt;=4, "4 AÑOS REZAGO A MÁS"))))</f>
        <v>3 AÑOS REZAGO</v>
      </c>
      <c r="BK305" s="23"/>
    </row>
    <row r="306" spans="1:63" customFormat="1" ht="18.75" customHeight="1">
      <c r="A306" s="481">
        <v>56</v>
      </c>
      <c r="B306" s="51" t="s">
        <v>2575</v>
      </c>
      <c r="C306" s="25" t="s">
        <v>33</v>
      </c>
      <c r="D306" s="25" t="s">
        <v>33</v>
      </c>
      <c r="E306" s="14" t="s">
        <v>132</v>
      </c>
      <c r="F306" s="14" t="s">
        <v>861</v>
      </c>
      <c r="G306" s="310" t="str">
        <f>CONCATENATE(MID(Q306,3,2),MID(P306,1,2),MID(H306,1,2),MID(I306,1,2),MID(J306,1,2), MID(K306,1,2),MID(L306,1,1))</f>
        <v>071COHEYEGUS</v>
      </c>
      <c r="H306" s="34" t="s">
        <v>574</v>
      </c>
      <c r="I306" s="34" t="s">
        <v>361</v>
      </c>
      <c r="J306" s="34" t="s">
        <v>2660</v>
      </c>
      <c r="K306" s="34" t="s">
        <v>2661</v>
      </c>
      <c r="L306" s="15" t="s">
        <v>57</v>
      </c>
      <c r="M306" s="103" t="s">
        <v>57</v>
      </c>
      <c r="N306" s="193">
        <v>39101</v>
      </c>
      <c r="O306" s="199">
        <v>19</v>
      </c>
      <c r="P306" s="199">
        <v>1</v>
      </c>
      <c r="Q306" s="199">
        <v>2007</v>
      </c>
      <c r="R306" s="637">
        <f ca="1">DATEDIF(N306,TODAY(),"Y")</f>
        <v>17</v>
      </c>
      <c r="S306" s="15" t="s">
        <v>4809</v>
      </c>
      <c r="T306" s="29" t="s">
        <v>86</v>
      </c>
      <c r="U306" s="14">
        <v>33485838</v>
      </c>
      <c r="V306" s="14" t="s">
        <v>2611</v>
      </c>
      <c r="W306" s="51" t="s">
        <v>47</v>
      </c>
      <c r="X306" s="51" t="str">
        <f>UPPER(CONCATENATE(MID(AH306,3,2),MID(AG306,1,2),MID(Y306,1,2),MID(Z306,1,2),MID(AA306,1,2),MID(AB306,1,2),MID(AC306,1,1)))</f>
        <v>8511HENIYUNIV</v>
      </c>
      <c r="Y306" s="33" t="s">
        <v>361</v>
      </c>
      <c r="Z306" s="32" t="s">
        <v>53</v>
      </c>
      <c r="AA306" s="33" t="s">
        <v>862</v>
      </c>
      <c r="AB306" s="185" t="s">
        <v>53</v>
      </c>
      <c r="AC306" s="481" t="s">
        <v>56</v>
      </c>
      <c r="AD306" s="44" t="s">
        <v>111</v>
      </c>
      <c r="AE306" s="35">
        <v>31365</v>
      </c>
      <c r="AF306" s="46" t="s">
        <v>368</v>
      </c>
      <c r="AG306" s="46" t="s">
        <v>65</v>
      </c>
      <c r="AH306" s="46" t="s">
        <v>181</v>
      </c>
      <c r="AI306" s="58" t="s">
        <v>4809</v>
      </c>
      <c r="AJ306" s="150" t="s">
        <v>142</v>
      </c>
      <c r="AK306" s="36">
        <v>5692215</v>
      </c>
      <c r="AL306" s="1080" t="s">
        <v>2578</v>
      </c>
      <c r="AM306" s="1098">
        <v>45184</v>
      </c>
      <c r="AN306" s="15" t="s">
        <v>49</v>
      </c>
      <c r="AO306" s="1101">
        <v>45225</v>
      </c>
      <c r="AP306" s="58">
        <v>1</v>
      </c>
      <c r="AQ306" s="56">
        <v>1</v>
      </c>
      <c r="AR306" s="39">
        <v>1</v>
      </c>
      <c r="AS306" s="51" t="s">
        <v>47</v>
      </c>
      <c r="AT306" s="14" t="s">
        <v>98</v>
      </c>
      <c r="AU306" s="14" t="s">
        <v>47</v>
      </c>
      <c r="AV306" s="58"/>
      <c r="AW306" s="25"/>
      <c r="AX306" s="58"/>
      <c r="AY306" s="25"/>
      <c r="AZ306" s="58"/>
      <c r="BA306" s="557"/>
      <c r="BB306" s="25"/>
      <c r="BC306" s="25"/>
      <c r="BD306" s="25"/>
      <c r="BE306" s="25"/>
      <c r="BF306" s="25"/>
      <c r="BG306" s="755">
        <f>IF(V306="NINGUNO",6, IF(V306="NIVEL INICIAL 3 AÑOS",6,IF(V306="NIVEL INICIAL 4 AÑOS",6, IF(V306="NIVEL INICIAL 5 AÑOS",6, IF(V306="PRIMARIA - 1ER GRADO",6, IF(V306="PRIMARIA - 2DO GRADO",7, IF(V306="PRIMARIA - 3ER GRADO",8, IF(V306="PRIMARIA - 4TO GRADO",9, IF(V306="PRIMARIA - 5TO GRADO",10, IF(V306="PRIMARIA - 6TO GRADO",11, IF(V306="SECUNDARIA - 1ER GRADO",12, IF(V306="SECUNDARIA - 2DO GRADO",13, IF(V306="SECUNDARIA - 3ER GRADO",14, IF(V306="SECUNDARIA - 4TO GRADO",15))))))))))))))</f>
        <v>14</v>
      </c>
      <c r="BH306" s="709">
        <f>DATEDIF(N306,"31/03/2024","Y")</f>
        <v>17</v>
      </c>
      <c r="BI306" s="755">
        <f>BH306-BG306</f>
        <v>3</v>
      </c>
      <c r="BJ306" s="459" t="str">
        <f>IF(BI306&lt;=1,"NO TIENE REZAGO", IF(BI306=2,"2 AÑOS REZAGO", IF(BI306=3,"3 AÑOS REZAGO", IF(BI306&gt;=4, "4 AÑOS REZAGO A MÁS"))))</f>
        <v>3 AÑOS REZAGO</v>
      </c>
      <c r="BK306" s="25"/>
    </row>
    <row r="307" spans="1:63" customFormat="1" ht="18.75" customHeight="1">
      <c r="A307" s="481">
        <v>958</v>
      </c>
      <c r="B307" s="23" t="s">
        <v>4811</v>
      </c>
      <c r="C307" s="15" t="s">
        <v>5146</v>
      </c>
      <c r="D307" s="15" t="s">
        <v>4021</v>
      </c>
      <c r="E307" s="198" t="s">
        <v>126</v>
      </c>
      <c r="F307" s="198">
        <v>938612371</v>
      </c>
      <c r="G307" s="310" t="str">
        <f>CONCATENATE(MID(Q307,3,2),MID(P307,1,2),MID(H307,1,2),MID(I307,1,2),MID(J307,1,2), MID(K307,1,2),MID(L307,1,1))</f>
        <v>107COPAJULES</v>
      </c>
      <c r="H307" s="192" t="s">
        <v>2166</v>
      </c>
      <c r="I307" s="192" t="s">
        <v>447</v>
      </c>
      <c r="J307" s="192" t="s">
        <v>1085</v>
      </c>
      <c r="K307" s="192" t="s">
        <v>2928</v>
      </c>
      <c r="L307" s="15" t="s">
        <v>57</v>
      </c>
      <c r="M307" s="103" t="s">
        <v>57</v>
      </c>
      <c r="N307" s="193">
        <v>40366</v>
      </c>
      <c r="O307" s="199">
        <v>7</v>
      </c>
      <c r="P307" s="199">
        <v>7</v>
      </c>
      <c r="Q307" s="199">
        <v>2010</v>
      </c>
      <c r="R307" s="637">
        <f ca="1">DATEDIF(N307,TODAY(),"Y")</f>
        <v>13</v>
      </c>
      <c r="S307" s="15" t="s">
        <v>4808</v>
      </c>
      <c r="T307" s="29" t="s">
        <v>86</v>
      </c>
      <c r="U307" s="200">
        <v>17625714</v>
      </c>
      <c r="V307" s="14" t="s">
        <v>2644</v>
      </c>
      <c r="W307" s="114" t="s">
        <v>47</v>
      </c>
      <c r="X307" s="51" t="str">
        <f>UPPER(CONCATENATE(MID(AH307,3,2),MID(AG307,1,2),MID(Y307,1,2),MID(Z307,1,2),MID(AA307,1,2),MID(AB307,1,2),MID(AC307,1,1)))</f>
        <v>8511PANIYECOV</v>
      </c>
      <c r="Y307" s="197" t="s">
        <v>447</v>
      </c>
      <c r="Z307" s="32" t="s">
        <v>53</v>
      </c>
      <c r="AA307" s="192" t="s">
        <v>4511</v>
      </c>
      <c r="AB307" s="192" t="s">
        <v>439</v>
      </c>
      <c r="AC307" s="481" t="s">
        <v>56</v>
      </c>
      <c r="AD307" s="44" t="s">
        <v>111</v>
      </c>
      <c r="AE307" s="407">
        <v>31375</v>
      </c>
      <c r="AF307" s="185">
        <v>24</v>
      </c>
      <c r="AG307" s="185">
        <v>11</v>
      </c>
      <c r="AH307" s="185">
        <v>1985</v>
      </c>
      <c r="AI307" s="58" t="s">
        <v>4809</v>
      </c>
      <c r="AJ307" s="150" t="s">
        <v>142</v>
      </c>
      <c r="AK307" s="367" t="s">
        <v>4512</v>
      </c>
      <c r="AL307" s="15" t="s">
        <v>2578</v>
      </c>
      <c r="AM307" s="31">
        <v>45199</v>
      </c>
      <c r="AN307" s="15" t="s">
        <v>49</v>
      </c>
      <c r="AO307" s="1111">
        <v>45280</v>
      </c>
      <c r="AP307" s="15">
        <v>2</v>
      </c>
      <c r="AQ307" s="20">
        <v>2</v>
      </c>
      <c r="AR307" s="199">
        <v>1</v>
      </c>
      <c r="AS307" s="146" t="s">
        <v>47</v>
      </c>
      <c r="AT307" s="185" t="s">
        <v>84</v>
      </c>
      <c r="AU307" s="18" t="s">
        <v>47</v>
      </c>
      <c r="AV307" s="58"/>
      <c r="AW307" s="18"/>
      <c r="AX307" s="58"/>
      <c r="AY307" s="18"/>
      <c r="AZ307" s="58"/>
      <c r="BA307" s="58"/>
      <c r="BB307" s="18"/>
      <c r="BC307" s="18"/>
      <c r="BD307" s="18"/>
      <c r="BE307" s="18"/>
      <c r="BF307" s="18"/>
      <c r="BG307" s="755">
        <f>IF(V307="NINGUNO",6, IF(V307="NIVEL INICIAL 3 AÑOS",6,IF(V307="NIVEL INICIAL 4 AÑOS",6, IF(V307="NIVEL INICIAL 5 AÑOS",6, IF(V307="PRIMARIA - 1ER GRADO",6, IF(V307="PRIMARIA - 2DO GRADO",7, IF(V307="PRIMARIA - 3ER GRADO",8, IF(V307="PRIMARIA - 4TO GRADO",9, IF(V307="PRIMARIA - 5TO GRADO",10, IF(V307="PRIMARIA - 6TO GRADO",11, IF(V307="SECUNDARIA - 1ER GRADO",12, IF(V307="SECUNDARIA - 2DO GRADO",13, IF(V307="SECUNDARIA - 3ER GRADO",14, IF(V307="SECUNDARIA - 4TO GRADO",15))))))))))))))</f>
        <v>9</v>
      </c>
      <c r="BH307" s="709">
        <f>DATEDIF(N307,"31/03/2024","Y")</f>
        <v>13</v>
      </c>
      <c r="BI307" s="755">
        <f>BH307-BG307</f>
        <v>4</v>
      </c>
      <c r="BJ307" s="459" t="str">
        <f>IF(BI307&lt;=1,"NO TIENE REZAGO", IF(BI307=2,"2 AÑOS REZAGO", IF(BI307=3,"3 AÑOS REZAGO", IF(BI307&gt;=4, "4 AÑOS REZAGO A MÁS"))))</f>
        <v>4 AÑOS REZAGO A MÁS</v>
      </c>
      <c r="BK307" s="18"/>
    </row>
    <row r="308" spans="1:63" customFormat="1" ht="18.75" customHeight="1">
      <c r="A308" s="481">
        <v>959</v>
      </c>
      <c r="B308" s="23" t="s">
        <v>4811</v>
      </c>
      <c r="C308" s="15" t="s">
        <v>5146</v>
      </c>
      <c r="D308" s="15" t="s">
        <v>4021</v>
      </c>
      <c r="E308" s="198" t="s">
        <v>126</v>
      </c>
      <c r="F308" s="198">
        <v>938612371</v>
      </c>
      <c r="G308" s="310" t="str">
        <f>CONCATENATE(MID(Q308,3,2),MID(P308,1,2),MID(H308,1,2),MID(I308,1,2),MID(J308,1,2), MID(K308,1,2),MID(L308,1,1))</f>
        <v>083COPAWIDAS</v>
      </c>
      <c r="H308" s="192" t="s">
        <v>2166</v>
      </c>
      <c r="I308" s="192" t="s">
        <v>447</v>
      </c>
      <c r="J308" s="192" t="s">
        <v>4513</v>
      </c>
      <c r="K308" s="192" t="s">
        <v>246</v>
      </c>
      <c r="L308" s="15" t="s">
        <v>57</v>
      </c>
      <c r="M308" s="103" t="s">
        <v>57</v>
      </c>
      <c r="N308" s="193">
        <v>39510</v>
      </c>
      <c r="O308" s="199">
        <v>3</v>
      </c>
      <c r="P308" s="199">
        <v>3</v>
      </c>
      <c r="Q308" s="199">
        <v>2008</v>
      </c>
      <c r="R308" s="637">
        <f ca="1">DATEDIF(N308,TODAY(),"Y")</f>
        <v>16</v>
      </c>
      <c r="S308" s="15" t="s">
        <v>4809</v>
      </c>
      <c r="T308" s="29" t="s">
        <v>86</v>
      </c>
      <c r="U308" s="200">
        <v>17625714</v>
      </c>
      <c r="V308" s="14" t="s">
        <v>2597</v>
      </c>
      <c r="W308" s="114" t="s">
        <v>47</v>
      </c>
      <c r="X308" s="51" t="str">
        <f>UPPER(CONCATENATE(MID(AH308,3,2),MID(AG308,1,2),MID(Y308,1,2),MID(Z308,1,2),MID(AA308,1,2),MID(AB308,1,2),MID(AC308,1,1)))</f>
        <v>8511PANIYECOV</v>
      </c>
      <c r="Y308" s="197" t="s">
        <v>447</v>
      </c>
      <c r="Z308" s="32" t="s">
        <v>53</v>
      </c>
      <c r="AA308" s="192" t="s">
        <v>4511</v>
      </c>
      <c r="AB308" s="192" t="s">
        <v>439</v>
      </c>
      <c r="AC308" s="481" t="s">
        <v>56</v>
      </c>
      <c r="AD308" s="44" t="s">
        <v>111</v>
      </c>
      <c r="AE308" s="407">
        <v>31375</v>
      </c>
      <c r="AF308" s="185">
        <v>24</v>
      </c>
      <c r="AG308" s="185">
        <v>11</v>
      </c>
      <c r="AH308" s="185">
        <v>1985</v>
      </c>
      <c r="AI308" s="58" t="s">
        <v>4809</v>
      </c>
      <c r="AJ308" s="150" t="s">
        <v>142</v>
      </c>
      <c r="AK308" s="367" t="s">
        <v>4512</v>
      </c>
      <c r="AL308" s="15" t="s">
        <v>2578</v>
      </c>
      <c r="AM308" s="387">
        <v>45226</v>
      </c>
      <c r="AN308" s="15"/>
      <c r="AO308" s="31"/>
      <c r="AP308" s="15"/>
      <c r="AQ308" s="20"/>
      <c r="AR308" s="199"/>
      <c r="AS308" s="146" t="s">
        <v>47</v>
      </c>
      <c r="AT308" s="185" t="s">
        <v>84</v>
      </c>
      <c r="AU308" s="18" t="s">
        <v>47</v>
      </c>
      <c r="AV308" s="58"/>
      <c r="AW308" s="18"/>
      <c r="AX308" s="58"/>
      <c r="AY308" s="18"/>
      <c r="AZ308" s="58"/>
      <c r="BA308" s="58"/>
      <c r="BB308" s="18"/>
      <c r="BC308" s="18"/>
      <c r="BD308" s="18"/>
      <c r="BE308" s="18"/>
      <c r="BF308" s="18"/>
      <c r="BG308" s="755">
        <f>IF(V308="NINGUNO",6, IF(V308="NIVEL INICIAL 3 AÑOS",6,IF(V308="NIVEL INICIAL 4 AÑOS",6, IF(V308="NIVEL INICIAL 5 AÑOS",6, IF(V308="PRIMARIA - 1ER GRADO",6, IF(V308="PRIMARIA - 2DO GRADO",7, IF(V308="PRIMARIA - 3ER GRADO",8, IF(V308="PRIMARIA - 4TO GRADO",9, IF(V308="PRIMARIA - 5TO GRADO",10, IF(V308="PRIMARIA - 6TO GRADO",11, IF(V308="SECUNDARIA - 1ER GRADO",12, IF(V308="SECUNDARIA - 2DO GRADO",13, IF(V308="SECUNDARIA - 3ER GRADO",14, IF(V308="SECUNDARIA - 4TO GRADO",15))))))))))))))</f>
        <v>13</v>
      </c>
      <c r="BH308" s="709">
        <f>DATEDIF(N308,"31/03/2024","Y")</f>
        <v>16</v>
      </c>
      <c r="BI308" s="755">
        <f>BH308-BG308</f>
        <v>3</v>
      </c>
      <c r="BJ308" s="459" t="str">
        <f>IF(BI308&lt;=1,"NO TIENE REZAGO", IF(BI308=2,"2 AÑOS REZAGO", IF(BI308=3,"3 AÑOS REZAGO", IF(BI308&gt;=4, "4 AÑOS REZAGO A MÁS"))))</f>
        <v>3 AÑOS REZAGO</v>
      </c>
      <c r="BK308" s="18"/>
    </row>
    <row r="309" spans="1:63" customFormat="1" ht="18.75" customHeight="1">
      <c r="A309" s="481">
        <v>1365</v>
      </c>
      <c r="B309" s="23" t="s">
        <v>5311</v>
      </c>
      <c r="C309" s="15" t="s">
        <v>50</v>
      </c>
      <c r="D309" s="15" t="s">
        <v>50</v>
      </c>
      <c r="E309" s="567" t="s">
        <v>51</v>
      </c>
      <c r="F309" s="564">
        <v>928513928</v>
      </c>
      <c r="G309" s="310" t="str">
        <f>CONCATENATE(MID(Q309,3,2),MID(P309,1,2),MID(H309,1,2),MID(I309,1,2),MID(J309,1,2), MID(K309,1,2),MID(L309,1,1))</f>
        <v>174COLUPAISP</v>
      </c>
      <c r="H309" s="1141" t="s">
        <v>6197</v>
      </c>
      <c r="I309" s="473" t="s">
        <v>911</v>
      </c>
      <c r="J309" s="473" t="s">
        <v>1673</v>
      </c>
      <c r="K309" s="473" t="s">
        <v>270</v>
      </c>
      <c r="L309" s="520" t="s">
        <v>42</v>
      </c>
      <c r="M309" s="499" t="s">
        <v>42</v>
      </c>
      <c r="N309" s="565">
        <v>42843</v>
      </c>
      <c r="O309" s="549">
        <v>18</v>
      </c>
      <c r="P309" s="549">
        <v>4</v>
      </c>
      <c r="Q309" s="549">
        <v>2017</v>
      </c>
      <c r="R309" s="637">
        <f ca="1">DATEDIF(N309,TODAY(),"Y")</f>
        <v>6</v>
      </c>
      <c r="S309" s="483" t="s">
        <v>4809</v>
      </c>
      <c r="T309" s="499" t="s">
        <v>42</v>
      </c>
      <c r="U309" s="561">
        <v>3336597</v>
      </c>
      <c r="V309" s="14" t="s">
        <v>2595</v>
      </c>
      <c r="W309" s="114" t="s">
        <v>47</v>
      </c>
      <c r="X309" s="51" t="str">
        <f>UPPER(CONCATENATE(MID(AH309,3,2),MID(AG309,1,2),MID(Y309,1,2),MID(Z309,1,2),MID(AA309,1,2),MID(AB309,1,2),MID(AC309,1,1)))</f>
        <v>8909LUSAMAISV</v>
      </c>
      <c r="Y309" s="473" t="s">
        <v>911</v>
      </c>
      <c r="Z309" s="473" t="s">
        <v>6234</v>
      </c>
      <c r="AA309" s="473" t="s">
        <v>84</v>
      </c>
      <c r="AB309" s="473" t="s">
        <v>270</v>
      </c>
      <c r="AC309" s="481" t="s">
        <v>56</v>
      </c>
      <c r="AD309" s="15" t="s">
        <v>42</v>
      </c>
      <c r="AE309" s="474">
        <v>32771</v>
      </c>
      <c r="AF309" s="549" t="s">
        <v>122</v>
      </c>
      <c r="AG309" s="560" t="s">
        <v>315</v>
      </c>
      <c r="AH309" s="549" t="s">
        <v>145</v>
      </c>
      <c r="AI309" s="15" t="s">
        <v>4809</v>
      </c>
      <c r="AJ309" s="473" t="s">
        <v>42</v>
      </c>
      <c r="AK309" s="561">
        <v>3535131</v>
      </c>
      <c r="AL309" s="15" t="s">
        <v>2578</v>
      </c>
      <c r="AM309" s="1095">
        <v>45300</v>
      </c>
      <c r="AN309" s="15" t="s">
        <v>49</v>
      </c>
      <c r="AO309" s="1101">
        <v>45302</v>
      </c>
      <c r="AP309" s="58">
        <v>1</v>
      </c>
      <c r="AQ309" s="549">
        <v>3</v>
      </c>
      <c r="AR309" s="549">
        <v>3</v>
      </c>
      <c r="AS309" s="638" t="s">
        <v>47</v>
      </c>
      <c r="AT309" s="18" t="s">
        <v>6241</v>
      </c>
      <c r="AU309" s="55"/>
      <c r="AV309" s="58" t="s">
        <v>47</v>
      </c>
      <c r="AW309" s="549" t="s">
        <v>6252</v>
      </c>
      <c r="AX309" s="1101">
        <v>45303</v>
      </c>
      <c r="AY309" s="25" t="s">
        <v>47</v>
      </c>
      <c r="AZ309" s="58" t="s">
        <v>47</v>
      </c>
      <c r="BA309" s="630">
        <v>45313</v>
      </c>
      <c r="BB309" s="25" t="s">
        <v>47</v>
      </c>
      <c r="BC309" s="23" t="s">
        <v>2603</v>
      </c>
      <c r="BD309" s="677" t="s">
        <v>6252</v>
      </c>
      <c r="BE309" s="677" t="s">
        <v>2757</v>
      </c>
      <c r="BF309" s="18" t="s">
        <v>1805</v>
      </c>
      <c r="BG309" s="755">
        <f>IF(V309="NINGUNO",6, IF(V309="NIVEL INICIAL 3 AÑOS",6,IF(V309="NIVEL INICIAL 4 AÑOS",6, IF(V309="NIVEL INICIAL 5 AÑOS",6, IF(V309="PRIMARIA - 1ER GRADO",6, IF(V309="PRIMARIA - 2DO GRADO",7, IF(V309="PRIMARIA - 3ER GRADO",8, IF(V309="PRIMARIA - 4TO GRADO",9, IF(V309="PRIMARIA - 5TO GRADO",10, IF(V309="PRIMARIA - 6TO GRADO",11, IF(V309="SECUNDARIA - 1ER GRADO",12, IF(V309="SECUNDARIA - 2DO GRADO",13, IF(V309="SECUNDARIA - 3ER GRADO",14, IF(V309="SECUNDARIA - 4TO GRADO",15))))))))))))))</f>
        <v>6</v>
      </c>
      <c r="BH309" s="709">
        <f>DATEDIF(N309,"31/03/2024","Y")</f>
        <v>6</v>
      </c>
      <c r="BI309" s="755">
        <f>BH309-BG309</f>
        <v>0</v>
      </c>
      <c r="BJ309" s="459" t="str">
        <f>IF(BI309&lt;=1,"NO TIENE REZAGO", IF(BI309=2,"2 AÑOS REZAGO", IF(BI309=3,"3 AÑOS REZAGO", IF(BI309&gt;=4, "4 AÑOS REZAGO A MÁS"))))</f>
        <v>NO TIENE REZAGO</v>
      </c>
      <c r="BK309" s="23"/>
    </row>
    <row r="310" spans="1:63" customFormat="1" ht="18.75" customHeight="1">
      <c r="A310" s="481">
        <v>729</v>
      </c>
      <c r="B310" s="114" t="s">
        <v>2836</v>
      </c>
      <c r="C310" s="15" t="s">
        <v>50</v>
      </c>
      <c r="D310" s="15" t="s">
        <v>50</v>
      </c>
      <c r="E310" s="21" t="s">
        <v>741</v>
      </c>
      <c r="F310" s="44">
        <v>941550579</v>
      </c>
      <c r="G310" s="310" t="str">
        <f>CONCATENATE(MID(Q310,3,2),MID(P310,1,2),MID(H310,1,2),MID(I310,1,2),MID(J310,1,2), MID(K310,1,2),MID(L310,1,1))</f>
        <v>148CRGOJEANP</v>
      </c>
      <c r="H310" s="32" t="s">
        <v>3783</v>
      </c>
      <c r="I310" s="32" t="s">
        <v>738</v>
      </c>
      <c r="J310" s="32" t="s">
        <v>3785</v>
      </c>
      <c r="K310" s="32" t="s">
        <v>393</v>
      </c>
      <c r="L310" s="21" t="s">
        <v>42</v>
      </c>
      <c r="M310" s="21" t="s">
        <v>42</v>
      </c>
      <c r="N310" s="193">
        <v>41881</v>
      </c>
      <c r="O310" s="199">
        <v>30</v>
      </c>
      <c r="P310" s="199">
        <v>8</v>
      </c>
      <c r="Q310" s="199">
        <v>2014</v>
      </c>
      <c r="R310" s="637">
        <f ca="1">DATEDIF(N310,TODAY(),"Y")</f>
        <v>9</v>
      </c>
      <c r="S310" s="15" t="s">
        <v>4809</v>
      </c>
      <c r="T310" s="32" t="s">
        <v>42</v>
      </c>
      <c r="U310" s="142">
        <v>2691436</v>
      </c>
      <c r="V310" s="756" t="s">
        <v>2631</v>
      </c>
      <c r="W310" s="114" t="s">
        <v>47</v>
      </c>
      <c r="X310" s="51" t="str">
        <f>UPPER(CONCATENATE(MID(AH310,3,2),MID(AG310,1,2),MID(Y310,1,2),MID(Z310,1,2),MID(AA310,1,2),MID(AB310,1,2),MID(AC310,1,1)))</f>
        <v>919GOGOJECAV</v>
      </c>
      <c r="Y310" s="32" t="s">
        <v>742</v>
      </c>
      <c r="Z310" s="32" t="s">
        <v>742</v>
      </c>
      <c r="AA310" s="32" t="s">
        <v>743</v>
      </c>
      <c r="AB310" s="32" t="s">
        <v>383</v>
      </c>
      <c r="AC310" s="481" t="s">
        <v>56</v>
      </c>
      <c r="AD310" s="15" t="s">
        <v>42</v>
      </c>
      <c r="AE310" s="141">
        <v>33495</v>
      </c>
      <c r="AF310" s="18" t="s">
        <v>368</v>
      </c>
      <c r="AG310" s="18" t="s">
        <v>45</v>
      </c>
      <c r="AH310" s="18" t="s">
        <v>156</v>
      </c>
      <c r="AI310" s="58" t="s">
        <v>4809</v>
      </c>
      <c r="AJ310" s="32" t="s">
        <v>42</v>
      </c>
      <c r="AK310" s="45">
        <v>2682556</v>
      </c>
      <c r="AL310" s="44" t="s">
        <v>2578</v>
      </c>
      <c r="AM310" s="31">
        <v>45221</v>
      </c>
      <c r="AN310" s="44"/>
      <c r="AO310" s="1111"/>
      <c r="AP310" s="44"/>
      <c r="AQ310" s="45"/>
      <c r="AR310" s="45"/>
      <c r="AS310" s="114" t="s">
        <v>47</v>
      </c>
      <c r="AT310" s="15" t="s">
        <v>59</v>
      </c>
      <c r="AU310" s="16" t="s">
        <v>47</v>
      </c>
      <c r="AV310" s="15"/>
      <c r="AW310" s="18"/>
      <c r="AX310" s="58"/>
      <c r="AY310" s="18"/>
      <c r="AZ310" s="15"/>
      <c r="BA310" s="15"/>
      <c r="BB310" s="18"/>
      <c r="BC310" s="18"/>
      <c r="BD310" s="18"/>
      <c r="BE310" s="18"/>
      <c r="BF310" s="18"/>
      <c r="BG310" s="755">
        <f>IF(V310="NINGUNO",6, IF(V310="NIVEL INICIAL 3 AÑOS",6,IF(V310="NIVEL INICIAL 4 AÑOS",6, IF(V310="NIVEL INICIAL 5 AÑOS",6, IF(V310="PRIMARIA - 1ER GRADO",6, IF(V310="PRIMARIA - 2DO GRADO",7, IF(V310="PRIMARIA - 3ER GRADO",8, IF(V310="PRIMARIA - 4TO GRADO",9, IF(V310="PRIMARIA - 5TO GRADO",10, IF(V310="PRIMARIA - 6TO GRADO",11, IF(V310="SECUNDARIA - 1ER GRADO",12, IF(V310="SECUNDARIA - 2DO GRADO",13, IF(V310="SECUNDARIA - 3ER GRADO",14, IF(V310="SECUNDARIA - 4TO GRADO",15))))))))))))))</f>
        <v>6</v>
      </c>
      <c r="BH310" s="709">
        <f>DATEDIF(N310,"31/03/2024","Y")</f>
        <v>9</v>
      </c>
      <c r="BI310" s="755">
        <f>BH310-BG310</f>
        <v>3</v>
      </c>
      <c r="BJ310" s="459" t="str">
        <f>IF(BI310&lt;=1,"NO TIENE REZAGO", IF(BI310=2,"2 AÑOS REZAGO", IF(BI310=3,"3 AÑOS REZAGO", IF(BI310&gt;=4, "4 AÑOS REZAGO A MÁS"))))</f>
        <v>3 AÑOS REZAGO</v>
      </c>
      <c r="BK310" s="18"/>
    </row>
    <row r="311" spans="1:63" customFormat="1" ht="18.75" customHeight="1">
      <c r="A311" s="481">
        <v>728</v>
      </c>
      <c r="B311" s="114" t="s">
        <v>2836</v>
      </c>
      <c r="C311" s="15" t="s">
        <v>50</v>
      </c>
      <c r="D311" s="15" t="s">
        <v>50</v>
      </c>
      <c r="E311" s="21" t="s">
        <v>741</v>
      </c>
      <c r="F311" s="44">
        <v>941550579</v>
      </c>
      <c r="G311" s="310" t="str">
        <f>CONCATENATE(MID(Q311,3,2),MID(P311,1,2),MID(H311,1,2),MID(I311,1,2),MID(J311,1,2), MID(K311,1,2),MID(L311,1,1))</f>
        <v>177CRGOREJEC</v>
      </c>
      <c r="H311" s="32" t="s">
        <v>3783</v>
      </c>
      <c r="I311" s="32" t="s">
        <v>738</v>
      </c>
      <c r="J311" s="32" t="s">
        <v>3784</v>
      </c>
      <c r="K311" s="32" t="s">
        <v>458</v>
      </c>
      <c r="L311" s="15" t="s">
        <v>111</v>
      </c>
      <c r="M311" s="18" t="s">
        <v>111</v>
      </c>
      <c r="N311" s="193">
        <v>42928</v>
      </c>
      <c r="O311" s="199">
        <v>12</v>
      </c>
      <c r="P311" s="199">
        <v>7</v>
      </c>
      <c r="Q311" s="199">
        <v>2017</v>
      </c>
      <c r="R311" s="637">
        <f ca="1">DATEDIF(N311,TODAY(),"Y")</f>
        <v>6</v>
      </c>
      <c r="S311" s="15" t="s">
        <v>4808</v>
      </c>
      <c r="T311" s="32" t="s">
        <v>112</v>
      </c>
      <c r="U311" s="142">
        <v>6060925</v>
      </c>
      <c r="V311" s="16" t="s">
        <v>2636</v>
      </c>
      <c r="W311" s="114" t="s">
        <v>47</v>
      </c>
      <c r="X311" s="51" t="str">
        <f>UPPER(CONCATENATE(MID(AH311,3,2),MID(AG311,1,2),MID(Y311,1,2),MID(Z311,1,2),MID(AA311,1,2),MID(AB311,1,2),MID(AC311,1,1)))</f>
        <v>919GOGOJECAV</v>
      </c>
      <c r="Y311" s="32" t="s">
        <v>742</v>
      </c>
      <c r="Z311" s="32" t="s">
        <v>742</v>
      </c>
      <c r="AA311" s="32" t="s">
        <v>743</v>
      </c>
      <c r="AB311" s="32" t="s">
        <v>383</v>
      </c>
      <c r="AC311" s="481" t="s">
        <v>56</v>
      </c>
      <c r="AD311" s="15" t="s">
        <v>42</v>
      </c>
      <c r="AE311" s="141">
        <v>33495</v>
      </c>
      <c r="AF311" s="18" t="s">
        <v>368</v>
      </c>
      <c r="AG311" s="18" t="s">
        <v>45</v>
      </c>
      <c r="AH311" s="18" t="s">
        <v>156</v>
      </c>
      <c r="AI311" s="58" t="s">
        <v>4809</v>
      </c>
      <c r="AJ311" s="32" t="s">
        <v>42</v>
      </c>
      <c r="AK311" s="45">
        <v>2682556</v>
      </c>
      <c r="AL311" s="44" t="s">
        <v>2578</v>
      </c>
      <c r="AM311" s="31">
        <v>45221</v>
      </c>
      <c r="AN311" s="15" t="s">
        <v>49</v>
      </c>
      <c r="AO311" s="1111">
        <v>45238</v>
      </c>
      <c r="AP311" s="44">
        <v>2</v>
      </c>
      <c r="AQ311" s="274">
        <v>2</v>
      </c>
      <c r="AR311" s="45">
        <v>2</v>
      </c>
      <c r="AS311" s="114" t="s">
        <v>47</v>
      </c>
      <c r="AT311" s="15" t="s">
        <v>59</v>
      </c>
      <c r="AU311" s="16" t="s">
        <v>47</v>
      </c>
      <c r="AV311" s="15"/>
      <c r="AW311" s="18"/>
      <c r="AX311" s="58"/>
      <c r="AY311" s="18"/>
      <c r="AZ311" s="15"/>
      <c r="BA311" s="15"/>
      <c r="BB311" s="18"/>
      <c r="BC311" s="18"/>
      <c r="BD311" s="18"/>
      <c r="BE311" s="18"/>
      <c r="BF311" s="18"/>
      <c r="BG311" s="755">
        <f>IF(V311="NINGUNO",6, IF(V311="NIVEL INICIAL 3 AÑOS",6,IF(V311="NIVEL INICIAL 4 AÑOS",6, IF(V311="NIVEL INICIAL 5 AÑOS",6, IF(V311="PRIMARIA - 1ER GRADO",6, IF(V311="PRIMARIA - 2DO GRADO",7, IF(V311="PRIMARIA - 3ER GRADO",8, IF(V311="PRIMARIA - 4TO GRADO",9, IF(V311="PRIMARIA - 5TO GRADO",10, IF(V311="PRIMARIA - 6TO GRADO",11, IF(V311="SECUNDARIA - 1ER GRADO",12, IF(V311="SECUNDARIA - 2DO GRADO",13, IF(V311="SECUNDARIA - 3ER GRADO",14, IF(V311="SECUNDARIA - 4TO GRADO",15))))))))))))))</f>
        <v>6</v>
      </c>
      <c r="BH311" s="709">
        <f>DATEDIF(N311,"31/03/2024","Y")</f>
        <v>6</v>
      </c>
      <c r="BI311" s="755">
        <f>BH311-BG311</f>
        <v>0</v>
      </c>
      <c r="BJ311" s="459" t="str">
        <f>IF(BI311&lt;=1,"NO TIENE REZAGO", IF(BI311=2,"2 AÑOS REZAGO", IF(BI311=3,"3 AÑOS REZAGO", IF(BI311&gt;=4, "4 AÑOS REZAGO A MÁS"))))</f>
        <v>NO TIENE REZAGO</v>
      </c>
      <c r="BK311" s="18"/>
    </row>
    <row r="312" spans="1:63" customFormat="1" ht="18.75" customHeight="1">
      <c r="A312" s="481">
        <v>47</v>
      </c>
      <c r="B312" s="51" t="s">
        <v>2575</v>
      </c>
      <c r="C312" s="25" t="s">
        <v>33</v>
      </c>
      <c r="D312" s="25" t="s">
        <v>33</v>
      </c>
      <c r="E312" s="14" t="s">
        <v>34</v>
      </c>
      <c r="F312" s="33">
        <v>912645701</v>
      </c>
      <c r="G312" s="310" t="str">
        <f>CONCATENATE(MID(Q312,3,2),MID(P312,1,2),MID(H312,1,2),MID(I312,1,2),MID(J312,1,2), MID(K312,1,2),MID(L312,1,1))</f>
        <v>114CRCARUSOS</v>
      </c>
      <c r="H312" s="34" t="s">
        <v>1605</v>
      </c>
      <c r="I312" s="34" t="s">
        <v>395</v>
      </c>
      <c r="J312" s="34" t="s">
        <v>2650</v>
      </c>
      <c r="K312" s="34" t="s">
        <v>1661</v>
      </c>
      <c r="L312" s="15" t="s">
        <v>57</v>
      </c>
      <c r="M312" s="103" t="s">
        <v>57</v>
      </c>
      <c r="N312" s="193">
        <v>40660</v>
      </c>
      <c r="O312" s="199">
        <v>27</v>
      </c>
      <c r="P312" s="199">
        <v>4</v>
      </c>
      <c r="Q312" s="199">
        <v>2011</v>
      </c>
      <c r="R312" s="637">
        <f ca="1">DATEDIF(N312,TODAY(),"Y")</f>
        <v>12</v>
      </c>
      <c r="S312" s="15" t="s">
        <v>4809</v>
      </c>
      <c r="T312" s="29" t="s">
        <v>86</v>
      </c>
      <c r="U312" s="33">
        <v>34120965</v>
      </c>
      <c r="V312" s="14" t="s">
        <v>2582</v>
      </c>
      <c r="W312" s="51" t="s">
        <v>47</v>
      </c>
      <c r="X312" s="51" t="str">
        <f>UPPER(CONCATENATE(MID(AH312,3,2),MID(AG312,1,2),MID(Y312,1,2),MID(Z312,1,2),MID(AA312,1,2),MID(AB312,1,2),MID(AC312,1,1)))</f>
        <v>8407CALOYTCAV</v>
      </c>
      <c r="Y312" s="33" t="s">
        <v>395</v>
      </c>
      <c r="Z312" s="33" t="s">
        <v>108</v>
      </c>
      <c r="AA312" s="33" t="s">
        <v>396</v>
      </c>
      <c r="AB312" s="33" t="s">
        <v>383</v>
      </c>
      <c r="AC312" s="481" t="s">
        <v>56</v>
      </c>
      <c r="AD312" s="58" t="s">
        <v>42</v>
      </c>
      <c r="AE312" s="35">
        <v>30883</v>
      </c>
      <c r="AF312" s="46" t="s">
        <v>122</v>
      </c>
      <c r="AG312" s="46" t="s">
        <v>216</v>
      </c>
      <c r="AH312" s="46" t="s">
        <v>236</v>
      </c>
      <c r="AI312" s="58" t="s">
        <v>4809</v>
      </c>
      <c r="AJ312" s="14" t="s">
        <v>42</v>
      </c>
      <c r="AK312" s="36">
        <v>955320</v>
      </c>
      <c r="AL312" s="1080" t="s">
        <v>2578</v>
      </c>
      <c r="AM312" s="1098">
        <v>45184</v>
      </c>
      <c r="AN312" s="15" t="s">
        <v>49</v>
      </c>
      <c r="AO312" s="1101">
        <v>45225</v>
      </c>
      <c r="AP312" s="58">
        <v>1</v>
      </c>
      <c r="AQ312" s="56">
        <v>1</v>
      </c>
      <c r="AR312" s="39">
        <v>1</v>
      </c>
      <c r="AS312" s="51" t="s">
        <v>47</v>
      </c>
      <c r="AT312" s="14" t="s">
        <v>98</v>
      </c>
      <c r="AU312" s="14" t="s">
        <v>47</v>
      </c>
      <c r="AV312" s="58"/>
      <c r="AW312" s="25"/>
      <c r="AX312" s="58"/>
      <c r="AY312" s="25"/>
      <c r="AZ312" s="58"/>
      <c r="BA312" s="557"/>
      <c r="BB312" s="25"/>
      <c r="BC312" s="25"/>
      <c r="BD312" s="25"/>
      <c r="BE312" s="25"/>
      <c r="BF312" s="25"/>
      <c r="BG312" s="755">
        <f>IF(V312="NINGUNO",6, IF(V312="NIVEL INICIAL 3 AÑOS",6,IF(V312="NIVEL INICIAL 4 AÑOS",6, IF(V312="NIVEL INICIAL 5 AÑOS",6, IF(V312="PRIMARIA - 1ER GRADO",6, IF(V312="PRIMARIA - 2DO GRADO",7, IF(V312="PRIMARIA - 3ER GRADO",8, IF(V312="PRIMARIA - 4TO GRADO",9, IF(V312="PRIMARIA - 5TO GRADO",10, IF(V312="PRIMARIA - 6TO GRADO",11, IF(V312="SECUNDARIA - 1ER GRADO",12, IF(V312="SECUNDARIA - 2DO GRADO",13, IF(V312="SECUNDARIA - 3ER GRADO",14, IF(V312="SECUNDARIA - 4TO GRADO",15))))))))))))))</f>
        <v>10</v>
      </c>
      <c r="BH312" s="709">
        <f>DATEDIF(N312,"31/03/2024","Y")</f>
        <v>12</v>
      </c>
      <c r="BI312" s="755">
        <f>BH312-BG312</f>
        <v>2</v>
      </c>
      <c r="BJ312" s="459" t="str">
        <f>IF(BI312&lt;=1,"NO TIENE REZAGO", IF(BI312=2,"2 AÑOS REZAGO", IF(BI312=3,"3 AÑOS REZAGO", IF(BI312&gt;=4, "4 AÑOS REZAGO A MÁS"))))</f>
        <v>2 AÑOS REZAGO</v>
      </c>
      <c r="BK312" s="25"/>
    </row>
    <row r="313" spans="1:63" customFormat="1" ht="18.75" customHeight="1">
      <c r="A313" s="481">
        <v>281</v>
      </c>
      <c r="B313" s="114" t="s">
        <v>2836</v>
      </c>
      <c r="C313" s="15" t="s">
        <v>33</v>
      </c>
      <c r="D313" s="15" t="s">
        <v>33</v>
      </c>
      <c r="E313" s="150" t="s">
        <v>68</v>
      </c>
      <c r="F313" s="15">
        <v>937314885</v>
      </c>
      <c r="G313" s="310" t="str">
        <f>CONCATENATE(MID(Q313,3,2),MID(P313,1,2),MID(H313,1,2),MID(I313,1,2),MID(J313,1,2), MID(K313,1,2),MID(L313,1,1))</f>
        <v>165DACOJADAP</v>
      </c>
      <c r="H313" s="18" t="s">
        <v>1838</v>
      </c>
      <c r="I313" s="18" t="s">
        <v>443</v>
      </c>
      <c r="J313" s="18" t="s">
        <v>2979</v>
      </c>
      <c r="K313" s="18" t="s">
        <v>1942</v>
      </c>
      <c r="L313" s="21" t="s">
        <v>42</v>
      </c>
      <c r="M313" s="21" t="s">
        <v>42</v>
      </c>
      <c r="N313" s="193">
        <v>42495</v>
      </c>
      <c r="O313" s="199">
        <v>5</v>
      </c>
      <c r="P313" s="199">
        <v>5</v>
      </c>
      <c r="Q313" s="199">
        <v>2016</v>
      </c>
      <c r="R313" s="637">
        <f ca="1">DATEDIF(N313,TODAY(),"Y")</f>
        <v>7</v>
      </c>
      <c r="S313" s="15" t="s">
        <v>4809</v>
      </c>
      <c r="T313" s="15" t="s">
        <v>42</v>
      </c>
      <c r="U313" s="115" t="s">
        <v>2980</v>
      </c>
      <c r="V313" s="14" t="s">
        <v>2592</v>
      </c>
      <c r="W313" s="114" t="s">
        <v>47</v>
      </c>
      <c r="X313" s="51" t="str">
        <f>UPPER(CONCATENATE(MID(AH313,3,2),MID(AG313,1,2),MID(Y313,1,2),MID(Z313,1,2),MID(AA313,1,2),MID(AB313,1,2),MID(AC313,1,1)))</f>
        <v>9411COALBAYEV</v>
      </c>
      <c r="Y313" s="18" t="s">
        <v>443</v>
      </c>
      <c r="Z313" s="18" t="s">
        <v>134</v>
      </c>
      <c r="AA313" s="18" t="s">
        <v>501</v>
      </c>
      <c r="AB313" s="18" t="s">
        <v>502</v>
      </c>
      <c r="AC313" s="481" t="s">
        <v>56</v>
      </c>
      <c r="AD313" s="44" t="s">
        <v>111</v>
      </c>
      <c r="AE313" s="116">
        <v>34642</v>
      </c>
      <c r="AF313" s="18" t="s">
        <v>123</v>
      </c>
      <c r="AG313" s="18" t="s">
        <v>65</v>
      </c>
      <c r="AH313" s="18" t="s">
        <v>75</v>
      </c>
      <c r="AI313" s="58" t="s">
        <v>4809</v>
      </c>
      <c r="AJ313" s="150" t="s">
        <v>142</v>
      </c>
      <c r="AK313" s="117" t="s">
        <v>503</v>
      </c>
      <c r="AL313" s="15" t="s">
        <v>2578</v>
      </c>
      <c r="AM313" s="31">
        <v>45203.974282407406</v>
      </c>
      <c r="AN313" s="15" t="s">
        <v>49</v>
      </c>
      <c r="AO313" s="24">
        <v>45244</v>
      </c>
      <c r="AP313" s="15">
        <v>1</v>
      </c>
      <c r="AQ313" s="20">
        <v>1</v>
      </c>
      <c r="AR313" s="20">
        <v>1</v>
      </c>
      <c r="AS313" s="114" t="s">
        <v>47</v>
      </c>
      <c r="AT313" s="15" t="s">
        <v>76</v>
      </c>
      <c r="AU313" s="16" t="s">
        <v>47</v>
      </c>
      <c r="AV313" s="15"/>
      <c r="AW313" s="18"/>
      <c r="AX313" s="58"/>
      <c r="AY313" s="18"/>
      <c r="AZ313" s="15"/>
      <c r="BA313" s="15"/>
      <c r="BB313" s="18"/>
      <c r="BC313" s="18"/>
      <c r="BD313" s="18"/>
      <c r="BE313" s="18"/>
      <c r="BF313" s="18"/>
      <c r="BG313" s="755">
        <f>IF(V313="NINGUNO",6, IF(V313="NIVEL INICIAL 3 AÑOS",6,IF(V313="NIVEL INICIAL 4 AÑOS",6, IF(V313="NIVEL INICIAL 5 AÑOS",6, IF(V313="PRIMARIA - 1ER GRADO",6, IF(V313="PRIMARIA - 2DO GRADO",7, IF(V313="PRIMARIA - 3ER GRADO",8, IF(V313="PRIMARIA - 4TO GRADO",9, IF(V313="PRIMARIA - 5TO GRADO",10, IF(V313="PRIMARIA - 6TO GRADO",11, IF(V313="SECUNDARIA - 1ER GRADO",12, IF(V313="SECUNDARIA - 2DO GRADO",13, IF(V313="SECUNDARIA - 3ER GRADO",14, IF(V313="SECUNDARIA - 4TO GRADO",15))))))))))))))</f>
        <v>6</v>
      </c>
      <c r="BH313" s="709">
        <f>DATEDIF(N313,"31/03/2024","Y")</f>
        <v>7</v>
      </c>
      <c r="BI313" s="755">
        <f>BH313-BG313</f>
        <v>1</v>
      </c>
      <c r="BJ313" s="459" t="str">
        <f>IF(BI313&lt;=1,"NO TIENE REZAGO", IF(BI313=2,"2 AÑOS REZAGO", IF(BI313=3,"3 AÑOS REZAGO", IF(BI313&gt;=4, "4 AÑOS REZAGO A MÁS"))))</f>
        <v>NO TIENE REZAGO</v>
      </c>
      <c r="BK313" s="18"/>
    </row>
    <row r="314" spans="1:63" customFormat="1" ht="18.75" customHeight="1">
      <c r="A314" s="481">
        <v>409</v>
      </c>
      <c r="B314" s="114" t="s">
        <v>2836</v>
      </c>
      <c r="C314" s="15" t="s">
        <v>33</v>
      </c>
      <c r="D314" s="15" t="s">
        <v>33</v>
      </c>
      <c r="E314" s="33" t="s">
        <v>60</v>
      </c>
      <c r="F314" s="15">
        <v>901897128</v>
      </c>
      <c r="G314" s="310" t="str">
        <f>CONCATENATE(MID(Q314,3,2),MID(P314,1,2),MID(H314,1,2),MID(I314,1,2),MID(J314,1,2), MID(K314,1,2),MID(L314,1,1))</f>
        <v>2010DALEALMOP</v>
      </c>
      <c r="H314" s="18" t="s">
        <v>529</v>
      </c>
      <c r="I314" s="18" t="s">
        <v>951</v>
      </c>
      <c r="J314" s="18" t="s">
        <v>3224</v>
      </c>
      <c r="K314" s="18" t="s">
        <v>3077</v>
      </c>
      <c r="L314" s="21" t="s">
        <v>42</v>
      </c>
      <c r="M314" s="21" t="s">
        <v>42</v>
      </c>
      <c r="N314" s="193">
        <v>44110</v>
      </c>
      <c r="O314" s="199">
        <v>6</v>
      </c>
      <c r="P314" s="199">
        <v>10</v>
      </c>
      <c r="Q314" s="199">
        <v>2020</v>
      </c>
      <c r="R314" s="637">
        <f t="shared" ref="R314:R320" ca="1" si="114">DATEDIF(N314,TODAY(),"Y")</f>
        <v>3</v>
      </c>
      <c r="S314" s="15" t="s">
        <v>4809</v>
      </c>
      <c r="T314" s="18" t="s">
        <v>42</v>
      </c>
      <c r="U314" s="19" t="s">
        <v>3225</v>
      </c>
      <c r="V314" s="21" t="s">
        <v>53</v>
      </c>
      <c r="W314" s="114" t="s">
        <v>47</v>
      </c>
      <c r="X314" s="51" t="str">
        <f t="shared" ref="X314:X320" si="115">UPPER(CONCATENATE(MID(AH314,3,2),MID(AG314,1,2),MID(Y314,1,2),MID(Z314,1,2),MID(AA314,1,2),MID(AB314,1,2),MID(AC314,1,1)))</f>
        <v>934LENIGAEUV</v>
      </c>
      <c r="Y314" s="18" t="s">
        <v>951</v>
      </c>
      <c r="Z314" s="18" t="s">
        <v>955</v>
      </c>
      <c r="AA314" s="18" t="s">
        <v>172</v>
      </c>
      <c r="AB314" s="18" t="s">
        <v>956</v>
      </c>
      <c r="AC314" s="481" t="s">
        <v>56</v>
      </c>
      <c r="AD314" s="15" t="s">
        <v>42</v>
      </c>
      <c r="AE314" s="116">
        <v>34071</v>
      </c>
      <c r="AF314" s="18" t="s">
        <v>206</v>
      </c>
      <c r="AG314" s="18" t="s">
        <v>123</v>
      </c>
      <c r="AH314" s="18" t="s">
        <v>293</v>
      </c>
      <c r="AI314" s="58" t="s">
        <v>4809</v>
      </c>
      <c r="AJ314" s="18" t="s">
        <v>42</v>
      </c>
      <c r="AK314" s="117" t="s">
        <v>957</v>
      </c>
      <c r="AL314" s="15" t="s">
        <v>2578</v>
      </c>
      <c r="AM314" s="85">
        <v>45228.529942129629</v>
      </c>
      <c r="AN314" s="15" t="s">
        <v>49</v>
      </c>
      <c r="AO314" s="24">
        <v>45254</v>
      </c>
      <c r="AP314" s="15">
        <v>1</v>
      </c>
      <c r="AQ314" s="277">
        <v>1</v>
      </c>
      <c r="AR314" s="20">
        <v>2</v>
      </c>
      <c r="AS314" s="114" t="s">
        <v>47</v>
      </c>
      <c r="AT314" s="15" t="s">
        <v>67</v>
      </c>
      <c r="AU314" s="16" t="s">
        <v>47</v>
      </c>
      <c r="AV314" s="15"/>
      <c r="AW314" s="18"/>
      <c r="AX314" s="58"/>
      <c r="AY314" s="18"/>
      <c r="AZ314" s="15"/>
      <c r="BA314" s="15"/>
      <c r="BB314" s="18"/>
      <c r="BC314" s="18"/>
      <c r="BD314" s="18"/>
      <c r="BE314" s="18"/>
      <c r="BF314" s="18"/>
      <c r="BG314" s="755">
        <f t="shared" ref="BG314:BG320" si="116">IF(V314="NINGUNO",6, IF(V314="NIVEL INICIAL 3 AÑOS",6,IF(V314="NIVEL INICIAL 4 AÑOS",6, IF(V314="NIVEL INICIAL 5 AÑOS",6, IF(V314="PRIMARIA - 1ER GRADO",6, IF(V314="PRIMARIA - 2DO GRADO",7, IF(V314="PRIMARIA - 3ER GRADO",8, IF(V314="PRIMARIA - 4TO GRADO",9, IF(V314="PRIMARIA - 5TO GRADO",10, IF(V314="PRIMARIA - 6TO GRADO",11, IF(V314="SECUNDARIA - 1ER GRADO",12, IF(V314="SECUNDARIA - 2DO GRADO",13, IF(V314="SECUNDARIA - 3ER GRADO",14, IF(V314="SECUNDARIA - 4TO GRADO",15))))))))))))))</f>
        <v>6</v>
      </c>
      <c r="BH314" s="709">
        <f t="shared" ref="BH314:BH320" si="117">DATEDIF(N314,"31/03/2024","Y")</f>
        <v>3</v>
      </c>
      <c r="BI314" s="755">
        <f t="shared" ref="BI314:BI320" si="118">BH314-BG314</f>
        <v>-3</v>
      </c>
      <c r="BJ314" s="459" t="str">
        <f t="shared" ref="BJ314:BJ320" si="119">IF(BI314&lt;=1,"NO TIENE REZAGO", IF(BI314=2,"2 AÑOS REZAGO", IF(BI314=3,"3 AÑOS REZAGO", IF(BI314&gt;=4, "4 AÑOS REZAGO A MÁS"))))</f>
        <v>NO TIENE REZAGO</v>
      </c>
      <c r="BK314" s="18"/>
    </row>
    <row r="315" spans="1:63" customFormat="1" ht="18.75" customHeight="1">
      <c r="A315" s="481">
        <v>515</v>
      </c>
      <c r="B315" s="114" t="s">
        <v>2836</v>
      </c>
      <c r="C315" s="15" t="s">
        <v>33</v>
      </c>
      <c r="D315" s="15" t="s">
        <v>33</v>
      </c>
      <c r="E315" s="15" t="s">
        <v>2048</v>
      </c>
      <c r="F315" s="15">
        <v>926563536</v>
      </c>
      <c r="G315" s="310" t="str">
        <f>CONCATENATE(MID(Q315,3,2),MID(P315,1,2),MID(H315,1,2),MID(I315,1,2),MID(J315,1,2), MID(K315,1,2),MID(L315,1,1))</f>
        <v>084DAPAISISS</v>
      </c>
      <c r="H315" s="18" t="s">
        <v>529</v>
      </c>
      <c r="I315" s="18" t="s">
        <v>3419</v>
      </c>
      <c r="J315" s="18" t="s">
        <v>2364</v>
      </c>
      <c r="K315" s="18" t="s">
        <v>3420</v>
      </c>
      <c r="L315" s="15" t="s">
        <v>57</v>
      </c>
      <c r="M315" s="103" t="s">
        <v>57</v>
      </c>
      <c r="N315" s="193">
        <v>39568</v>
      </c>
      <c r="O315" s="199">
        <v>30</v>
      </c>
      <c r="P315" s="199">
        <v>4</v>
      </c>
      <c r="Q315" s="199">
        <v>2008</v>
      </c>
      <c r="R315" s="637">
        <f t="shared" ca="1" si="114"/>
        <v>15</v>
      </c>
      <c r="S315" s="15" t="s">
        <v>4808</v>
      </c>
      <c r="T315" s="29" t="s">
        <v>86</v>
      </c>
      <c r="U315" s="122" t="s">
        <v>3421</v>
      </c>
      <c r="V315" s="14" t="s">
        <v>2586</v>
      </c>
      <c r="W315" s="114" t="s">
        <v>47</v>
      </c>
      <c r="X315" s="51" t="str">
        <f t="shared" si="115"/>
        <v>877PAGULICOV</v>
      </c>
      <c r="Y315" s="696" t="s">
        <v>1018</v>
      </c>
      <c r="Z315" s="18" t="s">
        <v>854</v>
      </c>
      <c r="AA315" s="18" t="s">
        <v>1298</v>
      </c>
      <c r="AB315" s="18" t="s">
        <v>439</v>
      </c>
      <c r="AC315" s="481" t="s">
        <v>56</v>
      </c>
      <c r="AD315" s="44" t="s">
        <v>57</v>
      </c>
      <c r="AE315" s="119">
        <v>31964</v>
      </c>
      <c r="AF315" s="18" t="s">
        <v>74</v>
      </c>
      <c r="AG315" s="18" t="s">
        <v>200</v>
      </c>
      <c r="AH315" s="18" t="s">
        <v>249</v>
      </c>
      <c r="AI315" s="58" t="s">
        <v>4809</v>
      </c>
      <c r="AJ315" s="32" t="s">
        <v>58</v>
      </c>
      <c r="AK315" s="117" t="s">
        <v>1299</v>
      </c>
      <c r="AL315" s="15" t="s">
        <v>2578</v>
      </c>
      <c r="AM315" s="85">
        <v>45251.45416666667</v>
      </c>
      <c r="AN315" s="15" t="s">
        <v>49</v>
      </c>
      <c r="AO315" s="24">
        <v>45258</v>
      </c>
      <c r="AP315" s="15">
        <v>1</v>
      </c>
      <c r="AQ315" s="277">
        <v>1</v>
      </c>
      <c r="AR315" s="20">
        <v>1</v>
      </c>
      <c r="AS315" s="114" t="s">
        <v>47</v>
      </c>
      <c r="AT315" s="15" t="s">
        <v>67</v>
      </c>
      <c r="AU315" s="16" t="s">
        <v>47</v>
      </c>
      <c r="AV315" s="15"/>
      <c r="AW315" s="18"/>
      <c r="AX315" s="58"/>
      <c r="AY315" s="18"/>
      <c r="AZ315" s="15"/>
      <c r="BA315" s="15"/>
      <c r="BB315" s="18"/>
      <c r="BC315" s="18"/>
      <c r="BD315" s="18"/>
      <c r="BE315" s="18"/>
      <c r="BF315" s="18"/>
      <c r="BG315" s="755">
        <f t="shared" si="116"/>
        <v>11</v>
      </c>
      <c r="BH315" s="709">
        <f t="shared" si="117"/>
        <v>15</v>
      </c>
      <c r="BI315" s="755">
        <f t="shared" si="118"/>
        <v>4</v>
      </c>
      <c r="BJ315" s="459" t="str">
        <f t="shared" si="119"/>
        <v>4 AÑOS REZAGO A MÁS</v>
      </c>
      <c r="BK315" s="18"/>
    </row>
    <row r="316" spans="1:63" customFormat="1" ht="18.75" customHeight="1">
      <c r="A316" s="481">
        <v>1500</v>
      </c>
      <c r="B316" s="23" t="s">
        <v>5311</v>
      </c>
      <c r="C316" s="15" t="s">
        <v>5146</v>
      </c>
      <c r="D316" s="23" t="s">
        <v>126</v>
      </c>
      <c r="E316" s="53" t="s">
        <v>484</v>
      </c>
      <c r="F316" s="53" t="s">
        <v>6501</v>
      </c>
      <c r="G316" s="310" t="str">
        <f>CONCATENATE(MID(Q316,3,2),MID(P316,1,2),MID(H316,1,2),MID(I316,1,2),MID(J316,1,2), MID(K316,1,2),MID(L316,1,1))</f>
        <v>181DEROEMJES</v>
      </c>
      <c r="H316" s="604" t="s">
        <v>6489</v>
      </c>
      <c r="I316" s="604" t="s">
        <v>493</v>
      </c>
      <c r="J316" s="604" t="s">
        <v>2822</v>
      </c>
      <c r="K316" s="609" t="s">
        <v>458</v>
      </c>
      <c r="L316" s="58" t="s">
        <v>57</v>
      </c>
      <c r="M316" s="103" t="s">
        <v>57</v>
      </c>
      <c r="N316" s="613">
        <v>43112</v>
      </c>
      <c r="O316" s="354">
        <v>12</v>
      </c>
      <c r="P316" s="354">
        <v>1</v>
      </c>
      <c r="Q316" s="354">
        <v>2018</v>
      </c>
      <c r="R316" s="637">
        <f t="shared" ca="1" si="114"/>
        <v>6</v>
      </c>
      <c r="S316" s="482" t="s">
        <v>4808</v>
      </c>
      <c r="T316" s="48" t="s">
        <v>2590</v>
      </c>
      <c r="U316" s="25">
        <v>1031</v>
      </c>
      <c r="V316" s="25" t="s">
        <v>53</v>
      </c>
      <c r="W316" s="114" t="s">
        <v>47</v>
      </c>
      <c r="X316" s="51" t="str">
        <f t="shared" si="115"/>
        <v>997ROSATECOV</v>
      </c>
      <c r="Y316" s="609" t="s">
        <v>493</v>
      </c>
      <c r="Z316" s="609" t="s">
        <v>846</v>
      </c>
      <c r="AA316" s="609" t="s">
        <v>6539</v>
      </c>
      <c r="AB316" s="611" t="s">
        <v>439</v>
      </c>
      <c r="AC316" s="481" t="s">
        <v>56</v>
      </c>
      <c r="AD316" s="44" t="s">
        <v>57</v>
      </c>
      <c r="AE316" s="626">
        <v>21734</v>
      </c>
      <c r="AF316" s="53">
        <v>3</v>
      </c>
      <c r="AG316" s="53">
        <v>7</v>
      </c>
      <c r="AH316" s="53">
        <v>1999</v>
      </c>
      <c r="AI316" s="15" t="s">
        <v>4809</v>
      </c>
      <c r="AJ316" s="48" t="s">
        <v>1096</v>
      </c>
      <c r="AK316" s="354">
        <v>6394505</v>
      </c>
      <c r="AL316" s="15" t="s">
        <v>2578</v>
      </c>
      <c r="AM316" s="1107">
        <v>45184</v>
      </c>
      <c r="AN316" s="15" t="s">
        <v>49</v>
      </c>
      <c r="AO316" s="1100">
        <v>45295</v>
      </c>
      <c r="AP316" s="481">
        <v>1</v>
      </c>
      <c r="AQ316" s="717">
        <v>1</v>
      </c>
      <c r="AR316" s="530">
        <v>1</v>
      </c>
      <c r="AS316" s="638" t="s">
        <v>47</v>
      </c>
      <c r="AT316" s="20" t="s">
        <v>1126</v>
      </c>
      <c r="AU316" s="23"/>
      <c r="AV316" s="58"/>
      <c r="AW316" s="53" t="s">
        <v>6547</v>
      </c>
      <c r="AX316" s="1103"/>
      <c r="AY316" s="23"/>
      <c r="AZ316" s="58"/>
      <c r="BA316" s="58"/>
      <c r="BB316" s="23"/>
      <c r="BC316" s="23"/>
      <c r="BD316" s="23"/>
      <c r="BE316" s="23"/>
      <c r="BF316" s="23"/>
      <c r="BG316" s="755">
        <f t="shared" si="116"/>
        <v>6</v>
      </c>
      <c r="BH316" s="709">
        <f t="shared" si="117"/>
        <v>6</v>
      </c>
      <c r="BI316" s="755">
        <f t="shared" si="118"/>
        <v>0</v>
      </c>
      <c r="BJ316" s="459" t="str">
        <f t="shared" si="119"/>
        <v>NO TIENE REZAGO</v>
      </c>
      <c r="BK316" s="23"/>
    </row>
    <row r="317" spans="1:63" customFormat="1" ht="18.75" customHeight="1">
      <c r="A317" s="481">
        <v>299</v>
      </c>
      <c r="B317" s="114" t="s">
        <v>2836</v>
      </c>
      <c r="C317" s="208" t="s">
        <v>33</v>
      </c>
      <c r="D317" s="208" t="s">
        <v>33</v>
      </c>
      <c r="E317" s="490" t="s">
        <v>34</v>
      </c>
      <c r="F317" s="15">
        <v>907045308</v>
      </c>
      <c r="G317" s="310" t="str">
        <f>CONCATENATE(MID(Q317,3,2),MID(P317,1,2),MID(H317,1,2),MID(I317,1,2),MID(J317,1,2), MID(K317,1,2),MID(L317,1,1))</f>
        <v>1812DEDUALKAS</v>
      </c>
      <c r="H317" s="18" t="s">
        <v>1627</v>
      </c>
      <c r="I317" s="18" t="s">
        <v>573</v>
      </c>
      <c r="J317" s="18" t="s">
        <v>3013</v>
      </c>
      <c r="K317" s="18" t="s">
        <v>1013</v>
      </c>
      <c r="L317" s="15" t="s">
        <v>57</v>
      </c>
      <c r="M317" s="103" t="s">
        <v>57</v>
      </c>
      <c r="N317" s="193">
        <v>43435</v>
      </c>
      <c r="O317" s="199">
        <v>1</v>
      </c>
      <c r="P317" s="199">
        <v>12</v>
      </c>
      <c r="Q317" s="199">
        <v>2018</v>
      </c>
      <c r="R317" s="637">
        <f t="shared" ca="1" si="114"/>
        <v>5</v>
      </c>
      <c r="S317" s="15" t="s">
        <v>4809</v>
      </c>
      <c r="T317" s="29" t="s">
        <v>86</v>
      </c>
      <c r="U317" s="120" t="s">
        <v>3014</v>
      </c>
      <c r="V317" s="21" t="s">
        <v>53</v>
      </c>
      <c r="W317" s="114" t="s">
        <v>47</v>
      </c>
      <c r="X317" s="51" t="str">
        <f t="shared" si="115"/>
        <v>929DUJIANYAV</v>
      </c>
      <c r="Y317" s="15" t="s">
        <v>3010</v>
      </c>
      <c r="Z317" s="15" t="s">
        <v>332</v>
      </c>
      <c r="AA317" s="15" t="s">
        <v>578</v>
      </c>
      <c r="AB317" s="15" t="s">
        <v>579</v>
      </c>
      <c r="AC317" s="481" t="s">
        <v>56</v>
      </c>
      <c r="AD317" s="44" t="s">
        <v>57</v>
      </c>
      <c r="AE317" s="85">
        <v>33875</v>
      </c>
      <c r="AF317" s="18" t="s">
        <v>186</v>
      </c>
      <c r="AG317" s="18" t="s">
        <v>45</v>
      </c>
      <c r="AH317" s="18" t="s">
        <v>115</v>
      </c>
      <c r="AI317" s="58" t="s">
        <v>4809</v>
      </c>
      <c r="AJ317" s="32" t="s">
        <v>58</v>
      </c>
      <c r="AK317" s="117" t="s">
        <v>580</v>
      </c>
      <c r="AL317" s="15" t="s">
        <v>2578</v>
      </c>
      <c r="AM317" s="1094">
        <v>45201</v>
      </c>
      <c r="AN317" s="15"/>
      <c r="AO317" s="31"/>
      <c r="AP317" s="15"/>
      <c r="AQ317" s="277"/>
      <c r="AR317" s="20"/>
      <c r="AS317" s="114" t="s">
        <v>47</v>
      </c>
      <c r="AT317" s="208" t="s">
        <v>98</v>
      </c>
      <c r="AU317" s="490" t="s">
        <v>47</v>
      </c>
      <c r="AV317" s="15"/>
      <c r="AW317" s="18"/>
      <c r="AX317" s="58"/>
      <c r="AY317" s="18"/>
      <c r="AZ317" s="15"/>
      <c r="BA317" s="15"/>
      <c r="BB317" s="18"/>
      <c r="BC317" s="18"/>
      <c r="BD317" s="18"/>
      <c r="BE317" s="18"/>
      <c r="BF317" s="18"/>
      <c r="BG317" s="755">
        <f t="shared" si="116"/>
        <v>6</v>
      </c>
      <c r="BH317" s="709">
        <f t="shared" si="117"/>
        <v>5</v>
      </c>
      <c r="BI317" s="755">
        <f t="shared" si="118"/>
        <v>-1</v>
      </c>
      <c r="BJ317" s="459" t="str">
        <f t="shared" si="119"/>
        <v>NO TIENE REZAGO</v>
      </c>
      <c r="BK317" s="18"/>
    </row>
    <row r="318" spans="1:63" ht="18.75" customHeight="1">
      <c r="A318" s="481">
        <v>796</v>
      </c>
      <c r="B318" s="59" t="s">
        <v>4811</v>
      </c>
      <c r="C318" s="15" t="s">
        <v>50</v>
      </c>
      <c r="D318" s="15" t="s">
        <v>50</v>
      </c>
      <c r="E318" s="863" t="s">
        <v>51</v>
      </c>
      <c r="F318" s="1178">
        <v>941794599</v>
      </c>
      <c r="G318" s="310" t="str">
        <f>CONCATENATE(MID(Q318,3,2),MID(P318,1,2),MID(H318,1,2),MID(I318,1,2),MID(J318,1,2), MID(K318,1,2),MID(L318,1,1))</f>
        <v>118DEALLUDAP</v>
      </c>
      <c r="H318" s="18" t="s">
        <v>537</v>
      </c>
      <c r="I318" s="18" t="s">
        <v>147</v>
      </c>
      <c r="J318" s="18" t="s">
        <v>215</v>
      </c>
      <c r="K318" s="18" t="s">
        <v>2577</v>
      </c>
      <c r="L318" s="15" t="s">
        <v>42</v>
      </c>
      <c r="M318" s="314" t="s">
        <v>42</v>
      </c>
      <c r="N318" s="193">
        <v>40772</v>
      </c>
      <c r="O318" s="199">
        <v>17</v>
      </c>
      <c r="P318" s="199">
        <v>8</v>
      </c>
      <c r="Q318" s="199">
        <v>2011</v>
      </c>
      <c r="R318" s="637">
        <f t="shared" ca="1" si="114"/>
        <v>12</v>
      </c>
      <c r="S318" s="15" t="s">
        <v>4809</v>
      </c>
      <c r="T318" s="314" t="s">
        <v>42</v>
      </c>
      <c r="U318" s="374">
        <v>4872894</v>
      </c>
      <c r="V318" s="14" t="s">
        <v>2586</v>
      </c>
      <c r="W318" s="114" t="s">
        <v>47</v>
      </c>
      <c r="X318" s="51" t="str">
        <f t="shared" si="115"/>
        <v>8803ALGILIROV</v>
      </c>
      <c r="Y318" s="314" t="s">
        <v>4044</v>
      </c>
      <c r="Z318" s="314" t="s">
        <v>724</v>
      </c>
      <c r="AA318" s="314" t="s">
        <v>4045</v>
      </c>
      <c r="AB318" s="314" t="s">
        <v>4046</v>
      </c>
      <c r="AC318" s="481" t="s">
        <v>56</v>
      </c>
      <c r="AD318" s="15" t="s">
        <v>2196</v>
      </c>
      <c r="AE318" s="409">
        <v>32203</v>
      </c>
      <c r="AF318" s="313" t="s">
        <v>449</v>
      </c>
      <c r="AG318" s="410" t="s">
        <v>88</v>
      </c>
      <c r="AH318" s="313" t="s">
        <v>254</v>
      </c>
      <c r="AI318" s="58" t="s">
        <v>4809</v>
      </c>
      <c r="AJ318" s="314" t="s">
        <v>112</v>
      </c>
      <c r="AK318" s="313">
        <v>27066822</v>
      </c>
      <c r="AL318" s="15" t="s">
        <v>2578</v>
      </c>
      <c r="AM318" s="24">
        <v>45248</v>
      </c>
      <c r="AN318" s="15" t="s">
        <v>49</v>
      </c>
      <c r="AO318" s="1111">
        <v>45278</v>
      </c>
      <c r="AP318" s="15">
        <v>1</v>
      </c>
      <c r="AQ318" s="277">
        <v>1</v>
      </c>
      <c r="AR318" s="313">
        <v>3</v>
      </c>
      <c r="AS318" s="146" t="s">
        <v>47</v>
      </c>
      <c r="AT318" s="20" t="s">
        <v>59</v>
      </c>
      <c r="AU318" s="20" t="s">
        <v>47</v>
      </c>
      <c r="AV318" s="58"/>
      <c r="AW318" s="383" t="s">
        <v>6124</v>
      </c>
      <c r="AX318" s="58"/>
      <c r="AY318" s="767" t="s">
        <v>47</v>
      </c>
      <c r="AZ318" s="58"/>
      <c r="BA318" s="58"/>
      <c r="BB318" s="18"/>
      <c r="BC318" s="18"/>
      <c r="BD318" s="18"/>
      <c r="BE318" s="18"/>
      <c r="BF318" s="18"/>
      <c r="BG318" s="755">
        <f t="shared" si="116"/>
        <v>11</v>
      </c>
      <c r="BH318" s="709">
        <f t="shared" si="117"/>
        <v>12</v>
      </c>
      <c r="BI318" s="755">
        <f t="shared" si="118"/>
        <v>1</v>
      </c>
      <c r="BJ318" s="459" t="str">
        <f t="shared" si="119"/>
        <v>NO TIENE REZAGO</v>
      </c>
      <c r="BK318" s="18"/>
    </row>
    <row r="319" spans="1:63" customFormat="1" ht="18.75" customHeight="1">
      <c r="A319" s="481">
        <v>181</v>
      </c>
      <c r="B319" s="51" t="s">
        <v>2575</v>
      </c>
      <c r="C319" s="149" t="s">
        <v>5146</v>
      </c>
      <c r="D319" s="310" t="s">
        <v>126</v>
      </c>
      <c r="E319" s="493" t="s">
        <v>126</v>
      </c>
      <c r="F319" s="29">
        <v>970927961</v>
      </c>
      <c r="G319" s="310" t="str">
        <f>CONCATENATE(MID(Q319,3,2),MID(P319,1,2),MID(H319,1,2),MID(I319,1,2),MID(J319,1,2), MID(K319,1,2),MID(L319,1,1))</f>
        <v>137DEALDADAS</v>
      </c>
      <c r="H319" s="40" t="s">
        <v>537</v>
      </c>
      <c r="I319" s="40" t="s">
        <v>189</v>
      </c>
      <c r="J319" s="40" t="s">
        <v>1942</v>
      </c>
      <c r="K319" s="40" t="s">
        <v>1957</v>
      </c>
      <c r="L319" s="15" t="s">
        <v>57</v>
      </c>
      <c r="M319" s="103" t="s">
        <v>57</v>
      </c>
      <c r="N319" s="193">
        <v>41486</v>
      </c>
      <c r="O319" s="199">
        <v>31</v>
      </c>
      <c r="P319" s="199">
        <v>7</v>
      </c>
      <c r="Q319" s="199">
        <v>2013</v>
      </c>
      <c r="R319" s="637">
        <f t="shared" ca="1" si="114"/>
        <v>10</v>
      </c>
      <c r="S319" s="15" t="s">
        <v>4808</v>
      </c>
      <c r="T319" s="29" t="s">
        <v>2590</v>
      </c>
      <c r="U319" s="29">
        <v>3058</v>
      </c>
      <c r="V319" s="14" t="s">
        <v>2644</v>
      </c>
      <c r="W319" s="51" t="s">
        <v>47</v>
      </c>
      <c r="X319" s="51" t="str">
        <f t="shared" si="115"/>
        <v>901DEALERDEV</v>
      </c>
      <c r="Y319" s="29" t="s">
        <v>537</v>
      </c>
      <c r="Z319" s="29" t="s">
        <v>189</v>
      </c>
      <c r="AA319" s="29" t="s">
        <v>538</v>
      </c>
      <c r="AB319" s="29" t="s">
        <v>539</v>
      </c>
      <c r="AC319" s="481" t="s">
        <v>56</v>
      </c>
      <c r="AD319" s="44" t="s">
        <v>57</v>
      </c>
      <c r="AE319" s="42">
        <v>32887</v>
      </c>
      <c r="AF319" s="29">
        <v>14</v>
      </c>
      <c r="AG319" s="29">
        <v>1</v>
      </c>
      <c r="AH319" s="29">
        <v>1990</v>
      </c>
      <c r="AI319" s="58" t="s">
        <v>4809</v>
      </c>
      <c r="AJ319" s="32" t="s">
        <v>58</v>
      </c>
      <c r="AK319" s="41">
        <v>20656594</v>
      </c>
      <c r="AL319" s="1080" t="s">
        <v>2578</v>
      </c>
      <c r="AM319" s="1094">
        <v>45202</v>
      </c>
      <c r="AN319" s="15" t="s">
        <v>49</v>
      </c>
      <c r="AO319" s="1111">
        <v>45207</v>
      </c>
      <c r="AP319" s="482">
        <v>3</v>
      </c>
      <c r="AQ319" s="373">
        <v>3</v>
      </c>
      <c r="AR319" s="41">
        <v>1</v>
      </c>
      <c r="AS319" s="51" t="s">
        <v>47</v>
      </c>
      <c r="AT319" s="491" t="s">
        <v>131</v>
      </c>
      <c r="AU319" s="52" t="s">
        <v>47</v>
      </c>
      <c r="AV319" s="58"/>
      <c r="AW319" s="25"/>
      <c r="AX319" s="58"/>
      <c r="AY319" s="25"/>
      <c r="AZ319" s="58"/>
      <c r="BA319" s="557"/>
      <c r="BB319" s="25"/>
      <c r="BC319" s="25"/>
      <c r="BD319" s="25"/>
      <c r="BE319" s="25"/>
      <c r="BF319" s="25"/>
      <c r="BG319" s="755">
        <f t="shared" si="116"/>
        <v>9</v>
      </c>
      <c r="BH319" s="709">
        <f t="shared" si="117"/>
        <v>10</v>
      </c>
      <c r="BI319" s="755">
        <f t="shared" si="118"/>
        <v>1</v>
      </c>
      <c r="BJ319" s="459" t="str">
        <f t="shared" si="119"/>
        <v>NO TIENE REZAGO</v>
      </c>
      <c r="BK319" s="25"/>
    </row>
    <row r="320" spans="1:63" customFormat="1" ht="18.75" customHeight="1">
      <c r="A320" s="481">
        <v>1458</v>
      </c>
      <c r="B320" s="23" t="s">
        <v>5311</v>
      </c>
      <c r="C320" s="15" t="s">
        <v>5146</v>
      </c>
      <c r="D320" s="23" t="s">
        <v>126</v>
      </c>
      <c r="E320" s="53" t="s">
        <v>126</v>
      </c>
      <c r="F320" s="622">
        <v>970927961</v>
      </c>
      <c r="G320" s="310" t="str">
        <f>CONCATENATE(MID(Q320,3,2),MID(P320,1,2),MID(H320,1,2),MID(I320,1,2),MID(J320,1,2), MID(K320,1,2),MID(L320,1,1))</f>
        <v>077DEALDADAS</v>
      </c>
      <c r="H320" s="604" t="s">
        <v>537</v>
      </c>
      <c r="I320" s="604" t="s">
        <v>189</v>
      </c>
      <c r="J320" s="604" t="s">
        <v>1942</v>
      </c>
      <c r="K320" s="604" t="s">
        <v>1957</v>
      </c>
      <c r="L320" s="58" t="s">
        <v>57</v>
      </c>
      <c r="M320" s="103" t="s">
        <v>57</v>
      </c>
      <c r="N320" s="419">
        <v>39294</v>
      </c>
      <c r="O320" s="354">
        <v>31</v>
      </c>
      <c r="P320" s="354">
        <v>7</v>
      </c>
      <c r="Q320" s="354">
        <v>2007</v>
      </c>
      <c r="R320" s="637">
        <f t="shared" ca="1" si="114"/>
        <v>16</v>
      </c>
      <c r="S320" s="482" t="s">
        <v>4808</v>
      </c>
      <c r="T320" s="48" t="s">
        <v>2590</v>
      </c>
      <c r="U320" s="57">
        <v>3058</v>
      </c>
      <c r="V320" s="14" t="s">
        <v>2644</v>
      </c>
      <c r="W320" s="114" t="s">
        <v>47</v>
      </c>
      <c r="X320" s="51" t="str">
        <f t="shared" si="115"/>
        <v>901DEALERDEV</v>
      </c>
      <c r="Y320" s="604" t="s">
        <v>537</v>
      </c>
      <c r="Z320" s="604" t="s">
        <v>189</v>
      </c>
      <c r="AA320" s="604" t="s">
        <v>538</v>
      </c>
      <c r="AB320" s="605" t="s">
        <v>539</v>
      </c>
      <c r="AC320" s="481" t="s">
        <v>56</v>
      </c>
      <c r="AD320" s="44" t="s">
        <v>57</v>
      </c>
      <c r="AE320" s="526">
        <v>32887</v>
      </c>
      <c r="AF320" s="53">
        <v>14</v>
      </c>
      <c r="AG320" s="53">
        <v>1</v>
      </c>
      <c r="AH320" s="53">
        <v>1990</v>
      </c>
      <c r="AI320" s="15" t="s">
        <v>4809</v>
      </c>
      <c r="AJ320" s="48" t="s">
        <v>1096</v>
      </c>
      <c r="AK320" s="607">
        <v>20656594</v>
      </c>
      <c r="AL320" s="15" t="s">
        <v>2578</v>
      </c>
      <c r="AM320" s="1101">
        <v>45202</v>
      </c>
      <c r="AN320" s="15" t="s">
        <v>49</v>
      </c>
      <c r="AO320" s="1114">
        <v>45295</v>
      </c>
      <c r="AP320" s="481"/>
      <c r="AQ320" s="717">
        <v>2</v>
      </c>
      <c r="AR320" s="530">
        <v>2</v>
      </c>
      <c r="AS320" s="638" t="s">
        <v>47</v>
      </c>
      <c r="AT320" s="18" t="s">
        <v>1126</v>
      </c>
      <c r="AU320" s="23"/>
      <c r="AV320" s="58"/>
      <c r="AW320" s="53" t="s">
        <v>6550</v>
      </c>
      <c r="AX320" s="1103"/>
      <c r="AY320" s="23"/>
      <c r="AZ320" s="58"/>
      <c r="BA320" s="58"/>
      <c r="BB320" s="23"/>
      <c r="BC320" s="23"/>
      <c r="BD320" s="23"/>
      <c r="BE320" s="23"/>
      <c r="BF320" s="23"/>
      <c r="BG320" s="755">
        <f t="shared" si="116"/>
        <v>9</v>
      </c>
      <c r="BH320" s="709">
        <f t="shared" si="117"/>
        <v>16</v>
      </c>
      <c r="BI320" s="755">
        <f t="shared" si="118"/>
        <v>7</v>
      </c>
      <c r="BJ320" s="459" t="str">
        <f t="shared" si="119"/>
        <v>4 AÑOS REZAGO A MÁS</v>
      </c>
      <c r="BK320" s="23"/>
    </row>
    <row r="321" spans="1:63" customFormat="1" ht="18.75" customHeight="1">
      <c r="A321" s="481">
        <v>522</v>
      </c>
      <c r="B321" s="114" t="s">
        <v>2836</v>
      </c>
      <c r="C321" s="15" t="s">
        <v>33</v>
      </c>
      <c r="D321" s="15" t="s">
        <v>33</v>
      </c>
      <c r="E321" s="15" t="s">
        <v>2048</v>
      </c>
      <c r="F321" s="15">
        <v>971286760</v>
      </c>
      <c r="G321" s="310" t="str">
        <f>CONCATENATE(MID(Q321,3,2),MID(P321,1,2),MID(H321,1,2),MID(I321,1,2),MID(J321,1,2), MID(K321,1,2),MID(L321,1,1))</f>
        <v>196DEPEFAALS</v>
      </c>
      <c r="H321" s="18" t="s">
        <v>537</v>
      </c>
      <c r="I321" s="18" t="s">
        <v>3434</v>
      </c>
      <c r="J321" s="18" t="s">
        <v>3435</v>
      </c>
      <c r="K321" s="18" t="s">
        <v>366</v>
      </c>
      <c r="L321" s="15" t="s">
        <v>57</v>
      </c>
      <c r="M321" s="103" t="s">
        <v>57</v>
      </c>
      <c r="N321" s="193">
        <v>43626</v>
      </c>
      <c r="O321" s="199">
        <v>10</v>
      </c>
      <c r="P321" s="199">
        <v>6</v>
      </c>
      <c r="Q321" s="199">
        <v>2019</v>
      </c>
      <c r="R321" s="637">
        <f t="shared" ref="R321:R328" ca="1" si="120">DATEDIF(N321,TODAY(),"Y")</f>
        <v>4</v>
      </c>
      <c r="S321" s="15" t="s">
        <v>4808</v>
      </c>
      <c r="T321" s="29" t="s">
        <v>86</v>
      </c>
      <c r="U321" s="115" t="s">
        <v>3436</v>
      </c>
      <c r="V321" s="21" t="s">
        <v>53</v>
      </c>
      <c r="W321" s="114" t="s">
        <v>47</v>
      </c>
      <c r="X321" s="51" t="str">
        <f t="shared" ref="X321:X328" si="121">UPPER(CONCATENATE(MID(AH321,3,2),MID(AG321,1,2),MID(Y321,1,2),MID(Z321,1,2),MID(AA321,1,2),MID(AB321,1,2),MID(AC321,1,1)))</f>
        <v>989PEGOFEDAV</v>
      </c>
      <c r="Y321" s="18" t="s">
        <v>1328</v>
      </c>
      <c r="Z321" s="18" t="s">
        <v>732</v>
      </c>
      <c r="AA321" s="18" t="s">
        <v>1329</v>
      </c>
      <c r="AB321" s="18" t="s">
        <v>246</v>
      </c>
      <c r="AC321" s="481" t="s">
        <v>56</v>
      </c>
      <c r="AD321" s="44" t="s">
        <v>57</v>
      </c>
      <c r="AE321" s="116">
        <v>36068</v>
      </c>
      <c r="AF321" s="18" t="s">
        <v>241</v>
      </c>
      <c r="AG321" s="18" t="s">
        <v>45</v>
      </c>
      <c r="AH321" s="18" t="s">
        <v>201</v>
      </c>
      <c r="AI321" s="58" t="s">
        <v>4809</v>
      </c>
      <c r="AJ321" s="32" t="s">
        <v>58</v>
      </c>
      <c r="AK321" s="117" t="s">
        <v>1330</v>
      </c>
      <c r="AL321" s="15" t="s">
        <v>2578</v>
      </c>
      <c r="AM321" s="387">
        <v>45226</v>
      </c>
      <c r="AN321" s="15" t="s">
        <v>49</v>
      </c>
      <c r="AO321" s="24">
        <v>45244</v>
      </c>
      <c r="AP321" s="15">
        <v>1</v>
      </c>
      <c r="AQ321" s="277">
        <v>1</v>
      </c>
      <c r="AR321" s="20">
        <v>2</v>
      </c>
      <c r="AS321" s="114" t="s">
        <v>47</v>
      </c>
      <c r="AT321" s="15" t="s">
        <v>67</v>
      </c>
      <c r="AU321" s="16" t="s">
        <v>47</v>
      </c>
      <c r="AV321" s="15"/>
      <c r="AW321" s="18"/>
      <c r="AX321" s="58"/>
      <c r="AY321" s="18"/>
      <c r="AZ321" s="15"/>
      <c r="BA321" s="15"/>
      <c r="BB321" s="18"/>
      <c r="BC321" s="18"/>
      <c r="BD321" s="18"/>
      <c r="BE321" s="18"/>
      <c r="BF321" s="18"/>
      <c r="BG321" s="755">
        <f t="shared" ref="BG321:BG328" si="122">IF(V321="NINGUNO",6, IF(V321="NIVEL INICIAL 3 AÑOS",6,IF(V321="NIVEL INICIAL 4 AÑOS",6, IF(V321="NIVEL INICIAL 5 AÑOS",6, IF(V321="PRIMARIA - 1ER GRADO",6, IF(V321="PRIMARIA - 2DO GRADO",7, IF(V321="PRIMARIA - 3ER GRADO",8, IF(V321="PRIMARIA - 4TO GRADO",9, IF(V321="PRIMARIA - 5TO GRADO",10, IF(V321="PRIMARIA - 6TO GRADO",11, IF(V321="SECUNDARIA - 1ER GRADO",12, IF(V321="SECUNDARIA - 2DO GRADO",13, IF(V321="SECUNDARIA - 3ER GRADO",14, IF(V321="SECUNDARIA - 4TO GRADO",15))))))))))))))</f>
        <v>6</v>
      </c>
      <c r="BH321" s="709">
        <f t="shared" ref="BH321:BH328" si="123">DATEDIF(N321,"31/03/2024","Y")</f>
        <v>4</v>
      </c>
      <c r="BI321" s="755">
        <f t="shared" ref="BI321:BI328" si="124">BH321-BG321</f>
        <v>-2</v>
      </c>
      <c r="BJ321" s="459" t="str">
        <f t="shared" ref="BJ321:BJ328" si="125">IF(BI321&lt;=1,"NO TIENE REZAGO", IF(BI321=2,"2 AÑOS REZAGO", IF(BI321=3,"3 AÑOS REZAGO", IF(BI321&gt;=4, "4 AÑOS REZAGO A MÁS"))))</f>
        <v>NO TIENE REZAGO</v>
      </c>
      <c r="BK321" s="18" t="s">
        <v>3855</v>
      </c>
    </row>
    <row r="322" spans="1:63" customFormat="1" ht="18.75" customHeight="1">
      <c r="A322" s="481">
        <v>954</v>
      </c>
      <c r="B322" s="23" t="s">
        <v>4811</v>
      </c>
      <c r="C322" s="15" t="s">
        <v>33</v>
      </c>
      <c r="D322" s="15" t="s">
        <v>33</v>
      </c>
      <c r="E322" s="185" t="s">
        <v>132</v>
      </c>
      <c r="F322" s="185">
        <v>904372459</v>
      </c>
      <c r="G322" s="310" t="str">
        <f>CONCATENATE(MID(Q322,3,2),MID(P322,1,2),MID(H322,1,2),MID(I322,1,2),MID(J322,1,2), MID(K322,1,2),MID(L322,1,1))</f>
        <v>182DESAYIALS</v>
      </c>
      <c r="H322" s="197" t="s">
        <v>537</v>
      </c>
      <c r="I322" s="197" t="s">
        <v>376</v>
      </c>
      <c r="J322" s="197" t="s">
        <v>4507</v>
      </c>
      <c r="K322" s="197" t="s">
        <v>1776</v>
      </c>
      <c r="L322" s="15" t="s">
        <v>57</v>
      </c>
      <c r="M322" s="103" t="s">
        <v>57</v>
      </c>
      <c r="N322" s="193">
        <v>43143</v>
      </c>
      <c r="O322" s="199">
        <v>12</v>
      </c>
      <c r="P322" s="199">
        <v>2</v>
      </c>
      <c r="Q322" s="199">
        <v>2018</v>
      </c>
      <c r="R322" s="637">
        <f t="shared" ca="1" si="120"/>
        <v>6</v>
      </c>
      <c r="S322" s="15" t="s">
        <v>4808</v>
      </c>
      <c r="T322" s="29" t="s">
        <v>2590</v>
      </c>
      <c r="U322" s="362" t="s">
        <v>4508</v>
      </c>
      <c r="V322" s="16" t="s">
        <v>2636</v>
      </c>
      <c r="W322" s="114" t="s">
        <v>47</v>
      </c>
      <c r="X322" s="51" t="str">
        <f t="shared" si="121"/>
        <v>9609OLGAMAFEV</v>
      </c>
      <c r="Y322" s="185" t="s">
        <v>4497</v>
      </c>
      <c r="Z322" s="185" t="s">
        <v>420</v>
      </c>
      <c r="AA322" s="185" t="s">
        <v>185</v>
      </c>
      <c r="AB322" s="185" t="s">
        <v>1081</v>
      </c>
      <c r="AC322" s="481" t="s">
        <v>56</v>
      </c>
      <c r="AD322" s="15" t="s">
        <v>42</v>
      </c>
      <c r="AE322" s="193">
        <v>35331</v>
      </c>
      <c r="AF322" s="362" t="s">
        <v>406</v>
      </c>
      <c r="AG322" s="362" t="s">
        <v>315</v>
      </c>
      <c r="AH322" s="362" t="s">
        <v>334</v>
      </c>
      <c r="AI322" s="58" t="s">
        <v>4809</v>
      </c>
      <c r="AJ322" s="294" t="s">
        <v>42</v>
      </c>
      <c r="AK322" s="369" t="s">
        <v>4504</v>
      </c>
      <c r="AL322" s="15" t="s">
        <v>2578</v>
      </c>
      <c r="AM322" s="85">
        <v>45259.833009259259</v>
      </c>
      <c r="AN322" s="15"/>
      <c r="AO322" s="24"/>
      <c r="AP322" s="15"/>
      <c r="AQ322" s="277"/>
      <c r="AR322" s="199"/>
      <c r="AS322" s="146" t="s">
        <v>47</v>
      </c>
      <c r="AT322" s="185" t="s">
        <v>48</v>
      </c>
      <c r="AU322" s="18" t="s">
        <v>47</v>
      </c>
      <c r="AV322" s="58"/>
      <c r="AW322" s="18"/>
      <c r="AX322" s="58"/>
      <c r="AY322" s="18"/>
      <c r="AZ322" s="58"/>
      <c r="BA322" s="58"/>
      <c r="BB322" s="18"/>
      <c r="BC322" s="18"/>
      <c r="BD322" s="18"/>
      <c r="BE322" s="18"/>
      <c r="BF322" s="18"/>
      <c r="BG322" s="755">
        <f t="shared" si="122"/>
        <v>6</v>
      </c>
      <c r="BH322" s="709">
        <f t="shared" si="123"/>
        <v>6</v>
      </c>
      <c r="BI322" s="755">
        <f t="shared" si="124"/>
        <v>0</v>
      </c>
      <c r="BJ322" s="459" t="str">
        <f t="shared" si="125"/>
        <v>NO TIENE REZAGO</v>
      </c>
      <c r="BK322" s="18"/>
    </row>
    <row r="323" spans="1:63" customFormat="1" ht="18.75" customHeight="1">
      <c r="A323" s="481">
        <v>919</v>
      </c>
      <c r="B323" s="23" t="s">
        <v>4811</v>
      </c>
      <c r="C323" s="15" t="s">
        <v>33</v>
      </c>
      <c r="D323" s="15" t="s">
        <v>33</v>
      </c>
      <c r="E323" s="198" t="s">
        <v>99</v>
      </c>
      <c r="F323" s="198" t="s">
        <v>4394</v>
      </c>
      <c r="G323" s="310" t="str">
        <f>CONCATENATE(MID(Q323,3,2),MID(P323,1,2),MID(H323,1,2),MID(I323,1,2),MID(J323,1,2), MID(K323,1,2),MID(L323,1,1))</f>
        <v>209DIMASOALN</v>
      </c>
      <c r="H323" s="192" t="s">
        <v>563</v>
      </c>
      <c r="I323" s="192" t="s">
        <v>1017</v>
      </c>
      <c r="J323" s="192" t="s">
        <v>4395</v>
      </c>
      <c r="K323" s="192" t="s">
        <v>55</v>
      </c>
      <c r="L323" s="15" t="s">
        <v>1938</v>
      </c>
      <c r="M323" s="185" t="s">
        <v>1938</v>
      </c>
      <c r="N323" s="193">
        <v>44091</v>
      </c>
      <c r="O323" s="199">
        <v>17</v>
      </c>
      <c r="P323" s="199">
        <v>9</v>
      </c>
      <c r="Q323" s="199">
        <v>2020</v>
      </c>
      <c r="R323" s="637">
        <f t="shared" ca="1" si="120"/>
        <v>3</v>
      </c>
      <c r="S323" s="15" t="s">
        <v>4809</v>
      </c>
      <c r="T323" s="185" t="s">
        <v>1939</v>
      </c>
      <c r="U323" s="185">
        <v>92021039</v>
      </c>
      <c r="V323" s="185" t="s">
        <v>53</v>
      </c>
      <c r="W323" s="114" t="s">
        <v>47</v>
      </c>
      <c r="X323" s="51" t="str">
        <f t="shared" si="121"/>
        <v>9202MAACGÉDUV</v>
      </c>
      <c r="Y323" s="197" t="s">
        <v>1017</v>
      </c>
      <c r="Z323" s="192" t="s">
        <v>52</v>
      </c>
      <c r="AA323" s="192" t="s">
        <v>4396</v>
      </c>
      <c r="AB323" s="192" t="s">
        <v>1397</v>
      </c>
      <c r="AC323" s="481" t="s">
        <v>56</v>
      </c>
      <c r="AD323" s="44" t="s">
        <v>111</v>
      </c>
      <c r="AE323" s="211">
        <v>33662</v>
      </c>
      <c r="AF323" s="405" t="s">
        <v>186</v>
      </c>
      <c r="AG323" s="405" t="s">
        <v>87</v>
      </c>
      <c r="AH323" s="405" t="s">
        <v>115</v>
      </c>
      <c r="AI323" s="58" t="s">
        <v>4809</v>
      </c>
      <c r="AJ323" s="150" t="s">
        <v>142</v>
      </c>
      <c r="AK323" s="367" t="s">
        <v>4397</v>
      </c>
      <c r="AL323" s="498" t="s">
        <v>2578</v>
      </c>
      <c r="AM323" s="1102">
        <v>45257.640352175928</v>
      </c>
      <c r="AN323" s="15" t="s">
        <v>49</v>
      </c>
      <c r="AO323" s="1111">
        <v>45280</v>
      </c>
      <c r="AP323" s="498">
        <v>1</v>
      </c>
      <c r="AQ323" s="190">
        <v>1</v>
      </c>
      <c r="AR323" s="200">
        <v>1</v>
      </c>
      <c r="AS323" s="146" t="s">
        <v>47</v>
      </c>
      <c r="AT323" s="198" t="s">
        <v>98</v>
      </c>
      <c r="AU323" s="18" t="s">
        <v>47</v>
      </c>
      <c r="AV323" s="58"/>
      <c r="AW323" s="18"/>
      <c r="AX323" s="58"/>
      <c r="AY323" s="18"/>
      <c r="AZ323" s="58"/>
      <c r="BA323" s="58"/>
      <c r="BB323" s="18"/>
      <c r="BC323" s="18"/>
      <c r="BD323" s="18"/>
      <c r="BE323" s="18"/>
      <c r="BF323" s="18"/>
      <c r="BG323" s="755">
        <f t="shared" si="122"/>
        <v>6</v>
      </c>
      <c r="BH323" s="709">
        <f t="shared" si="123"/>
        <v>3</v>
      </c>
      <c r="BI323" s="755">
        <f t="shared" si="124"/>
        <v>-3</v>
      </c>
      <c r="BJ323" s="459" t="str">
        <f t="shared" si="125"/>
        <v>NO TIENE REZAGO</v>
      </c>
      <c r="BK323" s="18"/>
    </row>
    <row r="324" spans="1:63" customFormat="1" ht="18.75" customHeight="1">
      <c r="A324" s="481">
        <v>430</v>
      </c>
      <c r="B324" s="114" t="s">
        <v>2836</v>
      </c>
      <c r="C324" s="208" t="s">
        <v>33</v>
      </c>
      <c r="D324" s="208" t="s">
        <v>33</v>
      </c>
      <c r="E324" s="208" t="s">
        <v>279</v>
      </c>
      <c r="F324" s="15" t="s">
        <v>1043</v>
      </c>
      <c r="G324" s="310" t="str">
        <f>CONCATENATE(MID(Q324,3,2),MID(P324,1,2),MID(H324,1,2),MID(I324,1,2),MID(J324,1,2), MID(K324,1,2),MID(L324,1,1))</f>
        <v>1612DIMASEGAS</v>
      </c>
      <c r="H324" s="18" t="s">
        <v>563</v>
      </c>
      <c r="I324" s="18" t="s">
        <v>3263</v>
      </c>
      <c r="J324" s="18" t="s">
        <v>3264</v>
      </c>
      <c r="K324" s="18" t="s">
        <v>3265</v>
      </c>
      <c r="L324" s="15" t="s">
        <v>57</v>
      </c>
      <c r="M324" s="103" t="s">
        <v>57</v>
      </c>
      <c r="N324" s="193">
        <v>42734</v>
      </c>
      <c r="O324" s="199">
        <v>30</v>
      </c>
      <c r="P324" s="199">
        <v>12</v>
      </c>
      <c r="Q324" s="199">
        <v>2016</v>
      </c>
      <c r="R324" s="637">
        <f t="shared" ca="1" si="120"/>
        <v>7</v>
      </c>
      <c r="S324" s="15" t="s">
        <v>4808</v>
      </c>
      <c r="T324" s="29" t="s">
        <v>2590</v>
      </c>
      <c r="U324" s="131" t="s">
        <v>301</v>
      </c>
      <c r="V324" s="21" t="s">
        <v>53</v>
      </c>
      <c r="W324" s="114" t="s">
        <v>47</v>
      </c>
      <c r="X324" s="51" t="str">
        <f t="shared" si="121"/>
        <v>877MAPAZUANV</v>
      </c>
      <c r="Y324" s="18" t="s">
        <v>426</v>
      </c>
      <c r="Z324" s="18" t="s">
        <v>1044</v>
      </c>
      <c r="AA324" s="18" t="s">
        <v>1045</v>
      </c>
      <c r="AB324" s="18" t="s">
        <v>1046</v>
      </c>
      <c r="AC324" s="481" t="s">
        <v>56</v>
      </c>
      <c r="AD324" s="44" t="s">
        <v>111</v>
      </c>
      <c r="AE324" s="116">
        <v>31983</v>
      </c>
      <c r="AF324" s="18" t="s">
        <v>274</v>
      </c>
      <c r="AG324" s="18" t="s">
        <v>200</v>
      </c>
      <c r="AH324" s="18" t="s">
        <v>249</v>
      </c>
      <c r="AI324" s="58" t="s">
        <v>4809</v>
      </c>
      <c r="AJ324" s="150" t="s">
        <v>142</v>
      </c>
      <c r="AK324" s="126" t="s">
        <v>1047</v>
      </c>
      <c r="AL324" s="15" t="s">
        <v>2578</v>
      </c>
      <c r="AM324" s="1094">
        <v>45202</v>
      </c>
      <c r="AN324" s="15" t="s">
        <v>49</v>
      </c>
      <c r="AO324" s="24">
        <v>45246</v>
      </c>
      <c r="AP324" s="15">
        <v>2</v>
      </c>
      <c r="AQ324" s="277">
        <v>2</v>
      </c>
      <c r="AR324" s="20">
        <v>1</v>
      </c>
      <c r="AS324" s="114" t="s">
        <v>47</v>
      </c>
      <c r="AT324" s="208" t="s">
        <v>188</v>
      </c>
      <c r="AU324" s="490" t="s">
        <v>47</v>
      </c>
      <c r="AV324" s="15"/>
      <c r="AW324" s="18"/>
      <c r="AX324" s="58"/>
      <c r="AY324" s="18"/>
      <c r="AZ324" s="15"/>
      <c r="BA324" s="15"/>
      <c r="BB324" s="18"/>
      <c r="BC324" s="18"/>
      <c r="BD324" s="18"/>
      <c r="BE324" s="18"/>
      <c r="BF324" s="18"/>
      <c r="BG324" s="755">
        <f t="shared" si="122"/>
        <v>6</v>
      </c>
      <c r="BH324" s="709">
        <f t="shared" si="123"/>
        <v>7</v>
      </c>
      <c r="BI324" s="755">
        <f t="shared" si="124"/>
        <v>1</v>
      </c>
      <c r="BJ324" s="459" t="str">
        <f t="shared" si="125"/>
        <v>NO TIENE REZAGO</v>
      </c>
      <c r="BK324" s="18"/>
    </row>
    <row r="325" spans="1:63" ht="18.75" customHeight="1">
      <c r="A325" s="481">
        <v>1494</v>
      </c>
      <c r="B325" s="23" t="s">
        <v>5311</v>
      </c>
      <c r="C325" s="15" t="s">
        <v>5146</v>
      </c>
      <c r="D325" s="23" t="s">
        <v>126</v>
      </c>
      <c r="E325" s="53" t="s">
        <v>484</v>
      </c>
      <c r="F325" s="778">
        <v>974428237</v>
      </c>
      <c r="G325" s="310" t="str">
        <f>CONCATENATE(MID(Q325,3,2),MID(P325,1,2),MID(H325,1,2),MID(I325,1,2),MID(J325,1,2), MID(K325,1,2),MID(L325,1,1))</f>
        <v>1711DIRAHAFRS</v>
      </c>
      <c r="H325" s="604" t="s">
        <v>563</v>
      </c>
      <c r="I325" s="604" t="s">
        <v>3670</v>
      </c>
      <c r="J325" s="604" t="s">
        <v>6485</v>
      </c>
      <c r="K325" s="604" t="s">
        <v>6486</v>
      </c>
      <c r="L325" s="58" t="s">
        <v>57</v>
      </c>
      <c r="M325" s="103" t="s">
        <v>57</v>
      </c>
      <c r="N325" s="615">
        <v>43040</v>
      </c>
      <c r="O325" s="354">
        <v>1</v>
      </c>
      <c r="P325" s="354">
        <v>11</v>
      </c>
      <c r="Q325" s="354">
        <v>2017</v>
      </c>
      <c r="R325" s="637">
        <f t="shared" ca="1" si="120"/>
        <v>6</v>
      </c>
      <c r="S325" s="483" t="s">
        <v>4809</v>
      </c>
      <c r="T325" s="48" t="s">
        <v>2590</v>
      </c>
      <c r="U325" s="53">
        <v>299</v>
      </c>
      <c r="V325" s="14" t="s">
        <v>2592</v>
      </c>
      <c r="W325" s="114" t="s">
        <v>47</v>
      </c>
      <c r="X325" s="51" t="str">
        <f t="shared" si="121"/>
        <v>927RAVADADEV</v>
      </c>
      <c r="Y325" s="604" t="s">
        <v>218</v>
      </c>
      <c r="Z325" s="604" t="s">
        <v>4760</v>
      </c>
      <c r="AA325" s="604" t="s">
        <v>1495</v>
      </c>
      <c r="AB325" s="605" t="s">
        <v>6533</v>
      </c>
      <c r="AC325" s="481" t="s">
        <v>56</v>
      </c>
      <c r="AD325" s="44" t="s">
        <v>57</v>
      </c>
      <c r="AE325" s="618">
        <v>33796</v>
      </c>
      <c r="AF325" s="53">
        <v>11</v>
      </c>
      <c r="AG325" s="53">
        <v>7</v>
      </c>
      <c r="AH325" s="53">
        <v>1992</v>
      </c>
      <c r="AI325" s="15" t="s">
        <v>4809</v>
      </c>
      <c r="AJ325" s="48" t="s">
        <v>1096</v>
      </c>
      <c r="AK325" s="354">
        <v>19754582</v>
      </c>
      <c r="AL325" s="15" t="s">
        <v>2578</v>
      </c>
      <c r="AM325" s="1108">
        <v>45203</v>
      </c>
      <c r="AN325" s="481"/>
      <c r="AO325" s="1114"/>
      <c r="AP325" s="481"/>
      <c r="AQ325" s="717"/>
      <c r="AR325" s="530"/>
      <c r="AS325" s="114" t="s">
        <v>47</v>
      </c>
      <c r="AT325" s="18" t="s">
        <v>1126</v>
      </c>
      <c r="AU325" s="23"/>
      <c r="AV325" s="58"/>
      <c r="AW325" s="53" t="s">
        <v>6555</v>
      </c>
      <c r="AX325" s="1103"/>
      <c r="AY325" s="23"/>
      <c r="AZ325" s="58"/>
      <c r="BA325" s="58"/>
      <c r="BB325" s="23"/>
      <c r="BC325" s="23"/>
      <c r="BD325" s="23"/>
      <c r="BE325" s="23"/>
      <c r="BF325" s="23"/>
      <c r="BG325" s="755">
        <f t="shared" si="122"/>
        <v>6</v>
      </c>
      <c r="BH325" s="709">
        <f t="shared" si="123"/>
        <v>6</v>
      </c>
      <c r="BI325" s="755">
        <f t="shared" si="124"/>
        <v>0</v>
      </c>
      <c r="BJ325" s="459" t="str">
        <f t="shared" si="125"/>
        <v>NO TIENE REZAGO</v>
      </c>
      <c r="BK325" s="23"/>
    </row>
    <row r="326" spans="1:63" customFormat="1" ht="18.75" customHeight="1">
      <c r="A326" s="481">
        <v>1046</v>
      </c>
      <c r="B326" s="23" t="s">
        <v>4811</v>
      </c>
      <c r="C326" s="149" t="s">
        <v>5146</v>
      </c>
      <c r="D326" s="149" t="s">
        <v>4021</v>
      </c>
      <c r="E326" s="493" t="s">
        <v>1286</v>
      </c>
      <c r="F326" s="198">
        <v>919561521</v>
      </c>
      <c r="G326" s="310" t="str">
        <f>CONCATENATE(MID(Q326,3,2),MID(P326,1,2),MID(H326,1,2),MID(I326,1,2),MID(J326,1,2), MID(K326,1,2),MID(L326,1,1))</f>
        <v>089DITODIALS</v>
      </c>
      <c r="H326" s="192" t="s">
        <v>563</v>
      </c>
      <c r="I326" s="192" t="s">
        <v>1626</v>
      </c>
      <c r="J326" s="192" t="s">
        <v>4740</v>
      </c>
      <c r="K326" s="192" t="s">
        <v>1681</v>
      </c>
      <c r="L326" s="15" t="s">
        <v>57</v>
      </c>
      <c r="M326" s="103" t="s">
        <v>57</v>
      </c>
      <c r="N326" s="193">
        <v>39719</v>
      </c>
      <c r="O326" s="199">
        <v>28</v>
      </c>
      <c r="P326" s="199">
        <v>9</v>
      </c>
      <c r="Q326" s="199">
        <v>2008</v>
      </c>
      <c r="R326" s="637">
        <f t="shared" ca="1" si="120"/>
        <v>15</v>
      </c>
      <c r="S326" s="15" t="s">
        <v>4809</v>
      </c>
      <c r="T326" s="29" t="s">
        <v>86</v>
      </c>
      <c r="U326" s="200">
        <v>33874311</v>
      </c>
      <c r="V326" s="756" t="s">
        <v>2631</v>
      </c>
      <c r="W326" s="114" t="s">
        <v>47</v>
      </c>
      <c r="X326" s="51" t="str">
        <f t="shared" si="121"/>
        <v>814TOTOMALIV</v>
      </c>
      <c r="Y326" s="197" t="s">
        <v>102</v>
      </c>
      <c r="Z326" s="192" t="s">
        <v>102</v>
      </c>
      <c r="AA326" s="192" t="s">
        <v>4741</v>
      </c>
      <c r="AB326" s="192" t="s">
        <v>1144</v>
      </c>
      <c r="AC326" s="481" t="s">
        <v>56</v>
      </c>
      <c r="AD326" s="44" t="s">
        <v>57</v>
      </c>
      <c r="AE326" s="407">
        <v>29689</v>
      </c>
      <c r="AF326" s="185">
        <v>13</v>
      </c>
      <c r="AG326" s="185">
        <v>4</v>
      </c>
      <c r="AH326" s="185">
        <v>1981</v>
      </c>
      <c r="AI326" s="58" t="s">
        <v>4809</v>
      </c>
      <c r="AJ326" s="32" t="s">
        <v>58</v>
      </c>
      <c r="AK326" s="200">
        <v>16000678</v>
      </c>
      <c r="AL326" s="15" t="s">
        <v>2578</v>
      </c>
      <c r="AM326" s="31">
        <v>45218</v>
      </c>
      <c r="AN326" s="15" t="s">
        <v>49</v>
      </c>
      <c r="AO326" s="1111">
        <v>45278</v>
      </c>
      <c r="AP326" s="15">
        <v>1</v>
      </c>
      <c r="AQ326" s="277">
        <v>1</v>
      </c>
      <c r="AR326" s="199">
        <v>1</v>
      </c>
      <c r="AS326" s="146" t="s">
        <v>47</v>
      </c>
      <c r="AT326" s="492" t="s">
        <v>84</v>
      </c>
      <c r="AU326" s="195" t="s">
        <v>47</v>
      </c>
      <c r="AV326" s="58"/>
      <c r="AW326" s="18"/>
      <c r="AX326" s="58"/>
      <c r="AY326" s="18"/>
      <c r="AZ326" s="58"/>
      <c r="BA326" s="1138"/>
      <c r="BB326" s="189"/>
      <c r="BC326" s="189"/>
      <c r="BD326" s="189"/>
      <c r="BE326" s="189"/>
      <c r="BF326" s="189"/>
      <c r="BG326" s="1135">
        <f t="shared" si="122"/>
        <v>6</v>
      </c>
      <c r="BH326" s="1136">
        <f t="shared" si="123"/>
        <v>15</v>
      </c>
      <c r="BI326" s="1135">
        <f t="shared" si="124"/>
        <v>9</v>
      </c>
      <c r="BJ326" s="1137" t="str">
        <f t="shared" si="125"/>
        <v>4 AÑOS REZAGO A MÁS</v>
      </c>
      <c r="BK326" s="189"/>
    </row>
    <row r="327" spans="1:63" customFormat="1" ht="18.75" customHeight="1">
      <c r="A327" s="481">
        <v>217</v>
      </c>
      <c r="B327" s="114" t="s">
        <v>2836</v>
      </c>
      <c r="C327" s="15" t="s">
        <v>33</v>
      </c>
      <c r="D327" s="15" t="s">
        <v>33</v>
      </c>
      <c r="E327" s="15" t="s">
        <v>193</v>
      </c>
      <c r="F327" s="15">
        <v>960094503</v>
      </c>
      <c r="G327" s="310" t="str">
        <f>CONCATENATE(MID(Q327,3,2),MID(P327,1,2),MID(H327,1,2),MID(I327,1,2),MID(J327,1,2), MID(K327,1,2),MID(L327,1,1))</f>
        <v>183DIARAAEDN</v>
      </c>
      <c r="H327" s="18" t="s">
        <v>541</v>
      </c>
      <c r="I327" s="18" t="s">
        <v>194</v>
      </c>
      <c r="J327" s="18" t="s">
        <v>2863</v>
      </c>
      <c r="K327" s="18" t="s">
        <v>1775</v>
      </c>
      <c r="L327" s="21" t="s">
        <v>1938</v>
      </c>
      <c r="M327" s="185" t="s">
        <v>1938</v>
      </c>
      <c r="N327" s="193">
        <v>43176</v>
      </c>
      <c r="O327" s="199">
        <v>17</v>
      </c>
      <c r="P327" s="199">
        <v>3</v>
      </c>
      <c r="Q327" s="199">
        <v>2018</v>
      </c>
      <c r="R327" s="637">
        <f t="shared" ca="1" si="120"/>
        <v>6</v>
      </c>
      <c r="S327" s="15" t="s">
        <v>4808</v>
      </c>
      <c r="T327" s="15" t="s">
        <v>2113</v>
      </c>
      <c r="U327" s="115" t="s">
        <v>2864</v>
      </c>
      <c r="V327" s="14" t="s">
        <v>2592</v>
      </c>
      <c r="W327" s="114" t="s">
        <v>47</v>
      </c>
      <c r="X327" s="51" t="str">
        <f t="shared" si="121"/>
        <v>987ARDEYANAV</v>
      </c>
      <c r="Y327" s="15" t="s">
        <v>194</v>
      </c>
      <c r="Z327" s="15" t="s">
        <v>195</v>
      </c>
      <c r="AA327" s="15" t="s">
        <v>196</v>
      </c>
      <c r="AB327" s="15" t="s">
        <v>197</v>
      </c>
      <c r="AC327" s="481" t="s">
        <v>56</v>
      </c>
      <c r="AD327" s="44" t="s">
        <v>111</v>
      </c>
      <c r="AE327" s="116">
        <v>35994</v>
      </c>
      <c r="AF327" s="18" t="s">
        <v>199</v>
      </c>
      <c r="AG327" s="18" t="s">
        <v>200</v>
      </c>
      <c r="AH327" s="18" t="s">
        <v>201</v>
      </c>
      <c r="AI327" s="58" t="s">
        <v>4809</v>
      </c>
      <c r="AJ327" s="150" t="s">
        <v>142</v>
      </c>
      <c r="AK327" s="117" t="s">
        <v>198</v>
      </c>
      <c r="AL327" s="15" t="s">
        <v>2578</v>
      </c>
      <c r="AM327" s="31">
        <v>45212.492256944446</v>
      </c>
      <c r="AN327" s="15" t="s">
        <v>49</v>
      </c>
      <c r="AO327" s="31">
        <v>45246</v>
      </c>
      <c r="AP327" s="15">
        <v>1</v>
      </c>
      <c r="AQ327" s="277">
        <v>1</v>
      </c>
      <c r="AR327" s="20">
        <v>1</v>
      </c>
      <c r="AS327" s="114" t="s">
        <v>47</v>
      </c>
      <c r="AT327" s="15" t="s">
        <v>48</v>
      </c>
      <c r="AU327" s="16" t="s">
        <v>47</v>
      </c>
      <c r="AV327" s="15"/>
      <c r="AW327" s="18"/>
      <c r="AX327" s="58"/>
      <c r="AY327" s="18"/>
      <c r="AZ327" s="15"/>
      <c r="BA327" s="15"/>
      <c r="BB327" s="18"/>
      <c r="BC327" s="18"/>
      <c r="BD327" s="18"/>
      <c r="BE327" s="18"/>
      <c r="BF327" s="18"/>
      <c r="BG327" s="759">
        <f t="shared" si="122"/>
        <v>6</v>
      </c>
      <c r="BH327" s="41">
        <f t="shared" si="123"/>
        <v>6</v>
      </c>
      <c r="BI327" s="759">
        <f t="shared" si="124"/>
        <v>0</v>
      </c>
      <c r="BJ327" s="105" t="str">
        <f t="shared" si="125"/>
        <v>NO TIENE REZAGO</v>
      </c>
      <c r="BK327" s="18"/>
    </row>
    <row r="328" spans="1:63" customFormat="1" ht="18.75" customHeight="1">
      <c r="A328" s="481">
        <v>291</v>
      </c>
      <c r="B328" s="114" t="s">
        <v>2836</v>
      </c>
      <c r="C328" s="15" t="s">
        <v>33</v>
      </c>
      <c r="D328" s="15" t="s">
        <v>33</v>
      </c>
      <c r="E328" s="33" t="s">
        <v>60</v>
      </c>
      <c r="F328" s="15" t="s">
        <v>552</v>
      </c>
      <c r="G328" s="310" t="str">
        <f>CONCATENATE(MID(Q328,3,2),MID(P328,1,2),MID(H328,1,2),MID(I328,1,2),MID(J328,1,2), MID(K328,1,2),MID(L328,1,1))</f>
        <v>1212DICAYOJOP</v>
      </c>
      <c r="H328" s="18" t="s">
        <v>541</v>
      </c>
      <c r="I328" s="18" t="s">
        <v>553</v>
      </c>
      <c r="J328" s="18" t="s">
        <v>2998</v>
      </c>
      <c r="K328" s="18" t="s">
        <v>309</v>
      </c>
      <c r="L328" s="21" t="s">
        <v>42</v>
      </c>
      <c r="M328" s="21" t="s">
        <v>42</v>
      </c>
      <c r="N328" s="193">
        <v>41251</v>
      </c>
      <c r="O328" s="199">
        <v>8</v>
      </c>
      <c r="P328" s="199">
        <v>12</v>
      </c>
      <c r="Q328" s="199">
        <v>2012</v>
      </c>
      <c r="R328" s="637">
        <f t="shared" ca="1" si="120"/>
        <v>11</v>
      </c>
      <c r="S328" s="15" t="s">
        <v>4809</v>
      </c>
      <c r="T328" s="18" t="s">
        <v>42</v>
      </c>
      <c r="U328" s="115" t="s">
        <v>2999</v>
      </c>
      <c r="V328" s="14" t="s">
        <v>2644</v>
      </c>
      <c r="W328" s="114" t="s">
        <v>47</v>
      </c>
      <c r="X328" s="51" t="str">
        <f t="shared" si="121"/>
        <v>867DICAANNAV</v>
      </c>
      <c r="Y328" s="18" t="s">
        <v>541</v>
      </c>
      <c r="Z328" s="18" t="s">
        <v>553</v>
      </c>
      <c r="AA328" s="18" t="s">
        <v>554</v>
      </c>
      <c r="AB328" s="18" t="s">
        <v>555</v>
      </c>
      <c r="AC328" s="481" t="s">
        <v>56</v>
      </c>
      <c r="AD328" s="15" t="s">
        <v>42</v>
      </c>
      <c r="AE328" s="116">
        <v>31624</v>
      </c>
      <c r="AF328" s="18" t="s">
        <v>418</v>
      </c>
      <c r="AG328" s="18" t="s">
        <v>200</v>
      </c>
      <c r="AH328" s="18" t="s">
        <v>97</v>
      </c>
      <c r="AI328" s="58" t="s">
        <v>4809</v>
      </c>
      <c r="AJ328" s="18" t="s">
        <v>42</v>
      </c>
      <c r="AK328" s="117" t="s">
        <v>556</v>
      </c>
      <c r="AL328" s="15" t="s">
        <v>2578</v>
      </c>
      <c r="AM328" s="387">
        <v>45215</v>
      </c>
      <c r="AN328" s="15" t="s">
        <v>49</v>
      </c>
      <c r="AO328" s="24">
        <v>45254</v>
      </c>
      <c r="AP328" s="15">
        <v>1</v>
      </c>
      <c r="AQ328" s="277">
        <v>1</v>
      </c>
      <c r="AR328" s="20">
        <v>2</v>
      </c>
      <c r="AS328" s="114" t="s">
        <v>47</v>
      </c>
      <c r="AT328" s="15" t="s">
        <v>67</v>
      </c>
      <c r="AU328" s="16" t="s">
        <v>47</v>
      </c>
      <c r="AV328" s="15"/>
      <c r="AW328" s="18"/>
      <c r="AX328" s="58"/>
      <c r="AY328" s="18"/>
      <c r="AZ328" s="15"/>
      <c r="BA328" s="149"/>
      <c r="BB328" s="195"/>
      <c r="BC328" s="195"/>
      <c r="BD328" s="195"/>
      <c r="BE328" s="195"/>
      <c r="BF328" s="195"/>
      <c r="BG328" s="755">
        <f t="shared" si="122"/>
        <v>9</v>
      </c>
      <c r="BH328" s="709">
        <f t="shared" si="123"/>
        <v>11</v>
      </c>
      <c r="BI328" s="755">
        <f t="shared" si="124"/>
        <v>2</v>
      </c>
      <c r="BJ328" s="459" t="str">
        <f t="shared" si="125"/>
        <v>2 AÑOS REZAGO</v>
      </c>
      <c r="BK328" s="195" t="s">
        <v>3855</v>
      </c>
    </row>
    <row r="329" spans="1:63" customFormat="1" ht="18.75" customHeight="1">
      <c r="A329" s="481">
        <v>255</v>
      </c>
      <c r="B329" s="114" t="s">
        <v>2836</v>
      </c>
      <c r="C329" s="15" t="s">
        <v>33</v>
      </c>
      <c r="D329" s="15" t="s">
        <v>33</v>
      </c>
      <c r="E329" s="150" t="s">
        <v>68</v>
      </c>
      <c r="F329" s="15">
        <v>906846139</v>
      </c>
      <c r="G329" s="310" t="str">
        <f>CONCATENATE(MID(Q329,3,2),MID(P329,1,2),MID(H329,1,2),MID(I329,1,2),MID(J329,1,2), MID(K329,1,2),MID(L329,1,1))</f>
        <v>1711DICADAALP</v>
      </c>
      <c r="H329" s="18" t="s">
        <v>541</v>
      </c>
      <c r="I329" s="18" t="s">
        <v>419</v>
      </c>
      <c r="J329" s="18" t="s">
        <v>2935</v>
      </c>
      <c r="K329" s="18" t="s">
        <v>55</v>
      </c>
      <c r="L329" s="21" t="s">
        <v>42</v>
      </c>
      <c r="M329" s="21" t="s">
        <v>42</v>
      </c>
      <c r="N329" s="193">
        <v>43057</v>
      </c>
      <c r="O329" s="199">
        <v>18</v>
      </c>
      <c r="P329" s="199">
        <v>11</v>
      </c>
      <c r="Q329" s="199">
        <v>2017</v>
      </c>
      <c r="R329" s="637">
        <f ca="1">DATEDIF(N329,TODAY(),"Y")</f>
        <v>6</v>
      </c>
      <c r="S329" s="15" t="s">
        <v>4809</v>
      </c>
      <c r="T329" s="15" t="s">
        <v>42</v>
      </c>
      <c r="U329" s="115" t="s">
        <v>2936</v>
      </c>
      <c r="V329" s="21" t="s">
        <v>53</v>
      </c>
      <c r="W329" s="114" t="s">
        <v>47</v>
      </c>
      <c r="X329" s="51" t="str">
        <f>UPPER(CONCATENATE(MID(AH329,3,2),MID(AG329,1,2),MID(Y329,1,2),MID(Z329,1,2),MID(AA329,1,2),MID(AB329,1,2),MID(AC329,1,1)))</f>
        <v>0010CAGAJHALV</v>
      </c>
      <c r="Y329" s="15" t="s">
        <v>419</v>
      </c>
      <c r="Z329" s="15" t="s">
        <v>420</v>
      </c>
      <c r="AA329" s="15" t="s">
        <v>421</v>
      </c>
      <c r="AB329" s="15" t="s">
        <v>55</v>
      </c>
      <c r="AC329" s="481" t="s">
        <v>56</v>
      </c>
      <c r="AD329" s="44" t="s">
        <v>57</v>
      </c>
      <c r="AE329" s="123">
        <v>36811</v>
      </c>
      <c r="AF329" s="18" t="s">
        <v>206</v>
      </c>
      <c r="AG329" s="18" t="s">
        <v>114</v>
      </c>
      <c r="AH329" s="18" t="s">
        <v>187</v>
      </c>
      <c r="AI329" s="58" t="s">
        <v>4809</v>
      </c>
      <c r="AJ329" s="32" t="s">
        <v>58</v>
      </c>
      <c r="AK329" s="127" t="s">
        <v>422</v>
      </c>
      <c r="AL329" s="15" t="s">
        <v>2578</v>
      </c>
      <c r="AM329" s="1109">
        <v>45198.564925868057</v>
      </c>
      <c r="AN329" s="15" t="s">
        <v>49</v>
      </c>
      <c r="AO329" s="24">
        <v>45245</v>
      </c>
      <c r="AP329" s="15">
        <v>2</v>
      </c>
      <c r="AQ329" s="277">
        <v>2</v>
      </c>
      <c r="AR329" s="20">
        <v>1</v>
      </c>
      <c r="AS329" s="114" t="s">
        <v>47</v>
      </c>
      <c r="AT329" s="15" t="s">
        <v>76</v>
      </c>
      <c r="AU329" s="16" t="s">
        <v>47</v>
      </c>
      <c r="AV329" s="15"/>
      <c r="AW329" s="18"/>
      <c r="AX329" s="58"/>
      <c r="AY329" s="18"/>
      <c r="AZ329" s="15"/>
      <c r="BA329" s="15"/>
      <c r="BB329" s="18"/>
      <c r="BC329" s="18"/>
      <c r="BD329" s="18"/>
      <c r="BE329" s="18"/>
      <c r="BF329" s="18"/>
      <c r="BG329" s="755">
        <f>IF(V329="NINGUNO",6, IF(V329="NIVEL INICIAL 3 AÑOS",6,IF(V329="NIVEL INICIAL 4 AÑOS",6, IF(V329="NIVEL INICIAL 5 AÑOS",6, IF(V329="PRIMARIA - 1ER GRADO",6, IF(V329="PRIMARIA - 2DO GRADO",7, IF(V329="PRIMARIA - 3ER GRADO",8, IF(V329="PRIMARIA - 4TO GRADO",9, IF(V329="PRIMARIA - 5TO GRADO",10, IF(V329="PRIMARIA - 6TO GRADO",11, IF(V329="SECUNDARIA - 1ER GRADO",12, IF(V329="SECUNDARIA - 2DO GRADO",13, IF(V329="SECUNDARIA - 3ER GRADO",14, IF(V329="SECUNDARIA - 4TO GRADO",15))))))))))))))</f>
        <v>6</v>
      </c>
      <c r="BH329" s="709">
        <f>DATEDIF(N329,"31/03/2024","Y")</f>
        <v>6</v>
      </c>
      <c r="BI329" s="755">
        <f>BH329-BG329</f>
        <v>0</v>
      </c>
      <c r="BJ329" s="459" t="str">
        <f>IF(BI329&lt;=1,"NO TIENE REZAGO", IF(BI329=2,"2 AÑOS REZAGO", IF(BI329=3,"3 AÑOS REZAGO", IF(BI329&gt;=4, "4 AÑOS REZAGO A MÁS"))))</f>
        <v>NO TIENE REZAGO</v>
      </c>
      <c r="BK329" s="18"/>
    </row>
    <row r="330" spans="1:63" customFormat="1" ht="18.75" customHeight="1">
      <c r="A330" s="481">
        <v>256</v>
      </c>
      <c r="B330" s="114" t="s">
        <v>2836</v>
      </c>
      <c r="C330" s="15" t="s">
        <v>33</v>
      </c>
      <c r="D330" s="15" t="s">
        <v>33</v>
      </c>
      <c r="E330" s="150" t="s">
        <v>68</v>
      </c>
      <c r="F330" s="15">
        <v>906846139</v>
      </c>
      <c r="G330" s="310" t="str">
        <f>CONCATENATE(MID(Q330,3,2),MID(P330,1,2),MID(H330,1,2),MID(I330,1,2),MID(J330,1,2), MID(K330,1,2),MID(L330,1,1))</f>
        <v>204DICALUSON</v>
      </c>
      <c r="H330" s="18" t="s">
        <v>541</v>
      </c>
      <c r="I330" s="18" t="s">
        <v>419</v>
      </c>
      <c r="J330" s="673" t="s">
        <v>2924</v>
      </c>
      <c r="K330" s="18" t="s">
        <v>1661</v>
      </c>
      <c r="L330" s="21" t="s">
        <v>1938</v>
      </c>
      <c r="M330" s="185" t="s">
        <v>1938</v>
      </c>
      <c r="N330" s="193">
        <v>43944</v>
      </c>
      <c r="O330" s="199">
        <v>23</v>
      </c>
      <c r="P330" s="199">
        <v>4</v>
      </c>
      <c r="Q330" s="199">
        <v>2020</v>
      </c>
      <c r="R330" s="637">
        <f ca="1">DATEDIF(N330,TODAY(),"Y")</f>
        <v>3</v>
      </c>
      <c r="S330" s="15" t="s">
        <v>4809</v>
      </c>
      <c r="T330" s="15" t="s">
        <v>1939</v>
      </c>
      <c r="U330" s="115" t="s">
        <v>2937</v>
      </c>
      <c r="V330" s="21" t="s">
        <v>53</v>
      </c>
      <c r="W330" s="114" t="s">
        <v>47</v>
      </c>
      <c r="X330" s="51" t="str">
        <f>UPPER(CONCATENATE(MID(AH330,3,2),MID(AG330,1,2),MID(Y330,1,2),MID(Z330,1,2),MID(AA330,1,2),MID(AB330,1,2),MID(AC330,1,1)))</f>
        <v>0010CAGAJHALV</v>
      </c>
      <c r="Y330" s="15" t="s">
        <v>419</v>
      </c>
      <c r="Z330" s="15" t="s">
        <v>420</v>
      </c>
      <c r="AA330" s="15" t="s">
        <v>421</v>
      </c>
      <c r="AB330" s="15" t="s">
        <v>55</v>
      </c>
      <c r="AC330" s="481" t="s">
        <v>56</v>
      </c>
      <c r="AD330" s="44" t="s">
        <v>57</v>
      </c>
      <c r="AE330" s="123">
        <v>36811</v>
      </c>
      <c r="AF330" s="18" t="s">
        <v>206</v>
      </c>
      <c r="AG330" s="18" t="s">
        <v>114</v>
      </c>
      <c r="AH330" s="18" t="s">
        <v>187</v>
      </c>
      <c r="AI330" s="58" t="s">
        <v>4809</v>
      </c>
      <c r="AJ330" s="32" t="s">
        <v>58</v>
      </c>
      <c r="AK330" s="127" t="s">
        <v>422</v>
      </c>
      <c r="AL330" s="15" t="s">
        <v>2578</v>
      </c>
      <c r="AM330" s="1109">
        <v>45198.564925868057</v>
      </c>
      <c r="AN330" s="15"/>
      <c r="AO330" s="24"/>
      <c r="AP330" s="15"/>
      <c r="AQ330" s="277"/>
      <c r="AR330" s="20"/>
      <c r="AS330" s="114" t="s">
        <v>47</v>
      </c>
      <c r="AT330" s="15" t="s">
        <v>76</v>
      </c>
      <c r="AU330" s="16" t="s">
        <v>47</v>
      </c>
      <c r="AV330" s="15"/>
      <c r="AW330" s="18"/>
      <c r="AX330" s="58"/>
      <c r="AY330" s="18"/>
      <c r="AZ330" s="15"/>
      <c r="BA330" s="15"/>
      <c r="BB330" s="18"/>
      <c r="BC330" s="18"/>
      <c r="BD330" s="18"/>
      <c r="BE330" s="18"/>
      <c r="BF330" s="18"/>
      <c r="BG330" s="755">
        <f>IF(V330="NINGUNO",6, IF(V330="NIVEL INICIAL 3 AÑOS",6,IF(V330="NIVEL INICIAL 4 AÑOS",6, IF(V330="NIVEL INICIAL 5 AÑOS",6, IF(V330="PRIMARIA - 1ER GRADO",6, IF(V330="PRIMARIA - 2DO GRADO",7, IF(V330="PRIMARIA - 3ER GRADO",8, IF(V330="PRIMARIA - 4TO GRADO",9, IF(V330="PRIMARIA - 5TO GRADO",10, IF(V330="PRIMARIA - 6TO GRADO",11, IF(V330="SECUNDARIA - 1ER GRADO",12, IF(V330="SECUNDARIA - 2DO GRADO",13, IF(V330="SECUNDARIA - 3ER GRADO",14, IF(V330="SECUNDARIA - 4TO GRADO",15))))))))))))))</f>
        <v>6</v>
      </c>
      <c r="BH330" s="709">
        <f>DATEDIF(N330,"31/03/2024","Y")</f>
        <v>3</v>
      </c>
      <c r="BI330" s="755">
        <f>BH330-BG330</f>
        <v>-3</v>
      </c>
      <c r="BJ330" s="459" t="str">
        <f>IF(BI330&lt;=1,"NO TIENE REZAGO", IF(BI330=2,"2 AÑOS REZAGO", IF(BI330=3,"3 AÑOS REZAGO", IF(BI330&gt;=4, "4 AÑOS REZAGO A MÁS"))))</f>
        <v>NO TIENE REZAGO</v>
      </c>
      <c r="BK330" s="18"/>
    </row>
    <row r="331" spans="1:63" customFormat="1" ht="18.75" customHeight="1">
      <c r="A331" s="481">
        <v>1123</v>
      </c>
      <c r="B331" s="23" t="s">
        <v>5311</v>
      </c>
      <c r="C331" s="15" t="s">
        <v>33</v>
      </c>
      <c r="D331" s="15" t="s">
        <v>33</v>
      </c>
      <c r="E331" s="53" t="s">
        <v>2028</v>
      </c>
      <c r="F331" s="53">
        <v>923327403</v>
      </c>
      <c r="G331" s="310" t="str">
        <f>CONCATENATE(MID(Q331,3,2),MID(P331,1,2),MID(H331,1,2),MID(I331,1,2),MID(J331,1,2), MID(K331,1,2),MID(L331,1,1))</f>
        <v>196DICHVIMAC</v>
      </c>
      <c r="H331" s="48" t="s">
        <v>541</v>
      </c>
      <c r="I331" s="48" t="s">
        <v>456</v>
      </c>
      <c r="J331" s="48" t="s">
        <v>1479</v>
      </c>
      <c r="K331" s="48" t="s">
        <v>2110</v>
      </c>
      <c r="L331" s="15" t="s">
        <v>111</v>
      </c>
      <c r="M331" s="18" t="s">
        <v>111</v>
      </c>
      <c r="N331" s="419">
        <v>43635</v>
      </c>
      <c r="O331" s="354">
        <v>19</v>
      </c>
      <c r="P331" s="354">
        <v>6</v>
      </c>
      <c r="Q331" s="354">
        <v>2019</v>
      </c>
      <c r="R331" s="637">
        <f ca="1">DATEDIF(N331,TODAY(),"Y")</f>
        <v>4</v>
      </c>
      <c r="S331" s="482" t="s">
        <v>4808</v>
      </c>
      <c r="T331" s="57" t="s">
        <v>2590</v>
      </c>
      <c r="U331" s="467">
        <v>3354</v>
      </c>
      <c r="V331" s="53" t="s">
        <v>53</v>
      </c>
      <c r="W331" s="114" t="s">
        <v>47</v>
      </c>
      <c r="X331" s="51" t="str">
        <f>UPPER(CONCATENATE(MID(AH331,3,2),MID(AG331,1,2),MID(Y331,1,2),MID(Z331,1,2),MID(AA331,1,2),MID(AB331,1,2),MID(AC331,1,1)))</f>
        <v>9901DICHGABRV</v>
      </c>
      <c r="Y331" s="53" t="s">
        <v>541</v>
      </c>
      <c r="Z331" s="53" t="s">
        <v>456</v>
      </c>
      <c r="AA331" s="53" t="s">
        <v>5584</v>
      </c>
      <c r="AB331" s="53" t="s">
        <v>2178</v>
      </c>
      <c r="AC331" s="481" t="s">
        <v>56</v>
      </c>
      <c r="AD331" s="44" t="s">
        <v>111</v>
      </c>
      <c r="AE331" s="526">
        <v>36178</v>
      </c>
      <c r="AF331" s="527" t="s">
        <v>199</v>
      </c>
      <c r="AG331" s="527" t="s">
        <v>449</v>
      </c>
      <c r="AH331" s="527" t="s">
        <v>344</v>
      </c>
      <c r="AI331" s="15" t="s">
        <v>4809</v>
      </c>
      <c r="AJ331" s="53" t="s">
        <v>71</v>
      </c>
      <c r="AK331" s="53">
        <v>26398517</v>
      </c>
      <c r="AL331" s="15" t="s">
        <v>2578</v>
      </c>
      <c r="AM331" s="557">
        <v>45184</v>
      </c>
      <c r="AN331" s="58"/>
      <c r="AO331" s="1114"/>
      <c r="AP331" s="481">
        <v>2</v>
      </c>
      <c r="AQ331" s="715"/>
      <c r="AR331" s="466"/>
      <c r="AS331" s="114" t="s">
        <v>47</v>
      </c>
      <c r="AT331" s="18" t="s">
        <v>98</v>
      </c>
      <c r="AU331" s="23"/>
      <c r="AV331" s="58"/>
      <c r="AW331" s="53"/>
      <c r="AX331" s="1093"/>
      <c r="AY331" s="53"/>
      <c r="AZ331" s="58"/>
      <c r="BA331" s="58"/>
      <c r="BB331" s="23"/>
      <c r="BC331" s="23"/>
      <c r="BD331" s="23"/>
      <c r="BE331" s="23"/>
      <c r="BF331" s="23"/>
      <c r="BG331" s="755">
        <f>IF(V331="NINGUNO",6, IF(V331="NIVEL INICIAL 3 AÑOS",6,IF(V331="NIVEL INICIAL 4 AÑOS",6, IF(V331="NIVEL INICIAL 5 AÑOS",6, IF(V331="PRIMARIA - 1ER GRADO",6, IF(V331="PRIMARIA - 2DO GRADO",7, IF(V331="PRIMARIA - 3ER GRADO",8, IF(V331="PRIMARIA - 4TO GRADO",9, IF(V331="PRIMARIA - 5TO GRADO",10, IF(V331="PRIMARIA - 6TO GRADO",11, IF(V331="SECUNDARIA - 1ER GRADO",12, IF(V331="SECUNDARIA - 2DO GRADO",13, IF(V331="SECUNDARIA - 3ER GRADO",14, IF(V331="SECUNDARIA - 4TO GRADO",15))))))))))))))</f>
        <v>6</v>
      </c>
      <c r="BH331" s="709">
        <f>DATEDIF(N331,"31/03/2024","Y")</f>
        <v>4</v>
      </c>
      <c r="BI331" s="755">
        <f>BH331-BG331</f>
        <v>-2</v>
      </c>
      <c r="BJ331" s="459" t="str">
        <f>IF(BI331&lt;=1,"NO TIENE REZAGO", IF(BI331=2,"2 AÑOS REZAGO", IF(BI331=3,"3 AÑOS REZAGO", IF(BI331&gt;=4, "4 AÑOS REZAGO A MÁS"))))</f>
        <v>NO TIENE REZAGO</v>
      </c>
      <c r="BK331" s="23"/>
    </row>
    <row r="332" spans="1:63" customFormat="1" ht="18.75" customHeight="1">
      <c r="A332" s="481">
        <v>1461</v>
      </c>
      <c r="B332" s="23" t="s">
        <v>5311</v>
      </c>
      <c r="C332" s="15" t="s">
        <v>5146</v>
      </c>
      <c r="D332" s="23" t="s">
        <v>126</v>
      </c>
      <c r="E332" s="53" t="s">
        <v>484</v>
      </c>
      <c r="F332" s="53">
        <v>933555114</v>
      </c>
      <c r="G332" s="310" t="str">
        <f>CONCATENATE(MID(Q332,3,2),MID(P332,1,2),MID(H332,1,2),MID(I332,1,2),MID(J332,1,2), MID(K332,1,2),MID(L332,1,1))</f>
        <v>191DIGOROFRS</v>
      </c>
      <c r="H332" s="604" t="s">
        <v>541</v>
      </c>
      <c r="I332" s="604" t="s">
        <v>234</v>
      </c>
      <c r="J332" s="604" t="s">
        <v>1318</v>
      </c>
      <c r="K332" s="604" t="s">
        <v>6445</v>
      </c>
      <c r="L332" s="58" t="s">
        <v>57</v>
      </c>
      <c r="M332" s="103" t="s">
        <v>57</v>
      </c>
      <c r="N332" s="615">
        <v>43469</v>
      </c>
      <c r="O332" s="354">
        <v>4</v>
      </c>
      <c r="P332" s="354">
        <v>1</v>
      </c>
      <c r="Q332" s="354">
        <v>2019</v>
      </c>
      <c r="R332" s="637">
        <f ca="1">DATEDIF(N332,TODAY(),"Y")</f>
        <v>5</v>
      </c>
      <c r="S332" s="483" t="s">
        <v>4809</v>
      </c>
      <c r="T332" s="48" t="s">
        <v>1096</v>
      </c>
      <c r="U332" s="53">
        <v>29985344</v>
      </c>
      <c r="V332" s="16" t="s">
        <v>2636</v>
      </c>
      <c r="W332" s="114" t="s">
        <v>47</v>
      </c>
      <c r="X332" s="51" t="str">
        <f>UPPER(CONCATENATE(MID(AH332,3,2),MID(AG332,1,2),MID(Y332,1,2),MID(Z332,1,2),MID(AA332,1,2),MID(AB332,1,2),MID(AC332,1,1)))</f>
        <v>017DIGORUNIV</v>
      </c>
      <c r="Y332" s="604" t="s">
        <v>541</v>
      </c>
      <c r="Z332" s="604" t="s">
        <v>234</v>
      </c>
      <c r="AA332" s="604" t="s">
        <v>748</v>
      </c>
      <c r="AB332" s="605" t="s">
        <v>6512</v>
      </c>
      <c r="AC332" s="481" t="s">
        <v>56</v>
      </c>
      <c r="AD332" s="44" t="s">
        <v>57</v>
      </c>
      <c r="AE332" s="618">
        <v>37209</v>
      </c>
      <c r="AF332" s="53">
        <v>14</v>
      </c>
      <c r="AG332" s="53">
        <v>7</v>
      </c>
      <c r="AH332" s="53">
        <v>2001</v>
      </c>
      <c r="AI332" s="15" t="s">
        <v>4809</v>
      </c>
      <c r="AJ332" s="48" t="s">
        <v>1096</v>
      </c>
      <c r="AK332" s="354">
        <v>29985344</v>
      </c>
      <c r="AL332" s="15" t="s">
        <v>2578</v>
      </c>
      <c r="AM332" s="1108">
        <v>45204</v>
      </c>
      <c r="AN332" s="15" t="s">
        <v>49</v>
      </c>
      <c r="AO332" s="1114">
        <v>45308</v>
      </c>
      <c r="AP332" s="481"/>
      <c r="AQ332" s="530">
        <v>1</v>
      </c>
      <c r="AR332" s="530">
        <v>1</v>
      </c>
      <c r="AS332" s="638" t="s">
        <v>47</v>
      </c>
      <c r="AT332" s="18" t="s">
        <v>1126</v>
      </c>
      <c r="AU332" s="23"/>
      <c r="AV332" s="58"/>
      <c r="AW332" s="53" t="s">
        <v>6553</v>
      </c>
      <c r="AX332" s="1103"/>
      <c r="AY332" s="23"/>
      <c r="AZ332" s="58"/>
      <c r="BA332" s="58"/>
      <c r="BB332" s="23"/>
      <c r="BC332" s="23"/>
      <c r="BD332" s="23"/>
      <c r="BE332" s="23"/>
      <c r="BF332" s="23"/>
      <c r="BG332" s="755">
        <f>IF(V332="NINGUNO",6, IF(V332="NIVEL INICIAL 3 AÑOS",6,IF(V332="NIVEL INICIAL 4 AÑOS",6, IF(V332="NIVEL INICIAL 5 AÑOS",6, IF(V332="PRIMARIA - 1ER GRADO",6, IF(V332="PRIMARIA - 2DO GRADO",7, IF(V332="PRIMARIA - 3ER GRADO",8, IF(V332="PRIMARIA - 4TO GRADO",9, IF(V332="PRIMARIA - 5TO GRADO",10, IF(V332="PRIMARIA - 6TO GRADO",11, IF(V332="SECUNDARIA - 1ER GRADO",12, IF(V332="SECUNDARIA - 2DO GRADO",13, IF(V332="SECUNDARIA - 3ER GRADO",14, IF(V332="SECUNDARIA - 4TO GRADO",15))))))))))))))</f>
        <v>6</v>
      </c>
      <c r="BH332" s="709">
        <f>DATEDIF(N332,"31/03/2024","Y")</f>
        <v>5</v>
      </c>
      <c r="BI332" s="755">
        <f>BH332-BG332</f>
        <v>-1</v>
      </c>
      <c r="BJ332" s="459" t="str">
        <f>IF(BI332&lt;=1,"NO TIENE REZAGO", IF(BI332=2,"2 AÑOS REZAGO", IF(BI332=3,"3 AÑOS REZAGO", IF(BI332&gt;=4, "4 AÑOS REZAGO A MÁS"))))</f>
        <v>NO TIENE REZAGO</v>
      </c>
      <c r="BK332" s="23"/>
    </row>
    <row r="333" spans="1:63" customFormat="1" ht="18.75" customHeight="1">
      <c r="A333" s="481">
        <v>374</v>
      </c>
      <c r="B333" s="114" t="s">
        <v>2836</v>
      </c>
      <c r="C333" s="15" t="s">
        <v>33</v>
      </c>
      <c r="D333" s="15" t="s">
        <v>33</v>
      </c>
      <c r="E333" s="15" t="s">
        <v>2048</v>
      </c>
      <c r="F333" s="15">
        <v>947185623</v>
      </c>
      <c r="G333" s="310" t="str">
        <f>CONCATENATE(MID(Q333,3,2),MID(P333,1,2),MID(H333,1,2),MID(I333,1,2),MID(J333,1,2), MID(K333,1,2),MID(L333,1,1))</f>
        <v>196DIGURADAN</v>
      </c>
      <c r="H333" s="18" t="s">
        <v>541</v>
      </c>
      <c r="I333" s="18" t="s">
        <v>275</v>
      </c>
      <c r="J333" s="18" t="s">
        <v>3156</v>
      </c>
      <c r="K333" s="18" t="s">
        <v>3157</v>
      </c>
      <c r="L333" s="21" t="s">
        <v>1938</v>
      </c>
      <c r="M333" s="185" t="s">
        <v>1938</v>
      </c>
      <c r="N333" s="193">
        <v>43642</v>
      </c>
      <c r="O333" s="199">
        <v>26</v>
      </c>
      <c r="P333" s="199">
        <v>6</v>
      </c>
      <c r="Q333" s="199">
        <v>2019</v>
      </c>
      <c r="R333" s="637">
        <f ca="1">DATEDIF(N333,TODAY(),"Y")</f>
        <v>4</v>
      </c>
      <c r="S333" s="15" t="s">
        <v>4808</v>
      </c>
      <c r="T333" s="18" t="s">
        <v>2113</v>
      </c>
      <c r="U333" s="115" t="s">
        <v>3158</v>
      </c>
      <c r="V333" s="21" t="s">
        <v>53</v>
      </c>
      <c r="W333" s="114" t="s">
        <v>47</v>
      </c>
      <c r="X333" s="51" t="str">
        <f>UPPER(CONCATENATE(MID(AH333,3,2),MID(AG333,1,2),MID(Y333,1,2),MID(Z333,1,2),MID(AA333,1,2),MID(AB333,1,2),MID(AC333,1,1)))</f>
        <v>001GUGUYUANV</v>
      </c>
      <c r="Y333" s="18" t="s">
        <v>840</v>
      </c>
      <c r="Z333" s="18" t="s">
        <v>840</v>
      </c>
      <c r="AA333" s="18" t="s">
        <v>841</v>
      </c>
      <c r="AB333" s="18" t="s">
        <v>177</v>
      </c>
      <c r="AC333" s="481" t="s">
        <v>56</v>
      </c>
      <c r="AD333" s="15" t="s">
        <v>42</v>
      </c>
      <c r="AE333" s="116">
        <v>36541</v>
      </c>
      <c r="AF333" s="18" t="s">
        <v>267</v>
      </c>
      <c r="AG333" s="18" t="s">
        <v>144</v>
      </c>
      <c r="AH333" s="18" t="s">
        <v>187</v>
      </c>
      <c r="AI333" s="58" t="s">
        <v>4809</v>
      </c>
      <c r="AJ333" s="18" t="s">
        <v>42</v>
      </c>
      <c r="AK333" s="117" t="s">
        <v>842</v>
      </c>
      <c r="AL333" s="15" t="s">
        <v>2578</v>
      </c>
      <c r="AM333" s="387">
        <v>45218</v>
      </c>
      <c r="AN333" s="15" t="s">
        <v>49</v>
      </c>
      <c r="AO333" s="24">
        <v>45254</v>
      </c>
      <c r="AP333" s="15">
        <v>1</v>
      </c>
      <c r="AQ333" s="20">
        <v>1</v>
      </c>
      <c r="AR333" s="20">
        <v>2</v>
      </c>
      <c r="AS333" s="114" t="s">
        <v>47</v>
      </c>
      <c r="AT333" s="15" t="s">
        <v>67</v>
      </c>
      <c r="AU333" s="16" t="s">
        <v>47</v>
      </c>
      <c r="AV333" s="15"/>
      <c r="AW333" s="18"/>
      <c r="AX333" s="58"/>
      <c r="AY333" s="18"/>
      <c r="AZ333" s="15"/>
      <c r="BA333" s="15"/>
      <c r="BB333" s="18"/>
      <c r="BC333" s="18"/>
      <c r="BD333" s="18"/>
      <c r="BE333" s="18"/>
      <c r="BF333" s="18"/>
      <c r="BG333" s="755">
        <f>IF(V333="NINGUNO",6, IF(V333="NIVEL INICIAL 3 AÑOS",6,IF(V333="NIVEL INICIAL 4 AÑOS",6, IF(V333="NIVEL INICIAL 5 AÑOS",6, IF(V333="PRIMARIA - 1ER GRADO",6, IF(V333="PRIMARIA - 2DO GRADO",7, IF(V333="PRIMARIA - 3ER GRADO",8, IF(V333="PRIMARIA - 4TO GRADO",9, IF(V333="PRIMARIA - 5TO GRADO",10, IF(V333="PRIMARIA - 6TO GRADO",11, IF(V333="SECUNDARIA - 1ER GRADO",12, IF(V333="SECUNDARIA - 2DO GRADO",13, IF(V333="SECUNDARIA - 3ER GRADO",14, IF(V333="SECUNDARIA - 4TO GRADO",15))))))))))))))</f>
        <v>6</v>
      </c>
      <c r="BH333" s="709">
        <f>DATEDIF(N333,"31/03/2024","Y")</f>
        <v>4</v>
      </c>
      <c r="BI333" s="755">
        <f>BH333-BG333</f>
        <v>-2</v>
      </c>
      <c r="BJ333" s="459" t="str">
        <f>IF(BI333&lt;=1,"NO TIENE REZAGO", IF(BI333=2,"2 AÑOS REZAGO", IF(BI333=3,"3 AÑOS REZAGO", IF(BI333&gt;=4, "4 AÑOS REZAGO A MÁS"))))</f>
        <v>NO TIENE REZAGO</v>
      </c>
      <c r="BK333" s="18" t="s">
        <v>3855</v>
      </c>
    </row>
    <row r="334" spans="1:63" customFormat="1" ht="18.75" customHeight="1">
      <c r="A334" s="481">
        <v>1174</v>
      </c>
      <c r="B334" s="23" t="s">
        <v>5311</v>
      </c>
      <c r="C334" s="15" t="s">
        <v>33</v>
      </c>
      <c r="D334" s="15" t="s">
        <v>33</v>
      </c>
      <c r="E334" s="466" t="s">
        <v>335</v>
      </c>
      <c r="F334" s="53">
        <v>943135250</v>
      </c>
      <c r="G334" s="310" t="str">
        <f>CONCATENATE(MID(Q334,3,2),MID(P334,1,2),MID(H334,1,2),MID(I334,1,2),MID(J334,1,2), MID(K334,1,2),MID(L334,1,1))</f>
        <v>164DIHEADMOP</v>
      </c>
      <c r="H334" s="48" t="s">
        <v>541</v>
      </c>
      <c r="I334" s="48" t="s">
        <v>361</v>
      </c>
      <c r="J334" s="48" t="s">
        <v>5700</v>
      </c>
      <c r="K334" s="48" t="s">
        <v>2628</v>
      </c>
      <c r="L334" s="481" t="s">
        <v>42</v>
      </c>
      <c r="M334" s="466" t="s">
        <v>42</v>
      </c>
      <c r="N334" s="528">
        <v>42467</v>
      </c>
      <c r="O334" s="354">
        <v>7</v>
      </c>
      <c r="P334" s="354">
        <v>4</v>
      </c>
      <c r="Q334" s="354">
        <v>2016</v>
      </c>
      <c r="R334" s="637">
        <f ca="1">DATEDIF(N334,TODAY(),"Y")</f>
        <v>7</v>
      </c>
      <c r="S334" s="482" t="s">
        <v>4808</v>
      </c>
      <c r="T334" s="466" t="s">
        <v>42</v>
      </c>
      <c r="U334" s="54" t="s">
        <v>5701</v>
      </c>
      <c r="V334" s="53" t="s">
        <v>53</v>
      </c>
      <c r="W334" s="114" t="s">
        <v>47</v>
      </c>
      <c r="X334" s="51" t="str">
        <f>UPPER(CONCATENATE(MID(AH334,3,2),MID(AG334,1,2),MID(Y334,1,2),MID(Z334,1,2),MID(AA334,1,2),MID(AB334,1,2),MID(AC334,1,1)))</f>
        <v>9411HEGOYUADV</v>
      </c>
      <c r="Y334" s="53" t="s">
        <v>361</v>
      </c>
      <c r="Z334" s="53" t="s">
        <v>234</v>
      </c>
      <c r="AA334" s="53" t="s">
        <v>5945</v>
      </c>
      <c r="AB334" s="53" t="s">
        <v>701</v>
      </c>
      <c r="AC334" s="481" t="s">
        <v>56</v>
      </c>
      <c r="AD334" s="114" t="s">
        <v>42</v>
      </c>
      <c r="AE334" s="540">
        <v>34666</v>
      </c>
      <c r="AF334" s="538" t="s">
        <v>186</v>
      </c>
      <c r="AG334" s="538" t="s">
        <v>65</v>
      </c>
      <c r="AH334" s="538" t="s">
        <v>75</v>
      </c>
      <c r="AI334" s="15" t="s">
        <v>4809</v>
      </c>
      <c r="AJ334" s="466" t="s">
        <v>42</v>
      </c>
      <c r="AK334" s="53" t="s">
        <v>40</v>
      </c>
      <c r="AL334" s="15" t="s">
        <v>2578</v>
      </c>
      <c r="AM334" s="557">
        <v>45303.807013148151</v>
      </c>
      <c r="AN334" s="481"/>
      <c r="AO334" s="1101"/>
      <c r="AP334" s="481"/>
      <c r="AQ334" s="466"/>
      <c r="AR334" s="466"/>
      <c r="AS334" s="114" t="s">
        <v>47</v>
      </c>
      <c r="AT334" s="18" t="s">
        <v>1210</v>
      </c>
      <c r="AU334" s="23"/>
      <c r="AV334" s="58"/>
      <c r="AW334" s="466" t="s">
        <v>6079</v>
      </c>
      <c r="AX334" s="1093"/>
      <c r="AY334" s="466" t="s">
        <v>1805</v>
      </c>
      <c r="AZ334" s="58"/>
      <c r="BA334" s="58"/>
      <c r="BB334" s="23"/>
      <c r="BC334" s="23"/>
      <c r="BD334" s="23"/>
      <c r="BE334" s="23"/>
      <c r="BF334" s="23"/>
      <c r="BG334" s="755">
        <f>IF(V334="NINGUNO",6, IF(V334="NIVEL INICIAL 3 AÑOS",6,IF(V334="NIVEL INICIAL 4 AÑOS",6, IF(V334="NIVEL INICIAL 5 AÑOS",6, IF(V334="PRIMARIA - 1ER GRADO",6, IF(V334="PRIMARIA - 2DO GRADO",7, IF(V334="PRIMARIA - 3ER GRADO",8, IF(V334="PRIMARIA - 4TO GRADO",9, IF(V334="PRIMARIA - 5TO GRADO",10, IF(V334="PRIMARIA - 6TO GRADO",11, IF(V334="SECUNDARIA - 1ER GRADO",12, IF(V334="SECUNDARIA - 2DO GRADO",13, IF(V334="SECUNDARIA - 3ER GRADO",14, IF(V334="SECUNDARIA - 4TO GRADO",15))))))))))))))</f>
        <v>6</v>
      </c>
      <c r="BH334" s="709">
        <f>DATEDIF(N334,"31/03/2024","Y")</f>
        <v>7</v>
      </c>
      <c r="BI334" s="755">
        <f>BH334-BG334</f>
        <v>1</v>
      </c>
      <c r="BJ334" s="459" t="str">
        <f>IF(BI334&lt;=1,"NO TIENE REZAGO", IF(BI334=2,"2 AÑOS REZAGO", IF(BI334=3,"3 AÑOS REZAGO", IF(BI334&gt;=4, "4 AÑOS REZAGO A MÁS"))))</f>
        <v>NO TIENE REZAGO</v>
      </c>
      <c r="BK334" s="23"/>
    </row>
    <row r="335" spans="1:63" customFormat="1" ht="18.75" customHeight="1">
      <c r="A335" s="481">
        <v>1181</v>
      </c>
      <c r="B335" s="23" t="s">
        <v>5311</v>
      </c>
      <c r="C335" s="15" t="s">
        <v>33</v>
      </c>
      <c r="D335" s="15" t="s">
        <v>33</v>
      </c>
      <c r="E335" s="466" t="s">
        <v>335</v>
      </c>
      <c r="F335" s="53">
        <v>943135250</v>
      </c>
      <c r="G335" s="310" t="str">
        <f>CONCATENATE(MID(Q335,3,2),MID(P335,1,2),MID(H335,1,2),MID(I335,1,2),MID(J335,1,2), MID(K335,1,2),MID(L335,1,1))</f>
        <v>144DIHEGIALP</v>
      </c>
      <c r="H335" s="48" t="s">
        <v>541</v>
      </c>
      <c r="I335" s="48" t="s">
        <v>361</v>
      </c>
      <c r="J335" s="48" t="s">
        <v>5711</v>
      </c>
      <c r="K335" s="48" t="s">
        <v>1776</v>
      </c>
      <c r="L335" s="481" t="s">
        <v>42</v>
      </c>
      <c r="M335" s="466" t="s">
        <v>42</v>
      </c>
      <c r="N335" s="528">
        <v>41738</v>
      </c>
      <c r="O335" s="354">
        <v>9</v>
      </c>
      <c r="P335" s="354">
        <v>4</v>
      </c>
      <c r="Q335" s="354">
        <v>2014</v>
      </c>
      <c r="R335" s="637">
        <f ca="1">DATEDIF(N335,TODAY(),"Y")</f>
        <v>9</v>
      </c>
      <c r="S335" s="482" t="s">
        <v>4808</v>
      </c>
      <c r="T335" s="466" t="s">
        <v>42</v>
      </c>
      <c r="U335" s="54" t="s">
        <v>5712</v>
      </c>
      <c r="V335" s="756" t="s">
        <v>2631</v>
      </c>
      <c r="W335" s="114" t="s">
        <v>47</v>
      </c>
      <c r="X335" s="51" t="str">
        <f>UPPER(CONCATENATE(MID(AH335,3,2),MID(AG335,1,2),MID(Y335,1,2),MID(Z335,1,2),MID(AA335,1,2),MID(AB335,1,2),MID(AC335,1,1)))</f>
        <v>9411HEGOYUADV</v>
      </c>
      <c r="Y335" s="53" t="s">
        <v>361</v>
      </c>
      <c r="Z335" s="53" t="s">
        <v>234</v>
      </c>
      <c r="AA335" s="53" t="s">
        <v>5945</v>
      </c>
      <c r="AB335" s="53" t="s">
        <v>701</v>
      </c>
      <c r="AC335" s="481" t="s">
        <v>56</v>
      </c>
      <c r="AD335" s="114" t="s">
        <v>42</v>
      </c>
      <c r="AE335" s="540">
        <v>34666</v>
      </c>
      <c r="AF335" s="538" t="s">
        <v>186</v>
      </c>
      <c r="AG335" s="538" t="s">
        <v>65</v>
      </c>
      <c r="AH335" s="538" t="s">
        <v>75</v>
      </c>
      <c r="AI335" s="15" t="s">
        <v>4809</v>
      </c>
      <c r="AJ335" s="466" t="s">
        <v>42</v>
      </c>
      <c r="AK335" s="53" t="s">
        <v>40</v>
      </c>
      <c r="AL335" s="15" t="s">
        <v>2578</v>
      </c>
      <c r="AM335" s="557">
        <v>45303.804556157411</v>
      </c>
      <c r="AN335" s="481" t="s">
        <v>4657</v>
      </c>
      <c r="AO335" s="1101">
        <v>45304</v>
      </c>
      <c r="AP335" s="481">
        <v>2</v>
      </c>
      <c r="AQ335" s="466">
        <v>1</v>
      </c>
      <c r="AR335" s="466">
        <v>1</v>
      </c>
      <c r="AS335" s="673" t="s">
        <v>47</v>
      </c>
      <c r="AT335" s="18" t="s">
        <v>1210</v>
      </c>
      <c r="AU335" s="23"/>
      <c r="AV335" s="58"/>
      <c r="AW335" s="466" t="s">
        <v>6079</v>
      </c>
      <c r="AX335" s="1093"/>
      <c r="AY335" s="466" t="s">
        <v>1805</v>
      </c>
      <c r="AZ335" s="58"/>
      <c r="BA335" s="58"/>
      <c r="BB335" s="23"/>
      <c r="BC335" s="23"/>
      <c r="BD335" s="23"/>
      <c r="BE335" s="23"/>
      <c r="BF335" s="23"/>
      <c r="BG335" s="755">
        <f>IF(V335="NINGUNO",6, IF(V335="NIVEL INICIAL 3 AÑOS",6,IF(V335="NIVEL INICIAL 4 AÑOS",6, IF(V335="NIVEL INICIAL 5 AÑOS",6, IF(V335="PRIMARIA - 1ER GRADO",6, IF(V335="PRIMARIA - 2DO GRADO",7, IF(V335="PRIMARIA - 3ER GRADO",8, IF(V335="PRIMARIA - 4TO GRADO",9, IF(V335="PRIMARIA - 5TO GRADO",10, IF(V335="PRIMARIA - 6TO GRADO",11, IF(V335="SECUNDARIA - 1ER GRADO",12, IF(V335="SECUNDARIA - 2DO GRADO",13, IF(V335="SECUNDARIA - 3ER GRADO",14, IF(V335="SECUNDARIA - 4TO GRADO",15))))))))))))))</f>
        <v>6</v>
      </c>
      <c r="BH335" s="709">
        <f>DATEDIF(N335,"31/03/2024","Y")</f>
        <v>9</v>
      </c>
      <c r="BI335" s="755">
        <f>BH335-BG335</f>
        <v>3</v>
      </c>
      <c r="BJ335" s="459" t="str">
        <f>IF(BI335&lt;=1,"NO TIENE REZAGO", IF(BI335=2,"2 AÑOS REZAGO", IF(BI335=3,"3 AÑOS REZAGO", IF(BI335&gt;=4, "4 AÑOS REZAGO A MÁS"))))</f>
        <v>3 AÑOS REZAGO</v>
      </c>
      <c r="BK335" s="23"/>
    </row>
    <row r="336" spans="1:63" customFormat="1" ht="18.75" customHeight="1">
      <c r="A336" s="481">
        <v>1223</v>
      </c>
      <c r="B336" s="23" t="s">
        <v>5311</v>
      </c>
      <c r="C336" s="15" t="s">
        <v>33</v>
      </c>
      <c r="D336" s="15" t="s">
        <v>33</v>
      </c>
      <c r="E336" s="466" t="s">
        <v>335</v>
      </c>
      <c r="F336" s="53" t="s">
        <v>5661</v>
      </c>
      <c r="G336" s="310" t="str">
        <f>CONCATENATE(MID(Q336,3,2),MID(P336,1,2),MID(H336,1,2),MID(I336,1,2),MID(J336,1,2), MID(K336,1,2),MID(L336,1,1))</f>
        <v>182DIMAEVISP</v>
      </c>
      <c r="H336" s="48" t="s">
        <v>541</v>
      </c>
      <c r="I336" s="48" t="s">
        <v>244</v>
      </c>
      <c r="J336" s="48" t="s">
        <v>1705</v>
      </c>
      <c r="K336" s="48" t="s">
        <v>1038</v>
      </c>
      <c r="L336" s="481" t="s">
        <v>42</v>
      </c>
      <c r="M336" s="466" t="s">
        <v>42</v>
      </c>
      <c r="N336" s="528">
        <v>43140</v>
      </c>
      <c r="O336" s="354">
        <v>9</v>
      </c>
      <c r="P336" s="354">
        <v>2</v>
      </c>
      <c r="Q336" s="354">
        <v>2018</v>
      </c>
      <c r="R336" s="637">
        <f ca="1">DATEDIF(N336,TODAY(),"Y")</f>
        <v>6</v>
      </c>
      <c r="S336" s="483" t="s">
        <v>4809</v>
      </c>
      <c r="T336" s="466" t="s">
        <v>42</v>
      </c>
      <c r="U336" s="54" t="s">
        <v>5787</v>
      </c>
      <c r="V336" s="14" t="s">
        <v>2592</v>
      </c>
      <c r="W336" s="114" t="s">
        <v>47</v>
      </c>
      <c r="X336" s="51" t="str">
        <f>UPPER(CONCATENATE(MID(AH336,3,2),MID(AG336,1,2),MID(Y336,1,2),MID(Z336,1,2),MID(AA336,1,2),MID(AB336,1,2),MID(AC336,1,1)))</f>
        <v>9410MAGOJUMAV</v>
      </c>
      <c r="Y336" s="53" t="s">
        <v>244</v>
      </c>
      <c r="Z336" s="53" t="s">
        <v>234</v>
      </c>
      <c r="AA336" s="53" t="s">
        <v>6003</v>
      </c>
      <c r="AB336" s="53" t="s">
        <v>185</v>
      </c>
      <c r="AC336" s="481" t="s">
        <v>56</v>
      </c>
      <c r="AD336" s="114" t="s">
        <v>42</v>
      </c>
      <c r="AE336" s="540">
        <v>34629</v>
      </c>
      <c r="AF336" s="538" t="s">
        <v>252</v>
      </c>
      <c r="AG336" s="538" t="s">
        <v>114</v>
      </c>
      <c r="AH336" s="538" t="s">
        <v>75</v>
      </c>
      <c r="AI336" s="15" t="s">
        <v>4809</v>
      </c>
      <c r="AJ336" s="466" t="s">
        <v>42</v>
      </c>
      <c r="AK336" s="53" t="s">
        <v>40</v>
      </c>
      <c r="AL336" s="15" t="s">
        <v>2578</v>
      </c>
      <c r="AM336" s="557">
        <v>45287.746840729167</v>
      </c>
      <c r="AN336" s="15" t="s">
        <v>49</v>
      </c>
      <c r="AO336" s="1101">
        <v>45296</v>
      </c>
      <c r="AP336" s="481">
        <v>1</v>
      </c>
      <c r="AQ336" s="466">
        <v>1</v>
      </c>
      <c r="AR336" s="466">
        <v>1</v>
      </c>
      <c r="AS336" s="673" t="s">
        <v>47</v>
      </c>
      <c r="AT336" s="18" t="s">
        <v>1210</v>
      </c>
      <c r="AU336" s="23"/>
      <c r="AV336" s="58"/>
      <c r="AW336" s="466" t="s">
        <v>6094</v>
      </c>
      <c r="AX336" s="1093"/>
      <c r="AY336" s="466" t="s">
        <v>5636</v>
      </c>
      <c r="AZ336" s="58"/>
      <c r="BA336" s="58"/>
      <c r="BB336" s="23"/>
      <c r="BC336" s="23"/>
      <c r="BD336" s="23"/>
      <c r="BE336" s="23"/>
      <c r="BF336" s="23"/>
      <c r="BG336" s="755">
        <f>IF(V336="NINGUNO",6, IF(V336="NIVEL INICIAL 3 AÑOS",6,IF(V336="NIVEL INICIAL 4 AÑOS",6, IF(V336="NIVEL INICIAL 5 AÑOS",6, IF(V336="PRIMARIA - 1ER GRADO",6, IF(V336="PRIMARIA - 2DO GRADO",7, IF(V336="PRIMARIA - 3ER GRADO",8, IF(V336="PRIMARIA - 4TO GRADO",9, IF(V336="PRIMARIA - 5TO GRADO",10, IF(V336="PRIMARIA - 6TO GRADO",11, IF(V336="SECUNDARIA - 1ER GRADO",12, IF(V336="SECUNDARIA - 2DO GRADO",13, IF(V336="SECUNDARIA - 3ER GRADO",14, IF(V336="SECUNDARIA - 4TO GRADO",15))))))))))))))</f>
        <v>6</v>
      </c>
      <c r="BH336" s="709">
        <f>DATEDIF(N336,"31/03/2024","Y")</f>
        <v>6</v>
      </c>
      <c r="BI336" s="755">
        <f>BH336-BG336</f>
        <v>0</v>
      </c>
      <c r="BJ336" s="459" t="str">
        <f>IF(BI336&lt;=1,"NO TIENE REZAGO", IF(BI336=2,"2 AÑOS REZAGO", IF(BI336=3,"3 AÑOS REZAGO", IF(BI336&gt;=4, "4 AÑOS REZAGO A MÁS"))))</f>
        <v>NO TIENE REZAGO</v>
      </c>
      <c r="BK336" s="23"/>
    </row>
    <row r="337" spans="1:63" customFormat="1" ht="18.75" customHeight="1">
      <c r="A337" s="481">
        <v>1134</v>
      </c>
      <c r="B337" s="23" t="s">
        <v>5311</v>
      </c>
      <c r="C337" s="15" t="s">
        <v>33</v>
      </c>
      <c r="D337" s="15" t="s">
        <v>33</v>
      </c>
      <c r="E337" s="53" t="s">
        <v>99</v>
      </c>
      <c r="F337" s="53">
        <v>971874833</v>
      </c>
      <c r="G337" s="310" t="str">
        <f>CONCATENATE(MID(Q337,3,2),MID(P337,1,2),MID(H337,1,2),MID(I337,1,2),MID(J337,1,2), MID(K337,1,2),MID(L337,1,1))</f>
        <v>125DIMOJHJOS</v>
      </c>
      <c r="H337" s="48" t="s">
        <v>541</v>
      </c>
      <c r="I337" s="48" t="s">
        <v>2828</v>
      </c>
      <c r="J337" s="450" t="s">
        <v>5524</v>
      </c>
      <c r="K337" s="48" t="s">
        <v>309</v>
      </c>
      <c r="L337" s="58" t="s">
        <v>57</v>
      </c>
      <c r="M337" s="103" t="s">
        <v>57</v>
      </c>
      <c r="N337" s="537">
        <v>41054</v>
      </c>
      <c r="O337" s="354">
        <v>25</v>
      </c>
      <c r="P337" s="354">
        <v>5</v>
      </c>
      <c r="Q337" s="354">
        <v>2012</v>
      </c>
      <c r="R337" s="637">
        <f ca="1">DATEDIF(N337,TODAY(),"Y")</f>
        <v>11</v>
      </c>
      <c r="S337" s="482" t="s">
        <v>4808</v>
      </c>
      <c r="T337" s="57" t="s">
        <v>71</v>
      </c>
      <c r="U337" s="60">
        <v>34562253</v>
      </c>
      <c r="V337" s="14" t="s">
        <v>2582</v>
      </c>
      <c r="W337" s="114" t="s">
        <v>47</v>
      </c>
      <c r="X337" s="51" t="str">
        <f>UPPER(CONCATENATE(MID(AH337,3,2),MID(AG337,1,2),MID(Y337,1,2),MID(Z337,1,2),MID(AA337,1,2),MID(AB337,1,2),MID(AC337,1,1)))</f>
        <v>9404MOCUGEJAV</v>
      </c>
      <c r="Y337" s="53" t="s">
        <v>2828</v>
      </c>
      <c r="Z337" s="53" t="s">
        <v>5601</v>
      </c>
      <c r="AA337" s="540" t="s">
        <v>440</v>
      </c>
      <c r="AB337" s="53" t="s">
        <v>5207</v>
      </c>
      <c r="AC337" s="481" t="s">
        <v>56</v>
      </c>
      <c r="AD337" s="44" t="s">
        <v>57</v>
      </c>
      <c r="AE337" s="542">
        <v>34444</v>
      </c>
      <c r="AF337" s="527" t="s">
        <v>122</v>
      </c>
      <c r="AG337" s="527" t="s">
        <v>162</v>
      </c>
      <c r="AH337" s="527" t="s">
        <v>75</v>
      </c>
      <c r="AI337" s="15" t="s">
        <v>4809</v>
      </c>
      <c r="AJ337" s="53" t="s">
        <v>71</v>
      </c>
      <c r="AK337" s="58">
        <v>22596979</v>
      </c>
      <c r="AL337" s="15" t="s">
        <v>2578</v>
      </c>
      <c r="AM337" s="557">
        <v>45294.769305555557</v>
      </c>
      <c r="AN337" s="15" t="s">
        <v>49</v>
      </c>
      <c r="AO337" s="1114">
        <v>45306</v>
      </c>
      <c r="AP337" s="481">
        <v>1</v>
      </c>
      <c r="AQ337" s="466">
        <v>1</v>
      </c>
      <c r="AR337" s="466">
        <v>1</v>
      </c>
      <c r="AS337" s="673" t="s">
        <v>47</v>
      </c>
      <c r="AT337" s="18" t="s">
        <v>98</v>
      </c>
      <c r="AU337" s="55"/>
      <c r="AV337" s="58" t="s">
        <v>47</v>
      </c>
      <c r="AW337" s="354" t="s">
        <v>5640</v>
      </c>
      <c r="AX337" s="1093">
        <v>45307</v>
      </c>
      <c r="AY337" s="354" t="s">
        <v>5636</v>
      </c>
      <c r="AZ337" s="58"/>
      <c r="BA337" s="58"/>
      <c r="BB337" s="23"/>
      <c r="BC337" s="23"/>
      <c r="BD337" s="23"/>
      <c r="BE337" s="23"/>
      <c r="BF337" s="23"/>
      <c r="BG337" s="755">
        <f>IF(V337="NINGUNO",6, IF(V337="NIVEL INICIAL 3 AÑOS",6,IF(V337="NIVEL INICIAL 4 AÑOS",6, IF(V337="NIVEL INICIAL 5 AÑOS",6, IF(V337="PRIMARIA - 1ER GRADO",6, IF(V337="PRIMARIA - 2DO GRADO",7, IF(V337="PRIMARIA - 3ER GRADO",8, IF(V337="PRIMARIA - 4TO GRADO",9, IF(V337="PRIMARIA - 5TO GRADO",10, IF(V337="PRIMARIA - 6TO GRADO",11, IF(V337="SECUNDARIA - 1ER GRADO",12, IF(V337="SECUNDARIA - 2DO GRADO",13, IF(V337="SECUNDARIA - 3ER GRADO",14, IF(V337="SECUNDARIA - 4TO GRADO",15))))))))))))))</f>
        <v>10</v>
      </c>
      <c r="BH337" s="709">
        <f>DATEDIF(N337,"31/03/2024","Y")</f>
        <v>11</v>
      </c>
      <c r="BI337" s="755">
        <f>BH337-BG337</f>
        <v>1</v>
      </c>
      <c r="BJ337" s="459" t="str">
        <f>IF(BI337&lt;=1,"NO TIENE REZAGO", IF(BI337=2,"2 AÑOS REZAGO", IF(BI337=3,"3 AÑOS REZAGO", IF(BI337&gt;=4, "4 AÑOS REZAGO A MÁS"))))</f>
        <v>NO TIENE REZAGO</v>
      </c>
      <c r="BK337" s="23"/>
    </row>
    <row r="338" spans="1:63" customFormat="1" ht="18.75" customHeight="1">
      <c r="A338" s="481">
        <v>1496</v>
      </c>
      <c r="B338" s="23" t="s">
        <v>5311</v>
      </c>
      <c r="C338" s="15" t="s">
        <v>5146</v>
      </c>
      <c r="D338" s="23" t="s">
        <v>126</v>
      </c>
      <c r="E338" s="53" t="s">
        <v>484</v>
      </c>
      <c r="F338" s="53">
        <v>974428237</v>
      </c>
      <c r="G338" s="310" t="str">
        <f>CONCATENATE(MID(Q338,3,2),MID(P338,1,2),MID(H338,1,2),MID(I338,1,2),MID(J338,1,2), MID(K338,1,2),MID(L338,1,1))</f>
        <v>1312DIRAABEFS</v>
      </c>
      <c r="H338" s="604" t="s">
        <v>541</v>
      </c>
      <c r="I338" s="604" t="s">
        <v>218</v>
      </c>
      <c r="J338" s="604" t="s">
        <v>3006</v>
      </c>
      <c r="K338" s="604" t="s">
        <v>3885</v>
      </c>
      <c r="L338" s="58" t="s">
        <v>57</v>
      </c>
      <c r="M338" s="103" t="s">
        <v>57</v>
      </c>
      <c r="N338" s="633">
        <v>41619</v>
      </c>
      <c r="O338" s="354">
        <v>11</v>
      </c>
      <c r="P338" s="354">
        <v>12</v>
      </c>
      <c r="Q338" s="354">
        <v>2013</v>
      </c>
      <c r="R338" s="637">
        <f ca="1">DATEDIF(N338,TODAY(),"Y")</f>
        <v>10</v>
      </c>
      <c r="S338" s="482" t="s">
        <v>4808</v>
      </c>
      <c r="T338" s="48" t="s">
        <v>2590</v>
      </c>
      <c r="U338" s="53">
        <v>157</v>
      </c>
      <c r="V338" s="14" t="s">
        <v>2602</v>
      </c>
      <c r="W338" s="114" t="s">
        <v>47</v>
      </c>
      <c r="X338" s="51" t="str">
        <f>UPPER(CONCATENATE(MID(AH338,3,2),MID(AG338,1,2),MID(Y338,1,2),MID(Z338,1,2),MID(AA338,1,2),MID(AB338,1,2),MID(AC338,1,1)))</f>
        <v>927RAVADADEV</v>
      </c>
      <c r="Y338" s="604" t="s">
        <v>218</v>
      </c>
      <c r="Z338" s="604" t="s">
        <v>6534</v>
      </c>
      <c r="AA338" s="604" t="s">
        <v>246</v>
      </c>
      <c r="AB338" s="605" t="s">
        <v>223</v>
      </c>
      <c r="AC338" s="481" t="s">
        <v>56</v>
      </c>
      <c r="AD338" s="44" t="s">
        <v>57</v>
      </c>
      <c r="AE338" s="634">
        <v>33796</v>
      </c>
      <c r="AF338" s="53">
        <v>11</v>
      </c>
      <c r="AG338" s="53">
        <v>7</v>
      </c>
      <c r="AH338" s="53">
        <v>1992</v>
      </c>
      <c r="AI338" s="15" t="s">
        <v>4809</v>
      </c>
      <c r="AJ338" s="48" t="s">
        <v>1096</v>
      </c>
      <c r="AK338" s="354">
        <v>19754582</v>
      </c>
      <c r="AL338" s="15" t="s">
        <v>2578</v>
      </c>
      <c r="AM338" s="1108">
        <v>45203</v>
      </c>
      <c r="AN338" s="15" t="s">
        <v>49</v>
      </c>
      <c r="AO338" s="1100">
        <v>45295</v>
      </c>
      <c r="AP338" s="481"/>
      <c r="AQ338" s="717">
        <v>2</v>
      </c>
      <c r="AR338" s="530">
        <v>2</v>
      </c>
      <c r="AS338" s="638" t="s">
        <v>47</v>
      </c>
      <c r="AT338" s="20" t="s">
        <v>1126</v>
      </c>
      <c r="AU338" s="23"/>
      <c r="AV338" s="58"/>
      <c r="AW338" s="53" t="s">
        <v>6555</v>
      </c>
      <c r="AX338" s="1103"/>
      <c r="AY338" s="23"/>
      <c r="AZ338" s="58"/>
      <c r="BA338" s="58"/>
      <c r="BB338" s="23"/>
      <c r="BC338" s="23"/>
      <c r="BD338" s="23"/>
      <c r="BE338" s="23"/>
      <c r="BF338" s="23"/>
      <c r="BG338" s="755">
        <f>IF(V338="NINGUNO",6, IF(V338="NIVEL INICIAL 3 AÑOS",6,IF(V338="NIVEL INICIAL 4 AÑOS",6, IF(V338="NIVEL INICIAL 5 AÑOS",6, IF(V338="PRIMARIA - 1ER GRADO",6, IF(V338="PRIMARIA - 2DO GRADO",7, IF(V338="PRIMARIA - 3ER GRADO",8, IF(V338="PRIMARIA - 4TO GRADO",9, IF(V338="PRIMARIA - 5TO GRADO",10, IF(V338="PRIMARIA - 6TO GRADO",11, IF(V338="SECUNDARIA - 1ER GRADO",12, IF(V338="SECUNDARIA - 2DO GRADO",13, IF(V338="SECUNDARIA - 3ER GRADO",14, IF(V338="SECUNDARIA - 4TO GRADO",15))))))))))))))</f>
        <v>8</v>
      </c>
      <c r="BH338" s="709">
        <f>DATEDIF(N338,"31/03/2024","Y")</f>
        <v>10</v>
      </c>
      <c r="BI338" s="755">
        <f>BH338-BG338</f>
        <v>2</v>
      </c>
      <c r="BJ338" s="459" t="str">
        <f>IF(BI338&lt;=1,"NO TIENE REZAGO", IF(BI338=2,"2 AÑOS REZAGO", IF(BI338=3,"3 AÑOS REZAGO", IF(BI338&gt;=4, "4 AÑOS REZAGO A MÁS"))))</f>
        <v>2 AÑOS REZAGO</v>
      </c>
      <c r="BK338" s="23"/>
    </row>
    <row r="339" spans="1:63" customFormat="1" ht="18.75" customHeight="1">
      <c r="A339" s="481">
        <v>549</v>
      </c>
      <c r="B339" s="114" t="s">
        <v>2836</v>
      </c>
      <c r="C339" s="15" t="s">
        <v>33</v>
      </c>
      <c r="D339" s="15" t="s">
        <v>33</v>
      </c>
      <c r="E339" s="15" t="s">
        <v>2048</v>
      </c>
      <c r="F339" s="15">
        <v>958617397</v>
      </c>
      <c r="G339" s="310" t="str">
        <f>CONCATENATE(MID(Q339,3,2),MID(P339,1,2),MID(H339,1,2),MID(I339,1,2),MID(J339,1,2), MID(K339,1,2),MID(L339,1,1))</f>
        <v>108DIRAALVAS</v>
      </c>
      <c r="H339" s="18" t="s">
        <v>541</v>
      </c>
      <c r="I339" s="18" t="s">
        <v>218</v>
      </c>
      <c r="J339" s="18" t="s">
        <v>55</v>
      </c>
      <c r="K339" s="18" t="s">
        <v>167</v>
      </c>
      <c r="L339" s="15" t="s">
        <v>57</v>
      </c>
      <c r="M339" s="103" t="s">
        <v>57</v>
      </c>
      <c r="N339" s="193">
        <v>40421</v>
      </c>
      <c r="O339" s="199">
        <v>31</v>
      </c>
      <c r="P339" s="199">
        <v>8</v>
      </c>
      <c r="Q339" s="199">
        <v>2010</v>
      </c>
      <c r="R339" s="637">
        <f ca="1">DATEDIF(N339,TODAY(),"Y")</f>
        <v>13</v>
      </c>
      <c r="S339" s="15" t="s">
        <v>4809</v>
      </c>
      <c r="T339" s="29" t="s">
        <v>86</v>
      </c>
      <c r="U339" s="122" t="s">
        <v>3481</v>
      </c>
      <c r="V339" s="14" t="s">
        <v>2656</v>
      </c>
      <c r="W339" s="114" t="s">
        <v>47</v>
      </c>
      <c r="X339" s="51" t="str">
        <f>UPPER(CONCATENATE(MID(AH339,3,2),MID(AG339,1,2),MID(Y339,1,2),MID(Z339,1,2),MID(AA339,1,2),MID(AB339,1,2),MID(AC339,1,1)))</f>
        <v>8411RATOCLDUV</v>
      </c>
      <c r="Y339" s="18" t="s">
        <v>218</v>
      </c>
      <c r="Z339" s="18" t="s">
        <v>1302</v>
      </c>
      <c r="AA339" s="18" t="s">
        <v>1396</v>
      </c>
      <c r="AB339" s="18" t="s">
        <v>1397</v>
      </c>
      <c r="AC339" s="481" t="s">
        <v>56</v>
      </c>
      <c r="AD339" s="44" t="s">
        <v>111</v>
      </c>
      <c r="AE339" s="116">
        <v>30993</v>
      </c>
      <c r="AF339" s="18" t="s">
        <v>200</v>
      </c>
      <c r="AG339" s="18" t="s">
        <v>65</v>
      </c>
      <c r="AH339" s="18" t="s">
        <v>236</v>
      </c>
      <c r="AI339" s="58" t="s">
        <v>4809</v>
      </c>
      <c r="AJ339" s="150" t="s">
        <v>142</v>
      </c>
      <c r="AK339" s="117" t="s">
        <v>1398</v>
      </c>
      <c r="AL339" s="15" t="s">
        <v>2578</v>
      </c>
      <c r="AM339" s="31">
        <v>45219.730520833335</v>
      </c>
      <c r="AN339" s="15"/>
      <c r="AO339" s="24"/>
      <c r="AP339" s="15"/>
      <c r="AQ339" s="20"/>
      <c r="AR339" s="20"/>
      <c r="AS339" s="114" t="s">
        <v>47</v>
      </c>
      <c r="AT339" s="15" t="s">
        <v>67</v>
      </c>
      <c r="AU339" s="16" t="s">
        <v>47</v>
      </c>
      <c r="AV339" s="15"/>
      <c r="AW339" s="18"/>
      <c r="AX339" s="58"/>
      <c r="AY339" s="18"/>
      <c r="AZ339" s="15"/>
      <c r="BA339" s="15"/>
      <c r="BB339" s="18"/>
      <c r="BC339" s="18"/>
      <c r="BD339" s="18"/>
      <c r="BE339" s="18"/>
      <c r="BF339" s="18"/>
      <c r="BG339" s="755">
        <f>IF(V339="NINGUNO",6, IF(V339="NIVEL INICIAL 3 AÑOS",6,IF(V339="NIVEL INICIAL 4 AÑOS",6, IF(V339="NIVEL INICIAL 5 AÑOS",6, IF(V339="PRIMARIA - 1ER GRADO",6, IF(V339="PRIMARIA - 2DO GRADO",7, IF(V339="PRIMARIA - 3ER GRADO",8, IF(V339="PRIMARIA - 4TO GRADO",9, IF(V339="PRIMARIA - 5TO GRADO",10, IF(V339="PRIMARIA - 6TO GRADO",11, IF(V339="SECUNDARIA - 1ER GRADO",12, IF(V339="SECUNDARIA - 2DO GRADO",13, IF(V339="SECUNDARIA - 3ER GRADO",14, IF(V339="SECUNDARIA - 4TO GRADO",15))))))))))))))</f>
        <v>12</v>
      </c>
      <c r="BH339" s="709">
        <f>DATEDIF(N339,"31/03/2024","Y")</f>
        <v>13</v>
      </c>
      <c r="BI339" s="755">
        <f>BH339-BG339</f>
        <v>1</v>
      </c>
      <c r="BJ339" s="459" t="str">
        <f>IF(BI339&lt;=1,"NO TIENE REZAGO", IF(BI339=2,"2 AÑOS REZAGO", IF(BI339=3,"3 AÑOS REZAGO", IF(BI339&gt;=4, "4 AÑOS REZAGO A MÁS"))))</f>
        <v>NO TIENE REZAGO</v>
      </c>
      <c r="BK339" s="18"/>
    </row>
    <row r="340" spans="1:63" customFormat="1" ht="18.75" customHeight="1">
      <c r="A340" s="481">
        <v>550</v>
      </c>
      <c r="B340" s="114" t="s">
        <v>2836</v>
      </c>
      <c r="C340" s="15" t="s">
        <v>33</v>
      </c>
      <c r="D340" s="15" t="s">
        <v>33</v>
      </c>
      <c r="E340" s="15" t="s">
        <v>2048</v>
      </c>
      <c r="F340" s="15">
        <v>958617397</v>
      </c>
      <c r="G340" s="310" t="str">
        <f>CONCATENATE(MID(Q340,3,2),MID(P340,1,2),MID(H340,1,2),MID(I340,1,2),MID(J340,1,2), MID(K340,1,2),MID(L340,1,1))</f>
        <v>099DIRACAALS</v>
      </c>
      <c r="H340" s="18" t="s">
        <v>541</v>
      </c>
      <c r="I340" s="18" t="s">
        <v>218</v>
      </c>
      <c r="J340" s="18" t="s">
        <v>2669</v>
      </c>
      <c r="K340" s="18" t="s">
        <v>55</v>
      </c>
      <c r="L340" s="15" t="s">
        <v>57</v>
      </c>
      <c r="M340" s="103" t="s">
        <v>57</v>
      </c>
      <c r="N340" s="193">
        <v>40060</v>
      </c>
      <c r="O340" s="199">
        <v>4</v>
      </c>
      <c r="P340" s="199">
        <v>9</v>
      </c>
      <c r="Q340" s="199">
        <v>2009</v>
      </c>
      <c r="R340" s="637">
        <f ca="1">DATEDIF(N340,TODAY(),"Y")</f>
        <v>14</v>
      </c>
      <c r="S340" s="15" t="s">
        <v>4809</v>
      </c>
      <c r="T340" s="29" t="s">
        <v>86</v>
      </c>
      <c r="U340" s="122" t="s">
        <v>3482</v>
      </c>
      <c r="V340" s="14" t="s">
        <v>2597</v>
      </c>
      <c r="W340" s="114" t="s">
        <v>47</v>
      </c>
      <c r="X340" s="51" t="str">
        <f>UPPER(CONCATENATE(MID(AH340,3,2),MID(AG340,1,2),MID(Y340,1,2),MID(Z340,1,2),MID(AA340,1,2),MID(AB340,1,2),MID(AC340,1,1)))</f>
        <v>8411RATOCLDUV</v>
      </c>
      <c r="Y340" s="18" t="s">
        <v>218</v>
      </c>
      <c r="Z340" s="18" t="s">
        <v>1302</v>
      </c>
      <c r="AA340" s="18" t="s">
        <v>1396</v>
      </c>
      <c r="AB340" s="18" t="s">
        <v>1397</v>
      </c>
      <c r="AC340" s="481" t="s">
        <v>56</v>
      </c>
      <c r="AD340" s="44" t="s">
        <v>111</v>
      </c>
      <c r="AE340" s="116">
        <v>30993</v>
      </c>
      <c r="AF340" s="18" t="s">
        <v>200</v>
      </c>
      <c r="AG340" s="18" t="s">
        <v>65</v>
      </c>
      <c r="AH340" s="18" t="s">
        <v>236</v>
      </c>
      <c r="AI340" s="58" t="s">
        <v>4809</v>
      </c>
      <c r="AJ340" s="150" t="s">
        <v>142</v>
      </c>
      <c r="AK340" s="117" t="s">
        <v>1398</v>
      </c>
      <c r="AL340" s="15" t="s">
        <v>2578</v>
      </c>
      <c r="AM340" s="31">
        <v>45219.730520833335</v>
      </c>
      <c r="AN340" s="15"/>
      <c r="AO340" s="24"/>
      <c r="AP340" s="15"/>
      <c r="AQ340" s="277"/>
      <c r="AR340" s="20"/>
      <c r="AS340" s="114" t="s">
        <v>47</v>
      </c>
      <c r="AT340" s="15" t="s">
        <v>67</v>
      </c>
      <c r="AU340" s="16" t="s">
        <v>47</v>
      </c>
      <c r="AV340" s="15"/>
      <c r="AW340" s="18"/>
      <c r="AX340" s="58"/>
      <c r="AY340" s="18"/>
      <c r="AZ340" s="15"/>
      <c r="BA340" s="15"/>
      <c r="BB340" s="18"/>
      <c r="BC340" s="18"/>
      <c r="BD340" s="18"/>
      <c r="BE340" s="18"/>
      <c r="BF340" s="18"/>
      <c r="BG340" s="755">
        <f>IF(V340="NINGUNO",6, IF(V340="NIVEL INICIAL 3 AÑOS",6,IF(V340="NIVEL INICIAL 4 AÑOS",6, IF(V340="NIVEL INICIAL 5 AÑOS",6, IF(V340="PRIMARIA - 1ER GRADO",6, IF(V340="PRIMARIA - 2DO GRADO",7, IF(V340="PRIMARIA - 3ER GRADO",8, IF(V340="PRIMARIA - 4TO GRADO",9, IF(V340="PRIMARIA - 5TO GRADO",10, IF(V340="PRIMARIA - 6TO GRADO",11, IF(V340="SECUNDARIA - 1ER GRADO",12, IF(V340="SECUNDARIA - 2DO GRADO",13, IF(V340="SECUNDARIA - 3ER GRADO",14, IF(V340="SECUNDARIA - 4TO GRADO",15))))))))))))))</f>
        <v>13</v>
      </c>
      <c r="BH340" s="709">
        <f>DATEDIF(N340,"31/03/2024","Y")</f>
        <v>14</v>
      </c>
      <c r="BI340" s="755">
        <f>BH340-BG340</f>
        <v>1</v>
      </c>
      <c r="BJ340" s="459" t="str">
        <f>IF(BI340&lt;=1,"NO TIENE REZAGO", IF(BI340=2,"2 AÑOS REZAGO", IF(BI340=3,"3 AÑOS REZAGO", IF(BI340&gt;=4, "4 AÑOS REZAGO A MÁS"))))</f>
        <v>NO TIENE REZAGO</v>
      </c>
      <c r="BK340" s="18"/>
    </row>
    <row r="341" spans="1:63" customFormat="1" ht="18.75" customHeight="1">
      <c r="A341" s="481">
        <v>1495</v>
      </c>
      <c r="B341" s="23" t="s">
        <v>5311</v>
      </c>
      <c r="C341" s="15" t="s">
        <v>5146</v>
      </c>
      <c r="D341" s="23" t="s">
        <v>126</v>
      </c>
      <c r="E341" s="53" t="s">
        <v>484</v>
      </c>
      <c r="F341" s="53">
        <v>974428237</v>
      </c>
      <c r="G341" s="310" t="str">
        <f>CONCATENATE(MID(Q341,3,2),MID(P341,1,2),MID(H341,1,2),MID(I341,1,2),MID(J341,1,2), MID(K341,1,2),MID(L341,1,1))</f>
        <v>1510DIRAHABES</v>
      </c>
      <c r="H341" s="604" t="s">
        <v>541</v>
      </c>
      <c r="I341" s="604" t="s">
        <v>218</v>
      </c>
      <c r="J341" s="604" t="s">
        <v>3884</v>
      </c>
      <c r="K341" s="604" t="s">
        <v>819</v>
      </c>
      <c r="L341" s="58" t="s">
        <v>57</v>
      </c>
      <c r="M341" s="103" t="s">
        <v>57</v>
      </c>
      <c r="N341" s="633">
        <v>42297</v>
      </c>
      <c r="O341" s="354">
        <v>20</v>
      </c>
      <c r="P341" s="354">
        <v>10</v>
      </c>
      <c r="Q341" s="354">
        <v>2015</v>
      </c>
      <c r="R341" s="637">
        <f ca="1">DATEDIF(N341,TODAY(),"Y")</f>
        <v>8</v>
      </c>
      <c r="S341" s="483" t="s">
        <v>4809</v>
      </c>
      <c r="T341" s="48" t="s">
        <v>2590</v>
      </c>
      <c r="U341" s="53">
        <v>76</v>
      </c>
      <c r="V341" s="14" t="s">
        <v>2588</v>
      </c>
      <c r="W341" s="114" t="s">
        <v>47</v>
      </c>
      <c r="X341" s="51" t="str">
        <f>UPPER(CONCATENATE(MID(AH341,3,2),MID(AG341,1,2),MID(Y341,1,2),MID(Z341,1,2),MID(AA341,1,2),MID(AB341,1,2),MID(AC341,1,1)))</f>
        <v>927RAVADADEV</v>
      </c>
      <c r="Y341" s="604" t="s">
        <v>218</v>
      </c>
      <c r="Z341" s="604" t="s">
        <v>1665</v>
      </c>
      <c r="AA341" s="604" t="s">
        <v>246</v>
      </c>
      <c r="AB341" s="605" t="s">
        <v>223</v>
      </c>
      <c r="AC341" s="481" t="s">
        <v>56</v>
      </c>
      <c r="AD341" s="44" t="s">
        <v>57</v>
      </c>
      <c r="AE341" s="634">
        <v>33796</v>
      </c>
      <c r="AF341" s="53">
        <v>11</v>
      </c>
      <c r="AG341" s="53">
        <v>7</v>
      </c>
      <c r="AH341" s="53">
        <v>1992</v>
      </c>
      <c r="AI341" s="15" t="s">
        <v>4809</v>
      </c>
      <c r="AJ341" s="48" t="s">
        <v>1096</v>
      </c>
      <c r="AK341" s="354">
        <v>19754582</v>
      </c>
      <c r="AL341" s="15" t="s">
        <v>2578</v>
      </c>
      <c r="AM341" s="1108">
        <v>45203</v>
      </c>
      <c r="AN341" s="481"/>
      <c r="AO341" s="1114"/>
      <c r="AP341" s="481"/>
      <c r="AQ341" s="717"/>
      <c r="AR341" s="530"/>
      <c r="AS341" s="114" t="s">
        <v>47</v>
      </c>
      <c r="AT341" s="18" t="s">
        <v>1126</v>
      </c>
      <c r="AU341" s="23"/>
      <c r="AV341" s="58"/>
      <c r="AW341" s="53" t="s">
        <v>6555</v>
      </c>
      <c r="AX341" s="1103"/>
      <c r="AY341" s="23"/>
      <c r="AZ341" s="58"/>
      <c r="BA341" s="58"/>
      <c r="BB341" s="23"/>
      <c r="BC341" s="23"/>
      <c r="BD341" s="23"/>
      <c r="BE341" s="23"/>
      <c r="BF341" s="23"/>
      <c r="BG341" s="755">
        <f>IF(V341="NINGUNO",6, IF(V341="NIVEL INICIAL 3 AÑOS",6,IF(V341="NIVEL INICIAL 4 AÑOS",6, IF(V341="NIVEL INICIAL 5 AÑOS",6, IF(V341="PRIMARIA - 1ER GRADO",6, IF(V341="PRIMARIA - 2DO GRADO",7, IF(V341="PRIMARIA - 3ER GRADO",8, IF(V341="PRIMARIA - 4TO GRADO",9, IF(V341="PRIMARIA - 5TO GRADO",10, IF(V341="PRIMARIA - 6TO GRADO",11, IF(V341="SECUNDARIA - 1ER GRADO",12, IF(V341="SECUNDARIA - 2DO GRADO",13, IF(V341="SECUNDARIA - 3ER GRADO",14, IF(V341="SECUNDARIA - 4TO GRADO",15))))))))))))))</f>
        <v>7</v>
      </c>
      <c r="BH341" s="709">
        <f>DATEDIF(N341,"31/03/2024","Y")</f>
        <v>8</v>
      </c>
      <c r="BI341" s="755">
        <f>BH341-BG341</f>
        <v>1</v>
      </c>
      <c r="BJ341" s="459" t="str">
        <f>IF(BI341&lt;=1,"NO TIENE REZAGO", IF(BI341=2,"2 AÑOS REZAGO", IF(BI341=3,"3 AÑOS REZAGO", IF(BI341&gt;=4, "4 AÑOS REZAGO A MÁS"))))</f>
        <v>NO TIENE REZAGO</v>
      </c>
      <c r="BK341" s="23"/>
    </row>
    <row r="342" spans="1:63" customFormat="1" ht="18.75" customHeight="1">
      <c r="A342" s="481">
        <v>1493</v>
      </c>
      <c r="B342" s="23" t="s">
        <v>5311</v>
      </c>
      <c r="C342" s="15" t="s">
        <v>5146</v>
      </c>
      <c r="D342" s="23" t="s">
        <v>126</v>
      </c>
      <c r="E342" s="53" t="s">
        <v>484</v>
      </c>
      <c r="F342" s="53">
        <v>974428237</v>
      </c>
      <c r="G342" s="310" t="str">
        <f>CONCATENATE(MID(Q342,3,2),MID(P342,1,2),MID(H342,1,2),MID(I342,1,2),MID(J342,1,2), MID(K342,1,2),MID(L342,1,1))</f>
        <v>2011DIRASOMIS</v>
      </c>
      <c r="H342" s="604" t="s">
        <v>541</v>
      </c>
      <c r="I342" s="604" t="s">
        <v>218</v>
      </c>
      <c r="J342" s="604" t="s">
        <v>6483</v>
      </c>
      <c r="K342" s="604" t="s">
        <v>3148</v>
      </c>
      <c r="L342" s="58" t="s">
        <v>57</v>
      </c>
      <c r="M342" s="103" t="s">
        <v>57</v>
      </c>
      <c r="N342" s="615">
        <v>44161</v>
      </c>
      <c r="O342" s="354">
        <v>26</v>
      </c>
      <c r="P342" s="354">
        <v>11</v>
      </c>
      <c r="Q342" s="354">
        <v>2020</v>
      </c>
      <c r="R342" s="637">
        <f t="shared" ref="R342:R354" ca="1" si="126">DATEDIF(N342,TODAY(),"Y")</f>
        <v>3</v>
      </c>
      <c r="S342" s="483" t="s">
        <v>4809</v>
      </c>
      <c r="T342" s="48" t="s">
        <v>1096</v>
      </c>
      <c r="U342" s="54" t="s">
        <v>6484</v>
      </c>
      <c r="V342" s="53" t="s">
        <v>53</v>
      </c>
      <c r="W342" s="114" t="s">
        <v>47</v>
      </c>
      <c r="X342" s="51" t="str">
        <f t="shared" ref="X342:X354" si="127">UPPER(CONCATENATE(MID(AH342,3,2),MID(AG342,1,2),MID(Y342,1,2),MID(Z342,1,2),MID(AA342,1,2),MID(AB342,1,2),MID(AC342,1,1)))</f>
        <v>927RAVADADEV</v>
      </c>
      <c r="Y342" s="604" t="s">
        <v>218</v>
      </c>
      <c r="Z342" s="604" t="s">
        <v>4760</v>
      </c>
      <c r="AA342" s="604" t="s">
        <v>1495</v>
      </c>
      <c r="AB342" s="605" t="s">
        <v>223</v>
      </c>
      <c r="AC342" s="481" t="s">
        <v>56</v>
      </c>
      <c r="AD342" s="44" t="s">
        <v>57</v>
      </c>
      <c r="AE342" s="618">
        <v>33796</v>
      </c>
      <c r="AF342" s="53">
        <v>11</v>
      </c>
      <c r="AG342" s="53">
        <v>7</v>
      </c>
      <c r="AH342" s="53">
        <v>1992</v>
      </c>
      <c r="AI342" s="15" t="s">
        <v>4809</v>
      </c>
      <c r="AJ342" s="48" t="s">
        <v>1096</v>
      </c>
      <c r="AK342" s="354">
        <v>19754582</v>
      </c>
      <c r="AL342" s="15" t="s">
        <v>2578</v>
      </c>
      <c r="AM342" s="1108">
        <v>45203</v>
      </c>
      <c r="AN342" s="481"/>
      <c r="AO342" s="1114"/>
      <c r="AP342" s="481">
        <v>1</v>
      </c>
      <c r="AQ342" s="717"/>
      <c r="AR342" s="530"/>
      <c r="AS342" s="114" t="s">
        <v>47</v>
      </c>
      <c r="AT342" s="18" t="s">
        <v>1126</v>
      </c>
      <c r="AU342" s="23"/>
      <c r="AV342" s="58"/>
      <c r="AW342" s="53" t="s">
        <v>6553</v>
      </c>
      <c r="AX342" s="1103"/>
      <c r="AY342" s="23"/>
      <c r="AZ342" s="58"/>
      <c r="BA342" s="58"/>
      <c r="BB342" s="23"/>
      <c r="BC342" s="23"/>
      <c r="BD342" s="23"/>
      <c r="BE342" s="23"/>
      <c r="BF342" s="23"/>
      <c r="BG342" s="755">
        <f t="shared" ref="BG342:BG354" si="128">IF(V342="NINGUNO",6, IF(V342="NIVEL INICIAL 3 AÑOS",6,IF(V342="NIVEL INICIAL 4 AÑOS",6, IF(V342="NIVEL INICIAL 5 AÑOS",6, IF(V342="PRIMARIA - 1ER GRADO",6, IF(V342="PRIMARIA - 2DO GRADO",7, IF(V342="PRIMARIA - 3ER GRADO",8, IF(V342="PRIMARIA - 4TO GRADO",9, IF(V342="PRIMARIA - 5TO GRADO",10, IF(V342="PRIMARIA - 6TO GRADO",11, IF(V342="SECUNDARIA - 1ER GRADO",12, IF(V342="SECUNDARIA - 2DO GRADO",13, IF(V342="SECUNDARIA - 3ER GRADO",14, IF(V342="SECUNDARIA - 4TO GRADO",15))))))))))))))</f>
        <v>6</v>
      </c>
      <c r="BH342" s="709">
        <f t="shared" ref="BH342:BH354" si="129">DATEDIF(N342,"31/03/2024","Y")</f>
        <v>3</v>
      </c>
      <c r="BI342" s="755">
        <f t="shared" ref="BI342:BI354" si="130">BH342-BG342</f>
        <v>-3</v>
      </c>
      <c r="BJ342" s="459" t="str">
        <f t="shared" ref="BJ342:BJ354" si="131">IF(BI342&lt;=1,"NO TIENE REZAGO", IF(BI342=2,"2 AÑOS REZAGO", IF(BI342=3,"3 AÑOS REZAGO", IF(BI342&gt;=4, "4 AÑOS REZAGO A MÁS"))))</f>
        <v>NO TIENE REZAGO</v>
      </c>
      <c r="BK342" s="23"/>
    </row>
    <row r="343" spans="1:63" customFormat="1" ht="18.75" customHeight="1">
      <c r="A343" s="481">
        <v>548</v>
      </c>
      <c r="B343" s="114" t="s">
        <v>2836</v>
      </c>
      <c r="C343" s="15" t="s">
        <v>33</v>
      </c>
      <c r="D343" s="15" t="s">
        <v>33</v>
      </c>
      <c r="E343" s="15" t="s">
        <v>2048</v>
      </c>
      <c r="F343" s="15">
        <v>958617397</v>
      </c>
      <c r="G343" s="310" t="str">
        <f>CONCATENATE(MID(Q343,3,2),MID(P343,1,2),MID(H343,1,2),MID(I343,1,2),MID(J343,1,2), MID(K343,1,2),MID(L343,1,1))</f>
        <v>083DIRAVAALS</v>
      </c>
      <c r="H343" s="18" t="s">
        <v>541</v>
      </c>
      <c r="I343" s="18" t="s">
        <v>218</v>
      </c>
      <c r="J343" s="18" t="s">
        <v>2000</v>
      </c>
      <c r="K343" s="18" t="s">
        <v>55</v>
      </c>
      <c r="L343" s="15" t="s">
        <v>57</v>
      </c>
      <c r="M343" s="103" t="s">
        <v>57</v>
      </c>
      <c r="N343" s="193">
        <v>39532</v>
      </c>
      <c r="O343" s="199">
        <v>25</v>
      </c>
      <c r="P343" s="199">
        <v>3</v>
      </c>
      <c r="Q343" s="199">
        <v>2008</v>
      </c>
      <c r="R343" s="637">
        <f t="shared" ca="1" si="126"/>
        <v>16</v>
      </c>
      <c r="S343" s="15" t="s">
        <v>4809</v>
      </c>
      <c r="T343" s="29" t="s">
        <v>86</v>
      </c>
      <c r="U343" s="122" t="s">
        <v>3480</v>
      </c>
      <c r="V343" s="14" t="s">
        <v>2611</v>
      </c>
      <c r="W343" s="114" t="s">
        <v>47</v>
      </c>
      <c r="X343" s="51" t="str">
        <f t="shared" si="127"/>
        <v>8411RATOCLDUV</v>
      </c>
      <c r="Y343" s="18" t="s">
        <v>218</v>
      </c>
      <c r="Z343" s="18" t="s">
        <v>1302</v>
      </c>
      <c r="AA343" s="18" t="s">
        <v>1396</v>
      </c>
      <c r="AB343" s="18" t="s">
        <v>1397</v>
      </c>
      <c r="AC343" s="481" t="s">
        <v>56</v>
      </c>
      <c r="AD343" s="44" t="s">
        <v>111</v>
      </c>
      <c r="AE343" s="116">
        <v>30993</v>
      </c>
      <c r="AF343" s="18" t="s">
        <v>200</v>
      </c>
      <c r="AG343" s="18" t="s">
        <v>65</v>
      </c>
      <c r="AH343" s="18" t="s">
        <v>236</v>
      </c>
      <c r="AI343" s="58" t="s">
        <v>4809</v>
      </c>
      <c r="AJ343" s="150" t="s">
        <v>142</v>
      </c>
      <c r="AK343" s="117" t="s">
        <v>1398</v>
      </c>
      <c r="AL343" s="15" t="s">
        <v>2578</v>
      </c>
      <c r="AM343" s="31">
        <v>45219.730520833335</v>
      </c>
      <c r="AN343" s="15" t="s">
        <v>49</v>
      </c>
      <c r="AO343" s="24">
        <v>45240</v>
      </c>
      <c r="AP343" s="15">
        <v>3</v>
      </c>
      <c r="AQ343" s="277">
        <v>3</v>
      </c>
      <c r="AR343" s="20">
        <v>2</v>
      </c>
      <c r="AS343" s="114" t="s">
        <v>47</v>
      </c>
      <c r="AT343" s="15" t="s">
        <v>67</v>
      </c>
      <c r="AU343" s="16" t="s">
        <v>47</v>
      </c>
      <c r="AV343" s="15"/>
      <c r="AW343" s="18"/>
      <c r="AX343" s="58"/>
      <c r="AY343" s="18"/>
      <c r="AZ343" s="15"/>
      <c r="BA343" s="15"/>
      <c r="BB343" s="18"/>
      <c r="BC343" s="18"/>
      <c r="BD343" s="18"/>
      <c r="BE343" s="18"/>
      <c r="BF343" s="18"/>
      <c r="BG343" s="755">
        <f t="shared" si="128"/>
        <v>14</v>
      </c>
      <c r="BH343" s="709">
        <f t="shared" si="129"/>
        <v>16</v>
      </c>
      <c r="BI343" s="755">
        <f t="shared" si="130"/>
        <v>2</v>
      </c>
      <c r="BJ343" s="459" t="str">
        <f t="shared" si="131"/>
        <v>2 AÑOS REZAGO</v>
      </c>
      <c r="BK343" s="18"/>
    </row>
    <row r="344" spans="1:63" customFormat="1" ht="18.75" customHeight="1">
      <c r="A344" s="481">
        <v>572</v>
      </c>
      <c r="B344" s="114" t="s">
        <v>2836</v>
      </c>
      <c r="C344" s="15" t="s">
        <v>33</v>
      </c>
      <c r="D344" s="15" t="s">
        <v>33</v>
      </c>
      <c r="E344" s="15" t="s">
        <v>2048</v>
      </c>
      <c r="F344" s="15">
        <v>584145057644</v>
      </c>
      <c r="G344" s="310" t="str">
        <f>CONCATENATE(MID(Q344,3,2),MID(P344,1,2),MID(H344,1,2),MID(I344,1,2),MID(J344,1,2), MID(K344,1,2),MID(L344,1,1))</f>
        <v>127DIROANVAS</v>
      </c>
      <c r="H344" s="18" t="s">
        <v>541</v>
      </c>
      <c r="I344" s="18" t="s">
        <v>338</v>
      </c>
      <c r="J344" s="18" t="s">
        <v>3518</v>
      </c>
      <c r="K344" s="18" t="s">
        <v>167</v>
      </c>
      <c r="L344" s="15" t="s">
        <v>57</v>
      </c>
      <c r="M344" s="103" t="s">
        <v>57</v>
      </c>
      <c r="N344" s="193">
        <v>41097</v>
      </c>
      <c r="O344" s="199">
        <v>7</v>
      </c>
      <c r="P344" s="199">
        <v>7</v>
      </c>
      <c r="Q344" s="199">
        <v>2012</v>
      </c>
      <c r="R344" s="637">
        <f t="shared" ca="1" si="126"/>
        <v>11</v>
      </c>
      <c r="S344" s="15" t="s">
        <v>4809</v>
      </c>
      <c r="T344" s="29" t="s">
        <v>86</v>
      </c>
      <c r="U344" s="122" t="s">
        <v>3519</v>
      </c>
      <c r="V344" s="14" t="s">
        <v>2582</v>
      </c>
      <c r="W344" s="114" t="s">
        <v>47</v>
      </c>
      <c r="X344" s="51" t="str">
        <f t="shared" si="127"/>
        <v>824ROGOROALV</v>
      </c>
      <c r="Y344" s="18" t="s">
        <v>338</v>
      </c>
      <c r="Z344" s="18" t="s">
        <v>1366</v>
      </c>
      <c r="AA344" s="18" t="s">
        <v>1466</v>
      </c>
      <c r="AB344" s="18" t="s">
        <v>55</v>
      </c>
      <c r="AC344" s="481" t="s">
        <v>56</v>
      </c>
      <c r="AD344" s="44" t="s">
        <v>57</v>
      </c>
      <c r="AE344" s="116">
        <v>30057</v>
      </c>
      <c r="AF344" s="18" t="s">
        <v>267</v>
      </c>
      <c r="AG344" s="18" t="s">
        <v>123</v>
      </c>
      <c r="AH344" s="18" t="s">
        <v>369</v>
      </c>
      <c r="AI344" s="58" t="s">
        <v>4809</v>
      </c>
      <c r="AJ344" s="32" t="s">
        <v>58</v>
      </c>
      <c r="AK344" s="117" t="s">
        <v>1467</v>
      </c>
      <c r="AL344" s="15" t="s">
        <v>2578</v>
      </c>
      <c r="AM344" s="31">
        <v>45221.603229166663</v>
      </c>
      <c r="AN344" s="15" t="s">
        <v>49</v>
      </c>
      <c r="AO344" s="24">
        <v>45241</v>
      </c>
      <c r="AP344" s="15">
        <v>3</v>
      </c>
      <c r="AQ344" s="277">
        <v>3</v>
      </c>
      <c r="AR344" s="20">
        <v>2</v>
      </c>
      <c r="AS344" s="114" t="s">
        <v>47</v>
      </c>
      <c r="AT344" s="15" t="s">
        <v>67</v>
      </c>
      <c r="AU344" s="16" t="s">
        <v>47</v>
      </c>
      <c r="AV344" s="15"/>
      <c r="AW344" s="18"/>
      <c r="AX344" s="58"/>
      <c r="AY344" s="18"/>
      <c r="AZ344" s="15"/>
      <c r="BA344" s="15"/>
      <c r="BB344" s="18"/>
      <c r="BC344" s="18"/>
      <c r="BD344" s="18"/>
      <c r="BE344" s="18"/>
      <c r="BF344" s="18"/>
      <c r="BG344" s="755">
        <f t="shared" si="128"/>
        <v>10</v>
      </c>
      <c r="BH344" s="709">
        <f t="shared" si="129"/>
        <v>11</v>
      </c>
      <c r="BI344" s="755">
        <f t="shared" si="130"/>
        <v>1</v>
      </c>
      <c r="BJ344" s="459" t="str">
        <f t="shared" si="131"/>
        <v>NO TIENE REZAGO</v>
      </c>
      <c r="BK344" s="18"/>
    </row>
    <row r="345" spans="1:63" customFormat="1" ht="18.75" customHeight="1">
      <c r="A345" s="481">
        <v>68</v>
      </c>
      <c r="B345" s="51" t="s">
        <v>2575</v>
      </c>
      <c r="C345" s="25" t="s">
        <v>33</v>
      </c>
      <c r="D345" s="25" t="s">
        <v>33</v>
      </c>
      <c r="E345" s="14" t="s">
        <v>34</v>
      </c>
      <c r="F345" s="14">
        <v>998287297</v>
      </c>
      <c r="G345" s="310" t="str">
        <f>CONCATENATE(MID(Q345,3,2),MID(P345,1,2),MID(H345,1,2),MID(I345,1,2),MID(J345,1,2), MID(K345,1,2),MID(L345,1,1))</f>
        <v>116DIROANJOS</v>
      </c>
      <c r="H345" s="37" t="s">
        <v>541</v>
      </c>
      <c r="I345" s="34" t="s">
        <v>338</v>
      </c>
      <c r="J345" s="34" t="s">
        <v>2676</v>
      </c>
      <c r="K345" s="34" t="s">
        <v>2677</v>
      </c>
      <c r="L345" s="15" t="s">
        <v>57</v>
      </c>
      <c r="M345" s="103" t="s">
        <v>57</v>
      </c>
      <c r="N345" s="193">
        <v>40717</v>
      </c>
      <c r="O345" s="199">
        <v>23</v>
      </c>
      <c r="P345" s="199">
        <v>6</v>
      </c>
      <c r="Q345" s="199">
        <v>2011</v>
      </c>
      <c r="R345" s="637">
        <f t="shared" ca="1" si="126"/>
        <v>12</v>
      </c>
      <c r="S345" s="15" t="s">
        <v>4809</v>
      </c>
      <c r="T345" s="29" t="s">
        <v>2590</v>
      </c>
      <c r="U345" s="14">
        <v>6532</v>
      </c>
      <c r="V345" s="14" t="s">
        <v>2644</v>
      </c>
      <c r="W345" s="51" t="s">
        <v>47</v>
      </c>
      <c r="X345" s="51" t="str">
        <f t="shared" si="127"/>
        <v>8706ROALZUDAV</v>
      </c>
      <c r="Y345" s="33" t="s">
        <v>338</v>
      </c>
      <c r="Z345" s="33" t="s">
        <v>189</v>
      </c>
      <c r="AA345" s="33" t="s">
        <v>150</v>
      </c>
      <c r="AB345" s="33" t="s">
        <v>617</v>
      </c>
      <c r="AC345" s="481" t="s">
        <v>56</v>
      </c>
      <c r="AD345" s="44" t="s">
        <v>57</v>
      </c>
      <c r="AE345" s="35">
        <v>31951</v>
      </c>
      <c r="AF345" s="46" t="s">
        <v>406</v>
      </c>
      <c r="AG345" s="46" t="s">
        <v>301</v>
      </c>
      <c r="AH345" s="46" t="s">
        <v>249</v>
      </c>
      <c r="AI345" s="58" t="s">
        <v>4809</v>
      </c>
      <c r="AJ345" s="32" t="s">
        <v>58</v>
      </c>
      <c r="AK345" s="36">
        <v>18736633</v>
      </c>
      <c r="AL345" s="1080" t="s">
        <v>2578</v>
      </c>
      <c r="AM345" s="31">
        <v>45202</v>
      </c>
      <c r="AN345" s="58"/>
      <c r="AO345" s="1101"/>
      <c r="AP345" s="58"/>
      <c r="AQ345" s="56"/>
      <c r="AR345" s="39"/>
      <c r="AS345" s="51" t="s">
        <v>47</v>
      </c>
      <c r="AT345" s="14" t="s">
        <v>98</v>
      </c>
      <c r="AU345" s="14" t="s">
        <v>47</v>
      </c>
      <c r="AV345" s="58" t="s">
        <v>47</v>
      </c>
      <c r="AW345" s="354" t="s">
        <v>2674</v>
      </c>
      <c r="AX345" s="1101">
        <v>45216</v>
      </c>
      <c r="AY345" s="25" t="s">
        <v>47</v>
      </c>
      <c r="AZ345" s="58" t="s">
        <v>47</v>
      </c>
      <c r="BA345" s="1130">
        <v>45248</v>
      </c>
      <c r="BB345" s="25" t="s">
        <v>47</v>
      </c>
      <c r="BC345" s="25" t="s">
        <v>2603</v>
      </c>
      <c r="BD345" s="53" t="s">
        <v>2674</v>
      </c>
      <c r="BE345" s="53" t="s">
        <v>2604</v>
      </c>
      <c r="BF345" s="25" t="s">
        <v>47</v>
      </c>
      <c r="BG345" s="755">
        <f t="shared" si="128"/>
        <v>9</v>
      </c>
      <c r="BH345" s="709">
        <f t="shared" si="129"/>
        <v>12</v>
      </c>
      <c r="BI345" s="755">
        <f t="shared" si="130"/>
        <v>3</v>
      </c>
      <c r="BJ345" s="459" t="str">
        <f t="shared" si="131"/>
        <v>3 AÑOS REZAGO</v>
      </c>
      <c r="BK345" s="25" t="s">
        <v>3852</v>
      </c>
    </row>
    <row r="346" spans="1:63" customFormat="1" ht="18.75" customHeight="1">
      <c r="A346" s="481">
        <v>574</v>
      </c>
      <c r="B346" s="114" t="s">
        <v>2836</v>
      </c>
      <c r="C346" s="15" t="s">
        <v>33</v>
      </c>
      <c r="D346" s="15" t="s">
        <v>33</v>
      </c>
      <c r="E346" s="15" t="s">
        <v>2048</v>
      </c>
      <c r="F346" s="15">
        <v>584145057644</v>
      </c>
      <c r="G346" s="310" t="str">
        <f>CONCATENATE(MID(Q346,3,2),MID(P346,1,2),MID(H346,1,2),MID(I346,1,2),MID(J346,1,2), MID(K346,1,2),MID(L346,1,1))</f>
        <v>193DIROISJOS</v>
      </c>
      <c r="H346" s="18" t="s">
        <v>541</v>
      </c>
      <c r="I346" s="18" t="s">
        <v>338</v>
      </c>
      <c r="J346" s="18" t="s">
        <v>2364</v>
      </c>
      <c r="K346" s="18" t="s">
        <v>309</v>
      </c>
      <c r="L346" s="15" t="s">
        <v>57</v>
      </c>
      <c r="M346" s="103" t="s">
        <v>57</v>
      </c>
      <c r="N346" s="193">
        <v>43555</v>
      </c>
      <c r="O346" s="199">
        <v>31</v>
      </c>
      <c r="P346" s="199">
        <v>3</v>
      </c>
      <c r="Q346" s="199">
        <v>2019</v>
      </c>
      <c r="R346" s="637">
        <f t="shared" ca="1" si="126"/>
        <v>4</v>
      </c>
      <c r="S346" s="15" t="s">
        <v>4808</v>
      </c>
      <c r="T346" s="29" t="s">
        <v>2590</v>
      </c>
      <c r="U346" s="19" t="s">
        <v>3520</v>
      </c>
      <c r="V346" s="16" t="s">
        <v>2636</v>
      </c>
      <c r="W346" s="114" t="s">
        <v>47</v>
      </c>
      <c r="X346" s="51" t="str">
        <f t="shared" si="127"/>
        <v>824ROGOROALV</v>
      </c>
      <c r="Y346" s="18" t="s">
        <v>338</v>
      </c>
      <c r="Z346" s="18" t="s">
        <v>1366</v>
      </c>
      <c r="AA346" s="18" t="s">
        <v>1466</v>
      </c>
      <c r="AB346" s="18" t="s">
        <v>55</v>
      </c>
      <c r="AC346" s="481" t="s">
        <v>56</v>
      </c>
      <c r="AD346" s="44" t="s">
        <v>57</v>
      </c>
      <c r="AE346" s="116">
        <v>30057</v>
      </c>
      <c r="AF346" s="18" t="s">
        <v>267</v>
      </c>
      <c r="AG346" s="18" t="s">
        <v>123</v>
      </c>
      <c r="AH346" s="18" t="s">
        <v>369</v>
      </c>
      <c r="AI346" s="58" t="s">
        <v>4809</v>
      </c>
      <c r="AJ346" s="32" t="s">
        <v>58</v>
      </c>
      <c r="AK346" s="117" t="s">
        <v>1467</v>
      </c>
      <c r="AL346" s="15" t="s">
        <v>2578</v>
      </c>
      <c r="AM346" s="31">
        <v>45221.603229166663</v>
      </c>
      <c r="AN346" s="15"/>
      <c r="AO346" s="31"/>
      <c r="AP346" s="15"/>
      <c r="AQ346" s="277"/>
      <c r="AR346" s="20"/>
      <c r="AS346" s="114" t="s">
        <v>47</v>
      </c>
      <c r="AT346" s="15" t="s">
        <v>67</v>
      </c>
      <c r="AU346" s="16" t="s">
        <v>47</v>
      </c>
      <c r="AV346" s="15"/>
      <c r="AW346" s="18"/>
      <c r="AX346" s="58"/>
      <c r="AY346" s="18"/>
      <c r="AZ346" s="15"/>
      <c r="BA346" s="15"/>
      <c r="BB346" s="18"/>
      <c r="BC346" s="18"/>
      <c r="BD346" s="18"/>
      <c r="BE346" s="18"/>
      <c r="BF346" s="18"/>
      <c r="BG346" s="755">
        <f t="shared" si="128"/>
        <v>6</v>
      </c>
      <c r="BH346" s="709">
        <f t="shared" si="129"/>
        <v>5</v>
      </c>
      <c r="BI346" s="755">
        <f t="shared" si="130"/>
        <v>-1</v>
      </c>
      <c r="BJ346" s="459" t="str">
        <f t="shared" si="131"/>
        <v>NO TIENE REZAGO</v>
      </c>
      <c r="BK346" s="18"/>
    </row>
    <row r="347" spans="1:63" customFormat="1" ht="18.75" customHeight="1">
      <c r="A347" s="481">
        <v>576</v>
      </c>
      <c r="B347" s="114" t="s">
        <v>2836</v>
      </c>
      <c r="C347" s="15" t="s">
        <v>33</v>
      </c>
      <c r="D347" s="15" t="s">
        <v>33</v>
      </c>
      <c r="E347" s="15" t="s">
        <v>2048</v>
      </c>
      <c r="F347" s="15">
        <v>5841450577644</v>
      </c>
      <c r="G347" s="310" t="str">
        <f>CONCATENATE(MID(Q347,3,2),MID(P347,1,2),MID(H347,1,2),MID(I347,1,2),MID(J347,1,2), MID(K347,1,2),MID(L347,1,1))</f>
        <v>193DIROMADAS</v>
      </c>
      <c r="H347" s="18" t="s">
        <v>541</v>
      </c>
      <c r="I347" s="18" t="s">
        <v>338</v>
      </c>
      <c r="J347" s="18" t="s">
        <v>2870</v>
      </c>
      <c r="K347" s="18" t="s">
        <v>1957</v>
      </c>
      <c r="L347" s="15" t="s">
        <v>57</v>
      </c>
      <c r="M347" s="103" t="s">
        <v>57</v>
      </c>
      <c r="N347" s="193">
        <v>43555</v>
      </c>
      <c r="O347" s="199">
        <v>31</v>
      </c>
      <c r="P347" s="199">
        <v>3</v>
      </c>
      <c r="Q347" s="199">
        <v>2019</v>
      </c>
      <c r="R347" s="637">
        <f t="shared" ca="1" si="126"/>
        <v>4</v>
      </c>
      <c r="S347" s="15" t="s">
        <v>4808</v>
      </c>
      <c r="T347" s="29" t="s">
        <v>2590</v>
      </c>
      <c r="U347" s="19" t="s">
        <v>3522</v>
      </c>
      <c r="V347" s="16" t="s">
        <v>2636</v>
      </c>
      <c r="W347" s="114" t="s">
        <v>47</v>
      </c>
      <c r="X347" s="51" t="str">
        <f t="shared" si="127"/>
        <v>824ROGOROALV</v>
      </c>
      <c r="Y347" s="18" t="s">
        <v>338</v>
      </c>
      <c r="Z347" s="18" t="s">
        <v>1366</v>
      </c>
      <c r="AA347" s="18" t="s">
        <v>1466</v>
      </c>
      <c r="AB347" s="18" t="s">
        <v>55</v>
      </c>
      <c r="AC347" s="481" t="s">
        <v>56</v>
      </c>
      <c r="AD347" s="44" t="s">
        <v>57</v>
      </c>
      <c r="AE347" s="116">
        <v>30057</v>
      </c>
      <c r="AF347" s="18" t="s">
        <v>267</v>
      </c>
      <c r="AG347" s="18" t="s">
        <v>123</v>
      </c>
      <c r="AH347" s="18" t="s">
        <v>369</v>
      </c>
      <c r="AI347" s="58" t="s">
        <v>4809</v>
      </c>
      <c r="AJ347" s="32" t="s">
        <v>58</v>
      </c>
      <c r="AK347" s="117" t="s">
        <v>1467</v>
      </c>
      <c r="AL347" s="15" t="s">
        <v>2578</v>
      </c>
      <c r="AM347" s="31">
        <v>45221.603229166663</v>
      </c>
      <c r="AN347" s="15"/>
      <c r="AO347" s="31"/>
      <c r="AP347" s="15"/>
      <c r="AQ347" s="277"/>
      <c r="AR347" s="20"/>
      <c r="AS347" s="114" t="s">
        <v>47</v>
      </c>
      <c r="AT347" s="15" t="s">
        <v>67</v>
      </c>
      <c r="AU347" s="16" t="s">
        <v>47</v>
      </c>
      <c r="AV347" s="15"/>
      <c r="AW347" s="18"/>
      <c r="AX347" s="58"/>
      <c r="AY347" s="18"/>
      <c r="AZ347" s="15"/>
      <c r="BA347" s="15"/>
      <c r="BB347" s="18"/>
      <c r="BC347" s="18"/>
      <c r="BD347" s="18"/>
      <c r="BE347" s="18"/>
      <c r="BF347" s="18"/>
      <c r="BG347" s="755">
        <f t="shared" si="128"/>
        <v>6</v>
      </c>
      <c r="BH347" s="709">
        <f t="shared" si="129"/>
        <v>5</v>
      </c>
      <c r="BI347" s="755">
        <f t="shared" si="130"/>
        <v>-1</v>
      </c>
      <c r="BJ347" s="459" t="str">
        <f t="shared" si="131"/>
        <v>NO TIENE REZAGO</v>
      </c>
      <c r="BK347" s="18"/>
    </row>
    <row r="348" spans="1:63" customFormat="1" ht="18.75" customHeight="1">
      <c r="A348" s="481">
        <v>67</v>
      </c>
      <c r="B348" s="51" t="s">
        <v>2575</v>
      </c>
      <c r="C348" s="25" t="s">
        <v>33</v>
      </c>
      <c r="D348" s="25" t="s">
        <v>33</v>
      </c>
      <c r="E348" s="14" t="s">
        <v>34</v>
      </c>
      <c r="F348" s="14">
        <v>998287297</v>
      </c>
      <c r="G348" s="310" t="str">
        <f>CONCATENATE(MID(Q348,3,2),MID(P348,1,2),MID(H348,1,2),MID(I348,1,2),MID(J348,1,2), MID(K348,1,2),MID(L348,1,1))</f>
        <v>136DIROVIMAS</v>
      </c>
      <c r="H348" s="58" t="s">
        <v>541</v>
      </c>
      <c r="I348" s="1075" t="s">
        <v>338</v>
      </c>
      <c r="J348" s="1075" t="s">
        <v>6719</v>
      </c>
      <c r="K348" s="1075" t="s">
        <v>2110</v>
      </c>
      <c r="L348" s="15" t="s">
        <v>57</v>
      </c>
      <c r="M348" s="103" t="s">
        <v>57</v>
      </c>
      <c r="N348" s="193">
        <v>41428</v>
      </c>
      <c r="O348" s="199">
        <v>3</v>
      </c>
      <c r="P348" s="199">
        <v>6</v>
      </c>
      <c r="Q348" s="199">
        <v>2013</v>
      </c>
      <c r="R348" s="637">
        <f t="shared" ca="1" si="126"/>
        <v>10</v>
      </c>
      <c r="S348" s="15" t="s">
        <v>4808</v>
      </c>
      <c r="T348" s="29" t="s">
        <v>2590</v>
      </c>
      <c r="U348" s="14">
        <v>3018</v>
      </c>
      <c r="V348" s="756" t="s">
        <v>2631</v>
      </c>
      <c r="W348" s="51" t="s">
        <v>47</v>
      </c>
      <c r="X348" s="51" t="str">
        <f t="shared" si="127"/>
        <v>8706ROALZUDAV</v>
      </c>
      <c r="Y348" s="33" t="s">
        <v>338</v>
      </c>
      <c r="Z348" s="33" t="s">
        <v>189</v>
      </c>
      <c r="AA348" s="33" t="s">
        <v>150</v>
      </c>
      <c r="AB348" s="33" t="s">
        <v>617</v>
      </c>
      <c r="AC348" s="481" t="s">
        <v>56</v>
      </c>
      <c r="AD348" s="44" t="s">
        <v>57</v>
      </c>
      <c r="AE348" s="35">
        <v>31951</v>
      </c>
      <c r="AF348" s="46" t="s">
        <v>406</v>
      </c>
      <c r="AG348" s="46" t="s">
        <v>301</v>
      </c>
      <c r="AH348" s="46" t="s">
        <v>249</v>
      </c>
      <c r="AI348" s="58" t="s">
        <v>4809</v>
      </c>
      <c r="AJ348" s="32" t="s">
        <v>58</v>
      </c>
      <c r="AK348" s="36">
        <v>18736633</v>
      </c>
      <c r="AL348" s="1080" t="s">
        <v>2578</v>
      </c>
      <c r="AM348" s="1094">
        <v>45201</v>
      </c>
      <c r="AN348" s="58" t="s">
        <v>4657</v>
      </c>
      <c r="AO348" s="1101">
        <v>45215</v>
      </c>
      <c r="AP348" s="58">
        <v>2</v>
      </c>
      <c r="AQ348" s="160">
        <v>2</v>
      </c>
      <c r="AR348" s="39">
        <v>1</v>
      </c>
      <c r="AS348" s="51" t="s">
        <v>47</v>
      </c>
      <c r="AT348" s="14" t="s">
        <v>98</v>
      </c>
      <c r="AU348" s="14" t="s">
        <v>47</v>
      </c>
      <c r="AV348" s="58" t="s">
        <v>47</v>
      </c>
      <c r="AW348" s="354" t="s">
        <v>2674</v>
      </c>
      <c r="AX348" s="1101">
        <v>45216</v>
      </c>
      <c r="AY348" s="25" t="s">
        <v>47</v>
      </c>
      <c r="AZ348" s="58" t="s">
        <v>47</v>
      </c>
      <c r="BA348" s="1130">
        <v>45249</v>
      </c>
      <c r="BB348" s="25" t="s">
        <v>47</v>
      </c>
      <c r="BC348" s="25" t="s">
        <v>2603</v>
      </c>
      <c r="BD348" s="53" t="s">
        <v>2674</v>
      </c>
      <c r="BE348" s="53" t="s">
        <v>2675</v>
      </c>
      <c r="BF348" s="25" t="s">
        <v>47</v>
      </c>
      <c r="BG348" s="755">
        <f t="shared" si="128"/>
        <v>6</v>
      </c>
      <c r="BH348" s="709">
        <f t="shared" si="129"/>
        <v>10</v>
      </c>
      <c r="BI348" s="755">
        <f t="shared" si="130"/>
        <v>4</v>
      </c>
      <c r="BJ348" s="459" t="str">
        <f t="shared" si="131"/>
        <v>4 AÑOS REZAGO A MÁS</v>
      </c>
      <c r="BK348" s="25" t="s">
        <v>3852</v>
      </c>
    </row>
    <row r="349" spans="1:63" customFormat="1" ht="18.75" customHeight="1">
      <c r="A349" s="481">
        <v>613</v>
      </c>
      <c r="B349" s="114" t="s">
        <v>2836</v>
      </c>
      <c r="C349" s="15" t="s">
        <v>33</v>
      </c>
      <c r="D349" s="15" t="s">
        <v>33</v>
      </c>
      <c r="E349" s="16" t="s">
        <v>34</v>
      </c>
      <c r="F349" s="15">
        <v>925330928</v>
      </c>
      <c r="G349" s="310" t="str">
        <f>CONCATENATE(MID(Q349,3,2),MID(P349,1,2),MID(H349,1,2),MID(I349,1,2),MID(J349,1,2), MID(K349,1,2),MID(L349,1,1))</f>
        <v>1710DISAANJEP</v>
      </c>
      <c r="H349" s="18" t="s">
        <v>541</v>
      </c>
      <c r="I349" s="18" t="s">
        <v>1349</v>
      </c>
      <c r="J349" s="18" t="s">
        <v>3593</v>
      </c>
      <c r="K349" s="18" t="s">
        <v>458</v>
      </c>
      <c r="L349" s="21" t="s">
        <v>42</v>
      </c>
      <c r="M349" s="21" t="s">
        <v>42</v>
      </c>
      <c r="N349" s="193">
        <v>43014</v>
      </c>
      <c r="O349" s="199">
        <v>6</v>
      </c>
      <c r="P349" s="199">
        <v>10</v>
      </c>
      <c r="Q349" s="199">
        <v>2017</v>
      </c>
      <c r="R349" s="637">
        <f t="shared" ca="1" si="126"/>
        <v>6</v>
      </c>
      <c r="S349" s="15" t="s">
        <v>4808</v>
      </c>
      <c r="T349" s="15" t="s">
        <v>42</v>
      </c>
      <c r="U349" s="115" t="s">
        <v>3594</v>
      </c>
      <c r="V349" s="21" t="s">
        <v>53</v>
      </c>
      <c r="W349" s="114" t="s">
        <v>47</v>
      </c>
      <c r="X349" s="51" t="str">
        <f t="shared" si="127"/>
        <v>8712SANILEJOV</v>
      </c>
      <c r="Y349" s="15" t="s">
        <v>1349</v>
      </c>
      <c r="Z349" s="32" t="s">
        <v>53</v>
      </c>
      <c r="AA349" s="15" t="s">
        <v>1542</v>
      </c>
      <c r="AB349" s="15" t="s">
        <v>1275</v>
      </c>
      <c r="AC349" s="481" t="s">
        <v>56</v>
      </c>
      <c r="AD349" s="15" t="s">
        <v>42</v>
      </c>
      <c r="AE349" s="116">
        <v>32125</v>
      </c>
      <c r="AF349" s="18" t="s">
        <v>368</v>
      </c>
      <c r="AG349" s="18" t="s">
        <v>206</v>
      </c>
      <c r="AH349" s="18" t="s">
        <v>249</v>
      </c>
      <c r="AI349" s="58" t="s">
        <v>4809</v>
      </c>
      <c r="AJ349" s="15" t="s">
        <v>42</v>
      </c>
      <c r="AK349" s="117" t="s">
        <v>1543</v>
      </c>
      <c r="AL349" s="15" t="s">
        <v>2578</v>
      </c>
      <c r="AM349" s="85">
        <v>45199.553391203706</v>
      </c>
      <c r="AN349" s="15" t="s">
        <v>49</v>
      </c>
      <c r="AO349" s="31">
        <v>45244</v>
      </c>
      <c r="AP349" s="15">
        <v>3</v>
      </c>
      <c r="AQ349" s="20">
        <v>3</v>
      </c>
      <c r="AR349" s="20">
        <v>1</v>
      </c>
      <c r="AS349" s="114" t="s">
        <v>47</v>
      </c>
      <c r="AT349" s="15" t="s">
        <v>48</v>
      </c>
      <c r="AU349" s="16" t="s">
        <v>47</v>
      </c>
      <c r="AV349" s="15"/>
      <c r="AW349" s="18"/>
      <c r="AX349" s="58"/>
      <c r="AY349" s="18"/>
      <c r="AZ349" s="15"/>
      <c r="BA349" s="15"/>
      <c r="BB349" s="18"/>
      <c r="BC349" s="18"/>
      <c r="BD349" s="18"/>
      <c r="BE349" s="18"/>
      <c r="BF349" s="18"/>
      <c r="BG349" s="755">
        <f t="shared" si="128"/>
        <v>6</v>
      </c>
      <c r="BH349" s="709">
        <f t="shared" si="129"/>
        <v>6</v>
      </c>
      <c r="BI349" s="755">
        <f t="shared" si="130"/>
        <v>0</v>
      </c>
      <c r="BJ349" s="459" t="str">
        <f t="shared" si="131"/>
        <v>NO TIENE REZAGO</v>
      </c>
      <c r="BK349" s="18"/>
    </row>
    <row r="350" spans="1:63" customFormat="1" ht="18.75" customHeight="1">
      <c r="A350" s="481">
        <v>617</v>
      </c>
      <c r="B350" s="114" t="s">
        <v>2836</v>
      </c>
      <c r="C350" s="15" t="s">
        <v>33</v>
      </c>
      <c r="D350" s="15" t="s">
        <v>33</v>
      </c>
      <c r="E350" s="16" t="s">
        <v>34</v>
      </c>
      <c r="F350" s="15">
        <v>925330928</v>
      </c>
      <c r="G350" s="310" t="str">
        <f>CONCATENATE(MID(Q350,3,2),MID(P350,1,2),MID(H350,1,2),MID(I350,1,2),MID(J350,1,2), MID(K350,1,2),MID(L350,1,1))</f>
        <v>126DISACADRP</v>
      </c>
      <c r="H350" s="18" t="s">
        <v>541</v>
      </c>
      <c r="I350" s="18" t="s">
        <v>1349</v>
      </c>
      <c r="J350" s="18" t="s">
        <v>2669</v>
      </c>
      <c r="K350" s="18" t="s">
        <v>3600</v>
      </c>
      <c r="L350" s="21" t="s">
        <v>42</v>
      </c>
      <c r="M350" s="21" t="s">
        <v>42</v>
      </c>
      <c r="N350" s="193">
        <v>41079</v>
      </c>
      <c r="O350" s="199">
        <v>19</v>
      </c>
      <c r="P350" s="199">
        <v>6</v>
      </c>
      <c r="Q350" s="199">
        <v>2012</v>
      </c>
      <c r="R350" s="637">
        <f t="shared" ca="1" si="126"/>
        <v>11</v>
      </c>
      <c r="S350" s="15" t="s">
        <v>4809</v>
      </c>
      <c r="T350" s="15" t="s">
        <v>42</v>
      </c>
      <c r="U350" s="115" t="s">
        <v>3601</v>
      </c>
      <c r="V350" s="14" t="s">
        <v>2582</v>
      </c>
      <c r="W350" s="114" t="s">
        <v>47</v>
      </c>
      <c r="X350" s="51" t="str">
        <f t="shared" si="127"/>
        <v>8712SANILEJOV</v>
      </c>
      <c r="Y350" s="15" t="s">
        <v>1349</v>
      </c>
      <c r="Z350" s="32" t="s">
        <v>53</v>
      </c>
      <c r="AA350" s="15" t="s">
        <v>1542</v>
      </c>
      <c r="AB350" s="15" t="s">
        <v>374</v>
      </c>
      <c r="AC350" s="481" t="s">
        <v>56</v>
      </c>
      <c r="AD350" s="44" t="s">
        <v>57</v>
      </c>
      <c r="AE350" s="116">
        <v>32125</v>
      </c>
      <c r="AF350" s="18" t="s">
        <v>368</v>
      </c>
      <c r="AG350" s="18" t="s">
        <v>206</v>
      </c>
      <c r="AH350" s="18" t="s">
        <v>249</v>
      </c>
      <c r="AI350" s="58" t="s">
        <v>4809</v>
      </c>
      <c r="AJ350" s="32" t="s">
        <v>58</v>
      </c>
      <c r="AK350" s="117" t="s">
        <v>3602</v>
      </c>
      <c r="AL350" s="58" t="s">
        <v>6721</v>
      </c>
      <c r="AM350" s="85">
        <v>45251.709513888891</v>
      </c>
      <c r="AN350" s="15"/>
      <c r="AO350" s="24"/>
      <c r="AP350" s="15"/>
      <c r="AQ350" s="20"/>
      <c r="AR350" s="20"/>
      <c r="AS350" s="114" t="s">
        <v>47</v>
      </c>
      <c r="AT350" s="15" t="s">
        <v>48</v>
      </c>
      <c r="AU350" s="16" t="s">
        <v>47</v>
      </c>
      <c r="AV350" s="15"/>
      <c r="AW350" s="18"/>
      <c r="AX350" s="58"/>
      <c r="AY350" s="18"/>
      <c r="AZ350" s="15"/>
      <c r="BA350" s="15"/>
      <c r="BB350" s="18"/>
      <c r="BC350" s="18"/>
      <c r="BD350" s="18"/>
      <c r="BE350" s="18"/>
      <c r="BF350" s="18"/>
      <c r="BG350" s="755">
        <f t="shared" si="128"/>
        <v>10</v>
      </c>
      <c r="BH350" s="709">
        <f t="shared" si="129"/>
        <v>11</v>
      </c>
      <c r="BI350" s="755">
        <f t="shared" si="130"/>
        <v>1</v>
      </c>
      <c r="BJ350" s="459" t="str">
        <f t="shared" si="131"/>
        <v>NO TIENE REZAGO</v>
      </c>
      <c r="BK350" s="18"/>
    </row>
    <row r="351" spans="1:63" customFormat="1" ht="18.75" customHeight="1">
      <c r="A351" s="481">
        <v>621</v>
      </c>
      <c r="B351" s="114" t="s">
        <v>2836</v>
      </c>
      <c r="C351" s="15" t="s">
        <v>33</v>
      </c>
      <c r="D351" s="15" t="s">
        <v>33</v>
      </c>
      <c r="E351" s="16" t="s">
        <v>34</v>
      </c>
      <c r="F351" s="15">
        <v>925330928</v>
      </c>
      <c r="G351" s="310" t="str">
        <f>CONCATENATE(MID(Q351,3,2),MID(P351,1,2),MID(H351,1,2),MID(I351,1,2),MID(J351,1,2), MID(K351,1,2),MID(L351,1,1))</f>
        <v>1912DISALENAS</v>
      </c>
      <c r="H351" s="18" t="s">
        <v>541</v>
      </c>
      <c r="I351" s="18" t="s">
        <v>1349</v>
      </c>
      <c r="J351" s="18" t="s">
        <v>3610</v>
      </c>
      <c r="K351" s="18" t="s">
        <v>3611</v>
      </c>
      <c r="L351" s="15" t="s">
        <v>57</v>
      </c>
      <c r="M351" s="103" t="s">
        <v>57</v>
      </c>
      <c r="N351" s="193">
        <v>43802</v>
      </c>
      <c r="O351" s="199">
        <v>3</v>
      </c>
      <c r="P351" s="199">
        <v>12</v>
      </c>
      <c r="Q351" s="199">
        <v>2019</v>
      </c>
      <c r="R351" s="637">
        <f t="shared" ca="1" si="126"/>
        <v>4</v>
      </c>
      <c r="S351" s="15" t="s">
        <v>4808</v>
      </c>
      <c r="T351" s="29" t="s">
        <v>2590</v>
      </c>
      <c r="U351" s="115" t="s">
        <v>3612</v>
      </c>
      <c r="V351" s="21" t="s">
        <v>53</v>
      </c>
      <c r="W351" s="114" t="s">
        <v>47</v>
      </c>
      <c r="X351" s="51" t="str">
        <f t="shared" si="127"/>
        <v>9712SANILEJOV</v>
      </c>
      <c r="Y351" s="15" t="s">
        <v>3609</v>
      </c>
      <c r="Z351" s="32" t="s">
        <v>53</v>
      </c>
      <c r="AA351" s="15" t="s">
        <v>3613</v>
      </c>
      <c r="AB351" s="15" t="s">
        <v>1275</v>
      </c>
      <c r="AC351" s="481" t="s">
        <v>56</v>
      </c>
      <c r="AD351" s="15" t="s">
        <v>42</v>
      </c>
      <c r="AE351" s="116">
        <v>35778</v>
      </c>
      <c r="AF351" s="18" t="s">
        <v>368</v>
      </c>
      <c r="AG351" s="18" t="s">
        <v>206</v>
      </c>
      <c r="AH351" s="18" t="s">
        <v>66</v>
      </c>
      <c r="AI351" s="58" t="s">
        <v>4809</v>
      </c>
      <c r="AJ351" s="15" t="s">
        <v>42</v>
      </c>
      <c r="AK351" s="117" t="s">
        <v>1543</v>
      </c>
      <c r="AL351" s="15" t="s">
        <v>2578</v>
      </c>
      <c r="AM351" s="85">
        <v>45199.545810185184</v>
      </c>
      <c r="AN351" s="15"/>
      <c r="AO351" s="31"/>
      <c r="AP351" s="15"/>
      <c r="AQ351" s="20"/>
      <c r="AR351" s="20"/>
      <c r="AS351" s="114" t="s">
        <v>47</v>
      </c>
      <c r="AT351" s="15" t="s">
        <v>48</v>
      </c>
      <c r="AU351" s="16" t="s">
        <v>47</v>
      </c>
      <c r="AV351" s="15"/>
      <c r="AW351" s="18"/>
      <c r="AX351" s="58"/>
      <c r="AY351" s="18"/>
      <c r="AZ351" s="15"/>
      <c r="BA351" s="15"/>
      <c r="BB351" s="18"/>
      <c r="BC351" s="18"/>
      <c r="BD351" s="18"/>
      <c r="BE351" s="18"/>
      <c r="BF351" s="18"/>
      <c r="BG351" s="755">
        <f t="shared" si="128"/>
        <v>6</v>
      </c>
      <c r="BH351" s="709">
        <f t="shared" si="129"/>
        <v>4</v>
      </c>
      <c r="BI351" s="755">
        <f t="shared" si="130"/>
        <v>-2</v>
      </c>
      <c r="BJ351" s="459" t="str">
        <f t="shared" si="131"/>
        <v>NO TIENE REZAGO</v>
      </c>
      <c r="BK351" s="18"/>
    </row>
    <row r="352" spans="1:63" customFormat="1" ht="18.75" customHeight="1">
      <c r="A352" s="481">
        <v>157</v>
      </c>
      <c r="B352" s="51" t="s">
        <v>2575</v>
      </c>
      <c r="C352" s="25" t="s">
        <v>50</v>
      </c>
      <c r="D352" s="25" t="s">
        <v>50</v>
      </c>
      <c r="E352" s="21" t="s">
        <v>741</v>
      </c>
      <c r="F352" s="26" t="s">
        <v>1560</v>
      </c>
      <c r="G352" s="310" t="str">
        <f>CONCATENATE(MID(Q352,3,2),MID(P352,1,2),MID(H352,1,2),MID(I352,1,2),MID(J352,1,2), MID(K352,1,2),MID(L352,1,1))</f>
        <v>141DISAALSOS</v>
      </c>
      <c r="H352" s="40" t="s">
        <v>541</v>
      </c>
      <c r="I352" s="27" t="s">
        <v>1561</v>
      </c>
      <c r="J352" s="27" t="s">
        <v>2790</v>
      </c>
      <c r="K352" s="27" t="s">
        <v>1661</v>
      </c>
      <c r="L352" s="15" t="s">
        <v>57</v>
      </c>
      <c r="M352" s="103" t="s">
        <v>57</v>
      </c>
      <c r="N352" s="193">
        <v>41649</v>
      </c>
      <c r="O352" s="199">
        <v>10</v>
      </c>
      <c r="P352" s="199">
        <v>1</v>
      </c>
      <c r="Q352" s="199">
        <v>2014</v>
      </c>
      <c r="R352" s="637">
        <f t="shared" ca="1" si="126"/>
        <v>10</v>
      </c>
      <c r="S352" s="15" t="s">
        <v>4809</v>
      </c>
      <c r="T352" s="29" t="s">
        <v>2590</v>
      </c>
      <c r="U352" s="26">
        <v>98839</v>
      </c>
      <c r="V352" s="756" t="s">
        <v>2631</v>
      </c>
      <c r="W352" s="51" t="s">
        <v>47</v>
      </c>
      <c r="X352" s="51" t="str">
        <f t="shared" si="127"/>
        <v>8910SANITALIV</v>
      </c>
      <c r="Y352" s="26" t="s">
        <v>1561</v>
      </c>
      <c r="Z352" s="32" t="s">
        <v>53</v>
      </c>
      <c r="AA352" s="26" t="s">
        <v>1562</v>
      </c>
      <c r="AB352" s="26" t="s">
        <v>1144</v>
      </c>
      <c r="AC352" s="481" t="s">
        <v>56</v>
      </c>
      <c r="AD352" s="44" t="s">
        <v>57</v>
      </c>
      <c r="AE352" s="30">
        <v>32812</v>
      </c>
      <c r="AF352" s="26">
        <v>31</v>
      </c>
      <c r="AG352" s="26">
        <v>10</v>
      </c>
      <c r="AH352" s="26">
        <v>1989</v>
      </c>
      <c r="AI352" s="58" t="s">
        <v>4809</v>
      </c>
      <c r="AJ352" s="32" t="s">
        <v>58</v>
      </c>
      <c r="AK352" s="28">
        <v>18245805</v>
      </c>
      <c r="AL352" s="1080" t="s">
        <v>2578</v>
      </c>
      <c r="AM352" s="1104">
        <v>45184</v>
      </c>
      <c r="AN352" s="1077"/>
      <c r="AO352" s="1094"/>
      <c r="AP352" s="1077"/>
      <c r="AQ352" s="386"/>
      <c r="AR352" s="28"/>
      <c r="AS352" s="51" t="s">
        <v>47</v>
      </c>
      <c r="AT352" s="26" t="s">
        <v>59</v>
      </c>
      <c r="AU352" s="14" t="s">
        <v>47</v>
      </c>
      <c r="AV352" s="58" t="s">
        <v>47</v>
      </c>
      <c r="AW352" s="813" t="s">
        <v>2772</v>
      </c>
      <c r="AX352" s="387">
        <v>45209</v>
      </c>
      <c r="AY352" s="23" t="s">
        <v>47</v>
      </c>
      <c r="AZ352" s="58" t="s">
        <v>47</v>
      </c>
      <c r="BA352" s="1132">
        <v>45232</v>
      </c>
      <c r="BB352" s="23" t="s">
        <v>47</v>
      </c>
      <c r="BC352" s="23" t="s">
        <v>2603</v>
      </c>
      <c r="BD352" s="110" t="s">
        <v>2772</v>
      </c>
      <c r="BE352" s="110" t="s">
        <v>2774</v>
      </c>
      <c r="BF352" s="23" t="s">
        <v>1805</v>
      </c>
      <c r="BG352" s="755">
        <f t="shared" si="128"/>
        <v>6</v>
      </c>
      <c r="BH352" s="709">
        <f t="shared" si="129"/>
        <v>10</v>
      </c>
      <c r="BI352" s="755">
        <f t="shared" si="130"/>
        <v>4</v>
      </c>
      <c r="BJ352" s="459" t="str">
        <f t="shared" si="131"/>
        <v>4 AÑOS REZAGO A MÁS</v>
      </c>
      <c r="BK352" s="25" t="s">
        <v>3853</v>
      </c>
    </row>
    <row r="353" spans="1:63" customFormat="1" ht="18.75" customHeight="1">
      <c r="A353" s="481">
        <v>155</v>
      </c>
      <c r="B353" s="51" t="s">
        <v>2575</v>
      </c>
      <c r="C353" s="25" t="s">
        <v>50</v>
      </c>
      <c r="D353" s="25" t="s">
        <v>50</v>
      </c>
      <c r="E353" s="21" t="s">
        <v>741</v>
      </c>
      <c r="F353" s="26" t="s">
        <v>1560</v>
      </c>
      <c r="G353" s="310" t="str">
        <f>CONCATENATE(MID(Q353,3,2),MID(P353,1,2),MID(H353,1,2),MID(I353,1,2),MID(J353,1,2), MID(K353,1,2),MID(L353,1,1))</f>
        <v>126DISABEADS</v>
      </c>
      <c r="H353" s="40" t="s">
        <v>541</v>
      </c>
      <c r="I353" s="27" t="s">
        <v>1561</v>
      </c>
      <c r="J353" s="27" t="s">
        <v>2786</v>
      </c>
      <c r="K353" s="27" t="s">
        <v>2787</v>
      </c>
      <c r="L353" s="15" t="s">
        <v>57</v>
      </c>
      <c r="M353" s="103" t="s">
        <v>57</v>
      </c>
      <c r="N353" s="193">
        <v>41067</v>
      </c>
      <c r="O353" s="199">
        <v>7</v>
      </c>
      <c r="P353" s="199">
        <v>6</v>
      </c>
      <c r="Q353" s="199">
        <v>2012</v>
      </c>
      <c r="R353" s="637">
        <f t="shared" ca="1" si="126"/>
        <v>11</v>
      </c>
      <c r="S353" s="15" t="s">
        <v>4808</v>
      </c>
      <c r="T353" s="29" t="s">
        <v>2590</v>
      </c>
      <c r="U353" s="29">
        <v>6263</v>
      </c>
      <c r="V353" s="14" t="s">
        <v>2602</v>
      </c>
      <c r="W353" s="51" t="s">
        <v>47</v>
      </c>
      <c r="X353" s="51" t="str">
        <f t="shared" si="127"/>
        <v>8910SANITALIV</v>
      </c>
      <c r="Y353" s="26" t="s">
        <v>1561</v>
      </c>
      <c r="Z353" s="32" t="s">
        <v>53</v>
      </c>
      <c r="AA353" s="26" t="s">
        <v>1562</v>
      </c>
      <c r="AB353" s="26" t="s">
        <v>1144</v>
      </c>
      <c r="AC353" s="481" t="s">
        <v>56</v>
      </c>
      <c r="AD353" s="44" t="s">
        <v>57</v>
      </c>
      <c r="AE353" s="30">
        <v>32812</v>
      </c>
      <c r="AF353" s="26">
        <v>31</v>
      </c>
      <c r="AG353" s="26">
        <v>10</v>
      </c>
      <c r="AH353" s="26">
        <v>1989</v>
      </c>
      <c r="AI353" s="58" t="s">
        <v>4809</v>
      </c>
      <c r="AJ353" s="32" t="s">
        <v>58</v>
      </c>
      <c r="AK353" s="28">
        <v>18245805</v>
      </c>
      <c r="AL353" s="1080" t="s">
        <v>2578</v>
      </c>
      <c r="AM353" s="1104">
        <v>45184</v>
      </c>
      <c r="AN353" s="15" t="s">
        <v>49</v>
      </c>
      <c r="AO353" s="1094">
        <v>45203</v>
      </c>
      <c r="AP353" s="1077">
        <v>3</v>
      </c>
      <c r="AQ353" s="386">
        <v>3</v>
      </c>
      <c r="AR353" s="28">
        <v>2</v>
      </c>
      <c r="AS353" s="51" t="s">
        <v>47</v>
      </c>
      <c r="AT353" s="26" t="s">
        <v>59</v>
      </c>
      <c r="AU353" s="14" t="s">
        <v>47</v>
      </c>
      <c r="AV353" s="58" t="s">
        <v>47</v>
      </c>
      <c r="AW353" s="813" t="s">
        <v>2772</v>
      </c>
      <c r="AX353" s="387">
        <v>45209</v>
      </c>
      <c r="AY353" s="23" t="s">
        <v>47</v>
      </c>
      <c r="AZ353" s="58" t="s">
        <v>47</v>
      </c>
      <c r="BA353" s="1132">
        <v>45232</v>
      </c>
      <c r="BB353" s="23" t="s">
        <v>47</v>
      </c>
      <c r="BC353" s="23" t="s">
        <v>2603</v>
      </c>
      <c r="BD353" s="110" t="s">
        <v>2772</v>
      </c>
      <c r="BE353" s="110" t="s">
        <v>2675</v>
      </c>
      <c r="BF353" s="23" t="s">
        <v>1805</v>
      </c>
      <c r="BG353" s="755">
        <f t="shared" si="128"/>
        <v>8</v>
      </c>
      <c r="BH353" s="709">
        <f t="shared" si="129"/>
        <v>11</v>
      </c>
      <c r="BI353" s="755">
        <f t="shared" si="130"/>
        <v>3</v>
      </c>
      <c r="BJ353" s="459" t="str">
        <f t="shared" si="131"/>
        <v>3 AÑOS REZAGO</v>
      </c>
      <c r="BK353" s="25" t="s">
        <v>3853</v>
      </c>
    </row>
    <row r="354" spans="1:63" customFormat="1" ht="18.75" customHeight="1">
      <c r="A354" s="481">
        <v>1386</v>
      </c>
      <c r="B354" s="23" t="s">
        <v>5311</v>
      </c>
      <c r="C354" s="15" t="s">
        <v>50</v>
      </c>
      <c r="D354" s="15" t="s">
        <v>50</v>
      </c>
      <c r="E354" s="567" t="s">
        <v>51</v>
      </c>
      <c r="F354" s="564">
        <v>988194369</v>
      </c>
      <c r="G354" s="310" t="str">
        <f>CONCATENATE(MID(Q354,3,2),MID(P354,1,2),MID(H354,1,2),MID(I354,1,2),MID(J354,1,2), MID(K354,1,2),MID(L354,1,1))</f>
        <v>163DITEEMSAP</v>
      </c>
      <c r="H354" s="473" t="s">
        <v>541</v>
      </c>
      <c r="I354" s="473" t="s">
        <v>5194</v>
      </c>
      <c r="J354" s="473" t="s">
        <v>136</v>
      </c>
      <c r="K354" s="473" t="s">
        <v>2700</v>
      </c>
      <c r="L354" s="520" t="s">
        <v>42</v>
      </c>
      <c r="M354" s="499" t="s">
        <v>42</v>
      </c>
      <c r="N354" s="565">
        <v>42437</v>
      </c>
      <c r="O354" s="549">
        <v>8</v>
      </c>
      <c r="P354" s="549">
        <v>3</v>
      </c>
      <c r="Q354" s="549">
        <v>2016</v>
      </c>
      <c r="R354" s="637">
        <f t="shared" ca="1" si="126"/>
        <v>8</v>
      </c>
      <c r="S354" s="483" t="s">
        <v>4809</v>
      </c>
      <c r="T354" s="499" t="s">
        <v>42</v>
      </c>
      <c r="U354" s="561">
        <v>1134852</v>
      </c>
      <c r="V354" s="14" t="s">
        <v>2588</v>
      </c>
      <c r="W354" s="114" t="s">
        <v>47</v>
      </c>
      <c r="X354" s="51" t="str">
        <f t="shared" si="127"/>
        <v>9905TEVARUMAV</v>
      </c>
      <c r="Y354" s="473" t="s">
        <v>5194</v>
      </c>
      <c r="Z354" s="473" t="s">
        <v>5195</v>
      </c>
      <c r="AA354" s="473" t="s">
        <v>5196</v>
      </c>
      <c r="AB354" s="473" t="s">
        <v>5197</v>
      </c>
      <c r="AC354" s="481" t="s">
        <v>56</v>
      </c>
      <c r="AD354" s="15" t="s">
        <v>42</v>
      </c>
      <c r="AE354" s="474">
        <v>36305</v>
      </c>
      <c r="AF354" s="549" t="s">
        <v>274</v>
      </c>
      <c r="AG354" s="560" t="s">
        <v>105</v>
      </c>
      <c r="AH354" s="549" t="s">
        <v>344</v>
      </c>
      <c r="AI354" s="15" t="s">
        <v>4809</v>
      </c>
      <c r="AJ354" s="473" t="s">
        <v>42</v>
      </c>
      <c r="AK354" s="561">
        <v>11355121</v>
      </c>
      <c r="AL354" s="15" t="s">
        <v>2578</v>
      </c>
      <c r="AM354" s="1095">
        <v>45300</v>
      </c>
      <c r="AN354" s="15" t="s">
        <v>49</v>
      </c>
      <c r="AO354" s="1101">
        <v>45302</v>
      </c>
      <c r="AP354" s="1101"/>
      <c r="AQ354" s="549">
        <v>3</v>
      </c>
      <c r="AR354" s="549">
        <v>3</v>
      </c>
      <c r="AS354" s="638" t="s">
        <v>47</v>
      </c>
      <c r="AT354" s="18" t="s">
        <v>6241</v>
      </c>
      <c r="AU354" s="55"/>
      <c r="AV354" s="58" t="s">
        <v>47</v>
      </c>
      <c r="AW354" s="549" t="s">
        <v>6129</v>
      </c>
      <c r="AX354" s="1101">
        <v>45303</v>
      </c>
      <c r="AY354" s="576" t="s">
        <v>47</v>
      </c>
      <c r="AZ354" s="58"/>
      <c r="BA354" s="58"/>
      <c r="BB354" s="23"/>
      <c r="BC354" s="23"/>
      <c r="BD354" s="23"/>
      <c r="BE354" s="23"/>
      <c r="BF354" s="23"/>
      <c r="BG354" s="755">
        <f t="shared" si="128"/>
        <v>7</v>
      </c>
      <c r="BH354" s="709">
        <f t="shared" si="129"/>
        <v>8</v>
      </c>
      <c r="BI354" s="755">
        <f t="shared" si="130"/>
        <v>1</v>
      </c>
      <c r="BJ354" s="459" t="str">
        <f t="shared" si="131"/>
        <v>NO TIENE REZAGO</v>
      </c>
      <c r="BK354" s="23"/>
    </row>
    <row r="355" spans="1:63" customFormat="1" ht="18.75" customHeight="1">
      <c r="A355" s="481">
        <v>622</v>
      </c>
      <c r="B355" s="114" t="s">
        <v>2836</v>
      </c>
      <c r="C355" s="15" t="s">
        <v>33</v>
      </c>
      <c r="D355" s="15" t="s">
        <v>33</v>
      </c>
      <c r="E355" s="16" t="s">
        <v>132</v>
      </c>
      <c r="F355" s="15">
        <v>921978569</v>
      </c>
      <c r="G355" s="310" t="str">
        <f>CONCATENATE(MID(Q355,3,2),MID(P355,1,2),MID(H355,1,2),MID(I355,1,2),MID(J355,1,2), MID(K355,1,2),MID(L355,1,1))</f>
        <v>105DUSAANDAS</v>
      </c>
      <c r="H355" s="18" t="s">
        <v>573</v>
      </c>
      <c r="I355" s="18" t="s">
        <v>457</v>
      </c>
      <c r="J355" s="18" t="s">
        <v>1879</v>
      </c>
      <c r="K355" s="18" t="s">
        <v>1957</v>
      </c>
      <c r="L355" s="15" t="s">
        <v>57</v>
      </c>
      <c r="M355" s="103" t="s">
        <v>57</v>
      </c>
      <c r="N355" s="193">
        <v>40326</v>
      </c>
      <c r="O355" s="199">
        <v>28</v>
      </c>
      <c r="P355" s="199">
        <v>5</v>
      </c>
      <c r="Q355" s="199">
        <v>2010</v>
      </c>
      <c r="R355" s="637">
        <f ca="1">DATEDIF(N355,TODAY(),"Y")</f>
        <v>13</v>
      </c>
      <c r="S355" s="15" t="s">
        <v>4808</v>
      </c>
      <c r="T355" s="29" t="s">
        <v>86</v>
      </c>
      <c r="U355" s="115" t="s">
        <v>3614</v>
      </c>
      <c r="V355" s="14" t="s">
        <v>2656</v>
      </c>
      <c r="W355" s="114" t="s">
        <v>47</v>
      </c>
      <c r="X355" s="51" t="str">
        <f>UPPER(CONCATENATE(MID(AH355,3,2),MID(AG355,1,2),MID(Y355,1,2),MID(Z355,1,2),MID(AA355,1,2),MID(AB355,1,2),MID(AC355,1,1)))</f>
        <v>8210SALEVIROV</v>
      </c>
      <c r="Y355" s="15" t="s">
        <v>457</v>
      </c>
      <c r="Z355" s="15" t="s">
        <v>940</v>
      </c>
      <c r="AA355" s="15" t="s">
        <v>1554</v>
      </c>
      <c r="AB355" s="15" t="s">
        <v>1095</v>
      </c>
      <c r="AC355" s="481" t="s">
        <v>56</v>
      </c>
      <c r="AD355" s="44" t="s">
        <v>57</v>
      </c>
      <c r="AE355" s="116">
        <v>30249</v>
      </c>
      <c r="AF355" s="18" t="s">
        <v>274</v>
      </c>
      <c r="AG355" s="18" t="s">
        <v>114</v>
      </c>
      <c r="AH355" s="18" t="s">
        <v>369</v>
      </c>
      <c r="AI355" s="58" t="s">
        <v>4809</v>
      </c>
      <c r="AJ355" s="32" t="s">
        <v>58</v>
      </c>
      <c r="AK355" s="117" t="s">
        <v>1555</v>
      </c>
      <c r="AL355" s="15" t="s">
        <v>2578</v>
      </c>
      <c r="AM355" s="31">
        <v>45203.534861111111</v>
      </c>
      <c r="AN355" s="15" t="s">
        <v>49</v>
      </c>
      <c r="AO355" s="24">
        <v>45254</v>
      </c>
      <c r="AP355" s="15">
        <v>1</v>
      </c>
      <c r="AQ355" s="20">
        <v>1</v>
      </c>
      <c r="AR355" s="20">
        <v>1</v>
      </c>
      <c r="AS355" s="114" t="s">
        <v>47</v>
      </c>
      <c r="AT355" s="15" t="s">
        <v>48</v>
      </c>
      <c r="AU355" s="16" t="s">
        <v>47</v>
      </c>
      <c r="AV355" s="15"/>
      <c r="AW355" s="18"/>
      <c r="AX355" s="58"/>
      <c r="AY355" s="18"/>
      <c r="AZ355" s="15"/>
      <c r="BA355" s="15"/>
      <c r="BB355" s="18"/>
      <c r="BC355" s="18"/>
      <c r="BD355" s="18"/>
      <c r="BE355" s="18"/>
      <c r="BF355" s="18"/>
      <c r="BG355" s="755">
        <f>IF(V355="NINGUNO",6, IF(V355="NIVEL INICIAL 3 AÑOS",6,IF(V355="NIVEL INICIAL 4 AÑOS",6, IF(V355="NIVEL INICIAL 5 AÑOS",6, IF(V355="PRIMARIA - 1ER GRADO",6, IF(V355="PRIMARIA - 2DO GRADO",7, IF(V355="PRIMARIA - 3ER GRADO",8, IF(V355="PRIMARIA - 4TO GRADO",9, IF(V355="PRIMARIA - 5TO GRADO",10, IF(V355="PRIMARIA - 6TO GRADO",11, IF(V355="SECUNDARIA - 1ER GRADO",12, IF(V355="SECUNDARIA - 2DO GRADO",13, IF(V355="SECUNDARIA - 3ER GRADO",14, IF(V355="SECUNDARIA - 4TO GRADO",15))))))))))))))</f>
        <v>12</v>
      </c>
      <c r="BH355" s="709">
        <f>DATEDIF(N355,"31/03/2024","Y")</f>
        <v>13</v>
      </c>
      <c r="BI355" s="755">
        <f>BH355-BG355</f>
        <v>1</v>
      </c>
      <c r="BJ355" s="459" t="str">
        <f>IF(BI355&lt;=1,"NO TIENE REZAGO", IF(BI355=2,"2 AÑOS REZAGO", IF(BI355=3,"3 AÑOS REZAGO", IF(BI355&gt;=4, "4 AÑOS REZAGO A MÁS"))))</f>
        <v>NO TIENE REZAGO</v>
      </c>
      <c r="BK355" s="18"/>
    </row>
    <row r="356" spans="1:63" customFormat="1" ht="18.75" customHeight="1">
      <c r="A356" s="481">
        <v>546</v>
      </c>
      <c r="B356" s="114" t="s">
        <v>2836</v>
      </c>
      <c r="C356" s="15" t="s">
        <v>33</v>
      </c>
      <c r="D356" s="15" t="s">
        <v>33</v>
      </c>
      <c r="E356" s="15" t="s">
        <v>279</v>
      </c>
      <c r="F356" s="15">
        <v>956438544</v>
      </c>
      <c r="G356" s="310" t="str">
        <f>CONCATENATE(MID(Q356,3,2),MID(P356,1,2),MID(H356,1,2),MID(I356,1,2),MID(J356,1,2), MID(K356,1,2),MID(L356,1,1))</f>
        <v>155DUQUYOJOS</v>
      </c>
      <c r="H356" s="18" t="s">
        <v>3477</v>
      </c>
      <c r="I356" s="18" t="s">
        <v>1388</v>
      </c>
      <c r="J356" s="18" t="s">
        <v>3478</v>
      </c>
      <c r="K356" s="18" t="s">
        <v>309</v>
      </c>
      <c r="L356" s="15" t="s">
        <v>57</v>
      </c>
      <c r="M356" s="103" t="s">
        <v>57</v>
      </c>
      <c r="N356" s="193">
        <v>42125</v>
      </c>
      <c r="O356" s="199">
        <v>1</v>
      </c>
      <c r="P356" s="199">
        <v>5</v>
      </c>
      <c r="Q356" s="199">
        <v>2015</v>
      </c>
      <c r="R356" s="637">
        <f ca="1">DATEDIF(N356,TODAY(),"Y")</f>
        <v>8</v>
      </c>
      <c r="S356" s="15" t="s">
        <v>4808</v>
      </c>
      <c r="T356" s="29" t="s">
        <v>2590</v>
      </c>
      <c r="U356" s="15">
        <v>894</v>
      </c>
      <c r="V356" s="14" t="s">
        <v>2592</v>
      </c>
      <c r="W356" s="114" t="s">
        <v>47</v>
      </c>
      <c r="X356" s="51" t="str">
        <f>UPPER(CONCATENATE(MID(AH356,3,2),MID(AG356,1,2),MID(Y356,1,2),MID(Z356,1,2),MID(AA356,1,2),MID(AB356,1,2),MID(AC356,1,1)))</f>
        <v>828QUAGYONIV</v>
      </c>
      <c r="Y356" s="18" t="s">
        <v>1388</v>
      </c>
      <c r="Z356" s="18" t="s">
        <v>1389</v>
      </c>
      <c r="AA356" s="18" t="s">
        <v>1391</v>
      </c>
      <c r="AB356" s="185" t="s">
        <v>53</v>
      </c>
      <c r="AC356" s="481" t="s">
        <v>56</v>
      </c>
      <c r="AD356" s="44" t="s">
        <v>57</v>
      </c>
      <c r="AE356" s="119">
        <v>30181</v>
      </c>
      <c r="AF356" s="18" t="s">
        <v>199</v>
      </c>
      <c r="AG356" s="18" t="s">
        <v>73</v>
      </c>
      <c r="AH356" s="18" t="s">
        <v>369</v>
      </c>
      <c r="AI356" s="58" t="s">
        <v>4809</v>
      </c>
      <c r="AJ356" s="32" t="s">
        <v>58</v>
      </c>
      <c r="AK356" s="20">
        <v>15493121</v>
      </c>
      <c r="AL356" s="15" t="s">
        <v>2578</v>
      </c>
      <c r="AM356" s="85">
        <v>45184</v>
      </c>
      <c r="AN356" s="15" t="s">
        <v>49</v>
      </c>
      <c r="AO356" s="31">
        <v>45237</v>
      </c>
      <c r="AP356" s="15">
        <v>1</v>
      </c>
      <c r="AQ356" s="20">
        <v>1</v>
      </c>
      <c r="AR356" s="20">
        <v>1</v>
      </c>
      <c r="AS356" s="114" t="s">
        <v>47</v>
      </c>
      <c r="AT356" s="15" t="s">
        <v>188</v>
      </c>
      <c r="AU356" s="16" t="s">
        <v>47</v>
      </c>
      <c r="AV356" s="15"/>
      <c r="AW356" s="18"/>
      <c r="AX356" s="58"/>
      <c r="AY356" s="18"/>
      <c r="AZ356" s="15"/>
      <c r="BA356" s="15"/>
      <c r="BB356" s="18"/>
      <c r="BC356" s="18"/>
      <c r="BD356" s="18"/>
      <c r="BE356" s="18"/>
      <c r="BF356" s="18"/>
      <c r="BG356" s="755">
        <f>IF(V356="NINGUNO",6, IF(V356="NIVEL INICIAL 3 AÑOS",6,IF(V356="NIVEL INICIAL 4 AÑOS",6, IF(V356="NIVEL INICIAL 5 AÑOS",6, IF(V356="PRIMARIA - 1ER GRADO",6, IF(V356="PRIMARIA - 2DO GRADO",7, IF(V356="PRIMARIA - 3ER GRADO",8, IF(V356="PRIMARIA - 4TO GRADO",9, IF(V356="PRIMARIA - 5TO GRADO",10, IF(V356="PRIMARIA - 6TO GRADO",11, IF(V356="SECUNDARIA - 1ER GRADO",12, IF(V356="SECUNDARIA - 2DO GRADO",13, IF(V356="SECUNDARIA - 3ER GRADO",14, IF(V356="SECUNDARIA - 4TO GRADO",15))))))))))))))</f>
        <v>6</v>
      </c>
      <c r="BH356" s="709">
        <f>DATEDIF(N356,"31/03/2024","Y")</f>
        <v>8</v>
      </c>
      <c r="BI356" s="755">
        <f>BH356-BG356</f>
        <v>2</v>
      </c>
      <c r="BJ356" s="459" t="str">
        <f>IF(BI356&lt;=1,"NO TIENE REZAGO", IF(BI356=2,"2 AÑOS REZAGO", IF(BI356=3,"3 AÑOS REZAGO", IF(BI356&gt;=4, "4 AÑOS REZAGO A MÁS"))))</f>
        <v>2 AÑOS REZAGO</v>
      </c>
      <c r="BK356" s="18"/>
    </row>
    <row r="357" spans="1:63" customFormat="1" ht="18.75" customHeight="1">
      <c r="A357" s="481">
        <v>51</v>
      </c>
      <c r="B357" s="51" t="s">
        <v>2575</v>
      </c>
      <c r="C357" s="25" t="s">
        <v>33</v>
      </c>
      <c r="D357" s="25" t="s">
        <v>33</v>
      </c>
      <c r="E357" s="14" t="s">
        <v>132</v>
      </c>
      <c r="F357" s="14">
        <v>961536959</v>
      </c>
      <c r="G357" s="310" t="str">
        <f>CONCATENATE(MID(Q357,3,2),MID(P357,1,2),MID(H357,1,2),MID(I357,1,2),MID(J357,1,2), MID(K357,1,2),MID(L357,1,1))</f>
        <v>0912DUMOORNIS</v>
      </c>
      <c r="H357" s="34" t="s">
        <v>587</v>
      </c>
      <c r="I357" s="34" t="s">
        <v>79</v>
      </c>
      <c r="J357" s="34" t="s">
        <v>2655</v>
      </c>
      <c r="K357" s="192" t="s">
        <v>53</v>
      </c>
      <c r="L357" s="15" t="s">
        <v>57</v>
      </c>
      <c r="M357" s="103" t="s">
        <v>57</v>
      </c>
      <c r="N357" s="193">
        <v>40163</v>
      </c>
      <c r="O357" s="199">
        <v>16</v>
      </c>
      <c r="P357" s="199">
        <v>12</v>
      </c>
      <c r="Q357" s="199">
        <v>2009</v>
      </c>
      <c r="R357" s="637">
        <f ca="1">DATEDIF(N357,TODAY(),"Y")</f>
        <v>14</v>
      </c>
      <c r="S357" s="15" t="s">
        <v>4809</v>
      </c>
      <c r="T357" s="29" t="s">
        <v>86</v>
      </c>
      <c r="U357" s="14">
        <v>33426192</v>
      </c>
      <c r="V357" s="14" t="s">
        <v>2656</v>
      </c>
      <c r="W357" s="51" t="s">
        <v>47</v>
      </c>
      <c r="X357" s="51" t="str">
        <f>UPPER(CONCATENATE(MID(AH357,3,2),MID(AG357,1,2),MID(Y357,1,2),MID(Z357,1,2),MID(AA357,1,2),MID(AB357,1,2),MID(AC357,1,1)))</f>
        <v>9508DUMOMAJOV</v>
      </c>
      <c r="Y357" s="33" t="s">
        <v>587</v>
      </c>
      <c r="Z357" s="33" t="s">
        <v>79</v>
      </c>
      <c r="AA357" s="33" t="s">
        <v>588</v>
      </c>
      <c r="AB357" s="33" t="s">
        <v>589</v>
      </c>
      <c r="AC357" s="481" t="s">
        <v>56</v>
      </c>
      <c r="AD357" s="44" t="s">
        <v>57</v>
      </c>
      <c r="AE357" s="35">
        <v>34938</v>
      </c>
      <c r="AF357" s="46" t="s">
        <v>211</v>
      </c>
      <c r="AG357" s="46" t="s">
        <v>394</v>
      </c>
      <c r="AH357" s="46" t="s">
        <v>278</v>
      </c>
      <c r="AI357" s="58" t="s">
        <v>4809</v>
      </c>
      <c r="AJ357" s="32" t="s">
        <v>58</v>
      </c>
      <c r="AK357" s="36">
        <v>25307800</v>
      </c>
      <c r="AL357" s="1080" t="s">
        <v>2578</v>
      </c>
      <c r="AM357" s="1098">
        <v>45184</v>
      </c>
      <c r="AN357" s="15" t="s">
        <v>49</v>
      </c>
      <c r="AO357" s="1101">
        <v>45225</v>
      </c>
      <c r="AP357" s="58">
        <v>1</v>
      </c>
      <c r="AQ357" s="56">
        <v>1</v>
      </c>
      <c r="AR357" s="39">
        <v>1</v>
      </c>
      <c r="AS357" s="51" t="s">
        <v>47</v>
      </c>
      <c r="AT357" s="14" t="s">
        <v>98</v>
      </c>
      <c r="AU357" s="14" t="s">
        <v>47</v>
      </c>
      <c r="AV357" s="58"/>
      <c r="AW357" s="25"/>
      <c r="AX357" s="58"/>
      <c r="AY357" s="25"/>
      <c r="AZ357" s="58"/>
      <c r="BA357" s="557"/>
      <c r="BB357" s="25"/>
      <c r="BC357" s="25"/>
      <c r="BD357" s="25"/>
      <c r="BE357" s="25"/>
      <c r="BF357" s="25"/>
      <c r="BG357" s="755">
        <f>IF(V357="NINGUNO",6, IF(V357="NIVEL INICIAL 3 AÑOS",6,IF(V357="NIVEL INICIAL 4 AÑOS",6, IF(V357="NIVEL INICIAL 5 AÑOS",6, IF(V357="PRIMARIA - 1ER GRADO",6, IF(V357="PRIMARIA - 2DO GRADO",7, IF(V357="PRIMARIA - 3ER GRADO",8, IF(V357="PRIMARIA - 4TO GRADO",9, IF(V357="PRIMARIA - 5TO GRADO",10, IF(V357="PRIMARIA - 6TO GRADO",11, IF(V357="SECUNDARIA - 1ER GRADO",12, IF(V357="SECUNDARIA - 2DO GRADO",13, IF(V357="SECUNDARIA - 3ER GRADO",14, IF(V357="SECUNDARIA - 4TO GRADO",15))))))))))))))</f>
        <v>12</v>
      </c>
      <c r="BH357" s="709">
        <f>DATEDIF(N357,"31/03/2024","Y")</f>
        <v>14</v>
      </c>
      <c r="BI357" s="755">
        <f>BH357-BG357</f>
        <v>2</v>
      </c>
      <c r="BJ357" s="459" t="str">
        <f>IF(BI357&lt;=1,"NO TIENE REZAGO", IF(BI357=2,"2 AÑOS REZAGO", IF(BI357=3,"3 AÑOS REZAGO", IF(BI357&gt;=4, "4 AÑOS REZAGO A MÁS"))))</f>
        <v>2 AÑOS REZAGO</v>
      </c>
      <c r="BK357" s="25"/>
    </row>
    <row r="358" spans="1:63" customFormat="1" ht="18.75" customHeight="1">
      <c r="A358" s="481">
        <v>126</v>
      </c>
      <c r="B358" s="51" t="s">
        <v>2575</v>
      </c>
      <c r="C358" s="25" t="s">
        <v>50</v>
      </c>
      <c r="D358" s="25" t="s">
        <v>77</v>
      </c>
      <c r="E358" s="26" t="s">
        <v>77</v>
      </c>
      <c r="F358" s="26" t="s">
        <v>590</v>
      </c>
      <c r="G358" s="310" t="str">
        <f>CONCATENATE(MID(Q358,3,2),MID(P358,1,2),MID(H358,1,2),MID(I358,1,2),MID(J358,1,2), MID(K358,1,2),MID(L358,1,1))</f>
        <v>158DURIABNIS</v>
      </c>
      <c r="H358" s="27" t="s">
        <v>591</v>
      </c>
      <c r="I358" s="27" t="s">
        <v>592</v>
      </c>
      <c r="J358" s="27" t="s">
        <v>2753</v>
      </c>
      <c r="K358" s="192" t="s">
        <v>53</v>
      </c>
      <c r="L358" s="15" t="s">
        <v>57</v>
      </c>
      <c r="M358" s="103" t="s">
        <v>57</v>
      </c>
      <c r="N358" s="193">
        <v>42239</v>
      </c>
      <c r="O358" s="199">
        <v>23</v>
      </c>
      <c r="P358" s="199">
        <v>8</v>
      </c>
      <c r="Q358" s="199">
        <v>2015</v>
      </c>
      <c r="R358" s="637">
        <f ca="1">DATEDIF(N358,TODAY(),"Y")</f>
        <v>8</v>
      </c>
      <c r="S358" s="15" t="s">
        <v>4808</v>
      </c>
      <c r="T358" s="29" t="s">
        <v>2590</v>
      </c>
      <c r="U358" s="26">
        <v>3301</v>
      </c>
      <c r="V358" s="14" t="s">
        <v>2588</v>
      </c>
      <c r="W358" s="51" t="s">
        <v>47</v>
      </c>
      <c r="X358" s="51" t="str">
        <f>UPPER(CONCATENATE(MID(AH358,3,2),MID(AG358,1,2),MID(Y358,1,2),MID(Z358,1,2),MID(AA358,1,2),MID(AB358,1,2),MID(AC358,1,1)))</f>
        <v>844DURIKANIV</v>
      </c>
      <c r="Y358" s="26" t="s">
        <v>591</v>
      </c>
      <c r="Z358" s="26" t="s">
        <v>592</v>
      </c>
      <c r="AA358" s="26" t="s">
        <v>329</v>
      </c>
      <c r="AB358" s="185" t="s">
        <v>53</v>
      </c>
      <c r="AC358" s="481" t="s">
        <v>56</v>
      </c>
      <c r="AD358" s="44" t="s">
        <v>57</v>
      </c>
      <c r="AE358" s="30">
        <v>30795</v>
      </c>
      <c r="AF358" s="26">
        <v>23</v>
      </c>
      <c r="AG358" s="26">
        <v>4</v>
      </c>
      <c r="AH358" s="26">
        <v>1984</v>
      </c>
      <c r="AI358" s="58" t="s">
        <v>4809</v>
      </c>
      <c r="AJ358" s="32" t="s">
        <v>58</v>
      </c>
      <c r="AK358" s="28">
        <v>2786454</v>
      </c>
      <c r="AL358" s="1080" t="s">
        <v>2578</v>
      </c>
      <c r="AM358" s="31">
        <v>45207</v>
      </c>
      <c r="AN358" s="15" t="s">
        <v>49</v>
      </c>
      <c r="AO358" s="1111">
        <v>45209</v>
      </c>
      <c r="AP358" s="1077">
        <v>3</v>
      </c>
      <c r="AQ358" s="386">
        <v>3</v>
      </c>
      <c r="AR358" s="28">
        <v>2</v>
      </c>
      <c r="AS358" s="51" t="s">
        <v>47</v>
      </c>
      <c r="AT358" s="26" t="s">
        <v>59</v>
      </c>
      <c r="AU358" s="14" t="s">
        <v>47</v>
      </c>
      <c r="AV358" s="58"/>
      <c r="AW358" s="25"/>
      <c r="AX358" s="58"/>
      <c r="AY358" s="25"/>
      <c r="AZ358" s="58"/>
      <c r="BA358" s="557"/>
      <c r="BB358" s="25"/>
      <c r="BC358" s="25"/>
      <c r="BD358" s="25"/>
      <c r="BE358" s="25"/>
      <c r="BF358" s="25"/>
      <c r="BG358" s="755">
        <f>IF(V358="NINGUNO",6, IF(V358="NIVEL INICIAL 3 AÑOS",6,IF(V358="NIVEL INICIAL 4 AÑOS",6, IF(V358="NIVEL INICIAL 5 AÑOS",6, IF(V358="PRIMARIA - 1ER GRADO",6, IF(V358="PRIMARIA - 2DO GRADO",7, IF(V358="PRIMARIA - 3ER GRADO",8, IF(V358="PRIMARIA - 4TO GRADO",9, IF(V358="PRIMARIA - 5TO GRADO",10, IF(V358="PRIMARIA - 6TO GRADO",11, IF(V358="SECUNDARIA - 1ER GRADO",12, IF(V358="SECUNDARIA - 2DO GRADO",13, IF(V358="SECUNDARIA - 3ER GRADO",14, IF(V358="SECUNDARIA - 4TO GRADO",15))))))))))))))</f>
        <v>7</v>
      </c>
      <c r="BH358" s="709">
        <f>DATEDIF(N358,"31/03/2024","Y")</f>
        <v>8</v>
      </c>
      <c r="BI358" s="755">
        <f>BH358-BG358</f>
        <v>1</v>
      </c>
      <c r="BJ358" s="459" t="str">
        <f>IF(BI358&lt;=1,"NO TIENE REZAGO", IF(BI358=2,"2 AÑOS REZAGO", IF(BI358=3,"3 AÑOS REZAGO", IF(BI358&gt;=4, "4 AÑOS REZAGO A MÁS"))))</f>
        <v>NO TIENE REZAGO</v>
      </c>
      <c r="BK358" s="25"/>
    </row>
    <row r="359" spans="1:63" customFormat="1" ht="18.75" customHeight="1">
      <c r="A359" s="481">
        <v>128</v>
      </c>
      <c r="B359" s="51" t="s">
        <v>2575</v>
      </c>
      <c r="C359" s="25" t="s">
        <v>50</v>
      </c>
      <c r="D359" s="25" t="s">
        <v>77</v>
      </c>
      <c r="E359" s="26" t="s">
        <v>77</v>
      </c>
      <c r="F359" s="26" t="s">
        <v>590</v>
      </c>
      <c r="G359" s="310" t="str">
        <f>CONCATENATE(MID(Q359,3,2),MID(P359,1,2),MID(H359,1,2),MID(I359,1,2),MID(J359,1,2), MID(K359,1,2),MID(L359,1,1))</f>
        <v>077DURIDINIS</v>
      </c>
      <c r="H359" s="27" t="s">
        <v>591</v>
      </c>
      <c r="I359" s="27" t="s">
        <v>592</v>
      </c>
      <c r="J359" s="27" t="s">
        <v>2338</v>
      </c>
      <c r="K359" s="192" t="s">
        <v>53</v>
      </c>
      <c r="L359" s="15" t="s">
        <v>57</v>
      </c>
      <c r="M359" s="103" t="s">
        <v>57</v>
      </c>
      <c r="N359" s="193">
        <v>39275</v>
      </c>
      <c r="O359" s="199">
        <v>12</v>
      </c>
      <c r="P359" s="199">
        <v>7</v>
      </c>
      <c r="Q359" s="199">
        <v>2007</v>
      </c>
      <c r="R359" s="637">
        <f ca="1">DATEDIF(N359,TODAY(),"Y")</f>
        <v>16</v>
      </c>
      <c r="S359" s="15" t="s">
        <v>4808</v>
      </c>
      <c r="T359" s="29" t="s">
        <v>2590</v>
      </c>
      <c r="U359" s="26">
        <v>9191</v>
      </c>
      <c r="V359" s="14" t="s">
        <v>2656</v>
      </c>
      <c r="W359" s="51" t="s">
        <v>47</v>
      </c>
      <c r="X359" s="51" t="str">
        <f>UPPER(CONCATENATE(MID(AH359,3,2),MID(AG359,1,2),MID(Y359,1,2),MID(Z359,1,2),MID(AA359,1,2),MID(AB359,1,2),MID(AC359,1,1)))</f>
        <v>844DURIKANIV</v>
      </c>
      <c r="Y359" s="26" t="s">
        <v>591</v>
      </c>
      <c r="Z359" s="26" t="s">
        <v>592</v>
      </c>
      <c r="AA359" s="26" t="s">
        <v>329</v>
      </c>
      <c r="AB359" s="185" t="s">
        <v>53</v>
      </c>
      <c r="AC359" s="481" t="s">
        <v>56</v>
      </c>
      <c r="AD359" s="44" t="s">
        <v>57</v>
      </c>
      <c r="AE359" s="30">
        <v>30795</v>
      </c>
      <c r="AF359" s="26">
        <v>23</v>
      </c>
      <c r="AG359" s="26">
        <v>4</v>
      </c>
      <c r="AH359" s="26">
        <v>1984</v>
      </c>
      <c r="AI359" s="58" t="s">
        <v>4809</v>
      </c>
      <c r="AJ359" s="32" t="s">
        <v>58</v>
      </c>
      <c r="AK359" s="28">
        <v>2786454</v>
      </c>
      <c r="AL359" s="1080" t="s">
        <v>2578</v>
      </c>
      <c r="AM359" s="31">
        <v>45207</v>
      </c>
      <c r="AN359" s="1077"/>
      <c r="AO359" s="1094"/>
      <c r="AP359" s="1077"/>
      <c r="AQ359" s="386"/>
      <c r="AR359" s="28"/>
      <c r="AS359" s="51" t="s">
        <v>47</v>
      </c>
      <c r="AT359" s="26" t="s">
        <v>59</v>
      </c>
      <c r="AU359" s="14" t="s">
        <v>47</v>
      </c>
      <c r="AV359" s="58"/>
      <c r="AW359" s="25"/>
      <c r="AX359" s="58"/>
      <c r="AY359" s="25"/>
      <c r="AZ359" s="58"/>
      <c r="BA359" s="557"/>
      <c r="BB359" s="25"/>
      <c r="BC359" s="25"/>
      <c r="BD359" s="25"/>
      <c r="BE359" s="25"/>
      <c r="BF359" s="25"/>
      <c r="BG359" s="759">
        <f>IF(V359="NINGUNO",6, IF(V359="NIVEL INICIAL 3 AÑOS",6,IF(V359="NIVEL INICIAL 4 AÑOS",6, IF(V359="NIVEL INICIAL 5 AÑOS",6, IF(V359="PRIMARIA - 1ER GRADO",6, IF(V359="PRIMARIA - 2DO GRADO",7, IF(V359="PRIMARIA - 3ER GRADO",8, IF(V359="PRIMARIA - 4TO GRADO",9, IF(V359="PRIMARIA - 5TO GRADO",10, IF(V359="PRIMARIA - 6TO GRADO",11, IF(V359="SECUNDARIA - 1ER GRADO",12, IF(V359="SECUNDARIA - 2DO GRADO",13, IF(V359="SECUNDARIA - 3ER GRADO",14, IF(V359="SECUNDARIA - 4TO GRADO",15))))))))))))))</f>
        <v>12</v>
      </c>
      <c r="BH359" s="41">
        <f>DATEDIF(N359,"31/03/2024","Y")</f>
        <v>16</v>
      </c>
      <c r="BI359" s="759">
        <f>BH359-BG359</f>
        <v>4</v>
      </c>
      <c r="BJ359" s="105" t="str">
        <f>IF(BI359&lt;=1,"NO TIENE REZAGO", IF(BI359=2,"2 AÑOS REZAGO", IF(BI359=3,"3 AÑOS REZAGO", IF(BI359&gt;=4, "4 AÑOS REZAGO A MÁS"))))</f>
        <v>4 AÑOS REZAGO A MÁS</v>
      </c>
      <c r="BK359" s="25"/>
    </row>
    <row r="360" spans="1:63" customFormat="1" ht="18.75" customHeight="1">
      <c r="A360" s="481">
        <v>541</v>
      </c>
      <c r="B360" s="114" t="s">
        <v>2836</v>
      </c>
      <c r="C360" s="15" t="s">
        <v>33</v>
      </c>
      <c r="D360" s="15" t="s">
        <v>33</v>
      </c>
      <c r="E360" s="15" t="s">
        <v>2048</v>
      </c>
      <c r="F360" s="15">
        <v>978949559</v>
      </c>
      <c r="G360" s="310" t="str">
        <f>CONCATENATE(MID(Q360,3,2),MID(P360,1,2),MID(H360,1,2),MID(I360,1,2),MID(J360,1,2), MID(K360,1,2),MID(L360,1,1))</f>
        <v>1910DUPIADELN</v>
      </c>
      <c r="H360" s="18" t="s">
        <v>3472</v>
      </c>
      <c r="I360" s="18" t="s">
        <v>1370</v>
      </c>
      <c r="J360" s="18" t="s">
        <v>2776</v>
      </c>
      <c r="K360" s="18" t="s">
        <v>2735</v>
      </c>
      <c r="L360" s="21" t="s">
        <v>1938</v>
      </c>
      <c r="M360" s="185" t="s">
        <v>1938</v>
      </c>
      <c r="N360" s="193">
        <v>43748</v>
      </c>
      <c r="O360" s="199">
        <v>10</v>
      </c>
      <c r="P360" s="199">
        <v>10</v>
      </c>
      <c r="Q360" s="199">
        <v>2019</v>
      </c>
      <c r="R360" s="637">
        <f ca="1">DATEDIF(N360,TODAY(),"Y")</f>
        <v>4</v>
      </c>
      <c r="S360" s="15" t="s">
        <v>4808</v>
      </c>
      <c r="T360" s="18" t="s">
        <v>2113</v>
      </c>
      <c r="U360" s="122" t="s">
        <v>3473</v>
      </c>
      <c r="V360" s="16" t="s">
        <v>2636</v>
      </c>
      <c r="W360" s="114" t="s">
        <v>47</v>
      </c>
      <c r="X360" s="51" t="str">
        <f>UPPER(CONCATENATE(MID(AH360,3,2),MID(AG360,1,2),MID(Y360,1,2),MID(Z360,1,2),MID(AA360,1,2),MID(AB360,1,2),MID(AC360,1,1)))</f>
        <v>8711PIVIEUINV</v>
      </c>
      <c r="Y360" s="18" t="s">
        <v>1370</v>
      </c>
      <c r="Z360" s="18" t="s">
        <v>1371</v>
      </c>
      <c r="AA360" s="18" t="s">
        <v>1372</v>
      </c>
      <c r="AB360" s="18" t="s">
        <v>1373</v>
      </c>
      <c r="AC360" s="481" t="s">
        <v>56</v>
      </c>
      <c r="AD360" s="15" t="s">
        <v>42</v>
      </c>
      <c r="AE360" s="116">
        <v>32097</v>
      </c>
      <c r="AF360" s="18" t="s">
        <v>267</v>
      </c>
      <c r="AG360" s="18" t="s">
        <v>65</v>
      </c>
      <c r="AH360" s="18" t="s">
        <v>249</v>
      </c>
      <c r="AI360" s="58" t="s">
        <v>4809</v>
      </c>
      <c r="AJ360" s="18" t="s">
        <v>42</v>
      </c>
      <c r="AK360" s="117" t="s">
        <v>1374</v>
      </c>
      <c r="AL360" s="15" t="s">
        <v>2578</v>
      </c>
      <c r="AM360" s="31">
        <v>45219.730520833335</v>
      </c>
      <c r="AN360" s="15" t="s">
        <v>49</v>
      </c>
      <c r="AO360" s="24">
        <v>45240</v>
      </c>
      <c r="AP360" s="15">
        <v>1</v>
      </c>
      <c r="AQ360" s="20">
        <v>1</v>
      </c>
      <c r="AR360" s="20">
        <v>2</v>
      </c>
      <c r="AS360" s="114" t="s">
        <v>47</v>
      </c>
      <c r="AT360" s="15" t="s">
        <v>67</v>
      </c>
      <c r="AU360" s="16" t="s">
        <v>47</v>
      </c>
      <c r="AV360" s="15"/>
      <c r="AW360" s="18"/>
      <c r="AX360" s="58"/>
      <c r="AY360" s="18"/>
      <c r="AZ360" s="15"/>
      <c r="BA360" s="15"/>
      <c r="BB360" s="18"/>
      <c r="BC360" s="18"/>
      <c r="BD360" s="18"/>
      <c r="BE360" s="18"/>
      <c r="BF360" s="18"/>
      <c r="BG360" s="759">
        <f>IF(V360="NINGUNO",6, IF(V360="NIVEL INICIAL 3 AÑOS",6,IF(V360="NIVEL INICIAL 4 AÑOS",6, IF(V360="NIVEL INICIAL 5 AÑOS",6, IF(V360="PRIMARIA - 1ER GRADO",6, IF(V360="PRIMARIA - 2DO GRADO",7, IF(V360="PRIMARIA - 3ER GRADO",8, IF(V360="PRIMARIA - 4TO GRADO",9, IF(V360="PRIMARIA - 5TO GRADO",10, IF(V360="PRIMARIA - 6TO GRADO",11, IF(V360="SECUNDARIA - 1ER GRADO",12, IF(V360="SECUNDARIA - 2DO GRADO",13, IF(V360="SECUNDARIA - 3ER GRADO",14, IF(V360="SECUNDARIA - 4TO GRADO",15))))))))))))))</f>
        <v>6</v>
      </c>
      <c r="BH360" s="41">
        <f>DATEDIF(N360,"31/03/2024","Y")</f>
        <v>4</v>
      </c>
      <c r="BI360" s="759">
        <f>BH360-BG360</f>
        <v>-2</v>
      </c>
      <c r="BJ360" s="105" t="str">
        <f>IF(BI360&lt;=1,"NO TIENE REZAGO", IF(BI360=2,"2 AÑOS REZAGO", IF(BI360=3,"3 AÑOS REZAGO", IF(BI360&gt;=4, "4 AÑOS REZAGO A MÁS"))))</f>
        <v>NO TIENE REZAGO</v>
      </c>
      <c r="BK360" s="18"/>
    </row>
    <row r="361" spans="1:63" customFormat="1" ht="18.75" customHeight="1">
      <c r="A361" s="481">
        <v>857</v>
      </c>
      <c r="B361" s="23" t="s">
        <v>4811</v>
      </c>
      <c r="C361" s="15" t="s">
        <v>33</v>
      </c>
      <c r="D361" s="15" t="s">
        <v>33</v>
      </c>
      <c r="E361" s="185" t="s">
        <v>132</v>
      </c>
      <c r="F361" s="185" t="s">
        <v>4233</v>
      </c>
      <c r="G361" s="310" t="str">
        <f>CONCATENATE(MID(Q361,3,2),MID(P361,1,2),MID(H361,1,2),MID(I361,1,2),MID(J361,1,2), MID(K361,1,2),MID(L361,1,1))</f>
        <v>064DUDUKRESP</v>
      </c>
      <c r="H361" s="197" t="s">
        <v>4234</v>
      </c>
      <c r="I361" s="197" t="s">
        <v>4234</v>
      </c>
      <c r="J361" s="197" t="s">
        <v>4235</v>
      </c>
      <c r="K361" s="197" t="s">
        <v>4236</v>
      </c>
      <c r="L361" s="15" t="s">
        <v>42</v>
      </c>
      <c r="M361" s="185" t="s">
        <v>42</v>
      </c>
      <c r="N361" s="193">
        <v>38825</v>
      </c>
      <c r="O361" s="199">
        <v>18</v>
      </c>
      <c r="P361" s="199">
        <v>4</v>
      </c>
      <c r="Q361" s="199">
        <v>2006</v>
      </c>
      <c r="R361" s="637">
        <f ca="1">DATEDIF(N361,TODAY(),"Y")</f>
        <v>17</v>
      </c>
      <c r="S361" s="15" t="s">
        <v>4809</v>
      </c>
      <c r="T361" s="185" t="s">
        <v>42</v>
      </c>
      <c r="U361" s="362" t="s">
        <v>4237</v>
      </c>
      <c r="V361" s="14" t="s">
        <v>2611</v>
      </c>
      <c r="W361" s="114" t="s">
        <v>47</v>
      </c>
      <c r="X361" s="51" t="str">
        <f>UPPER(CONCATENATE(MID(AH361,3,2),MID(AG361,1,2),MID(Y361,1,2),MID(Z361,1,2),MID(AA361,1,2),MID(AB361,1,2),MID(AC361,1,1)))</f>
        <v>7808DULECANIV</v>
      </c>
      <c r="Y361" s="185" t="s">
        <v>4234</v>
      </c>
      <c r="Z361" s="185" t="s">
        <v>940</v>
      </c>
      <c r="AA361" s="185" t="s">
        <v>383</v>
      </c>
      <c r="AB361" s="185" t="s">
        <v>53</v>
      </c>
      <c r="AC361" s="481" t="s">
        <v>56</v>
      </c>
      <c r="AD361" s="44" t="s">
        <v>111</v>
      </c>
      <c r="AE361" s="193">
        <v>28713</v>
      </c>
      <c r="AF361" s="362" t="s">
        <v>65</v>
      </c>
      <c r="AG361" s="362" t="s">
        <v>394</v>
      </c>
      <c r="AH361" s="362" t="s">
        <v>124</v>
      </c>
      <c r="AI361" s="58" t="s">
        <v>4809</v>
      </c>
      <c r="AJ361" s="150" t="s">
        <v>142</v>
      </c>
      <c r="AK361" s="369" t="s">
        <v>4238</v>
      </c>
      <c r="AL361" s="15" t="s">
        <v>2578</v>
      </c>
      <c r="AM361" s="85">
        <v>45262.595173611109</v>
      </c>
      <c r="AN361" s="15" t="s">
        <v>49</v>
      </c>
      <c r="AO361" s="1111">
        <v>45273</v>
      </c>
      <c r="AP361" s="15">
        <v>1</v>
      </c>
      <c r="AQ361" s="20">
        <v>1</v>
      </c>
      <c r="AR361" s="199">
        <v>1</v>
      </c>
      <c r="AS361" s="146" t="s">
        <v>47</v>
      </c>
      <c r="AT361" s="185" t="s">
        <v>48</v>
      </c>
      <c r="AU361" s="18" t="s">
        <v>47</v>
      </c>
      <c r="AV361" s="58"/>
      <c r="AW361" s="18"/>
      <c r="AX361" s="58"/>
      <c r="AY361" s="18"/>
      <c r="AZ361" s="58"/>
      <c r="BA361" s="58"/>
      <c r="BB361" s="18"/>
      <c r="BC361" s="18"/>
      <c r="BD361" s="18"/>
      <c r="BE361" s="18"/>
      <c r="BF361" s="18"/>
      <c r="BG361" s="755">
        <f>IF(V361="NINGUNO",6, IF(V361="NIVEL INICIAL 3 AÑOS",6,IF(V361="NIVEL INICIAL 4 AÑOS",6, IF(V361="NIVEL INICIAL 5 AÑOS",6, IF(V361="PRIMARIA - 1ER GRADO",6, IF(V361="PRIMARIA - 2DO GRADO",7, IF(V361="PRIMARIA - 3ER GRADO",8, IF(V361="PRIMARIA - 4TO GRADO",9, IF(V361="PRIMARIA - 5TO GRADO",10, IF(V361="PRIMARIA - 6TO GRADO",11, IF(V361="SECUNDARIA - 1ER GRADO",12, IF(V361="SECUNDARIA - 2DO GRADO",13, IF(V361="SECUNDARIA - 3ER GRADO",14, IF(V361="SECUNDARIA - 4TO GRADO",15))))))))))))))</f>
        <v>14</v>
      </c>
      <c r="BH361" s="709">
        <f>DATEDIF(N361,"31/03/2024","Y")</f>
        <v>17</v>
      </c>
      <c r="BI361" s="755">
        <f>BH361-BG361</f>
        <v>3</v>
      </c>
      <c r="BJ361" s="459" t="str">
        <f>IF(BI361&lt;=1,"NO TIENE REZAGO", IF(BI361=2,"2 AÑOS REZAGO", IF(BI361=3,"3 AÑOS REZAGO", IF(BI361&gt;=4, "4 AÑOS REZAGO A MÁS"))))</f>
        <v>3 AÑOS REZAGO</v>
      </c>
      <c r="BK361" s="18"/>
    </row>
    <row r="362" spans="1:63" customFormat="1" ht="18.75" customHeight="1">
      <c r="A362" s="481">
        <v>745</v>
      </c>
      <c r="B362" s="114" t="s">
        <v>2836</v>
      </c>
      <c r="C362" s="15" t="s">
        <v>50</v>
      </c>
      <c r="D362" s="15" t="s">
        <v>50</v>
      </c>
      <c r="E362" s="26" t="s">
        <v>51</v>
      </c>
      <c r="F362" s="44">
        <v>923295354</v>
      </c>
      <c r="G362" s="310" t="str">
        <f>CONCATENATE(MID(Q362,3,2),MID(P362,1,2),MID(H362,1,2),MID(I362,1,2),MID(J362,1,2), MID(K362,1,2),MID(L362,1,1))</f>
        <v>209DULEAMCRS</v>
      </c>
      <c r="H362" s="32" t="s">
        <v>594</v>
      </c>
      <c r="I362" s="32" t="s">
        <v>951</v>
      </c>
      <c r="J362" s="32" t="s">
        <v>3807</v>
      </c>
      <c r="K362" s="32" t="s">
        <v>141</v>
      </c>
      <c r="L362" s="15" t="s">
        <v>57</v>
      </c>
      <c r="M362" s="103" t="s">
        <v>57</v>
      </c>
      <c r="N362" s="193">
        <v>44097</v>
      </c>
      <c r="O362" s="199">
        <v>23</v>
      </c>
      <c r="P362" s="199">
        <v>9</v>
      </c>
      <c r="Q362" s="199">
        <v>2020</v>
      </c>
      <c r="R362" s="637">
        <f ca="1">DATEDIF(N362,TODAY(),"Y")</f>
        <v>3</v>
      </c>
      <c r="S362" s="15" t="s">
        <v>4809</v>
      </c>
      <c r="T362" s="29" t="s">
        <v>2590</v>
      </c>
      <c r="U362" s="142">
        <v>122</v>
      </c>
      <c r="V362" s="21" t="s">
        <v>53</v>
      </c>
      <c r="W362" s="114" t="s">
        <v>47</v>
      </c>
      <c r="X362" s="51" t="str">
        <f>UPPER(CONCATENATE(MID(AH362,3,2),MID(AG362,1,2),MID(Y362,1,2),MID(Z362,1,2),MID(AA362,1,2),MID(AB362,1,2),MID(AC362,1,1)))</f>
        <v>9010LEGUALMEV</v>
      </c>
      <c r="Y362" s="32" t="s">
        <v>960</v>
      </c>
      <c r="Z362" s="32" t="s">
        <v>275</v>
      </c>
      <c r="AA362" s="32" t="s">
        <v>55</v>
      </c>
      <c r="AB362" s="32" t="s">
        <v>297</v>
      </c>
      <c r="AC362" s="481" t="s">
        <v>56</v>
      </c>
      <c r="AD362" s="15" t="s">
        <v>42</v>
      </c>
      <c r="AE362" s="138">
        <v>33165</v>
      </c>
      <c r="AF362" s="18" t="s">
        <v>161</v>
      </c>
      <c r="AG362" s="18" t="s">
        <v>114</v>
      </c>
      <c r="AH362" s="18" t="s">
        <v>508</v>
      </c>
      <c r="AI362" s="58" t="s">
        <v>4809</v>
      </c>
      <c r="AJ362" s="32" t="s">
        <v>42</v>
      </c>
      <c r="AK362" s="45">
        <v>1800914</v>
      </c>
      <c r="AL362" s="44" t="s">
        <v>2578</v>
      </c>
      <c r="AM362" s="1094">
        <v>45200</v>
      </c>
      <c r="AN362" s="15" t="s">
        <v>49</v>
      </c>
      <c r="AO362" s="1111">
        <v>45256</v>
      </c>
      <c r="AP362" s="44">
        <v>1</v>
      </c>
      <c r="AQ362" s="45">
        <v>1</v>
      </c>
      <c r="AR362" s="45">
        <v>2</v>
      </c>
      <c r="AS362" s="114" t="s">
        <v>47</v>
      </c>
      <c r="AT362" s="15" t="s">
        <v>59</v>
      </c>
      <c r="AU362" s="16" t="s">
        <v>47</v>
      </c>
      <c r="AV362" s="15"/>
      <c r="AW362" s="18"/>
      <c r="AX362" s="58"/>
      <c r="AY362" s="18"/>
      <c r="AZ362" s="15"/>
      <c r="BA362" s="15"/>
      <c r="BB362" s="18"/>
      <c r="BC362" s="18"/>
      <c r="BD362" s="18"/>
      <c r="BE362" s="18"/>
      <c r="BF362" s="18"/>
      <c r="BG362" s="755">
        <f>IF(V362="NINGUNO",6, IF(V362="NIVEL INICIAL 3 AÑOS",6,IF(V362="NIVEL INICIAL 4 AÑOS",6, IF(V362="NIVEL INICIAL 5 AÑOS",6, IF(V362="PRIMARIA - 1ER GRADO",6, IF(V362="PRIMARIA - 2DO GRADO",7, IF(V362="PRIMARIA - 3ER GRADO",8, IF(V362="PRIMARIA - 4TO GRADO",9, IF(V362="PRIMARIA - 5TO GRADO",10, IF(V362="PRIMARIA - 6TO GRADO",11, IF(V362="SECUNDARIA - 1ER GRADO",12, IF(V362="SECUNDARIA - 2DO GRADO",13, IF(V362="SECUNDARIA - 3ER GRADO",14, IF(V362="SECUNDARIA - 4TO GRADO",15))))))))))))))</f>
        <v>6</v>
      </c>
      <c r="BH362" s="709">
        <f>DATEDIF(N362,"31/03/2024","Y")</f>
        <v>3</v>
      </c>
      <c r="BI362" s="755">
        <f>BH362-BG362</f>
        <v>-3</v>
      </c>
      <c r="BJ362" s="459" t="str">
        <f>IF(BI362&lt;=1,"NO TIENE REZAGO", IF(BI362=2,"2 AÑOS REZAGO", IF(BI362=3,"3 AÑOS REZAGO", IF(BI362&gt;=4, "4 AÑOS REZAGO A MÁS"))))</f>
        <v>NO TIENE REZAGO</v>
      </c>
      <c r="BK362" s="18"/>
    </row>
    <row r="363" spans="1:63" customFormat="1" ht="18.75" customHeight="1">
      <c r="A363" s="481">
        <v>955</v>
      </c>
      <c r="B363" s="23" t="s">
        <v>4811</v>
      </c>
      <c r="C363" s="15" t="s">
        <v>5146</v>
      </c>
      <c r="D363" s="15" t="s">
        <v>4021</v>
      </c>
      <c r="E363" s="198" t="s">
        <v>1286</v>
      </c>
      <c r="F363" s="185">
        <v>990890472</v>
      </c>
      <c r="G363" s="310" t="str">
        <f>CONCATENATE(MID(Q363,3,2),MID(P363,1,2),MID(H363,1,2),MID(I363,1,2),MID(J363,1,2), MID(K363,1,2),MID(L363,1,1))</f>
        <v>1010DUOSORCAS</v>
      </c>
      <c r="H363" s="197" t="s">
        <v>594</v>
      </c>
      <c r="I363" s="197" t="s">
        <v>4509</v>
      </c>
      <c r="J363" s="197" t="s">
        <v>2655</v>
      </c>
      <c r="K363" s="197" t="s">
        <v>383</v>
      </c>
      <c r="L363" s="15" t="s">
        <v>57</v>
      </c>
      <c r="M363" s="103" t="s">
        <v>57</v>
      </c>
      <c r="N363" s="193">
        <v>40471</v>
      </c>
      <c r="O363" s="199">
        <v>20</v>
      </c>
      <c r="P363" s="199">
        <v>10</v>
      </c>
      <c r="Q363" s="199">
        <v>2010</v>
      </c>
      <c r="R363" s="637">
        <f t="shared" ref="R363:R369" ca="1" si="132">DATEDIF(N363,TODAY(),"Y")</f>
        <v>13</v>
      </c>
      <c r="S363" s="15" t="s">
        <v>4809</v>
      </c>
      <c r="T363" s="29" t="s">
        <v>86</v>
      </c>
      <c r="U363" s="380">
        <v>33083091</v>
      </c>
      <c r="V363" s="14" t="s">
        <v>2586</v>
      </c>
      <c r="W363" s="114" t="s">
        <v>47</v>
      </c>
      <c r="X363" s="51" t="str">
        <f t="shared" ref="X363:X369" si="133">UPPER(CONCATENATE(MID(AH363,3,2),MID(AG363,1,2),MID(Y363,1,2),MID(Z363,1,2),MID(AA363,1,2),MID(AB363,1,2),MID(AC363,1,1)))</f>
        <v>9107OSCABECAV</v>
      </c>
      <c r="Y363" s="197" t="s">
        <v>4509</v>
      </c>
      <c r="Z363" s="192" t="s">
        <v>3252</v>
      </c>
      <c r="AA363" s="192" t="s">
        <v>819</v>
      </c>
      <c r="AB363" s="192" t="s">
        <v>383</v>
      </c>
      <c r="AC363" s="481" t="s">
        <v>56</v>
      </c>
      <c r="AD363" s="15" t="s">
        <v>42</v>
      </c>
      <c r="AE363" s="412">
        <v>33433</v>
      </c>
      <c r="AF363" s="362" t="s">
        <v>368</v>
      </c>
      <c r="AG363" s="362" t="s">
        <v>216</v>
      </c>
      <c r="AH363" s="362" t="s">
        <v>156</v>
      </c>
      <c r="AI363" s="58" t="s">
        <v>4809</v>
      </c>
      <c r="AJ363" s="294" t="s">
        <v>42</v>
      </c>
      <c r="AK363" s="372" t="s">
        <v>4510</v>
      </c>
      <c r="AL363" s="58" t="s">
        <v>6721</v>
      </c>
      <c r="AM363" s="85">
        <v>45253.571350474536</v>
      </c>
      <c r="AN363" s="15" t="s">
        <v>49</v>
      </c>
      <c r="AO363" s="1111">
        <v>45275</v>
      </c>
      <c r="AP363" s="15">
        <v>1</v>
      </c>
      <c r="AQ363" s="20">
        <v>1</v>
      </c>
      <c r="AR363" s="199">
        <v>1</v>
      </c>
      <c r="AS363" s="146" t="s">
        <v>47</v>
      </c>
      <c r="AT363" s="185" t="s">
        <v>98</v>
      </c>
      <c r="AU363" s="18" t="s">
        <v>47</v>
      </c>
      <c r="AV363" s="58"/>
      <c r="AW363" s="18"/>
      <c r="AX363" s="58"/>
      <c r="AY363" s="18"/>
      <c r="AZ363" s="58"/>
      <c r="BA363" s="58"/>
      <c r="BB363" s="18"/>
      <c r="BC363" s="18"/>
      <c r="BD363" s="18"/>
      <c r="BE363" s="18"/>
      <c r="BF363" s="18"/>
      <c r="BG363" s="755">
        <f t="shared" ref="BG363:BG369" si="134">IF(V363="NINGUNO",6, IF(V363="NIVEL INICIAL 3 AÑOS",6,IF(V363="NIVEL INICIAL 4 AÑOS",6, IF(V363="NIVEL INICIAL 5 AÑOS",6, IF(V363="PRIMARIA - 1ER GRADO",6, IF(V363="PRIMARIA - 2DO GRADO",7, IF(V363="PRIMARIA - 3ER GRADO",8, IF(V363="PRIMARIA - 4TO GRADO",9, IF(V363="PRIMARIA - 5TO GRADO",10, IF(V363="PRIMARIA - 6TO GRADO",11, IF(V363="SECUNDARIA - 1ER GRADO",12, IF(V363="SECUNDARIA - 2DO GRADO",13, IF(V363="SECUNDARIA - 3ER GRADO",14, IF(V363="SECUNDARIA - 4TO GRADO",15))))))))))))))</f>
        <v>11</v>
      </c>
      <c r="BH363" s="709">
        <f t="shared" ref="BH363:BH369" si="135">DATEDIF(N363,"31/03/2024","Y")</f>
        <v>13</v>
      </c>
      <c r="BI363" s="755">
        <f t="shared" ref="BI363:BI369" si="136">BH363-BG363</f>
        <v>2</v>
      </c>
      <c r="BJ363" s="459" t="str">
        <f t="shared" ref="BJ363:BJ369" si="137">IF(BI363&lt;=1,"NO TIENE REZAGO", IF(BI363=2,"2 AÑOS REZAGO", IF(BI363=3,"3 AÑOS REZAGO", IF(BI363&gt;=4, "4 AÑOS REZAGO A MÁS"))))</f>
        <v>2 AÑOS REZAGO</v>
      </c>
      <c r="BK363" s="18"/>
    </row>
    <row r="364" spans="1:63" customFormat="1" ht="18.75" customHeight="1">
      <c r="A364" s="481">
        <v>1206</v>
      </c>
      <c r="B364" s="23" t="s">
        <v>5311</v>
      </c>
      <c r="C364" s="15" t="s">
        <v>33</v>
      </c>
      <c r="D364" s="15" t="s">
        <v>33</v>
      </c>
      <c r="E364" s="53" t="s">
        <v>2028</v>
      </c>
      <c r="F364" s="53" t="s">
        <v>5658</v>
      </c>
      <c r="G364" s="310" t="str">
        <f>CONCATENATE(MID(Q364,3,2),MID(P364,1,2),MID(H364,1,2),MID(I364,1,2),MID(J364,1,2), MID(K364,1,2),MID(L364,1,1))</f>
        <v>1811DUVACAANS</v>
      </c>
      <c r="H364" s="48" t="s">
        <v>594</v>
      </c>
      <c r="I364" s="48" t="s">
        <v>650</v>
      </c>
      <c r="J364" s="48" t="s">
        <v>1077</v>
      </c>
      <c r="K364" s="48" t="s">
        <v>2163</v>
      </c>
      <c r="L364" s="58" t="s">
        <v>57</v>
      </c>
      <c r="M364" s="103" t="s">
        <v>57</v>
      </c>
      <c r="N364" s="419">
        <v>43415</v>
      </c>
      <c r="O364" s="354">
        <v>11</v>
      </c>
      <c r="P364" s="354">
        <v>11</v>
      </c>
      <c r="Q364" s="354">
        <v>2018</v>
      </c>
      <c r="R364" s="637">
        <f t="shared" ca="1" si="132"/>
        <v>5</v>
      </c>
      <c r="S364" s="482" t="s">
        <v>4808</v>
      </c>
      <c r="T364" s="466" t="s">
        <v>2590</v>
      </c>
      <c r="U364" s="467">
        <v>130</v>
      </c>
      <c r="V364" s="466" t="s">
        <v>53</v>
      </c>
      <c r="W364" s="114" t="s">
        <v>47</v>
      </c>
      <c r="X364" s="51" t="str">
        <f t="shared" si="133"/>
        <v>9612VASUPAISV</v>
      </c>
      <c r="Y364" s="53" t="s">
        <v>1694</v>
      </c>
      <c r="Z364" s="53" t="s">
        <v>5982</v>
      </c>
      <c r="AA364" s="53" t="s">
        <v>5983</v>
      </c>
      <c r="AB364" s="53" t="s">
        <v>5984</v>
      </c>
      <c r="AC364" s="481" t="s">
        <v>56</v>
      </c>
      <c r="AD364" s="44" t="s">
        <v>57</v>
      </c>
      <c r="AE364" s="526">
        <v>35408</v>
      </c>
      <c r="AF364" s="538" t="s">
        <v>315</v>
      </c>
      <c r="AG364" s="538" t="s">
        <v>206</v>
      </c>
      <c r="AH364" s="538" t="s">
        <v>334</v>
      </c>
      <c r="AI364" s="15" t="s">
        <v>4809</v>
      </c>
      <c r="AJ364" s="466" t="s">
        <v>71</v>
      </c>
      <c r="AK364" s="53" t="s">
        <v>40</v>
      </c>
      <c r="AL364" s="15" t="s">
        <v>2578</v>
      </c>
      <c r="AM364" s="557">
        <v>45184</v>
      </c>
      <c r="AN364" s="15"/>
      <c r="AO364" s="1101"/>
      <c r="AP364" s="481">
        <v>2</v>
      </c>
      <c r="AQ364" s="466"/>
      <c r="AR364" s="466"/>
      <c r="AS364" s="114" t="s">
        <v>47</v>
      </c>
      <c r="AT364" s="18" t="s">
        <v>1210</v>
      </c>
      <c r="AU364" s="23"/>
      <c r="AV364" s="58"/>
      <c r="AW364" s="475"/>
      <c r="AX364" s="1093"/>
      <c r="AY364" s="475"/>
      <c r="AZ364" s="58"/>
      <c r="BA364" s="58"/>
      <c r="BB364" s="23"/>
      <c r="BC364" s="23"/>
      <c r="BD364" s="23"/>
      <c r="BE364" s="23"/>
      <c r="BF364" s="23"/>
      <c r="BG364" s="755">
        <f t="shared" si="134"/>
        <v>6</v>
      </c>
      <c r="BH364" s="709">
        <f t="shared" si="135"/>
        <v>5</v>
      </c>
      <c r="BI364" s="755">
        <f t="shared" si="136"/>
        <v>-1</v>
      </c>
      <c r="BJ364" s="459" t="str">
        <f t="shared" si="137"/>
        <v>NO TIENE REZAGO</v>
      </c>
      <c r="BK364" s="23"/>
    </row>
    <row r="365" spans="1:63" customFormat="1" ht="18.75" customHeight="1">
      <c r="A365" s="481">
        <v>402</v>
      </c>
      <c r="B365" s="114" t="s">
        <v>2836</v>
      </c>
      <c r="C365" s="15" t="s">
        <v>33</v>
      </c>
      <c r="D365" s="15" t="s">
        <v>33</v>
      </c>
      <c r="E365" s="15" t="s">
        <v>91</v>
      </c>
      <c r="F365" s="15" t="s">
        <v>925</v>
      </c>
      <c r="G365" s="310" t="str">
        <f>CONCATENATE(MID(Q365,3,2),MID(P365,1,2),MID(H365,1,2),MID(I365,1,2),MID(J365,1,2), MID(K365,1,2),MID(L365,1,1))</f>
        <v>174EPLANEDAS</v>
      </c>
      <c r="H365" s="18" t="s">
        <v>3207</v>
      </c>
      <c r="I365" s="18" t="s">
        <v>926</v>
      </c>
      <c r="J365" s="18" t="s">
        <v>3208</v>
      </c>
      <c r="K365" s="18" t="s">
        <v>1957</v>
      </c>
      <c r="L365" s="15" t="s">
        <v>57</v>
      </c>
      <c r="M365" s="103" t="s">
        <v>57</v>
      </c>
      <c r="N365" s="193">
        <v>42842</v>
      </c>
      <c r="O365" s="199">
        <v>17</v>
      </c>
      <c r="P365" s="199">
        <v>4</v>
      </c>
      <c r="Q365" s="199">
        <v>2017</v>
      </c>
      <c r="R365" s="637">
        <f t="shared" ca="1" si="132"/>
        <v>6</v>
      </c>
      <c r="S365" s="15" t="s">
        <v>4808</v>
      </c>
      <c r="T365" s="29" t="s">
        <v>2590</v>
      </c>
      <c r="U365" s="15">
        <v>1161</v>
      </c>
      <c r="V365" s="21" t="s">
        <v>53</v>
      </c>
      <c r="W365" s="114" t="s">
        <v>47</v>
      </c>
      <c r="X365" s="51" t="str">
        <f t="shared" si="133"/>
        <v>948LARIGEYOV</v>
      </c>
      <c r="Y365" s="18" t="s">
        <v>926</v>
      </c>
      <c r="Z365" s="18" t="s">
        <v>592</v>
      </c>
      <c r="AA365" s="18" t="s">
        <v>927</v>
      </c>
      <c r="AB365" s="18" t="s">
        <v>928</v>
      </c>
      <c r="AC365" s="481" t="s">
        <v>56</v>
      </c>
      <c r="AD365" s="15" t="s">
        <v>42</v>
      </c>
      <c r="AE365" s="119">
        <v>34564</v>
      </c>
      <c r="AF365" s="18" t="s">
        <v>199</v>
      </c>
      <c r="AG365" s="18" t="s">
        <v>73</v>
      </c>
      <c r="AH365" s="18" t="s">
        <v>75</v>
      </c>
      <c r="AI365" s="58" t="s">
        <v>4809</v>
      </c>
      <c r="AJ365" s="15" t="s">
        <v>42</v>
      </c>
      <c r="AK365" s="20">
        <v>2885783</v>
      </c>
      <c r="AL365" s="15" t="s">
        <v>2578</v>
      </c>
      <c r="AM365" s="85">
        <v>45184</v>
      </c>
      <c r="AN365" s="15" t="s">
        <v>49</v>
      </c>
      <c r="AO365" s="31">
        <v>45233</v>
      </c>
      <c r="AP365" s="15">
        <v>1</v>
      </c>
      <c r="AQ365" s="286">
        <v>1</v>
      </c>
      <c r="AR365" s="20">
        <v>1</v>
      </c>
      <c r="AS365" s="114" t="s">
        <v>47</v>
      </c>
      <c r="AT365" s="15" t="s">
        <v>188</v>
      </c>
      <c r="AU365" s="16" t="s">
        <v>47</v>
      </c>
      <c r="AV365" s="15"/>
      <c r="AW365" s="18"/>
      <c r="AX365" s="58"/>
      <c r="AY365" s="18"/>
      <c r="AZ365" s="15"/>
      <c r="BA365" s="15"/>
      <c r="BB365" s="18"/>
      <c r="BC365" s="18"/>
      <c r="BD365" s="18"/>
      <c r="BE365" s="18"/>
      <c r="BF365" s="18"/>
      <c r="BG365" s="755">
        <f t="shared" si="134"/>
        <v>6</v>
      </c>
      <c r="BH365" s="709">
        <f t="shared" si="135"/>
        <v>6</v>
      </c>
      <c r="BI365" s="755">
        <f t="shared" si="136"/>
        <v>0</v>
      </c>
      <c r="BJ365" s="459" t="str">
        <f t="shared" si="137"/>
        <v>NO TIENE REZAGO</v>
      </c>
      <c r="BK365" s="18"/>
    </row>
    <row r="366" spans="1:63" customFormat="1" ht="18.75" customHeight="1">
      <c r="A366" s="481">
        <v>1205</v>
      </c>
      <c r="B366" s="23" t="s">
        <v>5311</v>
      </c>
      <c r="C366" s="15" t="s">
        <v>33</v>
      </c>
      <c r="D366" s="15" t="s">
        <v>33</v>
      </c>
      <c r="E366" s="466" t="s">
        <v>401</v>
      </c>
      <c r="F366" s="53">
        <v>934827650</v>
      </c>
      <c r="G366" s="310" t="str">
        <f>CONCATENATE(MID(Q366,3,2),MID(P366,1,2),MID(H366,1,2),MID(I366,1,2),MID(J366,1,2), MID(K366,1,2),MID(L366,1,1))</f>
        <v>197ERERABSOS</v>
      </c>
      <c r="H366" s="48" t="s">
        <v>5754</v>
      </c>
      <c r="I366" s="48" t="s">
        <v>5754</v>
      </c>
      <c r="J366" s="48" t="s">
        <v>5755</v>
      </c>
      <c r="K366" s="48" t="s">
        <v>2915</v>
      </c>
      <c r="L366" s="58" t="s">
        <v>57</v>
      </c>
      <c r="M366" s="103" t="s">
        <v>57</v>
      </c>
      <c r="N366" s="419">
        <v>43649</v>
      </c>
      <c r="O366" s="354">
        <v>3</v>
      </c>
      <c r="P366" s="354">
        <v>7</v>
      </c>
      <c r="Q366" s="354">
        <v>2019</v>
      </c>
      <c r="R366" s="637">
        <f t="shared" ca="1" si="132"/>
        <v>4</v>
      </c>
      <c r="S366" s="483" t="s">
        <v>4809</v>
      </c>
      <c r="T366" s="466" t="s">
        <v>2590</v>
      </c>
      <c r="U366" s="467">
        <v>362</v>
      </c>
      <c r="V366" s="53" t="s">
        <v>53</v>
      </c>
      <c r="W366" s="114" t="s">
        <v>47</v>
      </c>
      <c r="X366" s="51" t="str">
        <f t="shared" si="133"/>
        <v>7801NIERROALV</v>
      </c>
      <c r="Y366" s="53" t="s">
        <v>53</v>
      </c>
      <c r="Z366" s="53" t="s">
        <v>5754</v>
      </c>
      <c r="AA366" s="53" t="s">
        <v>5980</v>
      </c>
      <c r="AB366" s="53" t="s">
        <v>5981</v>
      </c>
      <c r="AC366" s="481" t="s">
        <v>56</v>
      </c>
      <c r="AD366" s="44" t="s">
        <v>57</v>
      </c>
      <c r="AE366" s="526">
        <v>28520</v>
      </c>
      <c r="AF366" s="538" t="s">
        <v>241</v>
      </c>
      <c r="AG366" s="538" t="s">
        <v>449</v>
      </c>
      <c r="AH366" s="538" t="s">
        <v>124</v>
      </c>
      <c r="AI366" s="15" t="s">
        <v>4809</v>
      </c>
      <c r="AJ366" s="466" t="s">
        <v>71</v>
      </c>
      <c r="AK366" s="53" t="s">
        <v>40</v>
      </c>
      <c r="AL366" s="15" t="s">
        <v>2578</v>
      </c>
      <c r="AM366" s="557">
        <v>45184</v>
      </c>
      <c r="AN366" s="15" t="s">
        <v>49</v>
      </c>
      <c r="AO366" s="1101">
        <v>45303</v>
      </c>
      <c r="AP366" s="481"/>
      <c r="AQ366" s="530">
        <v>1</v>
      </c>
      <c r="AR366" s="530">
        <v>1</v>
      </c>
      <c r="AS366" s="638" t="s">
        <v>47</v>
      </c>
      <c r="AT366" s="18" t="s">
        <v>1210</v>
      </c>
      <c r="AU366" s="23"/>
      <c r="AV366" s="58"/>
      <c r="AW366" s="466"/>
      <c r="AX366" s="481"/>
      <c r="AY366" s="466"/>
      <c r="AZ366" s="58"/>
      <c r="BA366" s="58"/>
      <c r="BB366" s="23"/>
      <c r="BC366" s="23"/>
      <c r="BD366" s="23"/>
      <c r="BE366" s="23"/>
      <c r="BF366" s="23"/>
      <c r="BG366" s="755">
        <f t="shared" si="134"/>
        <v>6</v>
      </c>
      <c r="BH366" s="709">
        <f t="shared" si="135"/>
        <v>4</v>
      </c>
      <c r="BI366" s="755">
        <f t="shared" si="136"/>
        <v>-2</v>
      </c>
      <c r="BJ366" s="459" t="str">
        <f t="shared" si="137"/>
        <v>NO TIENE REZAGO</v>
      </c>
      <c r="BK366" s="23"/>
    </row>
    <row r="367" spans="1:63" customFormat="1" ht="18.75" customHeight="1">
      <c r="A367" s="481">
        <v>248</v>
      </c>
      <c r="B367" s="114" t="s">
        <v>2836</v>
      </c>
      <c r="C367" s="15" t="s">
        <v>33</v>
      </c>
      <c r="D367" s="15" t="s">
        <v>33</v>
      </c>
      <c r="E367" s="16" t="s">
        <v>34</v>
      </c>
      <c r="F367" s="15">
        <v>928964495</v>
      </c>
      <c r="G367" s="310" t="str">
        <f>CONCATENATE(MID(Q367,3,2),MID(P367,1,2),MID(H367,1,2),MID(I367,1,2),MID(J367,1,2), MID(K367,1,2),MID(L367,1,1))</f>
        <v>0511ESCAYEALP</v>
      </c>
      <c r="H367" s="18" t="s">
        <v>2917</v>
      </c>
      <c r="I367" s="18" t="s">
        <v>385</v>
      </c>
      <c r="J367" s="18" t="s">
        <v>2918</v>
      </c>
      <c r="K367" s="18" t="s">
        <v>55</v>
      </c>
      <c r="L367" s="21" t="s">
        <v>42</v>
      </c>
      <c r="M367" s="21" t="s">
        <v>42</v>
      </c>
      <c r="N367" s="193">
        <v>38685</v>
      </c>
      <c r="O367" s="199">
        <v>29</v>
      </c>
      <c r="P367" s="199">
        <v>11</v>
      </c>
      <c r="Q367" s="199">
        <v>2005</v>
      </c>
      <c r="R367" s="637">
        <f t="shared" ca="1" si="132"/>
        <v>18</v>
      </c>
      <c r="S367" s="15" t="s">
        <v>4809</v>
      </c>
      <c r="T367" s="15" t="s">
        <v>42</v>
      </c>
      <c r="U367" s="115" t="s">
        <v>2919</v>
      </c>
      <c r="V367" s="16" t="s">
        <v>2672</v>
      </c>
      <c r="W367" s="114" t="s">
        <v>47</v>
      </c>
      <c r="X367" s="51" t="str">
        <f t="shared" si="133"/>
        <v>8810CANIYEKAV</v>
      </c>
      <c r="Y367" s="15" t="s">
        <v>385</v>
      </c>
      <c r="Z367" s="32" t="s">
        <v>53</v>
      </c>
      <c r="AA367" s="15" t="s">
        <v>2920</v>
      </c>
      <c r="AB367" s="15" t="s">
        <v>329</v>
      </c>
      <c r="AC367" s="481" t="s">
        <v>56</v>
      </c>
      <c r="AD367" s="44" t="s">
        <v>57</v>
      </c>
      <c r="AE367" s="116">
        <v>32426</v>
      </c>
      <c r="AF367" s="18" t="s">
        <v>114</v>
      </c>
      <c r="AG367" s="18" t="s">
        <v>114</v>
      </c>
      <c r="AH367" s="18" t="s">
        <v>254</v>
      </c>
      <c r="AI367" s="58" t="s">
        <v>4809</v>
      </c>
      <c r="AJ367" s="32" t="s">
        <v>58</v>
      </c>
      <c r="AK367" s="117" t="s">
        <v>2921</v>
      </c>
      <c r="AL367" s="58" t="s">
        <v>6721</v>
      </c>
      <c r="AM367" s="85">
        <v>45254.67864583333</v>
      </c>
      <c r="AN367" s="15"/>
      <c r="AO367" s="24"/>
      <c r="AP367" s="15"/>
      <c r="AQ367" s="20"/>
      <c r="AR367" s="20"/>
      <c r="AS367" s="114" t="s">
        <v>47</v>
      </c>
      <c r="AT367" s="15" t="s">
        <v>48</v>
      </c>
      <c r="AU367" s="16" t="s">
        <v>47</v>
      </c>
      <c r="AV367" s="15"/>
      <c r="AW367" s="18"/>
      <c r="AX367" s="58"/>
      <c r="AY367" s="18"/>
      <c r="AZ367" s="15"/>
      <c r="BA367" s="15"/>
      <c r="BB367" s="18"/>
      <c r="BC367" s="18"/>
      <c r="BD367" s="18"/>
      <c r="BE367" s="18"/>
      <c r="BF367" s="18"/>
      <c r="BG367" s="755">
        <f t="shared" si="134"/>
        <v>15</v>
      </c>
      <c r="BH367" s="709">
        <f t="shared" si="135"/>
        <v>18</v>
      </c>
      <c r="BI367" s="755">
        <f t="shared" si="136"/>
        <v>3</v>
      </c>
      <c r="BJ367" s="459" t="str">
        <f t="shared" si="137"/>
        <v>3 AÑOS REZAGO</v>
      </c>
      <c r="BK367" s="18"/>
    </row>
    <row r="368" spans="1:63" customFormat="1" ht="18.75" customHeight="1">
      <c r="A368" s="481">
        <v>1467</v>
      </c>
      <c r="B368" s="23" t="s">
        <v>5311</v>
      </c>
      <c r="C368" s="15" t="s">
        <v>5146</v>
      </c>
      <c r="D368" s="23" t="s">
        <v>126</v>
      </c>
      <c r="E368" s="53" t="s">
        <v>1433</v>
      </c>
      <c r="F368" s="620">
        <v>988397952</v>
      </c>
      <c r="G368" s="310" t="str">
        <f>CONCATENATE(MID(Q368,3,2),MID(P368,1,2),MID(H368,1,2),MID(I368,1,2),MID(J368,1,2), MID(K368,1,2),MID(L368,1,1))</f>
        <v>107ESGAYEALP</v>
      </c>
      <c r="H368" s="604" t="s">
        <v>6449</v>
      </c>
      <c r="I368" s="604" t="s">
        <v>6451</v>
      </c>
      <c r="J368" s="604" t="s">
        <v>6452</v>
      </c>
      <c r="K368" s="604" t="s">
        <v>2985</v>
      </c>
      <c r="L368" s="58" t="s">
        <v>42</v>
      </c>
      <c r="M368" s="53" t="s">
        <v>42</v>
      </c>
      <c r="N368" s="543">
        <v>40373</v>
      </c>
      <c r="O368" s="56">
        <v>14</v>
      </c>
      <c r="P368" s="56">
        <v>7</v>
      </c>
      <c r="Q368" s="56">
        <v>2010</v>
      </c>
      <c r="R368" s="637">
        <f t="shared" ca="1" si="132"/>
        <v>13</v>
      </c>
      <c r="S368" s="482" t="s">
        <v>4808</v>
      </c>
      <c r="T368" s="48" t="s">
        <v>6371</v>
      </c>
      <c r="U368" s="53">
        <v>3914673</v>
      </c>
      <c r="V368" s="14" t="s">
        <v>2586</v>
      </c>
      <c r="W368" s="114" t="s">
        <v>47</v>
      </c>
      <c r="X368" s="51" t="str">
        <f t="shared" si="133"/>
        <v>9812GAMOJEKAV</v>
      </c>
      <c r="Y368" s="604" t="s">
        <v>3886</v>
      </c>
      <c r="Z368" s="604" t="s">
        <v>6513</v>
      </c>
      <c r="AA368" s="604" t="s">
        <v>6514</v>
      </c>
      <c r="AB368" s="605" t="s">
        <v>390</v>
      </c>
      <c r="AC368" s="481" t="s">
        <v>56</v>
      </c>
      <c r="AD368" s="15" t="s">
        <v>42</v>
      </c>
      <c r="AE368" s="618">
        <v>36132</v>
      </c>
      <c r="AF368" s="58">
        <v>3</v>
      </c>
      <c r="AG368" s="58">
        <v>12</v>
      </c>
      <c r="AH368" s="58">
        <v>1998</v>
      </c>
      <c r="AI368" s="15" t="s">
        <v>4809</v>
      </c>
      <c r="AJ368" s="48" t="s">
        <v>6371</v>
      </c>
      <c r="AK368" s="56">
        <v>3656236</v>
      </c>
      <c r="AL368" s="15" t="s">
        <v>2578</v>
      </c>
      <c r="AM368" s="1093">
        <v>45212</v>
      </c>
      <c r="AN368" s="15"/>
      <c r="AO368" s="1114"/>
      <c r="AP368" s="481">
        <v>2</v>
      </c>
      <c r="AQ368" s="480"/>
      <c r="AR368" s="480"/>
      <c r="AS368" s="114" t="s">
        <v>47</v>
      </c>
      <c r="AT368" s="18" t="s">
        <v>1126</v>
      </c>
      <c r="AU368" s="23"/>
      <c r="AV368" s="58"/>
      <c r="AW368" s="53" t="s">
        <v>6547</v>
      </c>
      <c r="AX368" s="1103"/>
      <c r="AY368" s="23"/>
      <c r="AZ368" s="58"/>
      <c r="BA368" s="58"/>
      <c r="BB368" s="23"/>
      <c r="BC368" s="23"/>
      <c r="BD368" s="23"/>
      <c r="BE368" s="23"/>
      <c r="BF368" s="23"/>
      <c r="BG368" s="755">
        <f t="shared" si="134"/>
        <v>11</v>
      </c>
      <c r="BH368" s="709">
        <f t="shared" si="135"/>
        <v>13</v>
      </c>
      <c r="BI368" s="755">
        <f t="shared" si="136"/>
        <v>2</v>
      </c>
      <c r="BJ368" s="459" t="str">
        <f t="shared" si="137"/>
        <v>2 AÑOS REZAGO</v>
      </c>
      <c r="BK368" s="23"/>
    </row>
    <row r="369" spans="1:63" customFormat="1" ht="18.75" customHeight="1">
      <c r="A369" s="481">
        <v>1466</v>
      </c>
      <c r="B369" s="23" t="s">
        <v>5311</v>
      </c>
      <c r="C369" s="15" t="s">
        <v>5146</v>
      </c>
      <c r="D369" s="23" t="s">
        <v>126</v>
      </c>
      <c r="E369" s="53" t="s">
        <v>1433</v>
      </c>
      <c r="F369" s="620">
        <v>988397952</v>
      </c>
      <c r="G369" s="310" t="str">
        <f>CONCATENATE(MID(Q369,3,2),MID(P369,1,2),MID(H369,1,2),MID(I369,1,2),MID(J369,1,2), MID(K369,1,2),MID(L369,1,1))</f>
        <v>1610ESGAFAANP</v>
      </c>
      <c r="H369" s="1203" t="s">
        <v>6449</v>
      </c>
      <c r="I369" s="1203" t="s">
        <v>3886</v>
      </c>
      <c r="J369" s="1203" t="s">
        <v>6450</v>
      </c>
      <c r="K369" s="1203" t="s">
        <v>1220</v>
      </c>
      <c r="L369" s="58" t="s">
        <v>42</v>
      </c>
      <c r="M369" s="53" t="s">
        <v>42</v>
      </c>
      <c r="N369" s="543">
        <v>42644</v>
      </c>
      <c r="O369" s="56">
        <v>1</v>
      </c>
      <c r="P369" s="56">
        <v>10</v>
      </c>
      <c r="Q369" s="56">
        <v>2016</v>
      </c>
      <c r="R369" s="637">
        <f t="shared" ca="1" si="132"/>
        <v>7</v>
      </c>
      <c r="S369" s="483" t="s">
        <v>4809</v>
      </c>
      <c r="T369" s="48" t="s">
        <v>6371</v>
      </c>
      <c r="U369" s="53">
        <v>3656236</v>
      </c>
      <c r="V369" s="756" t="s">
        <v>2631</v>
      </c>
      <c r="W369" s="114" t="s">
        <v>47</v>
      </c>
      <c r="X369" s="51" t="str">
        <f t="shared" si="133"/>
        <v>9812GAMOJEKAV</v>
      </c>
      <c r="Y369" s="1203" t="s">
        <v>3886</v>
      </c>
      <c r="Z369" s="1203" t="s">
        <v>1119</v>
      </c>
      <c r="AA369" s="604" t="s">
        <v>3888</v>
      </c>
      <c r="AB369" s="605" t="s">
        <v>329</v>
      </c>
      <c r="AC369" s="481" t="s">
        <v>56</v>
      </c>
      <c r="AD369" s="15" t="s">
        <v>42</v>
      </c>
      <c r="AE369" s="618">
        <v>36132</v>
      </c>
      <c r="AF369" s="58">
        <v>3</v>
      </c>
      <c r="AG369" s="58">
        <v>12</v>
      </c>
      <c r="AH369" s="58">
        <v>1998</v>
      </c>
      <c r="AI369" s="15" t="s">
        <v>4809</v>
      </c>
      <c r="AJ369" s="48" t="s">
        <v>6371</v>
      </c>
      <c r="AK369" s="56">
        <v>3656236</v>
      </c>
      <c r="AL369" s="15" t="s">
        <v>2578</v>
      </c>
      <c r="AM369" s="1093">
        <v>45212</v>
      </c>
      <c r="AN369" s="15" t="s">
        <v>49</v>
      </c>
      <c r="AO369" s="1114">
        <v>45293</v>
      </c>
      <c r="AP369" s="481">
        <v>4</v>
      </c>
      <c r="AQ369" s="480">
        <v>1</v>
      </c>
      <c r="AR369" s="480">
        <v>1</v>
      </c>
      <c r="AS369" s="638" t="s">
        <v>47</v>
      </c>
      <c r="AT369" s="189" t="s">
        <v>1126</v>
      </c>
      <c r="AU369" s="23"/>
      <c r="AV369" s="58"/>
      <c r="AW369" s="53" t="s">
        <v>6555</v>
      </c>
      <c r="AX369" s="1103"/>
      <c r="AY369" s="23"/>
      <c r="AZ369" s="58"/>
      <c r="BA369" s="58"/>
      <c r="BB369" s="23"/>
      <c r="BC369" s="23"/>
      <c r="BD369" s="23"/>
      <c r="BE369" s="23"/>
      <c r="BF369" s="23"/>
      <c r="BG369" s="755">
        <f t="shared" si="134"/>
        <v>6</v>
      </c>
      <c r="BH369" s="709">
        <f t="shared" si="135"/>
        <v>7</v>
      </c>
      <c r="BI369" s="755">
        <f t="shared" si="136"/>
        <v>1</v>
      </c>
      <c r="BJ369" s="459" t="str">
        <f t="shared" si="137"/>
        <v>NO TIENE REZAGO</v>
      </c>
      <c r="BK369" s="23"/>
    </row>
    <row r="370" spans="1:63" customFormat="1" ht="18.75" customHeight="1">
      <c r="A370" s="481">
        <v>1463</v>
      </c>
      <c r="B370" s="23" t="s">
        <v>5311</v>
      </c>
      <c r="C370" s="149" t="s">
        <v>5146</v>
      </c>
      <c r="D370" s="643" t="s">
        <v>126</v>
      </c>
      <c r="E370" s="496" t="s">
        <v>484</v>
      </c>
      <c r="F370" s="53" t="s">
        <v>6495</v>
      </c>
      <c r="G370" s="310" t="str">
        <f>CONCATENATE(MID(Q370,3,2),MID(P370,1,2),MID(H370,1,2),MID(I370,1,2),MID(J370,1,2), MID(K370,1,2),MID(L370,1,1))</f>
        <v>194ESGOTYSMS</v>
      </c>
      <c r="H370" s="1195" t="s">
        <v>330</v>
      </c>
      <c r="I370" s="1195" t="s">
        <v>234</v>
      </c>
      <c r="J370" s="1195" t="s">
        <v>6447</v>
      </c>
      <c r="K370" s="1195" t="s">
        <v>6448</v>
      </c>
      <c r="L370" s="58" t="s">
        <v>57</v>
      </c>
      <c r="M370" s="103" t="s">
        <v>57</v>
      </c>
      <c r="N370" s="613">
        <v>43556</v>
      </c>
      <c r="O370" s="354">
        <v>1</v>
      </c>
      <c r="P370" s="354">
        <v>4</v>
      </c>
      <c r="Q370" s="354">
        <v>2019</v>
      </c>
      <c r="R370" s="637">
        <f ca="1">DATEDIF(N370,TODAY(),"Y")</f>
        <v>4</v>
      </c>
      <c r="S370" s="482" t="s">
        <v>4808</v>
      </c>
      <c r="T370" s="48" t="s">
        <v>2590</v>
      </c>
      <c r="U370" s="25">
        <v>924</v>
      </c>
      <c r="V370" s="25" t="s">
        <v>53</v>
      </c>
      <c r="W370" s="114" t="s">
        <v>47</v>
      </c>
      <c r="X370" s="51" t="str">
        <f>UPPER(CONCATENATE(MID(AH370,3,2),MID(AG370,1,2),MID(Y370,1,2),MID(Z370,1,2),MID(AA370,1,2),MID(AB370,1,2),MID(AC370,1,1)))</f>
        <v>905ESGOELCAV</v>
      </c>
      <c r="Y370" s="1195" t="s">
        <v>330</v>
      </c>
      <c r="Z370" s="1195" t="s">
        <v>234</v>
      </c>
      <c r="AA370" s="609" t="s">
        <v>428</v>
      </c>
      <c r="AB370" s="611" t="s">
        <v>383</v>
      </c>
      <c r="AC370" s="481" t="s">
        <v>56</v>
      </c>
      <c r="AD370" s="44" t="s">
        <v>57</v>
      </c>
      <c r="AE370" s="626">
        <v>33004</v>
      </c>
      <c r="AF370" s="53">
        <v>11</v>
      </c>
      <c r="AG370" s="53">
        <v>5</v>
      </c>
      <c r="AH370" s="53">
        <v>1990</v>
      </c>
      <c r="AI370" s="15" t="s">
        <v>4809</v>
      </c>
      <c r="AJ370" s="48" t="s">
        <v>1096</v>
      </c>
      <c r="AK370" s="354">
        <v>23580152</v>
      </c>
      <c r="AL370" s="15" t="s">
        <v>2578</v>
      </c>
      <c r="AM370" s="1107">
        <v>45184</v>
      </c>
      <c r="AN370" s="15" t="s">
        <v>49</v>
      </c>
      <c r="AO370" s="1114">
        <v>45299</v>
      </c>
      <c r="AP370" s="481">
        <v>2</v>
      </c>
      <c r="AQ370" s="530">
        <v>2</v>
      </c>
      <c r="AR370" s="530">
        <v>2</v>
      </c>
      <c r="AS370" s="638" t="s">
        <v>47</v>
      </c>
      <c r="AT370" s="195" t="s">
        <v>1126</v>
      </c>
      <c r="AU370" s="643"/>
      <c r="AV370" s="58"/>
      <c r="AW370" s="53" t="s">
        <v>6553</v>
      </c>
      <c r="AX370" s="1103"/>
      <c r="AY370" s="23"/>
      <c r="AZ370" s="58"/>
      <c r="BA370" s="58"/>
      <c r="BB370" s="23"/>
      <c r="BC370" s="23"/>
      <c r="BD370" s="23"/>
      <c r="BE370" s="23"/>
      <c r="BF370" s="23"/>
      <c r="BG370" s="755">
        <f>IF(V370="NINGUNO",6, IF(V370="NIVEL INICIAL 3 AÑOS",6,IF(V370="NIVEL INICIAL 4 AÑOS",6, IF(V370="NIVEL INICIAL 5 AÑOS",6, IF(V370="PRIMARIA - 1ER GRADO",6, IF(V370="PRIMARIA - 2DO GRADO",7, IF(V370="PRIMARIA - 3ER GRADO",8, IF(V370="PRIMARIA - 4TO GRADO",9, IF(V370="PRIMARIA - 5TO GRADO",10, IF(V370="PRIMARIA - 6TO GRADO",11, IF(V370="SECUNDARIA - 1ER GRADO",12, IF(V370="SECUNDARIA - 2DO GRADO",13, IF(V370="SECUNDARIA - 3ER GRADO",14, IF(V370="SECUNDARIA - 4TO GRADO",15))))))))))))))</f>
        <v>6</v>
      </c>
      <c r="BH370" s="709">
        <f>DATEDIF(N370,"31/03/2024","Y")</f>
        <v>4</v>
      </c>
      <c r="BI370" s="755">
        <f>BH370-BG370</f>
        <v>-2</v>
      </c>
      <c r="BJ370" s="459" t="str">
        <f>IF(BI370&lt;=1,"NO TIENE REZAGO", IF(BI370=2,"2 AÑOS REZAGO", IF(BI370=3,"3 AÑOS REZAGO", IF(BI370&gt;=4, "4 AÑOS REZAGO A MÁS"))))</f>
        <v>NO TIENE REZAGO</v>
      </c>
      <c r="BK370" s="23"/>
    </row>
    <row r="371" spans="1:63" customFormat="1" ht="18.75" customHeight="1">
      <c r="A371" s="481">
        <v>951</v>
      </c>
      <c r="B371" s="23" t="s">
        <v>4811</v>
      </c>
      <c r="C371" s="15" t="s">
        <v>33</v>
      </c>
      <c r="D371" s="15" t="s">
        <v>33</v>
      </c>
      <c r="E371" s="185" t="s">
        <v>132</v>
      </c>
      <c r="F371" s="185">
        <v>907340442</v>
      </c>
      <c r="G371" s="310" t="str">
        <f>CONCATENATE(MID(Q371,3,2),MID(P371,1,2),MID(H371,1,2),MID(I371,1,2),MID(J371,1,2), MID(K371,1,2),MID(L371,1,1))</f>
        <v>152ESOLESARS</v>
      </c>
      <c r="H371" s="197" t="s">
        <v>330</v>
      </c>
      <c r="I371" s="197" t="s">
        <v>4497</v>
      </c>
      <c r="J371" s="197" t="s">
        <v>3691</v>
      </c>
      <c r="K371" s="197" t="s">
        <v>4498</v>
      </c>
      <c r="L371" s="15" t="s">
        <v>57</v>
      </c>
      <c r="M371" s="103" t="s">
        <v>57</v>
      </c>
      <c r="N371" s="193">
        <v>42047</v>
      </c>
      <c r="O371" s="199">
        <v>12</v>
      </c>
      <c r="P371" s="199">
        <v>2</v>
      </c>
      <c r="Q371" s="199">
        <v>2015</v>
      </c>
      <c r="R371" s="637">
        <f ca="1">DATEDIF(N371,TODAY(),"Y")</f>
        <v>9</v>
      </c>
      <c r="S371" s="15" t="s">
        <v>4809</v>
      </c>
      <c r="T371" s="29" t="s">
        <v>2590</v>
      </c>
      <c r="U371" s="362" t="s">
        <v>4499</v>
      </c>
      <c r="V371" s="14" t="s">
        <v>2588</v>
      </c>
      <c r="W371" s="114" t="s">
        <v>47</v>
      </c>
      <c r="X371" s="51" t="str">
        <f>UPPER(CONCATENATE(MID(AH371,3,2),MID(AG371,1,2),MID(Y371,1,2),MID(Z371,1,2),MID(AA371,1,2),MID(AB371,1,2),MID(AC371,1,1)))</f>
        <v>9502OLGAAYSIV</v>
      </c>
      <c r="Y371" s="185" t="s">
        <v>4497</v>
      </c>
      <c r="Z371" s="185" t="s">
        <v>420</v>
      </c>
      <c r="AA371" s="185" t="s">
        <v>4500</v>
      </c>
      <c r="AB371" s="185" t="s">
        <v>1819</v>
      </c>
      <c r="AC371" s="481" t="s">
        <v>56</v>
      </c>
      <c r="AD371" s="44" t="s">
        <v>57</v>
      </c>
      <c r="AE371" s="193">
        <v>34744</v>
      </c>
      <c r="AF371" s="362" t="s">
        <v>368</v>
      </c>
      <c r="AG371" s="362" t="s">
        <v>87</v>
      </c>
      <c r="AH371" s="362" t="s">
        <v>278</v>
      </c>
      <c r="AI371" s="58" t="s">
        <v>4809</v>
      </c>
      <c r="AJ371" s="32" t="s">
        <v>58</v>
      </c>
      <c r="AK371" s="369" t="s">
        <v>4501</v>
      </c>
      <c r="AL371" s="15" t="s">
        <v>2578</v>
      </c>
      <c r="AM371" s="85">
        <v>45259.659826388888</v>
      </c>
      <c r="AN371" s="15" t="s">
        <v>49</v>
      </c>
      <c r="AO371" s="1111">
        <v>45265</v>
      </c>
      <c r="AP371" s="15">
        <v>1</v>
      </c>
      <c r="AQ371" s="20">
        <v>1</v>
      </c>
      <c r="AR371" s="199">
        <v>1</v>
      </c>
      <c r="AS371" s="146" t="s">
        <v>47</v>
      </c>
      <c r="AT371" s="185" t="s">
        <v>48</v>
      </c>
      <c r="AU371" s="18" t="s">
        <v>47</v>
      </c>
      <c r="AV371" s="58"/>
      <c r="AW371" s="18"/>
      <c r="AX371" s="58"/>
      <c r="AY371" s="18"/>
      <c r="AZ371" s="58"/>
      <c r="BA371" s="58"/>
      <c r="BB371" s="18"/>
      <c r="BC371" s="18"/>
      <c r="BD371" s="18"/>
      <c r="BE371" s="18"/>
      <c r="BF371" s="18"/>
      <c r="BG371" s="755">
        <f>IF(V371="NINGUNO",6, IF(V371="NIVEL INICIAL 3 AÑOS",6,IF(V371="NIVEL INICIAL 4 AÑOS",6, IF(V371="NIVEL INICIAL 5 AÑOS",6, IF(V371="PRIMARIA - 1ER GRADO",6, IF(V371="PRIMARIA - 2DO GRADO",7, IF(V371="PRIMARIA - 3ER GRADO",8, IF(V371="PRIMARIA - 4TO GRADO",9, IF(V371="PRIMARIA - 5TO GRADO",10, IF(V371="PRIMARIA - 6TO GRADO",11, IF(V371="SECUNDARIA - 1ER GRADO",12, IF(V371="SECUNDARIA - 2DO GRADO",13, IF(V371="SECUNDARIA - 3ER GRADO",14, IF(V371="SECUNDARIA - 4TO GRADO",15))))))))))))))</f>
        <v>7</v>
      </c>
      <c r="BH371" s="709">
        <f>DATEDIF(N371,"31/03/2024","Y")</f>
        <v>9</v>
      </c>
      <c r="BI371" s="755">
        <f>BH371-BG371</f>
        <v>2</v>
      </c>
      <c r="BJ371" s="459" t="str">
        <f>IF(BI371&lt;=1,"NO TIENE REZAGO", IF(BI371=2,"2 AÑOS REZAGO", IF(BI371=3,"3 AÑOS REZAGO", IF(BI371&gt;=4, "4 AÑOS REZAGO A MÁS"))))</f>
        <v>2 AÑOS REZAGO</v>
      </c>
      <c r="BK371" s="18"/>
    </row>
    <row r="372" spans="1:63" customFormat="1" ht="18.75" customHeight="1">
      <c r="A372" s="481">
        <v>1379</v>
      </c>
      <c r="B372" s="23" t="s">
        <v>5311</v>
      </c>
      <c r="C372" s="15" t="s">
        <v>50</v>
      </c>
      <c r="D372" s="15" t="s">
        <v>50</v>
      </c>
      <c r="E372" s="567" t="s">
        <v>51</v>
      </c>
      <c r="F372" s="564">
        <v>984783746</v>
      </c>
      <c r="G372" s="310" t="str">
        <f>CONCATENATE(MID(Q372,3,2),MID(P372,1,2),MID(H372,1,2),MID(I372,1,2),MID(J372,1,2), MID(K372,1,2),MID(L372,1,1))</f>
        <v>116ESPIANGAS</v>
      </c>
      <c r="H372" s="473" t="s">
        <v>330</v>
      </c>
      <c r="I372" s="473" t="s">
        <v>238</v>
      </c>
      <c r="J372" s="473" t="s">
        <v>3827</v>
      </c>
      <c r="K372" s="473" t="s">
        <v>1053</v>
      </c>
      <c r="L372" s="58" t="s">
        <v>57</v>
      </c>
      <c r="M372" s="103" t="s">
        <v>57</v>
      </c>
      <c r="N372" s="565">
        <v>40703</v>
      </c>
      <c r="O372" s="549">
        <v>9</v>
      </c>
      <c r="P372" s="549">
        <v>6</v>
      </c>
      <c r="Q372" s="549">
        <v>2011</v>
      </c>
      <c r="R372" s="637">
        <f ca="1">DATEDIF(N372,TODAY(),"Y")</f>
        <v>12</v>
      </c>
      <c r="S372" s="482" t="s">
        <v>4808</v>
      </c>
      <c r="T372" s="499" t="s">
        <v>2590</v>
      </c>
      <c r="U372" s="561">
        <v>5062</v>
      </c>
      <c r="V372" s="14" t="s">
        <v>2602</v>
      </c>
      <c r="W372" s="114" t="s">
        <v>47</v>
      </c>
      <c r="X372" s="51" t="str">
        <f>UPPER(CONCATENATE(MID(AH372,3,2),MID(AG372,1,2),MID(Y372,1,2),MID(Z372,1,2),MID(AA372,1,2),MID(AB372,1,2),MID(AC372,1,1)))</f>
        <v>9203PIDUPAYUV</v>
      </c>
      <c r="Y372" s="473" t="s">
        <v>238</v>
      </c>
      <c r="Z372" s="473" t="s">
        <v>594</v>
      </c>
      <c r="AA372" s="473" t="s">
        <v>191</v>
      </c>
      <c r="AB372" s="473" t="s">
        <v>5237</v>
      </c>
      <c r="AC372" s="481" t="s">
        <v>56</v>
      </c>
      <c r="AD372" s="44" t="s">
        <v>57</v>
      </c>
      <c r="AE372" s="474">
        <v>33684</v>
      </c>
      <c r="AF372" s="549" t="s">
        <v>44</v>
      </c>
      <c r="AG372" s="560" t="s">
        <v>88</v>
      </c>
      <c r="AH372" s="549" t="s">
        <v>115</v>
      </c>
      <c r="AI372" s="15" t="s">
        <v>4809</v>
      </c>
      <c r="AJ372" s="576" t="s">
        <v>58</v>
      </c>
      <c r="AK372" s="561">
        <v>22331054</v>
      </c>
      <c r="AL372" s="15" t="s">
        <v>2578</v>
      </c>
      <c r="AM372" s="1095">
        <v>45306</v>
      </c>
      <c r="AN372" s="15" t="s">
        <v>49</v>
      </c>
      <c r="AO372" s="1101">
        <v>45308</v>
      </c>
      <c r="AP372" s="520">
        <v>1</v>
      </c>
      <c r="AQ372" s="549">
        <v>3</v>
      </c>
      <c r="AR372" s="549">
        <v>3</v>
      </c>
      <c r="AS372" s="638" t="s">
        <v>47</v>
      </c>
      <c r="AT372" s="18" t="s">
        <v>6241</v>
      </c>
      <c r="AU372" s="55"/>
      <c r="AV372" s="58" t="s">
        <v>47</v>
      </c>
      <c r="AW372" s="549" t="s">
        <v>6262</v>
      </c>
      <c r="AX372" s="1101">
        <v>45309</v>
      </c>
      <c r="AY372" s="576" t="s">
        <v>47</v>
      </c>
      <c r="AZ372" s="58"/>
      <c r="BA372" s="58"/>
      <c r="BB372" s="23"/>
      <c r="BC372" s="23"/>
      <c r="BD372" s="23"/>
      <c r="BE372" s="23"/>
      <c r="BF372" s="23"/>
      <c r="BG372" s="755">
        <f>IF(V372="NINGUNO",6, IF(V372="NIVEL INICIAL 3 AÑOS",6,IF(V372="NIVEL INICIAL 4 AÑOS",6, IF(V372="NIVEL INICIAL 5 AÑOS",6, IF(V372="PRIMARIA - 1ER GRADO",6, IF(V372="PRIMARIA - 2DO GRADO",7, IF(V372="PRIMARIA - 3ER GRADO",8, IF(V372="PRIMARIA - 4TO GRADO",9, IF(V372="PRIMARIA - 5TO GRADO",10, IF(V372="PRIMARIA - 6TO GRADO",11, IF(V372="SECUNDARIA - 1ER GRADO",12, IF(V372="SECUNDARIA - 2DO GRADO",13, IF(V372="SECUNDARIA - 3ER GRADO",14, IF(V372="SECUNDARIA - 4TO GRADO",15))))))))))))))</f>
        <v>8</v>
      </c>
      <c r="BH372" s="709">
        <f>DATEDIF(N372,"31/03/2024","Y")</f>
        <v>12</v>
      </c>
      <c r="BI372" s="755">
        <f>BH372-BG372</f>
        <v>4</v>
      </c>
      <c r="BJ372" s="459" t="str">
        <f>IF(BI372&lt;=1,"NO TIENE REZAGO", IF(BI372=2,"2 AÑOS REZAGO", IF(BI372=3,"3 AÑOS REZAGO", IF(BI372&gt;=4, "4 AÑOS REZAGO A MÁS"))))</f>
        <v>4 AÑOS REZAGO A MÁS</v>
      </c>
      <c r="BK372" s="23"/>
    </row>
    <row r="373" spans="1:63" customFormat="1" ht="18.75" customHeight="1">
      <c r="A373" s="481">
        <v>1079</v>
      </c>
      <c r="B373" s="23" t="s">
        <v>5311</v>
      </c>
      <c r="C373" s="15" t="s">
        <v>33</v>
      </c>
      <c r="D373" s="15" t="s">
        <v>33</v>
      </c>
      <c r="E373" s="520" t="s">
        <v>68</v>
      </c>
      <c r="F373" s="520">
        <v>965446204</v>
      </c>
      <c r="G373" s="310" t="str">
        <f>CONCATENATE(MID(Q373,3,2),MID(P373,1,2),MID(H373,1,2),MID(I373,1,2),MID(J373,1,2), MID(K373,1,2),MID(L373,1,1))</f>
        <v>163ESESROALS</v>
      </c>
      <c r="H373" s="18" t="s">
        <v>5346</v>
      </c>
      <c r="I373" s="18" t="s">
        <v>330</v>
      </c>
      <c r="J373" s="18" t="s">
        <v>5347</v>
      </c>
      <c r="K373" s="18" t="s">
        <v>1776</v>
      </c>
      <c r="L373" s="58" t="s">
        <v>57</v>
      </c>
      <c r="M373" s="103" t="s">
        <v>57</v>
      </c>
      <c r="N373" s="521">
        <v>42445</v>
      </c>
      <c r="O373" s="637">
        <v>16</v>
      </c>
      <c r="P373" s="637">
        <v>3</v>
      </c>
      <c r="Q373" s="637">
        <v>2016</v>
      </c>
      <c r="R373" s="637">
        <f ca="1">DATEDIF(N373,TODAY(),"Y")</f>
        <v>8</v>
      </c>
      <c r="S373" s="482" t="s">
        <v>4808</v>
      </c>
      <c r="T373" s="462" t="s">
        <v>2590</v>
      </c>
      <c r="U373" s="462" t="s">
        <v>120</v>
      </c>
      <c r="V373" s="14" t="s">
        <v>2588</v>
      </c>
      <c r="W373" s="114" t="s">
        <v>47</v>
      </c>
      <c r="X373" s="51" t="str">
        <f>UPPER(CONCATENATE(MID(AH373,3,2),MID(AG373,1,2),MID(Y373,1,2),MID(Z373,1,2),MID(AA373,1,2),MID(AB373,1,2),MID(AC373,1,1)))</f>
        <v>8512ESESMAREV</v>
      </c>
      <c r="Y373" s="462" t="s">
        <v>330</v>
      </c>
      <c r="Z373" s="462" t="s">
        <v>330</v>
      </c>
      <c r="AA373" s="462" t="s">
        <v>185</v>
      </c>
      <c r="AB373" s="462" t="s">
        <v>4316</v>
      </c>
      <c r="AC373" s="481" t="s">
        <v>56</v>
      </c>
      <c r="AD373" s="15" t="s">
        <v>42</v>
      </c>
      <c r="AE373" s="522">
        <v>31392</v>
      </c>
      <c r="AF373" s="462">
        <v>11</v>
      </c>
      <c r="AG373" s="462">
        <v>12</v>
      </c>
      <c r="AH373" s="462">
        <v>1985</v>
      </c>
      <c r="AI373" s="15" t="s">
        <v>4809</v>
      </c>
      <c r="AJ373" s="462" t="s">
        <v>42</v>
      </c>
      <c r="AK373" s="462" t="s">
        <v>42</v>
      </c>
      <c r="AL373" s="15" t="s">
        <v>2578</v>
      </c>
      <c r="AM373" s="1100">
        <v>45265</v>
      </c>
      <c r="AN373" s="520"/>
      <c r="AO373" s="1100"/>
      <c r="AP373" s="520"/>
      <c r="AQ373" s="462"/>
      <c r="AR373" s="462"/>
      <c r="AS373" s="114" t="s">
        <v>47</v>
      </c>
      <c r="AT373" s="18" t="s">
        <v>5498</v>
      </c>
      <c r="AU373" s="18"/>
      <c r="AV373" s="58" t="s">
        <v>47</v>
      </c>
      <c r="AW373" s="637" t="s">
        <v>5438</v>
      </c>
      <c r="AX373" s="1100">
        <v>45271</v>
      </c>
      <c r="AY373" s="462"/>
      <c r="AZ373" s="58"/>
      <c r="BA373" s="58"/>
      <c r="BB373" s="18"/>
      <c r="BC373" s="18"/>
      <c r="BD373" s="18"/>
      <c r="BE373" s="18"/>
      <c r="BF373" s="18"/>
      <c r="BG373" s="755">
        <f>IF(V373="NINGUNO",6, IF(V373="NIVEL INICIAL 3 AÑOS",6,IF(V373="NIVEL INICIAL 4 AÑOS",6, IF(V373="NIVEL INICIAL 5 AÑOS",6, IF(V373="PRIMARIA - 1ER GRADO",6, IF(V373="PRIMARIA - 2DO GRADO",7, IF(V373="PRIMARIA - 3ER GRADO",8, IF(V373="PRIMARIA - 4TO GRADO",9, IF(V373="PRIMARIA - 5TO GRADO",10, IF(V373="PRIMARIA - 6TO GRADO",11, IF(V373="SECUNDARIA - 1ER GRADO",12, IF(V373="SECUNDARIA - 2DO GRADO",13, IF(V373="SECUNDARIA - 3ER GRADO",14, IF(V373="SECUNDARIA - 4TO GRADO",15))))))))))))))</f>
        <v>7</v>
      </c>
      <c r="BH373" s="709">
        <f>DATEDIF(N373,"31/03/2024","Y")</f>
        <v>8</v>
      </c>
      <c r="BI373" s="755">
        <f>BH373-BG373</f>
        <v>1</v>
      </c>
      <c r="BJ373" s="459" t="str">
        <f>IF(BI373&lt;=1,"NO TIENE REZAGO", IF(BI373=2,"2 AÑOS REZAGO", IF(BI373=3,"3 AÑOS REZAGO", IF(BI373&gt;=4, "4 AÑOS REZAGO A MÁS"))))</f>
        <v>NO TIENE REZAGO</v>
      </c>
      <c r="BK373" s="23"/>
    </row>
    <row r="374" spans="1:63" customFormat="1" ht="18.75" customHeight="1">
      <c r="A374" s="481">
        <v>294</v>
      </c>
      <c r="B374" s="114" t="s">
        <v>2836</v>
      </c>
      <c r="C374" s="15" t="s">
        <v>33</v>
      </c>
      <c r="D374" s="15" t="s">
        <v>33</v>
      </c>
      <c r="E374" s="15" t="s">
        <v>2048</v>
      </c>
      <c r="F374" s="15">
        <v>900864720</v>
      </c>
      <c r="G374" s="310" t="str">
        <f>CONCATENATE(MID(Q374,3,2),MID(P374,1,2),MID(H374,1,2),MID(I374,1,2),MID(J374,1,2), MID(K374,1,2),MID(L374,1,1))</f>
        <v>209ESDIKEGES</v>
      </c>
      <c r="H374" s="18" t="s">
        <v>615</v>
      </c>
      <c r="I374" s="18" t="s">
        <v>541</v>
      </c>
      <c r="J374" s="18" t="s">
        <v>382</v>
      </c>
      <c r="K374" s="18" t="s">
        <v>3003</v>
      </c>
      <c r="L374" s="15" t="s">
        <v>57</v>
      </c>
      <c r="M374" s="103" t="s">
        <v>57</v>
      </c>
      <c r="N374" s="193">
        <v>44097</v>
      </c>
      <c r="O374" s="199">
        <v>23</v>
      </c>
      <c r="P374" s="199">
        <v>9</v>
      </c>
      <c r="Q374" s="199">
        <v>2020</v>
      </c>
      <c r="R374" s="637">
        <f ca="1">DATEDIF(N374,TODAY(),"Y")</f>
        <v>3</v>
      </c>
      <c r="S374" s="15" t="s">
        <v>4809</v>
      </c>
      <c r="T374" s="466" t="s">
        <v>2590</v>
      </c>
      <c r="U374" s="132" t="s">
        <v>562</v>
      </c>
      <c r="V374" s="21" t="s">
        <v>53</v>
      </c>
      <c r="W374" s="114" t="s">
        <v>47</v>
      </c>
      <c r="X374" s="51" t="str">
        <f>UPPER(CONCATENATE(MID(AH374,3,2),MID(AG374,1,2),MID(Y374,1,2),MID(Z374,1,2),MID(AA374,1,2),MID(AB374,1,2),MID(AC374,1,1)))</f>
        <v>972DISAYUALV</v>
      </c>
      <c r="Y374" s="18" t="s">
        <v>541</v>
      </c>
      <c r="Z374" s="18" t="s">
        <v>497</v>
      </c>
      <c r="AA374" s="18" t="s">
        <v>560</v>
      </c>
      <c r="AB374" s="18" t="s">
        <v>55</v>
      </c>
      <c r="AC374" s="481" t="s">
        <v>56</v>
      </c>
      <c r="AD374" s="44" t="s">
        <v>57</v>
      </c>
      <c r="AE374" s="116">
        <v>35487</v>
      </c>
      <c r="AF374" s="18" t="s">
        <v>248</v>
      </c>
      <c r="AG374" s="18" t="s">
        <v>155</v>
      </c>
      <c r="AH374" s="18" t="s">
        <v>66</v>
      </c>
      <c r="AI374" s="58" t="s">
        <v>4809</v>
      </c>
      <c r="AJ374" s="32" t="s">
        <v>58</v>
      </c>
      <c r="AK374" s="117" t="s">
        <v>561</v>
      </c>
      <c r="AL374" s="15" t="s">
        <v>2578</v>
      </c>
      <c r="AM374" s="85">
        <v>45184</v>
      </c>
      <c r="AN374" s="15" t="s">
        <v>49</v>
      </c>
      <c r="AO374" s="1120">
        <v>45278</v>
      </c>
      <c r="AP374" s="15">
        <v>1</v>
      </c>
      <c r="AQ374" s="20">
        <v>1</v>
      </c>
      <c r="AR374" s="20">
        <v>2</v>
      </c>
      <c r="AS374" s="114" t="s">
        <v>47</v>
      </c>
      <c r="AT374" s="15" t="s">
        <v>67</v>
      </c>
      <c r="AU374" s="16" t="s">
        <v>47</v>
      </c>
      <c r="AV374" s="15"/>
      <c r="AW374" s="18"/>
      <c r="AX374" s="58"/>
      <c r="AY374" s="18"/>
      <c r="AZ374" s="15"/>
      <c r="BA374" s="15"/>
      <c r="BB374" s="18"/>
      <c r="BC374" s="18"/>
      <c r="BD374" s="18"/>
      <c r="BE374" s="18"/>
      <c r="BF374" s="18"/>
      <c r="BG374" s="755">
        <f>IF(V374="NINGUNO",6, IF(V374="NIVEL INICIAL 3 AÑOS",6,IF(V374="NIVEL INICIAL 4 AÑOS",6, IF(V374="NIVEL INICIAL 5 AÑOS",6, IF(V374="PRIMARIA - 1ER GRADO",6, IF(V374="PRIMARIA - 2DO GRADO",7, IF(V374="PRIMARIA - 3ER GRADO",8, IF(V374="PRIMARIA - 4TO GRADO",9, IF(V374="PRIMARIA - 5TO GRADO",10, IF(V374="PRIMARIA - 6TO GRADO",11, IF(V374="SECUNDARIA - 1ER GRADO",12, IF(V374="SECUNDARIA - 2DO GRADO",13, IF(V374="SECUNDARIA - 3ER GRADO",14, IF(V374="SECUNDARIA - 4TO GRADO",15))))))))))))))</f>
        <v>6</v>
      </c>
      <c r="BH374" s="709">
        <f>DATEDIF(N374,"31/03/2024","Y")</f>
        <v>3</v>
      </c>
      <c r="BI374" s="755">
        <f>BH374-BG374</f>
        <v>-3</v>
      </c>
      <c r="BJ374" s="459" t="str">
        <f>IF(BI374&lt;=1,"NO TIENE REZAGO", IF(BI374=2,"2 AÑOS REZAGO", IF(BI374=3,"3 AÑOS REZAGO", IF(BI374&gt;=4, "4 AÑOS REZAGO A MÁS"))))</f>
        <v>NO TIENE REZAGO</v>
      </c>
      <c r="BK374" s="18" t="s">
        <v>3856</v>
      </c>
    </row>
    <row r="375" spans="1:63" customFormat="1" ht="18.75" customHeight="1">
      <c r="A375" s="481">
        <v>698</v>
      </c>
      <c r="B375" s="114" t="s">
        <v>2836</v>
      </c>
      <c r="C375" s="15" t="s">
        <v>5146</v>
      </c>
      <c r="D375" s="15" t="s">
        <v>126</v>
      </c>
      <c r="E375" s="198" t="s">
        <v>126</v>
      </c>
      <c r="F375" s="15">
        <v>900309916</v>
      </c>
      <c r="G375" s="310" t="str">
        <f>CONCATENATE(MID(Q375,3,2),MID(P375,1,2),MID(H375,1,2),MID(I375,1,2),MID(J375,1,2), MID(K375,1,2),MID(L375,1,1))</f>
        <v>115ESGAERBES</v>
      </c>
      <c r="H375" s="18" t="s">
        <v>615</v>
      </c>
      <c r="I375" s="18" t="s">
        <v>420</v>
      </c>
      <c r="J375" s="18" t="s">
        <v>3753</v>
      </c>
      <c r="K375" s="18" t="s">
        <v>1242</v>
      </c>
      <c r="L375" s="15" t="s">
        <v>57</v>
      </c>
      <c r="M375" s="103" t="s">
        <v>57</v>
      </c>
      <c r="N375" s="193">
        <v>40671</v>
      </c>
      <c r="O375" s="199">
        <v>8</v>
      </c>
      <c r="P375" s="199">
        <v>5</v>
      </c>
      <c r="Q375" s="199">
        <v>2011</v>
      </c>
      <c r="R375" s="637">
        <f ca="1">DATEDIF(N375,TODAY(),"Y")</f>
        <v>12</v>
      </c>
      <c r="S375" s="15" t="s">
        <v>4809</v>
      </c>
      <c r="T375" s="29" t="s">
        <v>2590</v>
      </c>
      <c r="U375" s="15">
        <v>86</v>
      </c>
      <c r="V375" s="14" t="s">
        <v>2586</v>
      </c>
      <c r="W375" s="114" t="s">
        <v>47</v>
      </c>
      <c r="X375" s="51" t="str">
        <f>UPPER(CONCATENATE(MID(AH375,3,2),MID(AG375,1,2),MID(Y375,1,2),MID(Z375,1,2),MID(AA375,1,2),MID(AB375,1,2),MID(AC375,1,1)))</f>
        <v>678MENINEROV</v>
      </c>
      <c r="Y375" s="18" t="s">
        <v>175</v>
      </c>
      <c r="Z375" s="32" t="s">
        <v>53</v>
      </c>
      <c r="AA375" s="18" t="s">
        <v>1094</v>
      </c>
      <c r="AB375" s="18" t="s">
        <v>1095</v>
      </c>
      <c r="AC375" s="481" t="s">
        <v>56</v>
      </c>
      <c r="AD375" s="44" t="s">
        <v>57</v>
      </c>
      <c r="AE375" s="24">
        <v>24708</v>
      </c>
      <c r="AF375" s="18" t="s">
        <v>179</v>
      </c>
      <c r="AG375" s="18" t="s">
        <v>73</v>
      </c>
      <c r="AH375" s="18" t="s">
        <v>586</v>
      </c>
      <c r="AI375" s="58" t="s">
        <v>4809</v>
      </c>
      <c r="AJ375" s="32" t="s">
        <v>58</v>
      </c>
      <c r="AK375" s="20">
        <v>10058799</v>
      </c>
      <c r="AL375" s="15" t="s">
        <v>2578</v>
      </c>
      <c r="AM375" s="31">
        <v>45219</v>
      </c>
      <c r="AN375" s="15" t="s">
        <v>49</v>
      </c>
      <c r="AO375" s="1111">
        <v>45257</v>
      </c>
      <c r="AP375" s="15">
        <v>1</v>
      </c>
      <c r="AQ375" s="20">
        <v>1</v>
      </c>
      <c r="AR375" s="20">
        <v>1</v>
      </c>
      <c r="AS375" s="114" t="s">
        <v>47</v>
      </c>
      <c r="AT375" s="15" t="s">
        <v>84</v>
      </c>
      <c r="AU375" s="16" t="s">
        <v>47</v>
      </c>
      <c r="AV375" s="15"/>
      <c r="AW375" s="18"/>
      <c r="AX375" s="58"/>
      <c r="AY375" s="18"/>
      <c r="AZ375" s="15"/>
      <c r="BA375" s="15"/>
      <c r="BB375" s="18"/>
      <c r="BC375" s="18"/>
      <c r="BD375" s="18"/>
      <c r="BE375" s="18"/>
      <c r="BF375" s="18"/>
      <c r="BG375" s="755">
        <f>IF(V375="NINGUNO",6, IF(V375="NIVEL INICIAL 3 AÑOS",6,IF(V375="NIVEL INICIAL 4 AÑOS",6, IF(V375="NIVEL INICIAL 5 AÑOS",6, IF(V375="PRIMARIA - 1ER GRADO",6, IF(V375="PRIMARIA - 2DO GRADO",7, IF(V375="PRIMARIA - 3ER GRADO",8, IF(V375="PRIMARIA - 4TO GRADO",9, IF(V375="PRIMARIA - 5TO GRADO",10, IF(V375="PRIMARIA - 6TO GRADO",11, IF(V375="SECUNDARIA - 1ER GRADO",12, IF(V375="SECUNDARIA - 2DO GRADO",13, IF(V375="SECUNDARIA - 3ER GRADO",14, IF(V375="SECUNDARIA - 4TO GRADO",15))))))))))))))</f>
        <v>11</v>
      </c>
      <c r="BH375" s="709">
        <f>DATEDIF(N375,"31/03/2024","Y")</f>
        <v>12</v>
      </c>
      <c r="BI375" s="755">
        <f>BH375-BG375</f>
        <v>1</v>
      </c>
      <c r="BJ375" s="459" t="str">
        <f>IF(BI375&lt;=1,"NO TIENE REZAGO", IF(BI375=2,"2 AÑOS REZAGO", IF(BI375=3,"3 AÑOS REZAGO", IF(BI375&gt;=4, "4 AÑOS REZAGO A MÁS"))))</f>
        <v>NO TIENE REZAGO</v>
      </c>
      <c r="BK375" s="18"/>
    </row>
    <row r="376" spans="1:63" customFormat="1" ht="18.75" customHeight="1">
      <c r="A376" s="481">
        <v>1319</v>
      </c>
      <c r="B376" s="23" t="s">
        <v>5311</v>
      </c>
      <c r="C376" s="15" t="s">
        <v>50</v>
      </c>
      <c r="D376" s="15" t="s">
        <v>77</v>
      </c>
      <c r="E376" s="567" t="s">
        <v>77</v>
      </c>
      <c r="F376" s="567">
        <v>982113755</v>
      </c>
      <c r="G376" s="310" t="str">
        <f>CONCATENATE(MID(Q376,3,2),MID(P376,1,2),MID(H376,1,2),MID(I376,1,2),MID(J376,1,2), MID(K376,1,2),MID(L376,1,1))</f>
        <v>123ESGOSEDAP</v>
      </c>
      <c r="H376" s="499" t="s">
        <v>615</v>
      </c>
      <c r="I376" s="499" t="s">
        <v>738</v>
      </c>
      <c r="J376" s="499" t="s">
        <v>6157</v>
      </c>
      <c r="K376" s="499" t="s">
        <v>1957</v>
      </c>
      <c r="L376" s="520" t="s">
        <v>42</v>
      </c>
      <c r="M376" s="499" t="s">
        <v>42</v>
      </c>
      <c r="N376" s="581">
        <v>40987</v>
      </c>
      <c r="O376" s="549">
        <v>19</v>
      </c>
      <c r="P376" s="549">
        <v>3</v>
      </c>
      <c r="Q376" s="549">
        <v>2012</v>
      </c>
      <c r="R376" s="637">
        <f t="shared" ref="R376:R386" ca="1" si="138">DATEDIF(N376,TODAY(),"Y")</f>
        <v>12</v>
      </c>
      <c r="S376" s="482" t="s">
        <v>4808</v>
      </c>
      <c r="T376" s="499" t="s">
        <v>42</v>
      </c>
      <c r="U376" s="569">
        <v>4310201</v>
      </c>
      <c r="V376" s="14" t="s">
        <v>2582</v>
      </c>
      <c r="W376" s="114" t="s">
        <v>47</v>
      </c>
      <c r="X376" s="51" t="str">
        <f t="shared" ref="X376:X386" si="139">UPPER(CONCATENATE(MID(AH376,3,2),MID(AG376,1,2),MID(Y376,1,2),MID(Z376,1,2),MID(AA376,1,2),MID(AB376,1,2),MID(AC376,1,1)))</f>
        <v>8205GOALDICAV</v>
      </c>
      <c r="Y376" s="499" t="s">
        <v>738</v>
      </c>
      <c r="Z376" s="499" t="s">
        <v>147</v>
      </c>
      <c r="AA376" s="499" t="s">
        <v>6214</v>
      </c>
      <c r="AB376" s="499" t="s">
        <v>383</v>
      </c>
      <c r="AC376" s="481" t="s">
        <v>56</v>
      </c>
      <c r="AD376" s="15" t="s">
        <v>42</v>
      </c>
      <c r="AE376" s="582">
        <v>30074</v>
      </c>
      <c r="AF376" s="549" t="s">
        <v>88</v>
      </c>
      <c r="AG376" s="560" t="s">
        <v>105</v>
      </c>
      <c r="AH376" s="549" t="s">
        <v>369</v>
      </c>
      <c r="AI376" s="15" t="s">
        <v>4809</v>
      </c>
      <c r="AJ376" s="499" t="s">
        <v>42</v>
      </c>
      <c r="AK376" s="569">
        <v>2853053</v>
      </c>
      <c r="AL376" s="15" t="s">
        <v>2578</v>
      </c>
      <c r="AM376" s="1095">
        <v>45275</v>
      </c>
      <c r="AN376" s="15" t="s">
        <v>49</v>
      </c>
      <c r="AO376" s="1101">
        <v>45293</v>
      </c>
      <c r="AP376" s="520">
        <v>1</v>
      </c>
      <c r="AQ376" s="576">
        <v>3</v>
      </c>
      <c r="AR376" s="576">
        <v>3</v>
      </c>
      <c r="AS376" s="638" t="s">
        <v>47</v>
      </c>
      <c r="AT376" s="18" t="s">
        <v>6241</v>
      </c>
      <c r="AU376" s="55"/>
      <c r="AV376" s="58" t="s">
        <v>47</v>
      </c>
      <c r="AW376" s="549" t="s">
        <v>6245</v>
      </c>
      <c r="AX376" s="1101">
        <v>45294</v>
      </c>
      <c r="AY376" s="576" t="s">
        <v>1805</v>
      </c>
      <c r="AZ376" s="58"/>
      <c r="BA376" s="58"/>
      <c r="BB376" s="23"/>
      <c r="BC376" s="23"/>
      <c r="BD376" s="23"/>
      <c r="BE376" s="23"/>
      <c r="BF376" s="23"/>
      <c r="BG376" s="755">
        <f t="shared" ref="BG376:BG386" si="140">IF(V376="NINGUNO",6, IF(V376="NIVEL INICIAL 3 AÑOS",6,IF(V376="NIVEL INICIAL 4 AÑOS",6, IF(V376="NIVEL INICIAL 5 AÑOS",6, IF(V376="PRIMARIA - 1ER GRADO",6, IF(V376="PRIMARIA - 2DO GRADO",7, IF(V376="PRIMARIA - 3ER GRADO",8, IF(V376="PRIMARIA - 4TO GRADO",9, IF(V376="PRIMARIA - 5TO GRADO",10, IF(V376="PRIMARIA - 6TO GRADO",11, IF(V376="SECUNDARIA - 1ER GRADO",12, IF(V376="SECUNDARIA - 2DO GRADO",13, IF(V376="SECUNDARIA - 3ER GRADO",14, IF(V376="SECUNDARIA - 4TO GRADO",15))))))))))))))</f>
        <v>10</v>
      </c>
      <c r="BH376" s="709">
        <f t="shared" ref="BH376:BH386" si="141">DATEDIF(N376,"31/03/2024","Y")</f>
        <v>12</v>
      </c>
      <c r="BI376" s="755">
        <f t="shared" ref="BI376:BI386" si="142">BH376-BG376</f>
        <v>2</v>
      </c>
      <c r="BJ376" s="459" t="str">
        <f t="shared" ref="BJ376:BJ386" si="143">IF(BI376&lt;=1,"NO TIENE REZAGO", IF(BI376=2,"2 AÑOS REZAGO", IF(BI376=3,"3 AÑOS REZAGO", IF(BI376&gt;=4, "4 AÑOS REZAGO A MÁS"))))</f>
        <v>2 AÑOS REZAGO</v>
      </c>
      <c r="BK376" s="23"/>
    </row>
    <row r="377" spans="1:63" customFormat="1" ht="18.75" customHeight="1">
      <c r="A377" s="481">
        <v>890</v>
      </c>
      <c r="B377" s="23" t="s">
        <v>4811</v>
      </c>
      <c r="C377" s="15" t="s">
        <v>33</v>
      </c>
      <c r="D377" s="15" t="s">
        <v>33</v>
      </c>
      <c r="E377" s="15" t="s">
        <v>116</v>
      </c>
      <c r="F377" s="185">
        <v>902059062</v>
      </c>
      <c r="G377" s="310" t="str">
        <f>CONCATENATE(MID(Q377,3,2),MID(P377,1,2),MID(H377,1,2),MID(I377,1,2),MID(J377,1,2), MID(K377,1,2),MID(L377,1,1))</f>
        <v>176ESGOJEEDS</v>
      </c>
      <c r="H377" s="197" t="s">
        <v>615</v>
      </c>
      <c r="I377" s="197" t="s">
        <v>234</v>
      </c>
      <c r="J377" s="197" t="s">
        <v>458</v>
      </c>
      <c r="K377" s="197" t="s">
        <v>1775</v>
      </c>
      <c r="L377" s="15" t="s">
        <v>57</v>
      </c>
      <c r="M377" s="103" t="s">
        <v>57</v>
      </c>
      <c r="N377" s="193">
        <v>42903</v>
      </c>
      <c r="O377" s="199">
        <v>17</v>
      </c>
      <c r="P377" s="199">
        <v>6</v>
      </c>
      <c r="Q377" s="199">
        <v>2017</v>
      </c>
      <c r="R377" s="637">
        <f t="shared" ca="1" si="138"/>
        <v>6</v>
      </c>
      <c r="S377" s="15" t="s">
        <v>4808</v>
      </c>
      <c r="T377" s="29" t="s">
        <v>2590</v>
      </c>
      <c r="U377" s="362" t="s">
        <v>4315</v>
      </c>
      <c r="V377" s="185" t="s">
        <v>53</v>
      </c>
      <c r="W377" s="114" t="s">
        <v>47</v>
      </c>
      <c r="X377" s="51" t="str">
        <f t="shared" si="139"/>
        <v>9704GOMAKEREV</v>
      </c>
      <c r="Y377" s="185" t="s">
        <v>234</v>
      </c>
      <c r="Z377" s="185" t="s">
        <v>426</v>
      </c>
      <c r="AA377" s="185" t="s">
        <v>382</v>
      </c>
      <c r="AB377" s="185" t="s">
        <v>4316</v>
      </c>
      <c r="AC377" s="481" t="s">
        <v>56</v>
      </c>
      <c r="AD377" s="15" t="s">
        <v>42</v>
      </c>
      <c r="AE377" s="193">
        <v>35537</v>
      </c>
      <c r="AF377" s="362" t="s">
        <v>284</v>
      </c>
      <c r="AG377" s="362" t="s">
        <v>162</v>
      </c>
      <c r="AH377" s="362" t="s">
        <v>66</v>
      </c>
      <c r="AI377" s="58" t="s">
        <v>4809</v>
      </c>
      <c r="AJ377" s="294" t="s">
        <v>42</v>
      </c>
      <c r="AK377" s="369" t="s">
        <v>4317</v>
      </c>
      <c r="AL377" s="15" t="s">
        <v>2578</v>
      </c>
      <c r="AM377" s="85">
        <v>45228.533564814818</v>
      </c>
      <c r="AN377" s="15" t="s">
        <v>49</v>
      </c>
      <c r="AO377" s="1111">
        <v>45261</v>
      </c>
      <c r="AP377" s="15">
        <v>2</v>
      </c>
      <c r="AQ377" s="20">
        <v>2</v>
      </c>
      <c r="AR377" s="199">
        <v>1</v>
      </c>
      <c r="AS377" s="146" t="s">
        <v>47</v>
      </c>
      <c r="AT377" s="185" t="s">
        <v>76</v>
      </c>
      <c r="AU377" s="18" t="s">
        <v>47</v>
      </c>
      <c r="AV377" s="58"/>
      <c r="AW377" s="18"/>
      <c r="AX377" s="58"/>
      <c r="AY377" s="18"/>
      <c r="AZ377" s="58"/>
      <c r="BA377" s="58"/>
      <c r="BB377" s="18"/>
      <c r="BC377" s="18"/>
      <c r="BD377" s="18"/>
      <c r="BE377" s="18"/>
      <c r="BF377" s="18"/>
      <c r="BG377" s="755">
        <f t="shared" si="140"/>
        <v>6</v>
      </c>
      <c r="BH377" s="709">
        <f t="shared" si="141"/>
        <v>6</v>
      </c>
      <c r="BI377" s="755">
        <f t="shared" si="142"/>
        <v>0</v>
      </c>
      <c r="BJ377" s="459" t="str">
        <f t="shared" si="143"/>
        <v>NO TIENE REZAGO</v>
      </c>
      <c r="BK377" s="18"/>
    </row>
    <row r="378" spans="1:63" customFormat="1" ht="18.75" customHeight="1">
      <c r="A378" s="481">
        <v>309</v>
      </c>
      <c r="B378" s="114" t="s">
        <v>2836</v>
      </c>
      <c r="C378" s="15" t="s">
        <v>33</v>
      </c>
      <c r="D378" s="15" t="s">
        <v>33</v>
      </c>
      <c r="E378" s="16" t="s">
        <v>99</v>
      </c>
      <c r="F378" s="15">
        <v>920522964</v>
      </c>
      <c r="G378" s="310" t="str">
        <f>CONCATENATE(MID(Q378,3,2),MID(P378,1,2),MID(H378,1,2),MID(I378,1,2),MID(J378,1,2), MID(K378,1,2),MID(L378,1,1))</f>
        <v>199ESBERIJOP</v>
      </c>
      <c r="H378" s="18" t="s">
        <v>3033</v>
      </c>
      <c r="I378" s="18" t="s">
        <v>620</v>
      </c>
      <c r="J378" s="18" t="s">
        <v>1904</v>
      </c>
      <c r="K378" s="18" t="s">
        <v>3034</v>
      </c>
      <c r="L378" s="21" t="s">
        <v>42</v>
      </c>
      <c r="M378" s="21" t="s">
        <v>42</v>
      </c>
      <c r="N378" s="193">
        <v>43727</v>
      </c>
      <c r="O378" s="199">
        <v>19</v>
      </c>
      <c r="P378" s="199">
        <v>9</v>
      </c>
      <c r="Q378" s="199">
        <v>2019</v>
      </c>
      <c r="R378" s="637">
        <f t="shared" ca="1" si="138"/>
        <v>4</v>
      </c>
      <c r="S378" s="15" t="s">
        <v>4808</v>
      </c>
      <c r="T378" s="15" t="s">
        <v>42</v>
      </c>
      <c r="U378" s="131" t="s">
        <v>3035</v>
      </c>
      <c r="V378" s="21" t="s">
        <v>53</v>
      </c>
      <c r="W378" s="114" t="s">
        <v>47</v>
      </c>
      <c r="X378" s="51" t="str">
        <f t="shared" si="139"/>
        <v>8410ESBEDEPAV</v>
      </c>
      <c r="Y378" s="15" t="s">
        <v>619</v>
      </c>
      <c r="Z378" s="15" t="s">
        <v>620</v>
      </c>
      <c r="AA378" s="15" t="s">
        <v>621</v>
      </c>
      <c r="AB378" s="15" t="s">
        <v>622</v>
      </c>
      <c r="AC378" s="481" t="s">
        <v>56</v>
      </c>
      <c r="AD378" s="44" t="s">
        <v>57</v>
      </c>
      <c r="AE378" s="85">
        <v>30967</v>
      </c>
      <c r="AF378" s="18" t="s">
        <v>206</v>
      </c>
      <c r="AG378" s="18" t="s">
        <v>114</v>
      </c>
      <c r="AH378" s="18" t="s">
        <v>236</v>
      </c>
      <c r="AI378" s="58" t="s">
        <v>4809</v>
      </c>
      <c r="AJ378" s="32" t="s">
        <v>58</v>
      </c>
      <c r="AK378" s="20">
        <v>16690510</v>
      </c>
      <c r="AL378" s="15" t="s">
        <v>2578</v>
      </c>
      <c r="AM378" s="85">
        <v>45258.297756446758</v>
      </c>
      <c r="AN378" s="15" t="s">
        <v>49</v>
      </c>
      <c r="AO378" s="31">
        <v>45254</v>
      </c>
      <c r="AP378" s="15">
        <v>1</v>
      </c>
      <c r="AQ378" s="20">
        <v>1</v>
      </c>
      <c r="AR378" s="20">
        <v>1</v>
      </c>
      <c r="AS378" s="114" t="s">
        <v>47</v>
      </c>
      <c r="AT378" s="15" t="s">
        <v>98</v>
      </c>
      <c r="AU378" s="16" t="s">
        <v>47</v>
      </c>
      <c r="AV378" s="15"/>
      <c r="AW378" s="18"/>
      <c r="AX378" s="58"/>
      <c r="AY378" s="18"/>
      <c r="AZ378" s="15"/>
      <c r="BA378" s="15"/>
      <c r="BB378" s="18"/>
      <c r="BC378" s="18"/>
      <c r="BD378" s="18"/>
      <c r="BE378" s="18"/>
      <c r="BF378" s="18"/>
      <c r="BG378" s="755">
        <f t="shared" si="140"/>
        <v>6</v>
      </c>
      <c r="BH378" s="709">
        <f t="shared" si="141"/>
        <v>4</v>
      </c>
      <c r="BI378" s="755">
        <f t="shared" si="142"/>
        <v>-2</v>
      </c>
      <c r="BJ378" s="459" t="str">
        <f t="shared" si="143"/>
        <v>NO TIENE REZAGO</v>
      </c>
      <c r="BK378" s="18"/>
    </row>
    <row r="379" spans="1:63" customFormat="1" ht="18.75" customHeight="1">
      <c r="A379" s="481">
        <v>120</v>
      </c>
      <c r="B379" s="51" t="s">
        <v>2575</v>
      </c>
      <c r="C379" s="25" t="s">
        <v>50</v>
      </c>
      <c r="D379" s="25" t="s">
        <v>77</v>
      </c>
      <c r="E379" s="26" t="s">
        <v>77</v>
      </c>
      <c r="F379" s="26" t="s">
        <v>328</v>
      </c>
      <c r="G379" s="310" t="str">
        <f>CONCATENATE(MID(Q379,3,2),MID(P379,1,2),MID(H379,1,2),MID(I379,1,2),MID(J379,1,2), MID(K379,1,2),MID(L379,1,1))</f>
        <v>1512ESBLDIALS</v>
      </c>
      <c r="H379" s="27" t="s">
        <v>624</v>
      </c>
      <c r="I379" s="27" t="s">
        <v>321</v>
      </c>
      <c r="J379" s="27" t="s">
        <v>2745</v>
      </c>
      <c r="K379" s="27" t="s">
        <v>2746</v>
      </c>
      <c r="L379" s="15" t="s">
        <v>57</v>
      </c>
      <c r="M379" s="103" t="s">
        <v>57</v>
      </c>
      <c r="N379" s="193">
        <v>42352</v>
      </c>
      <c r="O379" s="199">
        <v>14</v>
      </c>
      <c r="P379" s="199">
        <v>12</v>
      </c>
      <c r="Q379" s="199">
        <v>2015</v>
      </c>
      <c r="R379" s="637">
        <f t="shared" ca="1" si="138"/>
        <v>8</v>
      </c>
      <c r="S379" s="15" t="s">
        <v>4809</v>
      </c>
      <c r="T379" s="29" t="s">
        <v>2590</v>
      </c>
      <c r="U379" s="26">
        <v>388</v>
      </c>
      <c r="V379" s="756" t="s">
        <v>2631</v>
      </c>
      <c r="W379" s="51" t="s">
        <v>47</v>
      </c>
      <c r="X379" s="51" t="str">
        <f t="shared" si="139"/>
        <v>941BLFLKAVAV</v>
      </c>
      <c r="Y379" s="26" t="s">
        <v>321</v>
      </c>
      <c r="Z379" s="26" t="s">
        <v>37</v>
      </c>
      <c r="AA379" s="26" t="s">
        <v>329</v>
      </c>
      <c r="AB379" s="26" t="s">
        <v>59</v>
      </c>
      <c r="AC379" s="481" t="s">
        <v>56</v>
      </c>
      <c r="AD379" s="44" t="s">
        <v>57</v>
      </c>
      <c r="AE379" s="30">
        <v>34364</v>
      </c>
      <c r="AF379" s="26">
        <v>30</v>
      </c>
      <c r="AG379" s="26">
        <v>1</v>
      </c>
      <c r="AH379" s="26">
        <v>1994</v>
      </c>
      <c r="AI379" s="58" t="s">
        <v>4809</v>
      </c>
      <c r="AJ379" s="32" t="s">
        <v>58</v>
      </c>
      <c r="AK379" s="28">
        <v>25618223</v>
      </c>
      <c r="AL379" s="1080" t="s">
        <v>2578</v>
      </c>
      <c r="AM379" s="31">
        <v>45207</v>
      </c>
      <c r="AN379" s="1078"/>
      <c r="AO379" s="1121"/>
      <c r="AP379" s="1078"/>
      <c r="AQ379" s="388"/>
      <c r="AR379" s="28"/>
      <c r="AS379" s="51" t="s">
        <v>47</v>
      </c>
      <c r="AT379" s="26" t="s">
        <v>59</v>
      </c>
      <c r="AU379" s="14" t="s">
        <v>47</v>
      </c>
      <c r="AV379" s="58"/>
      <c r="AW379" s="25"/>
      <c r="AX379" s="58"/>
      <c r="AY379" s="25"/>
      <c r="AZ379" s="58"/>
      <c r="BA379" s="557"/>
      <c r="BB379" s="25"/>
      <c r="BC379" s="25"/>
      <c r="BD379" s="25"/>
      <c r="BE379" s="25"/>
      <c r="BF379" s="25"/>
      <c r="BG379" s="755">
        <f t="shared" si="140"/>
        <v>6</v>
      </c>
      <c r="BH379" s="709">
        <f t="shared" si="141"/>
        <v>8</v>
      </c>
      <c r="BI379" s="755">
        <f t="shared" si="142"/>
        <v>2</v>
      </c>
      <c r="BJ379" s="459" t="str">
        <f t="shared" si="143"/>
        <v>2 AÑOS REZAGO</v>
      </c>
      <c r="BK379" s="25"/>
    </row>
    <row r="380" spans="1:63" customFormat="1" ht="18.75" customHeight="1">
      <c r="A380" s="481">
        <v>287</v>
      </c>
      <c r="B380" s="114" t="s">
        <v>2836</v>
      </c>
      <c r="C380" s="15" t="s">
        <v>33</v>
      </c>
      <c r="D380" s="15" t="s">
        <v>33</v>
      </c>
      <c r="E380" s="15" t="s">
        <v>2048</v>
      </c>
      <c r="F380" s="15">
        <v>923226478</v>
      </c>
      <c r="G380" s="310" t="str">
        <f>CONCATENATE(MID(Q380,3,2),MID(P380,1,2),MID(H380,1,2),MID(I380,1,2),MID(J380,1,2), MID(K380,1,2),MID(L380,1,1))</f>
        <v>139ESCUOSDES</v>
      </c>
      <c r="H380" s="18" t="s">
        <v>624</v>
      </c>
      <c r="I380" s="18" t="s">
        <v>524</v>
      </c>
      <c r="J380" s="18" t="s">
        <v>2991</v>
      </c>
      <c r="K380" s="18" t="s">
        <v>690</v>
      </c>
      <c r="L380" s="15" t="s">
        <v>57</v>
      </c>
      <c r="M380" s="103" t="s">
        <v>57</v>
      </c>
      <c r="N380" s="193">
        <v>41533</v>
      </c>
      <c r="O380" s="199">
        <v>16</v>
      </c>
      <c r="P380" s="199">
        <v>9</v>
      </c>
      <c r="Q380" s="199">
        <v>2013</v>
      </c>
      <c r="R380" s="637">
        <f t="shared" ca="1" si="138"/>
        <v>10</v>
      </c>
      <c r="S380" s="15" t="s">
        <v>4808</v>
      </c>
      <c r="T380" s="29" t="s">
        <v>2590</v>
      </c>
      <c r="U380" s="115" t="s">
        <v>2992</v>
      </c>
      <c r="V380" s="14" t="s">
        <v>2644</v>
      </c>
      <c r="W380" s="114" t="s">
        <v>47</v>
      </c>
      <c r="X380" s="51" t="str">
        <f t="shared" si="139"/>
        <v>899CUSAZUDEV</v>
      </c>
      <c r="Y380" s="15" t="s">
        <v>524</v>
      </c>
      <c r="Z380" s="15" t="s">
        <v>381</v>
      </c>
      <c r="AA380" s="15" t="s">
        <v>525</v>
      </c>
      <c r="AB380" s="15" t="s">
        <v>416</v>
      </c>
      <c r="AC380" s="481" t="s">
        <v>56</v>
      </c>
      <c r="AD380" s="44" t="s">
        <v>111</v>
      </c>
      <c r="AE380" s="116">
        <v>32759</v>
      </c>
      <c r="AF380" s="18" t="s">
        <v>73</v>
      </c>
      <c r="AG380" s="18" t="s">
        <v>45</v>
      </c>
      <c r="AH380" s="18" t="s">
        <v>145</v>
      </c>
      <c r="AI380" s="58" t="s">
        <v>4809</v>
      </c>
      <c r="AJ380" s="150" t="s">
        <v>142</v>
      </c>
      <c r="AK380" s="117" t="s">
        <v>526</v>
      </c>
      <c r="AL380" s="15" t="s">
        <v>2578</v>
      </c>
      <c r="AM380" s="85">
        <v>45184</v>
      </c>
      <c r="AN380" s="15" t="s">
        <v>49</v>
      </c>
      <c r="AO380" s="31">
        <v>45240</v>
      </c>
      <c r="AP380" s="15">
        <v>2</v>
      </c>
      <c r="AQ380" s="20">
        <v>2</v>
      </c>
      <c r="AR380" s="20">
        <v>1</v>
      </c>
      <c r="AS380" s="114" t="s">
        <v>47</v>
      </c>
      <c r="AT380" s="15" t="s">
        <v>90</v>
      </c>
      <c r="AU380" s="16" t="s">
        <v>47</v>
      </c>
      <c r="AV380" s="15"/>
      <c r="AW380" s="18"/>
      <c r="AX380" s="58"/>
      <c r="AY380" s="18"/>
      <c r="AZ380" s="15"/>
      <c r="BA380" s="15"/>
      <c r="BB380" s="18"/>
      <c r="BC380" s="18"/>
      <c r="BD380" s="18"/>
      <c r="BE380" s="18"/>
      <c r="BF380" s="18"/>
      <c r="BG380" s="755">
        <f t="shared" si="140"/>
        <v>9</v>
      </c>
      <c r="BH380" s="709">
        <f t="shared" si="141"/>
        <v>10</v>
      </c>
      <c r="BI380" s="755">
        <f t="shared" si="142"/>
        <v>1</v>
      </c>
      <c r="BJ380" s="459" t="str">
        <f t="shared" si="143"/>
        <v>NO TIENE REZAGO</v>
      </c>
      <c r="BK380" s="18"/>
    </row>
    <row r="381" spans="1:63" customFormat="1" ht="18.75" customHeight="1">
      <c r="A381" s="481">
        <v>288</v>
      </c>
      <c r="B381" s="114" t="s">
        <v>2836</v>
      </c>
      <c r="C381" s="15" t="s">
        <v>33</v>
      </c>
      <c r="D381" s="15" t="s">
        <v>33</v>
      </c>
      <c r="E381" s="15" t="s">
        <v>2048</v>
      </c>
      <c r="F381" s="15">
        <v>923226478</v>
      </c>
      <c r="G381" s="310" t="str">
        <f>CONCATENATE(MID(Q381,3,2),MID(P381,1,2),MID(H381,1,2),MID(I381,1,2),MID(J381,1,2), MID(K381,1,2),MID(L381,1,1))</f>
        <v>0511ESCUPADES</v>
      </c>
      <c r="H381" s="18" t="s">
        <v>624</v>
      </c>
      <c r="I381" s="18" t="s">
        <v>524</v>
      </c>
      <c r="J381" s="18" t="s">
        <v>2993</v>
      </c>
      <c r="K381" s="18" t="s">
        <v>63</v>
      </c>
      <c r="L381" s="15" t="s">
        <v>57</v>
      </c>
      <c r="M381" s="103" t="s">
        <v>57</v>
      </c>
      <c r="N381" s="193">
        <v>38677</v>
      </c>
      <c r="O381" s="199">
        <v>21</v>
      </c>
      <c r="P381" s="199">
        <v>11</v>
      </c>
      <c r="Q381" s="199">
        <v>2005</v>
      </c>
      <c r="R381" s="637">
        <f t="shared" ca="1" si="138"/>
        <v>18</v>
      </c>
      <c r="S381" s="15" t="s">
        <v>4809</v>
      </c>
      <c r="T381" s="29" t="s">
        <v>86</v>
      </c>
      <c r="U381" s="115" t="s">
        <v>2994</v>
      </c>
      <c r="V381" s="16" t="s">
        <v>2672</v>
      </c>
      <c r="W381" s="114" t="s">
        <v>47</v>
      </c>
      <c r="X381" s="51" t="str">
        <f t="shared" si="139"/>
        <v>899CUSAZUDEV</v>
      </c>
      <c r="Y381" s="15" t="s">
        <v>524</v>
      </c>
      <c r="Z381" s="15" t="s">
        <v>381</v>
      </c>
      <c r="AA381" s="15" t="s">
        <v>525</v>
      </c>
      <c r="AB381" s="15" t="s">
        <v>416</v>
      </c>
      <c r="AC381" s="481" t="s">
        <v>56</v>
      </c>
      <c r="AD381" s="44" t="s">
        <v>111</v>
      </c>
      <c r="AE381" s="116">
        <v>32759</v>
      </c>
      <c r="AF381" s="18" t="s">
        <v>73</v>
      </c>
      <c r="AG381" s="18" t="s">
        <v>45</v>
      </c>
      <c r="AH381" s="18" t="s">
        <v>145</v>
      </c>
      <c r="AI381" s="58" t="s">
        <v>4809</v>
      </c>
      <c r="AJ381" s="150" t="s">
        <v>142</v>
      </c>
      <c r="AK381" s="117" t="s">
        <v>526</v>
      </c>
      <c r="AL381" s="15" t="s">
        <v>2578</v>
      </c>
      <c r="AM381" s="85">
        <v>45184</v>
      </c>
      <c r="AN381" s="15"/>
      <c r="AO381" s="31"/>
      <c r="AP381" s="15"/>
      <c r="AQ381" s="20"/>
      <c r="AR381" s="20"/>
      <c r="AS381" s="114" t="s">
        <v>47</v>
      </c>
      <c r="AT381" s="15" t="s">
        <v>90</v>
      </c>
      <c r="AU381" s="16" t="s">
        <v>47</v>
      </c>
      <c r="AV381" s="15"/>
      <c r="AW381" s="18"/>
      <c r="AX381" s="58"/>
      <c r="AY381" s="18"/>
      <c r="AZ381" s="15"/>
      <c r="BA381" s="15"/>
      <c r="BB381" s="18"/>
      <c r="BC381" s="18"/>
      <c r="BD381" s="18"/>
      <c r="BE381" s="18"/>
      <c r="BF381" s="18"/>
      <c r="BG381" s="755">
        <f t="shared" si="140"/>
        <v>15</v>
      </c>
      <c r="BH381" s="709">
        <f t="shared" si="141"/>
        <v>18</v>
      </c>
      <c r="BI381" s="755">
        <f t="shared" si="142"/>
        <v>3</v>
      </c>
      <c r="BJ381" s="459" t="str">
        <f t="shared" si="143"/>
        <v>3 AÑOS REZAGO</v>
      </c>
      <c r="BK381" s="18"/>
    </row>
    <row r="382" spans="1:63" customFormat="1" ht="18.75" customHeight="1">
      <c r="A382" s="481">
        <v>727</v>
      </c>
      <c r="B382" s="114" t="s">
        <v>2836</v>
      </c>
      <c r="C382" s="15" t="s">
        <v>50</v>
      </c>
      <c r="D382" s="15" t="s">
        <v>50</v>
      </c>
      <c r="E382" s="26" t="s">
        <v>51</v>
      </c>
      <c r="F382" s="44" t="s">
        <v>722</v>
      </c>
      <c r="G382" s="310" t="str">
        <f>CONCATENATE(MID(Q382,3,2),MID(P382,1,2),MID(H382,1,2),MID(I382,1,2),MID(J382,1,2), MID(K382,1,2),MID(L382,1,1))</f>
        <v>0912ESGAALJES</v>
      </c>
      <c r="H382" s="32" t="s">
        <v>624</v>
      </c>
      <c r="I382" s="32" t="s">
        <v>718</v>
      </c>
      <c r="J382" s="32" t="s">
        <v>3057</v>
      </c>
      <c r="K382" s="32" t="s">
        <v>458</v>
      </c>
      <c r="L382" s="15" t="s">
        <v>57</v>
      </c>
      <c r="M382" s="103" t="s">
        <v>57</v>
      </c>
      <c r="N382" s="193">
        <v>40164</v>
      </c>
      <c r="O382" s="199">
        <v>17</v>
      </c>
      <c r="P382" s="199">
        <v>12</v>
      </c>
      <c r="Q382" s="199">
        <v>2009</v>
      </c>
      <c r="R382" s="637">
        <f t="shared" ca="1" si="138"/>
        <v>14</v>
      </c>
      <c r="S382" s="15" t="s">
        <v>4808</v>
      </c>
      <c r="T382" s="29" t="s">
        <v>86</v>
      </c>
      <c r="U382" s="142" t="s">
        <v>3782</v>
      </c>
      <c r="V382" s="14" t="s">
        <v>2597</v>
      </c>
      <c r="W382" s="114" t="s">
        <v>47</v>
      </c>
      <c r="X382" s="51" t="str">
        <f t="shared" si="139"/>
        <v>8710GAHEMASOV</v>
      </c>
      <c r="Y382" s="32" t="s">
        <v>718</v>
      </c>
      <c r="Z382" s="32" t="s">
        <v>361</v>
      </c>
      <c r="AA382" s="32" t="s">
        <v>689</v>
      </c>
      <c r="AB382" s="32" t="s">
        <v>723</v>
      </c>
      <c r="AC382" s="481" t="s">
        <v>56</v>
      </c>
      <c r="AD382" s="44" t="s">
        <v>57</v>
      </c>
      <c r="AE382" s="143">
        <v>32054</v>
      </c>
      <c r="AF382" s="18" t="s">
        <v>123</v>
      </c>
      <c r="AG382" s="18" t="s">
        <v>114</v>
      </c>
      <c r="AH382" s="18" t="s">
        <v>249</v>
      </c>
      <c r="AI382" s="58" t="s">
        <v>4809</v>
      </c>
      <c r="AJ382" s="32" t="s">
        <v>58</v>
      </c>
      <c r="AK382" s="45">
        <v>24303885</v>
      </c>
      <c r="AL382" s="44" t="s">
        <v>2578</v>
      </c>
      <c r="AM382" s="31">
        <v>45208</v>
      </c>
      <c r="AN382" s="15" t="s">
        <v>49</v>
      </c>
      <c r="AO382" s="31">
        <v>45237</v>
      </c>
      <c r="AP382" s="44">
        <v>1</v>
      </c>
      <c r="AQ382" s="45">
        <v>1</v>
      </c>
      <c r="AR382" s="45">
        <v>1</v>
      </c>
      <c r="AS382" s="114" t="s">
        <v>47</v>
      </c>
      <c r="AT382" s="15" t="s">
        <v>59</v>
      </c>
      <c r="AU382" s="16" t="s">
        <v>47</v>
      </c>
      <c r="AV382" s="15"/>
      <c r="AW382" s="18"/>
      <c r="AX382" s="58"/>
      <c r="AY382" s="18"/>
      <c r="AZ382" s="15"/>
      <c r="BA382" s="15"/>
      <c r="BB382" s="18"/>
      <c r="BC382" s="18"/>
      <c r="BD382" s="18"/>
      <c r="BE382" s="18"/>
      <c r="BF382" s="18"/>
      <c r="BG382" s="755">
        <f t="shared" si="140"/>
        <v>13</v>
      </c>
      <c r="BH382" s="709">
        <f t="shared" si="141"/>
        <v>14</v>
      </c>
      <c r="BI382" s="755">
        <f t="shared" si="142"/>
        <v>1</v>
      </c>
      <c r="BJ382" s="459" t="str">
        <f t="shared" si="143"/>
        <v>NO TIENE REZAGO</v>
      </c>
      <c r="BK382" s="18"/>
    </row>
    <row r="383" spans="1:63" customFormat="1" ht="18.75" customHeight="1">
      <c r="A383" s="481">
        <v>385</v>
      </c>
      <c r="B383" s="114" t="s">
        <v>2836</v>
      </c>
      <c r="C383" s="15" t="s">
        <v>33</v>
      </c>
      <c r="D383" s="15" t="s">
        <v>33</v>
      </c>
      <c r="E383" s="15" t="s">
        <v>875</v>
      </c>
      <c r="F383" s="15">
        <v>993216859</v>
      </c>
      <c r="G383" s="310" t="str">
        <f>CONCATENATE(MID(Q383,3,2),MID(P383,1,2),MID(H383,1,2),MID(I383,1,2),MID(J383,1,2), MID(K383,1,2),MID(L383,1,1))</f>
        <v>2011ESHEDUGAN</v>
      </c>
      <c r="H383" s="18" t="s">
        <v>624</v>
      </c>
      <c r="I383" s="18" t="s">
        <v>486</v>
      </c>
      <c r="J383" s="18" t="s">
        <v>3178</v>
      </c>
      <c r="K383" s="18" t="s">
        <v>3018</v>
      </c>
      <c r="L383" s="21" t="s">
        <v>1938</v>
      </c>
      <c r="M383" s="185" t="s">
        <v>1938</v>
      </c>
      <c r="N383" s="193">
        <v>44146</v>
      </c>
      <c r="O383" s="199">
        <v>11</v>
      </c>
      <c r="P383" s="199">
        <v>11</v>
      </c>
      <c r="Q383" s="199">
        <v>2020</v>
      </c>
      <c r="R383" s="637">
        <f t="shared" ca="1" si="138"/>
        <v>3</v>
      </c>
      <c r="S383" s="15" t="s">
        <v>4808</v>
      </c>
      <c r="T383" s="15" t="s">
        <v>1939</v>
      </c>
      <c r="U383" s="15">
        <v>92104680</v>
      </c>
      <c r="V383" s="21" t="s">
        <v>53</v>
      </c>
      <c r="W383" s="114" t="s">
        <v>47</v>
      </c>
      <c r="X383" s="51" t="str">
        <f t="shared" si="139"/>
        <v>004HEMOLEDEV</v>
      </c>
      <c r="Y383" s="15" t="s">
        <v>486</v>
      </c>
      <c r="Z383" s="15" t="s">
        <v>876</v>
      </c>
      <c r="AA383" s="15" t="s">
        <v>877</v>
      </c>
      <c r="AB383" s="15" t="s">
        <v>223</v>
      </c>
      <c r="AC383" s="481" t="s">
        <v>56</v>
      </c>
      <c r="AD383" s="15" t="s">
        <v>42</v>
      </c>
      <c r="AE383" s="85">
        <v>36646</v>
      </c>
      <c r="AF383" s="18" t="s">
        <v>241</v>
      </c>
      <c r="AG383" s="18" t="s">
        <v>123</v>
      </c>
      <c r="AH383" s="18" t="s">
        <v>187</v>
      </c>
      <c r="AI383" s="58" t="s">
        <v>4809</v>
      </c>
      <c r="AJ383" s="15" t="s">
        <v>42</v>
      </c>
      <c r="AK383" s="126" t="s">
        <v>878</v>
      </c>
      <c r="AL383" s="15" t="s">
        <v>2578</v>
      </c>
      <c r="AM383" s="31">
        <v>45222.879721064819</v>
      </c>
      <c r="AN383" s="15" t="s">
        <v>49</v>
      </c>
      <c r="AO383" s="31">
        <v>45255</v>
      </c>
      <c r="AP383" s="15">
        <v>1</v>
      </c>
      <c r="AQ383" s="20">
        <v>1</v>
      </c>
      <c r="AR383" s="20">
        <v>1</v>
      </c>
      <c r="AS383" s="114" t="s">
        <v>47</v>
      </c>
      <c r="AT383" s="15" t="s">
        <v>98</v>
      </c>
      <c r="AU383" s="16" t="s">
        <v>47</v>
      </c>
      <c r="AV383" s="15"/>
      <c r="AW383" s="18"/>
      <c r="AX383" s="58"/>
      <c r="AY383" s="18"/>
      <c r="AZ383" s="15"/>
      <c r="BA383" s="15"/>
      <c r="BB383" s="18"/>
      <c r="BC383" s="18"/>
      <c r="BD383" s="18"/>
      <c r="BE383" s="18"/>
      <c r="BF383" s="18"/>
      <c r="BG383" s="755">
        <f t="shared" si="140"/>
        <v>6</v>
      </c>
      <c r="BH383" s="709">
        <f t="shared" si="141"/>
        <v>3</v>
      </c>
      <c r="BI383" s="755">
        <f t="shared" si="142"/>
        <v>-3</v>
      </c>
      <c r="BJ383" s="459" t="str">
        <f t="shared" si="143"/>
        <v>NO TIENE REZAGO</v>
      </c>
      <c r="BK383" s="18"/>
    </row>
    <row r="384" spans="1:63" customFormat="1" ht="18.75" customHeight="1">
      <c r="A384" s="481">
        <v>1219</v>
      </c>
      <c r="B384" s="23" t="s">
        <v>5311</v>
      </c>
      <c r="C384" s="15" t="s">
        <v>33</v>
      </c>
      <c r="D384" s="15" t="s">
        <v>33</v>
      </c>
      <c r="E384" s="466" t="s">
        <v>335</v>
      </c>
      <c r="F384" s="61" t="s">
        <v>5660</v>
      </c>
      <c r="G384" s="310" t="str">
        <f>CONCATENATE(MID(Q384,3,2),MID(P384,1,2),MID(H384,1,2),MID(I384,1,2),MID(J384,1,2), MID(K384,1,2),MID(L384,1,1))</f>
        <v>092ESCECEGUS</v>
      </c>
      <c r="H384" s="48" t="s">
        <v>5778</v>
      </c>
      <c r="I384" s="48" t="s">
        <v>442</v>
      </c>
      <c r="J384" s="48" t="s">
        <v>3517</v>
      </c>
      <c r="K384" s="48" t="s">
        <v>3403</v>
      </c>
      <c r="L384" s="58" t="s">
        <v>57</v>
      </c>
      <c r="M384" s="103" t="s">
        <v>57</v>
      </c>
      <c r="N384" s="528">
        <v>39855</v>
      </c>
      <c r="O384" s="354">
        <v>11</v>
      </c>
      <c r="P384" s="354">
        <v>2</v>
      </c>
      <c r="Q384" s="354">
        <v>2009</v>
      </c>
      <c r="R384" s="637">
        <f t="shared" ca="1" si="138"/>
        <v>15</v>
      </c>
      <c r="S384" s="482" t="s">
        <v>4808</v>
      </c>
      <c r="T384" s="466" t="s">
        <v>71</v>
      </c>
      <c r="U384" s="53">
        <v>33481187</v>
      </c>
      <c r="V384" s="14" t="s">
        <v>2656</v>
      </c>
      <c r="W384" s="114" t="s">
        <v>47</v>
      </c>
      <c r="X384" s="51" t="str">
        <f t="shared" si="139"/>
        <v>8310CEMANADEV</v>
      </c>
      <c r="Y384" s="53" t="s">
        <v>442</v>
      </c>
      <c r="Z384" s="53" t="s">
        <v>244</v>
      </c>
      <c r="AA384" s="53" t="s">
        <v>5199</v>
      </c>
      <c r="AB384" s="53" t="s">
        <v>223</v>
      </c>
      <c r="AC384" s="481" t="s">
        <v>56</v>
      </c>
      <c r="AD384" s="114" t="s">
        <v>42</v>
      </c>
      <c r="AE384" s="540">
        <v>30620</v>
      </c>
      <c r="AF384" s="538" t="s">
        <v>418</v>
      </c>
      <c r="AG384" s="538" t="s">
        <v>114</v>
      </c>
      <c r="AH384" s="538" t="s">
        <v>436</v>
      </c>
      <c r="AI384" s="15" t="s">
        <v>4809</v>
      </c>
      <c r="AJ384" s="466" t="s">
        <v>42</v>
      </c>
      <c r="AK384" s="53" t="s">
        <v>40</v>
      </c>
      <c r="AL384" s="15" t="s">
        <v>2578</v>
      </c>
      <c r="AM384" s="557">
        <v>45278.853043935189</v>
      </c>
      <c r="AN384" s="15" t="s">
        <v>49</v>
      </c>
      <c r="AO384" s="1101">
        <v>45295</v>
      </c>
      <c r="AP384" s="481">
        <v>2</v>
      </c>
      <c r="AQ384" s="466">
        <v>1</v>
      </c>
      <c r="AR384" s="466">
        <v>1</v>
      </c>
      <c r="AS384" s="673" t="s">
        <v>47</v>
      </c>
      <c r="AT384" s="18" t="s">
        <v>1210</v>
      </c>
      <c r="AU384" s="55"/>
      <c r="AV384" s="58" t="s">
        <v>47</v>
      </c>
      <c r="AW384" s="530">
        <v>3087</v>
      </c>
      <c r="AX384" s="1093">
        <v>45301</v>
      </c>
      <c r="AY384" s="530" t="s">
        <v>5636</v>
      </c>
      <c r="AZ384" s="58"/>
      <c r="BA384" s="58"/>
      <c r="BB384" s="23"/>
      <c r="BC384" s="23"/>
      <c r="BD384" s="23"/>
      <c r="BE384" s="23"/>
      <c r="BF384" s="23"/>
      <c r="BG384" s="755">
        <f t="shared" si="140"/>
        <v>12</v>
      </c>
      <c r="BH384" s="709">
        <f t="shared" si="141"/>
        <v>15</v>
      </c>
      <c r="BI384" s="755">
        <f t="shared" si="142"/>
        <v>3</v>
      </c>
      <c r="BJ384" s="459" t="str">
        <f t="shared" si="143"/>
        <v>3 AÑOS REZAGO</v>
      </c>
      <c r="BK384" s="23"/>
    </row>
    <row r="385" spans="1:63" customFormat="1" ht="18.75" customHeight="1">
      <c r="A385" s="481">
        <v>1218</v>
      </c>
      <c r="B385" s="23" t="s">
        <v>5311</v>
      </c>
      <c r="C385" s="15" t="s">
        <v>33</v>
      </c>
      <c r="D385" s="15" t="s">
        <v>33</v>
      </c>
      <c r="E385" s="466" t="s">
        <v>335</v>
      </c>
      <c r="F385" s="61" t="s">
        <v>5660</v>
      </c>
      <c r="G385" s="310" t="str">
        <f>CONCATENATE(MID(Q385,3,2),MID(P385,1,2),MID(H385,1,2),MID(I385,1,2),MID(J385,1,2), MID(K385,1,2),MID(L385,1,1))</f>
        <v>105ESCERIALN</v>
      </c>
      <c r="H385" s="48" t="s">
        <v>5778</v>
      </c>
      <c r="I385" s="48" t="s">
        <v>442</v>
      </c>
      <c r="J385" s="48" t="s">
        <v>2872</v>
      </c>
      <c r="K385" s="48" t="s">
        <v>366</v>
      </c>
      <c r="L385" s="481" t="s">
        <v>1938</v>
      </c>
      <c r="M385" s="466" t="s">
        <v>1938</v>
      </c>
      <c r="N385" s="528">
        <v>40320</v>
      </c>
      <c r="O385" s="354">
        <v>22</v>
      </c>
      <c r="P385" s="354">
        <v>5</v>
      </c>
      <c r="Q385" s="354">
        <v>2010</v>
      </c>
      <c r="R385" s="637">
        <f t="shared" ca="1" si="138"/>
        <v>13</v>
      </c>
      <c r="S385" s="482" t="s">
        <v>4808</v>
      </c>
      <c r="T385" s="466" t="s">
        <v>1939</v>
      </c>
      <c r="U385" s="53" t="s">
        <v>5779</v>
      </c>
      <c r="V385" s="14" t="s">
        <v>2586</v>
      </c>
      <c r="W385" s="114" t="s">
        <v>47</v>
      </c>
      <c r="X385" s="51" t="str">
        <f t="shared" si="139"/>
        <v>8310CEMANADEV</v>
      </c>
      <c r="Y385" s="53" t="s">
        <v>442</v>
      </c>
      <c r="Z385" s="53" t="s">
        <v>244</v>
      </c>
      <c r="AA385" s="53" t="s">
        <v>5199</v>
      </c>
      <c r="AB385" s="53" t="s">
        <v>223</v>
      </c>
      <c r="AC385" s="481" t="s">
        <v>56</v>
      </c>
      <c r="AD385" s="114" t="s">
        <v>42</v>
      </c>
      <c r="AE385" s="540">
        <v>30620</v>
      </c>
      <c r="AF385" s="538" t="s">
        <v>418</v>
      </c>
      <c r="AG385" s="538" t="s">
        <v>114</v>
      </c>
      <c r="AH385" s="538" t="s">
        <v>436</v>
      </c>
      <c r="AI385" s="15" t="s">
        <v>4809</v>
      </c>
      <c r="AJ385" s="466" t="s">
        <v>42</v>
      </c>
      <c r="AK385" s="53" t="s">
        <v>40</v>
      </c>
      <c r="AL385" s="15" t="s">
        <v>2578</v>
      </c>
      <c r="AM385" s="557">
        <v>45278.857396307867</v>
      </c>
      <c r="AN385" s="15"/>
      <c r="AO385" s="1101"/>
      <c r="AP385" s="481"/>
      <c r="AQ385" s="466"/>
      <c r="AR385" s="466"/>
      <c r="AS385" s="114" t="s">
        <v>47</v>
      </c>
      <c r="AT385" s="18" t="s">
        <v>1210</v>
      </c>
      <c r="AU385" s="55"/>
      <c r="AV385" s="58" t="s">
        <v>47</v>
      </c>
      <c r="AW385" s="530">
        <v>3087</v>
      </c>
      <c r="AX385" s="1093">
        <v>45301</v>
      </c>
      <c r="AY385" s="530" t="s">
        <v>5636</v>
      </c>
      <c r="AZ385" s="58"/>
      <c r="BA385" s="1138"/>
      <c r="BB385" s="207"/>
      <c r="BC385" s="207"/>
      <c r="BD385" s="207"/>
      <c r="BE385" s="207"/>
      <c r="BF385" s="207"/>
      <c r="BG385" s="1135">
        <f t="shared" si="140"/>
        <v>11</v>
      </c>
      <c r="BH385" s="1136">
        <f t="shared" si="141"/>
        <v>13</v>
      </c>
      <c r="BI385" s="1135">
        <f t="shared" si="142"/>
        <v>2</v>
      </c>
      <c r="BJ385" s="1137" t="str">
        <f t="shared" si="143"/>
        <v>2 AÑOS REZAGO</v>
      </c>
      <c r="BK385" s="207"/>
    </row>
    <row r="386" spans="1:63" customFormat="1" ht="18.75" customHeight="1">
      <c r="A386" s="481">
        <v>129</v>
      </c>
      <c r="B386" s="51" t="s">
        <v>2575</v>
      </c>
      <c r="C386" s="25" t="s">
        <v>50</v>
      </c>
      <c r="D386" s="25" t="s">
        <v>50</v>
      </c>
      <c r="E386" s="26" t="s">
        <v>630</v>
      </c>
      <c r="F386" s="26" t="s">
        <v>631</v>
      </c>
      <c r="G386" s="310" t="str">
        <f>CONCATENATE(MID(Q386,3,2),MID(P386,1,2),MID(H386,1,2),MID(I386,1,2),MID(J386,1,2), MID(K386,1,2),MID(L386,1,1))</f>
        <v>171FACOFRISS</v>
      </c>
      <c r="H386" s="40" t="s">
        <v>632</v>
      </c>
      <c r="I386" s="27" t="s">
        <v>492</v>
      </c>
      <c r="J386" s="27" t="s">
        <v>2754</v>
      </c>
      <c r="K386" s="27" t="s">
        <v>2755</v>
      </c>
      <c r="L386" s="15" t="s">
        <v>57</v>
      </c>
      <c r="M386" s="103" t="s">
        <v>57</v>
      </c>
      <c r="N386" s="193">
        <v>42741</v>
      </c>
      <c r="O386" s="199">
        <v>6</v>
      </c>
      <c r="P386" s="199">
        <v>1</v>
      </c>
      <c r="Q386" s="199">
        <v>2017</v>
      </c>
      <c r="R386" s="637">
        <f t="shared" ca="1" si="138"/>
        <v>7</v>
      </c>
      <c r="S386" s="15" t="s">
        <v>4808</v>
      </c>
      <c r="T386" s="29" t="s">
        <v>2590</v>
      </c>
      <c r="U386" s="26">
        <v>500</v>
      </c>
      <c r="V386" s="756" t="s">
        <v>2631</v>
      </c>
      <c r="W386" s="51" t="s">
        <v>47</v>
      </c>
      <c r="X386" s="51" t="str">
        <f t="shared" si="139"/>
        <v>9511FAARLUMIV</v>
      </c>
      <c r="Y386" s="26" t="s">
        <v>632</v>
      </c>
      <c r="Z386" s="26" t="s">
        <v>202</v>
      </c>
      <c r="AA386" s="26" t="s">
        <v>633</v>
      </c>
      <c r="AB386" s="26" t="s">
        <v>119</v>
      </c>
      <c r="AC386" s="481" t="s">
        <v>56</v>
      </c>
      <c r="AD386" s="44" t="s">
        <v>57</v>
      </c>
      <c r="AE386" s="30">
        <v>35010</v>
      </c>
      <c r="AF386" s="26">
        <v>7</v>
      </c>
      <c r="AG386" s="26">
        <v>11</v>
      </c>
      <c r="AH386" s="26">
        <v>1995</v>
      </c>
      <c r="AI386" s="58" t="s">
        <v>4808</v>
      </c>
      <c r="AJ386" s="32" t="s">
        <v>58</v>
      </c>
      <c r="AK386" s="28">
        <v>25337328</v>
      </c>
      <c r="AL386" s="1080" t="s">
        <v>2578</v>
      </c>
      <c r="AM386" s="31">
        <v>45206</v>
      </c>
      <c r="AN386" s="15" t="s">
        <v>49</v>
      </c>
      <c r="AO386" s="1121">
        <v>45213</v>
      </c>
      <c r="AP386" s="1078">
        <v>1</v>
      </c>
      <c r="AQ386" s="388">
        <v>1</v>
      </c>
      <c r="AR386" s="28">
        <v>3</v>
      </c>
      <c r="AS386" s="51" t="s">
        <v>47</v>
      </c>
      <c r="AT386" s="26" t="s">
        <v>59</v>
      </c>
      <c r="AU386" s="14" t="s">
        <v>47</v>
      </c>
      <c r="AV386" s="58" t="s">
        <v>47</v>
      </c>
      <c r="AW386" s="814" t="s">
        <v>2756</v>
      </c>
      <c r="AX386" s="387">
        <v>45209</v>
      </c>
      <c r="AY386" s="23" t="s">
        <v>47</v>
      </c>
      <c r="AZ386" s="58" t="s">
        <v>47</v>
      </c>
      <c r="BA386" s="1130">
        <v>45229</v>
      </c>
      <c r="BB386" s="23" t="s">
        <v>47</v>
      </c>
      <c r="BC386" s="23" t="s">
        <v>2603</v>
      </c>
      <c r="BD386" s="111" t="s">
        <v>2756</v>
      </c>
      <c r="BE386" s="111" t="s">
        <v>2757</v>
      </c>
      <c r="BF386" s="18" t="s">
        <v>1805</v>
      </c>
      <c r="BG386" s="759">
        <f t="shared" si="140"/>
        <v>6</v>
      </c>
      <c r="BH386" s="41">
        <f t="shared" si="141"/>
        <v>7</v>
      </c>
      <c r="BI386" s="759">
        <f t="shared" si="142"/>
        <v>1</v>
      </c>
      <c r="BJ386" s="105" t="str">
        <f t="shared" si="143"/>
        <v>NO TIENE REZAGO</v>
      </c>
      <c r="BK386" s="25" t="s">
        <v>3854</v>
      </c>
    </row>
    <row r="387" spans="1:63" customFormat="1" ht="18.75" customHeight="1">
      <c r="A387" s="481">
        <v>1364</v>
      </c>
      <c r="B387" s="23" t="s">
        <v>5311</v>
      </c>
      <c r="C387" s="15" t="s">
        <v>50</v>
      </c>
      <c r="D387" s="15" t="s">
        <v>50</v>
      </c>
      <c r="E387" s="567" t="s">
        <v>51</v>
      </c>
      <c r="F387" s="564">
        <v>947453284</v>
      </c>
      <c r="G387" s="310" t="str">
        <f>CONCATENATE(MID(Q387,3,2),MID(P387,1,2),MID(H387,1,2),MID(I387,1,2),MID(J387,1,2), MID(K387,1,2),MID(L387,1,1))</f>
        <v>135FALORAMIC</v>
      </c>
      <c r="H387" s="473" t="s">
        <v>632</v>
      </c>
      <c r="I387" s="473" t="s">
        <v>2273</v>
      </c>
      <c r="J387" s="473" t="s">
        <v>5182</v>
      </c>
      <c r="K387" s="473" t="s">
        <v>119</v>
      </c>
      <c r="L387" s="15" t="s">
        <v>111</v>
      </c>
      <c r="M387" s="18" t="s">
        <v>111</v>
      </c>
      <c r="N387" s="565">
        <v>41404</v>
      </c>
      <c r="O387" s="549">
        <v>10</v>
      </c>
      <c r="P387" s="549">
        <v>5</v>
      </c>
      <c r="Q387" s="549">
        <v>2013</v>
      </c>
      <c r="R387" s="637">
        <f ca="1">DATEDIF(N387,TODAY(),"Y")</f>
        <v>10</v>
      </c>
      <c r="S387" s="482" t="s">
        <v>4808</v>
      </c>
      <c r="T387" s="499" t="s">
        <v>112</v>
      </c>
      <c r="U387" s="561">
        <v>3109227</v>
      </c>
      <c r="V387" s="14" t="s">
        <v>2644</v>
      </c>
      <c r="W387" s="114" t="s">
        <v>47</v>
      </c>
      <c r="X387" s="51" t="str">
        <f>UPPER(CONCATENATE(MID(AH387,3,2),MID(AG387,1,2),MID(Y387,1,2),MID(Z387,1,2),MID(AA387,1,2),MID(AB387,1,2),MID(AC387,1,1)))</f>
        <v>7603LODESOBEV</v>
      </c>
      <c r="Y387" s="473" t="s">
        <v>2273</v>
      </c>
      <c r="Z387" s="473" t="s">
        <v>5183</v>
      </c>
      <c r="AA387" s="473" t="s">
        <v>5184</v>
      </c>
      <c r="AB387" s="473" t="s">
        <v>819</v>
      </c>
      <c r="AC387" s="481" t="s">
        <v>56</v>
      </c>
      <c r="AD387" s="44" t="s">
        <v>111</v>
      </c>
      <c r="AE387" s="474">
        <v>27850</v>
      </c>
      <c r="AF387" s="549" t="s">
        <v>418</v>
      </c>
      <c r="AG387" s="560" t="s">
        <v>88</v>
      </c>
      <c r="AH387" s="549" t="s">
        <v>1178</v>
      </c>
      <c r="AI387" s="15" t="s">
        <v>4809</v>
      </c>
      <c r="AJ387" s="549" t="s">
        <v>112</v>
      </c>
      <c r="AK387" s="561">
        <v>3220454</v>
      </c>
      <c r="AL387" s="15" t="s">
        <v>2578</v>
      </c>
      <c r="AM387" s="1095">
        <v>45295</v>
      </c>
      <c r="AN387" s="15" t="s">
        <v>49</v>
      </c>
      <c r="AO387" s="1101">
        <v>45297</v>
      </c>
      <c r="AP387" s="1101"/>
      <c r="AQ387" s="549">
        <v>3</v>
      </c>
      <c r="AR387" s="549">
        <v>3</v>
      </c>
      <c r="AS387" s="638" t="s">
        <v>47</v>
      </c>
      <c r="AT387" s="18" t="s">
        <v>6241</v>
      </c>
      <c r="AU387" s="55"/>
      <c r="AV387" s="58" t="s">
        <v>47</v>
      </c>
      <c r="AW387" s="549" t="s">
        <v>6260</v>
      </c>
      <c r="AX387" s="1101">
        <v>45298</v>
      </c>
      <c r="AY387" s="576" t="s">
        <v>47</v>
      </c>
      <c r="AZ387" s="58"/>
      <c r="BA387" s="58"/>
      <c r="BB387" s="23"/>
      <c r="BC387" s="23"/>
      <c r="BD387" s="23"/>
      <c r="BE387" s="23"/>
      <c r="BF387" s="23"/>
      <c r="BG387" s="755">
        <f>IF(V387="NINGUNO",6, IF(V387="NIVEL INICIAL 3 AÑOS",6,IF(V387="NIVEL INICIAL 4 AÑOS",6, IF(V387="NIVEL INICIAL 5 AÑOS",6, IF(V387="PRIMARIA - 1ER GRADO",6, IF(V387="PRIMARIA - 2DO GRADO",7, IF(V387="PRIMARIA - 3ER GRADO",8, IF(V387="PRIMARIA - 4TO GRADO",9, IF(V387="PRIMARIA - 5TO GRADO",10, IF(V387="PRIMARIA - 6TO GRADO",11, IF(V387="SECUNDARIA - 1ER GRADO",12, IF(V387="SECUNDARIA - 2DO GRADO",13, IF(V387="SECUNDARIA - 3ER GRADO",14, IF(V387="SECUNDARIA - 4TO GRADO",15))))))))))))))</f>
        <v>9</v>
      </c>
      <c r="BH387" s="709">
        <f>DATEDIF(N387,"31/03/2024","Y")</f>
        <v>10</v>
      </c>
      <c r="BI387" s="755">
        <f>BH387-BG387</f>
        <v>1</v>
      </c>
      <c r="BJ387" s="459" t="str">
        <f>IF(BI387&lt;=1,"NO TIENE REZAGO", IF(BI387=2,"2 AÑOS REZAGO", IF(BI387=3,"3 AÑOS REZAGO", IF(BI387&gt;=4, "4 AÑOS REZAGO A MÁS"))))</f>
        <v>NO TIENE REZAGO</v>
      </c>
      <c r="BK387" s="23"/>
    </row>
    <row r="388" spans="1:63" customFormat="1" ht="18.75" customHeight="1">
      <c r="A388" s="481">
        <v>1453</v>
      </c>
      <c r="B388" s="23" t="s">
        <v>5311</v>
      </c>
      <c r="C388" s="15" t="s">
        <v>5146</v>
      </c>
      <c r="D388" s="23" t="s">
        <v>126</v>
      </c>
      <c r="E388" s="53" t="s">
        <v>126</v>
      </c>
      <c r="F388" s="620">
        <v>914416507</v>
      </c>
      <c r="G388" s="310" t="str">
        <f>CONCATENATE(MID(Q388,3,2),MID(P388,1,2),MID(H388,1,2),MID(I388,1,2),MID(J388,1,2), MID(K388,1,2),MID(L388,1,1))</f>
        <v>108FACUBEDES</v>
      </c>
      <c r="H388" s="628" t="s">
        <v>638</v>
      </c>
      <c r="I388" s="628" t="s">
        <v>6437</v>
      </c>
      <c r="J388" s="628" t="s">
        <v>1242</v>
      </c>
      <c r="K388" s="628" t="s">
        <v>6439</v>
      </c>
      <c r="L388" s="58" t="s">
        <v>57</v>
      </c>
      <c r="M388" s="103" t="s">
        <v>57</v>
      </c>
      <c r="N388" s="623">
        <v>40398</v>
      </c>
      <c r="O388" s="354">
        <v>8</v>
      </c>
      <c r="P388" s="354">
        <v>8</v>
      </c>
      <c r="Q388" s="354">
        <v>2010</v>
      </c>
      <c r="R388" s="637">
        <f t="shared" ref="R388:R403" ca="1" si="144">DATEDIF(N388,TODAY(),"Y")</f>
        <v>13</v>
      </c>
      <c r="S388" s="483" t="s">
        <v>4809</v>
      </c>
      <c r="T388" s="48" t="s">
        <v>1096</v>
      </c>
      <c r="U388" s="53">
        <v>34398112</v>
      </c>
      <c r="V388" s="14" t="s">
        <v>2656</v>
      </c>
      <c r="W388" s="114" t="s">
        <v>47</v>
      </c>
      <c r="X388" s="51" t="str">
        <f t="shared" ref="X388:X403" si="145">UPPER(CONCATENATE(MID(AH388,3,2),MID(AG388,1,2),MID(Y388,1,2),MID(Z388,1,2),MID(AA388,1,2),MID(AB388,1,2),MID(AC388,1,1)))</f>
        <v>831CUNIYADEV</v>
      </c>
      <c r="Y388" s="604" t="s">
        <v>6437</v>
      </c>
      <c r="Z388" s="604" t="s">
        <v>53</v>
      </c>
      <c r="AA388" s="604" t="s">
        <v>975</v>
      </c>
      <c r="AB388" s="605" t="s">
        <v>539</v>
      </c>
      <c r="AC388" s="481" t="s">
        <v>56</v>
      </c>
      <c r="AD388" s="15" t="s">
        <v>42</v>
      </c>
      <c r="AE388" s="618">
        <v>30335</v>
      </c>
      <c r="AF388" s="53">
        <v>18</v>
      </c>
      <c r="AG388" s="53">
        <v>1</v>
      </c>
      <c r="AH388" s="53">
        <v>1983</v>
      </c>
      <c r="AI388" s="15" t="s">
        <v>4809</v>
      </c>
      <c r="AJ388" s="48" t="s">
        <v>6371</v>
      </c>
      <c r="AK388" s="621" t="s">
        <v>6508</v>
      </c>
      <c r="AL388" s="15" t="s">
        <v>2578</v>
      </c>
      <c r="AM388" s="557">
        <v>45210</v>
      </c>
      <c r="AN388" s="481"/>
      <c r="AO388" s="1114"/>
      <c r="AP388" s="481"/>
      <c r="AQ388" s="530"/>
      <c r="AR388" s="530"/>
      <c r="AS388" s="114" t="s">
        <v>47</v>
      </c>
      <c r="AT388" s="18" t="s">
        <v>1126</v>
      </c>
      <c r="AU388" s="23"/>
      <c r="AV388" s="58"/>
      <c r="AW388" s="53" t="s">
        <v>6548</v>
      </c>
      <c r="AX388" s="1103"/>
      <c r="AY388" s="23"/>
      <c r="AZ388" s="58"/>
      <c r="BA388" s="58"/>
      <c r="BB388" s="23"/>
      <c r="BC388" s="23"/>
      <c r="BD388" s="23"/>
      <c r="BE388" s="23"/>
      <c r="BF388" s="23"/>
      <c r="BG388" s="755">
        <f t="shared" ref="BG388:BG403" si="146">IF(V388="NINGUNO",6, IF(V388="NIVEL INICIAL 3 AÑOS",6,IF(V388="NIVEL INICIAL 4 AÑOS",6, IF(V388="NIVEL INICIAL 5 AÑOS",6, IF(V388="PRIMARIA - 1ER GRADO",6, IF(V388="PRIMARIA - 2DO GRADO",7, IF(V388="PRIMARIA - 3ER GRADO",8, IF(V388="PRIMARIA - 4TO GRADO",9, IF(V388="PRIMARIA - 5TO GRADO",10, IF(V388="PRIMARIA - 6TO GRADO",11, IF(V388="SECUNDARIA - 1ER GRADO",12, IF(V388="SECUNDARIA - 2DO GRADO",13, IF(V388="SECUNDARIA - 3ER GRADO",14, IF(V388="SECUNDARIA - 4TO GRADO",15))))))))))))))</f>
        <v>12</v>
      </c>
      <c r="BH388" s="709">
        <f t="shared" ref="BH388:BH403" si="147">DATEDIF(N388,"31/03/2024","Y")</f>
        <v>13</v>
      </c>
      <c r="BI388" s="755">
        <f t="shared" ref="BI388:BI403" si="148">BH388-BG388</f>
        <v>1</v>
      </c>
      <c r="BJ388" s="459" t="str">
        <f t="shared" ref="BJ388:BJ403" si="149">IF(BI388&lt;=1,"NO TIENE REZAGO", IF(BI388=2,"2 AÑOS REZAGO", IF(BI388=3,"3 AÑOS REZAGO", IF(BI388&gt;=4, "4 AÑOS REZAGO A MÁS"))))</f>
        <v>NO TIENE REZAGO</v>
      </c>
      <c r="BK388" s="23"/>
    </row>
    <row r="389" spans="1:63" customFormat="1" ht="18.75" customHeight="1">
      <c r="A389" s="481">
        <v>1452</v>
      </c>
      <c r="B389" s="23" t="s">
        <v>5311</v>
      </c>
      <c r="C389" s="15" t="s">
        <v>5146</v>
      </c>
      <c r="D389" s="23" t="s">
        <v>126</v>
      </c>
      <c r="E389" s="53" t="s">
        <v>126</v>
      </c>
      <c r="F389" s="620">
        <v>914416507</v>
      </c>
      <c r="G389" s="310" t="str">
        <f>CONCATENATE(MID(Q389,3,2),MID(P389,1,2),MID(H389,1,2),MID(I389,1,2),MID(J389,1,2), MID(K389,1,2),MID(L389,1,1))</f>
        <v>1912FACUEDMOP</v>
      </c>
      <c r="H389" s="628" t="s">
        <v>638</v>
      </c>
      <c r="I389" s="628" t="s">
        <v>6437</v>
      </c>
      <c r="J389" s="628" t="s">
        <v>6438</v>
      </c>
      <c r="K389" s="628" t="s">
        <v>2628</v>
      </c>
      <c r="L389" s="58" t="s">
        <v>42</v>
      </c>
      <c r="M389" s="53" t="s">
        <v>42</v>
      </c>
      <c r="N389" s="623">
        <v>43812</v>
      </c>
      <c r="O389" s="354">
        <v>13</v>
      </c>
      <c r="P389" s="354">
        <v>12</v>
      </c>
      <c r="Q389" s="354">
        <v>2019</v>
      </c>
      <c r="R389" s="637">
        <f t="shared" ca="1" si="144"/>
        <v>4</v>
      </c>
      <c r="S389" s="482" t="s">
        <v>4808</v>
      </c>
      <c r="T389" s="48" t="s">
        <v>6371</v>
      </c>
      <c r="U389" s="53">
        <v>2981382</v>
      </c>
      <c r="V389" s="53" t="s">
        <v>53</v>
      </c>
      <c r="W389" s="114" t="s">
        <v>47</v>
      </c>
      <c r="X389" s="51" t="str">
        <f t="shared" si="145"/>
        <v>831CUNIYADEV</v>
      </c>
      <c r="Y389" s="604" t="s">
        <v>6437</v>
      </c>
      <c r="Z389" s="604" t="s">
        <v>53</v>
      </c>
      <c r="AA389" s="604" t="s">
        <v>975</v>
      </c>
      <c r="AB389" s="605" t="s">
        <v>539</v>
      </c>
      <c r="AC389" s="481" t="s">
        <v>56</v>
      </c>
      <c r="AD389" s="15" t="s">
        <v>42</v>
      </c>
      <c r="AE389" s="618">
        <v>30337</v>
      </c>
      <c r="AF389" s="53">
        <v>18</v>
      </c>
      <c r="AG389" s="53">
        <v>1</v>
      </c>
      <c r="AH389" s="53">
        <v>1983</v>
      </c>
      <c r="AI389" s="15" t="s">
        <v>4809</v>
      </c>
      <c r="AJ389" s="48" t="s">
        <v>6371</v>
      </c>
      <c r="AK389" s="621">
        <v>2980351</v>
      </c>
      <c r="AL389" s="15" t="s">
        <v>2578</v>
      </c>
      <c r="AM389" s="557">
        <v>45210</v>
      </c>
      <c r="AN389" s="15"/>
      <c r="AO389" s="1114"/>
      <c r="AP389" s="481">
        <v>1</v>
      </c>
      <c r="AQ389" s="530"/>
      <c r="AR389" s="530"/>
      <c r="AS389" s="114" t="s">
        <v>47</v>
      </c>
      <c r="AT389" s="18" t="s">
        <v>1126</v>
      </c>
      <c r="AU389" s="23"/>
      <c r="AV389" s="58"/>
      <c r="AW389" s="53" t="s">
        <v>6425</v>
      </c>
      <c r="AX389" s="1103"/>
      <c r="AY389" s="23"/>
      <c r="AZ389" s="58"/>
      <c r="BA389" s="58"/>
      <c r="BB389" s="23"/>
      <c r="BC389" s="23"/>
      <c r="BD389" s="23"/>
      <c r="BE389" s="23"/>
      <c r="BF389" s="23"/>
      <c r="BG389" s="755">
        <f t="shared" si="146"/>
        <v>6</v>
      </c>
      <c r="BH389" s="709">
        <f t="shared" si="147"/>
        <v>4</v>
      </c>
      <c r="BI389" s="755">
        <f t="shared" si="148"/>
        <v>-2</v>
      </c>
      <c r="BJ389" s="459" t="str">
        <f t="shared" si="149"/>
        <v>NO TIENE REZAGO</v>
      </c>
      <c r="BK389" s="23"/>
    </row>
    <row r="390" spans="1:63" customFormat="1" ht="18.75" customHeight="1">
      <c r="A390" s="481">
        <v>1454</v>
      </c>
      <c r="B390" s="23" t="s">
        <v>5311</v>
      </c>
      <c r="C390" s="15" t="s">
        <v>5146</v>
      </c>
      <c r="D390" s="23" t="s">
        <v>126</v>
      </c>
      <c r="E390" s="53" t="s">
        <v>126</v>
      </c>
      <c r="F390" s="620">
        <v>914416507</v>
      </c>
      <c r="G390" s="310" t="str">
        <f>CONCATENATE(MID(Q390,3,2),MID(P390,1,2),MID(H390,1,2),MID(I390,1,2),MID(J390,1,2), MID(K390,1,2),MID(L390,1,1))</f>
        <v>084FACUJEALS</v>
      </c>
      <c r="H390" s="604" t="s">
        <v>638</v>
      </c>
      <c r="I390" s="604" t="s">
        <v>6437</v>
      </c>
      <c r="J390" s="604" t="s">
        <v>458</v>
      </c>
      <c r="K390" s="604" t="s">
        <v>1760</v>
      </c>
      <c r="L390" s="58" t="s">
        <v>57</v>
      </c>
      <c r="M390" s="103" t="s">
        <v>57</v>
      </c>
      <c r="N390" s="615">
        <v>39555</v>
      </c>
      <c r="O390" s="354">
        <v>17</v>
      </c>
      <c r="P390" s="354">
        <v>4</v>
      </c>
      <c r="Q390" s="354">
        <v>2008</v>
      </c>
      <c r="R390" s="637">
        <f t="shared" ca="1" si="144"/>
        <v>15</v>
      </c>
      <c r="S390" s="482" t="s">
        <v>4808</v>
      </c>
      <c r="T390" s="48" t="s">
        <v>1096</v>
      </c>
      <c r="U390" s="54" t="s">
        <v>6440</v>
      </c>
      <c r="V390" s="14" t="s">
        <v>2597</v>
      </c>
      <c r="W390" s="114" t="s">
        <v>47</v>
      </c>
      <c r="X390" s="51" t="str">
        <f t="shared" si="145"/>
        <v>831CUNIYADEV</v>
      </c>
      <c r="Y390" s="604" t="s">
        <v>6437</v>
      </c>
      <c r="Z390" s="604" t="s">
        <v>53</v>
      </c>
      <c r="AA390" s="604" t="s">
        <v>975</v>
      </c>
      <c r="AB390" s="605" t="s">
        <v>539</v>
      </c>
      <c r="AC390" s="481" t="s">
        <v>56</v>
      </c>
      <c r="AD390" s="15" t="s">
        <v>42</v>
      </c>
      <c r="AE390" s="618">
        <v>30334</v>
      </c>
      <c r="AF390" s="53">
        <v>18</v>
      </c>
      <c r="AG390" s="53">
        <v>1</v>
      </c>
      <c r="AH390" s="53">
        <v>1983</v>
      </c>
      <c r="AI390" s="15" t="s">
        <v>4809</v>
      </c>
      <c r="AJ390" s="48" t="s">
        <v>6371</v>
      </c>
      <c r="AK390" s="619" t="s">
        <v>6509</v>
      </c>
      <c r="AL390" s="15" t="s">
        <v>2578</v>
      </c>
      <c r="AM390" s="557">
        <v>45210</v>
      </c>
      <c r="AN390" s="15" t="s">
        <v>49</v>
      </c>
      <c r="AO390" s="1114">
        <v>45293</v>
      </c>
      <c r="AP390" s="481"/>
      <c r="AQ390" s="530">
        <v>2</v>
      </c>
      <c r="AR390" s="530">
        <v>2</v>
      </c>
      <c r="AS390" s="638" t="s">
        <v>47</v>
      </c>
      <c r="AT390" s="18" t="s">
        <v>1126</v>
      </c>
      <c r="AU390" s="23"/>
      <c r="AV390" s="58"/>
      <c r="AW390" s="53" t="s">
        <v>6548</v>
      </c>
      <c r="AX390" s="1103"/>
      <c r="AY390" s="23"/>
      <c r="AZ390" s="58"/>
      <c r="BA390" s="58"/>
      <c r="BB390" s="23"/>
      <c r="BC390" s="23"/>
      <c r="BD390" s="23"/>
      <c r="BE390" s="23"/>
      <c r="BF390" s="23"/>
      <c r="BG390" s="755">
        <f t="shared" si="146"/>
        <v>13</v>
      </c>
      <c r="BH390" s="709">
        <f t="shared" si="147"/>
        <v>15</v>
      </c>
      <c r="BI390" s="755">
        <f t="shared" si="148"/>
        <v>2</v>
      </c>
      <c r="BJ390" s="459" t="str">
        <f t="shared" si="149"/>
        <v>2 AÑOS REZAGO</v>
      </c>
      <c r="BK390" s="23"/>
    </row>
    <row r="391" spans="1:63" customFormat="1" ht="18.75" customHeight="1">
      <c r="A391" s="481">
        <v>1455</v>
      </c>
      <c r="B391" s="23" t="s">
        <v>5311</v>
      </c>
      <c r="C391" s="15" t="s">
        <v>5146</v>
      </c>
      <c r="D391" s="23" t="s">
        <v>126</v>
      </c>
      <c r="E391" s="53" t="s">
        <v>126</v>
      </c>
      <c r="F391" s="620">
        <v>914416507</v>
      </c>
      <c r="G391" s="310" t="str">
        <f>CONCATENATE(MID(Q391,3,2),MID(P391,1,2),MID(H391,1,2),MID(I391,1,2),MID(J391,1,2), MID(K391,1,2),MID(L391,1,1))</f>
        <v>172FACUJODAP</v>
      </c>
      <c r="H391" s="628" t="s">
        <v>638</v>
      </c>
      <c r="I391" s="628" t="s">
        <v>6437</v>
      </c>
      <c r="J391" s="628" t="s">
        <v>2180</v>
      </c>
      <c r="K391" s="628" t="s">
        <v>1957</v>
      </c>
      <c r="L391" s="58" t="s">
        <v>42</v>
      </c>
      <c r="M391" s="53" t="s">
        <v>42</v>
      </c>
      <c r="N391" s="623">
        <v>42782</v>
      </c>
      <c r="O391" s="354">
        <v>16</v>
      </c>
      <c r="P391" s="354">
        <v>2</v>
      </c>
      <c r="Q391" s="354">
        <v>2017</v>
      </c>
      <c r="R391" s="637">
        <f t="shared" ca="1" si="144"/>
        <v>7</v>
      </c>
      <c r="S391" s="482" t="s">
        <v>4808</v>
      </c>
      <c r="T391" s="48" t="s">
        <v>6371</v>
      </c>
      <c r="U391" s="53">
        <v>2981394</v>
      </c>
      <c r="V391" s="14" t="s">
        <v>2592</v>
      </c>
      <c r="W391" s="114" t="s">
        <v>47</v>
      </c>
      <c r="X391" s="51" t="str">
        <f t="shared" si="145"/>
        <v>831CUNIYADEV</v>
      </c>
      <c r="Y391" s="604" t="s">
        <v>6437</v>
      </c>
      <c r="Z391" s="604" t="s">
        <v>53</v>
      </c>
      <c r="AA391" s="604" t="s">
        <v>975</v>
      </c>
      <c r="AB391" s="605" t="s">
        <v>539</v>
      </c>
      <c r="AC391" s="481" t="s">
        <v>56</v>
      </c>
      <c r="AD391" s="15" t="s">
        <v>42</v>
      </c>
      <c r="AE391" s="618">
        <v>30336</v>
      </c>
      <c r="AF391" s="53">
        <v>18</v>
      </c>
      <c r="AG391" s="53">
        <v>1</v>
      </c>
      <c r="AH391" s="53">
        <v>1983</v>
      </c>
      <c r="AI391" s="15" t="s">
        <v>4809</v>
      </c>
      <c r="AJ391" s="48" t="s">
        <v>6371</v>
      </c>
      <c r="AK391" s="621">
        <v>2980351</v>
      </c>
      <c r="AL391" s="15" t="s">
        <v>2578</v>
      </c>
      <c r="AM391" s="557">
        <v>45210</v>
      </c>
      <c r="AN391" s="481"/>
      <c r="AO391" s="1114"/>
      <c r="AP391" s="481">
        <v>4</v>
      </c>
      <c r="AQ391" s="530"/>
      <c r="AR391" s="530"/>
      <c r="AS391" s="114" t="s">
        <v>47</v>
      </c>
      <c r="AT391" s="18" t="s">
        <v>1126</v>
      </c>
      <c r="AU391" s="23"/>
      <c r="AV391" s="58"/>
      <c r="AW391" s="53" t="s">
        <v>6425</v>
      </c>
      <c r="AX391" s="1103"/>
      <c r="AY391" s="23"/>
      <c r="AZ391" s="58"/>
      <c r="BA391" s="58"/>
      <c r="BB391" s="23"/>
      <c r="BC391" s="23"/>
      <c r="BD391" s="23"/>
      <c r="BE391" s="23"/>
      <c r="BF391" s="23"/>
      <c r="BG391" s="755">
        <f t="shared" si="146"/>
        <v>6</v>
      </c>
      <c r="BH391" s="709">
        <f t="shared" si="147"/>
        <v>7</v>
      </c>
      <c r="BI391" s="755">
        <f t="shared" si="148"/>
        <v>1</v>
      </c>
      <c r="BJ391" s="459" t="str">
        <f t="shared" si="149"/>
        <v>NO TIENE REZAGO</v>
      </c>
      <c r="BK391" s="23"/>
    </row>
    <row r="392" spans="1:63" customFormat="1" ht="18.75" customHeight="1">
      <c r="A392" s="481">
        <v>800</v>
      </c>
      <c r="B392" s="23" t="s">
        <v>4811</v>
      </c>
      <c r="C392" s="15" t="s">
        <v>5146</v>
      </c>
      <c r="D392" s="15" t="s">
        <v>4021</v>
      </c>
      <c r="E392" s="21" t="s">
        <v>294</v>
      </c>
      <c r="F392" s="198" t="s">
        <v>4052</v>
      </c>
      <c r="G392" s="310" t="str">
        <f>CONCATENATE(MID(Q392,3,2),MID(P392,1,2),MID(H392,1,2),MID(I392,1,2),MID(J392,1,2), MID(K392,1,2),MID(L392,1,1))</f>
        <v>195FAANJHADP</v>
      </c>
      <c r="H392" s="192" t="s">
        <v>4053</v>
      </c>
      <c r="I392" s="192" t="s">
        <v>2008</v>
      </c>
      <c r="J392" s="192" t="s">
        <v>4054</v>
      </c>
      <c r="K392" s="192" t="s">
        <v>4055</v>
      </c>
      <c r="L392" s="498" t="s">
        <v>42</v>
      </c>
      <c r="M392" s="466" t="s">
        <v>42</v>
      </c>
      <c r="N392" s="193">
        <v>43613</v>
      </c>
      <c r="O392" s="199">
        <v>28</v>
      </c>
      <c r="P392" s="199">
        <v>5</v>
      </c>
      <c r="Q392" s="199">
        <v>2019</v>
      </c>
      <c r="R392" s="637">
        <f t="shared" ca="1" si="144"/>
        <v>4</v>
      </c>
      <c r="S392" s="15" t="s">
        <v>4808</v>
      </c>
      <c r="T392" s="466" t="s">
        <v>42</v>
      </c>
      <c r="U392" s="381">
        <v>3711776</v>
      </c>
      <c r="V392" s="198" t="s">
        <v>53</v>
      </c>
      <c r="W392" s="114" t="s">
        <v>47</v>
      </c>
      <c r="X392" s="51" t="str">
        <f t="shared" si="145"/>
        <v>0310ANMAMAANV</v>
      </c>
      <c r="Y392" s="197" t="s">
        <v>4056</v>
      </c>
      <c r="Z392" s="192" t="s">
        <v>4057</v>
      </c>
      <c r="AA392" s="192" t="s">
        <v>838</v>
      </c>
      <c r="AB392" s="197" t="s">
        <v>1136</v>
      </c>
      <c r="AC392" s="481" t="s">
        <v>56</v>
      </c>
      <c r="AD392" s="498" t="s">
        <v>42</v>
      </c>
      <c r="AE392" s="407">
        <v>37895</v>
      </c>
      <c r="AF392" s="198">
        <v>1</v>
      </c>
      <c r="AG392" s="198">
        <v>10</v>
      </c>
      <c r="AH392" s="198">
        <v>2003</v>
      </c>
      <c r="AI392" s="58" t="s">
        <v>4809</v>
      </c>
      <c r="AJ392" s="192" t="s">
        <v>42</v>
      </c>
      <c r="AK392" s="200">
        <v>3573148</v>
      </c>
      <c r="AL392" s="498" t="s">
        <v>2578</v>
      </c>
      <c r="AM392" s="31">
        <v>45209</v>
      </c>
      <c r="AN392" s="15" t="s">
        <v>49</v>
      </c>
      <c r="AO392" s="1111">
        <v>45265</v>
      </c>
      <c r="AP392" s="498">
        <v>1</v>
      </c>
      <c r="AQ392" s="377">
        <v>1</v>
      </c>
      <c r="AR392" s="200">
        <v>1</v>
      </c>
      <c r="AS392" s="146" t="s">
        <v>47</v>
      </c>
      <c r="AT392" s="198" t="s">
        <v>84</v>
      </c>
      <c r="AU392" s="18" t="s">
        <v>47</v>
      </c>
      <c r="AV392" s="58"/>
      <c r="AW392" s="18"/>
      <c r="AX392" s="58"/>
      <c r="AY392" s="18"/>
      <c r="AZ392" s="58"/>
      <c r="BA392" s="58"/>
      <c r="BB392" s="18"/>
      <c r="BC392" s="18"/>
      <c r="BD392" s="18"/>
      <c r="BE392" s="18"/>
      <c r="BF392" s="18"/>
      <c r="BG392" s="755">
        <f t="shared" si="146"/>
        <v>6</v>
      </c>
      <c r="BH392" s="709">
        <f t="shared" si="147"/>
        <v>4</v>
      </c>
      <c r="BI392" s="755">
        <f t="shared" si="148"/>
        <v>-2</v>
      </c>
      <c r="BJ392" s="459" t="str">
        <f t="shared" si="149"/>
        <v>NO TIENE REZAGO</v>
      </c>
      <c r="BK392" s="18"/>
    </row>
    <row r="393" spans="1:63" customFormat="1" ht="18.75" customHeight="1">
      <c r="A393" s="481">
        <v>273</v>
      </c>
      <c r="B393" s="114" t="s">
        <v>2836</v>
      </c>
      <c r="C393" s="15" t="s">
        <v>33</v>
      </c>
      <c r="D393" s="15" t="s">
        <v>33</v>
      </c>
      <c r="E393" s="15" t="s">
        <v>91</v>
      </c>
      <c r="F393" s="15">
        <v>947579755</v>
      </c>
      <c r="G393" s="310" t="str">
        <f>CONCATENATE(MID(Q393,3,2),MID(P393,1,2),MID(H393,1,2),MID(I393,1,2),MID(J393,1,2), MID(K393,1,2),MID(L393,1,1))</f>
        <v>183FACOIVVAS</v>
      </c>
      <c r="H393" s="18" t="s">
        <v>2962</v>
      </c>
      <c r="I393" s="18" t="s">
        <v>470</v>
      </c>
      <c r="J393" s="18" t="s">
        <v>2963</v>
      </c>
      <c r="K393" s="18" t="s">
        <v>167</v>
      </c>
      <c r="L393" s="15" t="s">
        <v>57</v>
      </c>
      <c r="M393" s="103" t="s">
        <v>57</v>
      </c>
      <c r="N393" s="193">
        <v>43167</v>
      </c>
      <c r="O393" s="199">
        <v>8</v>
      </c>
      <c r="P393" s="199">
        <v>3</v>
      </c>
      <c r="Q393" s="199">
        <v>2018</v>
      </c>
      <c r="R393" s="637">
        <f t="shared" ca="1" si="144"/>
        <v>6</v>
      </c>
      <c r="S393" s="15" t="s">
        <v>4809</v>
      </c>
      <c r="T393" s="29" t="s">
        <v>2590</v>
      </c>
      <c r="U393" s="15">
        <v>545</v>
      </c>
      <c r="V393" s="21" t="s">
        <v>53</v>
      </c>
      <c r="W393" s="114" t="s">
        <v>47</v>
      </c>
      <c r="X393" s="51" t="str">
        <f t="shared" si="145"/>
        <v>959COURYAMAV</v>
      </c>
      <c r="Y393" s="18" t="s">
        <v>470</v>
      </c>
      <c r="Z393" s="18" t="s">
        <v>473</v>
      </c>
      <c r="AA393" s="18" t="s">
        <v>474</v>
      </c>
      <c r="AB393" s="18" t="s">
        <v>84</v>
      </c>
      <c r="AC393" s="481" t="s">
        <v>56</v>
      </c>
      <c r="AD393" s="15" t="s">
        <v>42</v>
      </c>
      <c r="AE393" s="119">
        <v>34946</v>
      </c>
      <c r="AF393" s="18" t="s">
        <v>123</v>
      </c>
      <c r="AG393" s="18" t="s">
        <v>45</v>
      </c>
      <c r="AH393" s="18" t="s">
        <v>278</v>
      </c>
      <c r="AI393" s="58" t="s">
        <v>4809</v>
      </c>
      <c r="AJ393" s="15" t="s">
        <v>42</v>
      </c>
      <c r="AK393" s="20">
        <v>1502642</v>
      </c>
      <c r="AL393" s="15" t="s">
        <v>2578</v>
      </c>
      <c r="AM393" s="85">
        <v>45184</v>
      </c>
      <c r="AN393" s="15" t="s">
        <v>49</v>
      </c>
      <c r="AO393" s="31">
        <v>45234</v>
      </c>
      <c r="AP393" s="15">
        <v>1</v>
      </c>
      <c r="AQ393" s="20">
        <v>1</v>
      </c>
      <c r="AR393" s="20">
        <v>1</v>
      </c>
      <c r="AS393" s="114" t="s">
        <v>47</v>
      </c>
      <c r="AT393" s="15" t="s">
        <v>188</v>
      </c>
      <c r="AU393" s="16" t="s">
        <v>47</v>
      </c>
      <c r="AV393" s="15"/>
      <c r="AW393" s="18"/>
      <c r="AX393" s="58"/>
      <c r="AY393" s="18"/>
      <c r="AZ393" s="15"/>
      <c r="BA393" s="15"/>
      <c r="BB393" s="18"/>
      <c r="BC393" s="18"/>
      <c r="BD393" s="18"/>
      <c r="BE393" s="18"/>
      <c r="BF393" s="18"/>
      <c r="BG393" s="755">
        <f t="shared" si="146"/>
        <v>6</v>
      </c>
      <c r="BH393" s="709">
        <f t="shared" si="147"/>
        <v>6</v>
      </c>
      <c r="BI393" s="755">
        <f t="shared" si="148"/>
        <v>0</v>
      </c>
      <c r="BJ393" s="459" t="str">
        <f t="shared" si="149"/>
        <v>NO TIENE REZAGO</v>
      </c>
      <c r="BK393" s="18"/>
    </row>
    <row r="394" spans="1:63" customFormat="1" ht="18.75" customHeight="1">
      <c r="A394" s="481">
        <v>941</v>
      </c>
      <c r="B394" s="23" t="s">
        <v>4811</v>
      </c>
      <c r="C394" s="15" t="s">
        <v>5146</v>
      </c>
      <c r="D394" s="15" t="s">
        <v>4021</v>
      </c>
      <c r="E394" s="198" t="s">
        <v>484</v>
      </c>
      <c r="F394" s="198">
        <v>907055334</v>
      </c>
      <c r="G394" s="310" t="str">
        <f>CONCATENATE(MID(Q394,3,2),MID(P394,1,2),MID(H394,1,2),MID(I394,1,2),MID(J394,1,2), MID(K394,1,2),MID(L394,1,1))</f>
        <v>0610FAMOALDHS</v>
      </c>
      <c r="H394" s="192" t="s">
        <v>4465</v>
      </c>
      <c r="I394" s="192" t="s">
        <v>978</v>
      </c>
      <c r="J394" s="192" t="s">
        <v>4466</v>
      </c>
      <c r="K394" s="192" t="s">
        <v>4467</v>
      </c>
      <c r="L394" s="15" t="s">
        <v>57</v>
      </c>
      <c r="M394" s="103" t="s">
        <v>57</v>
      </c>
      <c r="N394" s="193">
        <v>39002</v>
      </c>
      <c r="O394" s="199">
        <v>12</v>
      </c>
      <c r="P394" s="199">
        <v>10</v>
      </c>
      <c r="Q394" s="199">
        <v>2006</v>
      </c>
      <c r="R394" s="637">
        <f t="shared" ca="1" si="144"/>
        <v>17</v>
      </c>
      <c r="S394" s="15" t="s">
        <v>4809</v>
      </c>
      <c r="T394" s="29" t="s">
        <v>86</v>
      </c>
      <c r="U394" s="200">
        <v>31775792</v>
      </c>
      <c r="V394" s="14" t="s">
        <v>2656</v>
      </c>
      <c r="W394" s="114" t="s">
        <v>47</v>
      </c>
      <c r="X394" s="51" t="str">
        <f t="shared" si="145"/>
        <v>862MOGAALVAV</v>
      </c>
      <c r="Y394" s="197" t="s">
        <v>978</v>
      </c>
      <c r="Z394" s="192" t="s">
        <v>420</v>
      </c>
      <c r="AA394" s="192" t="s">
        <v>532</v>
      </c>
      <c r="AB394" s="192" t="s">
        <v>59</v>
      </c>
      <c r="AC394" s="481" t="s">
        <v>56</v>
      </c>
      <c r="AD394" s="44" t="s">
        <v>57</v>
      </c>
      <c r="AE394" s="407">
        <v>31454</v>
      </c>
      <c r="AF394" s="185">
        <v>11</v>
      </c>
      <c r="AG394" s="185">
        <v>2</v>
      </c>
      <c r="AH394" s="185">
        <v>1986</v>
      </c>
      <c r="AI394" s="58" t="s">
        <v>4809</v>
      </c>
      <c r="AJ394" s="32" t="s">
        <v>58</v>
      </c>
      <c r="AK394" s="200">
        <v>18237355</v>
      </c>
      <c r="AL394" s="15" t="s">
        <v>2578</v>
      </c>
      <c r="AM394" s="31">
        <v>45208</v>
      </c>
      <c r="AN394" s="15" t="s">
        <v>49</v>
      </c>
      <c r="AO394" s="1111">
        <v>45281</v>
      </c>
      <c r="AP394" s="15">
        <v>1</v>
      </c>
      <c r="AQ394" s="20">
        <v>1</v>
      </c>
      <c r="AR394" s="199">
        <v>1</v>
      </c>
      <c r="AS394" s="146" t="s">
        <v>47</v>
      </c>
      <c r="AT394" s="185" t="s">
        <v>84</v>
      </c>
      <c r="AU394" s="18" t="s">
        <v>47</v>
      </c>
      <c r="AV394" s="58"/>
      <c r="AW394" s="18"/>
      <c r="AX394" s="58"/>
      <c r="AY394" s="18"/>
      <c r="AZ394" s="58"/>
      <c r="BA394" s="58"/>
      <c r="BB394" s="18"/>
      <c r="BC394" s="18"/>
      <c r="BD394" s="18"/>
      <c r="BE394" s="18"/>
      <c r="BF394" s="18"/>
      <c r="BG394" s="755">
        <f t="shared" si="146"/>
        <v>12</v>
      </c>
      <c r="BH394" s="709">
        <f t="shared" si="147"/>
        <v>17</v>
      </c>
      <c r="BI394" s="755">
        <f t="shared" si="148"/>
        <v>5</v>
      </c>
      <c r="BJ394" s="459" t="str">
        <f t="shared" si="149"/>
        <v>4 AÑOS REZAGO A MÁS</v>
      </c>
      <c r="BK394" s="18"/>
    </row>
    <row r="395" spans="1:63" customFormat="1" ht="18.75" customHeight="1">
      <c r="A395" s="481">
        <v>1447</v>
      </c>
      <c r="B395" s="23" t="s">
        <v>5311</v>
      </c>
      <c r="C395" s="15" t="s">
        <v>5146</v>
      </c>
      <c r="D395" s="23" t="s">
        <v>126</v>
      </c>
      <c r="E395" s="53" t="s">
        <v>294</v>
      </c>
      <c r="F395" s="53">
        <v>919046755</v>
      </c>
      <c r="G395" s="310" t="str">
        <f>CONCATENATE(MID(Q395,3,2),MID(P395,1,2),MID(H395,1,2),MID(I395,1,2),MID(J395,1,2), MID(K395,1,2),MID(L395,1,1))</f>
        <v>084FECASOVIP</v>
      </c>
      <c r="H395" s="604" t="s">
        <v>6432</v>
      </c>
      <c r="I395" s="604" t="s">
        <v>6433</v>
      </c>
      <c r="J395" s="604" t="s">
        <v>1661</v>
      </c>
      <c r="K395" s="604" t="s">
        <v>1158</v>
      </c>
      <c r="L395" s="58" t="s">
        <v>42</v>
      </c>
      <c r="M395" s="53" t="s">
        <v>42</v>
      </c>
      <c r="N395" s="528">
        <v>39561</v>
      </c>
      <c r="O395" s="354">
        <v>23</v>
      </c>
      <c r="P395" s="354">
        <v>4</v>
      </c>
      <c r="Q395" s="354">
        <v>2008</v>
      </c>
      <c r="R395" s="637">
        <f t="shared" ca="1" si="144"/>
        <v>15</v>
      </c>
      <c r="S395" s="483" t="s">
        <v>4809</v>
      </c>
      <c r="T395" s="48" t="s">
        <v>6371</v>
      </c>
      <c r="U395" s="53">
        <v>1567118</v>
      </c>
      <c r="V395" s="14" t="s">
        <v>2597</v>
      </c>
      <c r="W395" s="114" t="s">
        <v>47</v>
      </c>
      <c r="X395" s="51" t="str">
        <f t="shared" si="145"/>
        <v>816CASACELEV</v>
      </c>
      <c r="Y395" s="604" t="s">
        <v>1731</v>
      </c>
      <c r="Z395" s="604" t="s">
        <v>1349</v>
      </c>
      <c r="AA395" s="604" t="s">
        <v>6506</v>
      </c>
      <c r="AB395" s="605" t="s">
        <v>6507</v>
      </c>
      <c r="AC395" s="481" t="s">
        <v>56</v>
      </c>
      <c r="AD395" s="15" t="s">
        <v>42</v>
      </c>
      <c r="AE395" s="526">
        <v>29751</v>
      </c>
      <c r="AF395" s="53">
        <v>14</v>
      </c>
      <c r="AG395" s="53">
        <v>6</v>
      </c>
      <c r="AH395" s="53">
        <v>1981</v>
      </c>
      <c r="AI395" s="15" t="s">
        <v>4809</v>
      </c>
      <c r="AJ395" s="48" t="s">
        <v>6371</v>
      </c>
      <c r="AK395" s="354">
        <v>1567070</v>
      </c>
      <c r="AL395" s="15" t="s">
        <v>2578</v>
      </c>
      <c r="AM395" s="1101">
        <v>45223</v>
      </c>
      <c r="AN395" s="15" t="s">
        <v>49</v>
      </c>
      <c r="AO395" s="1114">
        <v>45294</v>
      </c>
      <c r="AP395" s="481">
        <v>1</v>
      </c>
      <c r="AQ395" s="530">
        <v>3</v>
      </c>
      <c r="AR395" s="530">
        <v>3</v>
      </c>
      <c r="AS395" s="638" t="s">
        <v>47</v>
      </c>
      <c r="AT395" s="18" t="s">
        <v>1126</v>
      </c>
      <c r="AU395" s="23"/>
      <c r="AV395" s="58"/>
      <c r="AW395" s="53" t="s">
        <v>6548</v>
      </c>
      <c r="AX395" s="1103"/>
      <c r="AY395" s="23"/>
      <c r="AZ395" s="58"/>
      <c r="BA395" s="58"/>
      <c r="BB395" s="23"/>
      <c r="BC395" s="23"/>
      <c r="BD395" s="23"/>
      <c r="BE395" s="23"/>
      <c r="BF395" s="23"/>
      <c r="BG395" s="755">
        <f t="shared" si="146"/>
        <v>13</v>
      </c>
      <c r="BH395" s="709">
        <f t="shared" si="147"/>
        <v>15</v>
      </c>
      <c r="BI395" s="755">
        <f t="shared" si="148"/>
        <v>2</v>
      </c>
      <c r="BJ395" s="459" t="str">
        <f t="shared" si="149"/>
        <v>2 AÑOS REZAGO</v>
      </c>
      <c r="BK395" s="23"/>
    </row>
    <row r="396" spans="1:63" customFormat="1" ht="18.75" customHeight="1">
      <c r="A396" s="481">
        <v>1221</v>
      </c>
      <c r="B396" s="23" t="s">
        <v>5311</v>
      </c>
      <c r="C396" s="15" t="s">
        <v>33</v>
      </c>
      <c r="D396" s="15" t="s">
        <v>33</v>
      </c>
      <c r="E396" s="466" t="s">
        <v>335</v>
      </c>
      <c r="F396" s="53">
        <v>925955259</v>
      </c>
      <c r="G396" s="310" t="str">
        <f>CONCATENATE(MID(Q396,3,2),MID(P396,1,2),MID(H396,1,2),MID(I396,1,2),MID(J396,1,2), MID(K396,1,2),MID(L396,1,1))</f>
        <v>194FEGODAGAP</v>
      </c>
      <c r="H396" s="48" t="s">
        <v>5783</v>
      </c>
      <c r="I396" s="48" t="s">
        <v>784</v>
      </c>
      <c r="J396" s="48" t="s">
        <v>5784</v>
      </c>
      <c r="K396" s="48" t="s">
        <v>4520</v>
      </c>
      <c r="L396" s="481" t="s">
        <v>42</v>
      </c>
      <c r="M396" s="466" t="s">
        <v>42</v>
      </c>
      <c r="N396" s="528">
        <v>43571</v>
      </c>
      <c r="O396" s="354">
        <v>16</v>
      </c>
      <c r="P396" s="354">
        <v>4</v>
      </c>
      <c r="Q396" s="354">
        <v>2019</v>
      </c>
      <c r="R396" s="637">
        <f t="shared" ca="1" si="144"/>
        <v>4</v>
      </c>
      <c r="S396" s="482" t="s">
        <v>4808</v>
      </c>
      <c r="T396" s="466" t="s">
        <v>42</v>
      </c>
      <c r="U396" s="54" t="s">
        <v>5785</v>
      </c>
      <c r="V396" s="53" t="s">
        <v>53</v>
      </c>
      <c r="W396" s="114" t="s">
        <v>47</v>
      </c>
      <c r="X396" s="51" t="str">
        <f t="shared" si="145"/>
        <v>0102METRDAYAV</v>
      </c>
      <c r="Y396" s="53" t="s">
        <v>1084</v>
      </c>
      <c r="Z396" s="53" t="s">
        <v>5997</v>
      </c>
      <c r="AA396" s="53" t="s">
        <v>5998</v>
      </c>
      <c r="AB396" s="53" t="s">
        <v>5999</v>
      </c>
      <c r="AC396" s="481" t="s">
        <v>56</v>
      </c>
      <c r="AD396" s="114" t="s">
        <v>42</v>
      </c>
      <c r="AE396" s="540">
        <v>36944</v>
      </c>
      <c r="AF396" s="538" t="s">
        <v>252</v>
      </c>
      <c r="AG396" s="538" t="s">
        <v>87</v>
      </c>
      <c r="AH396" s="538" t="s">
        <v>599</v>
      </c>
      <c r="AI396" s="15" t="s">
        <v>4809</v>
      </c>
      <c r="AJ396" s="466" t="s">
        <v>42</v>
      </c>
      <c r="AK396" s="53" t="s">
        <v>40</v>
      </c>
      <c r="AL396" s="15" t="s">
        <v>2578</v>
      </c>
      <c r="AM396" s="557">
        <v>45279.11910733796</v>
      </c>
      <c r="AN396" s="15" t="s">
        <v>49</v>
      </c>
      <c r="AO396" s="1101">
        <v>45303</v>
      </c>
      <c r="AP396" s="481">
        <v>2</v>
      </c>
      <c r="AQ396" s="466">
        <v>1</v>
      </c>
      <c r="AR396" s="466">
        <v>1</v>
      </c>
      <c r="AS396" s="673" t="s">
        <v>47</v>
      </c>
      <c r="AT396" s="18" t="s">
        <v>1210</v>
      </c>
      <c r="AU396" s="23"/>
      <c r="AV396" s="58"/>
      <c r="AW396" s="466" t="s">
        <v>6076</v>
      </c>
      <c r="AX396" s="1093"/>
      <c r="AY396" s="466" t="s">
        <v>1805</v>
      </c>
      <c r="AZ396" s="58"/>
      <c r="BA396" s="58"/>
      <c r="BB396" s="23"/>
      <c r="BC396" s="23"/>
      <c r="BD396" s="23"/>
      <c r="BE396" s="23"/>
      <c r="BF396" s="23"/>
      <c r="BG396" s="755">
        <f t="shared" si="146"/>
        <v>6</v>
      </c>
      <c r="BH396" s="709">
        <f t="shared" si="147"/>
        <v>4</v>
      </c>
      <c r="BI396" s="755">
        <f t="shared" si="148"/>
        <v>-2</v>
      </c>
      <c r="BJ396" s="459" t="str">
        <f t="shared" si="149"/>
        <v>NO TIENE REZAGO</v>
      </c>
      <c r="BK396" s="23"/>
    </row>
    <row r="397" spans="1:63" customFormat="1" ht="18.75" customHeight="1">
      <c r="A397" s="481">
        <v>1148</v>
      </c>
      <c r="B397" s="23" t="s">
        <v>5311</v>
      </c>
      <c r="C397" s="15" t="s">
        <v>33</v>
      </c>
      <c r="D397" s="15" t="s">
        <v>33</v>
      </c>
      <c r="E397" s="466" t="s">
        <v>99</v>
      </c>
      <c r="F397" s="466" t="s">
        <v>5502</v>
      </c>
      <c r="G397" s="310" t="str">
        <f>CONCATENATE(MID(Q397,3,2),MID(P397,1,2),MID(H397,1,2),MID(I397,1,2),MID(J397,1,2), MID(K397,1,2),MID(L397,1,1))</f>
        <v>1410FECAANSOP</v>
      </c>
      <c r="H397" s="605" t="s">
        <v>564</v>
      </c>
      <c r="I397" s="605" t="s">
        <v>5553</v>
      </c>
      <c r="J397" s="605" t="s">
        <v>5556</v>
      </c>
      <c r="K397" s="605" t="s">
        <v>1661</v>
      </c>
      <c r="L397" s="481" t="s">
        <v>42</v>
      </c>
      <c r="M397" s="530" t="s">
        <v>42</v>
      </c>
      <c r="N397" s="243">
        <v>41932</v>
      </c>
      <c r="O397" s="530">
        <v>20</v>
      </c>
      <c r="P397" s="530">
        <v>10</v>
      </c>
      <c r="Q397" s="530">
        <v>2014</v>
      </c>
      <c r="R397" s="637">
        <f t="shared" ca="1" si="144"/>
        <v>9</v>
      </c>
      <c r="S397" s="483" t="s">
        <v>4809</v>
      </c>
      <c r="T397" s="533" t="s">
        <v>42</v>
      </c>
      <c r="U397" s="553" t="s">
        <v>5557</v>
      </c>
      <c r="V397" s="14" t="s">
        <v>2588</v>
      </c>
      <c r="W397" s="114" t="s">
        <v>47</v>
      </c>
      <c r="X397" s="51" t="str">
        <f t="shared" si="145"/>
        <v>8709CATEJEESV</v>
      </c>
      <c r="Y397" s="466" t="s">
        <v>424</v>
      </c>
      <c r="Z397" s="530" t="s">
        <v>1923</v>
      </c>
      <c r="AA397" s="530" t="s">
        <v>1503</v>
      </c>
      <c r="AB397" s="530" t="s">
        <v>2247</v>
      </c>
      <c r="AC397" s="481" t="s">
        <v>56</v>
      </c>
      <c r="AD397" s="114" t="s">
        <v>42</v>
      </c>
      <c r="AE397" s="243">
        <v>32046</v>
      </c>
      <c r="AF397" s="535" t="s">
        <v>248</v>
      </c>
      <c r="AG397" s="535" t="s">
        <v>315</v>
      </c>
      <c r="AH397" s="535" t="s">
        <v>249</v>
      </c>
      <c r="AI397" s="15" t="s">
        <v>4809</v>
      </c>
      <c r="AJ397" s="530" t="s">
        <v>42</v>
      </c>
      <c r="AK397" s="553" t="s">
        <v>5621</v>
      </c>
      <c r="AL397" s="15" t="s">
        <v>2578</v>
      </c>
      <c r="AM397" s="1110">
        <v>45302.7578125</v>
      </c>
      <c r="AN397" s="481"/>
      <c r="AO397" s="1114"/>
      <c r="AP397" s="481"/>
      <c r="AQ397" s="530"/>
      <c r="AR397" s="530"/>
      <c r="AS397" s="114" t="s">
        <v>47</v>
      </c>
      <c r="AT397" s="18" t="s">
        <v>98</v>
      </c>
      <c r="AU397" s="55"/>
      <c r="AV397" s="58" t="s">
        <v>47</v>
      </c>
      <c r="AW397" s="530" t="s">
        <v>5640</v>
      </c>
      <c r="AX397" s="1080">
        <v>45303</v>
      </c>
      <c r="AY397" s="530" t="s">
        <v>5636</v>
      </c>
      <c r="AZ397" s="58"/>
      <c r="BA397" s="58"/>
      <c r="BB397" s="23"/>
      <c r="BC397" s="23"/>
      <c r="BD397" s="23"/>
      <c r="BE397" s="23"/>
      <c r="BF397" s="23"/>
      <c r="BG397" s="755">
        <f t="shared" si="146"/>
        <v>7</v>
      </c>
      <c r="BH397" s="709">
        <f t="shared" si="147"/>
        <v>9</v>
      </c>
      <c r="BI397" s="755">
        <f t="shared" si="148"/>
        <v>2</v>
      </c>
      <c r="BJ397" s="459" t="str">
        <f t="shared" si="149"/>
        <v>2 AÑOS REZAGO</v>
      </c>
      <c r="BK397" s="23"/>
    </row>
    <row r="398" spans="1:63" customFormat="1" ht="18.75" customHeight="1">
      <c r="A398" s="481">
        <v>1147</v>
      </c>
      <c r="B398" s="23" t="s">
        <v>5311</v>
      </c>
      <c r="C398" s="15" t="s">
        <v>33</v>
      </c>
      <c r="D398" s="15" t="s">
        <v>33</v>
      </c>
      <c r="E398" s="466" t="s">
        <v>99</v>
      </c>
      <c r="F398" s="466" t="s">
        <v>5502</v>
      </c>
      <c r="G398" s="310" t="str">
        <f>CONCATENATE(MID(Q398,3,2),MID(P398,1,2),MID(H398,1,2),MID(I398,1,2),MID(J398,1,2), MID(K398,1,2),MID(L398,1,1))</f>
        <v>165FECAHEVAP</v>
      </c>
      <c r="H398" s="605" t="s">
        <v>564</v>
      </c>
      <c r="I398" s="605" t="s">
        <v>5553</v>
      </c>
      <c r="J398" s="605" t="s">
        <v>5554</v>
      </c>
      <c r="K398" s="605" t="s">
        <v>167</v>
      </c>
      <c r="L398" s="481" t="s">
        <v>42</v>
      </c>
      <c r="M398" s="530" t="s">
        <v>42</v>
      </c>
      <c r="N398" s="243">
        <v>42503</v>
      </c>
      <c r="O398" s="530">
        <v>13</v>
      </c>
      <c r="P398" s="530">
        <v>5</v>
      </c>
      <c r="Q398" s="530">
        <v>2016</v>
      </c>
      <c r="R398" s="637">
        <f t="shared" ca="1" si="144"/>
        <v>7</v>
      </c>
      <c r="S398" s="483" t="s">
        <v>4809</v>
      </c>
      <c r="T398" s="533" t="s">
        <v>42</v>
      </c>
      <c r="U398" s="553" t="s">
        <v>5555</v>
      </c>
      <c r="V398" s="756" t="s">
        <v>2631</v>
      </c>
      <c r="W398" s="114" t="s">
        <v>47</v>
      </c>
      <c r="X398" s="51" t="str">
        <f t="shared" si="145"/>
        <v>8709CATEJEESV</v>
      </c>
      <c r="Y398" s="466" t="s">
        <v>424</v>
      </c>
      <c r="Z398" s="530" t="s">
        <v>1923</v>
      </c>
      <c r="AA398" s="530" t="s">
        <v>1503</v>
      </c>
      <c r="AB398" s="530" t="s">
        <v>2247</v>
      </c>
      <c r="AC398" s="481" t="s">
        <v>56</v>
      </c>
      <c r="AD398" s="114" t="s">
        <v>42</v>
      </c>
      <c r="AE398" s="243">
        <v>32046</v>
      </c>
      <c r="AF398" s="535" t="s">
        <v>248</v>
      </c>
      <c r="AG398" s="535" t="s">
        <v>315</v>
      </c>
      <c r="AH398" s="535" t="s">
        <v>249</v>
      </c>
      <c r="AI398" s="15" t="s">
        <v>4809</v>
      </c>
      <c r="AJ398" s="530" t="s">
        <v>42</v>
      </c>
      <c r="AK398" s="553" t="s">
        <v>5621</v>
      </c>
      <c r="AL398" s="15" t="s">
        <v>2578</v>
      </c>
      <c r="AM398" s="1110">
        <v>45302.752696759257</v>
      </c>
      <c r="AN398" s="481"/>
      <c r="AO398" s="1114"/>
      <c r="AP398" s="481">
        <v>3</v>
      </c>
      <c r="AQ398" s="530"/>
      <c r="AR398" s="530"/>
      <c r="AS398" s="114" t="s">
        <v>47</v>
      </c>
      <c r="AT398" s="18" t="s">
        <v>98</v>
      </c>
      <c r="AU398" s="55"/>
      <c r="AV398" s="58" t="s">
        <v>47</v>
      </c>
      <c r="AW398" s="530" t="s">
        <v>5640</v>
      </c>
      <c r="AX398" s="1080">
        <v>45303</v>
      </c>
      <c r="AY398" s="530" t="s">
        <v>5636</v>
      </c>
      <c r="AZ398" s="58"/>
      <c r="BA398" s="58"/>
      <c r="BB398" s="23"/>
      <c r="BC398" s="23"/>
      <c r="BD398" s="23"/>
      <c r="BE398" s="23"/>
      <c r="BF398" s="23"/>
      <c r="BG398" s="755">
        <f t="shared" si="146"/>
        <v>6</v>
      </c>
      <c r="BH398" s="709">
        <f t="shared" si="147"/>
        <v>7</v>
      </c>
      <c r="BI398" s="755">
        <f t="shared" si="148"/>
        <v>1</v>
      </c>
      <c r="BJ398" s="459" t="str">
        <f t="shared" si="149"/>
        <v>NO TIENE REZAGO</v>
      </c>
      <c r="BK398" s="23"/>
    </row>
    <row r="399" spans="1:63" customFormat="1" ht="18.75" customHeight="1">
      <c r="A399" s="481">
        <v>315</v>
      </c>
      <c r="B399" s="114" t="s">
        <v>2836</v>
      </c>
      <c r="C399" s="15" t="s">
        <v>33</v>
      </c>
      <c r="D399" s="15" t="s">
        <v>33</v>
      </c>
      <c r="E399" s="15" t="s">
        <v>279</v>
      </c>
      <c r="F399" s="15" t="s">
        <v>654</v>
      </c>
      <c r="G399" s="310" t="str">
        <f>CONCATENATE(MID(Q399,3,2),MID(P399,1,2),MID(H399,1,2),MID(I399,1,2),MID(J399,1,2), MID(K399,1,2),MID(L399,1,1))</f>
        <v>1512FECOFAANP</v>
      </c>
      <c r="H399" s="18" t="s">
        <v>564</v>
      </c>
      <c r="I399" s="18" t="s">
        <v>478</v>
      </c>
      <c r="J399" s="18" t="s">
        <v>3044</v>
      </c>
      <c r="K399" s="18" t="s">
        <v>2163</v>
      </c>
      <c r="L399" s="21" t="s">
        <v>42</v>
      </c>
      <c r="M399" s="21" t="s">
        <v>42</v>
      </c>
      <c r="N399" s="193">
        <v>42366</v>
      </c>
      <c r="O399" s="199">
        <v>28</v>
      </c>
      <c r="P399" s="199">
        <v>12</v>
      </c>
      <c r="Q399" s="199">
        <v>2015</v>
      </c>
      <c r="R399" s="637">
        <f t="shared" ca="1" si="144"/>
        <v>8</v>
      </c>
      <c r="S399" s="15" t="s">
        <v>4808</v>
      </c>
      <c r="T399" s="15" t="s">
        <v>42</v>
      </c>
      <c r="U399" s="15">
        <v>2031874</v>
      </c>
      <c r="V399" s="21" t="s">
        <v>53</v>
      </c>
      <c r="W399" s="114" t="s">
        <v>47</v>
      </c>
      <c r="X399" s="51" t="str">
        <f t="shared" si="145"/>
        <v>869FECOKACOV</v>
      </c>
      <c r="Y399" s="18" t="s">
        <v>564</v>
      </c>
      <c r="Z399" s="18" t="s">
        <v>478</v>
      </c>
      <c r="AA399" s="18" t="s">
        <v>329</v>
      </c>
      <c r="AB399" s="18" t="s">
        <v>439</v>
      </c>
      <c r="AC399" s="481" t="s">
        <v>56</v>
      </c>
      <c r="AD399" s="15" t="s">
        <v>42</v>
      </c>
      <c r="AE399" s="119">
        <v>31666</v>
      </c>
      <c r="AF399" s="18" t="s">
        <v>65</v>
      </c>
      <c r="AG399" s="18" t="s">
        <v>45</v>
      </c>
      <c r="AH399" s="18" t="s">
        <v>97</v>
      </c>
      <c r="AI399" s="58" t="s">
        <v>4809</v>
      </c>
      <c r="AJ399" s="15" t="s">
        <v>42</v>
      </c>
      <c r="AK399" s="20">
        <v>2017793</v>
      </c>
      <c r="AL399" s="15" t="s">
        <v>2578</v>
      </c>
      <c r="AM399" s="85">
        <v>45184</v>
      </c>
      <c r="AN399" s="15" t="s">
        <v>49</v>
      </c>
      <c r="AO399" s="31">
        <v>45234</v>
      </c>
      <c r="AP399" s="15">
        <v>4</v>
      </c>
      <c r="AQ399" s="20">
        <v>4</v>
      </c>
      <c r="AR399" s="20">
        <v>2</v>
      </c>
      <c r="AS399" s="114" t="s">
        <v>47</v>
      </c>
      <c r="AT399" s="15" t="s">
        <v>188</v>
      </c>
      <c r="AU399" s="16" t="s">
        <v>47</v>
      </c>
      <c r="AV399" s="15"/>
      <c r="AW399" s="18"/>
      <c r="AX399" s="58"/>
      <c r="AY399" s="18"/>
      <c r="AZ399" s="15"/>
      <c r="BA399" s="15"/>
      <c r="BB399" s="18"/>
      <c r="BC399" s="18"/>
      <c r="BD399" s="18"/>
      <c r="BE399" s="18"/>
      <c r="BF399" s="18"/>
      <c r="BG399" s="755">
        <f t="shared" si="146"/>
        <v>6</v>
      </c>
      <c r="BH399" s="709">
        <f t="shared" si="147"/>
        <v>8</v>
      </c>
      <c r="BI399" s="755">
        <f t="shared" si="148"/>
        <v>2</v>
      </c>
      <c r="BJ399" s="459" t="str">
        <f t="shared" si="149"/>
        <v>2 AÑOS REZAGO</v>
      </c>
      <c r="BK399" s="18"/>
    </row>
    <row r="400" spans="1:63" customFormat="1" ht="18.75" customHeight="1">
      <c r="A400" s="481">
        <v>296</v>
      </c>
      <c r="B400" s="114" t="s">
        <v>2836</v>
      </c>
      <c r="C400" s="15" t="s">
        <v>33</v>
      </c>
      <c r="D400" s="15" t="s">
        <v>33</v>
      </c>
      <c r="E400" s="16" t="s">
        <v>99</v>
      </c>
      <c r="F400" s="15">
        <v>902483898</v>
      </c>
      <c r="G400" s="310" t="str">
        <f>CONCATENATE(MID(Q400,3,2),MID(P400,1,2),MID(H400,1,2),MID(I400,1,2),MID(J400,1,2), MID(K400,1,2),MID(L400,1,1))</f>
        <v>208FEDIABALN</v>
      </c>
      <c r="H400" s="18" t="s">
        <v>564</v>
      </c>
      <c r="I400" s="18" t="s">
        <v>541</v>
      </c>
      <c r="J400" s="18" t="s">
        <v>3006</v>
      </c>
      <c r="K400" s="18" t="s">
        <v>366</v>
      </c>
      <c r="L400" s="21" t="s">
        <v>1938</v>
      </c>
      <c r="M400" s="185" t="s">
        <v>1938</v>
      </c>
      <c r="N400" s="193">
        <v>44055</v>
      </c>
      <c r="O400" s="199">
        <v>12</v>
      </c>
      <c r="P400" s="199">
        <v>8</v>
      </c>
      <c r="Q400" s="199">
        <v>2020</v>
      </c>
      <c r="R400" s="637">
        <f t="shared" ca="1" si="144"/>
        <v>3</v>
      </c>
      <c r="S400" s="15" t="s">
        <v>4808</v>
      </c>
      <c r="T400" s="15" t="s">
        <v>2113</v>
      </c>
      <c r="U400" s="115" t="s">
        <v>3007</v>
      </c>
      <c r="V400" s="21" t="s">
        <v>53</v>
      </c>
      <c r="W400" s="114" t="s">
        <v>47</v>
      </c>
      <c r="X400" s="51" t="str">
        <f t="shared" si="145"/>
        <v>865DIFEYANOV</v>
      </c>
      <c r="Y400" s="15" t="s">
        <v>563</v>
      </c>
      <c r="Z400" s="15" t="s">
        <v>564</v>
      </c>
      <c r="AA400" s="15" t="s">
        <v>565</v>
      </c>
      <c r="AB400" s="15" t="s">
        <v>566</v>
      </c>
      <c r="AC400" s="481" t="s">
        <v>56</v>
      </c>
      <c r="AD400" s="44" t="s">
        <v>111</v>
      </c>
      <c r="AE400" s="116">
        <v>31544</v>
      </c>
      <c r="AF400" s="18" t="s">
        <v>206</v>
      </c>
      <c r="AG400" s="18" t="s">
        <v>180</v>
      </c>
      <c r="AH400" s="18" t="s">
        <v>97</v>
      </c>
      <c r="AI400" s="58" t="s">
        <v>4809</v>
      </c>
      <c r="AJ400" s="150" t="s">
        <v>142</v>
      </c>
      <c r="AK400" s="117" t="s">
        <v>567</v>
      </c>
      <c r="AL400" s="15" t="s">
        <v>2578</v>
      </c>
      <c r="AM400" s="31">
        <v>45202.74827546296</v>
      </c>
      <c r="AN400" s="15" t="s">
        <v>49</v>
      </c>
      <c r="AO400" s="31">
        <v>45245</v>
      </c>
      <c r="AP400" s="15">
        <v>1</v>
      </c>
      <c r="AQ400" s="20">
        <v>1</v>
      </c>
      <c r="AR400" s="20">
        <v>1</v>
      </c>
      <c r="AS400" s="114" t="s">
        <v>47</v>
      </c>
      <c r="AT400" s="15" t="s">
        <v>48</v>
      </c>
      <c r="AU400" s="16" t="s">
        <v>47</v>
      </c>
      <c r="AV400" s="15"/>
      <c r="AW400" s="768" t="s">
        <v>6575</v>
      </c>
      <c r="AX400" s="58"/>
      <c r="AY400" s="18"/>
      <c r="AZ400" s="15"/>
      <c r="BA400" s="15"/>
      <c r="BB400" s="18"/>
      <c r="BC400" s="18"/>
      <c r="BD400" s="18"/>
      <c r="BE400" s="18"/>
      <c r="BF400" s="18"/>
      <c r="BG400" s="755">
        <f t="shared" si="146"/>
        <v>6</v>
      </c>
      <c r="BH400" s="709">
        <f t="shared" si="147"/>
        <v>3</v>
      </c>
      <c r="BI400" s="755">
        <f t="shared" si="148"/>
        <v>-3</v>
      </c>
      <c r="BJ400" s="459" t="str">
        <f t="shared" si="149"/>
        <v>NO TIENE REZAGO</v>
      </c>
      <c r="BK400" s="18"/>
    </row>
    <row r="401" spans="1:63" customFormat="1" ht="18.75" customHeight="1">
      <c r="A401" s="481">
        <v>1411</v>
      </c>
      <c r="B401" s="23" t="s">
        <v>5311</v>
      </c>
      <c r="C401" s="15" t="s">
        <v>33</v>
      </c>
      <c r="D401" s="23" t="s">
        <v>33</v>
      </c>
      <c r="E401" s="53" t="s">
        <v>99</v>
      </c>
      <c r="F401" s="53">
        <v>902483898</v>
      </c>
      <c r="G401" s="310" t="str">
        <f>CONCATENATE(MID(Q401,3,2),MID(P401,1,2),MID(H401,1,2),MID(I401,1,2),MID(J401,1,2), MID(K401,1,2),MID(L401,1,1))</f>
        <v>0811FEDIALJOC</v>
      </c>
      <c r="H401" s="48" t="s">
        <v>564</v>
      </c>
      <c r="I401" s="48" t="s">
        <v>541</v>
      </c>
      <c r="J401" s="48" t="s">
        <v>6315</v>
      </c>
      <c r="K401" s="48" t="s">
        <v>309</v>
      </c>
      <c r="L401" s="15" t="s">
        <v>111</v>
      </c>
      <c r="M401" s="18" t="s">
        <v>111</v>
      </c>
      <c r="N401" s="528">
        <v>39756</v>
      </c>
      <c r="O401" s="360">
        <v>4</v>
      </c>
      <c r="P401" s="354">
        <v>11</v>
      </c>
      <c r="Q401" s="354">
        <v>2008</v>
      </c>
      <c r="R401" s="637">
        <f t="shared" ca="1" si="144"/>
        <v>15</v>
      </c>
      <c r="S401" s="482" t="s">
        <v>4808</v>
      </c>
      <c r="T401" s="53" t="s">
        <v>142</v>
      </c>
      <c r="U401" s="538" t="s">
        <v>6316</v>
      </c>
      <c r="V401" s="14" t="s">
        <v>2597</v>
      </c>
      <c r="W401" s="114" t="s">
        <v>47</v>
      </c>
      <c r="X401" s="51" t="str">
        <f t="shared" si="145"/>
        <v>8605DIFEYANOV</v>
      </c>
      <c r="Y401" s="53" t="s">
        <v>541</v>
      </c>
      <c r="Z401" s="53" t="s">
        <v>564</v>
      </c>
      <c r="AA401" s="53" t="s">
        <v>6347</v>
      </c>
      <c r="AB401" s="53" t="s">
        <v>566</v>
      </c>
      <c r="AC401" s="481" t="s">
        <v>56</v>
      </c>
      <c r="AD401" s="44" t="s">
        <v>111</v>
      </c>
      <c r="AE401" s="540">
        <v>31544</v>
      </c>
      <c r="AF401" s="538" t="s">
        <v>206</v>
      </c>
      <c r="AG401" s="538" t="s">
        <v>105</v>
      </c>
      <c r="AH401" s="538" t="s">
        <v>97</v>
      </c>
      <c r="AI401" s="15" t="s">
        <v>4809</v>
      </c>
      <c r="AJ401" s="475" t="s">
        <v>112</v>
      </c>
      <c r="AK401" s="538" t="s">
        <v>6348</v>
      </c>
      <c r="AL401" s="15" t="s">
        <v>2578</v>
      </c>
      <c r="AM401" s="557">
        <v>45306.700949074075</v>
      </c>
      <c r="AN401" s="58"/>
      <c r="AO401" s="1093"/>
      <c r="AP401" s="58">
        <v>2</v>
      </c>
      <c r="AQ401" s="475"/>
      <c r="AR401" s="475"/>
      <c r="AS401" s="114" t="s">
        <v>47</v>
      </c>
      <c r="AT401" s="18" t="s">
        <v>48</v>
      </c>
      <c r="AU401" s="55"/>
      <c r="AV401" s="58" t="s">
        <v>47</v>
      </c>
      <c r="AW401" s="768" t="s">
        <v>5640</v>
      </c>
      <c r="AX401" s="1093">
        <v>45306</v>
      </c>
      <c r="AY401" s="768" t="s">
        <v>5636</v>
      </c>
      <c r="AZ401" s="58"/>
      <c r="BA401" s="58"/>
      <c r="BB401" s="23"/>
      <c r="BC401" s="23"/>
      <c r="BD401" s="23"/>
      <c r="BE401" s="23"/>
      <c r="BF401" s="23"/>
      <c r="BG401" s="755">
        <f t="shared" si="146"/>
        <v>13</v>
      </c>
      <c r="BH401" s="709">
        <f t="shared" si="147"/>
        <v>15</v>
      </c>
      <c r="BI401" s="755">
        <f t="shared" si="148"/>
        <v>2</v>
      </c>
      <c r="BJ401" s="459" t="str">
        <f t="shared" si="149"/>
        <v>2 AÑOS REZAGO</v>
      </c>
      <c r="BK401" s="23"/>
    </row>
    <row r="402" spans="1:63" customFormat="1" ht="18.75" customHeight="1">
      <c r="A402" s="481">
        <v>50</v>
      </c>
      <c r="B402" s="51" t="s">
        <v>2575</v>
      </c>
      <c r="C402" s="25" t="s">
        <v>33</v>
      </c>
      <c r="D402" s="25" t="s">
        <v>33</v>
      </c>
      <c r="E402" s="14" t="s">
        <v>132</v>
      </c>
      <c r="F402" s="14" t="s">
        <v>543</v>
      </c>
      <c r="G402" s="310" t="str">
        <f>CONCATENATE(MID(Q402,3,2),MID(P402,1,2),MID(H402,1,2),MID(I402,1,2),MID(J402,1,2), MID(K402,1,2),MID(L402,1,1))</f>
        <v>1410FEDIELALS</v>
      </c>
      <c r="H402" s="34" t="s">
        <v>564</v>
      </c>
      <c r="I402" s="34" t="s">
        <v>541</v>
      </c>
      <c r="J402" s="34" t="s">
        <v>2654</v>
      </c>
      <c r="K402" s="34" t="s">
        <v>1776</v>
      </c>
      <c r="L402" s="15" t="s">
        <v>57</v>
      </c>
      <c r="M402" s="103" t="s">
        <v>57</v>
      </c>
      <c r="N402" s="193">
        <v>41935</v>
      </c>
      <c r="O402" s="199">
        <v>23</v>
      </c>
      <c r="P402" s="199">
        <v>10</v>
      </c>
      <c r="Q402" s="199">
        <v>2014</v>
      </c>
      <c r="R402" s="637">
        <f t="shared" ca="1" si="144"/>
        <v>9</v>
      </c>
      <c r="S402" s="15" t="s">
        <v>4808</v>
      </c>
      <c r="T402" s="29" t="s">
        <v>2590</v>
      </c>
      <c r="U402" s="14">
        <v>2256</v>
      </c>
      <c r="V402" s="756" t="s">
        <v>2631</v>
      </c>
      <c r="W402" s="51" t="s">
        <v>47</v>
      </c>
      <c r="X402" s="51" t="str">
        <f t="shared" si="145"/>
        <v>9304DIPEALDEV</v>
      </c>
      <c r="Y402" s="33" t="s">
        <v>541</v>
      </c>
      <c r="Z402" s="33" t="s">
        <v>83</v>
      </c>
      <c r="AA402" s="33" t="s">
        <v>544</v>
      </c>
      <c r="AB402" s="33" t="s">
        <v>81</v>
      </c>
      <c r="AC402" s="481" t="s">
        <v>56</v>
      </c>
      <c r="AD402" s="44" t="s">
        <v>57</v>
      </c>
      <c r="AE402" s="35">
        <v>34075</v>
      </c>
      <c r="AF402" s="46" t="s">
        <v>267</v>
      </c>
      <c r="AG402" s="46" t="s">
        <v>162</v>
      </c>
      <c r="AH402" s="46" t="s">
        <v>293</v>
      </c>
      <c r="AI402" s="58" t="s">
        <v>4809</v>
      </c>
      <c r="AJ402" s="32" t="s">
        <v>58</v>
      </c>
      <c r="AK402" s="36">
        <v>23293027</v>
      </c>
      <c r="AL402" s="1080" t="s">
        <v>2578</v>
      </c>
      <c r="AM402" s="1098">
        <v>45184</v>
      </c>
      <c r="AN402" s="15" t="s">
        <v>49</v>
      </c>
      <c r="AO402" s="1101">
        <v>45225</v>
      </c>
      <c r="AP402" s="58">
        <v>1</v>
      </c>
      <c r="AQ402" s="56">
        <v>1</v>
      </c>
      <c r="AR402" s="39">
        <v>1</v>
      </c>
      <c r="AS402" s="51" t="s">
        <v>47</v>
      </c>
      <c r="AT402" s="14" t="s">
        <v>98</v>
      </c>
      <c r="AU402" s="14" t="s">
        <v>47</v>
      </c>
      <c r="AV402" s="58"/>
      <c r="AW402" s="25"/>
      <c r="AX402" s="58"/>
      <c r="AY402" s="25"/>
      <c r="AZ402" s="58"/>
      <c r="BA402" s="557"/>
      <c r="BB402" s="25"/>
      <c r="BC402" s="25"/>
      <c r="BD402" s="25"/>
      <c r="BE402" s="25"/>
      <c r="BF402" s="25"/>
      <c r="BG402" s="755">
        <f t="shared" si="146"/>
        <v>6</v>
      </c>
      <c r="BH402" s="709">
        <f t="shared" si="147"/>
        <v>9</v>
      </c>
      <c r="BI402" s="755">
        <f t="shared" si="148"/>
        <v>3</v>
      </c>
      <c r="BJ402" s="459" t="str">
        <f t="shared" si="149"/>
        <v>3 AÑOS REZAGO</v>
      </c>
      <c r="BK402" s="25"/>
    </row>
    <row r="403" spans="1:63" customFormat="1" ht="18.75" customHeight="1">
      <c r="A403" s="481">
        <v>380</v>
      </c>
      <c r="B403" s="114" t="s">
        <v>2836</v>
      </c>
      <c r="C403" s="15" t="s">
        <v>33</v>
      </c>
      <c r="D403" s="15" t="s">
        <v>33</v>
      </c>
      <c r="E403" s="150" t="s">
        <v>68</v>
      </c>
      <c r="F403" s="15">
        <v>981359537</v>
      </c>
      <c r="G403" s="310" t="str">
        <f>CONCATENATE(MID(Q403,3,2),MID(P403,1,2),MID(H403,1,2),MID(I403,1,2),MID(J403,1,2), MID(K403,1,2),MID(L403,1,1))</f>
        <v>141FEHEGAVAS</v>
      </c>
      <c r="H403" s="18" t="s">
        <v>564</v>
      </c>
      <c r="I403" s="18" t="s">
        <v>361</v>
      </c>
      <c r="J403" s="18" t="s">
        <v>3168</v>
      </c>
      <c r="K403" s="18" t="s">
        <v>3169</v>
      </c>
      <c r="L403" s="15" t="s">
        <v>57</v>
      </c>
      <c r="M403" s="103" t="s">
        <v>57</v>
      </c>
      <c r="N403" s="193">
        <v>41648</v>
      </c>
      <c r="O403" s="199">
        <v>9</v>
      </c>
      <c r="P403" s="199">
        <v>1</v>
      </c>
      <c r="Q403" s="199">
        <v>2014</v>
      </c>
      <c r="R403" s="637">
        <f t="shared" ca="1" si="144"/>
        <v>10</v>
      </c>
      <c r="S403" s="15" t="s">
        <v>4809</v>
      </c>
      <c r="T403" s="29" t="s">
        <v>2590</v>
      </c>
      <c r="U403" s="129" t="s">
        <v>3170</v>
      </c>
      <c r="V403" s="14" t="s">
        <v>2602</v>
      </c>
      <c r="W403" s="114" t="s">
        <v>47</v>
      </c>
      <c r="X403" s="51" t="str">
        <f t="shared" si="145"/>
        <v>8711HEPEKECOV</v>
      </c>
      <c r="Y403" s="18" t="s">
        <v>361</v>
      </c>
      <c r="Z403" s="18" t="s">
        <v>83</v>
      </c>
      <c r="AA403" s="18" t="s">
        <v>865</v>
      </c>
      <c r="AB403" s="18" t="s">
        <v>439</v>
      </c>
      <c r="AC403" s="481" t="s">
        <v>56</v>
      </c>
      <c r="AD403" s="15" t="s">
        <v>42</v>
      </c>
      <c r="AE403" s="123">
        <v>32090</v>
      </c>
      <c r="AF403" s="18" t="s">
        <v>45</v>
      </c>
      <c r="AG403" s="18" t="s">
        <v>65</v>
      </c>
      <c r="AH403" s="18" t="s">
        <v>249</v>
      </c>
      <c r="AI403" s="58" t="s">
        <v>4809</v>
      </c>
      <c r="AJ403" s="15" t="s">
        <v>42</v>
      </c>
      <c r="AK403" s="117" t="s">
        <v>866</v>
      </c>
      <c r="AL403" s="15" t="s">
        <v>2578</v>
      </c>
      <c r="AM403" s="1109">
        <v>45225.808645787038</v>
      </c>
      <c r="AN403" s="15" t="s">
        <v>49</v>
      </c>
      <c r="AO403" s="24">
        <v>45247</v>
      </c>
      <c r="AP403" s="15">
        <v>2</v>
      </c>
      <c r="AQ403" s="20">
        <v>2</v>
      </c>
      <c r="AR403" s="20">
        <v>1</v>
      </c>
      <c r="AS403" s="114" t="s">
        <v>47</v>
      </c>
      <c r="AT403" s="15" t="s">
        <v>76</v>
      </c>
      <c r="AU403" s="16" t="s">
        <v>47</v>
      </c>
      <c r="AV403" s="15"/>
      <c r="AW403" s="18"/>
      <c r="AX403" s="58"/>
      <c r="AY403" s="18"/>
      <c r="AZ403" s="15"/>
      <c r="BA403" s="15"/>
      <c r="BB403" s="18"/>
      <c r="BC403" s="18"/>
      <c r="BD403" s="18"/>
      <c r="BE403" s="18"/>
      <c r="BF403" s="18"/>
      <c r="BG403" s="755">
        <f t="shared" si="146"/>
        <v>8</v>
      </c>
      <c r="BH403" s="709">
        <f t="shared" si="147"/>
        <v>10</v>
      </c>
      <c r="BI403" s="755">
        <f t="shared" si="148"/>
        <v>2</v>
      </c>
      <c r="BJ403" s="459" t="str">
        <f t="shared" si="149"/>
        <v>2 AÑOS REZAGO</v>
      </c>
      <c r="BK403" s="18"/>
    </row>
    <row r="404" spans="1:63" customFormat="1" ht="18.75" customHeight="1">
      <c r="A404" s="481">
        <v>472</v>
      </c>
      <c r="B404" s="114" t="s">
        <v>2836</v>
      </c>
      <c r="C404" s="15" t="s">
        <v>33</v>
      </c>
      <c r="D404" s="15" t="s">
        <v>33</v>
      </c>
      <c r="E404" s="15" t="s">
        <v>2048</v>
      </c>
      <c r="F404" s="15">
        <v>966851846</v>
      </c>
      <c r="G404" s="310" t="str">
        <f>CONCATENATE(MID(Q404,3,2),MID(P404,1,2),MID(H404,1,2),MID(I404,1,2),MID(J404,1,2), MID(K404,1,2),MID(L404,1,1))</f>
        <v>1411FEMOJECAS</v>
      </c>
      <c r="H404" s="18" t="s">
        <v>564</v>
      </c>
      <c r="I404" s="18" t="s">
        <v>876</v>
      </c>
      <c r="J404" s="18" t="s">
        <v>3337</v>
      </c>
      <c r="K404" s="18" t="s">
        <v>383</v>
      </c>
      <c r="L404" s="15" t="s">
        <v>57</v>
      </c>
      <c r="M404" s="103" t="s">
        <v>57</v>
      </c>
      <c r="N404" s="193">
        <v>41957</v>
      </c>
      <c r="O404" s="199">
        <v>14</v>
      </c>
      <c r="P404" s="199">
        <v>11</v>
      </c>
      <c r="Q404" s="199">
        <v>2014</v>
      </c>
      <c r="R404" s="637">
        <f ca="1">DATEDIF(N404,TODAY(),"Y")</f>
        <v>9</v>
      </c>
      <c r="S404" s="15" t="s">
        <v>4809</v>
      </c>
      <c r="T404" s="29" t="s">
        <v>2590</v>
      </c>
      <c r="U404" s="122" t="s">
        <v>3338</v>
      </c>
      <c r="V404" s="14" t="s">
        <v>2602</v>
      </c>
      <c r="W404" s="114" t="s">
        <v>47</v>
      </c>
      <c r="X404" s="51" t="str">
        <f>UPPER(CONCATENATE(MID(AH404,3,2),MID(AG404,1,2),MID(Y404,1,2),MID(Z404,1,2),MID(AA404,1,2),MID(AB404,1,2),MID(AC404,1,1)))</f>
        <v>975MOMOYOJOV</v>
      </c>
      <c r="Y404" s="18" t="s">
        <v>876</v>
      </c>
      <c r="Z404" s="18" t="s">
        <v>876</v>
      </c>
      <c r="AA404" s="18" t="s">
        <v>1179</v>
      </c>
      <c r="AB404" s="18" t="s">
        <v>374</v>
      </c>
      <c r="AC404" s="481" t="s">
        <v>56</v>
      </c>
      <c r="AD404" s="44" t="s">
        <v>57</v>
      </c>
      <c r="AE404" s="119">
        <v>35564</v>
      </c>
      <c r="AF404" s="18" t="s">
        <v>368</v>
      </c>
      <c r="AG404" s="18" t="s">
        <v>180</v>
      </c>
      <c r="AH404" s="18" t="s">
        <v>66</v>
      </c>
      <c r="AI404" s="58" t="s">
        <v>4809</v>
      </c>
      <c r="AJ404" s="32" t="s">
        <v>58</v>
      </c>
      <c r="AK404" s="117" t="s">
        <v>1180</v>
      </c>
      <c r="AL404" s="15" t="s">
        <v>2578</v>
      </c>
      <c r="AM404" s="85">
        <v>45199.43472222222</v>
      </c>
      <c r="AN404" s="15" t="s">
        <v>49</v>
      </c>
      <c r="AO404" s="31">
        <v>45257</v>
      </c>
      <c r="AP404" s="15">
        <v>3</v>
      </c>
      <c r="AQ404" s="20">
        <v>3</v>
      </c>
      <c r="AR404" s="20">
        <v>1</v>
      </c>
      <c r="AS404" s="114" t="s">
        <v>47</v>
      </c>
      <c r="AT404" s="15" t="s">
        <v>67</v>
      </c>
      <c r="AU404" s="16" t="s">
        <v>47</v>
      </c>
      <c r="AV404" s="15"/>
      <c r="AW404" s="18"/>
      <c r="AX404" s="58"/>
      <c r="AY404" s="18"/>
      <c r="AZ404" s="15"/>
      <c r="BA404" s="15"/>
      <c r="BB404" s="18"/>
      <c r="BC404" s="18"/>
      <c r="BD404" s="18"/>
      <c r="BE404" s="18"/>
      <c r="BF404" s="18"/>
      <c r="BG404" s="755">
        <f>IF(V404="NINGUNO",6, IF(V404="NIVEL INICIAL 3 AÑOS",6,IF(V404="NIVEL INICIAL 4 AÑOS",6, IF(V404="NIVEL INICIAL 5 AÑOS",6, IF(V404="PRIMARIA - 1ER GRADO",6, IF(V404="PRIMARIA - 2DO GRADO",7, IF(V404="PRIMARIA - 3ER GRADO",8, IF(V404="PRIMARIA - 4TO GRADO",9, IF(V404="PRIMARIA - 5TO GRADO",10, IF(V404="PRIMARIA - 6TO GRADO",11, IF(V404="SECUNDARIA - 1ER GRADO",12, IF(V404="SECUNDARIA - 2DO GRADO",13, IF(V404="SECUNDARIA - 3ER GRADO",14, IF(V404="SECUNDARIA - 4TO GRADO",15))))))))))))))</f>
        <v>8</v>
      </c>
      <c r="BH404" s="709">
        <f>DATEDIF(N404,"31/03/2024","Y")</f>
        <v>9</v>
      </c>
      <c r="BI404" s="755">
        <f>BH404-BG404</f>
        <v>1</v>
      </c>
      <c r="BJ404" s="459" t="str">
        <f>IF(BI404&lt;=1,"NO TIENE REZAGO", IF(BI404=2,"2 AÑOS REZAGO", IF(BI404=3,"3 AÑOS REZAGO", IF(BI404&gt;=4, "4 AÑOS REZAGO A MÁS"))))</f>
        <v>NO TIENE REZAGO</v>
      </c>
      <c r="BK404" s="18"/>
    </row>
    <row r="405" spans="1:63" customFormat="1" ht="18.75" customHeight="1">
      <c r="A405" s="481">
        <v>473</v>
      </c>
      <c r="B405" s="114" t="s">
        <v>2836</v>
      </c>
      <c r="C405" s="15" t="s">
        <v>33</v>
      </c>
      <c r="D405" s="15" t="s">
        <v>33</v>
      </c>
      <c r="E405" s="15" t="s">
        <v>2048</v>
      </c>
      <c r="F405" s="15">
        <v>966851846</v>
      </c>
      <c r="G405" s="310" t="str">
        <f>CONCATENATE(MID(Q405,3,2),MID(P405,1,2),MID(H405,1,2),MID(I405,1,2),MID(J405,1,2), MID(K405,1,2),MID(L405,1,1))</f>
        <v>173FEMOJEMAS</v>
      </c>
      <c r="H405" s="18" t="s">
        <v>564</v>
      </c>
      <c r="I405" s="18" t="s">
        <v>876</v>
      </c>
      <c r="J405" s="18" t="s">
        <v>458</v>
      </c>
      <c r="K405" s="18" t="s">
        <v>2110</v>
      </c>
      <c r="L405" s="15" t="s">
        <v>57</v>
      </c>
      <c r="M405" s="103" t="s">
        <v>57</v>
      </c>
      <c r="N405" s="193">
        <v>42810</v>
      </c>
      <c r="O405" s="199">
        <v>16</v>
      </c>
      <c r="P405" s="199">
        <v>3</v>
      </c>
      <c r="Q405" s="199">
        <v>2017</v>
      </c>
      <c r="R405" s="637">
        <f ca="1">DATEDIF(N405,TODAY(),"Y")</f>
        <v>7</v>
      </c>
      <c r="S405" s="15" t="s">
        <v>4808</v>
      </c>
      <c r="T405" s="29" t="s">
        <v>2590</v>
      </c>
      <c r="U405" s="122" t="s">
        <v>3339</v>
      </c>
      <c r="V405" s="756" t="s">
        <v>2631</v>
      </c>
      <c r="W405" s="114" t="s">
        <v>47</v>
      </c>
      <c r="X405" s="51" t="str">
        <f>UPPER(CONCATENATE(MID(AH405,3,2),MID(AG405,1,2),MID(Y405,1,2),MID(Z405,1,2),MID(AA405,1,2),MID(AB405,1,2),MID(AC405,1,1)))</f>
        <v>975MOMOYOJOV</v>
      </c>
      <c r="Y405" s="18" t="s">
        <v>876</v>
      </c>
      <c r="Z405" s="18" t="s">
        <v>876</v>
      </c>
      <c r="AA405" s="18" t="s">
        <v>1179</v>
      </c>
      <c r="AB405" s="18" t="s">
        <v>374</v>
      </c>
      <c r="AC405" s="481" t="s">
        <v>56</v>
      </c>
      <c r="AD405" s="44" t="s">
        <v>57</v>
      </c>
      <c r="AE405" s="119">
        <v>35564</v>
      </c>
      <c r="AF405" s="18" t="s">
        <v>368</v>
      </c>
      <c r="AG405" s="18" t="s">
        <v>180</v>
      </c>
      <c r="AH405" s="18" t="s">
        <v>66</v>
      </c>
      <c r="AI405" s="58" t="s">
        <v>4809</v>
      </c>
      <c r="AJ405" s="32" t="s">
        <v>58</v>
      </c>
      <c r="AK405" s="117" t="s">
        <v>1180</v>
      </c>
      <c r="AL405" s="15" t="s">
        <v>2578</v>
      </c>
      <c r="AM405" s="85">
        <v>45199.438194444447</v>
      </c>
      <c r="AN405" s="15"/>
      <c r="AO405" s="31"/>
      <c r="AP405" s="15"/>
      <c r="AQ405" s="20"/>
      <c r="AR405" s="20"/>
      <c r="AS405" s="114" t="s">
        <v>47</v>
      </c>
      <c r="AT405" s="15" t="s">
        <v>67</v>
      </c>
      <c r="AU405" s="16" t="s">
        <v>47</v>
      </c>
      <c r="AV405" s="15"/>
      <c r="AW405" s="18"/>
      <c r="AX405" s="58"/>
      <c r="AY405" s="18"/>
      <c r="AZ405" s="15"/>
      <c r="BA405" s="15"/>
      <c r="BB405" s="18"/>
      <c r="BC405" s="18"/>
      <c r="BD405" s="18"/>
      <c r="BE405" s="18"/>
      <c r="BF405" s="18"/>
      <c r="BG405" s="755">
        <f>IF(V405="NINGUNO",6, IF(V405="NIVEL INICIAL 3 AÑOS",6,IF(V405="NIVEL INICIAL 4 AÑOS",6, IF(V405="NIVEL INICIAL 5 AÑOS",6, IF(V405="PRIMARIA - 1ER GRADO",6, IF(V405="PRIMARIA - 2DO GRADO",7, IF(V405="PRIMARIA - 3ER GRADO",8, IF(V405="PRIMARIA - 4TO GRADO",9, IF(V405="PRIMARIA - 5TO GRADO",10, IF(V405="PRIMARIA - 6TO GRADO",11, IF(V405="SECUNDARIA - 1ER GRADO",12, IF(V405="SECUNDARIA - 2DO GRADO",13, IF(V405="SECUNDARIA - 3ER GRADO",14, IF(V405="SECUNDARIA - 4TO GRADO",15))))))))))))))</f>
        <v>6</v>
      </c>
      <c r="BH405" s="709">
        <f>DATEDIF(N405,"31/03/2024","Y")</f>
        <v>7</v>
      </c>
      <c r="BI405" s="755">
        <f>BH405-BG405</f>
        <v>1</v>
      </c>
      <c r="BJ405" s="459" t="str">
        <f>IF(BI405&lt;=1,"NO TIENE REZAGO", IF(BI405=2,"2 AÑOS REZAGO", IF(BI405=3,"3 AÑOS REZAGO", IF(BI405&gt;=4, "4 AÑOS REZAGO A MÁS"))))</f>
        <v>NO TIENE REZAGO</v>
      </c>
      <c r="BK405" s="18"/>
    </row>
    <row r="406" spans="1:63" customFormat="1" ht="18.75" customHeight="1">
      <c r="A406" s="481">
        <v>474</v>
      </c>
      <c r="B406" s="114" t="s">
        <v>2836</v>
      </c>
      <c r="C406" s="15" t="s">
        <v>33</v>
      </c>
      <c r="D406" s="15" t="s">
        <v>33</v>
      </c>
      <c r="E406" s="15" t="s">
        <v>2048</v>
      </c>
      <c r="F406" s="15">
        <v>966851846</v>
      </c>
      <c r="G406" s="310" t="str">
        <f>CONCATENATE(MID(Q406,3,2),MID(P406,1,2),MID(H406,1,2),MID(I406,1,2),MID(J406,1,2), MID(K406,1,2),MID(L406,1,1))</f>
        <v>1911FEMORONAS</v>
      </c>
      <c r="H406" s="18" t="s">
        <v>564</v>
      </c>
      <c r="I406" s="18" t="s">
        <v>876</v>
      </c>
      <c r="J406" s="18" t="s">
        <v>3340</v>
      </c>
      <c r="K406" s="18" t="s">
        <v>834</v>
      </c>
      <c r="L406" s="15" t="s">
        <v>57</v>
      </c>
      <c r="M406" s="103" t="s">
        <v>57</v>
      </c>
      <c r="N406" s="193">
        <v>43790</v>
      </c>
      <c r="O406" s="199">
        <v>21</v>
      </c>
      <c r="P406" s="199">
        <v>11</v>
      </c>
      <c r="Q406" s="199">
        <v>2019</v>
      </c>
      <c r="R406" s="637">
        <f ca="1">DATEDIF(N406,TODAY(),"Y")</f>
        <v>4</v>
      </c>
      <c r="S406" s="15" t="s">
        <v>4809</v>
      </c>
      <c r="T406" s="29" t="s">
        <v>2590</v>
      </c>
      <c r="U406" s="122" t="s">
        <v>3341</v>
      </c>
      <c r="V406" s="14" t="s">
        <v>2595</v>
      </c>
      <c r="W406" s="114" t="s">
        <v>47</v>
      </c>
      <c r="X406" s="51" t="str">
        <f>UPPER(CONCATENATE(MID(AH406,3,2),MID(AG406,1,2),MID(Y406,1,2),MID(Z406,1,2),MID(AA406,1,2),MID(AB406,1,2),MID(AC406,1,1)))</f>
        <v>975MOMOYOJOV</v>
      </c>
      <c r="Y406" s="18" t="s">
        <v>876</v>
      </c>
      <c r="Z406" s="18" t="s">
        <v>876</v>
      </c>
      <c r="AA406" s="18" t="s">
        <v>1179</v>
      </c>
      <c r="AB406" s="18" t="s">
        <v>374</v>
      </c>
      <c r="AC406" s="481" t="s">
        <v>56</v>
      </c>
      <c r="AD406" s="44" t="s">
        <v>57</v>
      </c>
      <c r="AE406" s="119">
        <v>35564</v>
      </c>
      <c r="AF406" s="18" t="s">
        <v>368</v>
      </c>
      <c r="AG406" s="18" t="s">
        <v>180</v>
      </c>
      <c r="AH406" s="18" t="s">
        <v>66</v>
      </c>
      <c r="AI406" s="58" t="s">
        <v>4809</v>
      </c>
      <c r="AJ406" s="32" t="s">
        <v>58</v>
      </c>
      <c r="AK406" s="117" t="s">
        <v>1180</v>
      </c>
      <c r="AL406" s="15" t="s">
        <v>2578</v>
      </c>
      <c r="AM406" s="85">
        <v>45199.441666666666</v>
      </c>
      <c r="AN406" s="15"/>
      <c r="AO406" s="31"/>
      <c r="AP406" s="15"/>
      <c r="AQ406" s="20"/>
      <c r="AR406" s="20"/>
      <c r="AS406" s="114" t="s">
        <v>47</v>
      </c>
      <c r="AT406" s="15" t="s">
        <v>67</v>
      </c>
      <c r="AU406" s="16" t="s">
        <v>47</v>
      </c>
      <c r="AV406" s="15"/>
      <c r="AW406" s="18"/>
      <c r="AX406" s="58"/>
      <c r="AY406" s="18"/>
      <c r="AZ406" s="15"/>
      <c r="BA406" s="15"/>
      <c r="BB406" s="18"/>
      <c r="BC406" s="18"/>
      <c r="BD406" s="18"/>
      <c r="BE406" s="18"/>
      <c r="BF406" s="18"/>
      <c r="BG406" s="755">
        <f>IF(V406="NINGUNO",6, IF(V406="NIVEL INICIAL 3 AÑOS",6,IF(V406="NIVEL INICIAL 4 AÑOS",6, IF(V406="NIVEL INICIAL 5 AÑOS",6, IF(V406="PRIMARIA - 1ER GRADO",6, IF(V406="PRIMARIA - 2DO GRADO",7, IF(V406="PRIMARIA - 3ER GRADO",8, IF(V406="PRIMARIA - 4TO GRADO",9, IF(V406="PRIMARIA - 5TO GRADO",10, IF(V406="PRIMARIA - 6TO GRADO",11, IF(V406="SECUNDARIA - 1ER GRADO",12, IF(V406="SECUNDARIA - 2DO GRADO",13, IF(V406="SECUNDARIA - 3ER GRADO",14, IF(V406="SECUNDARIA - 4TO GRADO",15))))))))))))))</f>
        <v>6</v>
      </c>
      <c r="BH406" s="709">
        <f>DATEDIF(N406,"31/03/2024","Y")</f>
        <v>4</v>
      </c>
      <c r="BI406" s="755">
        <f>BH406-BG406</f>
        <v>-2</v>
      </c>
      <c r="BJ406" s="459" t="str">
        <f>IF(BI406&lt;=1,"NO TIENE REZAGO", IF(BI406=2,"2 AÑOS REZAGO", IF(BI406=3,"3 AÑOS REZAGO", IF(BI406&gt;=4, "4 AÑOS REZAGO A MÁS"))))</f>
        <v>NO TIENE REZAGO</v>
      </c>
      <c r="BK406" s="18"/>
    </row>
    <row r="407" spans="1:63" customFormat="1" ht="18.75" customHeight="1">
      <c r="A407" s="481">
        <v>1287</v>
      </c>
      <c r="B407" s="23" t="s">
        <v>5311</v>
      </c>
      <c r="C407" s="15" t="s">
        <v>33</v>
      </c>
      <c r="D407" s="15" t="s">
        <v>33</v>
      </c>
      <c r="E407" s="53" t="s">
        <v>335</v>
      </c>
      <c r="F407" s="58" t="s">
        <v>5682</v>
      </c>
      <c r="G407" s="310" t="str">
        <f>CONCATENATE(MID(Q407,3,2),MID(P407,1,2),MID(H407,1,2),MID(I407,1,2),MID(J407,1,2), MID(K407,1,2),MID(L407,1,1))</f>
        <v>094FESARESAS</v>
      </c>
      <c r="H407" s="48" t="s">
        <v>564</v>
      </c>
      <c r="I407" s="48" t="s">
        <v>846</v>
      </c>
      <c r="J407" s="48" t="s">
        <v>5923</v>
      </c>
      <c r="K407" s="48" t="s">
        <v>5262</v>
      </c>
      <c r="L407" s="58" t="s">
        <v>57</v>
      </c>
      <c r="M407" s="103" t="s">
        <v>57</v>
      </c>
      <c r="N407" s="528">
        <v>39906</v>
      </c>
      <c r="O407" s="354">
        <v>3</v>
      </c>
      <c r="P407" s="354">
        <v>4</v>
      </c>
      <c r="Q407" s="354">
        <v>2009</v>
      </c>
      <c r="R407" s="637">
        <f ca="1">DATEDIF(N407,TODAY(),"Y")</f>
        <v>14</v>
      </c>
      <c r="S407" s="483" t="s">
        <v>4809</v>
      </c>
      <c r="T407" s="466" t="s">
        <v>71</v>
      </c>
      <c r="U407" s="53">
        <v>33628592</v>
      </c>
      <c r="V407" s="14" t="s">
        <v>2597</v>
      </c>
      <c r="W407" s="114" t="s">
        <v>47</v>
      </c>
      <c r="X407" s="51" t="str">
        <f>UPPER(CONCATENATE(MID(AH407,3,2),MID(AG407,1,2),MID(Y407,1,2),MID(Z407,1,2),MID(AA407,1,2),MID(AB407,1,2),MID(AC407,1,1)))</f>
        <v>9001SAVIGEDEV</v>
      </c>
      <c r="Y407" s="53" t="s">
        <v>846</v>
      </c>
      <c r="Z407" s="53" t="s">
        <v>5457</v>
      </c>
      <c r="AA407" s="53" t="s">
        <v>440</v>
      </c>
      <c r="AB407" s="53" t="s">
        <v>223</v>
      </c>
      <c r="AC407" s="481" t="s">
        <v>56</v>
      </c>
      <c r="AD407" s="44" t="s">
        <v>57</v>
      </c>
      <c r="AE407" s="540">
        <v>32878</v>
      </c>
      <c r="AF407" s="538" t="s">
        <v>105</v>
      </c>
      <c r="AG407" s="538" t="s">
        <v>449</v>
      </c>
      <c r="AH407" s="538" t="s">
        <v>508</v>
      </c>
      <c r="AI407" s="15" t="s">
        <v>4809</v>
      </c>
      <c r="AJ407" s="466" t="s">
        <v>71</v>
      </c>
      <c r="AK407" s="53" t="s">
        <v>40</v>
      </c>
      <c r="AL407" s="15" t="s">
        <v>2578</v>
      </c>
      <c r="AM407" s="557">
        <v>45299.900168333334</v>
      </c>
      <c r="AN407" s="15" t="s">
        <v>49</v>
      </c>
      <c r="AO407" s="1101">
        <v>45299</v>
      </c>
      <c r="AP407" s="481">
        <v>2</v>
      </c>
      <c r="AQ407" s="466">
        <v>1</v>
      </c>
      <c r="AR407" s="466">
        <v>1</v>
      </c>
      <c r="AS407" s="673" t="s">
        <v>47</v>
      </c>
      <c r="AT407" s="18" t="s">
        <v>1210</v>
      </c>
      <c r="AU407" s="55"/>
      <c r="AV407" s="58" t="s">
        <v>47</v>
      </c>
      <c r="AW407" s="530">
        <v>3087</v>
      </c>
      <c r="AX407" s="1093">
        <v>45307</v>
      </c>
      <c r="AY407" s="768" t="s">
        <v>5636</v>
      </c>
      <c r="AZ407" s="58"/>
      <c r="BA407" s="58"/>
      <c r="BB407" s="23"/>
      <c r="BC407" s="23"/>
      <c r="BD407" s="23"/>
      <c r="BE407" s="23"/>
      <c r="BF407" s="23"/>
      <c r="BG407" s="755">
        <f>IF(V407="NINGUNO",6, IF(V407="NIVEL INICIAL 3 AÑOS",6,IF(V407="NIVEL INICIAL 4 AÑOS",6, IF(V407="NIVEL INICIAL 5 AÑOS",6, IF(V407="PRIMARIA - 1ER GRADO",6, IF(V407="PRIMARIA - 2DO GRADO",7, IF(V407="PRIMARIA - 3ER GRADO",8, IF(V407="PRIMARIA - 4TO GRADO",9, IF(V407="PRIMARIA - 5TO GRADO",10, IF(V407="PRIMARIA - 6TO GRADO",11, IF(V407="SECUNDARIA - 1ER GRADO",12, IF(V407="SECUNDARIA - 2DO GRADO",13, IF(V407="SECUNDARIA - 3ER GRADO",14, IF(V407="SECUNDARIA - 4TO GRADO",15))))))))))))))</f>
        <v>13</v>
      </c>
      <c r="BH407" s="709">
        <f>DATEDIF(N407,"31/03/2024","Y")</f>
        <v>14</v>
      </c>
      <c r="BI407" s="755">
        <f>BH407-BG407</f>
        <v>1</v>
      </c>
      <c r="BJ407" s="459" t="str">
        <f>IF(BI407&lt;=1,"NO TIENE REZAGO", IF(BI407=2,"2 AÑOS REZAGO", IF(BI407=3,"3 AÑOS REZAGO", IF(BI407&gt;=4, "4 AÑOS REZAGO A MÁS"))))</f>
        <v>NO TIENE REZAGO</v>
      </c>
      <c r="BK407" s="23"/>
    </row>
    <row r="408" spans="1:63" customFormat="1" ht="18.75" customHeight="1">
      <c r="A408" s="481">
        <v>1051</v>
      </c>
      <c r="B408" s="23" t="s">
        <v>4811</v>
      </c>
      <c r="C408" s="15" t="s">
        <v>33</v>
      </c>
      <c r="D408" s="15" t="s">
        <v>33</v>
      </c>
      <c r="E408" s="150" t="s">
        <v>68</v>
      </c>
      <c r="F408" s="185" t="s">
        <v>4753</v>
      </c>
      <c r="G408" s="310" t="str">
        <f>CONCATENATE(MID(Q408,3,2),MID(P408,1,2),MID(H408,1,2),MID(I408,1,2),MID(J408,1,2), MID(K408,1,2),MID(L408,1,1))</f>
        <v>165FEVAMIGAS</v>
      </c>
      <c r="H408" s="197" t="s">
        <v>3936</v>
      </c>
      <c r="I408" s="197" t="s">
        <v>1665</v>
      </c>
      <c r="J408" s="197" t="s">
        <v>119</v>
      </c>
      <c r="K408" s="197" t="s">
        <v>1053</v>
      </c>
      <c r="L408" s="15" t="s">
        <v>57</v>
      </c>
      <c r="M408" s="103" t="s">
        <v>57</v>
      </c>
      <c r="N408" s="193">
        <v>42505</v>
      </c>
      <c r="O408" s="199">
        <v>15</v>
      </c>
      <c r="P408" s="199">
        <v>5</v>
      </c>
      <c r="Q408" s="199">
        <v>2016</v>
      </c>
      <c r="R408" s="637">
        <f ca="1">DATEDIF(N408,TODAY(),"Y")</f>
        <v>7</v>
      </c>
      <c r="S408" s="15" t="s">
        <v>4808</v>
      </c>
      <c r="T408" s="29" t="s">
        <v>2590</v>
      </c>
      <c r="U408" s="362" t="s">
        <v>4754</v>
      </c>
      <c r="V408" s="185" t="s">
        <v>53</v>
      </c>
      <c r="W408" s="114" t="s">
        <v>47</v>
      </c>
      <c r="X408" s="51" t="str">
        <f>UPPER(CONCATENATE(MID(AH408,3,2),MID(AG408,1,2),MID(Y408,1,2),MID(Z408,1,2),MID(AA408,1,2),MID(AB408,1,2),MID(AC408,1,1)))</f>
        <v>9004VAHEROVIV</v>
      </c>
      <c r="Y408" s="185" t="s">
        <v>1665</v>
      </c>
      <c r="Z408" s="185" t="s">
        <v>361</v>
      </c>
      <c r="AA408" s="185" t="s">
        <v>1095</v>
      </c>
      <c r="AB408" s="185" t="s">
        <v>1326</v>
      </c>
      <c r="AC408" s="481" t="s">
        <v>56</v>
      </c>
      <c r="AD408" s="44" t="s">
        <v>57</v>
      </c>
      <c r="AE408" s="193">
        <v>32966</v>
      </c>
      <c r="AF408" s="362" t="s">
        <v>88</v>
      </c>
      <c r="AG408" s="362" t="s">
        <v>162</v>
      </c>
      <c r="AH408" s="362" t="s">
        <v>508</v>
      </c>
      <c r="AI408" s="58" t="s">
        <v>4809</v>
      </c>
      <c r="AJ408" s="32" t="s">
        <v>58</v>
      </c>
      <c r="AK408" s="369" t="s">
        <v>4755</v>
      </c>
      <c r="AL408" s="15" t="s">
        <v>2578</v>
      </c>
      <c r="AM408" s="85">
        <v>45241.432488425926</v>
      </c>
      <c r="AN408" s="15" t="s">
        <v>49</v>
      </c>
      <c r="AO408" s="1111">
        <v>45265</v>
      </c>
      <c r="AP408" s="15">
        <v>2</v>
      </c>
      <c r="AQ408" s="20">
        <v>2</v>
      </c>
      <c r="AR408" s="199">
        <v>1</v>
      </c>
      <c r="AS408" s="146" t="s">
        <v>47</v>
      </c>
      <c r="AT408" s="185" t="s">
        <v>76</v>
      </c>
      <c r="AU408" s="18" t="s">
        <v>47</v>
      </c>
      <c r="AV408" s="58"/>
      <c r="AW408" s="18"/>
      <c r="AX408" s="58"/>
      <c r="AY408" s="18"/>
      <c r="AZ408" s="58"/>
      <c r="BA408" s="58"/>
      <c r="BB408" s="18"/>
      <c r="BC408" s="18"/>
      <c r="BD408" s="18"/>
      <c r="BE408" s="18"/>
      <c r="BF408" s="18"/>
      <c r="BG408" s="755">
        <f>IF(V408="NINGUNO",6, IF(V408="NIVEL INICIAL 3 AÑOS",6,IF(V408="NIVEL INICIAL 4 AÑOS",6, IF(V408="NIVEL INICIAL 5 AÑOS",6, IF(V408="PRIMARIA - 1ER GRADO",6, IF(V408="PRIMARIA - 2DO GRADO",7, IF(V408="PRIMARIA - 3ER GRADO",8, IF(V408="PRIMARIA - 4TO GRADO",9, IF(V408="PRIMARIA - 5TO GRADO",10, IF(V408="PRIMARIA - 6TO GRADO",11, IF(V408="SECUNDARIA - 1ER GRADO",12, IF(V408="SECUNDARIA - 2DO GRADO",13, IF(V408="SECUNDARIA - 3ER GRADO",14, IF(V408="SECUNDARIA - 4TO GRADO",15))))))))))))))</f>
        <v>6</v>
      </c>
      <c r="BH408" s="709">
        <f>DATEDIF(N408,"31/03/2024","Y")</f>
        <v>7</v>
      </c>
      <c r="BI408" s="755">
        <f>BH408-BG408</f>
        <v>1</v>
      </c>
      <c r="BJ408" s="459" t="str">
        <f>IF(BI408&lt;=1,"NO TIENE REZAGO", IF(BI408=2,"2 AÑOS REZAGO", IF(BI408=3,"3 AÑOS REZAGO", IF(BI408&gt;=4, "4 AÑOS REZAGO A MÁS"))))</f>
        <v>NO TIENE REZAGO</v>
      </c>
      <c r="BK408" s="18"/>
    </row>
    <row r="409" spans="1:63" customFormat="1" ht="18.75" customHeight="1">
      <c r="A409" s="481">
        <v>1172</v>
      </c>
      <c r="B409" s="23" t="s">
        <v>5311</v>
      </c>
      <c r="C409" s="15" t="s">
        <v>33</v>
      </c>
      <c r="D409" s="15" t="s">
        <v>33</v>
      </c>
      <c r="E409" s="53" t="s">
        <v>875</v>
      </c>
      <c r="F409" s="61" t="s">
        <v>5650</v>
      </c>
      <c r="G409" s="310" t="str">
        <f>CONCATENATE(MID(Q409,3,2),MID(P409,1,2),MID(H409,1,2),MID(I409,1,2),MID(J409,1,2), MID(K409,1,2),MID(L409,1,1))</f>
        <v>094FEROANABS</v>
      </c>
      <c r="H409" s="48" t="s">
        <v>5695</v>
      </c>
      <c r="I409" s="48" t="s">
        <v>403</v>
      </c>
      <c r="J409" s="48" t="s">
        <v>5696</v>
      </c>
      <c r="K409" s="48" t="s">
        <v>5697</v>
      </c>
      <c r="L409" s="58" t="s">
        <v>57</v>
      </c>
      <c r="M409" s="103" t="s">
        <v>57</v>
      </c>
      <c r="N409" s="528">
        <v>39904</v>
      </c>
      <c r="O409" s="354">
        <v>1</v>
      </c>
      <c r="P409" s="354">
        <v>4</v>
      </c>
      <c r="Q409" s="354">
        <v>2009</v>
      </c>
      <c r="R409" s="637">
        <f ca="1">DATEDIF(N409,TODAY(),"Y")</f>
        <v>14</v>
      </c>
      <c r="S409" s="483" t="s">
        <v>4809</v>
      </c>
      <c r="T409" s="466" t="s">
        <v>71</v>
      </c>
      <c r="U409" s="53">
        <v>33178250</v>
      </c>
      <c r="V409" s="14" t="s">
        <v>2656</v>
      </c>
      <c r="W409" s="114" t="s">
        <v>47</v>
      </c>
      <c r="X409" s="51" t="str">
        <f>UPPER(CONCATENATE(MID(AH409,3,2),MID(AG409,1,2),MID(Y409,1,2),MID(Z409,1,2),MID(AA409,1,2),MID(AB409,1,2),MID(AC409,1,1)))</f>
        <v>9501SEVIJEALV</v>
      </c>
      <c r="Y409" s="53" t="s">
        <v>3803</v>
      </c>
      <c r="Z409" s="53" t="s">
        <v>5937</v>
      </c>
      <c r="AA409" s="53" t="s">
        <v>5944</v>
      </c>
      <c r="AB409" s="53" t="s">
        <v>2985</v>
      </c>
      <c r="AC409" s="481" t="s">
        <v>56</v>
      </c>
      <c r="AD409" s="114" t="s">
        <v>42</v>
      </c>
      <c r="AE409" s="540">
        <v>34730</v>
      </c>
      <c r="AF409" s="538" t="s">
        <v>418</v>
      </c>
      <c r="AG409" s="538" t="s">
        <v>449</v>
      </c>
      <c r="AH409" s="538" t="s">
        <v>278</v>
      </c>
      <c r="AI409" s="15" t="s">
        <v>4808</v>
      </c>
      <c r="AJ409" s="466" t="s">
        <v>42</v>
      </c>
      <c r="AK409" s="53" t="s">
        <v>120</v>
      </c>
      <c r="AL409" s="15" t="s">
        <v>2578</v>
      </c>
      <c r="AM409" s="557">
        <v>45278.999319236114</v>
      </c>
      <c r="AN409" s="15" t="s">
        <v>49</v>
      </c>
      <c r="AO409" s="1101">
        <v>45295</v>
      </c>
      <c r="AP409" s="481">
        <v>2</v>
      </c>
      <c r="AQ409" s="530">
        <v>1</v>
      </c>
      <c r="AR409" s="530">
        <v>1</v>
      </c>
      <c r="AS409" s="638" t="s">
        <v>47</v>
      </c>
      <c r="AT409" s="18" t="s">
        <v>1210</v>
      </c>
      <c r="AU409" s="23"/>
      <c r="AV409" s="58" t="s">
        <v>47</v>
      </c>
      <c r="AW409" s="530">
        <v>3087</v>
      </c>
      <c r="AX409" s="1093">
        <v>45301</v>
      </c>
      <c r="AY409" s="475" t="s">
        <v>5636</v>
      </c>
      <c r="AZ409" s="58"/>
      <c r="BA409" s="58"/>
      <c r="BB409" s="23"/>
      <c r="BC409" s="23"/>
      <c r="BD409" s="23"/>
      <c r="BE409" s="23"/>
      <c r="BF409" s="23"/>
      <c r="BG409" s="755">
        <f>IF(V409="NINGUNO",6, IF(V409="NIVEL INICIAL 3 AÑOS",6,IF(V409="NIVEL INICIAL 4 AÑOS",6, IF(V409="NIVEL INICIAL 5 AÑOS",6, IF(V409="PRIMARIA - 1ER GRADO",6, IF(V409="PRIMARIA - 2DO GRADO",7, IF(V409="PRIMARIA - 3ER GRADO",8, IF(V409="PRIMARIA - 4TO GRADO",9, IF(V409="PRIMARIA - 5TO GRADO",10, IF(V409="PRIMARIA - 6TO GRADO",11, IF(V409="SECUNDARIA - 1ER GRADO",12, IF(V409="SECUNDARIA - 2DO GRADO",13, IF(V409="SECUNDARIA - 3ER GRADO",14, IF(V409="SECUNDARIA - 4TO GRADO",15))))))))))))))</f>
        <v>12</v>
      </c>
      <c r="BH409" s="709">
        <f>DATEDIF(N409,"31/03/2024","Y")</f>
        <v>14</v>
      </c>
      <c r="BI409" s="755">
        <f>BH409-BG409</f>
        <v>2</v>
      </c>
      <c r="BJ409" s="459" t="str">
        <f>IF(BI409&lt;=1,"NO TIENE REZAGO", IF(BI409=2,"2 AÑOS REZAGO", IF(BI409=3,"3 AÑOS REZAGO", IF(BI409&gt;=4, "4 AÑOS REZAGO A MÁS"))))</f>
        <v>2 AÑOS REZAGO</v>
      </c>
      <c r="BK409" s="23"/>
    </row>
    <row r="410" spans="1:63" customFormat="1" ht="18.75" customHeight="1">
      <c r="A410" s="481">
        <v>1210</v>
      </c>
      <c r="B410" s="23" t="s">
        <v>5311</v>
      </c>
      <c r="C410" s="15" t="s">
        <v>33</v>
      </c>
      <c r="D410" s="15" t="s">
        <v>33</v>
      </c>
      <c r="E410" s="466" t="s">
        <v>335</v>
      </c>
      <c r="F410" s="53">
        <v>981916670</v>
      </c>
      <c r="G410" s="310" t="str">
        <f>CONCATENATE(MID(Q410,3,2),MID(P410,1,2),MID(H410,1,2),MID(I410,1,2),MID(J410,1,2), MID(K410,1,2),MID(L410,1,1))</f>
        <v>1312FI LYODEC</v>
      </c>
      <c r="H410" s="48" t="s">
        <v>1855</v>
      </c>
      <c r="I410" s="48" t="s">
        <v>5761</v>
      </c>
      <c r="J410" s="48" t="s">
        <v>5762</v>
      </c>
      <c r="K410" s="48" t="s">
        <v>5763</v>
      </c>
      <c r="L410" s="15" t="s">
        <v>111</v>
      </c>
      <c r="M410" s="18" t="s">
        <v>111</v>
      </c>
      <c r="N410" s="528">
        <v>41639</v>
      </c>
      <c r="O410" s="354">
        <v>31</v>
      </c>
      <c r="P410" s="354">
        <v>12</v>
      </c>
      <c r="Q410" s="354">
        <v>2013</v>
      </c>
      <c r="R410" s="637">
        <f ca="1">DATEDIF(N410,TODAY(),"Y")</f>
        <v>10</v>
      </c>
      <c r="S410" s="483" t="s">
        <v>4809</v>
      </c>
      <c r="T410" s="466" t="s">
        <v>112</v>
      </c>
      <c r="U410" s="54" t="s">
        <v>5764</v>
      </c>
      <c r="V410" s="14" t="s">
        <v>2644</v>
      </c>
      <c r="W410" s="114" t="s">
        <v>47</v>
      </c>
      <c r="X410" s="51" t="str">
        <f>UPPER(CONCATENATE(MID(AH410,3,2),MID(AG410,1,2),MID(Y410,1,2),MID(Z410,1,2),MID(AA410,1,2),MID(AB410,1,2),MID(AC410,1,1)))</f>
        <v>8706LULAFRCOV</v>
      </c>
      <c r="Y410" s="53" t="s">
        <v>5985</v>
      </c>
      <c r="Z410" s="53" t="s">
        <v>464</v>
      </c>
      <c r="AA410" s="53" t="s">
        <v>5986</v>
      </c>
      <c r="AB410" s="53" t="s">
        <v>5987</v>
      </c>
      <c r="AC410" s="481" t="s">
        <v>56</v>
      </c>
      <c r="AD410" s="114" t="s">
        <v>42</v>
      </c>
      <c r="AE410" s="540">
        <v>31949</v>
      </c>
      <c r="AF410" s="538" t="s">
        <v>44</v>
      </c>
      <c r="AG410" s="538" t="s">
        <v>301</v>
      </c>
      <c r="AH410" s="538" t="s">
        <v>249</v>
      </c>
      <c r="AI410" s="15" t="s">
        <v>4809</v>
      </c>
      <c r="AJ410" s="466" t="s">
        <v>42</v>
      </c>
      <c r="AK410" s="53" t="s">
        <v>40</v>
      </c>
      <c r="AL410" s="15" t="s">
        <v>2578</v>
      </c>
      <c r="AM410" s="557">
        <v>45275.733514085645</v>
      </c>
      <c r="AN410" s="15"/>
      <c r="AO410" s="1101"/>
      <c r="AP410" s="481"/>
      <c r="AQ410" s="466"/>
      <c r="AR410" s="466"/>
      <c r="AS410" s="114" t="s">
        <v>47</v>
      </c>
      <c r="AT410" s="18" t="s">
        <v>1210</v>
      </c>
      <c r="AU410" s="55"/>
      <c r="AV410" s="58" t="s">
        <v>47</v>
      </c>
      <c r="AW410" s="530" t="s">
        <v>6091</v>
      </c>
      <c r="AX410" s="1093">
        <v>45644</v>
      </c>
      <c r="AY410" s="530" t="s">
        <v>5636</v>
      </c>
      <c r="AZ410" s="58"/>
      <c r="BA410" s="58"/>
      <c r="BB410" s="23"/>
      <c r="BC410" s="23"/>
      <c r="BD410" s="23"/>
      <c r="BE410" s="23"/>
      <c r="BF410" s="23"/>
      <c r="BG410" s="755">
        <f>IF(V410="NINGUNO",6, IF(V410="NIVEL INICIAL 3 AÑOS",6,IF(V410="NIVEL INICIAL 4 AÑOS",6, IF(V410="NIVEL INICIAL 5 AÑOS",6, IF(V410="PRIMARIA - 1ER GRADO",6, IF(V410="PRIMARIA - 2DO GRADO",7, IF(V410="PRIMARIA - 3ER GRADO",8, IF(V410="PRIMARIA - 4TO GRADO",9, IF(V410="PRIMARIA - 5TO GRADO",10, IF(V410="PRIMARIA - 6TO GRADO",11, IF(V410="SECUNDARIA - 1ER GRADO",12, IF(V410="SECUNDARIA - 2DO GRADO",13, IF(V410="SECUNDARIA - 3ER GRADO",14, IF(V410="SECUNDARIA - 4TO GRADO",15))))))))))))))</f>
        <v>9</v>
      </c>
      <c r="BH410" s="709">
        <f>DATEDIF(N410,"31/03/2024","Y")</f>
        <v>10</v>
      </c>
      <c r="BI410" s="755">
        <f>BH410-BG410</f>
        <v>1</v>
      </c>
      <c r="BJ410" s="459" t="str">
        <f>IF(BI410&lt;=1,"NO TIENE REZAGO", IF(BI410=2,"2 AÑOS REZAGO", IF(BI410=3,"3 AÑOS REZAGO", IF(BI410&gt;=4, "4 AÑOS REZAGO A MÁS"))))</f>
        <v>NO TIENE REZAGO</v>
      </c>
      <c r="BK410" s="23"/>
    </row>
    <row r="411" spans="1:63" customFormat="1" ht="18.75" customHeight="1">
      <c r="A411" s="481">
        <v>1479</v>
      </c>
      <c r="B411" s="23" t="s">
        <v>5311</v>
      </c>
      <c r="C411" s="15" t="s">
        <v>5146</v>
      </c>
      <c r="D411" s="23" t="s">
        <v>126</v>
      </c>
      <c r="E411" s="53" t="s">
        <v>484</v>
      </c>
      <c r="F411" s="620">
        <v>993305711</v>
      </c>
      <c r="G411" s="310" t="str">
        <f>CONCATENATE(MID(Q411,3,2),MID(P411,1,2),MID(H411,1,2),MID(I411,1,2),MID(J411,1,2), MID(K411,1,2),MID(L411,1,1))</f>
        <v>0711FIHIYADAP</v>
      </c>
      <c r="H411" s="604" t="s">
        <v>1855</v>
      </c>
      <c r="I411" s="604" t="s">
        <v>881</v>
      </c>
      <c r="J411" s="604" t="s">
        <v>6469</v>
      </c>
      <c r="K411" s="604" t="s">
        <v>1957</v>
      </c>
      <c r="L411" s="58" t="s">
        <v>42</v>
      </c>
      <c r="M411" s="53" t="s">
        <v>42</v>
      </c>
      <c r="N411" s="615">
        <v>39402</v>
      </c>
      <c r="O411" s="354">
        <v>16</v>
      </c>
      <c r="P411" s="354">
        <v>11</v>
      </c>
      <c r="Q411" s="354">
        <v>2007</v>
      </c>
      <c r="R411" s="637">
        <f ca="1">DATEDIF(N411,TODAY(),"Y")</f>
        <v>16</v>
      </c>
      <c r="S411" s="482" t="s">
        <v>4808</v>
      </c>
      <c r="T411" s="48" t="s">
        <v>42</v>
      </c>
      <c r="U411" s="54" t="s">
        <v>6470</v>
      </c>
      <c r="V411" s="16" t="s">
        <v>2672</v>
      </c>
      <c r="W411" s="114" t="s">
        <v>47</v>
      </c>
      <c r="X411" s="51" t="str">
        <f>UPPER(CONCATENATE(MID(AH411,3,2),MID(AG411,1,2),MID(Y411,1,2),MID(Z411,1,2),MID(AA411,1,2),MID(AB411,1,2),MID(AC411,1,1)))</f>
        <v>866HINIADDEV</v>
      </c>
      <c r="Y411" s="604" t="s">
        <v>881</v>
      </c>
      <c r="Z411" s="604" t="s">
        <v>53</v>
      </c>
      <c r="AA411" s="604" t="s">
        <v>6522</v>
      </c>
      <c r="AB411" s="605" t="s">
        <v>63</v>
      </c>
      <c r="AC411" s="481" t="s">
        <v>56</v>
      </c>
      <c r="AD411" s="44" t="s">
        <v>57</v>
      </c>
      <c r="AE411" s="618">
        <v>31577</v>
      </c>
      <c r="AF411" s="53">
        <v>14</v>
      </c>
      <c r="AG411" s="53">
        <v>6</v>
      </c>
      <c r="AH411" s="53">
        <v>1986</v>
      </c>
      <c r="AI411" s="15" t="s">
        <v>4809</v>
      </c>
      <c r="AJ411" s="48" t="s">
        <v>1096</v>
      </c>
      <c r="AK411" s="354">
        <v>17472751</v>
      </c>
      <c r="AL411" s="15" t="s">
        <v>2578</v>
      </c>
      <c r="AM411" s="1108">
        <v>45212</v>
      </c>
      <c r="AN411" s="15" t="s">
        <v>49</v>
      </c>
      <c r="AO411" s="1114">
        <v>45299</v>
      </c>
      <c r="AP411" s="481">
        <v>1</v>
      </c>
      <c r="AQ411" s="530">
        <v>2</v>
      </c>
      <c r="AR411" s="530">
        <v>2</v>
      </c>
      <c r="AS411" s="638" t="s">
        <v>47</v>
      </c>
      <c r="AT411" s="18" t="s">
        <v>1126</v>
      </c>
      <c r="AU411" s="23"/>
      <c r="AV411" s="58"/>
      <c r="AW411" s="53" t="s">
        <v>6555</v>
      </c>
      <c r="AX411" s="1103"/>
      <c r="AY411" s="23"/>
      <c r="AZ411" s="58"/>
      <c r="BA411" s="58"/>
      <c r="BB411" s="23"/>
      <c r="BC411" s="23"/>
      <c r="BD411" s="23"/>
      <c r="BE411" s="23"/>
      <c r="BF411" s="23"/>
      <c r="BG411" s="755">
        <f>IF(V411="NINGUNO",6, IF(V411="NIVEL INICIAL 3 AÑOS",6,IF(V411="NIVEL INICIAL 4 AÑOS",6, IF(V411="NIVEL INICIAL 5 AÑOS",6, IF(V411="PRIMARIA - 1ER GRADO",6, IF(V411="PRIMARIA - 2DO GRADO",7, IF(V411="PRIMARIA - 3ER GRADO",8, IF(V411="PRIMARIA - 4TO GRADO",9, IF(V411="PRIMARIA - 5TO GRADO",10, IF(V411="PRIMARIA - 6TO GRADO",11, IF(V411="SECUNDARIA - 1ER GRADO",12, IF(V411="SECUNDARIA - 2DO GRADO",13, IF(V411="SECUNDARIA - 3ER GRADO",14, IF(V411="SECUNDARIA - 4TO GRADO",15))))))))))))))</f>
        <v>15</v>
      </c>
      <c r="BH411" s="709">
        <f>DATEDIF(N411,"31/03/2024","Y")</f>
        <v>16</v>
      </c>
      <c r="BI411" s="755">
        <f>BH411-BG411</f>
        <v>1</v>
      </c>
      <c r="BJ411" s="459" t="str">
        <f>IF(BI411&lt;=1,"NO TIENE REZAGO", IF(BI411=2,"2 AÑOS REZAGO", IF(BI411=3,"3 AÑOS REZAGO", IF(BI411&gt;=4, "4 AÑOS REZAGO A MÁS"))))</f>
        <v>NO TIENE REZAGO</v>
      </c>
      <c r="BK411" s="23"/>
    </row>
    <row r="412" spans="1:63" customFormat="1" ht="18.75" customHeight="1">
      <c r="A412" s="481">
        <v>1220</v>
      </c>
      <c r="B412" s="23" t="s">
        <v>5311</v>
      </c>
      <c r="C412" s="15" t="s">
        <v>33</v>
      </c>
      <c r="D412" s="15" t="s">
        <v>33</v>
      </c>
      <c r="E412" s="466" t="s">
        <v>335</v>
      </c>
      <c r="F412" s="53">
        <v>981916670</v>
      </c>
      <c r="G412" s="310" t="str">
        <f>CONCATENATE(MID(Q412,3,2),MID(P412,1,2),MID(H412,1,2),MID(I412,1,2),MID(J412,1,2), MID(K412,1,2),MID(L412,1,1))</f>
        <v>083FILUDEALC</v>
      </c>
      <c r="H412" s="48" t="s">
        <v>1855</v>
      </c>
      <c r="I412" s="48" t="s">
        <v>5780</v>
      </c>
      <c r="J412" s="48" t="s">
        <v>5781</v>
      </c>
      <c r="K412" s="48" t="s">
        <v>1776</v>
      </c>
      <c r="L412" s="15" t="s">
        <v>111</v>
      </c>
      <c r="M412" s="18" t="s">
        <v>111</v>
      </c>
      <c r="N412" s="528">
        <v>39522</v>
      </c>
      <c r="O412" s="354">
        <v>15</v>
      </c>
      <c r="P412" s="354">
        <v>3</v>
      </c>
      <c r="Q412" s="354">
        <v>2008</v>
      </c>
      <c r="R412" s="637">
        <f ca="1">DATEDIF(N412,TODAY(),"Y")</f>
        <v>16</v>
      </c>
      <c r="S412" s="482" t="s">
        <v>4808</v>
      </c>
      <c r="T412" s="466" t="s">
        <v>112</v>
      </c>
      <c r="U412" s="54" t="s">
        <v>5782</v>
      </c>
      <c r="V412" s="14" t="s">
        <v>2611</v>
      </c>
      <c r="W412" s="114" t="s">
        <v>47</v>
      </c>
      <c r="X412" s="51" t="str">
        <f>UPPER(CONCATENATE(MID(AH412,3,2),MID(AG412,1,2),MID(Y412,1,2),MID(Z412,1,2),MID(AA412,1,2),MID(AB412,1,2),MID(AC412,1,1)))</f>
        <v>8706LULAFRCOV</v>
      </c>
      <c r="Y412" s="53" t="s">
        <v>5780</v>
      </c>
      <c r="Z412" s="53" t="s">
        <v>464</v>
      </c>
      <c r="AA412" s="53" t="s">
        <v>5986</v>
      </c>
      <c r="AB412" s="53" t="s">
        <v>439</v>
      </c>
      <c r="AC412" s="481" t="s">
        <v>56</v>
      </c>
      <c r="AD412" s="114" t="s">
        <v>42</v>
      </c>
      <c r="AE412" s="540">
        <v>31949</v>
      </c>
      <c r="AF412" s="538" t="s">
        <v>44</v>
      </c>
      <c r="AG412" s="538" t="s">
        <v>301</v>
      </c>
      <c r="AH412" s="538" t="s">
        <v>249</v>
      </c>
      <c r="AI412" s="15" t="s">
        <v>4809</v>
      </c>
      <c r="AJ412" s="466" t="s">
        <v>42</v>
      </c>
      <c r="AK412" s="53" t="s">
        <v>40</v>
      </c>
      <c r="AL412" s="15" t="s">
        <v>2578</v>
      </c>
      <c r="AM412" s="557">
        <v>45278.707409432871</v>
      </c>
      <c r="AN412" s="15" t="s">
        <v>49</v>
      </c>
      <c r="AO412" s="1101">
        <v>45296</v>
      </c>
      <c r="AP412" s="481">
        <v>2</v>
      </c>
      <c r="AQ412" s="466">
        <v>1</v>
      </c>
      <c r="AR412" s="466">
        <v>1</v>
      </c>
      <c r="AS412" s="673" t="s">
        <v>47</v>
      </c>
      <c r="AT412" s="18" t="s">
        <v>1210</v>
      </c>
      <c r="AU412" s="55"/>
      <c r="AV412" s="58" t="s">
        <v>47</v>
      </c>
      <c r="AW412" s="530" t="s">
        <v>6091</v>
      </c>
      <c r="AX412" s="1093">
        <v>45644</v>
      </c>
      <c r="AY412" s="530" t="s">
        <v>5636</v>
      </c>
      <c r="AZ412" s="58"/>
      <c r="BA412" s="58"/>
      <c r="BB412" s="23"/>
      <c r="BC412" s="23"/>
      <c r="BD412" s="23"/>
      <c r="BE412" s="23"/>
      <c r="BF412" s="23"/>
      <c r="BG412" s="755">
        <f>IF(V412="NINGUNO",6, IF(V412="NIVEL INICIAL 3 AÑOS",6,IF(V412="NIVEL INICIAL 4 AÑOS",6, IF(V412="NIVEL INICIAL 5 AÑOS",6, IF(V412="PRIMARIA - 1ER GRADO",6, IF(V412="PRIMARIA - 2DO GRADO",7, IF(V412="PRIMARIA - 3ER GRADO",8, IF(V412="PRIMARIA - 4TO GRADO",9, IF(V412="PRIMARIA - 5TO GRADO",10, IF(V412="PRIMARIA - 6TO GRADO",11, IF(V412="SECUNDARIA - 1ER GRADO",12, IF(V412="SECUNDARIA - 2DO GRADO",13, IF(V412="SECUNDARIA - 3ER GRADO",14, IF(V412="SECUNDARIA - 4TO GRADO",15))))))))))))))</f>
        <v>14</v>
      </c>
      <c r="BH412" s="709">
        <f>DATEDIF(N412,"31/03/2024","Y")</f>
        <v>16</v>
      </c>
      <c r="BI412" s="755">
        <f>BH412-BG412</f>
        <v>2</v>
      </c>
      <c r="BJ412" s="459" t="str">
        <f>IF(BI412&lt;=1,"NO TIENE REZAGO", IF(BI412=2,"2 AÑOS REZAGO", IF(BI412=3,"3 AÑOS REZAGO", IF(BI412&gt;=4, "4 AÑOS REZAGO A MÁS"))))</f>
        <v>2 AÑOS REZAGO</v>
      </c>
      <c r="BK412" s="23"/>
    </row>
    <row r="413" spans="1:63" customFormat="1" ht="18.75" customHeight="1">
      <c r="A413" s="481">
        <v>699</v>
      </c>
      <c r="B413" s="114" t="s">
        <v>2836</v>
      </c>
      <c r="C413" s="15" t="s">
        <v>5146</v>
      </c>
      <c r="D413" s="15" t="s">
        <v>126</v>
      </c>
      <c r="E413" s="21" t="s">
        <v>294</v>
      </c>
      <c r="F413" s="15">
        <v>959885581</v>
      </c>
      <c r="G413" s="310" t="str">
        <f>CONCATENATE(MID(Q413,3,2),MID(P413,1,2),MID(H413,1,2),MID(I413,1,2),MID(J413,1,2), MID(K413,1,2),MID(L413,1,1))</f>
        <v>209FIMOJUALP</v>
      </c>
      <c r="H413" s="18" t="s">
        <v>1855</v>
      </c>
      <c r="I413" s="18" t="s">
        <v>1121</v>
      </c>
      <c r="J413" s="18" t="s">
        <v>3203</v>
      </c>
      <c r="K413" s="18" t="s">
        <v>3224</v>
      </c>
      <c r="L413" s="21" t="s">
        <v>42</v>
      </c>
      <c r="M413" s="466" t="s">
        <v>42</v>
      </c>
      <c r="N413" s="193">
        <v>44091</v>
      </c>
      <c r="O413" s="199">
        <v>17</v>
      </c>
      <c r="P413" s="199">
        <v>9</v>
      </c>
      <c r="Q413" s="199">
        <v>2020</v>
      </c>
      <c r="R413" s="637">
        <f ca="1">DATEDIF(N413,TODAY(),"Y")</f>
        <v>3</v>
      </c>
      <c r="S413" s="15" t="s">
        <v>4809</v>
      </c>
      <c r="T413" s="466" t="s">
        <v>42</v>
      </c>
      <c r="U413" s="15">
        <v>3490166</v>
      </c>
      <c r="V413" s="21" t="s">
        <v>53</v>
      </c>
      <c r="W413" s="114" t="s">
        <v>47</v>
      </c>
      <c r="X413" s="51" t="str">
        <f>UPPER(CONCATENATE(MID(AH413,3,2),MID(AG413,1,2),MID(Y413,1,2),MID(Z413,1,2),MID(AA413,1,2),MID(AB413,1,2),MID(AC413,1,1)))</f>
        <v>936MOPEMACAV</v>
      </c>
      <c r="Y413" s="18" t="s">
        <v>1121</v>
      </c>
      <c r="Z413" s="18" t="s">
        <v>1122</v>
      </c>
      <c r="AA413" s="18" t="s">
        <v>667</v>
      </c>
      <c r="AB413" s="18" t="s">
        <v>383</v>
      </c>
      <c r="AC413" s="481" t="s">
        <v>56</v>
      </c>
      <c r="AD413" s="15" t="s">
        <v>42</v>
      </c>
      <c r="AE413" s="24">
        <v>34126</v>
      </c>
      <c r="AF413" s="18" t="s">
        <v>74</v>
      </c>
      <c r="AG413" s="18" t="s">
        <v>74</v>
      </c>
      <c r="AH413" s="18" t="s">
        <v>293</v>
      </c>
      <c r="AI413" s="58" t="s">
        <v>4809</v>
      </c>
      <c r="AJ413" s="18" t="s">
        <v>42</v>
      </c>
      <c r="AK413" s="20">
        <v>3485192</v>
      </c>
      <c r="AL413" s="15" t="s">
        <v>2578</v>
      </c>
      <c r="AM413" s="31">
        <v>45203</v>
      </c>
      <c r="AN413" s="15" t="s">
        <v>49</v>
      </c>
      <c r="AO413" s="1111">
        <v>45252</v>
      </c>
      <c r="AP413" s="15">
        <v>1</v>
      </c>
      <c r="AQ413" s="20">
        <v>1</v>
      </c>
      <c r="AR413" s="20">
        <v>1</v>
      </c>
      <c r="AS413" s="114" t="s">
        <v>47</v>
      </c>
      <c r="AT413" s="15" t="s">
        <v>84</v>
      </c>
      <c r="AU413" s="16" t="s">
        <v>47</v>
      </c>
      <c r="AV413" s="15"/>
      <c r="AW413" s="18"/>
      <c r="AX413" s="58"/>
      <c r="AY413" s="18"/>
      <c r="AZ413" s="15"/>
      <c r="BA413" s="15"/>
      <c r="BB413" s="18"/>
      <c r="BC413" s="18"/>
      <c r="BD413" s="18"/>
      <c r="BE413" s="18"/>
      <c r="BF413" s="18"/>
      <c r="BG413" s="755">
        <f>IF(V413="NINGUNO",6, IF(V413="NIVEL INICIAL 3 AÑOS",6,IF(V413="NIVEL INICIAL 4 AÑOS",6, IF(V413="NIVEL INICIAL 5 AÑOS",6, IF(V413="PRIMARIA - 1ER GRADO",6, IF(V413="PRIMARIA - 2DO GRADO",7, IF(V413="PRIMARIA - 3ER GRADO",8, IF(V413="PRIMARIA - 4TO GRADO",9, IF(V413="PRIMARIA - 5TO GRADO",10, IF(V413="PRIMARIA - 6TO GRADO",11, IF(V413="SECUNDARIA - 1ER GRADO",12, IF(V413="SECUNDARIA - 2DO GRADO",13, IF(V413="SECUNDARIA - 3ER GRADO",14, IF(V413="SECUNDARIA - 4TO GRADO",15))))))))))))))</f>
        <v>6</v>
      </c>
      <c r="BH413" s="709">
        <f>DATEDIF(N413,"31/03/2024","Y")</f>
        <v>3</v>
      </c>
      <c r="BI413" s="755">
        <f>BH413-BG413</f>
        <v>-3</v>
      </c>
      <c r="BJ413" s="459" t="str">
        <f>IF(BI413&lt;=1,"NO TIENE REZAGO", IF(BI413=2,"2 AÑOS REZAGO", IF(BI413=3,"3 AÑOS REZAGO", IF(BI413&gt;=4, "4 AÑOS REZAGO A MÁS"))))</f>
        <v>NO TIENE REZAGO</v>
      </c>
      <c r="BK413" s="18"/>
    </row>
    <row r="414" spans="1:63" customFormat="1" ht="18.75" customHeight="1">
      <c r="A414" s="481">
        <v>1183</v>
      </c>
      <c r="B414" s="23" t="s">
        <v>5311</v>
      </c>
      <c r="C414" s="15" t="s">
        <v>33</v>
      </c>
      <c r="D414" s="15" t="s">
        <v>33</v>
      </c>
      <c r="E414" s="466" t="s">
        <v>335</v>
      </c>
      <c r="F414" s="53">
        <v>984848651</v>
      </c>
      <c r="G414" s="310" t="str">
        <f>CONCATENATE(MID(Q414,3,2),MID(P414,1,2),MID(H414,1,2),MID(I414,1,2),MID(J414,1,2), MID(K414,1,2),MID(L414,1,1))</f>
        <v>161FIMAABELS</v>
      </c>
      <c r="H414" s="48" t="s">
        <v>5704</v>
      </c>
      <c r="I414" s="48" t="s">
        <v>3559</v>
      </c>
      <c r="J414" s="48" t="s">
        <v>5716</v>
      </c>
      <c r="K414" s="48" t="s">
        <v>5717</v>
      </c>
      <c r="L414" s="58" t="s">
        <v>57</v>
      </c>
      <c r="M414" s="103" t="s">
        <v>57</v>
      </c>
      <c r="N414" s="528">
        <v>42387</v>
      </c>
      <c r="O414" s="354">
        <v>18</v>
      </c>
      <c r="P414" s="354">
        <v>1</v>
      </c>
      <c r="Q414" s="354">
        <v>2016</v>
      </c>
      <c r="R414" s="637">
        <f ca="1">DATEDIF(N414,TODAY(),"Y")</f>
        <v>8</v>
      </c>
      <c r="S414" s="483" t="s">
        <v>4809</v>
      </c>
      <c r="T414" s="466" t="s">
        <v>2590</v>
      </c>
      <c r="U414" s="53">
        <v>27525161</v>
      </c>
      <c r="V414" s="756" t="s">
        <v>2631</v>
      </c>
      <c r="W414" s="114" t="s">
        <v>47</v>
      </c>
      <c r="X414" s="51" t="str">
        <f>UPPER(CONCATENATE(MID(AH414,3,2),MID(AG414,1,2),MID(Y414,1,2),MID(Z414,1,2),MID(AA414,1,2),MID(AB414,1,2),MID(AC414,1,1)))</f>
        <v>9508MAGUYOKAV</v>
      </c>
      <c r="Y414" s="53" t="s">
        <v>5948</v>
      </c>
      <c r="Z414" s="53" t="s">
        <v>5949</v>
      </c>
      <c r="AA414" s="53" t="s">
        <v>5950</v>
      </c>
      <c r="AB414" s="53" t="s">
        <v>1259</v>
      </c>
      <c r="AC414" s="481" t="s">
        <v>56</v>
      </c>
      <c r="AD414" s="44" t="s">
        <v>57</v>
      </c>
      <c r="AE414" s="540">
        <v>34940</v>
      </c>
      <c r="AF414" s="538" t="s">
        <v>753</v>
      </c>
      <c r="AG414" s="538" t="s">
        <v>394</v>
      </c>
      <c r="AH414" s="538" t="s">
        <v>278</v>
      </c>
      <c r="AI414" s="15" t="s">
        <v>4809</v>
      </c>
      <c r="AJ414" s="466" t="s">
        <v>71</v>
      </c>
      <c r="AK414" s="53" t="s">
        <v>40</v>
      </c>
      <c r="AL414" s="15" t="s">
        <v>2578</v>
      </c>
      <c r="AM414" s="557">
        <v>45278.989202118057</v>
      </c>
      <c r="AN414" s="15" t="s">
        <v>49</v>
      </c>
      <c r="AO414" s="1101">
        <v>45306</v>
      </c>
      <c r="AP414" s="481"/>
      <c r="AQ414" s="530">
        <v>1</v>
      </c>
      <c r="AR414" s="530">
        <v>1</v>
      </c>
      <c r="AS414" s="638" t="s">
        <v>47</v>
      </c>
      <c r="AT414" s="18" t="s">
        <v>1210</v>
      </c>
      <c r="AU414" s="23"/>
      <c r="AV414" s="58" t="s">
        <v>47</v>
      </c>
      <c r="AW414" s="530" t="s">
        <v>6080</v>
      </c>
      <c r="AX414" s="1093">
        <v>45310</v>
      </c>
      <c r="AY414" s="466" t="s">
        <v>5636</v>
      </c>
      <c r="AZ414" s="58"/>
      <c r="BA414" s="58"/>
      <c r="BB414" s="23"/>
      <c r="BC414" s="23"/>
      <c r="BD414" s="23"/>
      <c r="BE414" s="23"/>
      <c r="BF414" s="23"/>
      <c r="BG414" s="755">
        <f>IF(V414="NINGUNO",6, IF(V414="NIVEL INICIAL 3 AÑOS",6,IF(V414="NIVEL INICIAL 4 AÑOS",6, IF(V414="NIVEL INICIAL 5 AÑOS",6, IF(V414="PRIMARIA - 1ER GRADO",6, IF(V414="PRIMARIA - 2DO GRADO",7, IF(V414="PRIMARIA - 3ER GRADO",8, IF(V414="PRIMARIA - 4TO GRADO",9, IF(V414="PRIMARIA - 5TO GRADO",10, IF(V414="PRIMARIA - 6TO GRADO",11, IF(V414="SECUNDARIA - 1ER GRADO",12, IF(V414="SECUNDARIA - 2DO GRADO",13, IF(V414="SECUNDARIA - 3ER GRADO",14, IF(V414="SECUNDARIA - 4TO GRADO",15))))))))))))))</f>
        <v>6</v>
      </c>
      <c r="BH414" s="709">
        <f>DATEDIF(N414,"31/03/2024","Y")</f>
        <v>8</v>
      </c>
      <c r="BI414" s="755">
        <f>BH414-BG414</f>
        <v>2</v>
      </c>
      <c r="BJ414" s="459" t="str">
        <f>IF(BI414&lt;=1,"NO TIENE REZAGO", IF(BI414=2,"2 AÑOS REZAGO", IF(BI414=3,"3 AÑOS REZAGO", IF(BI414&gt;=4, "4 AÑOS REZAGO A MÁS"))))</f>
        <v>2 AÑOS REZAGO</v>
      </c>
      <c r="BK414" s="23"/>
    </row>
    <row r="415" spans="1:63" customFormat="1" ht="18.75" customHeight="1">
      <c r="A415" s="481">
        <v>1176</v>
      </c>
      <c r="B415" s="23" t="s">
        <v>5311</v>
      </c>
      <c r="C415" s="15" t="s">
        <v>33</v>
      </c>
      <c r="D415" s="15" t="s">
        <v>33</v>
      </c>
      <c r="E415" s="466" t="s">
        <v>335</v>
      </c>
      <c r="F415" s="53">
        <v>900320751</v>
      </c>
      <c r="G415" s="310" t="str">
        <f>CONCATENATE(MID(Q415,3,2),MID(P415,1,2),MID(H415,1,2),MID(I415,1,2),MID(J415,1,2), MID(K415,1,2),MID(L415,1,1))</f>
        <v>1712FIMAKACAS</v>
      </c>
      <c r="H415" s="48" t="s">
        <v>5704</v>
      </c>
      <c r="I415" s="48" t="s">
        <v>3559</v>
      </c>
      <c r="J415" s="48" t="s">
        <v>5705</v>
      </c>
      <c r="K415" s="48" t="s">
        <v>5236</v>
      </c>
      <c r="L415" s="58" t="s">
        <v>57</v>
      </c>
      <c r="M415" s="103" t="s">
        <v>57</v>
      </c>
      <c r="N415" s="528">
        <v>43098</v>
      </c>
      <c r="O415" s="354">
        <v>29</v>
      </c>
      <c r="P415" s="354">
        <v>12</v>
      </c>
      <c r="Q415" s="354">
        <v>2017</v>
      </c>
      <c r="R415" s="637">
        <f ca="1">DATEDIF(N415,TODAY(),"Y")</f>
        <v>6</v>
      </c>
      <c r="S415" s="483" t="s">
        <v>4809</v>
      </c>
      <c r="T415" s="466" t="s">
        <v>2590</v>
      </c>
      <c r="U415" s="53">
        <v>27525161</v>
      </c>
      <c r="V415" s="16" t="s">
        <v>2636</v>
      </c>
      <c r="W415" s="114" t="s">
        <v>47</v>
      </c>
      <c r="X415" s="51" t="str">
        <f>UPPER(CONCATENATE(MID(AH415,3,2),MID(AG415,1,2),MID(Y415,1,2),MID(Z415,1,2),MID(AA415,1,2),MID(AB415,1,2),MID(AC415,1,1)))</f>
        <v>9508MAGUYOKAV</v>
      </c>
      <c r="Y415" s="53" t="s">
        <v>5948</v>
      </c>
      <c r="Z415" s="53" t="s">
        <v>5949</v>
      </c>
      <c r="AA415" s="53" t="s">
        <v>5950</v>
      </c>
      <c r="AB415" s="53" t="s">
        <v>5951</v>
      </c>
      <c r="AC415" s="481" t="s">
        <v>56</v>
      </c>
      <c r="AD415" s="44" t="s">
        <v>57</v>
      </c>
      <c r="AE415" s="540">
        <v>34940</v>
      </c>
      <c r="AF415" s="538" t="s">
        <v>753</v>
      </c>
      <c r="AG415" s="538" t="s">
        <v>394</v>
      </c>
      <c r="AH415" s="538" t="s">
        <v>278</v>
      </c>
      <c r="AI415" s="15" t="s">
        <v>4809</v>
      </c>
      <c r="AJ415" s="466" t="s">
        <v>71</v>
      </c>
      <c r="AK415" s="53" t="s">
        <v>40</v>
      </c>
      <c r="AL415" s="15" t="s">
        <v>2578</v>
      </c>
      <c r="AM415" s="557">
        <v>45279.037374444444</v>
      </c>
      <c r="AN415" s="15"/>
      <c r="AO415" s="1101"/>
      <c r="AP415" s="481">
        <v>1</v>
      </c>
      <c r="AQ415" s="466"/>
      <c r="AR415" s="466"/>
      <c r="AS415" s="114" t="s">
        <v>47</v>
      </c>
      <c r="AT415" s="18" t="s">
        <v>1210</v>
      </c>
      <c r="AU415" s="23"/>
      <c r="AV415" s="58" t="s">
        <v>47</v>
      </c>
      <c r="AW415" s="530" t="s">
        <v>6080</v>
      </c>
      <c r="AX415" s="1093">
        <v>45310</v>
      </c>
      <c r="AY415" s="466" t="s">
        <v>5636</v>
      </c>
      <c r="AZ415" s="58"/>
      <c r="BA415" s="58"/>
      <c r="BB415" s="23"/>
      <c r="BC415" s="23"/>
      <c r="BD415" s="23"/>
      <c r="BE415" s="23"/>
      <c r="BF415" s="23"/>
      <c r="BG415" s="755">
        <f>IF(V415="NINGUNO",6, IF(V415="NIVEL INICIAL 3 AÑOS",6,IF(V415="NIVEL INICIAL 4 AÑOS",6, IF(V415="NIVEL INICIAL 5 AÑOS",6, IF(V415="PRIMARIA - 1ER GRADO",6, IF(V415="PRIMARIA - 2DO GRADO",7, IF(V415="PRIMARIA - 3ER GRADO",8, IF(V415="PRIMARIA - 4TO GRADO",9, IF(V415="PRIMARIA - 5TO GRADO",10, IF(V415="PRIMARIA - 6TO GRADO",11, IF(V415="SECUNDARIA - 1ER GRADO",12, IF(V415="SECUNDARIA - 2DO GRADO",13, IF(V415="SECUNDARIA - 3ER GRADO",14, IF(V415="SECUNDARIA - 4TO GRADO",15))))))))))))))</f>
        <v>6</v>
      </c>
      <c r="BH415" s="709">
        <f>DATEDIF(N415,"31/03/2024","Y")</f>
        <v>6</v>
      </c>
      <c r="BI415" s="755">
        <f>BH415-BG415</f>
        <v>0</v>
      </c>
      <c r="BJ415" s="459" t="str">
        <f>IF(BI415&lt;=1,"NO TIENE REZAGO", IF(BI415=2,"2 AÑOS REZAGO", IF(BI415=3,"3 AÑOS REZAGO", IF(BI415&gt;=4, "4 AÑOS REZAGO A MÁS"))))</f>
        <v>NO TIENE REZAGO</v>
      </c>
      <c r="BK415" s="23"/>
    </row>
    <row r="416" spans="1:63" customFormat="1" ht="18.75" customHeight="1">
      <c r="A416" s="481">
        <v>1349</v>
      </c>
      <c r="B416" s="23" t="s">
        <v>5311</v>
      </c>
      <c r="C416" s="208" t="s">
        <v>50</v>
      </c>
      <c r="D416" s="208" t="s">
        <v>50</v>
      </c>
      <c r="E416" s="1055" t="s">
        <v>51</v>
      </c>
      <c r="F416" s="564">
        <v>995333598</v>
      </c>
      <c r="G416" s="310" t="str">
        <f>CONCATENATE(MID(Q416,3,2),MID(P416,1,2),MID(H416,1,2),MID(I416,1,2),MID(J416,1,2), MID(K416,1,2),MID(L416,1,1))</f>
        <v>208FIAPJAJHN</v>
      </c>
      <c r="H416" s="473" t="s">
        <v>663</v>
      </c>
      <c r="I416" s="473" t="s">
        <v>169</v>
      </c>
      <c r="J416" s="473" t="s">
        <v>6161</v>
      </c>
      <c r="K416" s="473" t="s">
        <v>6188</v>
      </c>
      <c r="L416" s="15" t="s">
        <v>1938</v>
      </c>
      <c r="M416" s="185" t="s">
        <v>1938</v>
      </c>
      <c r="N416" s="565">
        <v>44052</v>
      </c>
      <c r="O416" s="549">
        <v>9</v>
      </c>
      <c r="P416" s="549">
        <v>8</v>
      </c>
      <c r="Q416" s="549">
        <v>2020</v>
      </c>
      <c r="R416" s="637">
        <f ca="1">DATEDIF(N416,TODAY(),"Y")</f>
        <v>3</v>
      </c>
      <c r="S416" s="482" t="s">
        <v>4808</v>
      </c>
      <c r="T416" s="29" t="s">
        <v>2113</v>
      </c>
      <c r="U416" s="561">
        <v>91965346</v>
      </c>
      <c r="V416" s="14" t="s">
        <v>2595</v>
      </c>
      <c r="W416" s="114" t="s">
        <v>47</v>
      </c>
      <c r="X416" s="51" t="str">
        <f>UPPER(CONCATENATE(MID(AH416,3,2),MID(AG416,1,2),MID(Y416,1,2),MID(Z416,1,2),MID(AA416,1,2),MID(AB416,1,2),MID(AC416,1,1)))</f>
        <v>0010APCAADCOV</v>
      </c>
      <c r="Y416" s="473" t="s">
        <v>169</v>
      </c>
      <c r="Z416" s="473" t="s">
        <v>1731</v>
      </c>
      <c r="AA416" s="473" t="s">
        <v>701</v>
      </c>
      <c r="AB416" s="473" t="s">
        <v>439</v>
      </c>
      <c r="AC416" s="481" t="s">
        <v>56</v>
      </c>
      <c r="AD416" s="15" t="s">
        <v>42</v>
      </c>
      <c r="AE416" s="474">
        <v>36804</v>
      </c>
      <c r="AF416" s="549" t="s">
        <v>105</v>
      </c>
      <c r="AG416" s="560" t="s">
        <v>114</v>
      </c>
      <c r="AH416" s="549" t="s">
        <v>187</v>
      </c>
      <c r="AI416" s="15" t="s">
        <v>4809</v>
      </c>
      <c r="AJ416" s="473" t="s">
        <v>42</v>
      </c>
      <c r="AK416" s="561">
        <v>4370998</v>
      </c>
      <c r="AL416" s="15" t="s">
        <v>2578</v>
      </c>
      <c r="AM416" s="1095">
        <v>45303</v>
      </c>
      <c r="AN416" s="15"/>
      <c r="AO416" s="1101"/>
      <c r="AP416" s="1101"/>
      <c r="AQ416" s="549">
        <v>3</v>
      </c>
      <c r="AR416" s="549">
        <v>3</v>
      </c>
      <c r="AS416" s="638" t="s">
        <v>47</v>
      </c>
      <c r="AT416" s="189" t="s">
        <v>6241</v>
      </c>
      <c r="AU416" s="1017"/>
      <c r="AV416" s="58"/>
      <c r="AW416" s="549" t="s">
        <v>6253</v>
      </c>
      <c r="AX416" s="1101"/>
      <c r="AY416" s="576" t="s">
        <v>47</v>
      </c>
      <c r="AZ416" s="58"/>
      <c r="BA416" s="58"/>
      <c r="BB416" s="23"/>
      <c r="BC416" s="23"/>
      <c r="BD416" s="23"/>
      <c r="BE416" s="23"/>
      <c r="BF416" s="23"/>
      <c r="BG416" s="755">
        <f>IF(V416="NINGUNO",6, IF(V416="NIVEL INICIAL 3 AÑOS",6,IF(V416="NIVEL INICIAL 4 AÑOS",6, IF(V416="NIVEL INICIAL 5 AÑOS",6, IF(V416="PRIMARIA - 1ER GRADO",6, IF(V416="PRIMARIA - 2DO GRADO",7, IF(V416="PRIMARIA - 3ER GRADO",8, IF(V416="PRIMARIA - 4TO GRADO",9, IF(V416="PRIMARIA - 5TO GRADO",10, IF(V416="PRIMARIA - 6TO GRADO",11, IF(V416="SECUNDARIA - 1ER GRADO",12, IF(V416="SECUNDARIA - 2DO GRADO",13, IF(V416="SECUNDARIA - 3ER GRADO",14, IF(V416="SECUNDARIA - 4TO GRADO",15))))))))))))))</f>
        <v>6</v>
      </c>
      <c r="BH416" s="709">
        <f>DATEDIF(N416,"31/03/2024","Y")</f>
        <v>3</v>
      </c>
      <c r="BI416" s="755">
        <f>BH416-BG416</f>
        <v>-3</v>
      </c>
      <c r="BJ416" s="459" t="str">
        <f>IF(BI416&lt;=1,"NO TIENE REZAGO", IF(BI416=2,"2 AÑOS REZAGO", IF(BI416=3,"3 AÑOS REZAGO", IF(BI416&gt;=4, "4 AÑOS REZAGO A MÁS"))))</f>
        <v>NO TIENE REZAGO</v>
      </c>
      <c r="BK416" s="23"/>
    </row>
    <row r="417" spans="1:63" ht="18.75" customHeight="1">
      <c r="A417" s="481">
        <v>1348</v>
      </c>
      <c r="B417" s="23" t="s">
        <v>5311</v>
      </c>
      <c r="C417" s="15" t="s">
        <v>50</v>
      </c>
      <c r="D417" s="15" t="s">
        <v>50</v>
      </c>
      <c r="E417" s="567" t="s">
        <v>51</v>
      </c>
      <c r="F417" s="1170">
        <v>995333598</v>
      </c>
      <c r="G417" s="310" t="str">
        <f>CONCATENATE(MID(Q417,3,2),MID(P417,1,2),MID(H417,1,2),MID(I417,1,2),MID(J417,1,2), MID(K417,1,2),MID(L417,1,1))</f>
        <v>1810FIAPJEIVS</v>
      </c>
      <c r="H417" s="473" t="s">
        <v>663</v>
      </c>
      <c r="I417" s="473" t="s">
        <v>169</v>
      </c>
      <c r="J417" s="473" t="s">
        <v>6186</v>
      </c>
      <c r="K417" s="473" t="s">
        <v>6187</v>
      </c>
      <c r="L417" s="58" t="s">
        <v>57</v>
      </c>
      <c r="M417" s="103" t="s">
        <v>57</v>
      </c>
      <c r="N417" s="565">
        <v>43400</v>
      </c>
      <c r="O417" s="549">
        <v>27</v>
      </c>
      <c r="P417" s="549">
        <v>10</v>
      </c>
      <c r="Q417" s="549">
        <v>2018</v>
      </c>
      <c r="R417" s="637">
        <f ca="1">DATEDIF(N417,TODAY(),"Y")</f>
        <v>5</v>
      </c>
      <c r="S417" s="483" t="s">
        <v>4809</v>
      </c>
      <c r="T417" s="499" t="s">
        <v>2590</v>
      </c>
      <c r="U417" s="561">
        <v>123</v>
      </c>
      <c r="V417" s="14" t="s">
        <v>2595</v>
      </c>
      <c r="W417" s="114" t="s">
        <v>47</v>
      </c>
      <c r="X417" s="51" t="str">
        <f>UPPER(CONCATENATE(MID(AH417,3,2),MID(AG417,1,2),MID(Y417,1,2),MID(Z417,1,2),MID(AA417,1,2),MID(AB417,1,2),MID(AC417,1,1)))</f>
        <v>0010APCAADCOV</v>
      </c>
      <c r="Y417" s="473" t="s">
        <v>169</v>
      </c>
      <c r="Z417" s="473" t="s">
        <v>1731</v>
      </c>
      <c r="AA417" s="473" t="s">
        <v>701</v>
      </c>
      <c r="AB417" s="473" t="s">
        <v>439</v>
      </c>
      <c r="AC417" s="481" t="s">
        <v>56</v>
      </c>
      <c r="AD417" s="15" t="s">
        <v>42</v>
      </c>
      <c r="AE417" s="474">
        <v>36805</v>
      </c>
      <c r="AF417" s="549" t="s">
        <v>301</v>
      </c>
      <c r="AG417" s="560" t="s">
        <v>114</v>
      </c>
      <c r="AH417" s="549" t="s">
        <v>187</v>
      </c>
      <c r="AI417" s="15" t="s">
        <v>4809</v>
      </c>
      <c r="AJ417" s="473" t="s">
        <v>42</v>
      </c>
      <c r="AK417" s="561">
        <v>4370998</v>
      </c>
      <c r="AL417" s="15" t="s">
        <v>2578</v>
      </c>
      <c r="AM417" s="1095">
        <v>45303</v>
      </c>
      <c r="AN417" s="15" t="s">
        <v>49</v>
      </c>
      <c r="AO417" s="1101">
        <v>45303</v>
      </c>
      <c r="AP417" s="58">
        <v>2</v>
      </c>
      <c r="AQ417" s="584"/>
      <c r="AR417" s="584"/>
      <c r="AS417" s="114" t="s">
        <v>47</v>
      </c>
      <c r="AT417" s="18" t="s">
        <v>6241</v>
      </c>
      <c r="AU417" s="55"/>
      <c r="AV417" s="58" t="s">
        <v>47</v>
      </c>
      <c r="AW417" s="549" t="s">
        <v>6253</v>
      </c>
      <c r="AX417" s="1101">
        <v>45306</v>
      </c>
      <c r="AY417" s="576" t="s">
        <v>47</v>
      </c>
      <c r="AZ417" s="58"/>
      <c r="BA417" s="58"/>
      <c r="BB417" s="23"/>
      <c r="BC417" s="23"/>
      <c r="BD417" s="23"/>
      <c r="BE417" s="23"/>
      <c r="BF417" s="23"/>
      <c r="BG417" s="755">
        <f>IF(V417="NINGUNO",6, IF(V417="NIVEL INICIAL 3 AÑOS",6,IF(V417="NIVEL INICIAL 4 AÑOS",6, IF(V417="NIVEL INICIAL 5 AÑOS",6, IF(V417="PRIMARIA - 1ER GRADO",6, IF(V417="PRIMARIA - 2DO GRADO",7, IF(V417="PRIMARIA - 3ER GRADO",8, IF(V417="PRIMARIA - 4TO GRADO",9, IF(V417="PRIMARIA - 5TO GRADO",10, IF(V417="PRIMARIA - 6TO GRADO",11, IF(V417="SECUNDARIA - 1ER GRADO",12, IF(V417="SECUNDARIA - 2DO GRADO",13, IF(V417="SECUNDARIA - 3ER GRADO",14, IF(V417="SECUNDARIA - 4TO GRADO",15))))))))))))))</f>
        <v>6</v>
      </c>
      <c r="BH417" s="709">
        <f>DATEDIF(N417,"31/03/2024","Y")</f>
        <v>5</v>
      </c>
      <c r="BI417" s="755">
        <f>BH417-BG417</f>
        <v>-1</v>
      </c>
      <c r="BJ417" s="459" t="str">
        <f>IF(BI417&lt;=1,"NO TIENE REZAGO", IF(BI417=2,"2 AÑOS REZAGO", IF(BI417=3,"3 AÑOS REZAGO", IF(BI417&gt;=4, "4 AÑOS REZAGO A MÁS"))))</f>
        <v>NO TIENE REZAGO</v>
      </c>
      <c r="BK417" s="23"/>
    </row>
    <row r="418" spans="1:63" customFormat="1" ht="18.75" customHeight="1">
      <c r="A418" s="481">
        <v>178</v>
      </c>
      <c r="B418" s="51" t="s">
        <v>2575</v>
      </c>
      <c r="C418" s="149" t="s">
        <v>5146</v>
      </c>
      <c r="D418" s="310" t="s">
        <v>126</v>
      </c>
      <c r="E418" s="493" t="s">
        <v>126</v>
      </c>
      <c r="F418" s="29">
        <v>967348101</v>
      </c>
      <c r="G418" s="310" t="str">
        <f>CONCATENATE(MID(Q418,3,2),MID(P418,1,2),MID(H418,1,2),MID(I418,1,2),MID(J418,1,2), MID(K418,1,2),MID(L418,1,1))</f>
        <v>168FIDADAVAS</v>
      </c>
      <c r="H418" s="40" t="s">
        <v>663</v>
      </c>
      <c r="I418" s="40" t="s">
        <v>529</v>
      </c>
      <c r="J418" s="40" t="s">
        <v>2807</v>
      </c>
      <c r="K418" s="40" t="s">
        <v>167</v>
      </c>
      <c r="L418" s="15" t="s">
        <v>57</v>
      </c>
      <c r="M418" s="103" t="s">
        <v>57</v>
      </c>
      <c r="N418" s="193">
        <v>42593</v>
      </c>
      <c r="O418" s="199">
        <v>11</v>
      </c>
      <c r="P418" s="199">
        <v>8</v>
      </c>
      <c r="Q418" s="199">
        <v>2016</v>
      </c>
      <c r="R418" s="637">
        <f ca="1">DATEDIF(N418,TODAY(),"Y")</f>
        <v>7</v>
      </c>
      <c r="S418" s="15" t="s">
        <v>4809</v>
      </c>
      <c r="T418" s="29" t="s">
        <v>2590</v>
      </c>
      <c r="U418" s="29">
        <v>938</v>
      </c>
      <c r="V418" s="756" t="s">
        <v>2631</v>
      </c>
      <c r="W418" s="51" t="s">
        <v>47</v>
      </c>
      <c r="X418" s="51" t="str">
        <f>UPPER(CONCATENATE(MID(AH418,3,2),MID(AG418,1,2),MID(Y418,1,2),MID(Z418,1,2),MID(AA418,1,2),MID(AB418,1,2),MID(AC418,1,1)))</f>
        <v>948DAORYOALV</v>
      </c>
      <c r="Y418" s="29" t="s">
        <v>529</v>
      </c>
      <c r="Z418" s="29" t="s">
        <v>530</v>
      </c>
      <c r="AA418" s="29" t="s">
        <v>531</v>
      </c>
      <c r="AB418" s="29" t="s">
        <v>532</v>
      </c>
      <c r="AC418" s="481" t="s">
        <v>56</v>
      </c>
      <c r="AD418" s="44" t="s">
        <v>57</v>
      </c>
      <c r="AE418" s="42">
        <v>34566</v>
      </c>
      <c r="AF418" s="29">
        <v>20</v>
      </c>
      <c r="AG418" s="29">
        <v>8</v>
      </c>
      <c r="AH418" s="29">
        <v>1994</v>
      </c>
      <c r="AI418" s="58" t="s">
        <v>4809</v>
      </c>
      <c r="AJ418" s="32" t="s">
        <v>58</v>
      </c>
      <c r="AK418" s="41">
        <v>22418562</v>
      </c>
      <c r="AL418" s="1080" t="s">
        <v>2578</v>
      </c>
      <c r="AM418" s="1094">
        <v>45201</v>
      </c>
      <c r="AN418" s="15" t="s">
        <v>49</v>
      </c>
      <c r="AO418" s="1111">
        <v>45205</v>
      </c>
      <c r="AP418" s="482">
        <v>2</v>
      </c>
      <c r="AQ418" s="379">
        <v>2</v>
      </c>
      <c r="AR418" s="41">
        <v>1</v>
      </c>
      <c r="AS418" s="51" t="s">
        <v>47</v>
      </c>
      <c r="AT418" s="491" t="s">
        <v>131</v>
      </c>
      <c r="AU418" s="52" t="s">
        <v>47</v>
      </c>
      <c r="AV418" s="58"/>
      <c r="AW418" s="25"/>
      <c r="AX418" s="58"/>
      <c r="AY418" s="25"/>
      <c r="AZ418" s="58"/>
      <c r="BA418" s="557"/>
      <c r="BB418" s="25"/>
      <c r="BC418" s="25"/>
      <c r="BD418" s="25"/>
      <c r="BE418" s="25"/>
      <c r="BF418" s="25"/>
      <c r="BG418" s="755">
        <f>IF(V418="NINGUNO",6, IF(V418="NIVEL INICIAL 3 AÑOS",6,IF(V418="NIVEL INICIAL 4 AÑOS",6, IF(V418="NIVEL INICIAL 5 AÑOS",6, IF(V418="PRIMARIA - 1ER GRADO",6, IF(V418="PRIMARIA - 2DO GRADO",7, IF(V418="PRIMARIA - 3ER GRADO",8, IF(V418="PRIMARIA - 4TO GRADO",9, IF(V418="PRIMARIA - 5TO GRADO",10, IF(V418="PRIMARIA - 6TO GRADO",11, IF(V418="SECUNDARIA - 1ER GRADO",12, IF(V418="SECUNDARIA - 2DO GRADO",13, IF(V418="SECUNDARIA - 3ER GRADO",14, IF(V418="SECUNDARIA - 4TO GRADO",15))))))))))))))</f>
        <v>6</v>
      </c>
      <c r="BH418" s="709">
        <f>DATEDIF(N418,"31/03/2024","Y")</f>
        <v>7</v>
      </c>
      <c r="BI418" s="755">
        <f>BH418-BG418</f>
        <v>1</v>
      </c>
      <c r="BJ418" s="459" t="str">
        <f>IF(BI418&lt;=1,"NO TIENE REZAGO", IF(BI418=2,"2 AÑOS REZAGO", IF(BI418=3,"3 AÑOS REZAGO", IF(BI418&gt;=4, "4 AÑOS REZAGO A MÁS"))))</f>
        <v>NO TIENE REZAGO</v>
      </c>
      <c r="BK418" s="25"/>
    </row>
    <row r="419" spans="1:63" customFormat="1" ht="18.75" customHeight="1">
      <c r="A419" s="481">
        <v>179</v>
      </c>
      <c r="B419" s="481" t="s">
        <v>2575</v>
      </c>
      <c r="C419" s="15" t="s">
        <v>5146</v>
      </c>
      <c r="D419" s="58" t="s">
        <v>126</v>
      </c>
      <c r="E419" s="498" t="s">
        <v>126</v>
      </c>
      <c r="F419" s="29">
        <v>967348101</v>
      </c>
      <c r="G419" s="310" t="str">
        <f>CONCATENATE(MID(Q419,3,2),MID(P419,1,2),MID(H419,1,2),MID(I419,1,2),MID(J419,1,2), MID(K419,1,2),MID(L419,1,1))</f>
        <v>1411FIDADAARS</v>
      </c>
      <c r="H419" s="1037" t="s">
        <v>663</v>
      </c>
      <c r="I419" s="1037" t="s">
        <v>529</v>
      </c>
      <c r="J419" s="1037" t="s">
        <v>2808</v>
      </c>
      <c r="K419" s="1037" t="s">
        <v>2809</v>
      </c>
      <c r="L419" s="15" t="s">
        <v>57</v>
      </c>
      <c r="M419" s="103" t="s">
        <v>57</v>
      </c>
      <c r="N419" s="193">
        <v>41962</v>
      </c>
      <c r="O419" s="199">
        <v>19</v>
      </c>
      <c r="P419" s="199">
        <v>11</v>
      </c>
      <c r="Q419" s="199">
        <v>2014</v>
      </c>
      <c r="R419" s="637">
        <f ca="1">DATEDIF(N419,TODAY(),"Y")</f>
        <v>9</v>
      </c>
      <c r="S419" s="15" t="s">
        <v>4809</v>
      </c>
      <c r="T419" s="29" t="s">
        <v>2590</v>
      </c>
      <c r="U419" s="29">
        <v>9704</v>
      </c>
      <c r="V419" s="14" t="s">
        <v>2602</v>
      </c>
      <c r="W419" s="51" t="s">
        <v>47</v>
      </c>
      <c r="X419" s="51" t="str">
        <f>UPPER(CONCATENATE(MID(AH419,3,2),MID(AG419,1,2),MID(Y419,1,2),MID(Z419,1,2),MID(AA419,1,2),MID(AB419,1,2),MID(AC419,1,1)))</f>
        <v>948DAORYOALV</v>
      </c>
      <c r="Y419" s="29" t="s">
        <v>529</v>
      </c>
      <c r="Z419" s="29" t="s">
        <v>530</v>
      </c>
      <c r="AA419" s="29" t="s">
        <v>531</v>
      </c>
      <c r="AB419" s="29" t="s">
        <v>532</v>
      </c>
      <c r="AC419" s="481" t="s">
        <v>56</v>
      </c>
      <c r="AD419" s="44" t="s">
        <v>57</v>
      </c>
      <c r="AE419" s="42">
        <v>34566</v>
      </c>
      <c r="AF419" s="29">
        <v>20</v>
      </c>
      <c r="AG419" s="29">
        <v>8</v>
      </c>
      <c r="AH419" s="29">
        <v>1994</v>
      </c>
      <c r="AI419" s="58" t="s">
        <v>4809</v>
      </c>
      <c r="AJ419" s="32" t="s">
        <v>58</v>
      </c>
      <c r="AK419" s="41">
        <v>22418562</v>
      </c>
      <c r="AL419" s="1080" t="s">
        <v>2578</v>
      </c>
      <c r="AM419" s="1094">
        <v>45201</v>
      </c>
      <c r="AN419" s="482"/>
      <c r="AO419" s="482"/>
      <c r="AP419" s="482"/>
      <c r="AQ419" s="379"/>
      <c r="AR419" s="41"/>
      <c r="AS419" s="51" t="s">
        <v>47</v>
      </c>
      <c r="AT419" s="484" t="s">
        <v>131</v>
      </c>
      <c r="AU419" s="483" t="s">
        <v>47</v>
      </c>
      <c r="AV419" s="58"/>
      <c r="AW419" s="58"/>
      <c r="AX419" s="58"/>
      <c r="AY419" s="58"/>
      <c r="AZ419" s="58"/>
      <c r="BA419" s="557"/>
      <c r="BB419" s="58"/>
      <c r="BC419" s="58"/>
      <c r="BD419" s="58"/>
      <c r="BE419" s="58"/>
      <c r="BF419" s="58"/>
      <c r="BG419" s="755">
        <f>IF(V419="NINGUNO",6, IF(V419="NIVEL INICIAL 3 AÑOS",6,IF(V419="NIVEL INICIAL 4 AÑOS",6, IF(V419="NIVEL INICIAL 5 AÑOS",6, IF(V419="PRIMARIA - 1ER GRADO",6, IF(V419="PRIMARIA - 2DO GRADO",7, IF(V419="PRIMARIA - 3ER GRADO",8, IF(V419="PRIMARIA - 4TO GRADO",9, IF(V419="PRIMARIA - 5TO GRADO",10, IF(V419="PRIMARIA - 6TO GRADO",11, IF(V419="SECUNDARIA - 1ER GRADO",12, IF(V419="SECUNDARIA - 2DO GRADO",13, IF(V419="SECUNDARIA - 3ER GRADO",14, IF(V419="SECUNDARIA - 4TO GRADO",15))))))))))))))</f>
        <v>8</v>
      </c>
      <c r="BH419" s="709">
        <f>DATEDIF(N419,"31/03/2024","Y")</f>
        <v>9</v>
      </c>
      <c r="BI419" s="755">
        <f>BH419-BG419</f>
        <v>1</v>
      </c>
      <c r="BJ419" s="459" t="str">
        <f>IF(BI419&lt;=1,"NO TIENE REZAGO", IF(BI419=2,"2 AÑOS REZAGO", IF(BI419=3,"3 AÑOS REZAGO", IF(BI419&gt;=4, "4 AÑOS REZAGO A MÁS"))))</f>
        <v>NO TIENE REZAGO</v>
      </c>
      <c r="BK419" s="58"/>
    </row>
    <row r="420" spans="1:63" customFormat="1" ht="18.75" customHeight="1">
      <c r="A420" s="481">
        <v>23</v>
      </c>
      <c r="B420" s="51" t="s">
        <v>2575</v>
      </c>
      <c r="C420" s="25" t="s">
        <v>33</v>
      </c>
      <c r="D420" s="25" t="s">
        <v>33</v>
      </c>
      <c r="E420" s="14" t="s">
        <v>316</v>
      </c>
      <c r="F420" s="14">
        <v>910844080</v>
      </c>
      <c r="G420" s="310" t="str">
        <f>CONCATENATE(MID(Q420,3,2),MID(P420,1,2),MID(H420,1,2),MID(I420,1,2),MID(J420,1,2), MID(K420,1,2),MID(L420,1,1))</f>
        <v>086FIMIKEJOS</v>
      </c>
      <c r="H420" s="37" t="s">
        <v>663</v>
      </c>
      <c r="I420" s="37" t="s">
        <v>664</v>
      </c>
      <c r="J420" s="37" t="s">
        <v>2618</v>
      </c>
      <c r="K420" s="37" t="s">
        <v>309</v>
      </c>
      <c r="L420" s="15" t="s">
        <v>57</v>
      </c>
      <c r="M420" s="103" t="s">
        <v>57</v>
      </c>
      <c r="N420" s="193">
        <v>39612</v>
      </c>
      <c r="O420" s="199">
        <v>13</v>
      </c>
      <c r="P420" s="199">
        <v>6</v>
      </c>
      <c r="Q420" s="199">
        <v>2008</v>
      </c>
      <c r="R420" s="637">
        <f ca="1">DATEDIF(N420,TODAY(),"Y")</f>
        <v>15</v>
      </c>
      <c r="S420" s="15" t="s">
        <v>4808</v>
      </c>
      <c r="T420" s="29" t="s">
        <v>86</v>
      </c>
      <c r="U420" s="14" t="s">
        <v>2619</v>
      </c>
      <c r="V420" s="14" t="s">
        <v>2586</v>
      </c>
      <c r="W420" s="51" t="s">
        <v>47</v>
      </c>
      <c r="X420" s="51" t="str">
        <f>UPPER(CONCATENATE(MID(AH420,3,2),MID(AG420,1,2),MID(Y420,1,2),MID(Z420,1,2),MID(AA420,1,2),MID(AB420,1,2),MID(AC420,1,1)))</f>
        <v>8210MIPESOMEV</v>
      </c>
      <c r="Y420" s="33" t="s">
        <v>664</v>
      </c>
      <c r="Z420" s="14" t="s">
        <v>83</v>
      </c>
      <c r="AA420" s="14" t="s">
        <v>1106</v>
      </c>
      <c r="AB420" s="14" t="s">
        <v>297</v>
      </c>
      <c r="AC420" s="481" t="s">
        <v>56</v>
      </c>
      <c r="AD420" s="58" t="s">
        <v>42</v>
      </c>
      <c r="AE420" s="38">
        <v>30242</v>
      </c>
      <c r="AF420" s="46" t="s">
        <v>199</v>
      </c>
      <c r="AG420" s="46" t="s">
        <v>114</v>
      </c>
      <c r="AH420" s="46" t="s">
        <v>369</v>
      </c>
      <c r="AI420" s="58" t="s">
        <v>4809</v>
      </c>
      <c r="AJ420" s="14" t="s">
        <v>42</v>
      </c>
      <c r="AK420" s="39">
        <v>1144691</v>
      </c>
      <c r="AL420" s="1080" t="s">
        <v>2578</v>
      </c>
      <c r="AM420" s="1101">
        <v>45184</v>
      </c>
      <c r="AN420" s="15" t="s">
        <v>49</v>
      </c>
      <c r="AO420" s="1111">
        <v>45212</v>
      </c>
      <c r="AP420" s="58">
        <v>1</v>
      </c>
      <c r="AQ420" s="56">
        <v>1</v>
      </c>
      <c r="AR420" s="39">
        <v>1</v>
      </c>
      <c r="AS420" s="51" t="s">
        <v>47</v>
      </c>
      <c r="AT420" s="14" t="s">
        <v>98</v>
      </c>
      <c r="AU420" s="14" t="s">
        <v>47</v>
      </c>
      <c r="AV420" s="58"/>
      <c r="AW420" s="25"/>
      <c r="AX420" s="58"/>
      <c r="AY420" s="25"/>
      <c r="AZ420" s="58"/>
      <c r="BA420" s="557"/>
      <c r="BB420" s="25"/>
      <c r="BC420" s="25"/>
      <c r="BD420" s="25"/>
      <c r="BE420" s="25"/>
      <c r="BF420" s="25"/>
      <c r="BG420" s="759">
        <f>IF(V420="NINGUNO",6, IF(V420="NIVEL INICIAL 3 AÑOS",6,IF(V420="NIVEL INICIAL 4 AÑOS",6, IF(V420="NIVEL INICIAL 5 AÑOS",6, IF(V420="PRIMARIA - 1ER GRADO",6, IF(V420="PRIMARIA - 2DO GRADO",7, IF(V420="PRIMARIA - 3ER GRADO",8, IF(V420="PRIMARIA - 4TO GRADO",9, IF(V420="PRIMARIA - 5TO GRADO",10, IF(V420="PRIMARIA - 6TO GRADO",11, IF(V420="SECUNDARIA - 1ER GRADO",12, IF(V420="SECUNDARIA - 2DO GRADO",13, IF(V420="SECUNDARIA - 3ER GRADO",14, IF(V420="SECUNDARIA - 4TO GRADO",15))))))))))))))</f>
        <v>11</v>
      </c>
      <c r="BH420" s="41">
        <f>DATEDIF(N420,"31/03/2024","Y")</f>
        <v>15</v>
      </c>
      <c r="BI420" s="759">
        <f>BH420-BG420</f>
        <v>4</v>
      </c>
      <c r="BJ420" s="105" t="str">
        <f>IF(BI420&lt;=1,"NO TIENE REZAGO", IF(BI420=2,"2 AÑOS REZAGO", IF(BI420=3,"3 AÑOS REZAGO", IF(BI420&gt;=4, "4 AÑOS REZAGO A MÁS"))))</f>
        <v>4 AÑOS REZAGO A MÁS</v>
      </c>
      <c r="BK420" s="25"/>
    </row>
    <row r="421" spans="1:63" customFormat="1" ht="18.75" customHeight="1">
      <c r="A421" s="481">
        <v>1369</v>
      </c>
      <c r="B421" s="23" t="s">
        <v>5311</v>
      </c>
      <c r="C421" s="15" t="s">
        <v>50</v>
      </c>
      <c r="D421" s="15" t="s">
        <v>50</v>
      </c>
      <c r="E421" s="567" t="s">
        <v>51</v>
      </c>
      <c r="F421" s="564">
        <v>956905751</v>
      </c>
      <c r="G421" s="310" t="str">
        <f>CONCATENATE(MID(Q421,3,2),MID(P421,1,2),MID(H421,1,2),MID(I421,1,2),MID(J421,1,2), MID(K421,1,2),MID(L421,1,1))</f>
        <v>103FIMOJOLUS</v>
      </c>
      <c r="H421" s="473" t="s">
        <v>663</v>
      </c>
      <c r="I421" s="473" t="s">
        <v>1121</v>
      </c>
      <c r="J421" s="473" t="s">
        <v>309</v>
      </c>
      <c r="K421" s="473" t="s">
        <v>633</v>
      </c>
      <c r="L421" s="58" t="s">
        <v>57</v>
      </c>
      <c r="M421" s="103" t="s">
        <v>57</v>
      </c>
      <c r="N421" s="565">
        <v>40241</v>
      </c>
      <c r="O421" s="549">
        <v>4</v>
      </c>
      <c r="P421" s="549">
        <v>3</v>
      </c>
      <c r="Q421" s="549">
        <v>2010</v>
      </c>
      <c r="R421" s="637">
        <f ca="1">DATEDIF(N421,TODAY(),"Y")</f>
        <v>14</v>
      </c>
      <c r="S421" s="482" t="s">
        <v>4808</v>
      </c>
      <c r="T421" s="499" t="s">
        <v>2590</v>
      </c>
      <c r="U421" s="561">
        <v>7134</v>
      </c>
      <c r="V421" s="14" t="s">
        <v>2644</v>
      </c>
      <c r="W421" s="114" t="s">
        <v>47</v>
      </c>
      <c r="X421" s="51" t="str">
        <f>UPPER(CONCATENATE(MID(AH421,3,2),MID(AG421,1,2),MID(Y421,1,2),MID(Z421,1,2),MID(AA421,1,2),MID(AB421,1,2),MID(AC421,1,1)))</f>
        <v>8407MOAVYUYUV</v>
      </c>
      <c r="Y421" s="473" t="s">
        <v>5223</v>
      </c>
      <c r="Z421" s="473" t="s">
        <v>225</v>
      </c>
      <c r="AA421" s="473" t="s">
        <v>5224</v>
      </c>
      <c r="AB421" s="473" t="s">
        <v>5225</v>
      </c>
      <c r="AC421" s="481" t="s">
        <v>56</v>
      </c>
      <c r="AD421" s="44" t="s">
        <v>57</v>
      </c>
      <c r="AE421" s="474">
        <v>30892</v>
      </c>
      <c r="AF421" s="549" t="s">
        <v>753</v>
      </c>
      <c r="AG421" s="560" t="s">
        <v>216</v>
      </c>
      <c r="AH421" s="549" t="s">
        <v>236</v>
      </c>
      <c r="AI421" s="15" t="s">
        <v>4809</v>
      </c>
      <c r="AJ421" s="576" t="s">
        <v>58</v>
      </c>
      <c r="AK421" s="561">
        <v>24101272</v>
      </c>
      <c r="AL421" s="15" t="s">
        <v>2578</v>
      </c>
      <c r="AM421" s="1095">
        <v>45275</v>
      </c>
      <c r="AN421" s="1101"/>
      <c r="AO421" s="1101"/>
      <c r="AP421" s="58">
        <v>2</v>
      </c>
      <c r="AQ421" s="584"/>
      <c r="AR421" s="584"/>
      <c r="AS421" s="114" t="s">
        <v>47</v>
      </c>
      <c r="AT421" s="18" t="s">
        <v>6241</v>
      </c>
      <c r="AU421" s="55"/>
      <c r="AV421" s="58" t="s">
        <v>47</v>
      </c>
      <c r="AW421" s="549" t="s">
        <v>6243</v>
      </c>
      <c r="AX421" s="1101">
        <v>45294</v>
      </c>
      <c r="AY421" s="576" t="s">
        <v>47</v>
      </c>
      <c r="AZ421" s="58"/>
      <c r="BA421" s="58"/>
      <c r="BB421" s="23"/>
      <c r="BC421" s="23"/>
      <c r="BD421" s="23"/>
      <c r="BE421" s="23"/>
      <c r="BF421" s="23"/>
      <c r="BG421" s="759">
        <f>IF(V421="NINGUNO",6, IF(V421="NIVEL INICIAL 3 AÑOS",6,IF(V421="NIVEL INICIAL 4 AÑOS",6, IF(V421="NIVEL INICIAL 5 AÑOS",6, IF(V421="PRIMARIA - 1ER GRADO",6, IF(V421="PRIMARIA - 2DO GRADO",7, IF(V421="PRIMARIA - 3ER GRADO",8, IF(V421="PRIMARIA - 4TO GRADO",9, IF(V421="PRIMARIA - 5TO GRADO",10, IF(V421="PRIMARIA - 6TO GRADO",11, IF(V421="SECUNDARIA - 1ER GRADO",12, IF(V421="SECUNDARIA - 2DO GRADO",13, IF(V421="SECUNDARIA - 3ER GRADO",14, IF(V421="SECUNDARIA - 4TO GRADO",15))))))))))))))</f>
        <v>9</v>
      </c>
      <c r="BH421" s="41">
        <f>DATEDIF(N421,"31/03/2024","Y")</f>
        <v>14</v>
      </c>
      <c r="BI421" s="759">
        <f>BH421-BG421</f>
        <v>5</v>
      </c>
      <c r="BJ421" s="105" t="str">
        <f>IF(BI421&lt;=1,"NO TIENE REZAGO", IF(BI421=2,"2 AÑOS REZAGO", IF(BI421=3,"3 AÑOS REZAGO", IF(BI421&gt;=4, "4 AÑOS REZAGO A MÁS"))))</f>
        <v>4 AÑOS REZAGO A MÁS</v>
      </c>
      <c r="BK421" s="23"/>
    </row>
    <row r="422" spans="1:63" customFormat="1" ht="18.75" customHeight="1">
      <c r="A422" s="481">
        <v>1335</v>
      </c>
      <c r="B422" s="23" t="s">
        <v>5311</v>
      </c>
      <c r="C422" s="15" t="s">
        <v>50</v>
      </c>
      <c r="D422" s="15" t="s">
        <v>50</v>
      </c>
      <c r="E422" s="567" t="s">
        <v>51</v>
      </c>
      <c r="F422" s="564">
        <v>956905751</v>
      </c>
      <c r="G422" s="310" t="str">
        <f>CONCATENATE(MID(Q422,3,2),MID(P422,1,2),MID(H422,1,2),MID(I422,1,2),MID(J422,1,2), MID(K422,1,2),MID(L422,1,1))</f>
        <v>145FIMOLUJUS</v>
      </c>
      <c r="H422" s="473" t="s">
        <v>663</v>
      </c>
      <c r="I422" s="473" t="s">
        <v>1121</v>
      </c>
      <c r="J422" s="473" t="s">
        <v>633</v>
      </c>
      <c r="K422" s="473" t="s">
        <v>2381</v>
      </c>
      <c r="L422" s="58" t="s">
        <v>57</v>
      </c>
      <c r="M422" s="103" t="s">
        <v>57</v>
      </c>
      <c r="N422" s="565">
        <v>41769</v>
      </c>
      <c r="O422" s="549">
        <v>10</v>
      </c>
      <c r="P422" s="549">
        <v>5</v>
      </c>
      <c r="Q422" s="549">
        <v>2014</v>
      </c>
      <c r="R422" s="637">
        <f ca="1">DATEDIF(N422,TODAY(),"Y")</f>
        <v>9</v>
      </c>
      <c r="S422" s="482" t="s">
        <v>4808</v>
      </c>
      <c r="T422" s="499" t="s">
        <v>2590</v>
      </c>
      <c r="U422" s="561">
        <v>808</v>
      </c>
      <c r="V422" s="14" t="s">
        <v>2595</v>
      </c>
      <c r="W422" s="114" t="s">
        <v>47</v>
      </c>
      <c r="X422" s="51" t="str">
        <f>UPPER(CONCATENATE(MID(AH422,3,2),MID(AG422,1,2),MID(Y422,1,2),MID(Z422,1,2),MID(AA422,1,2),MID(AB422,1,2),MID(AC422,1,1)))</f>
        <v>8407MOAVYUYUV</v>
      </c>
      <c r="Y422" s="473" t="s">
        <v>5223</v>
      </c>
      <c r="Z422" s="473" t="s">
        <v>225</v>
      </c>
      <c r="AA422" s="473" t="s">
        <v>5224</v>
      </c>
      <c r="AB422" s="473" t="s">
        <v>5225</v>
      </c>
      <c r="AC422" s="481" t="s">
        <v>56</v>
      </c>
      <c r="AD422" s="44" t="s">
        <v>57</v>
      </c>
      <c r="AE422" s="474">
        <v>30892</v>
      </c>
      <c r="AF422" s="549" t="s">
        <v>753</v>
      </c>
      <c r="AG422" s="560" t="s">
        <v>216</v>
      </c>
      <c r="AH422" s="549" t="s">
        <v>236</v>
      </c>
      <c r="AI422" s="15" t="s">
        <v>4809</v>
      </c>
      <c r="AJ422" s="576" t="s">
        <v>58</v>
      </c>
      <c r="AK422" s="561">
        <v>24101272</v>
      </c>
      <c r="AL422" s="15" t="s">
        <v>2578</v>
      </c>
      <c r="AM422" s="1095">
        <v>45275</v>
      </c>
      <c r="AN422" s="15" t="s">
        <v>49</v>
      </c>
      <c r="AO422" s="1095">
        <v>45293</v>
      </c>
      <c r="AP422" s="1101"/>
      <c r="AQ422" s="576">
        <v>3</v>
      </c>
      <c r="AR422" s="576">
        <v>3</v>
      </c>
      <c r="AS422" s="638" t="s">
        <v>47</v>
      </c>
      <c r="AT422" s="18" t="s">
        <v>6241</v>
      </c>
      <c r="AU422" s="55"/>
      <c r="AV422" s="58" t="s">
        <v>47</v>
      </c>
      <c r="AW422" s="549" t="s">
        <v>6243</v>
      </c>
      <c r="AX422" s="1101">
        <v>45294</v>
      </c>
      <c r="AY422" s="576" t="s">
        <v>47</v>
      </c>
      <c r="AZ422" s="58"/>
      <c r="BA422" s="58"/>
      <c r="BB422" s="23"/>
      <c r="BC422" s="23"/>
      <c r="BD422" s="23"/>
      <c r="BE422" s="23"/>
      <c r="BF422" s="23"/>
      <c r="BG422" s="755">
        <f>IF(V422="NINGUNO",6, IF(V422="NIVEL INICIAL 3 AÑOS",6,IF(V422="NIVEL INICIAL 4 AÑOS",6, IF(V422="NIVEL INICIAL 5 AÑOS",6, IF(V422="PRIMARIA - 1ER GRADO",6, IF(V422="PRIMARIA - 2DO GRADO",7, IF(V422="PRIMARIA - 3ER GRADO",8, IF(V422="PRIMARIA - 4TO GRADO",9, IF(V422="PRIMARIA - 5TO GRADO",10, IF(V422="PRIMARIA - 6TO GRADO",11, IF(V422="SECUNDARIA - 1ER GRADO",12, IF(V422="SECUNDARIA - 2DO GRADO",13, IF(V422="SECUNDARIA - 3ER GRADO",14, IF(V422="SECUNDARIA - 4TO GRADO",15))))))))))))))</f>
        <v>6</v>
      </c>
      <c r="BH422" s="709">
        <f>DATEDIF(N422,"31/03/2024","Y")</f>
        <v>9</v>
      </c>
      <c r="BI422" s="755">
        <f>BH422-BG422</f>
        <v>3</v>
      </c>
      <c r="BJ422" s="459" t="str">
        <f>IF(BI422&lt;=1,"NO TIENE REZAGO", IF(BI422=2,"2 AÑOS REZAGO", IF(BI422=3,"3 AÑOS REZAGO", IF(BI422&gt;=4, "4 AÑOS REZAGO A MÁS"))))</f>
        <v>3 AÑOS REZAGO</v>
      </c>
      <c r="BK422" s="23"/>
    </row>
    <row r="423" spans="1:63" customFormat="1" ht="18.75" customHeight="1">
      <c r="A423" s="481">
        <v>1020</v>
      </c>
      <c r="B423" s="23" t="s">
        <v>4811</v>
      </c>
      <c r="C423" s="15" t="s">
        <v>33</v>
      </c>
      <c r="D423" s="15" t="s">
        <v>33</v>
      </c>
      <c r="E423" s="185" t="s">
        <v>34</v>
      </c>
      <c r="F423" s="185" t="s">
        <v>4662</v>
      </c>
      <c r="G423" s="310" t="str">
        <f>CONCATENATE(MID(Q423,3,2),MID(P423,1,2),MID(H423,1,2),MID(I423,1,2),MID(J423,1,2), MID(K423,1,2),MID(L423,1,1))</f>
        <v>1212FIRUMANIP</v>
      </c>
      <c r="H423" s="197" t="s">
        <v>663</v>
      </c>
      <c r="I423" s="197" t="s">
        <v>4663</v>
      </c>
      <c r="J423" s="197" t="s">
        <v>4664</v>
      </c>
      <c r="K423" s="192" t="s">
        <v>53</v>
      </c>
      <c r="L423" s="15" t="s">
        <v>42</v>
      </c>
      <c r="M423" s="185" t="s">
        <v>42</v>
      </c>
      <c r="N423" s="193">
        <v>41271</v>
      </c>
      <c r="O423" s="199">
        <v>28</v>
      </c>
      <c r="P423" s="199">
        <v>12</v>
      </c>
      <c r="Q423" s="199">
        <v>2012</v>
      </c>
      <c r="R423" s="637">
        <f ca="1">DATEDIF(N423,TODAY(),"Y")</f>
        <v>11</v>
      </c>
      <c r="S423" s="15" t="s">
        <v>4809</v>
      </c>
      <c r="T423" s="185" t="s">
        <v>42</v>
      </c>
      <c r="U423" s="362" t="s">
        <v>4665</v>
      </c>
      <c r="V423" s="14" t="s">
        <v>2644</v>
      </c>
      <c r="W423" s="114" t="s">
        <v>47</v>
      </c>
      <c r="X423" s="51" t="str">
        <f>UPPER(CONCATENATE(MID(AH423,3,2),MID(AG423,1,2),MID(Y423,1,2),MID(Z423,1,2),MID(AA423,1,2),MID(AB423,1,2),MID(AC423,1,1)))</f>
        <v>8202RURELEMAV</v>
      </c>
      <c r="Y423" s="185" t="s">
        <v>4663</v>
      </c>
      <c r="Z423" s="185" t="s">
        <v>4666</v>
      </c>
      <c r="AA423" s="185" t="s">
        <v>4667</v>
      </c>
      <c r="AB423" s="185" t="s">
        <v>84</v>
      </c>
      <c r="AC423" s="481" t="s">
        <v>56</v>
      </c>
      <c r="AD423" s="15" t="s">
        <v>42</v>
      </c>
      <c r="AE423" s="193">
        <v>29997</v>
      </c>
      <c r="AF423" s="362" t="s">
        <v>314</v>
      </c>
      <c r="AG423" s="362" t="s">
        <v>87</v>
      </c>
      <c r="AH423" s="362" t="s">
        <v>369</v>
      </c>
      <c r="AI423" s="58" t="s">
        <v>4809</v>
      </c>
      <c r="AJ423" s="294" t="s">
        <v>42</v>
      </c>
      <c r="AK423" s="369" t="s">
        <v>4668</v>
      </c>
      <c r="AL423" s="15" t="s">
        <v>2578</v>
      </c>
      <c r="AM423" s="85">
        <v>45265.295567129629</v>
      </c>
      <c r="AN423" s="15" t="s">
        <v>49</v>
      </c>
      <c r="AO423" s="1111">
        <v>45274</v>
      </c>
      <c r="AP423" s="15">
        <v>1</v>
      </c>
      <c r="AQ423" s="20">
        <v>1</v>
      </c>
      <c r="AR423" s="199">
        <v>1</v>
      </c>
      <c r="AS423" s="146" t="s">
        <v>47</v>
      </c>
      <c r="AT423" s="185" t="s">
        <v>48</v>
      </c>
      <c r="AU423" s="18" t="s">
        <v>47</v>
      </c>
      <c r="AV423" s="58"/>
      <c r="AW423" s="18"/>
      <c r="AX423" s="58"/>
      <c r="AY423" s="18"/>
      <c r="AZ423" s="58"/>
      <c r="BA423" s="58"/>
      <c r="BB423" s="18"/>
      <c r="BC423" s="18"/>
      <c r="BD423" s="18"/>
      <c r="BE423" s="18"/>
      <c r="BF423" s="18"/>
      <c r="BG423" s="755">
        <f>IF(V423="NINGUNO",6, IF(V423="NIVEL INICIAL 3 AÑOS",6,IF(V423="NIVEL INICIAL 4 AÑOS",6, IF(V423="NIVEL INICIAL 5 AÑOS",6, IF(V423="PRIMARIA - 1ER GRADO",6, IF(V423="PRIMARIA - 2DO GRADO",7, IF(V423="PRIMARIA - 3ER GRADO",8, IF(V423="PRIMARIA - 4TO GRADO",9, IF(V423="PRIMARIA - 5TO GRADO",10, IF(V423="PRIMARIA - 6TO GRADO",11, IF(V423="SECUNDARIA - 1ER GRADO",12, IF(V423="SECUNDARIA - 2DO GRADO",13, IF(V423="SECUNDARIA - 3ER GRADO",14, IF(V423="SECUNDARIA - 4TO GRADO",15))))))))))))))</f>
        <v>9</v>
      </c>
      <c r="BH423" s="709">
        <f>DATEDIF(N423,"31/03/2024","Y")</f>
        <v>11</v>
      </c>
      <c r="BI423" s="755">
        <f>BH423-BG423</f>
        <v>2</v>
      </c>
      <c r="BJ423" s="459" t="str">
        <f>IF(BI423&lt;=1,"NO TIENE REZAGO", IF(BI423=2,"2 AÑOS REZAGO", IF(BI423=3,"3 AÑOS REZAGO", IF(BI423&gt;=4, "4 AÑOS REZAGO A MÁS"))))</f>
        <v>2 AÑOS REZAGO</v>
      </c>
      <c r="BK423" s="18"/>
    </row>
    <row r="424" spans="1:63" customFormat="1" ht="18.75" customHeight="1">
      <c r="A424" s="481">
        <v>189</v>
      </c>
      <c r="B424" s="51" t="s">
        <v>2575</v>
      </c>
      <c r="C424" s="15" t="s">
        <v>5146</v>
      </c>
      <c r="D424" s="25" t="s">
        <v>126</v>
      </c>
      <c r="E424" s="198" t="s">
        <v>484</v>
      </c>
      <c r="F424" s="29">
        <v>983806320</v>
      </c>
      <c r="G424" s="310" t="str">
        <f>CONCATENATE(MID(Q424,3,2),MID(P424,1,2),MID(H424,1,2),MID(I424,1,2),MID(J424,1,2), MID(K424,1,2),MID(L424,1,1))</f>
        <v>102FLBEARNAS</v>
      </c>
      <c r="H424" s="40" t="s">
        <v>37</v>
      </c>
      <c r="I424" s="40" t="s">
        <v>317</v>
      </c>
      <c r="J424" s="40" t="s">
        <v>299</v>
      </c>
      <c r="K424" s="40" t="s">
        <v>834</v>
      </c>
      <c r="L424" s="15" t="s">
        <v>57</v>
      </c>
      <c r="M424" s="103" t="s">
        <v>57</v>
      </c>
      <c r="N424" s="193">
        <v>40214</v>
      </c>
      <c r="O424" s="199">
        <v>5</v>
      </c>
      <c r="P424" s="199">
        <v>2</v>
      </c>
      <c r="Q424" s="199">
        <v>2010</v>
      </c>
      <c r="R424" s="637">
        <f ca="1">DATEDIF(N424,TODAY(),"Y")</f>
        <v>14</v>
      </c>
      <c r="S424" s="15" t="s">
        <v>4809</v>
      </c>
      <c r="T424" s="29" t="s">
        <v>2590</v>
      </c>
      <c r="U424" s="29">
        <v>925</v>
      </c>
      <c r="V424" s="14" t="s">
        <v>2656</v>
      </c>
      <c r="W424" s="51" t="s">
        <v>47</v>
      </c>
      <c r="X424" s="51" t="str">
        <f>UPPER(CONCATENATE(MID(AH424,3,2),MID(AG424,1,2),MID(Y424,1,2),MID(Z424,1,2),MID(AA424,1,2),MID(AB424,1,2),MID(AC424,1,1)))</f>
        <v>859FLBEMAANV</v>
      </c>
      <c r="Y424" s="29" t="s">
        <v>37</v>
      </c>
      <c r="Z424" s="29" t="s">
        <v>317</v>
      </c>
      <c r="AA424" s="29" t="s">
        <v>672</v>
      </c>
      <c r="AB424" s="29" t="s">
        <v>177</v>
      </c>
      <c r="AC424" s="481" t="s">
        <v>56</v>
      </c>
      <c r="AD424" s="44" t="s">
        <v>57</v>
      </c>
      <c r="AE424" s="42">
        <v>31295</v>
      </c>
      <c r="AF424" s="29">
        <v>5</v>
      </c>
      <c r="AG424" s="29">
        <v>9</v>
      </c>
      <c r="AH424" s="29">
        <v>1985</v>
      </c>
      <c r="AI424" s="58" t="s">
        <v>4809</v>
      </c>
      <c r="AJ424" s="32" t="s">
        <v>58</v>
      </c>
      <c r="AK424" s="41">
        <v>17032454</v>
      </c>
      <c r="AL424" s="1080" t="s">
        <v>2578</v>
      </c>
      <c r="AM424" s="1094">
        <v>45201</v>
      </c>
      <c r="AN424" s="15" t="s">
        <v>49</v>
      </c>
      <c r="AO424" s="1111">
        <v>45207</v>
      </c>
      <c r="AP424" s="482">
        <v>3</v>
      </c>
      <c r="AQ424" s="379">
        <v>3</v>
      </c>
      <c r="AR424" s="41">
        <v>1</v>
      </c>
      <c r="AS424" s="51" t="s">
        <v>47</v>
      </c>
      <c r="AT424" s="26" t="s">
        <v>131</v>
      </c>
      <c r="AU424" s="14" t="s">
        <v>47</v>
      </c>
      <c r="AV424" s="58"/>
      <c r="AW424" s="25"/>
      <c r="AX424" s="58"/>
      <c r="AY424" s="25"/>
      <c r="AZ424" s="58"/>
      <c r="BA424" s="557"/>
      <c r="BB424" s="25"/>
      <c r="BC424" s="25"/>
      <c r="BD424" s="25"/>
      <c r="BE424" s="25"/>
      <c r="BF424" s="25"/>
      <c r="BG424" s="755">
        <f>IF(V424="NINGUNO",6, IF(V424="NIVEL INICIAL 3 AÑOS",6,IF(V424="NIVEL INICIAL 4 AÑOS",6, IF(V424="NIVEL INICIAL 5 AÑOS",6, IF(V424="PRIMARIA - 1ER GRADO",6, IF(V424="PRIMARIA - 2DO GRADO",7, IF(V424="PRIMARIA - 3ER GRADO",8, IF(V424="PRIMARIA - 4TO GRADO",9, IF(V424="PRIMARIA - 5TO GRADO",10, IF(V424="PRIMARIA - 6TO GRADO",11, IF(V424="SECUNDARIA - 1ER GRADO",12, IF(V424="SECUNDARIA - 2DO GRADO",13, IF(V424="SECUNDARIA - 3ER GRADO",14, IF(V424="SECUNDARIA - 4TO GRADO",15))))))))))))))</f>
        <v>12</v>
      </c>
      <c r="BH424" s="709">
        <f>DATEDIF(N424,"31/03/2024","Y")</f>
        <v>14</v>
      </c>
      <c r="BI424" s="755">
        <f>BH424-BG424</f>
        <v>2</v>
      </c>
      <c r="BJ424" s="459" t="str">
        <f>IF(BI424&lt;=1,"NO TIENE REZAGO", IF(BI424=2,"2 AÑOS REZAGO", IF(BI424=3,"3 AÑOS REZAGO", IF(BI424&gt;=4, "4 AÑOS REZAGO A MÁS"))))</f>
        <v>2 AÑOS REZAGO</v>
      </c>
      <c r="BK424" s="25"/>
    </row>
    <row r="425" spans="1:63" customFormat="1" ht="18.75" customHeight="1">
      <c r="A425" s="481">
        <v>1465</v>
      </c>
      <c r="B425" s="23" t="s">
        <v>5311</v>
      </c>
      <c r="C425" s="15" t="s">
        <v>5146</v>
      </c>
      <c r="D425" s="23" t="s">
        <v>126</v>
      </c>
      <c r="E425" s="53" t="s">
        <v>484</v>
      </c>
      <c r="F425" s="622">
        <v>983806320</v>
      </c>
      <c r="G425" s="310" t="str">
        <f>CONCATENATE(MID(Q425,3,2),MID(P425,1,2),MID(H425,1,2),MID(I425,1,2),MID(J425,1,2), MID(K425,1,2),MID(L425,1,1))</f>
        <v>099FLBEARNAS</v>
      </c>
      <c r="H425" s="604" t="s">
        <v>37</v>
      </c>
      <c r="I425" s="604" t="s">
        <v>317</v>
      </c>
      <c r="J425" s="604" t="s">
        <v>299</v>
      </c>
      <c r="K425" s="604" t="s">
        <v>834</v>
      </c>
      <c r="L425" s="58" t="s">
        <v>57</v>
      </c>
      <c r="M425" s="103" t="s">
        <v>57</v>
      </c>
      <c r="N425" s="419">
        <v>40061</v>
      </c>
      <c r="O425" s="354">
        <v>5</v>
      </c>
      <c r="P425" s="354">
        <v>9</v>
      </c>
      <c r="Q425" s="354">
        <v>2009</v>
      </c>
      <c r="R425" s="637">
        <f ca="1">DATEDIF(N425,TODAY(),"Y")</f>
        <v>14</v>
      </c>
      <c r="S425" s="483" t="s">
        <v>4809</v>
      </c>
      <c r="T425" s="48" t="s">
        <v>2590</v>
      </c>
      <c r="U425" s="53">
        <v>925</v>
      </c>
      <c r="V425" s="14" t="s">
        <v>2656</v>
      </c>
      <c r="W425" s="114" t="s">
        <v>47</v>
      </c>
      <c r="X425" s="51" t="str">
        <f>UPPER(CONCATENATE(MID(AH425,3,2),MID(AG425,1,2),MID(Y425,1,2),MID(Z425,1,2),MID(AA425,1,2),MID(AB425,1,2),MID(AC425,1,1)))</f>
        <v>859FLBEMAANV</v>
      </c>
      <c r="Y425" s="604" t="s">
        <v>37</v>
      </c>
      <c r="Z425" s="604" t="s">
        <v>317</v>
      </c>
      <c r="AA425" s="604" t="s">
        <v>672</v>
      </c>
      <c r="AB425" s="605" t="s">
        <v>177</v>
      </c>
      <c r="AC425" s="481" t="s">
        <v>56</v>
      </c>
      <c r="AD425" s="44" t="s">
        <v>57</v>
      </c>
      <c r="AE425" s="108">
        <v>31295</v>
      </c>
      <c r="AF425" s="53">
        <v>5</v>
      </c>
      <c r="AG425" s="53">
        <v>9</v>
      </c>
      <c r="AH425" s="53">
        <v>1985</v>
      </c>
      <c r="AI425" s="15" t="s">
        <v>4809</v>
      </c>
      <c r="AJ425" s="48" t="s">
        <v>1096</v>
      </c>
      <c r="AK425" s="354">
        <v>17032454</v>
      </c>
      <c r="AL425" s="15" t="s">
        <v>2578</v>
      </c>
      <c r="AM425" s="1101">
        <v>45201</v>
      </c>
      <c r="AN425" s="15" t="s">
        <v>49</v>
      </c>
      <c r="AO425" s="1100">
        <v>45295</v>
      </c>
      <c r="AP425" s="481"/>
      <c r="AQ425" s="530">
        <v>3</v>
      </c>
      <c r="AR425" s="530">
        <v>3</v>
      </c>
      <c r="AS425" s="638" t="s">
        <v>47</v>
      </c>
      <c r="AT425" s="20" t="s">
        <v>1126</v>
      </c>
      <c r="AU425" s="23"/>
      <c r="AV425" s="58"/>
      <c r="AW425" s="53" t="s">
        <v>6550</v>
      </c>
      <c r="AX425" s="1103"/>
      <c r="AY425" s="23"/>
      <c r="AZ425" s="58"/>
      <c r="BA425" s="58"/>
      <c r="BB425" s="23"/>
      <c r="BC425" s="23"/>
      <c r="BD425" s="23"/>
      <c r="BE425" s="23"/>
      <c r="BF425" s="23"/>
      <c r="BG425" s="755">
        <f>IF(V425="NINGUNO",6, IF(V425="NIVEL INICIAL 3 AÑOS",6,IF(V425="NIVEL INICIAL 4 AÑOS",6, IF(V425="NIVEL INICIAL 5 AÑOS",6, IF(V425="PRIMARIA - 1ER GRADO",6, IF(V425="PRIMARIA - 2DO GRADO",7, IF(V425="PRIMARIA - 3ER GRADO",8, IF(V425="PRIMARIA - 4TO GRADO",9, IF(V425="PRIMARIA - 5TO GRADO",10, IF(V425="PRIMARIA - 6TO GRADO",11, IF(V425="SECUNDARIA - 1ER GRADO",12, IF(V425="SECUNDARIA - 2DO GRADO",13, IF(V425="SECUNDARIA - 3ER GRADO",14, IF(V425="SECUNDARIA - 4TO GRADO",15))))))))))))))</f>
        <v>12</v>
      </c>
      <c r="BH425" s="709">
        <f>DATEDIF(N425,"31/03/2024","Y")</f>
        <v>14</v>
      </c>
      <c r="BI425" s="755">
        <f>BH425-BG425</f>
        <v>2</v>
      </c>
      <c r="BJ425" s="459" t="str">
        <f>IF(BI425&lt;=1,"NO TIENE REZAGO", IF(BI425=2,"2 AÑOS REZAGO", IF(BI425=3,"3 AÑOS REZAGO", IF(BI425&gt;=4, "4 AÑOS REZAGO A MÁS"))))</f>
        <v>2 AÑOS REZAGO</v>
      </c>
      <c r="BK425" s="23"/>
    </row>
    <row r="426" spans="1:63" customFormat="1" ht="18.75" customHeight="1">
      <c r="A426" s="481">
        <v>852</v>
      </c>
      <c r="B426" s="23" t="s">
        <v>4811</v>
      </c>
      <c r="C426" s="15" t="s">
        <v>33</v>
      </c>
      <c r="D426" s="15" t="s">
        <v>33</v>
      </c>
      <c r="E426" s="185" t="s">
        <v>132</v>
      </c>
      <c r="F426" s="185">
        <v>903054508</v>
      </c>
      <c r="G426" s="310" t="str">
        <f>CONCATENATE(MID(Q426,3,2),MID(P426,1,2),MID(H426,1,2),MID(I426,1,2),MID(J426,1,2), MID(K426,1,2),MID(L426,1,1))</f>
        <v>083FLCOANGAS</v>
      </c>
      <c r="H426" s="197" t="s">
        <v>37</v>
      </c>
      <c r="I426" s="197" t="s">
        <v>4212</v>
      </c>
      <c r="J426" s="197" t="s">
        <v>4217</v>
      </c>
      <c r="K426" s="197" t="s">
        <v>4218</v>
      </c>
      <c r="L426" s="15" t="s">
        <v>57</v>
      </c>
      <c r="M426" s="103" t="s">
        <v>57</v>
      </c>
      <c r="N426" s="193">
        <v>39522</v>
      </c>
      <c r="O426" s="199">
        <v>15</v>
      </c>
      <c r="P426" s="199">
        <v>3</v>
      </c>
      <c r="Q426" s="199">
        <v>2008</v>
      </c>
      <c r="R426" s="637">
        <f ca="1">DATEDIF(N426,TODAY(),"Y")</f>
        <v>16</v>
      </c>
      <c r="S426" s="15" t="s">
        <v>4809</v>
      </c>
      <c r="T426" s="29" t="s">
        <v>2590</v>
      </c>
      <c r="U426" s="362" t="s">
        <v>4219</v>
      </c>
      <c r="V426" s="14" t="s">
        <v>2611</v>
      </c>
      <c r="W426" s="114" t="s">
        <v>47</v>
      </c>
      <c r="X426" s="51" t="str">
        <f>UPPER(CONCATENATE(MID(AH426,3,2),MID(AG426,1,2),MID(Y426,1,2),MID(Z426,1,2),MID(AA426,1,2),MID(AB426,1,2),MID(AC426,1,1)))</f>
        <v>8811COCHGLVAV</v>
      </c>
      <c r="Y426" s="185" t="s">
        <v>4212</v>
      </c>
      <c r="Z426" s="185" t="s">
        <v>2158</v>
      </c>
      <c r="AA426" s="185" t="s">
        <v>1228</v>
      </c>
      <c r="AB426" s="185" t="s">
        <v>59</v>
      </c>
      <c r="AC426" s="481" t="s">
        <v>56</v>
      </c>
      <c r="AD426" s="15" t="s">
        <v>42</v>
      </c>
      <c r="AE426" s="193">
        <v>32460</v>
      </c>
      <c r="AF426" s="362" t="s">
        <v>364</v>
      </c>
      <c r="AG426" s="362" t="s">
        <v>65</v>
      </c>
      <c r="AH426" s="362" t="s">
        <v>254</v>
      </c>
      <c r="AI426" s="58" t="s">
        <v>4809</v>
      </c>
      <c r="AJ426" s="294" t="s">
        <v>42</v>
      </c>
      <c r="AK426" s="369" t="s">
        <v>4216</v>
      </c>
      <c r="AL426" s="58" t="s">
        <v>6721</v>
      </c>
      <c r="AM426" s="85">
        <v>45258.896226851852</v>
      </c>
      <c r="AN426" s="1122"/>
      <c r="AO426" s="24"/>
      <c r="AP426" s="15"/>
      <c r="AQ426" s="20"/>
      <c r="AR426" s="199"/>
      <c r="AS426" s="146" t="s">
        <v>47</v>
      </c>
      <c r="AT426" s="185" t="s">
        <v>48</v>
      </c>
      <c r="AU426" s="18" t="s">
        <v>47</v>
      </c>
      <c r="AV426" s="58"/>
      <c r="AW426" s="18"/>
      <c r="AX426" s="58"/>
      <c r="AY426" s="18"/>
      <c r="AZ426" s="58"/>
      <c r="BA426" s="58"/>
      <c r="BB426" s="18"/>
      <c r="BC426" s="18"/>
      <c r="BD426" s="18"/>
      <c r="BE426" s="18"/>
      <c r="BF426" s="18"/>
      <c r="BG426" s="755">
        <f>IF(V426="NINGUNO",6, IF(V426="NIVEL INICIAL 3 AÑOS",6,IF(V426="NIVEL INICIAL 4 AÑOS",6, IF(V426="NIVEL INICIAL 5 AÑOS",6, IF(V426="PRIMARIA - 1ER GRADO",6, IF(V426="PRIMARIA - 2DO GRADO",7, IF(V426="PRIMARIA - 3ER GRADO",8, IF(V426="PRIMARIA - 4TO GRADO",9, IF(V426="PRIMARIA - 5TO GRADO",10, IF(V426="PRIMARIA - 6TO GRADO",11, IF(V426="SECUNDARIA - 1ER GRADO",12, IF(V426="SECUNDARIA - 2DO GRADO",13, IF(V426="SECUNDARIA - 3ER GRADO",14, IF(V426="SECUNDARIA - 4TO GRADO",15))))))))))))))</f>
        <v>14</v>
      </c>
      <c r="BH426" s="709">
        <f>DATEDIF(N426,"31/03/2024","Y")</f>
        <v>16</v>
      </c>
      <c r="BI426" s="755">
        <f>BH426-BG426</f>
        <v>2</v>
      </c>
      <c r="BJ426" s="459" t="str">
        <f>IF(BI426&lt;=1,"NO TIENE REZAGO", IF(BI426=2,"2 AÑOS REZAGO", IF(BI426=3,"3 AÑOS REZAGO", IF(BI426&gt;=4, "4 AÑOS REZAGO A MÁS"))))</f>
        <v>2 AÑOS REZAGO</v>
      </c>
      <c r="BK426" s="18"/>
    </row>
    <row r="427" spans="1:63" customFormat="1" ht="18.75" customHeight="1">
      <c r="A427" s="481">
        <v>141</v>
      </c>
      <c r="B427" s="51" t="s">
        <v>2575</v>
      </c>
      <c r="C427" s="25" t="s">
        <v>50</v>
      </c>
      <c r="D427" s="25" t="s">
        <v>50</v>
      </c>
      <c r="E427" s="21" t="s">
        <v>741</v>
      </c>
      <c r="F427" s="26">
        <v>969014353</v>
      </c>
      <c r="G427" s="310" t="str">
        <f>CONCATENATE(MID(Q427,3,2),MID(P427,1,2),MID(H427,1,2),MID(I427,1,2),MID(J427,1,2), MID(K427,1,2),MID(L427,1,1))</f>
        <v>146FLJADAVAS</v>
      </c>
      <c r="H427" s="40" t="s">
        <v>37</v>
      </c>
      <c r="I427" s="27" t="s">
        <v>895</v>
      </c>
      <c r="J427" s="27" t="s">
        <v>2771</v>
      </c>
      <c r="K427" s="27" t="s">
        <v>167</v>
      </c>
      <c r="L427" s="15" t="s">
        <v>57</v>
      </c>
      <c r="M427" s="103" t="s">
        <v>57</v>
      </c>
      <c r="N427" s="193">
        <v>41812</v>
      </c>
      <c r="O427" s="199">
        <v>22</v>
      </c>
      <c r="P427" s="199">
        <v>6</v>
      </c>
      <c r="Q427" s="199">
        <v>2014</v>
      </c>
      <c r="R427" s="637">
        <f ca="1">DATEDIF(N427,TODAY(),"Y")</f>
        <v>9</v>
      </c>
      <c r="S427" s="15" t="s">
        <v>4809</v>
      </c>
      <c r="T427" s="29" t="s">
        <v>2590</v>
      </c>
      <c r="U427" s="26">
        <v>283</v>
      </c>
      <c r="V427" s="14" t="s">
        <v>2588</v>
      </c>
      <c r="W427" s="51" t="s">
        <v>47</v>
      </c>
      <c r="X427" s="51" t="str">
        <f>UPPER(CONCATENATE(MID(AH427,3,2),MID(AG427,1,2),MID(Y427,1,2),MID(Z427,1,2),MID(AA427,1,2),MID(AB427,1,2),MID(AC427,1,1)))</f>
        <v>9511JAJADAJOV</v>
      </c>
      <c r="Y427" s="26" t="s">
        <v>895</v>
      </c>
      <c r="Z427" s="26" t="s">
        <v>895</v>
      </c>
      <c r="AA427" s="26" t="s">
        <v>896</v>
      </c>
      <c r="AB427" s="26" t="s">
        <v>374</v>
      </c>
      <c r="AC427" s="481" t="s">
        <v>56</v>
      </c>
      <c r="AD427" s="44" t="s">
        <v>57</v>
      </c>
      <c r="AE427" s="30">
        <v>35021</v>
      </c>
      <c r="AF427" s="26">
        <v>18</v>
      </c>
      <c r="AG427" s="26">
        <v>11</v>
      </c>
      <c r="AH427" s="26">
        <v>1995</v>
      </c>
      <c r="AI427" s="58" t="s">
        <v>4809</v>
      </c>
      <c r="AJ427" s="32" t="s">
        <v>58</v>
      </c>
      <c r="AK427" s="28">
        <v>27712907</v>
      </c>
      <c r="AL427" s="1080" t="s">
        <v>2578</v>
      </c>
      <c r="AM427" s="1104">
        <v>45184</v>
      </c>
      <c r="AN427" s="15" t="s">
        <v>49</v>
      </c>
      <c r="AO427" s="1094">
        <v>45201</v>
      </c>
      <c r="AP427" s="1077">
        <v>2</v>
      </c>
      <c r="AQ427" s="386">
        <v>2</v>
      </c>
      <c r="AR427" s="28">
        <v>2</v>
      </c>
      <c r="AS427" s="51" t="s">
        <v>47</v>
      </c>
      <c r="AT427" s="26" t="s">
        <v>59</v>
      </c>
      <c r="AU427" s="14" t="s">
        <v>47</v>
      </c>
      <c r="AV427" s="58" t="s">
        <v>47</v>
      </c>
      <c r="AW427" s="813" t="s">
        <v>2772</v>
      </c>
      <c r="AX427" s="387">
        <v>45209</v>
      </c>
      <c r="AY427" s="23" t="s">
        <v>47</v>
      </c>
      <c r="AZ427" s="58" t="s">
        <v>47</v>
      </c>
      <c r="BA427" s="1130">
        <v>45219</v>
      </c>
      <c r="BB427" s="23" t="s">
        <v>47</v>
      </c>
      <c r="BC427" s="23" t="s">
        <v>2603</v>
      </c>
      <c r="BD427" s="110" t="s">
        <v>2772</v>
      </c>
      <c r="BE427" s="110" t="s">
        <v>2680</v>
      </c>
      <c r="BF427" s="25" t="s">
        <v>47</v>
      </c>
      <c r="BG427" s="755">
        <f>IF(V427="NINGUNO",6, IF(V427="NIVEL INICIAL 3 AÑOS",6,IF(V427="NIVEL INICIAL 4 AÑOS",6, IF(V427="NIVEL INICIAL 5 AÑOS",6, IF(V427="PRIMARIA - 1ER GRADO",6, IF(V427="PRIMARIA - 2DO GRADO",7, IF(V427="PRIMARIA - 3ER GRADO",8, IF(V427="PRIMARIA - 4TO GRADO",9, IF(V427="PRIMARIA - 5TO GRADO",10, IF(V427="PRIMARIA - 6TO GRADO",11, IF(V427="SECUNDARIA - 1ER GRADO",12, IF(V427="SECUNDARIA - 2DO GRADO",13, IF(V427="SECUNDARIA - 3ER GRADO",14, IF(V427="SECUNDARIA - 4TO GRADO",15))))))))))))))</f>
        <v>7</v>
      </c>
      <c r="BH427" s="709">
        <f>DATEDIF(N427,"31/03/2024","Y")</f>
        <v>9</v>
      </c>
      <c r="BI427" s="755">
        <f>BH427-BG427</f>
        <v>2</v>
      </c>
      <c r="BJ427" s="459" t="str">
        <f>IF(BI427&lt;=1,"NO TIENE REZAGO", IF(BI427=2,"2 AÑOS REZAGO", IF(BI427=3,"3 AÑOS REZAGO", IF(BI427&gt;=4, "4 AÑOS REZAGO A MÁS"))))</f>
        <v>2 AÑOS REZAGO</v>
      </c>
      <c r="BK427" s="25" t="s">
        <v>3854</v>
      </c>
    </row>
    <row r="428" spans="1:63" customFormat="1" ht="18.75" customHeight="1">
      <c r="A428" s="481">
        <v>142</v>
      </c>
      <c r="B428" s="51" t="s">
        <v>2575</v>
      </c>
      <c r="C428" s="25" t="s">
        <v>50</v>
      </c>
      <c r="D428" s="25" t="s">
        <v>50</v>
      </c>
      <c r="E428" s="21" t="s">
        <v>741</v>
      </c>
      <c r="F428" s="26">
        <v>969014353</v>
      </c>
      <c r="G428" s="310" t="str">
        <f>CONCATENATE(MID(Q428,3,2),MID(P428,1,2),MID(H428,1,2),MID(I428,1,2),MID(J428,1,2), MID(K428,1,2),MID(L428,1,1))</f>
        <v>124FLJADALUS</v>
      </c>
      <c r="H428" s="40" t="s">
        <v>37</v>
      </c>
      <c r="I428" s="27" t="s">
        <v>895</v>
      </c>
      <c r="J428" s="27" t="s">
        <v>2773</v>
      </c>
      <c r="K428" s="27" t="s">
        <v>2421</v>
      </c>
      <c r="L428" s="15" t="s">
        <v>57</v>
      </c>
      <c r="M428" s="103" t="s">
        <v>57</v>
      </c>
      <c r="N428" s="193">
        <v>41005</v>
      </c>
      <c r="O428" s="199">
        <v>6</v>
      </c>
      <c r="P428" s="199">
        <v>4</v>
      </c>
      <c r="Q428" s="199">
        <v>2012</v>
      </c>
      <c r="R428" s="637">
        <f ca="1">DATEDIF(N428,TODAY(),"Y")</f>
        <v>11</v>
      </c>
      <c r="S428" s="15" t="s">
        <v>4809</v>
      </c>
      <c r="T428" s="29" t="s">
        <v>2590</v>
      </c>
      <c r="U428" s="26">
        <v>521</v>
      </c>
      <c r="V428" s="14" t="s">
        <v>2644</v>
      </c>
      <c r="W428" s="51" t="s">
        <v>47</v>
      </c>
      <c r="X428" s="51" t="str">
        <f>UPPER(CONCATENATE(MID(AH428,3,2),MID(AG428,1,2),MID(Y428,1,2),MID(Z428,1,2),MID(AA428,1,2),MID(AB428,1,2),MID(AC428,1,1)))</f>
        <v>9511JAJADAJOV</v>
      </c>
      <c r="Y428" s="26" t="s">
        <v>895</v>
      </c>
      <c r="Z428" s="26" t="s">
        <v>895</v>
      </c>
      <c r="AA428" s="26" t="s">
        <v>896</v>
      </c>
      <c r="AB428" s="26" t="s">
        <v>374</v>
      </c>
      <c r="AC428" s="481" t="s">
        <v>56</v>
      </c>
      <c r="AD428" s="44" t="s">
        <v>57</v>
      </c>
      <c r="AE428" s="30">
        <v>35021</v>
      </c>
      <c r="AF428" s="26">
        <v>18</v>
      </c>
      <c r="AG428" s="26">
        <v>11</v>
      </c>
      <c r="AH428" s="26">
        <v>1995</v>
      </c>
      <c r="AI428" s="58" t="s">
        <v>4809</v>
      </c>
      <c r="AJ428" s="32" t="s">
        <v>58</v>
      </c>
      <c r="AK428" s="28">
        <v>27712907</v>
      </c>
      <c r="AL428" s="1080" t="s">
        <v>2578</v>
      </c>
      <c r="AM428" s="1104">
        <v>45184</v>
      </c>
      <c r="AN428" s="1077"/>
      <c r="AO428" s="1094"/>
      <c r="AP428" s="1077"/>
      <c r="AQ428" s="386"/>
      <c r="AR428" s="28"/>
      <c r="AS428" s="51" t="s">
        <v>47</v>
      </c>
      <c r="AT428" s="26" t="s">
        <v>59</v>
      </c>
      <c r="AU428" s="14" t="s">
        <v>47</v>
      </c>
      <c r="AV428" s="58" t="s">
        <v>47</v>
      </c>
      <c r="AW428" s="813" t="s">
        <v>2772</v>
      </c>
      <c r="AX428" s="387">
        <v>45209</v>
      </c>
      <c r="AY428" s="23" t="s">
        <v>47</v>
      </c>
      <c r="AZ428" s="58" t="s">
        <v>47</v>
      </c>
      <c r="BA428" s="1130">
        <v>45219</v>
      </c>
      <c r="BB428" s="23" t="s">
        <v>47</v>
      </c>
      <c r="BC428" s="23" t="s">
        <v>2603</v>
      </c>
      <c r="BD428" s="110" t="s">
        <v>2772</v>
      </c>
      <c r="BE428" s="110" t="s">
        <v>2774</v>
      </c>
      <c r="BF428" s="25" t="s">
        <v>47</v>
      </c>
      <c r="BG428" s="755">
        <f>IF(V428="NINGUNO",6, IF(V428="NIVEL INICIAL 3 AÑOS",6,IF(V428="NIVEL INICIAL 4 AÑOS",6, IF(V428="NIVEL INICIAL 5 AÑOS",6, IF(V428="PRIMARIA - 1ER GRADO",6, IF(V428="PRIMARIA - 2DO GRADO",7, IF(V428="PRIMARIA - 3ER GRADO",8, IF(V428="PRIMARIA - 4TO GRADO",9, IF(V428="PRIMARIA - 5TO GRADO",10, IF(V428="PRIMARIA - 6TO GRADO",11, IF(V428="SECUNDARIA - 1ER GRADO",12, IF(V428="SECUNDARIA - 2DO GRADO",13, IF(V428="SECUNDARIA - 3ER GRADO",14, IF(V428="SECUNDARIA - 4TO GRADO",15))))))))))))))</f>
        <v>9</v>
      </c>
      <c r="BH428" s="709">
        <f>DATEDIF(N428,"31/03/2024","Y")</f>
        <v>11</v>
      </c>
      <c r="BI428" s="755">
        <f>BH428-BG428</f>
        <v>2</v>
      </c>
      <c r="BJ428" s="459" t="str">
        <f>IF(BI428&lt;=1,"NO TIENE REZAGO", IF(BI428=2,"2 AÑOS REZAGO", IF(BI428=3,"3 AÑOS REZAGO", IF(BI428&gt;=4, "4 AÑOS REZAGO A MÁS"))))</f>
        <v>2 AÑOS REZAGO</v>
      </c>
      <c r="BK428" s="25" t="s">
        <v>3854</v>
      </c>
    </row>
    <row r="429" spans="1:63" customFormat="1" ht="18.75" customHeight="1">
      <c r="A429" s="481">
        <v>19</v>
      </c>
      <c r="B429" s="51" t="s">
        <v>2575</v>
      </c>
      <c r="C429" s="25" t="s">
        <v>33</v>
      </c>
      <c r="D429" s="25" t="s">
        <v>33</v>
      </c>
      <c r="E429" s="14" t="s">
        <v>132</v>
      </c>
      <c r="F429" s="14">
        <v>919650363</v>
      </c>
      <c r="G429" s="310" t="str">
        <f>CONCATENATE(MID(Q429,3,2),MID(P429,1,2),MID(H429,1,2),MID(I429,1,2),MID(J429,1,2), MID(K429,1,2),MID(L429,1,1))</f>
        <v>1512FLMABRISS</v>
      </c>
      <c r="H429" s="37" t="s">
        <v>37</v>
      </c>
      <c r="I429" s="37" t="s">
        <v>426</v>
      </c>
      <c r="J429" s="37" t="s">
        <v>2613</v>
      </c>
      <c r="K429" s="37" t="s">
        <v>270</v>
      </c>
      <c r="L429" s="15" t="s">
        <v>57</v>
      </c>
      <c r="M429" s="103" t="s">
        <v>57</v>
      </c>
      <c r="N429" s="193">
        <v>42349</v>
      </c>
      <c r="O429" s="199">
        <v>11</v>
      </c>
      <c r="P429" s="199">
        <v>12</v>
      </c>
      <c r="Q429" s="199">
        <v>2015</v>
      </c>
      <c r="R429" s="637">
        <f ca="1">DATEDIF(N429,TODAY(),"Y")</f>
        <v>8</v>
      </c>
      <c r="S429" s="15" t="s">
        <v>4809</v>
      </c>
      <c r="T429" s="29" t="s">
        <v>2590</v>
      </c>
      <c r="U429" s="14">
        <v>10057</v>
      </c>
      <c r="V429" s="14" t="s">
        <v>2588</v>
      </c>
      <c r="W429" s="51" t="s">
        <v>47</v>
      </c>
      <c r="X429" s="51" t="str">
        <f>UPPER(CONCATENATE(MID(AH429,3,2),MID(AG429,1,2),MID(Y429,1,2),MID(Z429,1,2),MID(AA429,1,2),MID(AB429,1,2),MID(AC429,1,1)))</f>
        <v>9901MAMOYAMAV</v>
      </c>
      <c r="Y429" s="33" t="s">
        <v>426</v>
      </c>
      <c r="Z429" s="14" t="s">
        <v>365</v>
      </c>
      <c r="AA429" s="14" t="s">
        <v>1035</v>
      </c>
      <c r="AB429" s="14" t="s">
        <v>1036</v>
      </c>
      <c r="AC429" s="481" t="s">
        <v>56</v>
      </c>
      <c r="AD429" s="44" t="s">
        <v>57</v>
      </c>
      <c r="AE429" s="38">
        <v>36164</v>
      </c>
      <c r="AF429" s="46" t="s">
        <v>162</v>
      </c>
      <c r="AG429" s="46" t="s">
        <v>449</v>
      </c>
      <c r="AH429" s="46" t="s">
        <v>344</v>
      </c>
      <c r="AI429" s="58" t="s">
        <v>4809</v>
      </c>
      <c r="AJ429" s="32" t="s">
        <v>58</v>
      </c>
      <c r="AK429" s="39">
        <v>27050675</v>
      </c>
      <c r="AL429" s="1080" t="s">
        <v>2578</v>
      </c>
      <c r="AM429" s="31">
        <v>45202</v>
      </c>
      <c r="AN429" s="58"/>
      <c r="AO429" s="1101"/>
      <c r="AP429" s="58"/>
      <c r="AQ429" s="56"/>
      <c r="AR429" s="39"/>
      <c r="AS429" s="51" t="s">
        <v>47</v>
      </c>
      <c r="AT429" s="14" t="s">
        <v>98</v>
      </c>
      <c r="AU429" s="14" t="s">
        <v>47</v>
      </c>
      <c r="AV429" s="58"/>
      <c r="AW429" s="25"/>
      <c r="AX429" s="58"/>
      <c r="AY429" s="25"/>
      <c r="AZ429" s="58"/>
      <c r="BA429" s="1139"/>
      <c r="BB429" s="495"/>
      <c r="BC429" s="495"/>
      <c r="BD429" s="495"/>
      <c r="BE429" s="495"/>
      <c r="BF429" s="495"/>
      <c r="BG429" s="1135">
        <f>IF(V429="NINGUNO",6, IF(V429="NIVEL INICIAL 3 AÑOS",6,IF(V429="NIVEL INICIAL 4 AÑOS",6, IF(V429="NIVEL INICIAL 5 AÑOS",6, IF(V429="PRIMARIA - 1ER GRADO",6, IF(V429="PRIMARIA - 2DO GRADO",7, IF(V429="PRIMARIA - 3ER GRADO",8, IF(V429="PRIMARIA - 4TO GRADO",9, IF(V429="PRIMARIA - 5TO GRADO",10, IF(V429="PRIMARIA - 6TO GRADO",11, IF(V429="SECUNDARIA - 1ER GRADO",12, IF(V429="SECUNDARIA - 2DO GRADO",13, IF(V429="SECUNDARIA - 3ER GRADO",14, IF(V429="SECUNDARIA - 4TO GRADO",15))))))))))))))</f>
        <v>7</v>
      </c>
      <c r="BH429" s="1136">
        <f>DATEDIF(N429,"31/03/2024","Y")</f>
        <v>8</v>
      </c>
      <c r="BI429" s="1135">
        <f>BH429-BG429</f>
        <v>1</v>
      </c>
      <c r="BJ429" s="1137" t="str">
        <f>IF(BI429&lt;=1,"NO TIENE REZAGO", IF(BI429=2,"2 AÑOS REZAGO", IF(BI429=3,"3 AÑOS REZAGO", IF(BI429&gt;=4, "4 AÑOS REZAGO A MÁS"))))</f>
        <v>NO TIENE REZAGO</v>
      </c>
      <c r="BK429" s="495"/>
    </row>
    <row r="430" spans="1:63" customFormat="1" ht="18.75" customHeight="1">
      <c r="A430" s="481">
        <v>1503</v>
      </c>
      <c r="B430" s="23" t="s">
        <v>4811</v>
      </c>
      <c r="C430" s="15" t="s">
        <v>5146</v>
      </c>
      <c r="D430" s="15" t="s">
        <v>4021</v>
      </c>
      <c r="E430" s="29" t="s">
        <v>146</v>
      </c>
      <c r="F430" s="513" t="s">
        <v>562</v>
      </c>
      <c r="G430" s="310" t="str">
        <f>CONCATENATE(MID(Q430,3,2),MID(P430,1,2),MID(H430,1,2),MID(I430,1,2),MID(J430,1,2), MID(K430,1,2),MID(L430,1,1))</f>
        <v>134FLVAYOALS</v>
      </c>
      <c r="H430" s="192" t="s">
        <v>37</v>
      </c>
      <c r="I430" s="192" t="s">
        <v>4763</v>
      </c>
      <c r="J430" s="192" t="s">
        <v>4764</v>
      </c>
      <c r="K430" s="192" t="s">
        <v>2985</v>
      </c>
      <c r="L430" s="58" t="s">
        <v>57</v>
      </c>
      <c r="M430" s="103" t="s">
        <v>57</v>
      </c>
      <c r="N430" s="193">
        <v>41372</v>
      </c>
      <c r="O430" s="199">
        <v>8</v>
      </c>
      <c r="P430" s="199">
        <v>4</v>
      </c>
      <c r="Q430" s="199">
        <v>2013</v>
      </c>
      <c r="R430" s="637">
        <f ca="1">DATEDIF(N430,TODAY(),"Y")</f>
        <v>10</v>
      </c>
      <c r="S430" s="482" t="s">
        <v>4808</v>
      </c>
      <c r="T430" s="29" t="s">
        <v>2590</v>
      </c>
      <c r="U430" s="200">
        <v>558</v>
      </c>
      <c r="V430" s="14" t="s">
        <v>2602</v>
      </c>
      <c r="W430" s="114" t="s">
        <v>47</v>
      </c>
      <c r="X430" s="51" t="str">
        <f>UPPER(CONCATENATE(MID(AH430,3,2),MID(AG430,1,2),MID(Y430,1,2),MID(Z430,1,2),MID(AA430,1,2),MID(AB430,1,2),MID(AC430,1,1)))</f>
        <v>899VANIYHCOV</v>
      </c>
      <c r="Y430" s="197" t="s">
        <v>4760</v>
      </c>
      <c r="Z430" s="32" t="s">
        <v>53</v>
      </c>
      <c r="AA430" s="192" t="s">
        <v>4761</v>
      </c>
      <c r="AB430" s="192" t="s">
        <v>439</v>
      </c>
      <c r="AC430" s="481" t="s">
        <v>56</v>
      </c>
      <c r="AD430" s="44" t="s">
        <v>57</v>
      </c>
      <c r="AE430" s="407">
        <v>32763</v>
      </c>
      <c r="AF430" s="185">
        <v>12</v>
      </c>
      <c r="AG430" s="185">
        <v>9</v>
      </c>
      <c r="AH430" s="185">
        <v>1989</v>
      </c>
      <c r="AI430" s="15" t="s">
        <v>4809</v>
      </c>
      <c r="AJ430" s="32" t="s">
        <v>58</v>
      </c>
      <c r="AK430" s="200">
        <v>20811193</v>
      </c>
      <c r="AL430" s="15" t="s">
        <v>2578</v>
      </c>
      <c r="AM430" s="557">
        <v>45221</v>
      </c>
      <c r="AN430" s="15" t="s">
        <v>49</v>
      </c>
      <c r="AO430" s="1114">
        <v>45295</v>
      </c>
      <c r="AP430" s="481"/>
      <c r="AQ430" s="20"/>
      <c r="AR430" s="199"/>
      <c r="AS430" s="146" t="s">
        <v>47</v>
      </c>
      <c r="AT430" s="185" t="s">
        <v>84</v>
      </c>
      <c r="AU430" s="18" t="s">
        <v>47</v>
      </c>
      <c r="AV430" s="58" t="s">
        <v>47</v>
      </c>
      <c r="AW430" s="815" t="s">
        <v>6421</v>
      </c>
      <c r="AX430" s="1103">
        <v>45308</v>
      </c>
      <c r="AY430" s="18"/>
      <c r="AZ430" s="58"/>
      <c r="BA430" s="1140"/>
      <c r="BB430" s="195"/>
      <c r="BC430" s="195"/>
      <c r="BD430" s="195"/>
      <c r="BE430" s="195"/>
      <c r="BF430" s="195"/>
      <c r="BG430" s="755">
        <f>IF(V430="NINGUNO",6, IF(V430="NIVEL INICIAL 3 AÑOS",6,IF(V430="NIVEL INICIAL 4 AÑOS",6, IF(V430="NIVEL INICIAL 5 AÑOS",6, IF(V430="PRIMARIA - 1ER GRADO",6, IF(V430="PRIMARIA - 2DO GRADO",7, IF(V430="PRIMARIA - 3ER GRADO",8, IF(V430="PRIMARIA - 4TO GRADO",9, IF(V430="PRIMARIA - 5TO GRADO",10, IF(V430="PRIMARIA - 6TO GRADO",11, IF(V430="SECUNDARIA - 1ER GRADO",12, IF(V430="SECUNDARIA - 2DO GRADO",13, IF(V430="SECUNDARIA - 3ER GRADO",14, IF(V430="SECUNDARIA - 4TO GRADO",15))))))))))))))</f>
        <v>8</v>
      </c>
      <c r="BH430" s="709">
        <f>DATEDIF(N430,"31/03/2024","Y")</f>
        <v>10</v>
      </c>
      <c r="BI430" s="755">
        <f>BH430-BG430</f>
        <v>2</v>
      </c>
      <c r="BJ430" s="459" t="str">
        <f>IF(BI430&lt;=1,"NO TIENE REZAGO", IF(BI430=2,"2 AÑOS REZAGO", IF(BI430=3,"3 AÑOS REZAGO", IF(BI430&gt;=4, "4 AÑOS REZAGO A MÁS"))))</f>
        <v>2 AÑOS REZAGO</v>
      </c>
      <c r="BK430" s="195" t="s">
        <v>4762</v>
      </c>
    </row>
    <row r="431" spans="1:63" customFormat="1" ht="18.75" customHeight="1">
      <c r="A431" s="481">
        <v>765</v>
      </c>
      <c r="B431" s="114" t="s">
        <v>2836</v>
      </c>
      <c r="C431" s="15" t="s">
        <v>50</v>
      </c>
      <c r="D431" s="15" t="s">
        <v>77</v>
      </c>
      <c r="E431" s="26" t="s">
        <v>77</v>
      </c>
      <c r="F431" s="44" t="s">
        <v>678</v>
      </c>
      <c r="G431" s="310" t="str">
        <f>CONCATENATE(MID(Q431,3,2),MID(P431,1,2),MID(H431,1,2),MID(I431,1,2),MID(J431,1,2), MID(K431,1,2),MID(L431,1,1))</f>
        <v>204FOREMALUS</v>
      </c>
      <c r="H431" s="32" t="s">
        <v>3835</v>
      </c>
      <c r="I431" s="32" t="s">
        <v>1423</v>
      </c>
      <c r="J431" s="32" t="s">
        <v>185</v>
      </c>
      <c r="K431" s="32" t="s">
        <v>794</v>
      </c>
      <c r="L431" s="15" t="s">
        <v>57</v>
      </c>
      <c r="M431" s="103" t="s">
        <v>57</v>
      </c>
      <c r="N431" s="193">
        <v>43932</v>
      </c>
      <c r="O431" s="199">
        <v>11</v>
      </c>
      <c r="P431" s="199">
        <v>4</v>
      </c>
      <c r="Q431" s="199">
        <v>2020</v>
      </c>
      <c r="R431" s="637">
        <f ca="1">DATEDIF(N431,TODAY(),"Y")</f>
        <v>3</v>
      </c>
      <c r="S431" s="15" t="s">
        <v>4809</v>
      </c>
      <c r="T431" s="29" t="s">
        <v>86</v>
      </c>
      <c r="U431" s="142">
        <v>93452221</v>
      </c>
      <c r="V431" s="21" t="s">
        <v>53</v>
      </c>
      <c r="W431" s="114" t="s">
        <v>47</v>
      </c>
      <c r="X431" s="51" t="str">
        <f>UPPER(CONCATENATE(MID(AH431,3,2),MID(AG431,1,2),MID(Y431,1,2),MID(Z431,1,2),MID(AA431,1,2),MID(AB431,1,2),MID(AC431,1,1)))</f>
        <v>045RENAMALUV</v>
      </c>
      <c r="Y431" s="32" t="s">
        <v>1423</v>
      </c>
      <c r="Z431" s="32" t="s">
        <v>1424</v>
      </c>
      <c r="AA431" s="32" t="s">
        <v>185</v>
      </c>
      <c r="AB431" s="32" t="s">
        <v>794</v>
      </c>
      <c r="AC431" s="481" t="s">
        <v>56</v>
      </c>
      <c r="AD431" s="44" t="s">
        <v>57</v>
      </c>
      <c r="AE431" s="141">
        <v>38118</v>
      </c>
      <c r="AF431" s="18" t="s">
        <v>65</v>
      </c>
      <c r="AG431" s="18" t="s">
        <v>180</v>
      </c>
      <c r="AH431" s="18" t="s">
        <v>1425</v>
      </c>
      <c r="AI431" s="58" t="s">
        <v>4809</v>
      </c>
      <c r="AJ431" s="32" t="s">
        <v>58</v>
      </c>
      <c r="AK431" s="45">
        <v>32013537</v>
      </c>
      <c r="AL431" s="44" t="s">
        <v>2578</v>
      </c>
      <c r="AM431" s="31">
        <v>45205</v>
      </c>
      <c r="AN431" s="15" t="s">
        <v>49</v>
      </c>
      <c r="AO431" s="1111">
        <v>45247</v>
      </c>
      <c r="AP431" s="44">
        <v>1</v>
      </c>
      <c r="AQ431" s="45">
        <v>1</v>
      </c>
      <c r="AR431" s="45">
        <v>2</v>
      </c>
      <c r="AS431" s="114" t="s">
        <v>47</v>
      </c>
      <c r="AT431" s="15" t="s">
        <v>59</v>
      </c>
      <c r="AU431" s="16" t="s">
        <v>47</v>
      </c>
      <c r="AV431" s="15"/>
      <c r="AW431" s="18"/>
      <c r="AX431" s="58"/>
      <c r="AY431" s="18"/>
      <c r="AZ431" s="15"/>
      <c r="BA431" s="15"/>
      <c r="BB431" s="18"/>
      <c r="BC431" s="18"/>
      <c r="BD431" s="18"/>
      <c r="BE431" s="18"/>
      <c r="BF431" s="18"/>
      <c r="BG431" s="755">
        <f>IF(V431="NINGUNO",6, IF(V431="NIVEL INICIAL 3 AÑOS",6,IF(V431="NIVEL INICIAL 4 AÑOS",6, IF(V431="NIVEL INICIAL 5 AÑOS",6, IF(V431="PRIMARIA - 1ER GRADO",6, IF(V431="PRIMARIA - 2DO GRADO",7, IF(V431="PRIMARIA - 3ER GRADO",8, IF(V431="PRIMARIA - 4TO GRADO",9, IF(V431="PRIMARIA - 5TO GRADO",10, IF(V431="PRIMARIA - 6TO GRADO",11, IF(V431="SECUNDARIA - 1ER GRADO",12, IF(V431="SECUNDARIA - 2DO GRADO",13, IF(V431="SECUNDARIA - 3ER GRADO",14, IF(V431="SECUNDARIA - 4TO GRADO",15))))))))))))))</f>
        <v>6</v>
      </c>
      <c r="BH431" s="709">
        <f>DATEDIF(N431,"31/03/2024","Y")</f>
        <v>3</v>
      </c>
      <c r="BI431" s="755">
        <f>BH431-BG431</f>
        <v>-3</v>
      </c>
      <c r="BJ431" s="459" t="str">
        <f>IF(BI431&lt;=1,"NO TIENE REZAGO", IF(BI431=2,"2 AÑOS REZAGO", IF(BI431=3,"3 AÑOS REZAGO", IF(BI431&gt;=4, "4 AÑOS REZAGO A MÁS"))))</f>
        <v>NO TIENE REZAGO</v>
      </c>
      <c r="BK431" s="18"/>
    </row>
    <row r="432" spans="1:63" customFormat="1" ht="18.75" customHeight="1">
      <c r="A432" s="481">
        <v>639</v>
      </c>
      <c r="B432" s="114" t="s">
        <v>2836</v>
      </c>
      <c r="C432" s="15" t="s">
        <v>33</v>
      </c>
      <c r="D432" s="15" t="s">
        <v>33</v>
      </c>
      <c r="E432" s="16" t="s">
        <v>99</v>
      </c>
      <c r="F432" s="15">
        <v>902074926</v>
      </c>
      <c r="G432" s="310" t="str">
        <f>CONCATENATE(MID(Q432,3,2),MID(P432,1,2),MID(H432,1,2),MID(I432,1,2),MID(J432,1,2), MID(K432,1,2),MID(L432,1,1))</f>
        <v>2011FOSUALSEN</v>
      </c>
      <c r="H432" s="18" t="s">
        <v>3094</v>
      </c>
      <c r="I432" s="18" t="s">
        <v>61</v>
      </c>
      <c r="J432" s="18" t="s">
        <v>3642</v>
      </c>
      <c r="K432" s="18" t="s">
        <v>2643</v>
      </c>
      <c r="L432" s="21" t="s">
        <v>1938</v>
      </c>
      <c r="M432" s="185" t="s">
        <v>1938</v>
      </c>
      <c r="N432" s="193">
        <v>44165</v>
      </c>
      <c r="O432" s="199">
        <v>30</v>
      </c>
      <c r="P432" s="199">
        <v>11</v>
      </c>
      <c r="Q432" s="199">
        <v>2020</v>
      </c>
      <c r="R432" s="637">
        <f ca="1">DATEDIF(N432,TODAY(),"Y")</f>
        <v>3</v>
      </c>
      <c r="S432" s="15" t="s">
        <v>4808</v>
      </c>
      <c r="T432" s="15" t="s">
        <v>1939</v>
      </c>
      <c r="U432" s="120" t="s">
        <v>3643</v>
      </c>
      <c r="V432" s="21" t="s">
        <v>53</v>
      </c>
      <c r="W432" s="114" t="s">
        <v>47</v>
      </c>
      <c r="X432" s="51" t="str">
        <f>UPPER(CONCATENATE(MID(AH432,3,2),MID(AG432,1,2),MID(Y432,1,2),MID(Z432,1,2),MID(AA432,1,2),MID(AB432,1,2),MID(AC432,1,1)))</f>
        <v>008SUSEYEISV</v>
      </c>
      <c r="Y432" s="15" t="s">
        <v>61</v>
      </c>
      <c r="Z432" s="15" t="s">
        <v>941</v>
      </c>
      <c r="AA432" s="15" t="s">
        <v>465</v>
      </c>
      <c r="AB432" s="15" t="s">
        <v>270</v>
      </c>
      <c r="AC432" s="481" t="s">
        <v>56</v>
      </c>
      <c r="AD432" s="15" t="s">
        <v>42</v>
      </c>
      <c r="AE432" s="85">
        <v>36748</v>
      </c>
      <c r="AF432" s="18" t="s">
        <v>114</v>
      </c>
      <c r="AG432" s="18" t="s">
        <v>73</v>
      </c>
      <c r="AH432" s="18" t="s">
        <v>187</v>
      </c>
      <c r="AI432" s="58" t="s">
        <v>4809</v>
      </c>
      <c r="AJ432" s="18" t="s">
        <v>42</v>
      </c>
      <c r="AK432" s="130" t="s">
        <v>1598</v>
      </c>
      <c r="AL432" s="15" t="s">
        <v>2578</v>
      </c>
      <c r="AM432" s="31">
        <v>45205</v>
      </c>
      <c r="AN432" s="15" t="s">
        <v>49</v>
      </c>
      <c r="AO432" s="31">
        <v>45244</v>
      </c>
      <c r="AP432" s="15">
        <v>1</v>
      </c>
      <c r="AQ432" s="20">
        <v>1</v>
      </c>
      <c r="AR432" s="20">
        <v>1</v>
      </c>
      <c r="AS432" s="114" t="s">
        <v>47</v>
      </c>
      <c r="AT432" s="15" t="s">
        <v>98</v>
      </c>
      <c r="AU432" s="16" t="s">
        <v>47</v>
      </c>
      <c r="AV432" s="15"/>
      <c r="AW432" s="18"/>
      <c r="AX432" s="58"/>
      <c r="AY432" s="18"/>
      <c r="AZ432" s="15"/>
      <c r="BA432" s="15"/>
      <c r="BB432" s="18"/>
      <c r="BC432" s="18"/>
      <c r="BD432" s="18"/>
      <c r="BE432" s="18"/>
      <c r="BF432" s="18"/>
      <c r="BG432" s="755">
        <f>IF(V432="NINGUNO",6, IF(V432="NIVEL INICIAL 3 AÑOS",6,IF(V432="NIVEL INICIAL 4 AÑOS",6, IF(V432="NIVEL INICIAL 5 AÑOS",6, IF(V432="PRIMARIA - 1ER GRADO",6, IF(V432="PRIMARIA - 2DO GRADO",7, IF(V432="PRIMARIA - 3ER GRADO",8, IF(V432="PRIMARIA - 4TO GRADO",9, IF(V432="PRIMARIA - 5TO GRADO",10, IF(V432="PRIMARIA - 6TO GRADO",11, IF(V432="SECUNDARIA - 1ER GRADO",12, IF(V432="SECUNDARIA - 2DO GRADO",13, IF(V432="SECUNDARIA - 3ER GRADO",14, IF(V432="SECUNDARIA - 4TO GRADO",15))))))))))))))</f>
        <v>6</v>
      </c>
      <c r="BH432" s="709">
        <f>DATEDIF(N432,"31/03/2024","Y")</f>
        <v>3</v>
      </c>
      <c r="BI432" s="755">
        <f>BH432-BG432</f>
        <v>-3</v>
      </c>
      <c r="BJ432" s="459" t="str">
        <f>IF(BI432&lt;=1,"NO TIENE REZAGO", IF(BI432=2,"2 AÑOS REZAGO", IF(BI432=3,"3 AÑOS REZAGO", IF(BI432&gt;=4, "4 AÑOS REZAGO A MÁS"))))</f>
        <v>NO TIENE REZAGO</v>
      </c>
      <c r="BK432" s="18"/>
    </row>
    <row r="433" spans="1:63" customFormat="1" ht="18.75" customHeight="1">
      <c r="A433" s="481">
        <v>160</v>
      </c>
      <c r="B433" s="51" t="s">
        <v>2575</v>
      </c>
      <c r="C433" s="25" t="s">
        <v>50</v>
      </c>
      <c r="D433" s="25" t="s">
        <v>77</v>
      </c>
      <c r="E433" s="26" t="s">
        <v>77</v>
      </c>
      <c r="F433" s="26">
        <v>971216281</v>
      </c>
      <c r="G433" s="310" t="str">
        <f>CONCATENATE(MID(Q433,3,2),MID(P433,1,2),MID(H433,1,2),MID(I433,1,2),MID(J433,1,2), MID(K433,1,2),MID(L433,1,1))</f>
        <v>204FOVIBRISS</v>
      </c>
      <c r="H433" s="27" t="s">
        <v>679</v>
      </c>
      <c r="I433" s="27" t="s">
        <v>1725</v>
      </c>
      <c r="J433" s="27" t="s">
        <v>2794</v>
      </c>
      <c r="K433" s="27" t="s">
        <v>1038</v>
      </c>
      <c r="L433" s="15" t="s">
        <v>57</v>
      </c>
      <c r="M433" s="103" t="s">
        <v>57</v>
      </c>
      <c r="N433" s="193">
        <v>43925</v>
      </c>
      <c r="O433" s="199">
        <v>4</v>
      </c>
      <c r="P433" s="199">
        <v>4</v>
      </c>
      <c r="Q433" s="199">
        <v>2020</v>
      </c>
      <c r="R433" s="637">
        <f ca="1">DATEDIF(N433,TODAY(),"Y")</f>
        <v>3</v>
      </c>
      <c r="S433" s="15" t="s">
        <v>4809</v>
      </c>
      <c r="T433" s="466" t="s">
        <v>2590</v>
      </c>
      <c r="U433" s="26">
        <v>1112163519</v>
      </c>
      <c r="V433" s="29" t="s">
        <v>53</v>
      </c>
      <c r="W433" s="51" t="s">
        <v>47</v>
      </c>
      <c r="X433" s="51" t="str">
        <f>UPPER(CONCATENATE(MID(AH433,3,2),MID(AG433,1,2),MID(Y433,1,2),MID(Z433,1,2),MID(AA433,1,2),MID(AB433,1,2),MID(AC433,1,1)))</f>
        <v>978VIVIADYAV</v>
      </c>
      <c r="Y433" s="26" t="s">
        <v>1725</v>
      </c>
      <c r="Z433" s="26" t="s">
        <v>118</v>
      </c>
      <c r="AA433" s="26" t="s">
        <v>1726</v>
      </c>
      <c r="AB433" s="26" t="s">
        <v>1727</v>
      </c>
      <c r="AC433" s="481" t="s">
        <v>56</v>
      </c>
      <c r="AD433" s="44" t="s">
        <v>57</v>
      </c>
      <c r="AE433" s="30">
        <v>35655</v>
      </c>
      <c r="AF433" s="26">
        <v>13</v>
      </c>
      <c r="AG433" s="26">
        <v>8</v>
      </c>
      <c r="AH433" s="26">
        <v>1997</v>
      </c>
      <c r="AI433" s="58" t="s">
        <v>4809</v>
      </c>
      <c r="AJ433" s="32" t="s">
        <v>58</v>
      </c>
      <c r="AK433" s="28">
        <v>27372990</v>
      </c>
      <c r="AL433" s="1080" t="s">
        <v>2578</v>
      </c>
      <c r="AM433" s="31">
        <v>45207</v>
      </c>
      <c r="AN433" s="15" t="s">
        <v>49</v>
      </c>
      <c r="AO433" s="1111">
        <v>45211</v>
      </c>
      <c r="AP433" s="1078">
        <v>2</v>
      </c>
      <c r="AQ433" s="388">
        <v>2</v>
      </c>
      <c r="AR433" s="28">
        <v>2</v>
      </c>
      <c r="AS433" s="51" t="s">
        <v>47</v>
      </c>
      <c r="AT433" s="26" t="s">
        <v>59</v>
      </c>
      <c r="AU433" s="14" t="s">
        <v>47</v>
      </c>
      <c r="AV433" s="58"/>
      <c r="AW433" s="25"/>
      <c r="AX433" s="58"/>
      <c r="AY433" s="25"/>
      <c r="AZ433" s="58"/>
      <c r="BA433" s="557"/>
      <c r="BB433" s="25"/>
      <c r="BC433" s="25"/>
      <c r="BD433" s="25"/>
      <c r="BE433" s="25"/>
      <c r="BF433" s="25"/>
      <c r="BG433" s="755">
        <f>IF(V433="NINGUNO",6, IF(V433="NIVEL INICIAL 3 AÑOS",6,IF(V433="NIVEL INICIAL 4 AÑOS",6, IF(V433="NIVEL INICIAL 5 AÑOS",6, IF(V433="PRIMARIA - 1ER GRADO",6, IF(V433="PRIMARIA - 2DO GRADO",7, IF(V433="PRIMARIA - 3ER GRADO",8, IF(V433="PRIMARIA - 4TO GRADO",9, IF(V433="PRIMARIA - 5TO GRADO",10, IF(V433="PRIMARIA - 6TO GRADO",11, IF(V433="SECUNDARIA - 1ER GRADO",12, IF(V433="SECUNDARIA - 2DO GRADO",13, IF(V433="SECUNDARIA - 3ER GRADO",14, IF(V433="SECUNDARIA - 4TO GRADO",15))))))))))))))</f>
        <v>6</v>
      </c>
      <c r="BH433" s="709">
        <f>DATEDIF(N433,"31/03/2024","Y")</f>
        <v>3</v>
      </c>
      <c r="BI433" s="755">
        <f>BH433-BG433</f>
        <v>-3</v>
      </c>
      <c r="BJ433" s="459" t="str">
        <f>IF(BI433&lt;=1,"NO TIENE REZAGO", IF(BI433=2,"2 AÑOS REZAGO", IF(BI433=3,"3 AÑOS REZAGO", IF(BI433&gt;=4, "4 AÑOS REZAGO A MÁS"))))</f>
        <v>NO TIENE REZAGO</v>
      </c>
      <c r="BK433" s="25"/>
    </row>
    <row r="434" spans="1:63" customFormat="1" ht="18.75" customHeight="1">
      <c r="A434" s="481">
        <v>161</v>
      </c>
      <c r="B434" s="51" t="s">
        <v>2575</v>
      </c>
      <c r="C434" s="25" t="s">
        <v>50</v>
      </c>
      <c r="D434" s="25" t="s">
        <v>77</v>
      </c>
      <c r="E434" s="26" t="s">
        <v>77</v>
      </c>
      <c r="F434" s="26">
        <v>971216281</v>
      </c>
      <c r="G434" s="310" t="str">
        <f>CONCATENATE(MID(Q434,3,2),MID(P434,1,2),MID(H434,1,2),MID(I434,1,2),MID(J434,1,2), MID(K434,1,2),MID(L434,1,1))</f>
        <v>166FOVIBRANS</v>
      </c>
      <c r="H434" s="27" t="s">
        <v>679</v>
      </c>
      <c r="I434" s="27" t="s">
        <v>1725</v>
      </c>
      <c r="J434" s="27" t="s">
        <v>2795</v>
      </c>
      <c r="K434" s="27" t="s">
        <v>2796</v>
      </c>
      <c r="L434" s="15" t="s">
        <v>57</v>
      </c>
      <c r="M434" s="103" t="s">
        <v>57</v>
      </c>
      <c r="N434" s="193">
        <v>42538</v>
      </c>
      <c r="O434" s="199">
        <v>17</v>
      </c>
      <c r="P434" s="199">
        <v>6</v>
      </c>
      <c r="Q434" s="199">
        <v>2016</v>
      </c>
      <c r="R434" s="637">
        <f ca="1">DATEDIF(N434,TODAY(),"Y")</f>
        <v>7</v>
      </c>
      <c r="S434" s="15" t="s">
        <v>4809</v>
      </c>
      <c r="T434" s="29" t="s">
        <v>2590</v>
      </c>
      <c r="U434" s="26">
        <v>2472</v>
      </c>
      <c r="V434" s="756" t="s">
        <v>2631</v>
      </c>
      <c r="W434" s="51" t="s">
        <v>47</v>
      </c>
      <c r="X434" s="51" t="str">
        <f>UPPER(CONCATENATE(MID(AH434,3,2),MID(AG434,1,2),MID(Y434,1,2),MID(Z434,1,2),MID(AA434,1,2),MID(AB434,1,2),MID(AC434,1,1)))</f>
        <v>978VIVIADYAV</v>
      </c>
      <c r="Y434" s="26" t="s">
        <v>1725</v>
      </c>
      <c r="Z434" s="26" t="s">
        <v>118</v>
      </c>
      <c r="AA434" s="26" t="s">
        <v>1726</v>
      </c>
      <c r="AB434" s="26" t="s">
        <v>1727</v>
      </c>
      <c r="AC434" s="481" t="s">
        <v>56</v>
      </c>
      <c r="AD434" s="44" t="s">
        <v>57</v>
      </c>
      <c r="AE434" s="30">
        <v>35655</v>
      </c>
      <c r="AF434" s="26">
        <v>13</v>
      </c>
      <c r="AG434" s="26">
        <v>8</v>
      </c>
      <c r="AH434" s="26">
        <v>1997</v>
      </c>
      <c r="AI434" s="58" t="s">
        <v>4809</v>
      </c>
      <c r="AJ434" s="32" t="s">
        <v>58</v>
      </c>
      <c r="AK434" s="28">
        <v>27372990</v>
      </c>
      <c r="AL434" s="1080" t="s">
        <v>2578</v>
      </c>
      <c r="AM434" s="31">
        <v>45207</v>
      </c>
      <c r="AN434" s="1078"/>
      <c r="AO434" s="1121"/>
      <c r="AP434" s="1078"/>
      <c r="AQ434" s="388"/>
      <c r="AR434" s="28"/>
      <c r="AS434" s="51" t="s">
        <v>47</v>
      </c>
      <c r="AT434" s="26" t="s">
        <v>59</v>
      </c>
      <c r="AU434" s="14" t="s">
        <v>47</v>
      </c>
      <c r="AV434" s="58"/>
      <c r="AW434" s="25"/>
      <c r="AX434" s="58"/>
      <c r="AY434" s="25"/>
      <c r="AZ434" s="58"/>
      <c r="BA434" s="557"/>
      <c r="BB434" s="25"/>
      <c r="BC434" s="25"/>
      <c r="BD434" s="25"/>
      <c r="BE434" s="25"/>
      <c r="BF434" s="25"/>
      <c r="BG434" s="755">
        <f>IF(V434="NINGUNO",6, IF(V434="NIVEL INICIAL 3 AÑOS",6,IF(V434="NIVEL INICIAL 4 AÑOS",6, IF(V434="NIVEL INICIAL 5 AÑOS",6, IF(V434="PRIMARIA - 1ER GRADO",6, IF(V434="PRIMARIA - 2DO GRADO",7, IF(V434="PRIMARIA - 3ER GRADO",8, IF(V434="PRIMARIA - 4TO GRADO",9, IF(V434="PRIMARIA - 5TO GRADO",10, IF(V434="PRIMARIA - 6TO GRADO",11, IF(V434="SECUNDARIA - 1ER GRADO",12, IF(V434="SECUNDARIA - 2DO GRADO",13, IF(V434="SECUNDARIA - 3ER GRADO",14, IF(V434="SECUNDARIA - 4TO GRADO",15))))))))))))))</f>
        <v>6</v>
      </c>
      <c r="BH434" s="709">
        <f>DATEDIF(N434,"31/03/2024","Y")</f>
        <v>7</v>
      </c>
      <c r="BI434" s="755">
        <f>BH434-BG434</f>
        <v>1</v>
      </c>
      <c r="BJ434" s="459" t="str">
        <f>IF(BI434&lt;=1,"NO TIENE REZAGO", IF(BI434=2,"2 AÑOS REZAGO", IF(BI434=3,"3 AÑOS REZAGO", IF(BI434&gt;=4, "4 AÑOS REZAGO A MÁS"))))</f>
        <v>NO TIENE REZAGO</v>
      </c>
      <c r="BK434" s="25"/>
    </row>
    <row r="435" spans="1:63" customFormat="1" ht="18.75" customHeight="1">
      <c r="A435" s="481">
        <v>870</v>
      </c>
      <c r="B435" s="23" t="s">
        <v>4811</v>
      </c>
      <c r="C435" s="15" t="s">
        <v>33</v>
      </c>
      <c r="D435" s="15" t="s">
        <v>33</v>
      </c>
      <c r="E435" s="15" t="s">
        <v>116</v>
      </c>
      <c r="F435" s="185">
        <v>921018264</v>
      </c>
      <c r="G435" s="310" t="str">
        <f>CONCATENATE(MID(Q435,3,2),MID(P435,1,2),MID(H435,1,2),MID(I435,1,2),MID(J435,1,2), MID(K435,1,2),MID(L435,1,1))</f>
        <v>202FOGAFEYON</v>
      </c>
      <c r="H435" s="197" t="s">
        <v>4277</v>
      </c>
      <c r="I435" s="197" t="s">
        <v>420</v>
      </c>
      <c r="J435" s="197" t="s">
        <v>1081</v>
      </c>
      <c r="K435" s="197" t="s">
        <v>4278</v>
      </c>
      <c r="L435" s="15" t="s">
        <v>1938</v>
      </c>
      <c r="M435" s="185" t="s">
        <v>1938</v>
      </c>
      <c r="N435" s="193">
        <v>43864</v>
      </c>
      <c r="O435" s="199">
        <v>3</v>
      </c>
      <c r="P435" s="199">
        <v>2</v>
      </c>
      <c r="Q435" s="199">
        <v>2020</v>
      </c>
      <c r="R435" s="637">
        <f t="shared" ref="R435:R440" ca="1" si="150">DATEDIF(N435,TODAY(),"Y")</f>
        <v>4</v>
      </c>
      <c r="S435" s="15" t="s">
        <v>4809</v>
      </c>
      <c r="T435" s="185" t="s">
        <v>2113</v>
      </c>
      <c r="U435" s="362" t="s">
        <v>4279</v>
      </c>
      <c r="V435" s="185" t="s">
        <v>53</v>
      </c>
      <c r="W435" s="114" t="s">
        <v>47</v>
      </c>
      <c r="X435" s="51" t="str">
        <f t="shared" ref="X435:X440" si="151">UPPER(CONCATENATE(MID(AH435,3,2),MID(AG435,1,2),MID(Y435,1,2),MID(Z435,1,2),MID(AA435,1,2),MID(AB435,1,2),MID(AC435,1,1)))</f>
        <v>8402GADEYALOV</v>
      </c>
      <c r="Y435" s="185" t="s">
        <v>420</v>
      </c>
      <c r="Z435" s="185" t="s">
        <v>4280</v>
      </c>
      <c r="AA435" s="185" t="s">
        <v>4281</v>
      </c>
      <c r="AB435" s="185" t="s">
        <v>4227</v>
      </c>
      <c r="AC435" s="481" t="s">
        <v>56</v>
      </c>
      <c r="AD435" s="15" t="s">
        <v>42</v>
      </c>
      <c r="AE435" s="193">
        <v>30724</v>
      </c>
      <c r="AF435" s="362" t="s">
        <v>206</v>
      </c>
      <c r="AG435" s="362" t="s">
        <v>87</v>
      </c>
      <c r="AH435" s="362" t="s">
        <v>236</v>
      </c>
      <c r="AI435" s="58" t="s">
        <v>4809</v>
      </c>
      <c r="AJ435" s="294" t="s">
        <v>42</v>
      </c>
      <c r="AK435" s="369" t="s">
        <v>4282</v>
      </c>
      <c r="AL435" s="15" t="s">
        <v>2578</v>
      </c>
      <c r="AM435" s="85">
        <v>45255.659618055557</v>
      </c>
      <c r="AN435" s="15" t="s">
        <v>49</v>
      </c>
      <c r="AO435" s="1111">
        <v>45266</v>
      </c>
      <c r="AP435" s="15">
        <v>1</v>
      </c>
      <c r="AQ435" s="20">
        <v>1</v>
      </c>
      <c r="AR435" s="199">
        <v>1</v>
      </c>
      <c r="AS435" s="146" t="s">
        <v>47</v>
      </c>
      <c r="AT435" s="185" t="s">
        <v>76</v>
      </c>
      <c r="AU435" s="18" t="s">
        <v>47</v>
      </c>
      <c r="AV435" s="58"/>
      <c r="AW435" s="18"/>
      <c r="AX435" s="58"/>
      <c r="AY435" s="18"/>
      <c r="AZ435" s="58"/>
      <c r="BA435" s="58"/>
      <c r="BB435" s="18"/>
      <c r="BC435" s="18"/>
      <c r="BD435" s="18"/>
      <c r="BE435" s="18"/>
      <c r="BF435" s="18"/>
      <c r="BG435" s="755">
        <f t="shared" ref="BG435:BG440" si="152">IF(V435="NINGUNO",6, IF(V435="NIVEL INICIAL 3 AÑOS",6,IF(V435="NIVEL INICIAL 4 AÑOS",6, IF(V435="NIVEL INICIAL 5 AÑOS",6, IF(V435="PRIMARIA - 1ER GRADO",6, IF(V435="PRIMARIA - 2DO GRADO",7, IF(V435="PRIMARIA - 3ER GRADO",8, IF(V435="PRIMARIA - 4TO GRADO",9, IF(V435="PRIMARIA - 5TO GRADO",10, IF(V435="PRIMARIA - 6TO GRADO",11, IF(V435="SECUNDARIA - 1ER GRADO",12, IF(V435="SECUNDARIA - 2DO GRADO",13, IF(V435="SECUNDARIA - 3ER GRADO",14, IF(V435="SECUNDARIA - 4TO GRADO",15))))))))))))))</f>
        <v>6</v>
      </c>
      <c r="BH435" s="709">
        <f t="shared" ref="BH435:BH440" si="153">DATEDIF(N435,"31/03/2024","Y")</f>
        <v>4</v>
      </c>
      <c r="BI435" s="755">
        <f t="shared" ref="BI435:BI440" si="154">BH435-BG435</f>
        <v>-2</v>
      </c>
      <c r="BJ435" s="459" t="str">
        <f t="shared" ref="BJ435:BJ440" si="155">IF(BI435&lt;=1,"NO TIENE REZAGO", IF(BI435=2,"2 AÑOS REZAGO", IF(BI435=3,"3 AÑOS REZAGO", IF(BI435&gt;=4, "4 AÑOS REZAGO A MÁS"))))</f>
        <v>NO TIENE REZAGO</v>
      </c>
      <c r="BK435" s="18"/>
    </row>
    <row r="436" spans="1:63" customFormat="1" ht="18.75" customHeight="1">
      <c r="A436" s="481">
        <v>965</v>
      </c>
      <c r="B436" s="23" t="s">
        <v>4811</v>
      </c>
      <c r="C436" s="15" t="s">
        <v>5146</v>
      </c>
      <c r="D436" s="15" t="s">
        <v>4021</v>
      </c>
      <c r="E436" s="21" t="s">
        <v>294</v>
      </c>
      <c r="F436" s="198">
        <v>902867181</v>
      </c>
      <c r="G436" s="310" t="str">
        <f>CONCATENATE(MID(Q436,3,2),MID(P436,1,2),MID(H436,1,2),MID(I436,1,2),MID(J436,1,2), MID(K436,1,2),MID(L436,1,1))</f>
        <v>134FOMEANDEP</v>
      </c>
      <c r="H436" s="192" t="s">
        <v>4277</v>
      </c>
      <c r="I436" s="192" t="s">
        <v>175</v>
      </c>
      <c r="J436" s="192" t="s">
        <v>2796</v>
      </c>
      <c r="K436" s="192" t="s">
        <v>4526</v>
      </c>
      <c r="L436" s="498" t="s">
        <v>42</v>
      </c>
      <c r="M436" s="198" t="s">
        <v>42</v>
      </c>
      <c r="N436" s="193">
        <v>41377</v>
      </c>
      <c r="O436" s="199">
        <v>13</v>
      </c>
      <c r="P436" s="199">
        <v>4</v>
      </c>
      <c r="Q436" s="199">
        <v>2013</v>
      </c>
      <c r="R436" s="637">
        <f t="shared" ca="1" si="150"/>
        <v>10</v>
      </c>
      <c r="S436" s="15" t="s">
        <v>4809</v>
      </c>
      <c r="T436" s="192" t="s">
        <v>42</v>
      </c>
      <c r="U436" s="198">
        <v>3305796</v>
      </c>
      <c r="V436" s="14" t="s">
        <v>2602</v>
      </c>
      <c r="W436" s="114" t="s">
        <v>47</v>
      </c>
      <c r="X436" s="51" t="str">
        <f t="shared" si="151"/>
        <v>7611PAALKAJOV</v>
      </c>
      <c r="Y436" s="197" t="s">
        <v>4527</v>
      </c>
      <c r="Z436" s="192" t="s">
        <v>4528</v>
      </c>
      <c r="AA436" s="192" t="s">
        <v>739</v>
      </c>
      <c r="AB436" s="192" t="s">
        <v>4529</v>
      </c>
      <c r="AC436" s="481" t="s">
        <v>56</v>
      </c>
      <c r="AD436" s="498" t="s">
        <v>42</v>
      </c>
      <c r="AE436" s="211">
        <v>28077</v>
      </c>
      <c r="AF436" s="198">
        <v>13</v>
      </c>
      <c r="AG436" s="198">
        <v>11</v>
      </c>
      <c r="AH436" s="198">
        <v>1976</v>
      </c>
      <c r="AI436" s="58" t="s">
        <v>4809</v>
      </c>
      <c r="AJ436" s="192" t="s">
        <v>42</v>
      </c>
      <c r="AK436" s="200">
        <v>2761312</v>
      </c>
      <c r="AL436" s="498" t="s">
        <v>2578</v>
      </c>
      <c r="AM436" s="31">
        <v>45207</v>
      </c>
      <c r="AN436" s="15" t="s">
        <v>49</v>
      </c>
      <c r="AO436" s="1111">
        <v>45261</v>
      </c>
      <c r="AP436" s="498">
        <v>1</v>
      </c>
      <c r="AQ436" s="377">
        <v>1</v>
      </c>
      <c r="AR436" s="200">
        <v>1</v>
      </c>
      <c r="AS436" s="146" t="s">
        <v>47</v>
      </c>
      <c r="AT436" s="198" t="s">
        <v>84</v>
      </c>
      <c r="AU436" s="18" t="s">
        <v>47</v>
      </c>
      <c r="AV436" s="58"/>
      <c r="AW436" s="18"/>
      <c r="AX436" s="58"/>
      <c r="AY436" s="18"/>
      <c r="AZ436" s="58"/>
      <c r="BA436" s="58"/>
      <c r="BB436" s="18"/>
      <c r="BC436" s="18"/>
      <c r="BD436" s="18"/>
      <c r="BE436" s="18"/>
      <c r="BF436" s="18"/>
      <c r="BG436" s="755">
        <f t="shared" si="152"/>
        <v>8</v>
      </c>
      <c r="BH436" s="709">
        <f t="shared" si="153"/>
        <v>10</v>
      </c>
      <c r="BI436" s="755">
        <f t="shared" si="154"/>
        <v>2</v>
      </c>
      <c r="BJ436" s="459" t="str">
        <f t="shared" si="155"/>
        <v>2 AÑOS REZAGO</v>
      </c>
      <c r="BK436" s="18"/>
    </row>
    <row r="437" spans="1:63" customFormat="1" ht="18.75" customHeight="1">
      <c r="A437" s="481">
        <v>1456</v>
      </c>
      <c r="B437" s="23" t="s">
        <v>5311</v>
      </c>
      <c r="C437" s="15" t="s">
        <v>5146</v>
      </c>
      <c r="D437" s="23" t="s">
        <v>126</v>
      </c>
      <c r="E437" s="53" t="s">
        <v>126</v>
      </c>
      <c r="F437" s="622">
        <v>967348101</v>
      </c>
      <c r="G437" s="310" t="str">
        <f>CONCATENATE(MID(Q437,3,2),MID(P437,1,2),MID(H437,1,2),MID(I437,1,2),MID(J437,1,2), MID(K437,1,2),MID(L437,1,1))</f>
        <v>202FODAJAMIS</v>
      </c>
      <c r="H437" s="604" t="s">
        <v>6441</v>
      </c>
      <c r="I437" s="624" t="s">
        <v>529</v>
      </c>
      <c r="J437" s="604" t="s">
        <v>6442</v>
      </c>
      <c r="K437" s="604" t="s">
        <v>801</v>
      </c>
      <c r="L437" s="58" t="s">
        <v>57</v>
      </c>
      <c r="M437" s="103" t="s">
        <v>57</v>
      </c>
      <c r="N437" s="615">
        <v>43864</v>
      </c>
      <c r="O437" s="354">
        <v>3</v>
      </c>
      <c r="P437" s="354">
        <v>2</v>
      </c>
      <c r="Q437" s="354">
        <v>2020</v>
      </c>
      <c r="R437" s="637">
        <f t="shared" ca="1" si="150"/>
        <v>4</v>
      </c>
      <c r="S437" s="483" t="s">
        <v>4809</v>
      </c>
      <c r="T437" s="48" t="s">
        <v>2590</v>
      </c>
      <c r="U437" s="53">
        <v>516</v>
      </c>
      <c r="V437" s="53" t="s">
        <v>53</v>
      </c>
      <c r="W437" s="114" t="s">
        <v>47</v>
      </c>
      <c r="X437" s="51" t="str">
        <f t="shared" si="151"/>
        <v>948DAORYOALV</v>
      </c>
      <c r="Y437" s="604" t="s">
        <v>529</v>
      </c>
      <c r="Z437" s="604" t="s">
        <v>530</v>
      </c>
      <c r="AA437" s="604" t="s">
        <v>531</v>
      </c>
      <c r="AB437" s="605" t="s">
        <v>532</v>
      </c>
      <c r="AC437" s="481" t="s">
        <v>56</v>
      </c>
      <c r="AD437" s="44" t="s">
        <v>57</v>
      </c>
      <c r="AE437" s="606">
        <v>34566</v>
      </c>
      <c r="AF437" s="53">
        <v>20</v>
      </c>
      <c r="AG437" s="53">
        <v>8</v>
      </c>
      <c r="AH437" s="53">
        <v>1994</v>
      </c>
      <c r="AI437" s="15" t="s">
        <v>4809</v>
      </c>
      <c r="AJ437" s="48" t="s">
        <v>1096</v>
      </c>
      <c r="AK437" s="607">
        <v>22418562</v>
      </c>
      <c r="AL437" s="15" t="s">
        <v>2578</v>
      </c>
      <c r="AM437" s="1101">
        <v>45201</v>
      </c>
      <c r="AN437" s="15"/>
      <c r="AO437" s="1118"/>
      <c r="AP437" s="481"/>
      <c r="AQ437" s="530"/>
      <c r="AR437" s="530"/>
      <c r="AS437" s="114" t="s">
        <v>47</v>
      </c>
      <c r="AT437" s="18" t="s">
        <v>1126</v>
      </c>
      <c r="AU437" s="23"/>
      <c r="AV437" s="58"/>
      <c r="AW437" s="53" t="s">
        <v>6552</v>
      </c>
      <c r="AX437" s="1103"/>
      <c r="AY437" s="23"/>
      <c r="AZ437" s="58"/>
      <c r="BA437" s="58"/>
      <c r="BB437" s="23"/>
      <c r="BC437" s="23"/>
      <c r="BD437" s="23"/>
      <c r="BE437" s="23"/>
      <c r="BF437" s="23"/>
      <c r="BG437" s="755">
        <f t="shared" si="152"/>
        <v>6</v>
      </c>
      <c r="BH437" s="709">
        <f t="shared" si="153"/>
        <v>4</v>
      </c>
      <c r="BI437" s="755">
        <f t="shared" si="154"/>
        <v>-2</v>
      </c>
      <c r="BJ437" s="459" t="str">
        <f t="shared" si="155"/>
        <v>NO TIENE REZAGO</v>
      </c>
      <c r="BK437" s="23"/>
    </row>
    <row r="438" spans="1:63" customFormat="1" ht="18.75" customHeight="1">
      <c r="A438" s="481">
        <v>905</v>
      </c>
      <c r="B438" s="59" t="s">
        <v>4811</v>
      </c>
      <c r="C438" s="15" t="s">
        <v>50</v>
      </c>
      <c r="D438" s="15" t="s">
        <v>50</v>
      </c>
      <c r="E438" s="863" t="s">
        <v>77</v>
      </c>
      <c r="F438" s="312">
        <v>910928122</v>
      </c>
      <c r="G438" s="310" t="str">
        <f>CONCATENATE(MID(Q438,3,2),MID(P438,1,2),MID(H438,1,2),MID(I438,1,2),MID(J438,1,2), MID(K438,1,2),MID(L438,1,1))</f>
        <v>149FRHUAAISP</v>
      </c>
      <c r="H438" s="18" t="s">
        <v>2883</v>
      </c>
      <c r="I438" s="18" t="s">
        <v>2244</v>
      </c>
      <c r="J438" s="18" t="s">
        <v>4349</v>
      </c>
      <c r="K438" s="18" t="s">
        <v>3420</v>
      </c>
      <c r="L438" s="15" t="s">
        <v>42</v>
      </c>
      <c r="M438" s="314" t="s">
        <v>42</v>
      </c>
      <c r="N438" s="193">
        <v>41884</v>
      </c>
      <c r="O438" s="199">
        <v>2</v>
      </c>
      <c r="P438" s="199">
        <v>9</v>
      </c>
      <c r="Q438" s="199">
        <v>2014</v>
      </c>
      <c r="R438" s="637">
        <f t="shared" ca="1" si="150"/>
        <v>9</v>
      </c>
      <c r="S438" s="15" t="s">
        <v>4809</v>
      </c>
      <c r="T438" s="314" t="s">
        <v>42</v>
      </c>
      <c r="U438" s="382" t="s">
        <v>4350</v>
      </c>
      <c r="V438" s="14" t="s">
        <v>2588</v>
      </c>
      <c r="W438" s="114" t="s">
        <v>47</v>
      </c>
      <c r="X438" s="51" t="str">
        <f t="shared" si="151"/>
        <v>8509HUNIYEGRV</v>
      </c>
      <c r="Y438" s="314" t="s">
        <v>2244</v>
      </c>
      <c r="Z438" s="32" t="s">
        <v>53</v>
      </c>
      <c r="AA438" s="314" t="s">
        <v>4351</v>
      </c>
      <c r="AB438" s="314" t="s">
        <v>4352</v>
      </c>
      <c r="AC438" s="481" t="s">
        <v>56</v>
      </c>
      <c r="AD438" s="15" t="s">
        <v>42</v>
      </c>
      <c r="AE438" s="413">
        <v>31301</v>
      </c>
      <c r="AF438" s="313" t="s">
        <v>65</v>
      </c>
      <c r="AG438" s="410" t="s">
        <v>315</v>
      </c>
      <c r="AH438" s="313" t="s">
        <v>181</v>
      </c>
      <c r="AI438" s="58" t="s">
        <v>4809</v>
      </c>
      <c r="AJ438" s="314" t="s">
        <v>42</v>
      </c>
      <c r="AK438" s="375" t="s">
        <v>4353</v>
      </c>
      <c r="AL438" s="15" t="s">
        <v>2578</v>
      </c>
      <c r="AM438" s="24">
        <v>45248</v>
      </c>
      <c r="AN438" s="15" t="s">
        <v>49</v>
      </c>
      <c r="AO438" s="1111">
        <v>45278</v>
      </c>
      <c r="AP438" s="15">
        <v>1</v>
      </c>
      <c r="AQ438" s="20">
        <v>1</v>
      </c>
      <c r="AR438" s="313">
        <v>2</v>
      </c>
      <c r="AS438" s="146" t="s">
        <v>47</v>
      </c>
      <c r="AT438" s="20" t="s">
        <v>59</v>
      </c>
      <c r="AU438" s="20" t="s">
        <v>47</v>
      </c>
      <c r="AV438" s="58"/>
      <c r="AW438" s="383" t="s">
        <v>6127</v>
      </c>
      <c r="AX438" s="58"/>
      <c r="AY438" s="383"/>
      <c r="AZ438" s="58"/>
      <c r="BA438" s="58"/>
      <c r="BB438" s="18"/>
      <c r="BC438" s="18"/>
      <c r="BD438" s="18"/>
      <c r="BE438" s="18"/>
      <c r="BF438" s="18"/>
      <c r="BG438" s="755">
        <f t="shared" si="152"/>
        <v>7</v>
      </c>
      <c r="BH438" s="709">
        <f t="shared" si="153"/>
        <v>9</v>
      </c>
      <c r="BI438" s="755">
        <f t="shared" si="154"/>
        <v>2</v>
      </c>
      <c r="BJ438" s="459" t="str">
        <f t="shared" si="155"/>
        <v>2 AÑOS REZAGO</v>
      </c>
      <c r="BK438" s="18"/>
    </row>
    <row r="439" spans="1:63" customFormat="1" ht="18.75" customHeight="1">
      <c r="A439" s="481">
        <v>1081</v>
      </c>
      <c r="B439" s="23" t="s">
        <v>5311</v>
      </c>
      <c r="C439" s="15" t="s">
        <v>33</v>
      </c>
      <c r="D439" s="15" t="s">
        <v>33</v>
      </c>
      <c r="E439" s="520" t="s">
        <v>68</v>
      </c>
      <c r="F439" s="520" t="s">
        <v>5316</v>
      </c>
      <c r="G439" s="310" t="str">
        <f>CONCATENATE(MID(Q439,3,2),MID(P439,1,2),MID(H439,1,2),MID(I439,1,2),MID(J439,1,2), MID(K439,1,2),MID(L439,1,1))</f>
        <v>1011FRCAOSDAP</v>
      </c>
      <c r="H439" s="18" t="s">
        <v>5350</v>
      </c>
      <c r="I439" s="18" t="s">
        <v>385</v>
      </c>
      <c r="J439" s="18" t="s">
        <v>3766</v>
      </c>
      <c r="K439" s="18" t="s">
        <v>1957</v>
      </c>
      <c r="L439" s="520" t="s">
        <v>42</v>
      </c>
      <c r="M439" s="462" t="s">
        <v>42</v>
      </c>
      <c r="N439" s="521">
        <v>40492</v>
      </c>
      <c r="O439" s="637">
        <v>10</v>
      </c>
      <c r="P439" s="637">
        <v>11</v>
      </c>
      <c r="Q439" s="637">
        <v>2010</v>
      </c>
      <c r="R439" s="637">
        <f t="shared" ca="1" si="150"/>
        <v>13</v>
      </c>
      <c r="S439" s="482" t="s">
        <v>4808</v>
      </c>
      <c r="T439" s="462" t="s">
        <v>42</v>
      </c>
      <c r="U439" s="462" t="s">
        <v>120</v>
      </c>
      <c r="V439" s="14" t="s">
        <v>2582</v>
      </c>
      <c r="W439" s="114" t="s">
        <v>47</v>
      </c>
      <c r="X439" s="51" t="str">
        <f t="shared" si="151"/>
        <v>879FRCAGACEV</v>
      </c>
      <c r="Y439" s="462" t="s">
        <v>5350</v>
      </c>
      <c r="Z439" s="462" t="s">
        <v>5459</v>
      </c>
      <c r="AA439" s="462" t="s">
        <v>5460</v>
      </c>
      <c r="AB439" s="462" t="s">
        <v>1633</v>
      </c>
      <c r="AC439" s="481" t="s">
        <v>56</v>
      </c>
      <c r="AD439" s="15" t="s">
        <v>42</v>
      </c>
      <c r="AE439" s="522">
        <v>32048</v>
      </c>
      <c r="AF439" s="462">
        <v>28</v>
      </c>
      <c r="AG439" s="462">
        <v>9</v>
      </c>
      <c r="AH439" s="462">
        <v>1987</v>
      </c>
      <c r="AI439" s="15" t="s">
        <v>4809</v>
      </c>
      <c r="AJ439" s="462" t="s">
        <v>42</v>
      </c>
      <c r="AK439" s="462" t="s">
        <v>42</v>
      </c>
      <c r="AL439" s="15" t="s">
        <v>2578</v>
      </c>
      <c r="AM439" s="1100">
        <v>45260</v>
      </c>
      <c r="AN439" s="520"/>
      <c r="AO439" s="1100"/>
      <c r="AP439" s="59"/>
      <c r="AQ439" s="462"/>
      <c r="AR439" s="462"/>
      <c r="AS439" s="114" t="s">
        <v>47</v>
      </c>
      <c r="AT439" s="18" t="s">
        <v>5498</v>
      </c>
      <c r="AU439" s="18"/>
      <c r="AV439" s="58"/>
      <c r="AW439" s="462"/>
      <c r="AX439" s="520"/>
      <c r="AY439" s="462"/>
      <c r="AZ439" s="58"/>
      <c r="BA439" s="58"/>
      <c r="BB439" s="18"/>
      <c r="BC439" s="18"/>
      <c r="BD439" s="18"/>
      <c r="BE439" s="18"/>
      <c r="BF439" s="18"/>
      <c r="BG439" s="755">
        <f t="shared" si="152"/>
        <v>10</v>
      </c>
      <c r="BH439" s="709">
        <f t="shared" si="153"/>
        <v>13</v>
      </c>
      <c r="BI439" s="755">
        <f t="shared" si="154"/>
        <v>3</v>
      </c>
      <c r="BJ439" s="459" t="str">
        <f t="shared" si="155"/>
        <v>3 AÑOS REZAGO</v>
      </c>
      <c r="BK439" s="23"/>
    </row>
    <row r="440" spans="1:63" customFormat="1" ht="18.75" customHeight="1">
      <c r="A440" s="481">
        <v>1355</v>
      </c>
      <c r="B440" s="23" t="s">
        <v>5311</v>
      </c>
      <c r="C440" s="15" t="s">
        <v>50</v>
      </c>
      <c r="D440" s="15" t="s">
        <v>50</v>
      </c>
      <c r="E440" s="567" t="s">
        <v>51</v>
      </c>
      <c r="F440" s="564">
        <v>976316773</v>
      </c>
      <c r="G440" s="310" t="str">
        <f>CONCATENATE(MID(Q440,3,2),MID(P440,1,2),MID(H440,1,2),MID(I440,1,2),MID(J440,1,2), MID(K440,1,2),MID(L440,1,1))</f>
        <v>1412FRCOYIVAS</v>
      </c>
      <c r="H440" s="473" t="s">
        <v>684</v>
      </c>
      <c r="I440" s="473" t="s">
        <v>443</v>
      </c>
      <c r="J440" s="473" t="s">
        <v>5274</v>
      </c>
      <c r="K440" s="473" t="s">
        <v>167</v>
      </c>
      <c r="L440" s="58" t="s">
        <v>57</v>
      </c>
      <c r="M440" s="103" t="s">
        <v>57</v>
      </c>
      <c r="N440" s="573">
        <v>41997</v>
      </c>
      <c r="O440" s="549">
        <v>24</v>
      </c>
      <c r="P440" s="549">
        <v>12</v>
      </c>
      <c r="Q440" s="549">
        <v>2014</v>
      </c>
      <c r="R440" s="637">
        <f t="shared" ca="1" si="150"/>
        <v>9</v>
      </c>
      <c r="S440" s="483" t="s">
        <v>4809</v>
      </c>
      <c r="T440" s="499" t="s">
        <v>2590</v>
      </c>
      <c r="U440" s="561">
        <v>11298</v>
      </c>
      <c r="V440" s="14" t="s">
        <v>2588</v>
      </c>
      <c r="W440" s="114" t="s">
        <v>47</v>
      </c>
      <c r="X440" s="51" t="str">
        <f t="shared" si="151"/>
        <v>9203FRCOFRWIV</v>
      </c>
      <c r="Y440" s="473" t="s">
        <v>5272</v>
      </c>
      <c r="Z440" s="473" t="s">
        <v>443</v>
      </c>
      <c r="AA440" s="473" t="s">
        <v>1055</v>
      </c>
      <c r="AB440" s="473" t="s">
        <v>5273</v>
      </c>
      <c r="AC440" s="481" t="s">
        <v>56</v>
      </c>
      <c r="AD440" s="44" t="s">
        <v>57</v>
      </c>
      <c r="AE440" s="474">
        <v>33669</v>
      </c>
      <c r="AF440" s="549" t="s">
        <v>301</v>
      </c>
      <c r="AG440" s="560" t="s">
        <v>88</v>
      </c>
      <c r="AH440" s="549" t="s">
        <v>115</v>
      </c>
      <c r="AI440" s="15" t="s">
        <v>4809</v>
      </c>
      <c r="AJ440" s="576" t="s">
        <v>58</v>
      </c>
      <c r="AK440" s="561">
        <v>25136792</v>
      </c>
      <c r="AL440" s="15" t="s">
        <v>2578</v>
      </c>
      <c r="AM440" s="1095">
        <v>45275</v>
      </c>
      <c r="AN440" s="15" t="s">
        <v>49</v>
      </c>
      <c r="AO440" s="1095">
        <v>45293</v>
      </c>
      <c r="AP440" s="58">
        <v>1</v>
      </c>
      <c r="AQ440" s="576">
        <v>3</v>
      </c>
      <c r="AR440" s="576">
        <v>3</v>
      </c>
      <c r="AS440" s="638" t="s">
        <v>47</v>
      </c>
      <c r="AT440" s="18" t="s">
        <v>6241</v>
      </c>
      <c r="AU440" s="55"/>
      <c r="AV440" s="58" t="s">
        <v>47</v>
      </c>
      <c r="AW440" s="549" t="s">
        <v>6243</v>
      </c>
      <c r="AX440" s="1101">
        <v>45294</v>
      </c>
      <c r="AY440" s="576" t="s">
        <v>47</v>
      </c>
      <c r="AZ440" s="58"/>
      <c r="BA440" s="58"/>
      <c r="BB440" s="23"/>
      <c r="BC440" s="23"/>
      <c r="BD440" s="23"/>
      <c r="BE440" s="23"/>
      <c r="BF440" s="23"/>
      <c r="BG440" s="755">
        <f t="shared" si="152"/>
        <v>7</v>
      </c>
      <c r="BH440" s="709">
        <f t="shared" si="153"/>
        <v>9</v>
      </c>
      <c r="BI440" s="755">
        <f t="shared" si="154"/>
        <v>2</v>
      </c>
      <c r="BJ440" s="459" t="str">
        <f t="shared" si="155"/>
        <v>2 AÑOS REZAGO</v>
      </c>
      <c r="BK440" s="23"/>
    </row>
    <row r="441" spans="1:63" customFormat="1" ht="18.75" customHeight="1">
      <c r="A441" s="481">
        <v>330</v>
      </c>
      <c r="B441" s="114" t="s">
        <v>2836</v>
      </c>
      <c r="C441" s="15" t="s">
        <v>33</v>
      </c>
      <c r="D441" s="15" t="s">
        <v>33</v>
      </c>
      <c r="E441" s="33" t="s">
        <v>60</v>
      </c>
      <c r="F441" s="15" t="s">
        <v>3063</v>
      </c>
      <c r="G441" s="310" t="str">
        <f>CONCATENATE(MID(Q441,3,2),MID(P441,1,2),MID(H441,1,2),MID(I441,1,2),MID(J441,1,2), MID(K441,1,2),MID(L441,1,1))</f>
        <v>194FRESABJES</v>
      </c>
      <c r="H441" s="18" t="s">
        <v>684</v>
      </c>
      <c r="I441" s="18" t="s">
        <v>330</v>
      </c>
      <c r="J441" s="18" t="s">
        <v>2581</v>
      </c>
      <c r="K441" s="18" t="s">
        <v>458</v>
      </c>
      <c r="L441" s="15" t="s">
        <v>57</v>
      </c>
      <c r="M441" s="103" t="s">
        <v>57</v>
      </c>
      <c r="N441" s="193">
        <v>43580</v>
      </c>
      <c r="O441" s="199">
        <v>25</v>
      </c>
      <c r="P441" s="199">
        <v>4</v>
      </c>
      <c r="Q441" s="199">
        <v>2019</v>
      </c>
      <c r="R441" s="637">
        <f ca="1">DATEDIF(N441,TODAY(),"Y")</f>
        <v>4</v>
      </c>
      <c r="S441" s="15" t="s">
        <v>4808</v>
      </c>
      <c r="T441" s="29" t="s">
        <v>2590</v>
      </c>
      <c r="U441" s="15">
        <v>59</v>
      </c>
      <c r="V441" s="21" t="s">
        <v>53</v>
      </c>
      <c r="W441" s="114" t="s">
        <v>47</v>
      </c>
      <c r="X441" s="51" t="str">
        <f>UPPER(CONCATENATE(MID(AH441,3,2),MID(AG441,1,2),MID(Y441,1,2),MID(Z441,1,2),MID(AA441,1,2),MID(AB441,1,2),MID(AC441,1,1)))</f>
        <v>9311FRESARMIV</v>
      </c>
      <c r="Y441" s="15" t="s">
        <v>684</v>
      </c>
      <c r="Z441" s="15" t="s">
        <v>330</v>
      </c>
      <c r="AA441" s="15" t="s">
        <v>685</v>
      </c>
      <c r="AB441" s="15" t="s">
        <v>686</v>
      </c>
      <c r="AC441" s="481" t="s">
        <v>56</v>
      </c>
      <c r="AD441" s="44" t="s">
        <v>57</v>
      </c>
      <c r="AE441" s="24">
        <v>34279</v>
      </c>
      <c r="AF441" s="18" t="s">
        <v>74</v>
      </c>
      <c r="AG441" s="18" t="s">
        <v>65</v>
      </c>
      <c r="AH441" s="18" t="s">
        <v>293</v>
      </c>
      <c r="AI441" s="58" t="s">
        <v>4809</v>
      </c>
      <c r="AJ441" s="32" t="s">
        <v>58</v>
      </c>
      <c r="AK441" s="20">
        <v>22190504</v>
      </c>
      <c r="AL441" s="15" t="s">
        <v>2578</v>
      </c>
      <c r="AM441" s="85">
        <v>45199.517222222225</v>
      </c>
      <c r="AN441" s="15"/>
      <c r="AO441" s="31"/>
      <c r="AP441" s="15"/>
      <c r="AQ441" s="20"/>
      <c r="AR441" s="20"/>
      <c r="AS441" s="114" t="s">
        <v>47</v>
      </c>
      <c r="AT441" s="15" t="s">
        <v>98</v>
      </c>
      <c r="AU441" s="16" t="s">
        <v>47</v>
      </c>
      <c r="AV441" s="15"/>
      <c r="AW441" s="18"/>
      <c r="AX441" s="58"/>
      <c r="AY441" s="18"/>
      <c r="AZ441" s="15"/>
      <c r="BA441" s="15"/>
      <c r="BB441" s="18"/>
      <c r="BC441" s="18"/>
      <c r="BD441" s="18"/>
      <c r="BE441" s="18"/>
      <c r="BF441" s="18"/>
      <c r="BG441" s="755">
        <f>IF(V441="NINGUNO",6, IF(V441="NIVEL INICIAL 3 AÑOS",6,IF(V441="NIVEL INICIAL 4 AÑOS",6, IF(V441="NIVEL INICIAL 5 AÑOS",6, IF(V441="PRIMARIA - 1ER GRADO",6, IF(V441="PRIMARIA - 2DO GRADO",7, IF(V441="PRIMARIA - 3ER GRADO",8, IF(V441="PRIMARIA - 4TO GRADO",9, IF(V441="PRIMARIA - 5TO GRADO",10, IF(V441="PRIMARIA - 6TO GRADO",11, IF(V441="SECUNDARIA - 1ER GRADO",12, IF(V441="SECUNDARIA - 2DO GRADO",13, IF(V441="SECUNDARIA - 3ER GRADO",14, IF(V441="SECUNDARIA - 4TO GRADO",15))))))))))))))</f>
        <v>6</v>
      </c>
      <c r="BH441" s="709">
        <f>DATEDIF(N441,"31/03/2024","Y")</f>
        <v>4</v>
      </c>
      <c r="BI441" s="755">
        <f>BH441-BG441</f>
        <v>-2</v>
      </c>
      <c r="BJ441" s="459" t="str">
        <f>IF(BI441&lt;=1,"NO TIENE REZAGO", IF(BI441=2,"2 AÑOS REZAGO", IF(BI441=3,"3 AÑOS REZAGO", IF(BI441&gt;=4, "4 AÑOS REZAGO A MÁS"))))</f>
        <v>NO TIENE REZAGO</v>
      </c>
      <c r="BK441" s="18"/>
    </row>
    <row r="442" spans="1:63" customFormat="1" ht="18.75" customHeight="1">
      <c r="A442" s="481">
        <v>328</v>
      </c>
      <c r="B442" s="114" t="s">
        <v>2836</v>
      </c>
      <c r="C442" s="15" t="s">
        <v>33</v>
      </c>
      <c r="D442" s="15" t="s">
        <v>33</v>
      </c>
      <c r="E442" s="33" t="s">
        <v>60</v>
      </c>
      <c r="F442" s="15" t="s">
        <v>683</v>
      </c>
      <c r="G442" s="310" t="str">
        <f>CONCATENATE(MID(Q442,3,2),MID(P442,1,2),MID(H442,1,2),MID(I442,1,2),MID(J442,1,2), MID(K442,1,2),MID(L442,1,1))</f>
        <v>142FRESANMOS</v>
      </c>
      <c r="H442" s="18" t="s">
        <v>684</v>
      </c>
      <c r="I442" s="18" t="s">
        <v>330</v>
      </c>
      <c r="J442" s="18" t="s">
        <v>1879</v>
      </c>
      <c r="K442" s="18" t="s">
        <v>2628</v>
      </c>
      <c r="L442" s="15" t="s">
        <v>57</v>
      </c>
      <c r="M442" s="103" t="s">
        <v>57</v>
      </c>
      <c r="N442" s="193">
        <v>41682</v>
      </c>
      <c r="O442" s="199">
        <v>12</v>
      </c>
      <c r="P442" s="199">
        <v>2</v>
      </c>
      <c r="Q442" s="199">
        <v>2014</v>
      </c>
      <c r="R442" s="637">
        <f ca="1">DATEDIF(N442,TODAY(),"Y")</f>
        <v>10</v>
      </c>
      <c r="S442" s="15" t="s">
        <v>4808</v>
      </c>
      <c r="T442" s="29" t="s">
        <v>2590</v>
      </c>
      <c r="U442" s="15">
        <v>1400</v>
      </c>
      <c r="V442" s="756" t="s">
        <v>2631</v>
      </c>
      <c r="W442" s="114" t="s">
        <v>47</v>
      </c>
      <c r="X442" s="51" t="str">
        <f>UPPER(CONCATENATE(MID(AH442,3,2),MID(AG442,1,2),MID(Y442,1,2),MID(Z442,1,2),MID(AA442,1,2),MID(AB442,1,2),MID(AC442,1,1)))</f>
        <v>9312FRESARMIV</v>
      </c>
      <c r="Y442" s="15" t="s">
        <v>684</v>
      </c>
      <c r="Z442" s="15" t="s">
        <v>330</v>
      </c>
      <c r="AA442" s="15" t="s">
        <v>685</v>
      </c>
      <c r="AB442" s="15" t="s">
        <v>686</v>
      </c>
      <c r="AC442" s="481" t="s">
        <v>56</v>
      </c>
      <c r="AD442" s="15" t="s">
        <v>42</v>
      </c>
      <c r="AE442" s="24">
        <v>34309</v>
      </c>
      <c r="AF442" s="18" t="s">
        <v>74</v>
      </c>
      <c r="AG442" s="18" t="s">
        <v>206</v>
      </c>
      <c r="AH442" s="18" t="s">
        <v>293</v>
      </c>
      <c r="AI442" s="58" t="s">
        <v>4809</v>
      </c>
      <c r="AJ442" s="15" t="s">
        <v>42</v>
      </c>
      <c r="AK442" s="20">
        <v>22190504</v>
      </c>
      <c r="AL442" s="15" t="s">
        <v>2578</v>
      </c>
      <c r="AM442" s="85">
        <v>45199.509201388886</v>
      </c>
      <c r="AN442" s="15"/>
      <c r="AO442" s="31"/>
      <c r="AP442" s="15"/>
      <c r="AQ442" s="20"/>
      <c r="AR442" s="20"/>
      <c r="AS442" s="114" t="s">
        <v>47</v>
      </c>
      <c r="AT442" s="15" t="s">
        <v>98</v>
      </c>
      <c r="AU442" s="16" t="s">
        <v>47</v>
      </c>
      <c r="AV442" s="15"/>
      <c r="AW442" s="18"/>
      <c r="AX442" s="58"/>
      <c r="AY442" s="18"/>
      <c r="AZ442" s="15"/>
      <c r="BA442" s="15"/>
      <c r="BB442" s="18"/>
      <c r="BC442" s="18"/>
      <c r="BD442" s="18"/>
      <c r="BE442" s="18"/>
      <c r="BF442" s="18"/>
      <c r="BG442" s="755">
        <f>IF(V442="NINGUNO",6, IF(V442="NIVEL INICIAL 3 AÑOS",6,IF(V442="NIVEL INICIAL 4 AÑOS",6, IF(V442="NIVEL INICIAL 5 AÑOS",6, IF(V442="PRIMARIA - 1ER GRADO",6, IF(V442="PRIMARIA - 2DO GRADO",7, IF(V442="PRIMARIA - 3ER GRADO",8, IF(V442="PRIMARIA - 4TO GRADO",9, IF(V442="PRIMARIA - 5TO GRADO",10, IF(V442="PRIMARIA - 6TO GRADO",11, IF(V442="SECUNDARIA - 1ER GRADO",12, IF(V442="SECUNDARIA - 2DO GRADO",13, IF(V442="SECUNDARIA - 3ER GRADO",14, IF(V442="SECUNDARIA - 4TO GRADO",15))))))))))))))</f>
        <v>6</v>
      </c>
      <c r="BH442" s="709">
        <f>DATEDIF(N442,"31/03/2024","Y")</f>
        <v>10</v>
      </c>
      <c r="BI442" s="755">
        <f>BH442-BG442</f>
        <v>4</v>
      </c>
      <c r="BJ442" s="459" t="str">
        <f>IF(BI442&lt;=1,"NO TIENE REZAGO", IF(BI442=2,"2 AÑOS REZAGO", IF(BI442=3,"3 AÑOS REZAGO", IF(BI442&gt;=4, "4 AÑOS REZAGO A MÁS"))))</f>
        <v>4 AÑOS REZAGO A MÁS</v>
      </c>
      <c r="BK442" s="18"/>
    </row>
    <row r="443" spans="1:63" customFormat="1" ht="18.75" customHeight="1">
      <c r="A443" s="481">
        <v>1031</v>
      </c>
      <c r="B443" s="23" t="s">
        <v>4811</v>
      </c>
      <c r="C443" s="15" t="s">
        <v>33</v>
      </c>
      <c r="D443" s="15" t="s">
        <v>33</v>
      </c>
      <c r="E443" s="15" t="s">
        <v>2048</v>
      </c>
      <c r="F443" s="185">
        <v>927158268</v>
      </c>
      <c r="G443" s="310" t="str">
        <f>CONCATENATE(MID(Q443,3,2),MID(P443,1,2),MID(H443,1,2),MID(I443,1,2),MID(J443,1,2), MID(K443,1,2),MID(L443,1,1))</f>
        <v>194FRSIASSOS</v>
      </c>
      <c r="H443" s="197" t="s">
        <v>4703</v>
      </c>
      <c r="I443" s="197" t="s">
        <v>4694</v>
      </c>
      <c r="J443" s="197" t="s">
        <v>2923</v>
      </c>
      <c r="K443" s="197" t="s">
        <v>1661</v>
      </c>
      <c r="L443" s="15" t="s">
        <v>57</v>
      </c>
      <c r="M443" s="103" t="s">
        <v>57</v>
      </c>
      <c r="N443" s="193">
        <v>43572</v>
      </c>
      <c r="O443" s="199">
        <v>17</v>
      </c>
      <c r="P443" s="199">
        <v>4</v>
      </c>
      <c r="Q443" s="199">
        <v>2019</v>
      </c>
      <c r="R443" s="637">
        <f ca="1">DATEDIF(N443,TODAY(),"Y")</f>
        <v>4</v>
      </c>
      <c r="S443" s="15" t="s">
        <v>4809</v>
      </c>
      <c r="T443" s="29" t="s">
        <v>2590</v>
      </c>
      <c r="U443" s="361"/>
      <c r="V443" s="185" t="s">
        <v>53</v>
      </c>
      <c r="W443" s="114" t="s">
        <v>47</v>
      </c>
      <c r="X443" s="51" t="str">
        <f>UPPER(CONCATENATE(MID(AH443,3,2),MID(AG443,1,2),MID(Y443,1,2),MID(Z443,1,2),MID(AA443,1,2),MID(AB443,1,2),MID(AC443,1,1)))</f>
        <v>0008SIMOANDEV</v>
      </c>
      <c r="Y443" s="197" t="s">
        <v>996</v>
      </c>
      <c r="Z443" s="197" t="s">
        <v>365</v>
      </c>
      <c r="AA443" s="197" t="s">
        <v>4704</v>
      </c>
      <c r="AB443" s="197" t="s">
        <v>3703</v>
      </c>
      <c r="AC443" s="481" t="s">
        <v>56</v>
      </c>
      <c r="AD443" s="44" t="s">
        <v>57</v>
      </c>
      <c r="AE443" s="361">
        <v>36755</v>
      </c>
      <c r="AF443" s="362" t="s">
        <v>284</v>
      </c>
      <c r="AG443" s="362" t="s">
        <v>394</v>
      </c>
      <c r="AH443" s="362" t="s">
        <v>187</v>
      </c>
      <c r="AI443" s="58" t="s">
        <v>4809</v>
      </c>
      <c r="AJ443" s="32" t="s">
        <v>58</v>
      </c>
      <c r="AK443" s="199">
        <v>29802115</v>
      </c>
      <c r="AL443" s="15" t="s">
        <v>2578</v>
      </c>
      <c r="AM443" s="85">
        <v>45252.66543789352</v>
      </c>
      <c r="AN443" s="15" t="s">
        <v>49</v>
      </c>
      <c r="AO443" s="1115">
        <v>45286</v>
      </c>
      <c r="AP443" s="15">
        <v>1</v>
      </c>
      <c r="AQ443" s="20">
        <v>1</v>
      </c>
      <c r="AR443" s="199">
        <v>2</v>
      </c>
      <c r="AS443" s="146" t="s">
        <v>47</v>
      </c>
      <c r="AT443" s="185" t="s">
        <v>67</v>
      </c>
      <c r="AU443" s="18" t="s">
        <v>47</v>
      </c>
      <c r="AV443" s="58"/>
      <c r="AW443" s="18"/>
      <c r="AX443" s="58"/>
      <c r="AY443" s="18"/>
      <c r="AZ443" s="58"/>
      <c r="BA443" s="58"/>
      <c r="BB443" s="18"/>
      <c r="BC443" s="18"/>
      <c r="BD443" s="18"/>
      <c r="BE443" s="18"/>
      <c r="BF443" s="18"/>
      <c r="BG443" s="755">
        <f>IF(V443="NINGUNO",6, IF(V443="NIVEL INICIAL 3 AÑOS",6,IF(V443="NIVEL INICIAL 4 AÑOS",6, IF(V443="NIVEL INICIAL 5 AÑOS",6, IF(V443="PRIMARIA - 1ER GRADO",6, IF(V443="PRIMARIA - 2DO GRADO",7, IF(V443="PRIMARIA - 3ER GRADO",8, IF(V443="PRIMARIA - 4TO GRADO",9, IF(V443="PRIMARIA - 5TO GRADO",10, IF(V443="PRIMARIA - 6TO GRADO",11, IF(V443="SECUNDARIA - 1ER GRADO",12, IF(V443="SECUNDARIA - 2DO GRADO",13, IF(V443="SECUNDARIA - 3ER GRADO",14, IF(V443="SECUNDARIA - 4TO GRADO",15))))))))))))))</f>
        <v>6</v>
      </c>
      <c r="BH443" s="709">
        <f>DATEDIF(N443,"31/03/2024","Y")</f>
        <v>4</v>
      </c>
      <c r="BI443" s="755">
        <f>BH443-BG443</f>
        <v>-2</v>
      </c>
      <c r="BJ443" s="459" t="str">
        <f>IF(BI443&lt;=1,"NO TIENE REZAGO", IF(BI443=2,"2 AÑOS REZAGO", IF(BI443=3,"3 AÑOS REZAGO", IF(BI443&gt;=4, "4 AÑOS REZAGO A MÁS"))))</f>
        <v>NO TIENE REZAGO</v>
      </c>
      <c r="BK443" s="18"/>
    </row>
    <row r="444" spans="1:63" customFormat="1" ht="18.75" customHeight="1">
      <c r="A444" s="481">
        <v>331</v>
      </c>
      <c r="B444" s="114" t="s">
        <v>2836</v>
      </c>
      <c r="C444" s="15" t="s">
        <v>33</v>
      </c>
      <c r="D444" s="15" t="s">
        <v>33</v>
      </c>
      <c r="E444" s="15" t="s">
        <v>2048</v>
      </c>
      <c r="F444" s="15">
        <v>961558756</v>
      </c>
      <c r="G444" s="310" t="str">
        <f>CONCATENATE(MID(Q444,3,2),MID(P444,1,2),MID(H444,1,2),MID(I444,1,2),MID(J444,1,2), MID(K444,1,2),MID(L444,1,1))</f>
        <v>1812FUBUJEALS</v>
      </c>
      <c r="H444" s="18" t="s">
        <v>691</v>
      </c>
      <c r="I444" s="18" t="s">
        <v>3065</v>
      </c>
      <c r="J444" s="18" t="s">
        <v>458</v>
      </c>
      <c r="K444" s="18" t="s">
        <v>1776</v>
      </c>
      <c r="L444" s="15" t="s">
        <v>57</v>
      </c>
      <c r="M444" s="103" t="s">
        <v>57</v>
      </c>
      <c r="N444" s="193">
        <v>43439</v>
      </c>
      <c r="O444" s="199">
        <v>5</v>
      </c>
      <c r="P444" s="199">
        <v>12</v>
      </c>
      <c r="Q444" s="199">
        <v>2018</v>
      </c>
      <c r="R444" s="637">
        <f t="shared" ref="R444:R460" ca="1" si="156">DATEDIF(N444,TODAY(),"Y")</f>
        <v>5</v>
      </c>
      <c r="S444" s="15" t="s">
        <v>4808</v>
      </c>
      <c r="T444" s="29" t="s">
        <v>2590</v>
      </c>
      <c r="U444" s="122" t="s">
        <v>3066</v>
      </c>
      <c r="V444" s="21" t="s">
        <v>53</v>
      </c>
      <c r="W444" s="114" t="s">
        <v>47</v>
      </c>
      <c r="X444" s="51" t="str">
        <f t="shared" ref="X444:X460" si="157">UPPER(CONCATENATE(MID(AH444,3,2),MID(AG444,1,2),MID(Y444,1,2),MID(Z444,1,2),MID(AA444,1,2),MID(AB444,1,2),MID(AC444,1,1)))</f>
        <v>013FUBUMACOV</v>
      </c>
      <c r="Y444" s="18" t="s">
        <v>691</v>
      </c>
      <c r="Z444" s="18" t="s">
        <v>692</v>
      </c>
      <c r="AA444" s="18" t="s">
        <v>693</v>
      </c>
      <c r="AB444" s="18" t="s">
        <v>439</v>
      </c>
      <c r="AC444" s="481" t="s">
        <v>56</v>
      </c>
      <c r="AD444" s="44" t="s">
        <v>57</v>
      </c>
      <c r="AE444" s="116">
        <v>36955</v>
      </c>
      <c r="AF444" s="18" t="s">
        <v>180</v>
      </c>
      <c r="AG444" s="18" t="s">
        <v>253</v>
      </c>
      <c r="AH444" s="18" t="s">
        <v>599</v>
      </c>
      <c r="AI444" s="58" t="s">
        <v>4809</v>
      </c>
      <c r="AJ444" s="32" t="s">
        <v>58</v>
      </c>
      <c r="AK444" s="117" t="s">
        <v>694</v>
      </c>
      <c r="AL444" s="15" t="s">
        <v>2578</v>
      </c>
      <c r="AM444" s="31">
        <v>45225.659571759257</v>
      </c>
      <c r="AN444" s="15" t="s">
        <v>49</v>
      </c>
      <c r="AO444" s="31">
        <v>45250</v>
      </c>
      <c r="AP444" s="15">
        <v>1</v>
      </c>
      <c r="AQ444" s="20">
        <v>1</v>
      </c>
      <c r="AR444" s="20">
        <v>2</v>
      </c>
      <c r="AS444" s="114" t="s">
        <v>47</v>
      </c>
      <c r="AT444" s="15" t="s">
        <v>67</v>
      </c>
      <c r="AU444" s="16" t="s">
        <v>47</v>
      </c>
      <c r="AV444" s="15"/>
      <c r="AW444" s="18"/>
      <c r="AX444" s="58"/>
      <c r="AY444" s="18"/>
      <c r="AZ444" s="15"/>
      <c r="BA444" s="15"/>
      <c r="BB444" s="18"/>
      <c r="BC444" s="18"/>
      <c r="BD444" s="18"/>
      <c r="BE444" s="18"/>
      <c r="BF444" s="18"/>
      <c r="BG444" s="755">
        <f t="shared" ref="BG444:BG460" si="158">IF(V444="NINGUNO",6, IF(V444="NIVEL INICIAL 3 AÑOS",6,IF(V444="NIVEL INICIAL 4 AÑOS",6, IF(V444="NIVEL INICIAL 5 AÑOS",6, IF(V444="PRIMARIA - 1ER GRADO",6, IF(V444="PRIMARIA - 2DO GRADO",7, IF(V444="PRIMARIA - 3ER GRADO",8, IF(V444="PRIMARIA - 4TO GRADO",9, IF(V444="PRIMARIA - 5TO GRADO",10, IF(V444="PRIMARIA - 6TO GRADO",11, IF(V444="SECUNDARIA - 1ER GRADO",12, IF(V444="SECUNDARIA - 2DO GRADO",13, IF(V444="SECUNDARIA - 3ER GRADO",14, IF(V444="SECUNDARIA - 4TO GRADO",15))))))))))))))</f>
        <v>6</v>
      </c>
      <c r="BH444" s="709">
        <f t="shared" ref="BH444:BH460" si="159">DATEDIF(N444,"31/03/2024","Y")</f>
        <v>5</v>
      </c>
      <c r="BI444" s="755">
        <f t="shared" ref="BI444:BI460" si="160">BH444-BG444</f>
        <v>-1</v>
      </c>
      <c r="BJ444" s="459" t="str">
        <f t="shared" ref="BJ444:BJ460" si="161">IF(BI444&lt;=1,"NO TIENE REZAGO", IF(BI444=2,"2 AÑOS REZAGO", IF(BI444=3,"3 AÑOS REZAGO", IF(BI444&gt;=4, "4 AÑOS REZAGO A MÁS"))))</f>
        <v>NO TIENE REZAGO</v>
      </c>
      <c r="BK444" s="18"/>
    </row>
    <row r="445" spans="1:63" customFormat="1" ht="18.75" customHeight="1">
      <c r="A445" s="481">
        <v>289</v>
      </c>
      <c r="B445" s="114" t="s">
        <v>2836</v>
      </c>
      <c r="C445" s="15" t="s">
        <v>33</v>
      </c>
      <c r="D445" s="15" t="s">
        <v>33</v>
      </c>
      <c r="E445" s="15" t="s">
        <v>91</v>
      </c>
      <c r="F445" s="15">
        <v>970508542</v>
      </c>
      <c r="G445" s="310" t="str">
        <f>CONCATENATE(MID(Q445,3,2),MID(P445,1,2),MID(H445,1,2),MID(I445,1,2),MID(J445,1,2), MID(K445,1,2),MID(L445,1,1))</f>
        <v>1611FUCUOSMAS</v>
      </c>
      <c r="H445" s="18" t="s">
        <v>691</v>
      </c>
      <c r="I445" s="18" t="s">
        <v>527</v>
      </c>
      <c r="J445" s="18" t="s">
        <v>2995</v>
      </c>
      <c r="K445" s="18" t="s">
        <v>2996</v>
      </c>
      <c r="L445" s="15" t="s">
        <v>57</v>
      </c>
      <c r="M445" s="103" t="s">
        <v>57</v>
      </c>
      <c r="N445" s="193">
        <v>42686</v>
      </c>
      <c r="O445" s="199">
        <v>12</v>
      </c>
      <c r="P445" s="199">
        <v>11</v>
      </c>
      <c r="Q445" s="199">
        <v>2016</v>
      </c>
      <c r="R445" s="637">
        <f t="shared" ca="1" si="156"/>
        <v>7</v>
      </c>
      <c r="S445" s="15" t="s">
        <v>4809</v>
      </c>
      <c r="T445" s="29" t="s">
        <v>2590</v>
      </c>
      <c r="U445" s="15">
        <v>185</v>
      </c>
      <c r="V445" s="14" t="s">
        <v>2592</v>
      </c>
      <c r="W445" s="114" t="s">
        <v>47</v>
      </c>
      <c r="X445" s="51" t="str">
        <f t="shared" si="157"/>
        <v>969CUROMIMAV</v>
      </c>
      <c r="Y445" s="18" t="s">
        <v>527</v>
      </c>
      <c r="Z445" s="18" t="s">
        <v>226</v>
      </c>
      <c r="AA445" s="18" t="s">
        <v>528</v>
      </c>
      <c r="AB445" s="18" t="s">
        <v>185</v>
      </c>
      <c r="AC445" s="481" t="s">
        <v>56</v>
      </c>
      <c r="AD445" s="15" t="s">
        <v>42</v>
      </c>
      <c r="AE445" s="119">
        <v>35313</v>
      </c>
      <c r="AF445" s="18" t="s">
        <v>180</v>
      </c>
      <c r="AG445" s="18" t="s">
        <v>45</v>
      </c>
      <c r="AH445" s="18" t="s">
        <v>334</v>
      </c>
      <c r="AI445" s="58" t="s">
        <v>4809</v>
      </c>
      <c r="AJ445" s="15" t="s">
        <v>42</v>
      </c>
      <c r="AK445" s="20">
        <v>2750852</v>
      </c>
      <c r="AL445" s="15" t="s">
        <v>2578</v>
      </c>
      <c r="AM445" s="85">
        <v>45184</v>
      </c>
      <c r="AN445" s="15" t="s">
        <v>49</v>
      </c>
      <c r="AO445" s="31">
        <v>45233</v>
      </c>
      <c r="AP445" s="15">
        <v>1</v>
      </c>
      <c r="AQ445" s="20">
        <v>1</v>
      </c>
      <c r="AR445" s="20">
        <v>1</v>
      </c>
      <c r="AS445" s="114" t="s">
        <v>47</v>
      </c>
      <c r="AT445" s="15" t="s">
        <v>188</v>
      </c>
      <c r="AU445" s="16" t="s">
        <v>47</v>
      </c>
      <c r="AV445" s="15"/>
      <c r="AW445" s="18"/>
      <c r="AX445" s="58"/>
      <c r="AY445" s="18"/>
      <c r="AZ445" s="15"/>
      <c r="BA445" s="15"/>
      <c r="BB445" s="18"/>
      <c r="BC445" s="18"/>
      <c r="BD445" s="18"/>
      <c r="BE445" s="18"/>
      <c r="BF445" s="18"/>
      <c r="BG445" s="755">
        <f t="shared" si="158"/>
        <v>6</v>
      </c>
      <c r="BH445" s="709">
        <f t="shared" si="159"/>
        <v>7</v>
      </c>
      <c r="BI445" s="755">
        <f t="shared" si="160"/>
        <v>1</v>
      </c>
      <c r="BJ445" s="459" t="str">
        <f t="shared" si="161"/>
        <v>NO TIENE REZAGO</v>
      </c>
      <c r="BK445" s="18"/>
    </row>
    <row r="446" spans="1:63" customFormat="1" ht="18.75" customHeight="1">
      <c r="A446" s="481">
        <v>971</v>
      </c>
      <c r="B446" s="23" t="s">
        <v>4811</v>
      </c>
      <c r="C446" s="15" t="s">
        <v>33</v>
      </c>
      <c r="D446" s="15" t="s">
        <v>33</v>
      </c>
      <c r="E446" s="15" t="s">
        <v>2048</v>
      </c>
      <c r="F446" s="185">
        <v>964629269</v>
      </c>
      <c r="G446" s="310" t="str">
        <f>CONCATENATE(MID(Q446,3,2),MID(P446,1,2),MID(H446,1,2),MID(I446,1,2),MID(J446,1,2), MID(K446,1,2),MID(L446,1,1))</f>
        <v>126FUPEDEVAP</v>
      </c>
      <c r="H446" s="197" t="s">
        <v>691</v>
      </c>
      <c r="I446" s="197" t="s">
        <v>1122</v>
      </c>
      <c r="J446" s="197" t="s">
        <v>4543</v>
      </c>
      <c r="K446" s="197" t="s">
        <v>167</v>
      </c>
      <c r="L446" s="15" t="s">
        <v>42</v>
      </c>
      <c r="M446" s="197" t="s">
        <v>42</v>
      </c>
      <c r="N446" s="193">
        <v>41076</v>
      </c>
      <c r="O446" s="199">
        <v>16</v>
      </c>
      <c r="P446" s="199">
        <v>6</v>
      </c>
      <c r="Q446" s="199">
        <v>2012</v>
      </c>
      <c r="R446" s="637">
        <f t="shared" ca="1" si="156"/>
        <v>11</v>
      </c>
      <c r="S446" s="15" t="s">
        <v>4809</v>
      </c>
      <c r="T446" s="197" t="s">
        <v>42</v>
      </c>
      <c r="U446" s="371" t="s">
        <v>327</v>
      </c>
      <c r="V446" s="14" t="s">
        <v>2582</v>
      </c>
      <c r="W446" s="114" t="s">
        <v>47</v>
      </c>
      <c r="X446" s="51" t="str">
        <f t="shared" si="157"/>
        <v>8207PESUYEALV</v>
      </c>
      <c r="Y446" s="197" t="s">
        <v>1122</v>
      </c>
      <c r="Z446" s="197" t="s">
        <v>61</v>
      </c>
      <c r="AA446" s="197" t="s">
        <v>1012</v>
      </c>
      <c r="AB446" s="197" t="s">
        <v>3893</v>
      </c>
      <c r="AC446" s="481" t="s">
        <v>56</v>
      </c>
      <c r="AD446" s="15" t="s">
        <v>42</v>
      </c>
      <c r="AE446" s="361">
        <v>30160</v>
      </c>
      <c r="AF446" s="362" t="s">
        <v>186</v>
      </c>
      <c r="AG446" s="362" t="s">
        <v>216</v>
      </c>
      <c r="AH446" s="362" t="s">
        <v>369</v>
      </c>
      <c r="AI446" s="58" t="s">
        <v>4809</v>
      </c>
      <c r="AJ446" s="197" t="s">
        <v>42</v>
      </c>
      <c r="AK446" s="372" t="s">
        <v>4544</v>
      </c>
      <c r="AL446" s="15" t="s">
        <v>2578</v>
      </c>
      <c r="AM446" s="85">
        <v>45251.692672743055</v>
      </c>
      <c r="AN446" s="15" t="s">
        <v>49</v>
      </c>
      <c r="AO446" s="1115">
        <v>45286</v>
      </c>
      <c r="AP446" s="15">
        <v>2</v>
      </c>
      <c r="AQ446" s="20">
        <v>2</v>
      </c>
      <c r="AR446" s="199">
        <v>2</v>
      </c>
      <c r="AS446" s="146" t="s">
        <v>47</v>
      </c>
      <c r="AT446" s="185" t="s">
        <v>67</v>
      </c>
      <c r="AU446" s="18" t="s">
        <v>47</v>
      </c>
      <c r="AV446" s="58"/>
      <c r="AW446" s="18"/>
      <c r="AX446" s="58"/>
      <c r="AY446" s="18"/>
      <c r="AZ446" s="58"/>
      <c r="BA446" s="58"/>
      <c r="BB446" s="18"/>
      <c r="BC446" s="18"/>
      <c r="BD446" s="18"/>
      <c r="BE446" s="18"/>
      <c r="BF446" s="18"/>
      <c r="BG446" s="755">
        <f t="shared" si="158"/>
        <v>10</v>
      </c>
      <c r="BH446" s="709">
        <f t="shared" si="159"/>
        <v>11</v>
      </c>
      <c r="BI446" s="755">
        <f t="shared" si="160"/>
        <v>1</v>
      </c>
      <c r="BJ446" s="459" t="str">
        <f t="shared" si="161"/>
        <v>NO TIENE REZAGO</v>
      </c>
      <c r="BK446" s="18"/>
    </row>
    <row r="447" spans="1:63" customFormat="1" ht="18.75" customHeight="1">
      <c r="A447" s="481">
        <v>972</v>
      </c>
      <c r="B447" s="23" t="s">
        <v>4811</v>
      </c>
      <c r="C447" s="15" t="s">
        <v>33</v>
      </c>
      <c r="D447" s="15" t="s">
        <v>33</v>
      </c>
      <c r="E447" s="15" t="s">
        <v>2048</v>
      </c>
      <c r="F447" s="185">
        <v>964629269</v>
      </c>
      <c r="G447" s="310" t="str">
        <f>CONCATENATE(MID(Q447,3,2),MID(P447,1,2),MID(H447,1,2),MID(I447,1,2),MID(J447,1,2), MID(K447,1,2),MID(L447,1,1))</f>
        <v>1812FUPEYEVAP</v>
      </c>
      <c r="H447" s="197" t="s">
        <v>691</v>
      </c>
      <c r="I447" s="197" t="s">
        <v>1122</v>
      </c>
      <c r="J447" s="197" t="s">
        <v>1333</v>
      </c>
      <c r="K447" s="197" t="s">
        <v>4545</v>
      </c>
      <c r="L447" s="15" t="s">
        <v>42</v>
      </c>
      <c r="M447" s="197" t="s">
        <v>42</v>
      </c>
      <c r="N447" s="193">
        <v>43439</v>
      </c>
      <c r="O447" s="199">
        <v>5</v>
      </c>
      <c r="P447" s="199">
        <v>12</v>
      </c>
      <c r="Q447" s="199">
        <v>2018</v>
      </c>
      <c r="R447" s="637">
        <f t="shared" ca="1" si="156"/>
        <v>5</v>
      </c>
      <c r="S447" s="15" t="s">
        <v>4809</v>
      </c>
      <c r="T447" s="197" t="s">
        <v>42</v>
      </c>
      <c r="U447" s="371" t="s">
        <v>327</v>
      </c>
      <c r="V447" s="14" t="s">
        <v>2592</v>
      </c>
      <c r="W447" s="114" t="s">
        <v>47</v>
      </c>
      <c r="X447" s="51" t="str">
        <f t="shared" si="157"/>
        <v>8207PESUYEALV</v>
      </c>
      <c r="Y447" s="197" t="s">
        <v>1122</v>
      </c>
      <c r="Z447" s="197" t="s">
        <v>61</v>
      </c>
      <c r="AA447" s="197" t="s">
        <v>1012</v>
      </c>
      <c r="AB447" s="197" t="s">
        <v>3893</v>
      </c>
      <c r="AC447" s="481" t="s">
        <v>56</v>
      </c>
      <c r="AD447" s="15" t="s">
        <v>42</v>
      </c>
      <c r="AE447" s="361">
        <v>30160</v>
      </c>
      <c r="AF447" s="362" t="s">
        <v>186</v>
      </c>
      <c r="AG447" s="362" t="s">
        <v>216</v>
      </c>
      <c r="AH447" s="362" t="s">
        <v>369</v>
      </c>
      <c r="AI447" s="58" t="s">
        <v>4809</v>
      </c>
      <c r="AJ447" s="197" t="s">
        <v>42</v>
      </c>
      <c r="AK447" s="372" t="s">
        <v>4544</v>
      </c>
      <c r="AL447" s="15" t="s">
        <v>2578</v>
      </c>
      <c r="AM447" s="85">
        <v>45251.696132743054</v>
      </c>
      <c r="AN447" s="15"/>
      <c r="AO447" s="1115"/>
      <c r="AP447" s="15"/>
      <c r="AQ447" s="20"/>
      <c r="AR447" s="199"/>
      <c r="AS447" s="146" t="s">
        <v>47</v>
      </c>
      <c r="AT447" s="185" t="s">
        <v>67</v>
      </c>
      <c r="AU447" s="18" t="s">
        <v>47</v>
      </c>
      <c r="AV447" s="58"/>
      <c r="AW447" s="18"/>
      <c r="AX447" s="58"/>
      <c r="AY447" s="18"/>
      <c r="AZ447" s="58"/>
      <c r="BA447" s="58"/>
      <c r="BB447" s="18"/>
      <c r="BC447" s="18"/>
      <c r="BD447" s="18"/>
      <c r="BE447" s="18"/>
      <c r="BF447" s="18"/>
      <c r="BG447" s="755">
        <f t="shared" si="158"/>
        <v>6</v>
      </c>
      <c r="BH447" s="709">
        <f t="shared" si="159"/>
        <v>5</v>
      </c>
      <c r="BI447" s="755">
        <f t="shared" si="160"/>
        <v>-1</v>
      </c>
      <c r="BJ447" s="459" t="str">
        <f t="shared" si="161"/>
        <v>NO TIENE REZAGO</v>
      </c>
      <c r="BK447" s="18"/>
    </row>
    <row r="448" spans="1:63" customFormat="1" ht="18.75" customHeight="1">
      <c r="A448" s="481">
        <v>1118</v>
      </c>
      <c r="B448" s="23" t="s">
        <v>5311</v>
      </c>
      <c r="C448" s="15" t="s">
        <v>33</v>
      </c>
      <c r="D448" s="15" t="s">
        <v>33</v>
      </c>
      <c r="E448" s="520" t="s">
        <v>279</v>
      </c>
      <c r="F448" s="520">
        <v>952666377</v>
      </c>
      <c r="G448" s="310" t="str">
        <f>CONCATENATE(MID(Q448,3,2),MID(P448,1,2),MID(H448,1,2),MID(I448,1,2),MID(J448,1,2), MID(K448,1,2),MID(L448,1,1))</f>
        <v>206FUSILUELS</v>
      </c>
      <c r="H448" s="18" t="s">
        <v>691</v>
      </c>
      <c r="I448" s="18" t="s">
        <v>5423</v>
      </c>
      <c r="J448" s="18" t="s">
        <v>5424</v>
      </c>
      <c r="K448" s="18" t="s">
        <v>5425</v>
      </c>
      <c r="L448" s="58" t="s">
        <v>57</v>
      </c>
      <c r="M448" s="103" t="s">
        <v>57</v>
      </c>
      <c r="N448" s="521">
        <v>44001</v>
      </c>
      <c r="O448" s="637">
        <v>19</v>
      </c>
      <c r="P448" s="637">
        <v>6</v>
      </c>
      <c r="Q448" s="637">
        <v>2020</v>
      </c>
      <c r="R448" s="637">
        <f t="shared" ca="1" si="156"/>
        <v>3</v>
      </c>
      <c r="S448" s="483" t="s">
        <v>4809</v>
      </c>
      <c r="T448" s="462" t="s">
        <v>2590</v>
      </c>
      <c r="U448" s="462">
        <v>263</v>
      </c>
      <c r="V448" s="520" t="s">
        <v>53</v>
      </c>
      <c r="W448" s="114" t="s">
        <v>47</v>
      </c>
      <c r="X448" s="51" t="str">
        <f t="shared" si="157"/>
        <v>998SICAJAVEV</v>
      </c>
      <c r="Y448" s="462" t="s">
        <v>5423</v>
      </c>
      <c r="Z448" s="462" t="s">
        <v>5493</v>
      </c>
      <c r="AA448" s="462" t="s">
        <v>5494</v>
      </c>
      <c r="AB448" s="462" t="s">
        <v>5495</v>
      </c>
      <c r="AC448" s="481" t="s">
        <v>56</v>
      </c>
      <c r="AD448" s="44" t="s">
        <v>57</v>
      </c>
      <c r="AE448" s="522">
        <v>36384</v>
      </c>
      <c r="AF448" s="462">
        <v>12</v>
      </c>
      <c r="AG448" s="462">
        <v>8</v>
      </c>
      <c r="AH448" s="462">
        <v>1999</v>
      </c>
      <c r="AI448" s="15" t="s">
        <v>4809</v>
      </c>
      <c r="AJ448" s="462" t="s">
        <v>5435</v>
      </c>
      <c r="AK448" s="462">
        <v>28672476</v>
      </c>
      <c r="AL448" s="15" t="s">
        <v>2578</v>
      </c>
      <c r="AM448" s="1100">
        <v>45279</v>
      </c>
      <c r="AN448" s="520"/>
      <c r="AO448" s="1100"/>
      <c r="AP448" s="520"/>
      <c r="AQ448" s="462"/>
      <c r="AR448" s="462"/>
      <c r="AS448" s="114" t="s">
        <v>47</v>
      </c>
      <c r="AT448" s="18" t="s">
        <v>5498</v>
      </c>
      <c r="AU448" s="23"/>
      <c r="AV448" s="58"/>
      <c r="AW448" s="462"/>
      <c r="AX448" s="520"/>
      <c r="AY448" s="462"/>
      <c r="AZ448" s="58"/>
      <c r="BA448" s="58"/>
      <c r="BB448" s="23"/>
      <c r="BC448" s="23"/>
      <c r="BD448" s="23"/>
      <c r="BE448" s="23"/>
      <c r="BF448" s="23"/>
      <c r="BG448" s="755">
        <f t="shared" si="158"/>
        <v>6</v>
      </c>
      <c r="BH448" s="709">
        <f t="shared" si="159"/>
        <v>3</v>
      </c>
      <c r="BI448" s="755">
        <f t="shared" si="160"/>
        <v>-3</v>
      </c>
      <c r="BJ448" s="459" t="str">
        <f t="shared" si="161"/>
        <v>NO TIENE REZAGO</v>
      </c>
      <c r="BK448" s="23"/>
    </row>
    <row r="449" spans="1:63" customFormat="1" ht="18.75" customHeight="1">
      <c r="A449" s="481">
        <v>1119</v>
      </c>
      <c r="B449" s="23" t="s">
        <v>5311</v>
      </c>
      <c r="C449" s="15" t="s">
        <v>33</v>
      </c>
      <c r="D449" s="15" t="s">
        <v>33</v>
      </c>
      <c r="E449" s="520" t="s">
        <v>279</v>
      </c>
      <c r="F449" s="520">
        <v>952666377</v>
      </c>
      <c r="G449" s="310" t="str">
        <f>CONCATENATE(MID(Q449,3,2),MID(P449,1,2),MID(H449,1,2),MID(I449,1,2),MID(J449,1,2), MID(K449,1,2),MID(L449,1,1))</f>
        <v>184FUSIZOLUS</v>
      </c>
      <c r="H449" s="18" t="s">
        <v>5426</v>
      </c>
      <c r="I449" s="18" t="s">
        <v>5423</v>
      </c>
      <c r="J449" s="18" t="s">
        <v>5427</v>
      </c>
      <c r="K449" s="18" t="s">
        <v>5428</v>
      </c>
      <c r="L449" s="58" t="s">
        <v>57</v>
      </c>
      <c r="M449" s="103" t="s">
        <v>57</v>
      </c>
      <c r="N449" s="521">
        <v>43196</v>
      </c>
      <c r="O449" s="637">
        <v>6</v>
      </c>
      <c r="P449" s="637">
        <v>4</v>
      </c>
      <c r="Q449" s="637">
        <v>2018</v>
      </c>
      <c r="R449" s="637">
        <f t="shared" ca="1" si="156"/>
        <v>5</v>
      </c>
      <c r="S449" s="483" t="s">
        <v>4809</v>
      </c>
      <c r="T449" s="462" t="s">
        <v>2590</v>
      </c>
      <c r="U449" s="462">
        <v>248</v>
      </c>
      <c r="V449" s="520" t="s">
        <v>53</v>
      </c>
      <c r="W449" s="114" t="s">
        <v>47</v>
      </c>
      <c r="X449" s="51" t="str">
        <f t="shared" si="157"/>
        <v>007SICAJAVEV</v>
      </c>
      <c r="Y449" s="462" t="s">
        <v>5423</v>
      </c>
      <c r="Z449" s="462" t="s">
        <v>5496</v>
      </c>
      <c r="AA449" s="462" t="s">
        <v>5494</v>
      </c>
      <c r="AB449" s="462" t="s">
        <v>5495</v>
      </c>
      <c r="AC449" s="481" t="s">
        <v>56</v>
      </c>
      <c r="AD449" s="44" t="s">
        <v>57</v>
      </c>
      <c r="AE449" s="522">
        <v>36721</v>
      </c>
      <c r="AF449" s="462">
        <v>14</v>
      </c>
      <c r="AG449" s="462">
        <v>7</v>
      </c>
      <c r="AH449" s="462">
        <v>2000</v>
      </c>
      <c r="AI449" s="15" t="s">
        <v>4809</v>
      </c>
      <c r="AJ449" s="462" t="s">
        <v>5435</v>
      </c>
      <c r="AK449" s="462">
        <v>28672476</v>
      </c>
      <c r="AL449" s="15" t="s">
        <v>2578</v>
      </c>
      <c r="AM449" s="1100">
        <v>45276</v>
      </c>
      <c r="AN449" s="15" t="s">
        <v>49</v>
      </c>
      <c r="AO449" s="1100">
        <v>45296</v>
      </c>
      <c r="AP449" s="520"/>
      <c r="AQ449" s="637">
        <v>1</v>
      </c>
      <c r="AR449" s="637">
        <v>1</v>
      </c>
      <c r="AS449" s="638" t="s">
        <v>47</v>
      </c>
      <c r="AT449" s="18" t="s">
        <v>5498</v>
      </c>
      <c r="AU449" s="23"/>
      <c r="AV449" s="58"/>
      <c r="AW449" s="462"/>
      <c r="AX449" s="520"/>
      <c r="AY449" s="462"/>
      <c r="AZ449" s="58"/>
      <c r="BA449" s="58"/>
      <c r="BB449" s="23"/>
      <c r="BC449" s="23"/>
      <c r="BD449" s="23"/>
      <c r="BE449" s="23"/>
      <c r="BF449" s="23"/>
      <c r="BG449" s="755">
        <f t="shared" si="158"/>
        <v>6</v>
      </c>
      <c r="BH449" s="709">
        <f t="shared" si="159"/>
        <v>5</v>
      </c>
      <c r="BI449" s="755">
        <f t="shared" si="160"/>
        <v>-1</v>
      </c>
      <c r="BJ449" s="459" t="str">
        <f t="shared" si="161"/>
        <v>NO TIENE REZAGO</v>
      </c>
      <c r="BK449" s="23"/>
    </row>
    <row r="450" spans="1:63" customFormat="1" ht="18.75" customHeight="1">
      <c r="A450" s="481">
        <v>314</v>
      </c>
      <c r="B450" s="114" t="s">
        <v>2836</v>
      </c>
      <c r="C450" s="15" t="s">
        <v>33</v>
      </c>
      <c r="D450" s="15" t="s">
        <v>33</v>
      </c>
      <c r="E450" s="15" t="s">
        <v>649</v>
      </c>
      <c r="F450" s="15">
        <v>920707818</v>
      </c>
      <c r="G450" s="310" t="str">
        <f>CONCATENATE(MID(Q450,3,2),MID(P450,1,2),MID(H450,1,2),MID(I450,1,2),MID(J450,1,2), MID(K450,1,2),MID(L450,1,1))</f>
        <v>141GAFEENAAP</v>
      </c>
      <c r="H450" s="18" t="s">
        <v>3042</v>
      </c>
      <c r="I450" s="18" t="s">
        <v>564</v>
      </c>
      <c r="J450" s="18" t="s">
        <v>2732</v>
      </c>
      <c r="K450" s="18" t="s">
        <v>2863</v>
      </c>
      <c r="L450" s="21" t="s">
        <v>42</v>
      </c>
      <c r="M450" s="21" t="s">
        <v>42</v>
      </c>
      <c r="N450" s="193">
        <v>41661</v>
      </c>
      <c r="O450" s="199">
        <v>22</v>
      </c>
      <c r="P450" s="199">
        <v>1</v>
      </c>
      <c r="Q450" s="199">
        <v>2014</v>
      </c>
      <c r="R450" s="637">
        <f t="shared" ca="1" si="156"/>
        <v>10</v>
      </c>
      <c r="S450" s="15" t="s">
        <v>4808</v>
      </c>
      <c r="T450" s="15" t="s">
        <v>42</v>
      </c>
      <c r="U450" s="115" t="s">
        <v>3043</v>
      </c>
      <c r="V450" s="14" t="s">
        <v>2588</v>
      </c>
      <c r="W450" s="114" t="s">
        <v>47</v>
      </c>
      <c r="X450" s="51" t="str">
        <f t="shared" si="157"/>
        <v>911FEVAAMNAV</v>
      </c>
      <c r="Y450" s="15" t="s">
        <v>564</v>
      </c>
      <c r="Z450" s="15" t="s">
        <v>650</v>
      </c>
      <c r="AA450" s="15" t="s">
        <v>651</v>
      </c>
      <c r="AB450" s="15" t="s">
        <v>652</v>
      </c>
      <c r="AC450" s="481" t="s">
        <v>56</v>
      </c>
      <c r="AD450" s="15" t="s">
        <v>42</v>
      </c>
      <c r="AE450" s="116">
        <v>33256</v>
      </c>
      <c r="AF450" s="18" t="s">
        <v>199</v>
      </c>
      <c r="AG450" s="18" t="s">
        <v>144</v>
      </c>
      <c r="AH450" s="18" t="s">
        <v>156</v>
      </c>
      <c r="AI450" s="58" t="s">
        <v>4809</v>
      </c>
      <c r="AJ450" s="15" t="s">
        <v>42</v>
      </c>
      <c r="AK450" s="117" t="s">
        <v>653</v>
      </c>
      <c r="AL450" s="15" t="s">
        <v>2578</v>
      </c>
      <c r="AM450" s="1094">
        <v>45201.485844907409</v>
      </c>
      <c r="AN450" s="15" t="s">
        <v>49</v>
      </c>
      <c r="AO450" s="31">
        <v>45244</v>
      </c>
      <c r="AP450" s="15">
        <v>2</v>
      </c>
      <c r="AQ450" s="20">
        <v>2</v>
      </c>
      <c r="AR450" s="20">
        <v>1</v>
      </c>
      <c r="AS450" s="114" t="s">
        <v>47</v>
      </c>
      <c r="AT450" s="15" t="s">
        <v>48</v>
      </c>
      <c r="AU450" s="16" t="s">
        <v>47</v>
      </c>
      <c r="AV450" s="15"/>
      <c r="AW450" s="18"/>
      <c r="AX450" s="58"/>
      <c r="AY450" s="18"/>
      <c r="AZ450" s="15"/>
      <c r="BA450" s="15"/>
      <c r="BB450" s="18"/>
      <c r="BC450" s="18"/>
      <c r="BD450" s="18"/>
      <c r="BE450" s="18"/>
      <c r="BF450" s="18"/>
      <c r="BG450" s="755">
        <f t="shared" si="158"/>
        <v>7</v>
      </c>
      <c r="BH450" s="709">
        <f t="shared" si="159"/>
        <v>10</v>
      </c>
      <c r="BI450" s="755">
        <f t="shared" si="160"/>
        <v>3</v>
      </c>
      <c r="BJ450" s="459" t="str">
        <f t="shared" si="161"/>
        <v>3 AÑOS REZAGO</v>
      </c>
      <c r="BK450" s="18"/>
    </row>
    <row r="451" spans="1:63" customFormat="1" ht="18.75" customHeight="1">
      <c r="A451" s="481">
        <v>319</v>
      </c>
      <c r="B451" s="114" t="s">
        <v>2836</v>
      </c>
      <c r="C451" s="15" t="s">
        <v>33</v>
      </c>
      <c r="D451" s="15" t="s">
        <v>33</v>
      </c>
      <c r="E451" s="15" t="s">
        <v>649</v>
      </c>
      <c r="F451" s="15">
        <v>920707818</v>
      </c>
      <c r="G451" s="310" t="str">
        <f>CONCATENATE(MID(Q451,3,2),MID(P451,1,2),MID(H451,1,2),MID(I451,1,2),MID(J451,1,2), MID(K451,1,2),MID(L451,1,1))</f>
        <v>097GAFENAEIP</v>
      </c>
      <c r="H451" s="18" t="s">
        <v>3042</v>
      </c>
      <c r="I451" s="18" t="s">
        <v>564</v>
      </c>
      <c r="J451" s="18" t="s">
        <v>652</v>
      </c>
      <c r="K451" s="18" t="s">
        <v>3049</v>
      </c>
      <c r="L451" s="21" t="s">
        <v>42</v>
      </c>
      <c r="M451" s="21" t="s">
        <v>42</v>
      </c>
      <c r="N451" s="193">
        <v>40025</v>
      </c>
      <c r="O451" s="199">
        <v>31</v>
      </c>
      <c r="P451" s="199">
        <v>7</v>
      </c>
      <c r="Q451" s="199">
        <v>2009</v>
      </c>
      <c r="R451" s="637">
        <f t="shared" ca="1" si="156"/>
        <v>14</v>
      </c>
      <c r="S451" s="15" t="s">
        <v>4809</v>
      </c>
      <c r="T451" s="15" t="s">
        <v>42</v>
      </c>
      <c r="U451" s="115" t="s">
        <v>3050</v>
      </c>
      <c r="V451" s="14" t="s">
        <v>2586</v>
      </c>
      <c r="W451" s="114" t="s">
        <v>47</v>
      </c>
      <c r="X451" s="51" t="str">
        <f t="shared" si="157"/>
        <v>911FEVAAMNAV</v>
      </c>
      <c r="Y451" s="15" t="s">
        <v>3051</v>
      </c>
      <c r="Z451" s="15" t="s">
        <v>650</v>
      </c>
      <c r="AA451" s="15" t="s">
        <v>651</v>
      </c>
      <c r="AB451" s="15" t="s">
        <v>652</v>
      </c>
      <c r="AC451" s="481" t="s">
        <v>56</v>
      </c>
      <c r="AD451" s="15" t="s">
        <v>42</v>
      </c>
      <c r="AE451" s="116">
        <v>33256</v>
      </c>
      <c r="AF451" s="18" t="s">
        <v>199</v>
      </c>
      <c r="AG451" s="18" t="s">
        <v>144</v>
      </c>
      <c r="AH451" s="18" t="s">
        <v>156</v>
      </c>
      <c r="AI451" s="58" t="s">
        <v>4809</v>
      </c>
      <c r="AJ451" s="15" t="s">
        <v>42</v>
      </c>
      <c r="AK451" s="117" t="s">
        <v>653</v>
      </c>
      <c r="AL451" s="15" t="s">
        <v>2578</v>
      </c>
      <c r="AM451" s="1094">
        <v>45201.472071759257</v>
      </c>
      <c r="AN451" s="15"/>
      <c r="AO451" s="24"/>
      <c r="AP451" s="15"/>
      <c r="AQ451" s="20"/>
      <c r="AR451" s="20"/>
      <c r="AS451" s="114" t="s">
        <v>47</v>
      </c>
      <c r="AT451" s="15" t="s">
        <v>48</v>
      </c>
      <c r="AU451" s="16" t="s">
        <v>47</v>
      </c>
      <c r="AV451" s="15"/>
      <c r="AW451" s="18"/>
      <c r="AX451" s="58"/>
      <c r="AY451" s="18"/>
      <c r="AZ451" s="15"/>
      <c r="BA451" s="15"/>
      <c r="BB451" s="18"/>
      <c r="BC451" s="18"/>
      <c r="BD451" s="18"/>
      <c r="BE451" s="18"/>
      <c r="BF451" s="18"/>
      <c r="BG451" s="755">
        <f t="shared" si="158"/>
        <v>11</v>
      </c>
      <c r="BH451" s="709">
        <f t="shared" si="159"/>
        <v>14</v>
      </c>
      <c r="BI451" s="755">
        <f t="shared" si="160"/>
        <v>3</v>
      </c>
      <c r="BJ451" s="459" t="str">
        <f t="shared" si="161"/>
        <v>3 AÑOS REZAGO</v>
      </c>
      <c r="BK451" s="18"/>
    </row>
    <row r="452" spans="1:63" customFormat="1" ht="18.75" customHeight="1">
      <c r="A452" s="481">
        <v>1321</v>
      </c>
      <c r="B452" s="23" t="s">
        <v>5311</v>
      </c>
      <c r="C452" s="15" t="s">
        <v>50</v>
      </c>
      <c r="D452" s="207"/>
      <c r="E452" s="1055" t="s">
        <v>780</v>
      </c>
      <c r="F452" s="567" t="s">
        <v>6135</v>
      </c>
      <c r="G452" s="310" t="str">
        <f>CONCATENATE(MID(Q452,3,2),MID(P452,1,2),MID(H452,1,2),MID(I452,1,2),MID(J452,1,2), MID(K452,1,2),MID(L452,1,1))</f>
        <v>2012GAREJAMIN</v>
      </c>
      <c r="H452" s="499" t="s">
        <v>6160</v>
      </c>
      <c r="I452" s="499" t="s">
        <v>4666</v>
      </c>
      <c r="J452" s="499" t="s">
        <v>6161</v>
      </c>
      <c r="K452" s="499" t="s">
        <v>6162</v>
      </c>
      <c r="L452" s="520" t="s">
        <v>1938</v>
      </c>
      <c r="M452" s="499" t="s">
        <v>1938</v>
      </c>
      <c r="N452" s="568">
        <v>44168</v>
      </c>
      <c r="O452" s="549">
        <v>3</v>
      </c>
      <c r="P452" s="549">
        <v>12</v>
      </c>
      <c r="Q452" s="549">
        <v>2020</v>
      </c>
      <c r="R452" s="637">
        <f t="shared" ca="1" si="156"/>
        <v>3</v>
      </c>
      <c r="S452" s="482" t="s">
        <v>4808</v>
      </c>
      <c r="T452" s="499" t="s">
        <v>2113</v>
      </c>
      <c r="U452" s="569">
        <v>92139632</v>
      </c>
      <c r="V452" s="758" t="s">
        <v>53</v>
      </c>
      <c r="W452" s="114" t="s">
        <v>47</v>
      </c>
      <c r="X452" s="51" t="str">
        <f t="shared" si="157"/>
        <v>9211REORKECEV</v>
      </c>
      <c r="Y452" s="499" t="s">
        <v>4666</v>
      </c>
      <c r="Z452" s="499" t="s">
        <v>3951</v>
      </c>
      <c r="AA452" s="499" t="s">
        <v>382</v>
      </c>
      <c r="AB452" s="499" t="s">
        <v>798</v>
      </c>
      <c r="AC452" s="481" t="s">
        <v>56</v>
      </c>
      <c r="AD452" s="15" t="s">
        <v>42</v>
      </c>
      <c r="AE452" s="583">
        <v>33938</v>
      </c>
      <c r="AF452" s="549" t="s">
        <v>241</v>
      </c>
      <c r="AG452" s="560" t="s">
        <v>65</v>
      </c>
      <c r="AH452" s="549" t="s">
        <v>115</v>
      </c>
      <c r="AI452" s="15" t="s">
        <v>4809</v>
      </c>
      <c r="AJ452" s="499" t="s">
        <v>42</v>
      </c>
      <c r="AK452" s="569">
        <v>2678852</v>
      </c>
      <c r="AL452" s="15" t="s">
        <v>2578</v>
      </c>
      <c r="AM452" s="1095">
        <v>45282</v>
      </c>
      <c r="AN452" s="1101"/>
      <c r="AO452" s="1101"/>
      <c r="AP452" s="520"/>
      <c r="AQ452" s="584"/>
      <c r="AR452" s="584"/>
      <c r="AS452" s="114" t="s">
        <v>47</v>
      </c>
      <c r="AT452" s="189" t="s">
        <v>6241</v>
      </c>
      <c r="AU452" s="1017"/>
      <c r="AV452" s="58" t="s">
        <v>47</v>
      </c>
      <c r="AW452" s="549" t="s">
        <v>6246</v>
      </c>
      <c r="AX452" s="1101">
        <v>45299</v>
      </c>
      <c r="AY452" s="576" t="s">
        <v>47</v>
      </c>
      <c r="AZ452" s="58"/>
      <c r="BA452" s="58"/>
      <c r="BB452" s="23"/>
      <c r="BC452" s="23"/>
      <c r="BD452" s="23"/>
      <c r="BE452" s="23"/>
      <c r="BF452" s="23"/>
      <c r="BG452" s="755">
        <f t="shared" si="158"/>
        <v>6</v>
      </c>
      <c r="BH452" s="709">
        <f t="shared" si="159"/>
        <v>3</v>
      </c>
      <c r="BI452" s="755">
        <f t="shared" si="160"/>
        <v>-3</v>
      </c>
      <c r="BJ452" s="459" t="str">
        <f t="shared" si="161"/>
        <v>NO TIENE REZAGO</v>
      </c>
      <c r="BK452" s="23"/>
    </row>
    <row r="453" spans="1:63" ht="18.75" customHeight="1">
      <c r="A453" s="481">
        <v>1338</v>
      </c>
      <c r="B453" s="23" t="s">
        <v>5311</v>
      </c>
      <c r="C453" s="15" t="s">
        <v>50</v>
      </c>
      <c r="D453" s="15" t="s">
        <v>50</v>
      </c>
      <c r="E453" s="567" t="s">
        <v>51</v>
      </c>
      <c r="F453" s="1170" t="s">
        <v>6135</v>
      </c>
      <c r="G453" s="310" t="str">
        <f>CONCATENATE(MID(Q453,3,2),MID(P453,1,2),MID(H453,1,2),MID(I453,1,2),MID(J453,1,2), MID(K453,1,2),MID(L453,1,1))</f>
        <v>184GAREMAALP</v>
      </c>
      <c r="H453" s="473" t="s">
        <v>6160</v>
      </c>
      <c r="I453" s="473" t="s">
        <v>4666</v>
      </c>
      <c r="J453" s="473" t="s">
        <v>4042</v>
      </c>
      <c r="K453" s="473" t="s">
        <v>3432</v>
      </c>
      <c r="L453" s="520" t="s">
        <v>42</v>
      </c>
      <c r="M453" s="499" t="s">
        <v>42</v>
      </c>
      <c r="N453" s="565">
        <v>43196</v>
      </c>
      <c r="O453" s="549">
        <v>6</v>
      </c>
      <c r="P453" s="549">
        <v>4</v>
      </c>
      <c r="Q453" s="549">
        <v>2018</v>
      </c>
      <c r="R453" s="637">
        <f t="shared" ca="1" si="156"/>
        <v>5</v>
      </c>
      <c r="S453" s="482" t="s">
        <v>4808</v>
      </c>
      <c r="T453" s="499" t="s">
        <v>42</v>
      </c>
      <c r="U453" s="561">
        <v>2679130</v>
      </c>
      <c r="V453" s="14" t="s">
        <v>2595</v>
      </c>
      <c r="W453" s="114" t="s">
        <v>47</v>
      </c>
      <c r="X453" s="51" t="str">
        <f t="shared" si="157"/>
        <v>9212REORKECEV</v>
      </c>
      <c r="Y453" s="473" t="s">
        <v>4666</v>
      </c>
      <c r="Z453" s="473" t="s">
        <v>3951</v>
      </c>
      <c r="AA453" s="473" t="s">
        <v>382</v>
      </c>
      <c r="AB453" s="473" t="s">
        <v>798</v>
      </c>
      <c r="AC453" s="481" t="s">
        <v>56</v>
      </c>
      <c r="AD453" s="44" t="s">
        <v>111</v>
      </c>
      <c r="AE453" s="563">
        <v>33939</v>
      </c>
      <c r="AF453" s="549" t="s">
        <v>449</v>
      </c>
      <c r="AG453" s="560" t="s">
        <v>206</v>
      </c>
      <c r="AH453" s="549" t="s">
        <v>115</v>
      </c>
      <c r="AI453" s="15" t="s">
        <v>4809</v>
      </c>
      <c r="AJ453" s="549" t="s">
        <v>112</v>
      </c>
      <c r="AK453" s="561">
        <v>2678852</v>
      </c>
      <c r="AL453" s="15" t="s">
        <v>2578</v>
      </c>
      <c r="AM453" s="1095">
        <v>45300</v>
      </c>
      <c r="AN453" s="15" t="s">
        <v>49</v>
      </c>
      <c r="AO453" s="1101">
        <v>45302</v>
      </c>
      <c r="AP453" s="520">
        <v>2</v>
      </c>
      <c r="AQ453" s="549">
        <v>3</v>
      </c>
      <c r="AR453" s="549">
        <v>3</v>
      </c>
      <c r="AS453" s="638" t="s">
        <v>47</v>
      </c>
      <c r="AT453" s="18" t="s">
        <v>6241</v>
      </c>
      <c r="AU453" s="55"/>
      <c r="AV453" s="58" t="s">
        <v>47</v>
      </c>
      <c r="AW453" s="549" t="s">
        <v>6129</v>
      </c>
      <c r="AX453" s="1101">
        <v>45303</v>
      </c>
      <c r="AY453" s="576" t="s">
        <v>47</v>
      </c>
      <c r="AZ453" s="58"/>
      <c r="BA453" s="58"/>
      <c r="BB453" s="23"/>
      <c r="BC453" s="23"/>
      <c r="BD453" s="23"/>
      <c r="BE453" s="23"/>
      <c r="BF453" s="23"/>
      <c r="BG453" s="755">
        <f t="shared" si="158"/>
        <v>6</v>
      </c>
      <c r="BH453" s="709">
        <f t="shared" si="159"/>
        <v>5</v>
      </c>
      <c r="BI453" s="755">
        <f t="shared" si="160"/>
        <v>-1</v>
      </c>
      <c r="BJ453" s="459" t="str">
        <f t="shared" si="161"/>
        <v>NO TIENE REZAGO</v>
      </c>
      <c r="BK453" s="23"/>
    </row>
    <row r="454" spans="1:63" customFormat="1" ht="18.75" customHeight="1">
      <c r="A454" s="481">
        <v>1228</v>
      </c>
      <c r="B454" s="23" t="s">
        <v>5311</v>
      </c>
      <c r="C454" s="15" t="s">
        <v>33</v>
      </c>
      <c r="D454" s="149" t="s">
        <v>33</v>
      </c>
      <c r="E454" s="496" t="s">
        <v>5648</v>
      </c>
      <c r="F454" s="53" t="s">
        <v>5663</v>
      </c>
      <c r="G454" s="310" t="str">
        <f>CONCATENATE(MID(Q454,3,2),MID(P454,1,2),MID(H454,1,2),MID(I454,1,2),MID(J454,1,2), MID(K454,1,2),MID(L454,1,1))</f>
        <v>191GAGUDEISS</v>
      </c>
      <c r="H454" s="48" t="s">
        <v>5797</v>
      </c>
      <c r="I454" s="48" t="s">
        <v>854</v>
      </c>
      <c r="J454" s="48" t="s">
        <v>5798</v>
      </c>
      <c r="K454" s="48" t="s">
        <v>5799</v>
      </c>
      <c r="L454" s="58" t="s">
        <v>57</v>
      </c>
      <c r="M454" s="103" t="s">
        <v>57</v>
      </c>
      <c r="N454" s="528">
        <v>43482</v>
      </c>
      <c r="O454" s="354">
        <v>17</v>
      </c>
      <c r="P454" s="354">
        <v>1</v>
      </c>
      <c r="Q454" s="354">
        <v>2019</v>
      </c>
      <c r="R454" s="637">
        <f t="shared" ca="1" si="156"/>
        <v>5</v>
      </c>
      <c r="S454" s="482" t="s">
        <v>4808</v>
      </c>
      <c r="T454" s="466" t="s">
        <v>2590</v>
      </c>
      <c r="U454" s="53">
        <v>120</v>
      </c>
      <c r="V454" s="466" t="s">
        <v>53</v>
      </c>
      <c r="W454" s="114" t="s">
        <v>47</v>
      </c>
      <c r="X454" s="51" t="str">
        <f t="shared" si="157"/>
        <v>7012ROALEDGUV</v>
      </c>
      <c r="Y454" s="53" t="s">
        <v>627</v>
      </c>
      <c r="Z454" s="53" t="s">
        <v>6008</v>
      </c>
      <c r="AA454" s="53" t="s">
        <v>6009</v>
      </c>
      <c r="AB454" s="53" t="s">
        <v>6010</v>
      </c>
      <c r="AC454" s="481" t="s">
        <v>56</v>
      </c>
      <c r="AD454" s="44" t="s">
        <v>57</v>
      </c>
      <c r="AE454" s="540">
        <v>25914</v>
      </c>
      <c r="AF454" s="538" t="s">
        <v>206</v>
      </c>
      <c r="AG454" s="538" t="s">
        <v>206</v>
      </c>
      <c r="AH454" s="538" t="s">
        <v>1280</v>
      </c>
      <c r="AI454" s="15" t="s">
        <v>4809</v>
      </c>
      <c r="AJ454" s="466" t="s">
        <v>71</v>
      </c>
      <c r="AK454" s="53" t="s">
        <v>40</v>
      </c>
      <c r="AL454" s="15" t="s">
        <v>2578</v>
      </c>
      <c r="AM454" s="557">
        <v>45310.563939756947</v>
      </c>
      <c r="AN454" s="15"/>
      <c r="AO454" s="1101"/>
      <c r="AP454" s="481"/>
      <c r="AQ454" s="466"/>
      <c r="AR454" s="466"/>
      <c r="AS454" s="114" t="s">
        <v>47</v>
      </c>
      <c r="AT454" s="195" t="s">
        <v>1210</v>
      </c>
      <c r="AU454" s="642"/>
      <c r="AV454" s="58" t="s">
        <v>47</v>
      </c>
      <c r="AW454" s="768" t="s">
        <v>6096</v>
      </c>
      <c r="AX454" s="1093">
        <v>45310</v>
      </c>
      <c r="AY454" s="768" t="s">
        <v>5636</v>
      </c>
      <c r="AZ454" s="58"/>
      <c r="BA454" s="58"/>
      <c r="BB454" s="23"/>
      <c r="BC454" s="23"/>
      <c r="BD454" s="23"/>
      <c r="BE454" s="23"/>
      <c r="BF454" s="23"/>
      <c r="BG454" s="755">
        <f t="shared" si="158"/>
        <v>6</v>
      </c>
      <c r="BH454" s="709">
        <f t="shared" si="159"/>
        <v>5</v>
      </c>
      <c r="BI454" s="755">
        <f t="shared" si="160"/>
        <v>-1</v>
      </c>
      <c r="BJ454" s="459" t="str">
        <f t="shared" si="161"/>
        <v>NO TIENE REZAGO</v>
      </c>
      <c r="BK454" s="23"/>
    </row>
    <row r="455" spans="1:63" customFormat="1" ht="18.75" customHeight="1">
      <c r="A455" s="481">
        <v>1400</v>
      </c>
      <c r="B455" s="23" t="s">
        <v>5311</v>
      </c>
      <c r="C455" s="15" t="s">
        <v>33</v>
      </c>
      <c r="D455" s="23" t="s">
        <v>33</v>
      </c>
      <c r="E455" s="475" t="s">
        <v>34</v>
      </c>
      <c r="F455" s="53">
        <v>913294199</v>
      </c>
      <c r="G455" s="310" t="str">
        <f>CONCATENATE(MID(Q455,3,2),MID(P455,1,2),MID(H455,1,2),MID(I455,1,2),MID(J455,1,2), MID(K455,1,2),MID(L455,1,1))</f>
        <v>134GATRABALP</v>
      </c>
      <c r="H455" s="48" t="s">
        <v>3886</v>
      </c>
      <c r="I455" s="48" t="s">
        <v>6296</v>
      </c>
      <c r="J455" s="48" t="s">
        <v>3097</v>
      </c>
      <c r="K455" s="48" t="s">
        <v>6297</v>
      </c>
      <c r="L455" s="58" t="s">
        <v>42</v>
      </c>
      <c r="M455" s="53" t="s">
        <v>42</v>
      </c>
      <c r="N455" s="528">
        <v>41377</v>
      </c>
      <c r="O455" s="360">
        <v>13</v>
      </c>
      <c r="P455" s="354">
        <v>4</v>
      </c>
      <c r="Q455" s="354">
        <v>2013</v>
      </c>
      <c r="R455" s="637">
        <f t="shared" ca="1" si="156"/>
        <v>10</v>
      </c>
      <c r="S455" s="483" t="s">
        <v>4809</v>
      </c>
      <c r="T455" s="53" t="s">
        <v>42</v>
      </c>
      <c r="U455" s="538" t="s">
        <v>6298</v>
      </c>
      <c r="V455" s="14" t="s">
        <v>2588</v>
      </c>
      <c r="W455" s="114" t="s">
        <v>47</v>
      </c>
      <c r="X455" s="51" t="str">
        <f t="shared" si="157"/>
        <v>8305TRAZLUJOV</v>
      </c>
      <c r="Y455" s="53" t="s">
        <v>6296</v>
      </c>
      <c r="Z455" s="53" t="s">
        <v>237</v>
      </c>
      <c r="AA455" s="53" t="s">
        <v>2421</v>
      </c>
      <c r="AB455" s="53" t="s">
        <v>374</v>
      </c>
      <c r="AC455" s="481" t="s">
        <v>56</v>
      </c>
      <c r="AD455" s="15" t="s">
        <v>42</v>
      </c>
      <c r="AE455" s="540">
        <v>30448</v>
      </c>
      <c r="AF455" s="538" t="s">
        <v>206</v>
      </c>
      <c r="AG455" s="538" t="s">
        <v>105</v>
      </c>
      <c r="AH455" s="538" t="s">
        <v>436</v>
      </c>
      <c r="AI455" s="15" t="s">
        <v>4809</v>
      </c>
      <c r="AJ455" s="53" t="s">
        <v>42</v>
      </c>
      <c r="AK455" s="538" t="s">
        <v>6335</v>
      </c>
      <c r="AL455" s="15" t="s">
        <v>2578</v>
      </c>
      <c r="AM455" s="557">
        <v>45299.748449074075</v>
      </c>
      <c r="AN455" s="15" t="s">
        <v>49</v>
      </c>
      <c r="AO455" s="1093">
        <v>45306</v>
      </c>
      <c r="AP455" s="58">
        <v>2</v>
      </c>
      <c r="AQ455" s="475">
        <v>2</v>
      </c>
      <c r="AR455" s="475">
        <v>2</v>
      </c>
      <c r="AS455" s="673" t="s">
        <v>47</v>
      </c>
      <c r="AT455" s="18" t="s">
        <v>48</v>
      </c>
      <c r="AU455" s="55"/>
      <c r="AV455" s="58" t="s">
        <v>47</v>
      </c>
      <c r="AW455" s="768" t="s">
        <v>6352</v>
      </c>
      <c r="AX455" s="1093">
        <v>45299</v>
      </c>
      <c r="AY455" s="768" t="s">
        <v>5636</v>
      </c>
      <c r="AZ455" s="58"/>
      <c r="BA455" s="58"/>
      <c r="BB455" s="23"/>
      <c r="BC455" s="23"/>
      <c r="BD455" s="23"/>
      <c r="BE455" s="23"/>
      <c r="BF455" s="23"/>
      <c r="BG455" s="755">
        <f t="shared" si="158"/>
        <v>7</v>
      </c>
      <c r="BH455" s="709">
        <f t="shared" si="159"/>
        <v>10</v>
      </c>
      <c r="BI455" s="755">
        <f t="shared" si="160"/>
        <v>3</v>
      </c>
      <c r="BJ455" s="459" t="str">
        <f t="shared" si="161"/>
        <v>3 AÑOS REZAGO</v>
      </c>
      <c r="BK455" s="23"/>
    </row>
    <row r="456" spans="1:63" customFormat="1" ht="18.75" customHeight="1">
      <c r="A456" s="481">
        <v>1407</v>
      </c>
      <c r="B456" s="23" t="s">
        <v>5311</v>
      </c>
      <c r="C456" s="15" t="s">
        <v>33</v>
      </c>
      <c r="D456" s="23" t="s">
        <v>33</v>
      </c>
      <c r="E456" s="53" t="s">
        <v>34</v>
      </c>
      <c r="F456" s="53">
        <v>913294199</v>
      </c>
      <c r="G456" s="310" t="str">
        <f>CONCATENATE(MID(Q456,3,2),MID(P456,1,2),MID(H456,1,2),MID(I456,1,2),MID(J456,1,2), MID(K456,1,2),MID(L456,1,1))</f>
        <v>085GATRABALP</v>
      </c>
      <c r="H456" s="48" t="s">
        <v>3886</v>
      </c>
      <c r="I456" s="48" t="s">
        <v>6296</v>
      </c>
      <c r="J456" s="48" t="s">
        <v>3006</v>
      </c>
      <c r="K456" s="48" t="s">
        <v>366</v>
      </c>
      <c r="L456" s="58" t="s">
        <v>42</v>
      </c>
      <c r="M456" s="53" t="s">
        <v>42</v>
      </c>
      <c r="N456" s="528">
        <v>39570</v>
      </c>
      <c r="O456" s="360">
        <v>2</v>
      </c>
      <c r="P456" s="354">
        <v>5</v>
      </c>
      <c r="Q456" s="354">
        <v>2008</v>
      </c>
      <c r="R456" s="637">
        <f t="shared" ca="1" si="156"/>
        <v>15</v>
      </c>
      <c r="S456" s="482" t="s">
        <v>4808</v>
      </c>
      <c r="T456" s="53" t="s">
        <v>42</v>
      </c>
      <c r="U456" s="538" t="s">
        <v>6307</v>
      </c>
      <c r="V456" s="14" t="s">
        <v>2586</v>
      </c>
      <c r="W456" s="114" t="s">
        <v>47</v>
      </c>
      <c r="X456" s="51" t="str">
        <f t="shared" si="157"/>
        <v>8305TRAZLUJOV</v>
      </c>
      <c r="Y456" s="53" t="s">
        <v>6296</v>
      </c>
      <c r="Z456" s="53" t="s">
        <v>237</v>
      </c>
      <c r="AA456" s="53" t="s">
        <v>2421</v>
      </c>
      <c r="AB456" s="53" t="s">
        <v>374</v>
      </c>
      <c r="AC456" s="481" t="s">
        <v>56</v>
      </c>
      <c r="AD456" s="15" t="s">
        <v>42</v>
      </c>
      <c r="AE456" s="540">
        <v>30448</v>
      </c>
      <c r="AF456" s="538" t="s">
        <v>206</v>
      </c>
      <c r="AG456" s="538" t="s">
        <v>105</v>
      </c>
      <c r="AH456" s="538" t="s">
        <v>436</v>
      </c>
      <c r="AI456" s="15" t="s">
        <v>4809</v>
      </c>
      <c r="AJ456" s="53" t="s">
        <v>42</v>
      </c>
      <c r="AK456" s="538" t="s">
        <v>6335</v>
      </c>
      <c r="AL456" s="15" t="s">
        <v>2578</v>
      </c>
      <c r="AM456" s="557">
        <v>45299.74658564815</v>
      </c>
      <c r="AN456" s="58"/>
      <c r="AO456" s="1093"/>
      <c r="AP456" s="58">
        <v>1</v>
      </c>
      <c r="AQ456" s="53"/>
      <c r="AR456" s="53"/>
      <c r="AS456" s="114" t="s">
        <v>47</v>
      </c>
      <c r="AT456" s="18" t="s">
        <v>48</v>
      </c>
      <c r="AU456" s="55"/>
      <c r="AV456" s="58" t="s">
        <v>47</v>
      </c>
      <c r="AW456" s="768" t="s">
        <v>6352</v>
      </c>
      <c r="AX456" s="1093">
        <v>45299</v>
      </c>
      <c r="AY456" s="768" t="s">
        <v>5636</v>
      </c>
      <c r="AZ456" s="58"/>
      <c r="BA456" s="58"/>
      <c r="BB456" s="23"/>
      <c r="BC456" s="23"/>
      <c r="BD456" s="23"/>
      <c r="BE456" s="23"/>
      <c r="BF456" s="23"/>
      <c r="BG456" s="755">
        <f t="shared" si="158"/>
        <v>11</v>
      </c>
      <c r="BH456" s="709">
        <f t="shared" si="159"/>
        <v>15</v>
      </c>
      <c r="BI456" s="755">
        <f t="shared" si="160"/>
        <v>4</v>
      </c>
      <c r="BJ456" s="459" t="str">
        <f t="shared" si="161"/>
        <v>4 AÑOS REZAGO A MÁS</v>
      </c>
      <c r="BK456" s="23"/>
    </row>
    <row r="457" spans="1:63" customFormat="1" ht="18.75" customHeight="1">
      <c r="A457" s="481">
        <v>192</v>
      </c>
      <c r="B457" s="51" t="s">
        <v>2575</v>
      </c>
      <c r="C457" s="15" t="s">
        <v>5146</v>
      </c>
      <c r="D457" s="25" t="s">
        <v>126</v>
      </c>
      <c r="E457" s="198" t="s">
        <v>126</v>
      </c>
      <c r="F457" s="29">
        <v>952513695</v>
      </c>
      <c r="G457" s="310" t="str">
        <f>CONCATENATE(MID(Q457,3,2),MID(P457,1,2),MID(H457,1,2),MID(I457,1,2),MID(J457,1,2), MID(K457,1,2),MID(L457,1,1))</f>
        <v>191GAGATIALS</v>
      </c>
      <c r="H457" s="40" t="s">
        <v>700</v>
      </c>
      <c r="I457" s="40" t="s">
        <v>700</v>
      </c>
      <c r="J457" s="40" t="s">
        <v>2823</v>
      </c>
      <c r="K457" s="40" t="s">
        <v>2824</v>
      </c>
      <c r="L457" s="15" t="s">
        <v>57</v>
      </c>
      <c r="M457" s="103" t="s">
        <v>57</v>
      </c>
      <c r="N457" s="193">
        <v>43474</v>
      </c>
      <c r="O457" s="199">
        <v>9</v>
      </c>
      <c r="P457" s="199">
        <v>1</v>
      </c>
      <c r="Q457" s="199">
        <v>2019</v>
      </c>
      <c r="R457" s="637">
        <f t="shared" ca="1" si="156"/>
        <v>5</v>
      </c>
      <c r="S457" s="15" t="s">
        <v>4808</v>
      </c>
      <c r="T457" s="29" t="s">
        <v>2590</v>
      </c>
      <c r="U457" s="29">
        <v>210</v>
      </c>
      <c r="V457" s="29" t="s">
        <v>53</v>
      </c>
      <c r="W457" s="51" t="s">
        <v>47</v>
      </c>
      <c r="X457" s="51" t="str">
        <f t="shared" si="157"/>
        <v>952GAGAADCAV</v>
      </c>
      <c r="Y457" s="29" t="s">
        <v>700</v>
      </c>
      <c r="Z457" s="29" t="s">
        <v>700</v>
      </c>
      <c r="AA457" s="29" t="s">
        <v>701</v>
      </c>
      <c r="AB457" s="29" t="s">
        <v>383</v>
      </c>
      <c r="AC457" s="481" t="s">
        <v>56</v>
      </c>
      <c r="AD457" s="44" t="s">
        <v>57</v>
      </c>
      <c r="AE457" s="42">
        <v>34758</v>
      </c>
      <c r="AF457" s="29">
        <v>28</v>
      </c>
      <c r="AG457" s="29">
        <v>2</v>
      </c>
      <c r="AH457" s="29">
        <v>1995</v>
      </c>
      <c r="AI457" s="58" t="s">
        <v>4809</v>
      </c>
      <c r="AJ457" s="32" t="s">
        <v>58</v>
      </c>
      <c r="AK457" s="41">
        <v>25442851</v>
      </c>
      <c r="AL457" s="1080" t="s">
        <v>2578</v>
      </c>
      <c r="AM457" s="1097">
        <v>45184</v>
      </c>
      <c r="AN457" s="15" t="s">
        <v>49</v>
      </c>
      <c r="AO457" s="1111">
        <v>45205</v>
      </c>
      <c r="AP457" s="482">
        <v>1</v>
      </c>
      <c r="AQ457" s="379">
        <v>1</v>
      </c>
      <c r="AR457" s="41">
        <v>1</v>
      </c>
      <c r="AS457" s="51" t="s">
        <v>47</v>
      </c>
      <c r="AT457" s="26" t="s">
        <v>131</v>
      </c>
      <c r="AU457" s="14" t="s">
        <v>47</v>
      </c>
      <c r="AV457" s="58"/>
      <c r="AW457" s="25"/>
      <c r="AX457" s="58"/>
      <c r="AY457" s="25"/>
      <c r="AZ457" s="58"/>
      <c r="BA457" s="557"/>
      <c r="BB457" s="25"/>
      <c r="BC457" s="25"/>
      <c r="BD457" s="25"/>
      <c r="BE457" s="25"/>
      <c r="BF457" s="25"/>
      <c r="BG457" s="755">
        <f t="shared" si="158"/>
        <v>6</v>
      </c>
      <c r="BH457" s="709">
        <f t="shared" si="159"/>
        <v>5</v>
      </c>
      <c r="BI457" s="755">
        <f t="shared" si="160"/>
        <v>-1</v>
      </c>
      <c r="BJ457" s="459" t="str">
        <f t="shared" si="161"/>
        <v>NO TIENE REZAGO</v>
      </c>
      <c r="BK457" s="25"/>
    </row>
    <row r="458" spans="1:63" customFormat="1" ht="18.75" customHeight="1">
      <c r="A458" s="481">
        <v>1209</v>
      </c>
      <c r="B458" s="23" t="s">
        <v>5311</v>
      </c>
      <c r="C458" s="15" t="s">
        <v>33</v>
      </c>
      <c r="D458" s="15" t="s">
        <v>33</v>
      </c>
      <c r="E458" s="53" t="s">
        <v>2028</v>
      </c>
      <c r="F458" s="53" t="s">
        <v>5658</v>
      </c>
      <c r="G458" s="310" t="str">
        <f>CONCATENATE(MID(Q458,3,2),MID(P458,1,2),MID(H458,1,2),MID(I458,1,2),MID(J458,1,2), MID(K458,1,2),MID(L458,1,1))</f>
        <v>123GAVAMASAS</v>
      </c>
      <c r="H458" s="48" t="s">
        <v>700</v>
      </c>
      <c r="I458" s="48" t="s">
        <v>1694</v>
      </c>
      <c r="J458" s="48" t="s">
        <v>5759</v>
      </c>
      <c r="K458" s="48" t="s">
        <v>5760</v>
      </c>
      <c r="L458" s="58" t="s">
        <v>57</v>
      </c>
      <c r="M458" s="103" t="s">
        <v>57</v>
      </c>
      <c r="N458" s="419">
        <v>40994</v>
      </c>
      <c r="O458" s="354">
        <v>26</v>
      </c>
      <c r="P458" s="354">
        <v>3</v>
      </c>
      <c r="Q458" s="354">
        <v>2012</v>
      </c>
      <c r="R458" s="637">
        <f t="shared" ca="1" si="156"/>
        <v>12</v>
      </c>
      <c r="S458" s="483" t="s">
        <v>4809</v>
      </c>
      <c r="T458" s="466" t="s">
        <v>2590</v>
      </c>
      <c r="U458" s="467">
        <v>114</v>
      </c>
      <c r="V458" s="14" t="s">
        <v>2588</v>
      </c>
      <c r="W458" s="114" t="s">
        <v>47</v>
      </c>
      <c r="X458" s="51" t="str">
        <f t="shared" si="157"/>
        <v>9612VASUPAISV</v>
      </c>
      <c r="Y458" s="53" t="s">
        <v>1694</v>
      </c>
      <c r="Z458" s="53" t="s">
        <v>5982</v>
      </c>
      <c r="AA458" s="53" t="s">
        <v>5983</v>
      </c>
      <c r="AB458" s="53" t="s">
        <v>5984</v>
      </c>
      <c r="AC458" s="481" t="s">
        <v>56</v>
      </c>
      <c r="AD458" s="44" t="s">
        <v>57</v>
      </c>
      <c r="AE458" s="526">
        <v>35408</v>
      </c>
      <c r="AF458" s="538" t="s">
        <v>315</v>
      </c>
      <c r="AG458" s="538" t="s">
        <v>206</v>
      </c>
      <c r="AH458" s="538" t="s">
        <v>334</v>
      </c>
      <c r="AI458" s="15" t="s">
        <v>4809</v>
      </c>
      <c r="AJ458" s="466" t="s">
        <v>71</v>
      </c>
      <c r="AK458" s="53" t="s">
        <v>40</v>
      </c>
      <c r="AL458" s="15" t="s">
        <v>2578</v>
      </c>
      <c r="AM458" s="557">
        <v>45184</v>
      </c>
      <c r="AN458" s="15"/>
      <c r="AO458" s="1101"/>
      <c r="AP458" s="481">
        <v>2</v>
      </c>
      <c r="AQ458" s="466"/>
      <c r="AR458" s="466"/>
      <c r="AS458" s="114" t="s">
        <v>47</v>
      </c>
      <c r="AT458" s="18" t="s">
        <v>1210</v>
      </c>
      <c r="AU458" s="23"/>
      <c r="AV458" s="58"/>
      <c r="AW458" s="475"/>
      <c r="AX458" s="1093"/>
      <c r="AY458" s="475"/>
      <c r="AZ458" s="58"/>
      <c r="BA458" s="58"/>
      <c r="BB458" s="23"/>
      <c r="BC458" s="23"/>
      <c r="BD458" s="23"/>
      <c r="BE458" s="23"/>
      <c r="BF458" s="23"/>
      <c r="BG458" s="755">
        <f t="shared" si="158"/>
        <v>7</v>
      </c>
      <c r="BH458" s="709">
        <f t="shared" si="159"/>
        <v>12</v>
      </c>
      <c r="BI458" s="755">
        <f t="shared" si="160"/>
        <v>5</v>
      </c>
      <c r="BJ458" s="459" t="str">
        <f t="shared" si="161"/>
        <v>4 AÑOS REZAGO A MÁS</v>
      </c>
      <c r="BK458" s="23"/>
    </row>
    <row r="459" spans="1:63" customFormat="1" ht="18.75" customHeight="1">
      <c r="A459" s="481">
        <v>1207</v>
      </c>
      <c r="B459" s="23" t="s">
        <v>5311</v>
      </c>
      <c r="C459" s="15" t="s">
        <v>33</v>
      </c>
      <c r="D459" s="15" t="s">
        <v>33</v>
      </c>
      <c r="E459" s="53" t="s">
        <v>2028</v>
      </c>
      <c r="F459" s="53" t="s">
        <v>5658</v>
      </c>
      <c r="G459" s="310" t="str">
        <f>CONCATENATE(MID(Q459,3,2),MID(P459,1,2),MID(H459,1,2),MID(I459,1,2),MID(J459,1,2), MID(K459,1,2),MID(L459,1,1))</f>
        <v>167GAVAMADAS</v>
      </c>
      <c r="H459" s="48" t="s">
        <v>700</v>
      </c>
      <c r="I459" s="48" t="s">
        <v>650</v>
      </c>
      <c r="J459" s="48" t="s">
        <v>5756</v>
      </c>
      <c r="K459" s="48" t="s">
        <v>1957</v>
      </c>
      <c r="L459" s="58" t="s">
        <v>57</v>
      </c>
      <c r="M459" s="103" t="s">
        <v>57</v>
      </c>
      <c r="N459" s="419">
        <v>42575</v>
      </c>
      <c r="O459" s="354">
        <v>24</v>
      </c>
      <c r="P459" s="354">
        <v>7</v>
      </c>
      <c r="Q459" s="354">
        <v>2016</v>
      </c>
      <c r="R459" s="637">
        <f t="shared" ca="1" si="156"/>
        <v>7</v>
      </c>
      <c r="S459" s="482" t="s">
        <v>4808</v>
      </c>
      <c r="T459" s="466" t="s">
        <v>2590</v>
      </c>
      <c r="U459" s="467">
        <v>28</v>
      </c>
      <c r="V459" s="466" t="s">
        <v>53</v>
      </c>
      <c r="W459" s="114" t="s">
        <v>47</v>
      </c>
      <c r="X459" s="51" t="str">
        <f t="shared" si="157"/>
        <v>9612VASUPAISV</v>
      </c>
      <c r="Y459" s="53" t="s">
        <v>650</v>
      </c>
      <c r="Z459" s="53" t="s">
        <v>61</v>
      </c>
      <c r="AA459" s="53" t="s">
        <v>191</v>
      </c>
      <c r="AB459" s="53" t="s">
        <v>39</v>
      </c>
      <c r="AC459" s="481" t="s">
        <v>56</v>
      </c>
      <c r="AD459" s="44" t="s">
        <v>57</v>
      </c>
      <c r="AE459" s="526">
        <v>35408</v>
      </c>
      <c r="AF459" s="538" t="s">
        <v>315</v>
      </c>
      <c r="AG459" s="538" t="s">
        <v>206</v>
      </c>
      <c r="AH459" s="538" t="s">
        <v>334</v>
      </c>
      <c r="AI459" s="15" t="s">
        <v>4809</v>
      </c>
      <c r="AJ459" s="466" t="s">
        <v>71</v>
      </c>
      <c r="AK459" s="53" t="s">
        <v>40</v>
      </c>
      <c r="AL459" s="15" t="s">
        <v>2578</v>
      </c>
      <c r="AM459" s="557">
        <v>45184</v>
      </c>
      <c r="AN459" s="15" t="s">
        <v>49</v>
      </c>
      <c r="AO459" s="1101">
        <v>45306</v>
      </c>
      <c r="AP459" s="481"/>
      <c r="AQ459" s="530">
        <v>1</v>
      </c>
      <c r="AR459" s="530">
        <v>1</v>
      </c>
      <c r="AS459" s="638" t="s">
        <v>47</v>
      </c>
      <c r="AT459" s="18" t="s">
        <v>1210</v>
      </c>
      <c r="AU459" s="23"/>
      <c r="AV459" s="58"/>
      <c r="AW459" s="475"/>
      <c r="AX459" s="1093"/>
      <c r="AY459" s="475"/>
      <c r="AZ459" s="58"/>
      <c r="BA459" s="58"/>
      <c r="BB459" s="23"/>
      <c r="BC459" s="23"/>
      <c r="BD459" s="23"/>
      <c r="BE459" s="23"/>
      <c r="BF459" s="23"/>
      <c r="BG459" s="755">
        <f t="shared" si="158"/>
        <v>6</v>
      </c>
      <c r="BH459" s="709">
        <f t="shared" si="159"/>
        <v>7</v>
      </c>
      <c r="BI459" s="755">
        <f t="shared" si="160"/>
        <v>1</v>
      </c>
      <c r="BJ459" s="459" t="str">
        <f t="shared" si="161"/>
        <v>NO TIENE REZAGO</v>
      </c>
      <c r="BK459" s="23"/>
    </row>
    <row r="460" spans="1:63" customFormat="1" ht="18.75" customHeight="1">
      <c r="A460" s="481">
        <v>761</v>
      </c>
      <c r="B460" s="114" t="s">
        <v>2836</v>
      </c>
      <c r="C460" s="15" t="s">
        <v>50</v>
      </c>
      <c r="D460" s="18" t="s">
        <v>77</v>
      </c>
      <c r="E460" s="44" t="s">
        <v>780</v>
      </c>
      <c r="F460" s="44" t="s">
        <v>1310</v>
      </c>
      <c r="G460" s="310" t="str">
        <f>CONCATENATE(MID(Q460,3,2),MID(P460,1,2),MID(H460,1,2),MID(I460,1,2),MID(J460,1,2), MID(K460,1,2),MID(L460,1,1))</f>
        <v>152GAPAYALUS</v>
      </c>
      <c r="H460" s="32" t="s">
        <v>2191</v>
      </c>
      <c r="I460" s="32" t="s">
        <v>1306</v>
      </c>
      <c r="J460" s="32" t="s">
        <v>3829</v>
      </c>
      <c r="K460" s="32" t="s">
        <v>3830</v>
      </c>
      <c r="L460" s="15" t="s">
        <v>57</v>
      </c>
      <c r="M460" s="103" t="s">
        <v>57</v>
      </c>
      <c r="N460" s="193">
        <v>42054</v>
      </c>
      <c r="O460" s="199">
        <v>19</v>
      </c>
      <c r="P460" s="199">
        <v>2</v>
      </c>
      <c r="Q460" s="199">
        <v>2015</v>
      </c>
      <c r="R460" s="637">
        <f t="shared" ca="1" si="156"/>
        <v>9</v>
      </c>
      <c r="S460" s="15" t="s">
        <v>4808</v>
      </c>
      <c r="T460" s="29" t="s">
        <v>2590</v>
      </c>
      <c r="U460" s="142">
        <v>236</v>
      </c>
      <c r="V460" s="14" t="s">
        <v>2602</v>
      </c>
      <c r="W460" s="114" t="s">
        <v>47</v>
      </c>
      <c r="X460" s="51" t="str">
        <f t="shared" si="157"/>
        <v>951PABALUNIV</v>
      </c>
      <c r="Y460" s="32" t="s">
        <v>1306</v>
      </c>
      <c r="Z460" s="32" t="s">
        <v>1113</v>
      </c>
      <c r="AA460" s="32" t="s">
        <v>1311</v>
      </c>
      <c r="AB460" s="185" t="s">
        <v>53</v>
      </c>
      <c r="AC460" s="481" t="s">
        <v>56</v>
      </c>
      <c r="AD460" s="44" t="s">
        <v>57</v>
      </c>
      <c r="AE460" s="138">
        <v>34707</v>
      </c>
      <c r="AF460" s="18" t="s">
        <v>73</v>
      </c>
      <c r="AG460" s="18" t="s">
        <v>144</v>
      </c>
      <c r="AH460" s="18" t="s">
        <v>278</v>
      </c>
      <c r="AI460" s="58" t="s">
        <v>4809</v>
      </c>
      <c r="AJ460" s="32" t="s">
        <v>58</v>
      </c>
      <c r="AK460" s="45">
        <v>29880467</v>
      </c>
      <c r="AL460" s="44" t="s">
        <v>2578</v>
      </c>
      <c r="AM460" s="31">
        <v>45220</v>
      </c>
      <c r="AN460" s="15" t="s">
        <v>49</v>
      </c>
      <c r="AO460" s="1111">
        <v>45245</v>
      </c>
      <c r="AP460" s="44">
        <v>2</v>
      </c>
      <c r="AQ460" s="45">
        <v>2</v>
      </c>
      <c r="AR460" s="45">
        <v>2</v>
      </c>
      <c r="AS460" s="114" t="s">
        <v>47</v>
      </c>
      <c r="AT460" s="15" t="s">
        <v>59</v>
      </c>
      <c r="AU460" s="16" t="s">
        <v>47</v>
      </c>
      <c r="AV460" s="58" t="s">
        <v>47</v>
      </c>
      <c r="AW460" s="814" t="s">
        <v>6247</v>
      </c>
      <c r="AX460" s="1127">
        <v>45300</v>
      </c>
      <c r="AY460" s="25" t="s">
        <v>47</v>
      </c>
      <c r="AZ460" s="15" t="s">
        <v>47</v>
      </c>
      <c r="BA460" s="772">
        <v>45314</v>
      </c>
      <c r="BB460" s="25" t="s">
        <v>47</v>
      </c>
      <c r="BC460" s="18" t="s">
        <v>2603</v>
      </c>
      <c r="BD460" s="1144" t="s">
        <v>6247</v>
      </c>
      <c r="BE460" s="1144" t="s">
        <v>2675</v>
      </c>
      <c r="BF460" s="23" t="s">
        <v>1805</v>
      </c>
      <c r="BG460" s="755">
        <f t="shared" si="158"/>
        <v>8</v>
      </c>
      <c r="BH460" s="709">
        <f t="shared" si="159"/>
        <v>9</v>
      </c>
      <c r="BI460" s="755">
        <f t="shared" si="160"/>
        <v>1</v>
      </c>
      <c r="BJ460" s="459" t="str">
        <f t="shared" si="161"/>
        <v>NO TIENE REZAGO</v>
      </c>
      <c r="BK460" s="18"/>
    </row>
    <row r="461" spans="1:63" customFormat="1" ht="18.75" customHeight="1">
      <c r="A461" s="481">
        <v>873</v>
      </c>
      <c r="B461" s="23" t="s">
        <v>4811</v>
      </c>
      <c r="C461" s="15" t="s">
        <v>5146</v>
      </c>
      <c r="D461" s="15" t="s">
        <v>4021</v>
      </c>
      <c r="E461" s="198" t="s">
        <v>484</v>
      </c>
      <c r="F461" s="198">
        <v>906647402</v>
      </c>
      <c r="G461" s="310" t="str">
        <f>CONCATENATE(MID(Q461,3,2),MID(P461,1,2),MID(H461,1,2),MID(I461,1,2),MID(J461,1,2), MID(K461,1,2),MID(L461,1,1))</f>
        <v>166GAGANALUS</v>
      </c>
      <c r="H461" s="192" t="s">
        <v>3971</v>
      </c>
      <c r="I461" s="192" t="s">
        <v>420</v>
      </c>
      <c r="J461" s="192" t="s">
        <v>2132</v>
      </c>
      <c r="K461" s="192" t="s">
        <v>2421</v>
      </c>
      <c r="L461" s="15" t="s">
        <v>57</v>
      </c>
      <c r="M461" s="103" t="s">
        <v>57</v>
      </c>
      <c r="N461" s="193">
        <v>42551</v>
      </c>
      <c r="O461" s="199">
        <v>30</v>
      </c>
      <c r="P461" s="199">
        <v>6</v>
      </c>
      <c r="Q461" s="199">
        <v>2016</v>
      </c>
      <c r="R461" s="637">
        <f ca="1">DATEDIF(N461,TODAY(),"Y")</f>
        <v>7</v>
      </c>
      <c r="S461" s="15" t="s">
        <v>4809</v>
      </c>
      <c r="T461" s="29" t="s">
        <v>2590</v>
      </c>
      <c r="U461" s="185">
        <v>1455</v>
      </c>
      <c r="V461" s="185" t="s">
        <v>53</v>
      </c>
      <c r="W461" s="114" t="s">
        <v>47</v>
      </c>
      <c r="X461" s="51" t="str">
        <f>UPPER(CONCATENATE(MID(AH461,3,2),MID(AG461,1,2),MID(Y461,1,2),MID(Z461,1,2),MID(AA461,1,2),MID(AB461,1,2),MID(AC461,1,1)))</f>
        <v>939GAMAMAEMV</v>
      </c>
      <c r="Y461" s="197" t="s">
        <v>420</v>
      </c>
      <c r="Z461" s="192" t="s">
        <v>426</v>
      </c>
      <c r="AA461" s="192" t="s">
        <v>838</v>
      </c>
      <c r="AB461" s="192" t="s">
        <v>3972</v>
      </c>
      <c r="AC461" s="481" t="s">
        <v>56</v>
      </c>
      <c r="AD461" s="44" t="s">
        <v>57</v>
      </c>
      <c r="AE461" s="407">
        <v>34226</v>
      </c>
      <c r="AF461" s="185">
        <v>14</v>
      </c>
      <c r="AG461" s="185">
        <v>9</v>
      </c>
      <c r="AH461" s="185">
        <v>1993</v>
      </c>
      <c r="AI461" s="58" t="s">
        <v>4809</v>
      </c>
      <c r="AJ461" s="32" t="s">
        <v>58</v>
      </c>
      <c r="AK461" s="200">
        <v>23900940</v>
      </c>
      <c r="AL461" s="15" t="s">
        <v>2578</v>
      </c>
      <c r="AM461" s="387">
        <v>45212</v>
      </c>
      <c r="AN461" s="15"/>
      <c r="AO461" s="31"/>
      <c r="AP461" s="15"/>
      <c r="AQ461" s="20"/>
      <c r="AR461" s="199"/>
      <c r="AS461" s="146" t="s">
        <v>47</v>
      </c>
      <c r="AT461" s="185" t="s">
        <v>84</v>
      </c>
      <c r="AU461" s="18" t="s">
        <v>47</v>
      </c>
      <c r="AV461" s="58"/>
      <c r="AW461" s="18"/>
      <c r="AX461" s="58"/>
      <c r="AY461" s="18"/>
      <c r="AZ461" s="58"/>
      <c r="BA461" s="58"/>
      <c r="BB461" s="18"/>
      <c r="BC461" s="18"/>
      <c r="BD461" s="18"/>
      <c r="BE461" s="18"/>
      <c r="BF461" s="18"/>
      <c r="BG461" s="755">
        <f>IF(V461="NINGUNO",6, IF(V461="NIVEL INICIAL 3 AÑOS",6,IF(V461="NIVEL INICIAL 4 AÑOS",6, IF(V461="NIVEL INICIAL 5 AÑOS",6, IF(V461="PRIMARIA - 1ER GRADO",6, IF(V461="PRIMARIA - 2DO GRADO",7, IF(V461="PRIMARIA - 3ER GRADO",8, IF(V461="PRIMARIA - 4TO GRADO",9, IF(V461="PRIMARIA - 5TO GRADO",10, IF(V461="PRIMARIA - 6TO GRADO",11, IF(V461="SECUNDARIA - 1ER GRADO",12, IF(V461="SECUNDARIA - 2DO GRADO",13, IF(V461="SECUNDARIA - 3ER GRADO",14, IF(V461="SECUNDARIA - 4TO GRADO",15))))))))))))))</f>
        <v>6</v>
      </c>
      <c r="BH461" s="709">
        <f>DATEDIF(N461,"31/03/2024","Y")</f>
        <v>7</v>
      </c>
      <c r="BI461" s="755">
        <f>BH461-BG461</f>
        <v>1</v>
      </c>
      <c r="BJ461" s="459" t="str">
        <f>IF(BI461&lt;=1,"NO TIENE REZAGO", IF(BI461=2,"2 AÑOS REZAGO", IF(BI461=3,"3 AÑOS REZAGO", IF(BI461&gt;=4, "4 AÑOS REZAGO A MÁS"))))</f>
        <v>NO TIENE REZAGO</v>
      </c>
      <c r="BK461" s="18"/>
    </row>
    <row r="462" spans="1:63" customFormat="1" ht="18.75" customHeight="1">
      <c r="A462" s="481">
        <v>829</v>
      </c>
      <c r="B462" s="23" t="s">
        <v>4811</v>
      </c>
      <c r="C462" s="15" t="s">
        <v>33</v>
      </c>
      <c r="D462" s="15" t="s">
        <v>33</v>
      </c>
      <c r="E462" s="185" t="s">
        <v>99</v>
      </c>
      <c r="F462" s="185">
        <v>906079584</v>
      </c>
      <c r="G462" s="310" t="str">
        <f>CONCATENATE(MID(Q462,3,2),MID(P462,1,2),MID(H462,1,2),MID(I462,1,2),MID(J462,1,2), MID(K462,1,2),MID(L462,1,1))</f>
        <v>202GABRMASAC</v>
      </c>
      <c r="H462" s="197" t="s">
        <v>702</v>
      </c>
      <c r="I462" s="197" t="s">
        <v>358</v>
      </c>
      <c r="J462" s="197" t="s">
        <v>4132</v>
      </c>
      <c r="K462" s="197" t="s">
        <v>2758</v>
      </c>
      <c r="L462" s="15" t="s">
        <v>111</v>
      </c>
      <c r="M462" s="18" t="s">
        <v>111</v>
      </c>
      <c r="N462" s="193">
        <v>43878</v>
      </c>
      <c r="O462" s="199">
        <v>17</v>
      </c>
      <c r="P462" s="199">
        <v>2</v>
      </c>
      <c r="Q462" s="199">
        <v>2020</v>
      </c>
      <c r="R462" s="637">
        <f t="shared" ref="R462:R469" ca="1" si="162">DATEDIF(N462,TODAY(),"Y")</f>
        <v>4</v>
      </c>
      <c r="S462" s="15" t="s">
        <v>4809</v>
      </c>
      <c r="T462" s="185" t="s">
        <v>142</v>
      </c>
      <c r="U462" s="362" t="s">
        <v>4133</v>
      </c>
      <c r="V462" s="14" t="s">
        <v>2595</v>
      </c>
      <c r="W462" s="114" t="s">
        <v>47</v>
      </c>
      <c r="X462" s="51" t="str">
        <f t="shared" ref="X462:X469" si="163">UPPER(CONCATENATE(MID(AH462,3,2),MID(AG462,1,2),MID(Y462,1,2),MID(Z462,1,2),MID(AA462,1,2),MID(AB462,1,2),MID(AC462,1,1)))</f>
        <v>9701BRRABEADV</v>
      </c>
      <c r="Y462" s="185" t="s">
        <v>358</v>
      </c>
      <c r="Z462" s="185" t="s">
        <v>1380</v>
      </c>
      <c r="AA462" s="185" t="s">
        <v>819</v>
      </c>
      <c r="AB462" s="185" t="s">
        <v>701</v>
      </c>
      <c r="AC462" s="481" t="s">
        <v>56</v>
      </c>
      <c r="AD462" s="15" t="s">
        <v>42</v>
      </c>
      <c r="AE462" s="193">
        <v>35431</v>
      </c>
      <c r="AF462" s="362" t="s">
        <v>449</v>
      </c>
      <c r="AG462" s="362" t="s">
        <v>449</v>
      </c>
      <c r="AH462" s="362" t="s">
        <v>66</v>
      </c>
      <c r="AI462" s="58" t="s">
        <v>4809</v>
      </c>
      <c r="AJ462" s="294" t="s">
        <v>42</v>
      </c>
      <c r="AK462" s="369" t="s">
        <v>4134</v>
      </c>
      <c r="AL462" s="15" t="s">
        <v>2578</v>
      </c>
      <c r="AM462" s="85">
        <v>45260.61917824074</v>
      </c>
      <c r="AN462" s="15" t="s">
        <v>49</v>
      </c>
      <c r="AO462" s="1111">
        <v>45271</v>
      </c>
      <c r="AP462" s="15">
        <v>1</v>
      </c>
      <c r="AQ462" s="20">
        <v>1</v>
      </c>
      <c r="AR462" s="199">
        <v>1</v>
      </c>
      <c r="AS462" s="146" t="s">
        <v>47</v>
      </c>
      <c r="AT462" s="185" t="s">
        <v>48</v>
      </c>
      <c r="AU462" s="18" t="s">
        <v>47</v>
      </c>
      <c r="AV462" s="58"/>
      <c r="AW462" s="18"/>
      <c r="AX462" s="58"/>
      <c r="AY462" s="18"/>
      <c r="AZ462" s="58"/>
      <c r="BA462" s="58"/>
      <c r="BB462" s="18"/>
      <c r="BC462" s="18"/>
      <c r="BD462" s="18"/>
      <c r="BE462" s="18"/>
      <c r="BF462" s="18"/>
      <c r="BG462" s="755">
        <f t="shared" ref="BG462:BG469" si="164">IF(V462="NINGUNO",6, IF(V462="NIVEL INICIAL 3 AÑOS",6,IF(V462="NIVEL INICIAL 4 AÑOS",6, IF(V462="NIVEL INICIAL 5 AÑOS",6, IF(V462="PRIMARIA - 1ER GRADO",6, IF(V462="PRIMARIA - 2DO GRADO",7, IF(V462="PRIMARIA - 3ER GRADO",8, IF(V462="PRIMARIA - 4TO GRADO",9, IF(V462="PRIMARIA - 5TO GRADO",10, IF(V462="PRIMARIA - 6TO GRADO",11, IF(V462="SECUNDARIA - 1ER GRADO",12, IF(V462="SECUNDARIA - 2DO GRADO",13, IF(V462="SECUNDARIA - 3ER GRADO",14, IF(V462="SECUNDARIA - 4TO GRADO",15))))))))))))))</f>
        <v>6</v>
      </c>
      <c r="BH462" s="709">
        <f t="shared" ref="BH462:BH469" si="165">DATEDIF(N462,"31/03/2024","Y")</f>
        <v>4</v>
      </c>
      <c r="BI462" s="755">
        <f t="shared" ref="BI462:BI469" si="166">BH462-BG462</f>
        <v>-2</v>
      </c>
      <c r="BJ462" s="459" t="str">
        <f t="shared" ref="BJ462:BJ469" si="167">IF(BI462&lt;=1,"NO TIENE REZAGO", IF(BI462=2,"2 AÑOS REZAGO", IF(BI462=3,"3 AÑOS REZAGO", IF(BI462&gt;=4, "4 AÑOS REZAGO A MÁS"))))</f>
        <v>NO TIENE REZAGO</v>
      </c>
      <c r="BK462" s="18"/>
    </row>
    <row r="463" spans="1:63" customFormat="1" ht="18.75" customHeight="1">
      <c r="A463" s="481">
        <v>859</v>
      </c>
      <c r="B463" s="23" t="s">
        <v>4811</v>
      </c>
      <c r="C463" s="15" t="s">
        <v>5146</v>
      </c>
      <c r="D463" s="15" t="s">
        <v>4021</v>
      </c>
      <c r="E463" s="198" t="s">
        <v>126</v>
      </c>
      <c r="F463" s="198">
        <v>982905088</v>
      </c>
      <c r="G463" s="310" t="str">
        <f>CONCATENATE(MID(Q463,3,2),MID(P463,1,2),MID(H463,1,2),MID(I463,1,2),MID(J463,1,2), MID(K463,1,2),MID(L463,1,1))</f>
        <v>148GATADOENS</v>
      </c>
      <c r="H463" s="192" t="s">
        <v>4239</v>
      </c>
      <c r="I463" s="192" t="s">
        <v>4240</v>
      </c>
      <c r="J463" s="192" t="s">
        <v>4244</v>
      </c>
      <c r="K463" s="192" t="s">
        <v>932</v>
      </c>
      <c r="L463" s="15" t="s">
        <v>57</v>
      </c>
      <c r="M463" s="103" t="s">
        <v>57</v>
      </c>
      <c r="N463" s="193">
        <v>41865</v>
      </c>
      <c r="O463" s="199">
        <v>14</v>
      </c>
      <c r="P463" s="199">
        <v>8</v>
      </c>
      <c r="Q463" s="199">
        <v>2014</v>
      </c>
      <c r="R463" s="637">
        <f t="shared" ca="1" si="162"/>
        <v>9</v>
      </c>
      <c r="S463" s="15" t="s">
        <v>4808</v>
      </c>
      <c r="T463" s="29" t="s">
        <v>2590</v>
      </c>
      <c r="U463" s="185">
        <v>10100</v>
      </c>
      <c r="V463" s="14" t="s">
        <v>2592</v>
      </c>
      <c r="W463" s="114" t="s">
        <v>47</v>
      </c>
      <c r="X463" s="51" t="str">
        <f t="shared" si="163"/>
        <v>8110ECNIYODEV</v>
      </c>
      <c r="Y463" s="197" t="s">
        <v>4242</v>
      </c>
      <c r="Z463" s="32" t="s">
        <v>53</v>
      </c>
      <c r="AA463" s="192" t="s">
        <v>4243</v>
      </c>
      <c r="AB463" s="192" t="s">
        <v>223</v>
      </c>
      <c r="AC463" s="481" t="s">
        <v>56</v>
      </c>
      <c r="AD463" s="44" t="s">
        <v>57</v>
      </c>
      <c r="AE463" s="408">
        <v>29867</v>
      </c>
      <c r="AF463" s="185">
        <v>8</v>
      </c>
      <c r="AG463" s="185">
        <v>10</v>
      </c>
      <c r="AH463" s="185">
        <v>1981</v>
      </c>
      <c r="AI463" s="58" t="s">
        <v>4809</v>
      </c>
      <c r="AJ463" s="32" t="s">
        <v>58</v>
      </c>
      <c r="AK463" s="200">
        <v>18220323</v>
      </c>
      <c r="AL463" s="15" t="s">
        <v>2578</v>
      </c>
      <c r="AM463" s="387">
        <v>45226</v>
      </c>
      <c r="AN463" s="15"/>
      <c r="AO463" s="31"/>
      <c r="AP463" s="15"/>
      <c r="AQ463" s="20"/>
      <c r="AR463" s="199"/>
      <c r="AS463" s="146" t="s">
        <v>47</v>
      </c>
      <c r="AT463" s="185" t="s">
        <v>84</v>
      </c>
      <c r="AU463" s="18" t="s">
        <v>47</v>
      </c>
      <c r="AV463" s="58"/>
      <c r="AW463" s="18"/>
      <c r="AX463" s="58"/>
      <c r="AY463" s="18"/>
      <c r="AZ463" s="58"/>
      <c r="BA463" s="58"/>
      <c r="BB463" s="18"/>
      <c r="BC463" s="18"/>
      <c r="BD463" s="18"/>
      <c r="BE463" s="18"/>
      <c r="BF463" s="18"/>
      <c r="BG463" s="755">
        <f t="shared" si="164"/>
        <v>6</v>
      </c>
      <c r="BH463" s="709">
        <f t="shared" si="165"/>
        <v>9</v>
      </c>
      <c r="BI463" s="755">
        <f t="shared" si="166"/>
        <v>3</v>
      </c>
      <c r="BJ463" s="459" t="str">
        <f t="shared" si="167"/>
        <v>3 AÑOS REZAGO</v>
      </c>
      <c r="BK463" s="18"/>
    </row>
    <row r="464" spans="1:63" customFormat="1" ht="18.75" customHeight="1">
      <c r="A464" s="481">
        <v>858</v>
      </c>
      <c r="B464" s="23" t="s">
        <v>4811</v>
      </c>
      <c r="C464" s="15" t="s">
        <v>5146</v>
      </c>
      <c r="D464" s="15" t="s">
        <v>4021</v>
      </c>
      <c r="E464" s="198" t="s">
        <v>126</v>
      </c>
      <c r="F464" s="198">
        <v>982905088</v>
      </c>
      <c r="G464" s="310" t="str">
        <f>CONCATENATE(MID(Q464,3,2),MID(P464,1,2),MID(H464,1,2),MID(I464,1,2),MID(J464,1,2), MID(K464,1,2),MID(L464,1,1))</f>
        <v>162GATAGE FS</v>
      </c>
      <c r="H464" s="192" t="s">
        <v>4239</v>
      </c>
      <c r="I464" s="192" t="s">
        <v>4240</v>
      </c>
      <c r="J464" s="192" t="s">
        <v>440</v>
      </c>
      <c r="K464" s="192" t="s">
        <v>4241</v>
      </c>
      <c r="L464" s="15" t="s">
        <v>57</v>
      </c>
      <c r="M464" s="103" t="s">
        <v>57</v>
      </c>
      <c r="N464" s="193">
        <v>42422</v>
      </c>
      <c r="O464" s="199">
        <v>22</v>
      </c>
      <c r="P464" s="199">
        <v>2</v>
      </c>
      <c r="Q464" s="199">
        <v>2016</v>
      </c>
      <c r="R464" s="637">
        <f t="shared" ca="1" si="162"/>
        <v>8</v>
      </c>
      <c r="S464" s="15" t="s">
        <v>4809</v>
      </c>
      <c r="T464" s="29" t="s">
        <v>2590</v>
      </c>
      <c r="U464" s="198">
        <v>934</v>
      </c>
      <c r="V464" s="198" t="s">
        <v>53</v>
      </c>
      <c r="W464" s="114" t="s">
        <v>47</v>
      </c>
      <c r="X464" s="51" t="str">
        <f t="shared" si="163"/>
        <v>8110ECNIYODEV</v>
      </c>
      <c r="Y464" s="197" t="s">
        <v>4242</v>
      </c>
      <c r="Z464" s="32" t="s">
        <v>53</v>
      </c>
      <c r="AA464" s="192" t="s">
        <v>4243</v>
      </c>
      <c r="AB464" s="192" t="s">
        <v>223</v>
      </c>
      <c r="AC464" s="481" t="s">
        <v>56</v>
      </c>
      <c r="AD464" s="44" t="s">
        <v>57</v>
      </c>
      <c r="AE464" s="407">
        <v>29867</v>
      </c>
      <c r="AF464" s="198">
        <v>8</v>
      </c>
      <c r="AG464" s="198">
        <v>10</v>
      </c>
      <c r="AH464" s="198">
        <v>1981</v>
      </c>
      <c r="AI464" s="58" t="s">
        <v>4809</v>
      </c>
      <c r="AJ464" s="32" t="s">
        <v>58</v>
      </c>
      <c r="AK464" s="200">
        <v>18220323</v>
      </c>
      <c r="AL464" s="498" t="s">
        <v>2578</v>
      </c>
      <c r="AM464" s="31">
        <v>45216</v>
      </c>
      <c r="AN464" s="15" t="s">
        <v>49</v>
      </c>
      <c r="AO464" s="1111">
        <v>45266</v>
      </c>
      <c r="AP464" s="498">
        <v>2</v>
      </c>
      <c r="AQ464" s="377">
        <v>2</v>
      </c>
      <c r="AR464" s="200">
        <v>1</v>
      </c>
      <c r="AS464" s="146" t="s">
        <v>47</v>
      </c>
      <c r="AT464" s="198" t="s">
        <v>84</v>
      </c>
      <c r="AU464" s="18" t="s">
        <v>47</v>
      </c>
      <c r="AV464" s="58"/>
      <c r="AW464" s="18"/>
      <c r="AX464" s="58"/>
      <c r="AY464" s="18"/>
      <c r="AZ464" s="58"/>
      <c r="BA464" s="58"/>
      <c r="BB464" s="18"/>
      <c r="BC464" s="18"/>
      <c r="BD464" s="18"/>
      <c r="BE464" s="18"/>
      <c r="BF464" s="18"/>
      <c r="BG464" s="755">
        <f t="shared" si="164"/>
        <v>6</v>
      </c>
      <c r="BH464" s="709">
        <f t="shared" si="165"/>
        <v>8</v>
      </c>
      <c r="BI464" s="755">
        <f t="shared" si="166"/>
        <v>2</v>
      </c>
      <c r="BJ464" s="459" t="str">
        <f t="shared" si="167"/>
        <v>2 AÑOS REZAGO</v>
      </c>
      <c r="BK464" s="18"/>
    </row>
    <row r="465" spans="1:63" customFormat="1" ht="18.75" customHeight="1">
      <c r="A465" s="481">
        <v>949</v>
      </c>
      <c r="B465" s="23" t="s">
        <v>4811</v>
      </c>
      <c r="C465" s="15" t="s">
        <v>33</v>
      </c>
      <c r="D465" s="15" t="s">
        <v>33</v>
      </c>
      <c r="E465" s="15" t="s">
        <v>2048</v>
      </c>
      <c r="F465" s="185">
        <v>954568174</v>
      </c>
      <c r="G465" s="310" t="str">
        <f>CONCATENATE(MID(Q465,3,2),MID(P465,1,2),MID(H465,1,2),MID(I465,1,2),MID(J465,1,2), MID(K465,1,2),MID(L465,1,1))</f>
        <v>199GATOKAANS</v>
      </c>
      <c r="H465" s="197" t="s">
        <v>4239</v>
      </c>
      <c r="I465" s="197" t="s">
        <v>102</v>
      </c>
      <c r="J465" s="197" t="s">
        <v>4486</v>
      </c>
      <c r="K465" s="197" t="s">
        <v>1220</v>
      </c>
      <c r="L465" s="15" t="s">
        <v>57</v>
      </c>
      <c r="M465" s="103" t="s">
        <v>57</v>
      </c>
      <c r="N465" s="193">
        <v>43727</v>
      </c>
      <c r="O465" s="199">
        <v>19</v>
      </c>
      <c r="P465" s="199">
        <v>9</v>
      </c>
      <c r="Q465" s="199">
        <v>2019</v>
      </c>
      <c r="R465" s="637">
        <f t="shared" ca="1" si="162"/>
        <v>4</v>
      </c>
      <c r="S465" s="15" t="s">
        <v>4809</v>
      </c>
      <c r="T465" s="29" t="s">
        <v>2590</v>
      </c>
      <c r="U465" s="380" t="s">
        <v>327</v>
      </c>
      <c r="V465" s="16" t="s">
        <v>2636</v>
      </c>
      <c r="W465" s="114" t="s">
        <v>47</v>
      </c>
      <c r="X465" s="51" t="str">
        <f t="shared" si="163"/>
        <v>0107NITOMAKAV</v>
      </c>
      <c r="Y465" s="18" t="s">
        <v>1208</v>
      </c>
      <c r="Z465" s="197" t="s">
        <v>102</v>
      </c>
      <c r="AA465" s="197" t="s">
        <v>667</v>
      </c>
      <c r="AB465" s="197" t="s">
        <v>1013</v>
      </c>
      <c r="AC465" s="481" t="s">
        <v>56</v>
      </c>
      <c r="AD465" s="44" t="s">
        <v>57</v>
      </c>
      <c r="AE465" s="361">
        <v>37097</v>
      </c>
      <c r="AF465" s="362" t="s">
        <v>274</v>
      </c>
      <c r="AG465" s="362" t="s">
        <v>216</v>
      </c>
      <c r="AH465" s="362" t="s">
        <v>599</v>
      </c>
      <c r="AI465" s="58" t="s">
        <v>4809</v>
      </c>
      <c r="AJ465" s="32" t="s">
        <v>58</v>
      </c>
      <c r="AK465" s="199">
        <v>27804806</v>
      </c>
      <c r="AL465" s="15" t="s">
        <v>2578</v>
      </c>
      <c r="AM465" s="85">
        <v>45251.411378715275</v>
      </c>
      <c r="AN465" s="15" t="s">
        <v>49</v>
      </c>
      <c r="AO465" s="1115">
        <v>45286</v>
      </c>
      <c r="AP465" s="15">
        <v>1</v>
      </c>
      <c r="AQ465" s="20">
        <v>1</v>
      </c>
      <c r="AR465" s="199">
        <v>2</v>
      </c>
      <c r="AS465" s="146" t="s">
        <v>47</v>
      </c>
      <c r="AT465" s="185" t="s">
        <v>67</v>
      </c>
      <c r="AU465" s="18" t="s">
        <v>47</v>
      </c>
      <c r="AV465" s="58"/>
      <c r="AW465" s="18"/>
      <c r="AX465" s="58"/>
      <c r="AY465" s="18"/>
      <c r="AZ465" s="58"/>
      <c r="BA465" s="58"/>
      <c r="BB465" s="18"/>
      <c r="BC465" s="18"/>
      <c r="BD465" s="18"/>
      <c r="BE465" s="18"/>
      <c r="BF465" s="18"/>
      <c r="BG465" s="755">
        <f t="shared" si="164"/>
        <v>6</v>
      </c>
      <c r="BH465" s="709">
        <f t="shared" si="165"/>
        <v>4</v>
      </c>
      <c r="BI465" s="755">
        <f t="shared" si="166"/>
        <v>-2</v>
      </c>
      <c r="BJ465" s="459" t="str">
        <f t="shared" si="167"/>
        <v>NO TIENE REZAGO</v>
      </c>
      <c r="BK465" s="18"/>
    </row>
    <row r="466" spans="1:63" customFormat="1" ht="18.75" customHeight="1">
      <c r="A466" s="481">
        <v>1406</v>
      </c>
      <c r="B466" s="23" t="s">
        <v>5311</v>
      </c>
      <c r="C466" s="15" t="s">
        <v>33</v>
      </c>
      <c r="D466" s="23" t="s">
        <v>33</v>
      </c>
      <c r="E466" s="53" t="s">
        <v>132</v>
      </c>
      <c r="F466" s="53" t="s">
        <v>6271</v>
      </c>
      <c r="G466" s="310" t="str">
        <f>CONCATENATE(MID(Q466,3,2),MID(P466,1,2),MID(H466,1,2),MID(I466,1,2),MID(J466,1,2), MID(K466,1,2),MID(L466,1,1))</f>
        <v>121GAALGAALS</v>
      </c>
      <c r="H466" s="48" t="s">
        <v>1820</v>
      </c>
      <c r="I466" s="48" t="s">
        <v>147</v>
      </c>
      <c r="J466" s="48" t="s">
        <v>1053</v>
      </c>
      <c r="K466" s="48" t="s">
        <v>1776</v>
      </c>
      <c r="L466" s="58" t="s">
        <v>57</v>
      </c>
      <c r="M466" s="103" t="s">
        <v>57</v>
      </c>
      <c r="N466" s="528">
        <v>40922</v>
      </c>
      <c r="O466" s="360">
        <v>14</v>
      </c>
      <c r="P466" s="354">
        <v>1</v>
      </c>
      <c r="Q466" s="354">
        <v>2012</v>
      </c>
      <c r="R466" s="637">
        <f t="shared" ca="1" si="162"/>
        <v>12</v>
      </c>
      <c r="S466" s="482" t="s">
        <v>4808</v>
      </c>
      <c r="T466" s="53" t="s">
        <v>58</v>
      </c>
      <c r="U466" s="538" t="s">
        <v>6306</v>
      </c>
      <c r="V466" s="14" t="s">
        <v>2582</v>
      </c>
      <c r="W466" s="114" t="s">
        <v>47</v>
      </c>
      <c r="X466" s="51" t="str">
        <f t="shared" si="163"/>
        <v>8710ALCADIPAV</v>
      </c>
      <c r="Y466" s="53" t="s">
        <v>147</v>
      </c>
      <c r="Z466" s="53" t="s">
        <v>424</v>
      </c>
      <c r="AA466" s="53" t="s">
        <v>6342</v>
      </c>
      <c r="AB466" s="53" t="s">
        <v>2218</v>
      </c>
      <c r="AC466" s="481" t="s">
        <v>56</v>
      </c>
      <c r="AD466" s="44" t="s">
        <v>111</v>
      </c>
      <c r="AE466" s="540">
        <v>32064</v>
      </c>
      <c r="AF466" s="538" t="s">
        <v>368</v>
      </c>
      <c r="AG466" s="538" t="s">
        <v>114</v>
      </c>
      <c r="AH466" s="538" t="s">
        <v>249</v>
      </c>
      <c r="AI466" s="15" t="s">
        <v>4809</v>
      </c>
      <c r="AJ466" s="53" t="s">
        <v>142</v>
      </c>
      <c r="AK466" s="538" t="s">
        <v>6343</v>
      </c>
      <c r="AL466" s="15" t="s">
        <v>2578</v>
      </c>
      <c r="AM466" s="557">
        <v>45272.749884259261</v>
      </c>
      <c r="AN466" s="15" t="s">
        <v>49</v>
      </c>
      <c r="AO466" s="1093">
        <v>45307</v>
      </c>
      <c r="AP466" s="58">
        <v>1</v>
      </c>
      <c r="AQ466" s="475">
        <v>1</v>
      </c>
      <c r="AR466" s="475">
        <v>1</v>
      </c>
      <c r="AS466" s="673" t="s">
        <v>47</v>
      </c>
      <c r="AT466" s="18" t="s">
        <v>48</v>
      </c>
      <c r="AU466" s="55"/>
      <c r="AV466" s="58" t="s">
        <v>47</v>
      </c>
      <c r="AW466" s="768" t="s">
        <v>6354</v>
      </c>
      <c r="AX466" s="1093">
        <v>45300</v>
      </c>
      <c r="AY466" s="768" t="s">
        <v>5636</v>
      </c>
      <c r="AZ466" s="58"/>
      <c r="BA466" s="58"/>
      <c r="BB466" s="23"/>
      <c r="BC466" s="23"/>
      <c r="BD466" s="23"/>
      <c r="BE466" s="23"/>
      <c r="BF466" s="23"/>
      <c r="BG466" s="755">
        <f t="shared" si="164"/>
        <v>10</v>
      </c>
      <c r="BH466" s="709">
        <f t="shared" si="165"/>
        <v>12</v>
      </c>
      <c r="BI466" s="755">
        <f t="shared" si="166"/>
        <v>2</v>
      </c>
      <c r="BJ466" s="459" t="str">
        <f t="shared" si="167"/>
        <v>2 AÑOS REZAGO</v>
      </c>
      <c r="BK466" s="23"/>
    </row>
    <row r="467" spans="1:63" customFormat="1" ht="18.75" customHeight="1">
      <c r="A467" s="481">
        <v>838</v>
      </c>
      <c r="B467" s="23" t="s">
        <v>4811</v>
      </c>
      <c r="C467" s="15" t="s">
        <v>33</v>
      </c>
      <c r="D467" s="15" t="s">
        <v>33</v>
      </c>
      <c r="E467" s="185" t="s">
        <v>34</v>
      </c>
      <c r="F467" s="198">
        <v>947270649</v>
      </c>
      <c r="G467" s="310" t="str">
        <f>CONCATENATE(MID(Q467,3,2),MID(P467,1,2),MID(H467,1,2),MID(I467,1,2),MID(J467,1,2), MID(K467,1,2),MID(L467,1,1))</f>
        <v>1410GACASUKRP</v>
      </c>
      <c r="H467" s="192" t="s">
        <v>420</v>
      </c>
      <c r="I467" s="192" t="s">
        <v>408</v>
      </c>
      <c r="J467" s="192" t="s">
        <v>2673</v>
      </c>
      <c r="K467" s="192" t="s">
        <v>4175</v>
      </c>
      <c r="L467" s="15" t="s">
        <v>42</v>
      </c>
      <c r="M467" s="185" t="s">
        <v>42</v>
      </c>
      <c r="N467" s="193">
        <v>41942</v>
      </c>
      <c r="O467" s="199">
        <v>30</v>
      </c>
      <c r="P467" s="199">
        <v>10</v>
      </c>
      <c r="Q467" s="199">
        <v>2014</v>
      </c>
      <c r="R467" s="637">
        <f t="shared" ca="1" si="162"/>
        <v>9</v>
      </c>
      <c r="S467" s="15" t="s">
        <v>4809</v>
      </c>
      <c r="T467" s="185" t="s">
        <v>42</v>
      </c>
      <c r="U467" s="370" t="s">
        <v>4176</v>
      </c>
      <c r="V467" s="14" t="s">
        <v>2644</v>
      </c>
      <c r="W467" s="114" t="s">
        <v>47</v>
      </c>
      <c r="X467" s="51" t="str">
        <f t="shared" si="163"/>
        <v>9609CAALANELV</v>
      </c>
      <c r="Y467" s="197" t="s">
        <v>408</v>
      </c>
      <c r="Z467" s="192" t="s">
        <v>189</v>
      </c>
      <c r="AA467" s="192" t="s">
        <v>1524</v>
      </c>
      <c r="AB467" s="192" t="s">
        <v>428</v>
      </c>
      <c r="AC467" s="481" t="s">
        <v>56</v>
      </c>
      <c r="AD467" s="44" t="s">
        <v>111</v>
      </c>
      <c r="AE467" s="211">
        <v>35338</v>
      </c>
      <c r="AF467" s="405" t="s">
        <v>241</v>
      </c>
      <c r="AG467" s="405" t="s">
        <v>315</v>
      </c>
      <c r="AH467" s="405" t="s">
        <v>334</v>
      </c>
      <c r="AI467" s="58" t="s">
        <v>4809</v>
      </c>
      <c r="AJ467" s="150" t="s">
        <v>142</v>
      </c>
      <c r="AK467" s="367" t="s">
        <v>4177</v>
      </c>
      <c r="AL467" s="498" t="s">
        <v>2578</v>
      </c>
      <c r="AM467" s="1102">
        <v>45269.008857499997</v>
      </c>
      <c r="AN467" s="498"/>
      <c r="AO467" s="1116"/>
      <c r="AP467" s="498"/>
      <c r="AQ467" s="377"/>
      <c r="AR467" s="200"/>
      <c r="AS467" s="146" t="s">
        <v>47</v>
      </c>
      <c r="AT467" s="198" t="s">
        <v>98</v>
      </c>
      <c r="AU467" s="18" t="s">
        <v>47</v>
      </c>
      <c r="AV467" s="58"/>
      <c r="AW467" s="18"/>
      <c r="AX467" s="58"/>
      <c r="AY467" s="18"/>
      <c r="AZ467" s="58"/>
      <c r="BA467" s="58"/>
      <c r="BB467" s="18"/>
      <c r="BC467" s="18"/>
      <c r="BD467" s="18"/>
      <c r="BE467" s="18"/>
      <c r="BF467" s="18"/>
      <c r="BG467" s="755">
        <f t="shared" si="164"/>
        <v>9</v>
      </c>
      <c r="BH467" s="709">
        <f t="shared" si="165"/>
        <v>9</v>
      </c>
      <c r="BI467" s="755">
        <f t="shared" si="166"/>
        <v>0</v>
      </c>
      <c r="BJ467" s="459" t="str">
        <f t="shared" si="167"/>
        <v>NO TIENE REZAGO</v>
      </c>
      <c r="BK467" s="18"/>
    </row>
    <row r="468" spans="1:63" customFormat="1" ht="18.75" customHeight="1">
      <c r="A468" s="481">
        <v>138</v>
      </c>
      <c r="B468" s="51" t="s">
        <v>2575</v>
      </c>
      <c r="C468" s="25" t="s">
        <v>50</v>
      </c>
      <c r="D468" s="25" t="s">
        <v>50</v>
      </c>
      <c r="E468" s="26" t="s">
        <v>51</v>
      </c>
      <c r="F468" s="26" t="s">
        <v>2766</v>
      </c>
      <c r="G468" s="310" t="str">
        <f>CONCATENATE(MID(Q468,3,2),MID(P468,1,2),MID(H468,1,2),MID(I468,1,2),MID(J468,1,2), MID(K468,1,2),MID(L468,1,1))</f>
        <v>098GACAANSAS</v>
      </c>
      <c r="H468" s="27" t="s">
        <v>420</v>
      </c>
      <c r="I468" s="27" t="s">
        <v>424</v>
      </c>
      <c r="J468" s="27" t="s">
        <v>1879</v>
      </c>
      <c r="K468" s="27" t="s">
        <v>2596</v>
      </c>
      <c r="L468" s="15" t="s">
        <v>57</v>
      </c>
      <c r="M468" s="103" t="s">
        <v>57</v>
      </c>
      <c r="N468" s="193">
        <v>40037</v>
      </c>
      <c r="O468" s="199">
        <v>12</v>
      </c>
      <c r="P468" s="199">
        <v>8</v>
      </c>
      <c r="Q468" s="199">
        <v>2009</v>
      </c>
      <c r="R468" s="637">
        <f t="shared" ca="1" si="162"/>
        <v>14</v>
      </c>
      <c r="S468" s="15" t="s">
        <v>4808</v>
      </c>
      <c r="T468" s="29" t="s">
        <v>86</v>
      </c>
      <c r="U468" s="26">
        <v>36135894</v>
      </c>
      <c r="V468" s="14" t="s">
        <v>2582</v>
      </c>
      <c r="W468" s="51" t="s">
        <v>47</v>
      </c>
      <c r="X468" s="51" t="str">
        <f t="shared" si="163"/>
        <v>864GACAANCAV</v>
      </c>
      <c r="Y468" s="26" t="s">
        <v>420</v>
      </c>
      <c r="Z468" s="26" t="s">
        <v>424</v>
      </c>
      <c r="AA468" s="26" t="s">
        <v>706</v>
      </c>
      <c r="AB468" s="26" t="s">
        <v>383</v>
      </c>
      <c r="AC468" s="481" t="s">
        <v>56</v>
      </c>
      <c r="AD468" s="44" t="s">
        <v>57</v>
      </c>
      <c r="AE468" s="30">
        <v>31511</v>
      </c>
      <c r="AF468" s="26">
        <v>9</v>
      </c>
      <c r="AG468" s="26">
        <v>4</v>
      </c>
      <c r="AH468" s="26">
        <v>1986</v>
      </c>
      <c r="AI468" s="58" t="s">
        <v>4809</v>
      </c>
      <c r="AJ468" s="32" t="s">
        <v>58</v>
      </c>
      <c r="AK468" s="28">
        <v>23488901</v>
      </c>
      <c r="AL468" s="1080" t="s">
        <v>2578</v>
      </c>
      <c r="AM468" s="31">
        <v>45203</v>
      </c>
      <c r="AN468" s="1077"/>
      <c r="AO468" s="1123"/>
      <c r="AP468" s="1077"/>
      <c r="AQ468" s="386"/>
      <c r="AR468" s="28"/>
      <c r="AS468" s="51" t="s">
        <v>47</v>
      </c>
      <c r="AT468" s="26" t="s">
        <v>59</v>
      </c>
      <c r="AU468" s="14" t="s">
        <v>47</v>
      </c>
      <c r="AV468" s="58"/>
      <c r="AW468" s="25"/>
      <c r="AX468" s="58"/>
      <c r="AY468" s="25"/>
      <c r="AZ468" s="58"/>
      <c r="BA468" s="557"/>
      <c r="BB468" s="25"/>
      <c r="BC468" s="25"/>
      <c r="BD468" s="25"/>
      <c r="BE468" s="25"/>
      <c r="BF468" s="25"/>
      <c r="BG468" s="755">
        <f t="shared" si="164"/>
        <v>10</v>
      </c>
      <c r="BH468" s="709">
        <f t="shared" si="165"/>
        <v>14</v>
      </c>
      <c r="BI468" s="755">
        <f t="shared" si="166"/>
        <v>4</v>
      </c>
      <c r="BJ468" s="459" t="str">
        <f t="shared" si="167"/>
        <v>4 AÑOS REZAGO A MÁS</v>
      </c>
      <c r="BK468" s="25"/>
    </row>
    <row r="469" spans="1:63" customFormat="1" ht="18.75" customHeight="1">
      <c r="A469" s="481">
        <v>137</v>
      </c>
      <c r="B469" s="51" t="s">
        <v>2575</v>
      </c>
      <c r="C469" s="25" t="s">
        <v>50</v>
      </c>
      <c r="D469" s="25" t="s">
        <v>50</v>
      </c>
      <c r="E469" s="26" t="s">
        <v>51</v>
      </c>
      <c r="F469" s="26">
        <v>995556212</v>
      </c>
      <c r="G469" s="310" t="str">
        <f>CONCATENATE(MID(Q469,3,2),MID(P469,1,2),MID(H469,1,2),MID(I469,1,2),MID(J469,1,2), MID(K469,1,2),MID(L469,1,1))</f>
        <v>117GACAKEANS</v>
      </c>
      <c r="H469" s="27" t="s">
        <v>420</v>
      </c>
      <c r="I469" s="27" t="s">
        <v>424</v>
      </c>
      <c r="J469" s="27" t="s">
        <v>865</v>
      </c>
      <c r="K469" s="27" t="s">
        <v>177</v>
      </c>
      <c r="L469" s="15" t="s">
        <v>57</v>
      </c>
      <c r="M469" s="103" t="s">
        <v>57</v>
      </c>
      <c r="N469" s="193">
        <v>40741</v>
      </c>
      <c r="O469" s="199">
        <v>17</v>
      </c>
      <c r="P469" s="199">
        <v>7</v>
      </c>
      <c r="Q469" s="199">
        <v>2011</v>
      </c>
      <c r="R469" s="637">
        <f t="shared" ca="1" si="162"/>
        <v>12</v>
      </c>
      <c r="S469" s="15" t="s">
        <v>4809</v>
      </c>
      <c r="T469" s="29" t="s">
        <v>86</v>
      </c>
      <c r="U469" s="29">
        <v>36067317</v>
      </c>
      <c r="V469" s="14" t="s">
        <v>2644</v>
      </c>
      <c r="W469" s="51" t="s">
        <v>47</v>
      </c>
      <c r="X469" s="51" t="str">
        <f t="shared" si="163"/>
        <v>864GACAANCAV</v>
      </c>
      <c r="Y469" s="26" t="s">
        <v>420</v>
      </c>
      <c r="Z469" s="26" t="s">
        <v>424</v>
      </c>
      <c r="AA469" s="26" t="s">
        <v>706</v>
      </c>
      <c r="AB469" s="26" t="s">
        <v>383</v>
      </c>
      <c r="AC469" s="481" t="s">
        <v>56</v>
      </c>
      <c r="AD469" s="44" t="s">
        <v>57</v>
      </c>
      <c r="AE469" s="30">
        <v>31511</v>
      </c>
      <c r="AF469" s="26">
        <v>9</v>
      </c>
      <c r="AG469" s="26">
        <v>4</v>
      </c>
      <c r="AH469" s="26">
        <v>1986</v>
      </c>
      <c r="AI469" s="58" t="s">
        <v>4809</v>
      </c>
      <c r="AJ469" s="32" t="s">
        <v>58</v>
      </c>
      <c r="AK469" s="28">
        <v>23488901</v>
      </c>
      <c r="AL469" s="1080" t="s">
        <v>2578</v>
      </c>
      <c r="AM469" s="31">
        <v>45203</v>
      </c>
      <c r="AN469" s="15" t="s">
        <v>49</v>
      </c>
      <c r="AO469" s="1111">
        <v>45209</v>
      </c>
      <c r="AP469" s="1077">
        <v>2</v>
      </c>
      <c r="AQ469" s="386">
        <v>2</v>
      </c>
      <c r="AR469" s="28">
        <v>2</v>
      </c>
      <c r="AS469" s="51" t="s">
        <v>47</v>
      </c>
      <c r="AT469" s="26" t="s">
        <v>59</v>
      </c>
      <c r="AU469" s="14" t="s">
        <v>47</v>
      </c>
      <c r="AV469" s="58"/>
      <c r="AW469" s="25"/>
      <c r="AX469" s="58"/>
      <c r="AY469" s="25"/>
      <c r="AZ469" s="58"/>
      <c r="BA469" s="557"/>
      <c r="BB469" s="25"/>
      <c r="BC469" s="25"/>
      <c r="BD469" s="25"/>
      <c r="BE469" s="25"/>
      <c r="BF469" s="25"/>
      <c r="BG469" s="755">
        <f t="shared" si="164"/>
        <v>9</v>
      </c>
      <c r="BH469" s="709">
        <f t="shared" si="165"/>
        <v>12</v>
      </c>
      <c r="BI469" s="755">
        <f t="shared" si="166"/>
        <v>3</v>
      </c>
      <c r="BJ469" s="459" t="str">
        <f t="shared" si="167"/>
        <v>3 AÑOS REZAGO</v>
      </c>
      <c r="BK469" s="25"/>
    </row>
    <row r="470" spans="1:63" customFormat="1" ht="18.75" customHeight="1">
      <c r="A470" s="481">
        <v>1078</v>
      </c>
      <c r="B470" s="23" t="s">
        <v>5311</v>
      </c>
      <c r="C470" s="15" t="s">
        <v>33</v>
      </c>
      <c r="D470" s="15" t="s">
        <v>33</v>
      </c>
      <c r="E470" s="520" t="s">
        <v>68</v>
      </c>
      <c r="F470" s="520">
        <v>903193235</v>
      </c>
      <c r="G470" s="310" t="str">
        <f>CONCATENATE(MID(Q470,3,2),MID(P470,1,2),MID(H470,1,2),MID(I470,1,2),MID(J470,1,2), MID(K470,1,2),MID(L470,1,1))</f>
        <v>128GACOYAVAP</v>
      </c>
      <c r="H470" s="18" t="s">
        <v>420</v>
      </c>
      <c r="I470" s="18" t="s">
        <v>443</v>
      </c>
      <c r="J470" s="18" t="s">
        <v>5345</v>
      </c>
      <c r="K470" s="18" t="s">
        <v>167</v>
      </c>
      <c r="L470" s="520" t="s">
        <v>42</v>
      </c>
      <c r="M470" s="462" t="s">
        <v>42</v>
      </c>
      <c r="N470" s="521">
        <v>41152</v>
      </c>
      <c r="O470" s="637">
        <v>31</v>
      </c>
      <c r="P470" s="637">
        <v>8</v>
      </c>
      <c r="Q470" s="637">
        <v>2012</v>
      </c>
      <c r="R470" s="637">
        <f ca="1">DATEDIF(N470,TODAY(),"Y")</f>
        <v>11</v>
      </c>
      <c r="S470" s="483" t="s">
        <v>4809</v>
      </c>
      <c r="T470" s="462" t="s">
        <v>42</v>
      </c>
      <c r="U470" s="462" t="s">
        <v>40</v>
      </c>
      <c r="V470" s="14" t="s">
        <v>2582</v>
      </c>
      <c r="W470" s="114" t="s">
        <v>47</v>
      </c>
      <c r="X470" s="51" t="str">
        <f>UPPER(CONCATENATE(MID(AH470,3,2),MID(AG470,1,2),MID(Y470,1,2),MID(Z470,1,2),MID(AA470,1,2),MID(AB470,1,2),MID(AC470,1,1)))</f>
        <v>907COVIYADEV</v>
      </c>
      <c r="Y470" s="462" t="s">
        <v>443</v>
      </c>
      <c r="Z470" s="462" t="s">
        <v>5457</v>
      </c>
      <c r="AA470" s="462" t="s">
        <v>5458</v>
      </c>
      <c r="AB470" s="462" t="s">
        <v>4615</v>
      </c>
      <c r="AC470" s="481" t="s">
        <v>56</v>
      </c>
      <c r="AD470" s="44" t="s">
        <v>111</v>
      </c>
      <c r="AE470" s="522">
        <v>33064</v>
      </c>
      <c r="AF470" s="462">
        <v>10</v>
      </c>
      <c r="AG470" s="462">
        <v>7</v>
      </c>
      <c r="AH470" s="462">
        <v>1990</v>
      </c>
      <c r="AI470" s="15" t="s">
        <v>4809</v>
      </c>
      <c r="AJ470" s="462" t="s">
        <v>5433</v>
      </c>
      <c r="AK470" s="462" t="s">
        <v>142</v>
      </c>
      <c r="AL470" s="15" t="s">
        <v>2578</v>
      </c>
      <c r="AM470" s="1100">
        <v>45267</v>
      </c>
      <c r="AN470" s="15" t="s">
        <v>49</v>
      </c>
      <c r="AO470" s="1100">
        <v>45293</v>
      </c>
      <c r="AP470" s="520"/>
      <c r="AQ470" s="637">
        <v>1</v>
      </c>
      <c r="AR470" s="637">
        <v>1</v>
      </c>
      <c r="AS470" s="638" t="s">
        <v>47</v>
      </c>
      <c r="AT470" s="18" t="s">
        <v>5498</v>
      </c>
      <c r="AU470" s="18"/>
      <c r="AV470" s="58"/>
      <c r="AW470" s="462"/>
      <c r="AX470" s="520"/>
      <c r="AY470" s="462"/>
      <c r="AZ470" s="58"/>
      <c r="BA470" s="58"/>
      <c r="BB470" s="18"/>
      <c r="BC470" s="18"/>
      <c r="BD470" s="18"/>
      <c r="BE470" s="18"/>
      <c r="BF470" s="18"/>
      <c r="BG470" s="755">
        <f>IF(V470="NINGUNO",6, IF(V470="NIVEL INICIAL 3 AÑOS",6,IF(V470="NIVEL INICIAL 4 AÑOS",6, IF(V470="NIVEL INICIAL 5 AÑOS",6, IF(V470="PRIMARIA - 1ER GRADO",6, IF(V470="PRIMARIA - 2DO GRADO",7, IF(V470="PRIMARIA - 3ER GRADO",8, IF(V470="PRIMARIA - 4TO GRADO",9, IF(V470="PRIMARIA - 5TO GRADO",10, IF(V470="PRIMARIA - 6TO GRADO",11, IF(V470="SECUNDARIA - 1ER GRADO",12, IF(V470="SECUNDARIA - 2DO GRADO",13, IF(V470="SECUNDARIA - 3ER GRADO",14, IF(V470="SECUNDARIA - 4TO GRADO",15))))))))))))))</f>
        <v>10</v>
      </c>
      <c r="BH470" s="709">
        <f>DATEDIF(N470,"31/03/2024","Y")</f>
        <v>11</v>
      </c>
      <c r="BI470" s="755">
        <f>BH470-BG470</f>
        <v>1</v>
      </c>
      <c r="BJ470" s="459" t="str">
        <f>IF(BI470&lt;=1,"NO TIENE REZAGO", IF(BI470=2,"2 AÑOS REZAGO", IF(BI470=3,"3 AÑOS REZAGO", IF(BI470&gt;=4, "4 AÑOS REZAGO A MÁS"))))</f>
        <v>NO TIENE REZAGO</v>
      </c>
      <c r="BK470" s="23"/>
    </row>
    <row r="471" spans="1:63" customFormat="1" ht="18.75" customHeight="1">
      <c r="A471" s="481">
        <v>914</v>
      </c>
      <c r="B471" s="23" t="s">
        <v>4811</v>
      </c>
      <c r="C471" s="15" t="s">
        <v>33</v>
      </c>
      <c r="D471" s="15" t="s">
        <v>33</v>
      </c>
      <c r="E471" s="185" t="s">
        <v>132</v>
      </c>
      <c r="F471" s="185" t="s">
        <v>4377</v>
      </c>
      <c r="G471" s="310" t="str">
        <f>CONCATENATE(MID(Q471,3,2),MID(P471,1,2),MID(H471,1,2),MID(I471,1,2),MID(J471,1,2), MID(K471,1,2),MID(L471,1,1))</f>
        <v>136GAESDIJAS</v>
      </c>
      <c r="H471" s="197" t="s">
        <v>1820</v>
      </c>
      <c r="I471" s="197" t="s">
        <v>624</v>
      </c>
      <c r="J471" s="197" t="s">
        <v>3117</v>
      </c>
      <c r="K471" s="197" t="s">
        <v>4378</v>
      </c>
      <c r="L471" s="15" t="s">
        <v>57</v>
      </c>
      <c r="M471" s="103" t="s">
        <v>57</v>
      </c>
      <c r="N471" s="193">
        <v>41434</v>
      </c>
      <c r="O471" s="199">
        <v>9</v>
      </c>
      <c r="P471" s="199">
        <v>6</v>
      </c>
      <c r="Q471" s="199">
        <v>2013</v>
      </c>
      <c r="R471" s="637">
        <f ca="1">DATEDIF(N471,TODAY(),"Y")</f>
        <v>10</v>
      </c>
      <c r="S471" s="15" t="s">
        <v>4808</v>
      </c>
      <c r="T471" s="29" t="s">
        <v>2590</v>
      </c>
      <c r="U471" s="362" t="s">
        <v>4379</v>
      </c>
      <c r="V471" s="756" t="s">
        <v>2631</v>
      </c>
      <c r="W471" s="114" t="s">
        <v>47</v>
      </c>
      <c r="X471" s="51" t="str">
        <f>UPPER(CONCATENATE(MID(AH471,3,2),MID(AG471,1,2),MID(Y471,1,2),MID(Z471,1,2),MID(AA471,1,2),MID(AB471,1,2),MID(AC471,1,1)))</f>
        <v>6903LONIVIDEV</v>
      </c>
      <c r="Y471" s="185" t="s">
        <v>108</v>
      </c>
      <c r="Z471" s="32" t="s">
        <v>53</v>
      </c>
      <c r="AA471" s="185" t="s">
        <v>4380</v>
      </c>
      <c r="AB471" s="185" t="s">
        <v>223</v>
      </c>
      <c r="AC471" s="481" t="s">
        <v>56</v>
      </c>
      <c r="AD471" s="15" t="s">
        <v>42</v>
      </c>
      <c r="AE471" s="193">
        <v>25273</v>
      </c>
      <c r="AF471" s="362" t="s">
        <v>65</v>
      </c>
      <c r="AG471" s="362" t="s">
        <v>88</v>
      </c>
      <c r="AH471" s="362" t="s">
        <v>549</v>
      </c>
      <c r="AI471" s="58" t="s">
        <v>4809</v>
      </c>
      <c r="AJ471" s="294" t="s">
        <v>42</v>
      </c>
      <c r="AK471" s="369" t="s">
        <v>4381</v>
      </c>
      <c r="AL471" s="15" t="s">
        <v>2578</v>
      </c>
      <c r="AM471" s="85">
        <v>45260.886354166665</v>
      </c>
      <c r="AN471" s="15" t="s">
        <v>49</v>
      </c>
      <c r="AO471" s="1111">
        <v>45273</v>
      </c>
      <c r="AP471" s="15">
        <v>1</v>
      </c>
      <c r="AQ471" s="20">
        <v>1</v>
      </c>
      <c r="AR471" s="199">
        <v>1</v>
      </c>
      <c r="AS471" s="146" t="s">
        <v>47</v>
      </c>
      <c r="AT471" s="185" t="s">
        <v>48</v>
      </c>
      <c r="AU471" s="18" t="s">
        <v>47</v>
      </c>
      <c r="AV471" s="58"/>
      <c r="AW471" s="18"/>
      <c r="AX471" s="58"/>
      <c r="AY471" s="18"/>
      <c r="AZ471" s="58"/>
      <c r="BA471" s="58"/>
      <c r="BB471" s="18"/>
      <c r="BC471" s="18"/>
      <c r="BD471" s="18"/>
      <c r="BE471" s="18"/>
      <c r="BF471" s="18"/>
      <c r="BG471" s="755">
        <f>IF(V471="NINGUNO",6, IF(V471="NIVEL INICIAL 3 AÑOS",6,IF(V471="NIVEL INICIAL 4 AÑOS",6, IF(V471="NIVEL INICIAL 5 AÑOS",6, IF(V471="PRIMARIA - 1ER GRADO",6, IF(V471="PRIMARIA - 2DO GRADO",7, IF(V471="PRIMARIA - 3ER GRADO",8, IF(V471="PRIMARIA - 4TO GRADO",9, IF(V471="PRIMARIA - 5TO GRADO",10, IF(V471="PRIMARIA - 6TO GRADO",11, IF(V471="SECUNDARIA - 1ER GRADO",12, IF(V471="SECUNDARIA - 2DO GRADO",13, IF(V471="SECUNDARIA - 3ER GRADO",14, IF(V471="SECUNDARIA - 4TO GRADO",15))))))))))))))</f>
        <v>6</v>
      </c>
      <c r="BH471" s="709">
        <f>DATEDIF(N471,"31/03/2024","Y")</f>
        <v>10</v>
      </c>
      <c r="BI471" s="755">
        <f>BH471-BG471</f>
        <v>4</v>
      </c>
      <c r="BJ471" s="459" t="str">
        <f>IF(BI471&lt;=1,"NO TIENE REZAGO", IF(BI471=2,"2 AÑOS REZAGO", IF(BI471=3,"3 AÑOS REZAGO", IF(BI471&gt;=4, "4 AÑOS REZAGO A MÁS"))))</f>
        <v>4 AÑOS REZAGO A MÁS</v>
      </c>
      <c r="BK471" s="18"/>
    </row>
    <row r="472" spans="1:63" customFormat="1" ht="18.75" customHeight="1">
      <c r="A472" s="481">
        <v>1253</v>
      </c>
      <c r="B472" s="23" t="s">
        <v>5311</v>
      </c>
      <c r="C472" s="15" t="s">
        <v>33</v>
      </c>
      <c r="D472" s="15" t="s">
        <v>33</v>
      </c>
      <c r="E472" s="53" t="s">
        <v>5648</v>
      </c>
      <c r="F472" s="53" t="s">
        <v>5663</v>
      </c>
      <c r="G472" s="310" t="str">
        <f>CONCATENATE(MID(Q472,3,2),MID(P472,1,2),MID(H472,1,2),MID(I472,1,2),MID(J472,1,2), MID(K472,1,2),MID(L472,1,1))</f>
        <v>163GAGUYUARS</v>
      </c>
      <c r="H472" s="48" t="s">
        <v>420</v>
      </c>
      <c r="I472" s="48" t="s">
        <v>854</v>
      </c>
      <c r="J472" s="48" t="s">
        <v>5854</v>
      </c>
      <c r="K472" s="48" t="s">
        <v>2809</v>
      </c>
      <c r="L472" s="58" t="s">
        <v>57</v>
      </c>
      <c r="M472" s="103" t="s">
        <v>57</v>
      </c>
      <c r="N472" s="528">
        <v>42449</v>
      </c>
      <c r="O472" s="354">
        <v>20</v>
      </c>
      <c r="P472" s="354">
        <v>3</v>
      </c>
      <c r="Q472" s="354">
        <v>2016</v>
      </c>
      <c r="R472" s="637">
        <f t="shared" ref="R472:R478" ca="1" si="168">DATEDIF(N472,TODAY(),"Y")</f>
        <v>8</v>
      </c>
      <c r="S472" s="483" t="s">
        <v>4809</v>
      </c>
      <c r="T472" s="466" t="s">
        <v>2590</v>
      </c>
      <c r="U472" s="53">
        <v>436</v>
      </c>
      <c r="V472" s="756" t="s">
        <v>2631</v>
      </c>
      <c r="W472" s="114" t="s">
        <v>47</v>
      </c>
      <c r="X472" s="51" t="str">
        <f t="shared" ref="X472:X478" si="169">UPPER(CONCATENATE(MID(AH472,3,2),MID(AG472,1,2),MID(Y472,1,2),MID(Z472,1,2),MID(AA472,1,2),MID(AB472,1,2),MID(AC472,1,1)))</f>
        <v>7012ROALEDGUV</v>
      </c>
      <c r="Y472" s="53" t="s">
        <v>627</v>
      </c>
      <c r="Z472" s="53" t="s">
        <v>6008</v>
      </c>
      <c r="AA472" s="53" t="s">
        <v>6009</v>
      </c>
      <c r="AB472" s="53" t="s">
        <v>6010</v>
      </c>
      <c r="AC472" s="481" t="s">
        <v>56</v>
      </c>
      <c r="AD472" s="44" t="s">
        <v>57</v>
      </c>
      <c r="AE472" s="540">
        <v>25914</v>
      </c>
      <c r="AF472" s="538" t="s">
        <v>206</v>
      </c>
      <c r="AG472" s="538" t="s">
        <v>206</v>
      </c>
      <c r="AH472" s="538" t="s">
        <v>1280</v>
      </c>
      <c r="AI472" s="15" t="s">
        <v>4809</v>
      </c>
      <c r="AJ472" s="466" t="s">
        <v>71</v>
      </c>
      <c r="AK472" s="53" t="s">
        <v>40</v>
      </c>
      <c r="AL472" s="15" t="s">
        <v>2578</v>
      </c>
      <c r="AM472" s="557">
        <v>45310.415989004628</v>
      </c>
      <c r="AN472" s="58" t="s">
        <v>4657</v>
      </c>
      <c r="AO472" s="1101">
        <v>45311</v>
      </c>
      <c r="AP472" s="481"/>
      <c r="AQ472" s="466">
        <v>1</v>
      </c>
      <c r="AR472" s="466">
        <v>1</v>
      </c>
      <c r="AS472" s="673" t="s">
        <v>47</v>
      </c>
      <c r="AT472" s="18" t="s">
        <v>1210</v>
      </c>
      <c r="AU472" s="55"/>
      <c r="AV472" s="58" t="s">
        <v>47</v>
      </c>
      <c r="AW472" s="530">
        <v>3029</v>
      </c>
      <c r="AX472" s="1093">
        <v>45310</v>
      </c>
      <c r="AY472" s="768" t="s">
        <v>5636</v>
      </c>
      <c r="AZ472" s="58"/>
      <c r="BA472" s="58"/>
      <c r="BB472" s="23"/>
      <c r="BC472" s="23"/>
      <c r="BD472" s="23"/>
      <c r="BE472" s="23"/>
      <c r="BF472" s="23"/>
      <c r="BG472" s="755">
        <f t="shared" ref="BG472:BG478" si="170">IF(V472="NINGUNO",6, IF(V472="NIVEL INICIAL 3 AÑOS",6,IF(V472="NIVEL INICIAL 4 AÑOS",6, IF(V472="NIVEL INICIAL 5 AÑOS",6, IF(V472="PRIMARIA - 1ER GRADO",6, IF(V472="PRIMARIA - 2DO GRADO",7, IF(V472="PRIMARIA - 3ER GRADO",8, IF(V472="PRIMARIA - 4TO GRADO",9, IF(V472="PRIMARIA - 5TO GRADO",10, IF(V472="PRIMARIA - 6TO GRADO",11, IF(V472="SECUNDARIA - 1ER GRADO",12, IF(V472="SECUNDARIA - 2DO GRADO",13, IF(V472="SECUNDARIA - 3ER GRADO",14, IF(V472="SECUNDARIA - 4TO GRADO",15))))))))))))))</f>
        <v>6</v>
      </c>
      <c r="BH472" s="709">
        <f t="shared" ref="BH472:BH478" si="171">DATEDIF(N472,"31/03/2024","Y")</f>
        <v>8</v>
      </c>
      <c r="BI472" s="755">
        <f t="shared" ref="BI472:BI478" si="172">BH472-BG472</f>
        <v>2</v>
      </c>
      <c r="BJ472" s="459" t="str">
        <f t="shared" ref="BJ472:BJ478" si="173">IF(BI472&lt;=1,"NO TIENE REZAGO", IF(BI472=2,"2 AÑOS REZAGO", IF(BI472=3,"3 AÑOS REZAGO", IF(BI472&gt;=4, "4 AÑOS REZAGO A MÁS"))))</f>
        <v>2 AÑOS REZAGO</v>
      </c>
      <c r="BK472" s="23"/>
    </row>
    <row r="473" spans="1:63" customFormat="1" ht="18.75" customHeight="1">
      <c r="A473" s="481">
        <v>388</v>
      </c>
      <c r="B473" s="114" t="s">
        <v>2836</v>
      </c>
      <c r="C473" s="15" t="s">
        <v>33</v>
      </c>
      <c r="D473" s="15" t="s">
        <v>33</v>
      </c>
      <c r="E473" s="15" t="s">
        <v>2048</v>
      </c>
      <c r="F473" s="15">
        <v>900789030</v>
      </c>
      <c r="G473" s="310" t="str">
        <f>CONCATENATE(MID(Q473,3,2),MID(P473,1,2),MID(H473,1,2),MID(I473,1,2),MID(J473,1,2), MID(K473,1,2),MID(L473,1,1))</f>
        <v>091GAHIENALC</v>
      </c>
      <c r="H473" s="18" t="s">
        <v>420</v>
      </c>
      <c r="I473" s="18" t="s">
        <v>881</v>
      </c>
      <c r="J473" s="18" t="s">
        <v>3184</v>
      </c>
      <c r="K473" s="18" t="s">
        <v>1831</v>
      </c>
      <c r="L473" s="15" t="s">
        <v>111</v>
      </c>
      <c r="M473" s="18" t="s">
        <v>111</v>
      </c>
      <c r="N473" s="193">
        <v>39818</v>
      </c>
      <c r="O473" s="199">
        <v>5</v>
      </c>
      <c r="P473" s="199">
        <v>1</v>
      </c>
      <c r="Q473" s="199">
        <v>2009</v>
      </c>
      <c r="R473" s="637">
        <f t="shared" ca="1" si="168"/>
        <v>15</v>
      </c>
      <c r="S473" s="15" t="s">
        <v>4808</v>
      </c>
      <c r="T473" s="18" t="s">
        <v>142</v>
      </c>
      <c r="U473" s="115" t="s">
        <v>3185</v>
      </c>
      <c r="V473" s="14" t="s">
        <v>2597</v>
      </c>
      <c r="W473" s="114" t="s">
        <v>47</v>
      </c>
      <c r="X473" s="51" t="str">
        <f t="shared" si="169"/>
        <v>8811HIPEAUMIV</v>
      </c>
      <c r="Y473" s="18" t="s">
        <v>881</v>
      </c>
      <c r="Z473" s="18" t="s">
        <v>83</v>
      </c>
      <c r="AA473" s="18" t="s">
        <v>882</v>
      </c>
      <c r="AB473" s="18" t="s">
        <v>480</v>
      </c>
      <c r="AC473" s="481" t="s">
        <v>56</v>
      </c>
      <c r="AD473" s="44" t="s">
        <v>111</v>
      </c>
      <c r="AE473" s="116">
        <v>32458</v>
      </c>
      <c r="AF473" s="18" t="s">
        <v>65</v>
      </c>
      <c r="AG473" s="18" t="s">
        <v>65</v>
      </c>
      <c r="AH473" s="18" t="s">
        <v>254</v>
      </c>
      <c r="AI473" s="58" t="s">
        <v>4809</v>
      </c>
      <c r="AJ473" s="150" t="s">
        <v>142</v>
      </c>
      <c r="AK473" s="117" t="s">
        <v>883</v>
      </c>
      <c r="AL473" s="15" t="s">
        <v>2578</v>
      </c>
      <c r="AM473" s="387">
        <v>45218</v>
      </c>
      <c r="AN473" s="15" t="s">
        <v>49</v>
      </c>
      <c r="AO473" s="24">
        <v>45254</v>
      </c>
      <c r="AP473" s="15">
        <v>2</v>
      </c>
      <c r="AQ473" s="20">
        <v>2</v>
      </c>
      <c r="AR473" s="20">
        <v>2</v>
      </c>
      <c r="AS473" s="114" t="s">
        <v>47</v>
      </c>
      <c r="AT473" s="15" t="s">
        <v>67</v>
      </c>
      <c r="AU473" s="16" t="s">
        <v>47</v>
      </c>
      <c r="AV473" s="15"/>
      <c r="AW473" s="18"/>
      <c r="AX473" s="58"/>
      <c r="AY473" s="18"/>
      <c r="AZ473" s="15"/>
      <c r="BA473" s="15"/>
      <c r="BB473" s="18"/>
      <c r="BC473" s="18"/>
      <c r="BD473" s="18"/>
      <c r="BE473" s="18"/>
      <c r="BF473" s="18"/>
      <c r="BG473" s="755">
        <f t="shared" si="170"/>
        <v>13</v>
      </c>
      <c r="BH473" s="709">
        <f t="shared" si="171"/>
        <v>15</v>
      </c>
      <c r="BI473" s="755">
        <f t="shared" si="172"/>
        <v>2</v>
      </c>
      <c r="BJ473" s="459" t="str">
        <f t="shared" si="173"/>
        <v>2 AÑOS REZAGO</v>
      </c>
      <c r="BK473" s="18" t="s">
        <v>3855</v>
      </c>
    </row>
    <row r="474" spans="1:63" customFormat="1" ht="18.75" customHeight="1">
      <c r="A474" s="481">
        <v>389</v>
      </c>
      <c r="B474" s="114" t="s">
        <v>2836</v>
      </c>
      <c r="C474" s="15" t="s">
        <v>33</v>
      </c>
      <c r="D474" s="15" t="s">
        <v>33</v>
      </c>
      <c r="E474" s="15" t="s">
        <v>2048</v>
      </c>
      <c r="F474" s="15">
        <v>900789030</v>
      </c>
      <c r="G474" s="310" t="str">
        <f>CONCATENATE(MID(Q474,3,2),MID(P474,1,2),MID(H474,1,2),MID(I474,1,2),MID(J474,1,2), MID(K474,1,2),MID(L474,1,1))</f>
        <v>105GAHIGAMIC</v>
      </c>
      <c r="H474" s="18" t="s">
        <v>420</v>
      </c>
      <c r="I474" s="18" t="s">
        <v>881</v>
      </c>
      <c r="J474" s="18" t="s">
        <v>172</v>
      </c>
      <c r="K474" s="18" t="s">
        <v>480</v>
      </c>
      <c r="L474" s="15" t="s">
        <v>111</v>
      </c>
      <c r="M474" s="18" t="s">
        <v>111</v>
      </c>
      <c r="N474" s="193">
        <v>40312</v>
      </c>
      <c r="O474" s="199">
        <v>14</v>
      </c>
      <c r="P474" s="199">
        <v>5</v>
      </c>
      <c r="Q474" s="199">
        <v>2010</v>
      </c>
      <c r="R474" s="637">
        <f t="shared" ca="1" si="168"/>
        <v>13</v>
      </c>
      <c r="S474" s="15" t="s">
        <v>4809</v>
      </c>
      <c r="T474" s="18" t="s">
        <v>142</v>
      </c>
      <c r="U474" s="115" t="s">
        <v>3186</v>
      </c>
      <c r="V474" s="14" t="s">
        <v>2586</v>
      </c>
      <c r="W474" s="114" t="s">
        <v>47</v>
      </c>
      <c r="X474" s="51" t="str">
        <f t="shared" si="169"/>
        <v>8811HIPEAUMIV</v>
      </c>
      <c r="Y474" s="18" t="s">
        <v>881</v>
      </c>
      <c r="Z474" s="18" t="s">
        <v>83</v>
      </c>
      <c r="AA474" s="18" t="s">
        <v>3187</v>
      </c>
      <c r="AB474" s="18" t="s">
        <v>480</v>
      </c>
      <c r="AC474" s="481" t="s">
        <v>56</v>
      </c>
      <c r="AD474" s="44" t="s">
        <v>111</v>
      </c>
      <c r="AE474" s="116">
        <v>32458</v>
      </c>
      <c r="AF474" s="18" t="s">
        <v>65</v>
      </c>
      <c r="AG474" s="18" t="s">
        <v>65</v>
      </c>
      <c r="AH474" s="18" t="s">
        <v>254</v>
      </c>
      <c r="AI474" s="58" t="s">
        <v>4809</v>
      </c>
      <c r="AJ474" s="150" t="s">
        <v>142</v>
      </c>
      <c r="AK474" s="117" t="s">
        <v>883</v>
      </c>
      <c r="AL474" s="15" t="s">
        <v>2578</v>
      </c>
      <c r="AM474" s="387">
        <v>45218</v>
      </c>
      <c r="AN474" s="15"/>
      <c r="AO474" s="24"/>
      <c r="AP474" s="15"/>
      <c r="AQ474" s="20"/>
      <c r="AR474" s="20"/>
      <c r="AS474" s="114" t="s">
        <v>47</v>
      </c>
      <c r="AT474" s="15" t="s">
        <v>67</v>
      </c>
      <c r="AU474" s="16" t="s">
        <v>47</v>
      </c>
      <c r="AV474" s="15"/>
      <c r="AW474" s="18"/>
      <c r="AX474" s="58"/>
      <c r="AY474" s="18"/>
      <c r="AZ474" s="15"/>
      <c r="BA474" s="15"/>
      <c r="BB474" s="18"/>
      <c r="BC474" s="18"/>
      <c r="BD474" s="18"/>
      <c r="BE474" s="18"/>
      <c r="BF474" s="18"/>
      <c r="BG474" s="755">
        <f t="shared" si="170"/>
        <v>11</v>
      </c>
      <c r="BH474" s="709">
        <f t="shared" si="171"/>
        <v>13</v>
      </c>
      <c r="BI474" s="755">
        <f t="shared" si="172"/>
        <v>2</v>
      </c>
      <c r="BJ474" s="459" t="str">
        <f t="shared" si="173"/>
        <v>2 AÑOS REZAGO</v>
      </c>
      <c r="BK474" s="18" t="s">
        <v>3855</v>
      </c>
    </row>
    <row r="475" spans="1:63" customFormat="1" ht="18.75" customHeight="1">
      <c r="A475" s="481">
        <v>1023</v>
      </c>
      <c r="B475" s="23" t="s">
        <v>4811</v>
      </c>
      <c r="C475" s="15" t="s">
        <v>33</v>
      </c>
      <c r="D475" s="15" t="s">
        <v>33</v>
      </c>
      <c r="E475" s="185" t="s">
        <v>34</v>
      </c>
      <c r="F475" s="185">
        <v>952098690</v>
      </c>
      <c r="G475" s="310" t="str">
        <f>CONCATENATE(MID(Q475,3,2),MID(P475,1,2),MID(H475,1,2),MID(I475,1,2),MID(J475,1,2), MID(K475,1,2),MID(L475,1,1))</f>
        <v>165GASADIWLS</v>
      </c>
      <c r="H475" s="197" t="s">
        <v>420</v>
      </c>
      <c r="I475" s="197" t="s">
        <v>381</v>
      </c>
      <c r="J475" s="197" t="s">
        <v>4678</v>
      </c>
      <c r="K475" s="197" t="s">
        <v>4679</v>
      </c>
      <c r="L475" s="15" t="s">
        <v>57</v>
      </c>
      <c r="M475" s="103" t="s">
        <v>57</v>
      </c>
      <c r="N475" s="193">
        <v>42504</v>
      </c>
      <c r="O475" s="199">
        <v>14</v>
      </c>
      <c r="P475" s="199">
        <v>5</v>
      </c>
      <c r="Q475" s="199">
        <v>2016</v>
      </c>
      <c r="R475" s="637">
        <f t="shared" ca="1" si="168"/>
        <v>7</v>
      </c>
      <c r="S475" s="15" t="s">
        <v>4809</v>
      </c>
      <c r="T475" s="29" t="s">
        <v>2590</v>
      </c>
      <c r="U475" s="362" t="s">
        <v>4680</v>
      </c>
      <c r="V475" s="756" t="s">
        <v>2631</v>
      </c>
      <c r="W475" s="114" t="s">
        <v>47</v>
      </c>
      <c r="X475" s="51" t="str">
        <f t="shared" si="169"/>
        <v>9711SAGACIPAV</v>
      </c>
      <c r="Y475" s="185" t="s">
        <v>381</v>
      </c>
      <c r="Z475" s="185" t="s">
        <v>420</v>
      </c>
      <c r="AA475" s="185" t="s">
        <v>4676</v>
      </c>
      <c r="AB475" s="185" t="s">
        <v>622</v>
      </c>
      <c r="AC475" s="481" t="s">
        <v>56</v>
      </c>
      <c r="AD475" s="15" t="s">
        <v>42</v>
      </c>
      <c r="AE475" s="193">
        <v>35761</v>
      </c>
      <c r="AF475" s="362" t="s">
        <v>211</v>
      </c>
      <c r="AG475" s="362" t="s">
        <v>65</v>
      </c>
      <c r="AH475" s="362" t="s">
        <v>66</v>
      </c>
      <c r="AI475" s="58" t="s">
        <v>4809</v>
      </c>
      <c r="AJ475" s="294" t="s">
        <v>42</v>
      </c>
      <c r="AK475" s="369" t="s">
        <v>4677</v>
      </c>
      <c r="AL475" s="15" t="s">
        <v>2578</v>
      </c>
      <c r="AM475" s="85">
        <v>45260.61042824074</v>
      </c>
      <c r="AN475" s="15"/>
      <c r="AO475" s="24"/>
      <c r="AP475" s="15"/>
      <c r="AQ475" s="20"/>
      <c r="AR475" s="199"/>
      <c r="AS475" s="146" t="s">
        <v>47</v>
      </c>
      <c r="AT475" s="185" t="s">
        <v>48</v>
      </c>
      <c r="AU475" s="18" t="s">
        <v>47</v>
      </c>
      <c r="AV475" s="58"/>
      <c r="AW475" s="18"/>
      <c r="AX475" s="58"/>
      <c r="AY475" s="18"/>
      <c r="AZ475" s="58"/>
      <c r="BA475" s="58"/>
      <c r="BB475" s="18"/>
      <c r="BC475" s="18"/>
      <c r="BD475" s="18"/>
      <c r="BE475" s="18"/>
      <c r="BF475" s="18"/>
      <c r="BG475" s="755">
        <f t="shared" si="170"/>
        <v>6</v>
      </c>
      <c r="BH475" s="709">
        <f t="shared" si="171"/>
        <v>7</v>
      </c>
      <c r="BI475" s="755">
        <f t="shared" si="172"/>
        <v>1</v>
      </c>
      <c r="BJ475" s="459" t="str">
        <f t="shared" si="173"/>
        <v>NO TIENE REZAGO</v>
      </c>
      <c r="BK475" s="18"/>
    </row>
    <row r="476" spans="1:63" customFormat="1" ht="18.75" customHeight="1">
      <c r="A476" s="481">
        <v>34</v>
      </c>
      <c r="B476" s="51" t="s">
        <v>2575</v>
      </c>
      <c r="C476" s="25" t="s">
        <v>33</v>
      </c>
      <c r="D476" s="25" t="s">
        <v>33</v>
      </c>
      <c r="E476" s="150" t="s">
        <v>68</v>
      </c>
      <c r="F476" s="14" t="s">
        <v>1541</v>
      </c>
      <c r="G476" s="310" t="str">
        <f>CONCATENATE(MID(Q476,3,2),MID(P476,1,2),MID(H476,1,2),MID(I476,1,2),MID(J476,1,2), MID(K476,1,2),MID(L476,1,1))</f>
        <v>184GASÁMIANS</v>
      </c>
      <c r="H476" s="37" t="s">
        <v>420</v>
      </c>
      <c r="I476" s="37" t="s">
        <v>2634</v>
      </c>
      <c r="J476" s="37" t="s">
        <v>2635</v>
      </c>
      <c r="K476" s="37" t="s">
        <v>2163</v>
      </c>
      <c r="L476" s="15" t="s">
        <v>57</v>
      </c>
      <c r="M476" s="103" t="s">
        <v>57</v>
      </c>
      <c r="N476" s="193">
        <v>43207</v>
      </c>
      <c r="O476" s="199">
        <v>17</v>
      </c>
      <c r="P476" s="199">
        <v>4</v>
      </c>
      <c r="Q476" s="199">
        <v>2018</v>
      </c>
      <c r="R476" s="637">
        <f t="shared" ca="1" si="168"/>
        <v>5</v>
      </c>
      <c r="S476" s="15" t="s">
        <v>4808</v>
      </c>
      <c r="T476" s="29" t="s">
        <v>2590</v>
      </c>
      <c r="U476" s="14">
        <v>306</v>
      </c>
      <c r="V476" s="16" t="s">
        <v>2636</v>
      </c>
      <c r="W476" s="51" t="s">
        <v>47</v>
      </c>
      <c r="X476" s="51" t="str">
        <f t="shared" si="169"/>
        <v>9304SAFAKAEMV</v>
      </c>
      <c r="Y476" s="33" t="s">
        <v>1349</v>
      </c>
      <c r="Z476" s="14" t="s">
        <v>638</v>
      </c>
      <c r="AA476" s="14" t="s">
        <v>818</v>
      </c>
      <c r="AB476" s="14" t="s">
        <v>136</v>
      </c>
      <c r="AC476" s="481" t="s">
        <v>56</v>
      </c>
      <c r="AD476" s="58" t="s">
        <v>42</v>
      </c>
      <c r="AE476" s="38">
        <v>34074</v>
      </c>
      <c r="AF476" s="46" t="s">
        <v>314</v>
      </c>
      <c r="AG476" s="46" t="s">
        <v>162</v>
      </c>
      <c r="AH476" s="46" t="s">
        <v>293</v>
      </c>
      <c r="AI476" s="58" t="s">
        <v>4809</v>
      </c>
      <c r="AJ476" s="14" t="s">
        <v>42</v>
      </c>
      <c r="AK476" s="39">
        <v>2104278</v>
      </c>
      <c r="AL476" s="1080" t="s">
        <v>2578</v>
      </c>
      <c r="AM476" s="1101">
        <v>45184</v>
      </c>
      <c r="AN476" s="15" t="s">
        <v>49</v>
      </c>
      <c r="AO476" s="1111">
        <v>45212</v>
      </c>
      <c r="AP476" s="58">
        <v>1</v>
      </c>
      <c r="AQ476" s="56">
        <v>1</v>
      </c>
      <c r="AR476" s="39">
        <v>1</v>
      </c>
      <c r="AS476" s="51" t="s">
        <v>47</v>
      </c>
      <c r="AT476" s="14" t="s">
        <v>98</v>
      </c>
      <c r="AU476" s="14" t="s">
        <v>47</v>
      </c>
      <c r="AV476" s="58"/>
      <c r="AW476" s="25"/>
      <c r="AX476" s="58"/>
      <c r="AY476" s="25"/>
      <c r="AZ476" s="58"/>
      <c r="BA476" s="557"/>
      <c r="BB476" s="25"/>
      <c r="BC476" s="25"/>
      <c r="BD476" s="25"/>
      <c r="BE476" s="25"/>
      <c r="BF476" s="25"/>
      <c r="BG476" s="755">
        <f t="shared" si="170"/>
        <v>6</v>
      </c>
      <c r="BH476" s="709">
        <f t="shared" si="171"/>
        <v>5</v>
      </c>
      <c r="BI476" s="755">
        <f t="shared" si="172"/>
        <v>-1</v>
      </c>
      <c r="BJ476" s="459" t="str">
        <f t="shared" si="173"/>
        <v>NO TIENE REZAGO</v>
      </c>
      <c r="BK476" s="25"/>
    </row>
    <row r="477" spans="1:63" customFormat="1" ht="18.75" customHeight="1">
      <c r="A477" s="481">
        <v>649</v>
      </c>
      <c r="B477" s="114" t="s">
        <v>2836</v>
      </c>
      <c r="C477" s="15" t="s">
        <v>33</v>
      </c>
      <c r="D477" s="15" t="s">
        <v>33</v>
      </c>
      <c r="E477" s="16" t="s">
        <v>34</v>
      </c>
      <c r="F477" s="15">
        <v>981627834</v>
      </c>
      <c r="G477" s="310" t="str">
        <f>CONCATENATE(MID(Q477,3,2),MID(P477,1,2),MID(H477,1,2),MID(I477,1,2),MID(J477,1,2), MID(K477,1,2),MID(L477,1,1))</f>
        <v>128GATOVIMAC</v>
      </c>
      <c r="H477" s="18" t="s">
        <v>420</v>
      </c>
      <c r="I477" s="18" t="s">
        <v>102</v>
      </c>
      <c r="J477" s="18" t="s">
        <v>1479</v>
      </c>
      <c r="K477" s="18" t="s">
        <v>2110</v>
      </c>
      <c r="L477" s="15" t="s">
        <v>111</v>
      </c>
      <c r="M477" s="18" t="s">
        <v>111</v>
      </c>
      <c r="N477" s="193">
        <v>41146</v>
      </c>
      <c r="O477" s="199">
        <v>25</v>
      </c>
      <c r="P477" s="199">
        <v>8</v>
      </c>
      <c r="Q477" s="199">
        <v>2012</v>
      </c>
      <c r="R477" s="637">
        <f t="shared" ca="1" si="168"/>
        <v>11</v>
      </c>
      <c r="S477" s="15" t="s">
        <v>4808</v>
      </c>
      <c r="T477" s="15" t="s">
        <v>142</v>
      </c>
      <c r="U477" s="115" t="s">
        <v>3659</v>
      </c>
      <c r="V477" s="14" t="s">
        <v>2582</v>
      </c>
      <c r="W477" s="114" t="s">
        <v>47</v>
      </c>
      <c r="X477" s="51" t="str">
        <f t="shared" si="169"/>
        <v>794TOPEREMAV</v>
      </c>
      <c r="Y477" s="15" t="s">
        <v>102</v>
      </c>
      <c r="Z477" s="15" t="s">
        <v>1363</v>
      </c>
      <c r="AA477" s="15" t="s">
        <v>584</v>
      </c>
      <c r="AB477" s="15" t="s">
        <v>210</v>
      </c>
      <c r="AC477" s="481" t="s">
        <v>56</v>
      </c>
      <c r="AD477" s="15" t="s">
        <v>42</v>
      </c>
      <c r="AE477" s="116">
        <v>28975</v>
      </c>
      <c r="AF477" s="18" t="s">
        <v>241</v>
      </c>
      <c r="AG477" s="18" t="s">
        <v>123</v>
      </c>
      <c r="AH477" s="18" t="s">
        <v>981</v>
      </c>
      <c r="AI477" s="58" t="s">
        <v>4809</v>
      </c>
      <c r="AJ477" s="18" t="s">
        <v>42</v>
      </c>
      <c r="AK477" s="117" t="s">
        <v>1622</v>
      </c>
      <c r="AL477" s="58" t="s">
        <v>6721</v>
      </c>
      <c r="AM477" s="85">
        <v>45254.769571759258</v>
      </c>
      <c r="AN477" s="15" t="s">
        <v>49</v>
      </c>
      <c r="AO477" s="1111">
        <v>45255</v>
      </c>
      <c r="AP477" s="15">
        <v>1</v>
      </c>
      <c r="AQ477" s="20">
        <v>1</v>
      </c>
      <c r="AR477" s="20">
        <v>1</v>
      </c>
      <c r="AS477" s="114" t="s">
        <v>47</v>
      </c>
      <c r="AT477" s="15" t="s">
        <v>48</v>
      </c>
      <c r="AU477" s="16" t="s">
        <v>47</v>
      </c>
      <c r="AV477" s="15"/>
      <c r="AW477" s="18"/>
      <c r="AX477" s="58"/>
      <c r="AY477" s="18"/>
      <c r="AZ477" s="15"/>
      <c r="BA477" s="15"/>
      <c r="BB477" s="18"/>
      <c r="BC477" s="18"/>
      <c r="BD477" s="18"/>
      <c r="BE477" s="18"/>
      <c r="BF477" s="18"/>
      <c r="BG477" s="755">
        <f t="shared" si="170"/>
        <v>10</v>
      </c>
      <c r="BH477" s="709">
        <f t="shared" si="171"/>
        <v>11</v>
      </c>
      <c r="BI477" s="755">
        <f t="shared" si="172"/>
        <v>1</v>
      </c>
      <c r="BJ477" s="459" t="str">
        <f t="shared" si="173"/>
        <v>NO TIENE REZAGO</v>
      </c>
      <c r="BK477" s="18"/>
    </row>
    <row r="478" spans="1:63" customFormat="1" ht="18.75" customHeight="1">
      <c r="A478" s="481">
        <v>781</v>
      </c>
      <c r="B478" s="114" t="s">
        <v>2836</v>
      </c>
      <c r="C478" s="15" t="s">
        <v>50</v>
      </c>
      <c r="D478" s="15" t="s">
        <v>50</v>
      </c>
      <c r="E478" s="26" t="s">
        <v>51</v>
      </c>
      <c r="F478" s="44">
        <v>986125057</v>
      </c>
      <c r="G478" s="310" t="str">
        <f>CONCATENATE(MID(Q478,3,2),MID(P478,1,2),MID(H478,1,2),MID(I478,1,2),MID(J478,1,2), MID(K478,1,2),MID(L478,1,1))</f>
        <v>119GAVEJAALS</v>
      </c>
      <c r="H478" s="32" t="s">
        <v>420</v>
      </c>
      <c r="I478" s="32" t="s">
        <v>907</v>
      </c>
      <c r="J478" s="32" t="s">
        <v>1194</v>
      </c>
      <c r="K478" s="32" t="s">
        <v>366</v>
      </c>
      <c r="L478" s="15" t="s">
        <v>57</v>
      </c>
      <c r="M478" s="103" t="s">
        <v>57</v>
      </c>
      <c r="N478" s="193">
        <v>40787</v>
      </c>
      <c r="O478" s="199">
        <v>1</v>
      </c>
      <c r="P478" s="199">
        <v>9</v>
      </c>
      <c r="Q478" s="199">
        <v>2011</v>
      </c>
      <c r="R478" s="637">
        <f t="shared" ca="1" si="168"/>
        <v>12</v>
      </c>
      <c r="S478" s="15" t="s">
        <v>4808</v>
      </c>
      <c r="T478" s="29" t="s">
        <v>86</v>
      </c>
      <c r="U478" s="142">
        <v>34646268</v>
      </c>
      <c r="V478" s="14" t="s">
        <v>2586</v>
      </c>
      <c r="W478" s="114" t="s">
        <v>47</v>
      </c>
      <c r="X478" s="51" t="str">
        <f t="shared" si="169"/>
        <v>895VEBRMANIV</v>
      </c>
      <c r="Y478" s="32" t="s">
        <v>3850</v>
      </c>
      <c r="Z478" s="32" t="s">
        <v>370</v>
      </c>
      <c r="AA478" s="32" t="s">
        <v>1707</v>
      </c>
      <c r="AB478" s="185" t="s">
        <v>53</v>
      </c>
      <c r="AC478" s="481" t="s">
        <v>56</v>
      </c>
      <c r="AD478" s="44" t="s">
        <v>57</v>
      </c>
      <c r="AE478" s="141">
        <v>32631</v>
      </c>
      <c r="AF478" s="18" t="s">
        <v>253</v>
      </c>
      <c r="AG478" s="18" t="s">
        <v>180</v>
      </c>
      <c r="AH478" s="18" t="s">
        <v>145</v>
      </c>
      <c r="AI478" s="58" t="s">
        <v>4809</v>
      </c>
      <c r="AJ478" s="32" t="s">
        <v>58</v>
      </c>
      <c r="AK478" s="45">
        <v>19090485</v>
      </c>
      <c r="AL478" s="44" t="s">
        <v>2578</v>
      </c>
      <c r="AM478" s="1105">
        <v>45232</v>
      </c>
      <c r="AN478" s="44"/>
      <c r="AO478" s="1111"/>
      <c r="AP478" s="44"/>
      <c r="AQ478" s="45"/>
      <c r="AR478" s="45"/>
      <c r="AS478" s="114" t="s">
        <v>47</v>
      </c>
      <c r="AT478" s="15" t="s">
        <v>59</v>
      </c>
      <c r="AU478" s="16" t="s">
        <v>47</v>
      </c>
      <c r="AV478" s="15"/>
      <c r="AW478" s="18"/>
      <c r="AX478" s="58"/>
      <c r="AY478" s="18"/>
      <c r="AZ478" s="15"/>
      <c r="BA478" s="15"/>
      <c r="BB478" s="18"/>
      <c r="BC478" s="18"/>
      <c r="BD478" s="18"/>
      <c r="BE478" s="18"/>
      <c r="BF478" s="18"/>
      <c r="BG478" s="755">
        <f t="shared" si="170"/>
        <v>11</v>
      </c>
      <c r="BH478" s="709">
        <f t="shared" si="171"/>
        <v>12</v>
      </c>
      <c r="BI478" s="755">
        <f t="shared" si="172"/>
        <v>1</v>
      </c>
      <c r="BJ478" s="459" t="str">
        <f t="shared" si="173"/>
        <v>NO TIENE REZAGO</v>
      </c>
      <c r="BK478" s="18"/>
    </row>
    <row r="479" spans="1:63" customFormat="1" ht="18.75" customHeight="1">
      <c r="A479" s="481">
        <v>780</v>
      </c>
      <c r="B479" s="114" t="s">
        <v>2836</v>
      </c>
      <c r="C479" s="15" t="s">
        <v>50</v>
      </c>
      <c r="D479" s="15" t="s">
        <v>50</v>
      </c>
      <c r="E479" s="26" t="s">
        <v>51</v>
      </c>
      <c r="F479" s="44">
        <v>986125057</v>
      </c>
      <c r="G479" s="310" t="str">
        <f>CONCATENATE(MID(Q479,3,2),MID(P479,1,2),MID(H479,1,2),MID(I479,1,2),MID(J479,1,2), MID(K479,1,2),MID(L479,1,1))</f>
        <v>0910GAVEMADES</v>
      </c>
      <c r="H479" s="1204" t="s">
        <v>420</v>
      </c>
      <c r="I479" s="1204" t="s">
        <v>907</v>
      </c>
      <c r="J479" s="1204" t="s">
        <v>3849</v>
      </c>
      <c r="K479" s="1204" t="s">
        <v>223</v>
      </c>
      <c r="L479" s="15" t="s">
        <v>57</v>
      </c>
      <c r="M479" s="103" t="s">
        <v>57</v>
      </c>
      <c r="N479" s="193">
        <v>40116</v>
      </c>
      <c r="O479" s="199">
        <v>30</v>
      </c>
      <c r="P479" s="199">
        <v>10</v>
      </c>
      <c r="Q479" s="199">
        <v>2009</v>
      </c>
      <c r="R479" s="637">
        <f ca="1">DATEDIF(N479,TODAY(),"Y")</f>
        <v>14</v>
      </c>
      <c r="S479" s="15" t="s">
        <v>4809</v>
      </c>
      <c r="T479" s="29" t="s">
        <v>86</v>
      </c>
      <c r="U479" s="142">
        <v>34646265</v>
      </c>
      <c r="V479" s="14" t="s">
        <v>2597</v>
      </c>
      <c r="W479" s="114" t="s">
        <v>47</v>
      </c>
      <c r="X479" s="51" t="str">
        <f>UPPER(CONCATENATE(MID(AH479,3,2),MID(AG479,1,2),MID(Y479,1,2),MID(Z479,1,2),MID(AA479,1,2),MID(AB479,1,2),MID(AC479,1,1)))</f>
        <v>895VEBRMANIV</v>
      </c>
      <c r="Y479" s="1204" t="s">
        <v>3850</v>
      </c>
      <c r="Z479" s="1204" t="s">
        <v>370</v>
      </c>
      <c r="AA479" s="32" t="s">
        <v>1707</v>
      </c>
      <c r="AB479" s="185" t="s">
        <v>53</v>
      </c>
      <c r="AC479" s="481" t="s">
        <v>56</v>
      </c>
      <c r="AD479" s="44" t="s">
        <v>57</v>
      </c>
      <c r="AE479" s="141">
        <v>32631</v>
      </c>
      <c r="AF479" s="18" t="s">
        <v>253</v>
      </c>
      <c r="AG479" s="18" t="s">
        <v>180</v>
      </c>
      <c r="AH479" s="18" t="s">
        <v>145</v>
      </c>
      <c r="AI479" s="58" t="s">
        <v>4809</v>
      </c>
      <c r="AJ479" s="32" t="s">
        <v>58</v>
      </c>
      <c r="AK479" s="45">
        <v>19090485</v>
      </c>
      <c r="AL479" s="44" t="s">
        <v>2578</v>
      </c>
      <c r="AM479" s="1105">
        <v>45232</v>
      </c>
      <c r="AN479" s="1124"/>
      <c r="AO479" s="1111"/>
      <c r="AP479" s="44"/>
      <c r="AQ479" s="45"/>
      <c r="AR479" s="45"/>
      <c r="AS479" s="114" t="s">
        <v>47</v>
      </c>
      <c r="AT479" s="208" t="s">
        <v>59</v>
      </c>
      <c r="AU479" s="16" t="s">
        <v>47</v>
      </c>
      <c r="AV479" s="15"/>
      <c r="AW479" s="18"/>
      <c r="AX479" s="58"/>
      <c r="AY479" s="18"/>
      <c r="AZ479" s="15"/>
      <c r="BA479" s="15"/>
      <c r="BB479" s="18"/>
      <c r="BC479" s="18"/>
      <c r="BD479" s="18"/>
      <c r="BE479" s="18"/>
      <c r="BF479" s="18"/>
      <c r="BG479" s="755">
        <f>IF(V479="NINGUNO",6, IF(V479="NIVEL INICIAL 3 AÑOS",6,IF(V479="NIVEL INICIAL 4 AÑOS",6, IF(V479="NIVEL INICIAL 5 AÑOS",6, IF(V479="PRIMARIA - 1ER GRADO",6, IF(V479="PRIMARIA - 2DO GRADO",7, IF(V479="PRIMARIA - 3ER GRADO",8, IF(V479="PRIMARIA - 4TO GRADO",9, IF(V479="PRIMARIA - 5TO GRADO",10, IF(V479="PRIMARIA - 6TO GRADO",11, IF(V479="SECUNDARIA - 1ER GRADO",12, IF(V479="SECUNDARIA - 2DO GRADO",13, IF(V479="SECUNDARIA - 3ER GRADO",14, IF(V479="SECUNDARIA - 4TO GRADO",15))))))))))))))</f>
        <v>13</v>
      </c>
      <c r="BH479" s="709">
        <f>DATEDIF(N479,"31/03/2024","Y")</f>
        <v>14</v>
      </c>
      <c r="BI479" s="755">
        <f>BH479-BG479</f>
        <v>1</v>
      </c>
      <c r="BJ479" s="459" t="str">
        <f>IF(BI479&lt;=1,"NO TIENE REZAGO", IF(BI479=2,"2 AÑOS REZAGO", IF(BI479=3,"3 AÑOS REZAGO", IF(BI479&gt;=4, "4 AÑOS REZAGO A MÁS"))))</f>
        <v>NO TIENE REZAGO</v>
      </c>
      <c r="BK479" s="18"/>
    </row>
    <row r="480" spans="1:63" customFormat="1" ht="18.75" customHeight="1">
      <c r="A480" s="481">
        <v>1069</v>
      </c>
      <c r="B480" s="23" t="s">
        <v>4811</v>
      </c>
      <c r="C480" s="15" t="s">
        <v>5146</v>
      </c>
      <c r="D480" s="15" t="s">
        <v>4021</v>
      </c>
      <c r="E480" s="198" t="s">
        <v>126</v>
      </c>
      <c r="F480" s="198">
        <v>950043329</v>
      </c>
      <c r="G480" s="310" t="str">
        <f>CONCATENATE(MID(Q480,3,2),MID(P480,1,2),MID(H480,1,2),MID(I480,1,2),MID(J480,1,2), MID(K480,1,2),MID(L480,1,1))</f>
        <v>1510GAYSENALS</v>
      </c>
      <c r="H480" s="192" t="s">
        <v>420</v>
      </c>
      <c r="I480" s="192" t="s">
        <v>4799</v>
      </c>
      <c r="J480" s="192" t="s">
        <v>932</v>
      </c>
      <c r="K480" s="192" t="s">
        <v>366</v>
      </c>
      <c r="L480" s="15" t="s">
        <v>57</v>
      </c>
      <c r="M480" s="103" t="s">
        <v>57</v>
      </c>
      <c r="N480" s="193">
        <v>42300</v>
      </c>
      <c r="O480" s="199">
        <v>23</v>
      </c>
      <c r="P480" s="199">
        <v>10</v>
      </c>
      <c r="Q480" s="199">
        <v>2015</v>
      </c>
      <c r="R480" s="637">
        <f ca="1">DATEDIF(N480,TODAY(),"Y")</f>
        <v>8</v>
      </c>
      <c r="S480" s="15" t="s">
        <v>4808</v>
      </c>
      <c r="T480" s="29" t="s">
        <v>2590</v>
      </c>
      <c r="U480" s="198">
        <v>2106</v>
      </c>
      <c r="V480" s="14" t="s">
        <v>2592</v>
      </c>
      <c r="W480" s="114" t="s">
        <v>47</v>
      </c>
      <c r="X480" s="51" t="str">
        <f>UPPER(CONCATENATE(MID(AH480,3,2),MID(AG480,1,2),MID(Y480,1,2),MID(Z480,1,2),MID(AA480,1,2),MID(AB480,1,2),MID(AC480,1,1)))</f>
        <v>999YSACDIANV</v>
      </c>
      <c r="Y480" s="197" t="s">
        <v>4799</v>
      </c>
      <c r="Z480" s="192" t="s">
        <v>52</v>
      </c>
      <c r="AA480" s="1281" t="s">
        <v>4800</v>
      </c>
      <c r="AB480" s="192" t="s">
        <v>2798</v>
      </c>
      <c r="AC480" s="481" t="s">
        <v>56</v>
      </c>
      <c r="AD480" s="44" t="s">
        <v>57</v>
      </c>
      <c r="AE480" s="407">
        <v>36415</v>
      </c>
      <c r="AF480" s="198">
        <v>12</v>
      </c>
      <c r="AG480" s="198">
        <v>9</v>
      </c>
      <c r="AH480" s="198">
        <v>1999</v>
      </c>
      <c r="AI480" s="58" t="s">
        <v>4809</v>
      </c>
      <c r="AJ480" s="32" t="s">
        <v>58</v>
      </c>
      <c r="AK480" s="200">
        <v>28176633</v>
      </c>
      <c r="AL480" s="498" t="s">
        <v>2578</v>
      </c>
      <c r="AM480" s="1102">
        <v>45199</v>
      </c>
      <c r="AN480" s="15" t="s">
        <v>49</v>
      </c>
      <c r="AO480" s="1111">
        <v>45261</v>
      </c>
      <c r="AP480" s="498">
        <v>1</v>
      </c>
      <c r="AQ480" s="1390">
        <v>1</v>
      </c>
      <c r="AR480" s="200">
        <v>1</v>
      </c>
      <c r="AS480" s="1407" t="s">
        <v>47</v>
      </c>
      <c r="AT480" s="198" t="s">
        <v>84</v>
      </c>
      <c r="AU480" s="404" t="s">
        <v>47</v>
      </c>
      <c r="AV480" s="58"/>
      <c r="AW480" s="18"/>
      <c r="AX480" s="58"/>
      <c r="AY480" s="18"/>
      <c r="AZ480" s="58"/>
      <c r="BA480" s="58"/>
      <c r="BB480" s="18"/>
      <c r="BC480" s="18"/>
      <c r="BD480" s="18"/>
      <c r="BE480" s="18"/>
      <c r="BF480" s="18"/>
      <c r="BG480" s="755">
        <f>IF(V480="NINGUNO",6, IF(V480="NIVEL INICIAL 3 AÑOS",6,IF(V480="NIVEL INICIAL 4 AÑOS",6, IF(V480="NIVEL INICIAL 5 AÑOS",6, IF(V480="PRIMARIA - 1ER GRADO",6, IF(V480="PRIMARIA - 2DO GRADO",7, IF(V480="PRIMARIA - 3ER GRADO",8, IF(V480="PRIMARIA - 4TO GRADO",9, IF(V480="PRIMARIA - 5TO GRADO",10, IF(V480="PRIMARIA - 6TO GRADO",11, IF(V480="SECUNDARIA - 1ER GRADO",12, IF(V480="SECUNDARIA - 2DO GRADO",13, IF(V480="SECUNDARIA - 3ER GRADO",14, IF(V480="SECUNDARIA - 4TO GRADO",15))))))))))))))</f>
        <v>6</v>
      </c>
      <c r="BH480" s="709">
        <f>DATEDIF(N480,"31/03/2024","Y")</f>
        <v>8</v>
      </c>
      <c r="BI480" s="755">
        <f>BH480-BG480</f>
        <v>2</v>
      </c>
      <c r="BJ480" s="459" t="str">
        <f>IF(BI480&lt;=1,"NO TIENE REZAGO", IF(BI480=2,"2 AÑOS REZAGO", IF(BI480=3,"3 AÑOS REZAGO", IF(BI480&gt;=4, "4 AÑOS REZAGO A MÁS"))))</f>
        <v>2 AÑOS REZAGO</v>
      </c>
      <c r="BK480" s="18"/>
    </row>
    <row r="481" spans="1:63" customFormat="1" ht="18.75" customHeight="1">
      <c r="A481" s="481">
        <v>48</v>
      </c>
      <c r="B481" s="51" t="s">
        <v>2575</v>
      </c>
      <c r="C481" s="25" t="s">
        <v>33</v>
      </c>
      <c r="D481" s="25" t="s">
        <v>33</v>
      </c>
      <c r="E481" s="14" t="s">
        <v>335</v>
      </c>
      <c r="F481" s="14" t="s">
        <v>423</v>
      </c>
      <c r="G481" s="310" t="str">
        <f>CONCATENATE(MID(Q481,3,2),MID(P481,1,2),MID(H481,1,2),MID(I481,1,2),MID(J481,1,2), MID(K481,1,2),MID(L481,1,1))</f>
        <v>119GACAABJOC</v>
      </c>
      <c r="H481" s="1200" t="s">
        <v>2651</v>
      </c>
      <c r="I481" s="1200" t="s">
        <v>424</v>
      </c>
      <c r="J481" s="1200" t="s">
        <v>2652</v>
      </c>
      <c r="K481" s="1200" t="s">
        <v>309</v>
      </c>
      <c r="L481" s="15" t="s">
        <v>111</v>
      </c>
      <c r="M481" s="18" t="s">
        <v>111</v>
      </c>
      <c r="N481" s="193">
        <v>40800</v>
      </c>
      <c r="O481" s="199">
        <v>14</v>
      </c>
      <c r="P481" s="199">
        <v>9</v>
      </c>
      <c r="Q481" s="199">
        <v>2011</v>
      </c>
      <c r="R481" s="637">
        <f ca="1">DATEDIF(N481,TODAY(),"Y")</f>
        <v>12</v>
      </c>
      <c r="S481" s="15" t="s">
        <v>4808</v>
      </c>
      <c r="T481" s="14" t="s">
        <v>142</v>
      </c>
      <c r="U481" s="14">
        <v>5686430</v>
      </c>
      <c r="V481" s="14" t="s">
        <v>2644</v>
      </c>
      <c r="W481" s="51" t="s">
        <v>47</v>
      </c>
      <c r="X481" s="51" t="str">
        <f>UPPER(CONCATENATE(MID(AH481,3,2),MID(AG481,1,2),MID(Y481,1,2),MID(Z481,1,2),MID(AA481,1,2),MID(AB481,1,2),MID(AC481,1,1)))</f>
        <v>7812CANIMADEV</v>
      </c>
      <c r="Y481" s="519" t="s">
        <v>424</v>
      </c>
      <c r="Z481" s="685" t="s">
        <v>53</v>
      </c>
      <c r="AA481" s="33" t="s">
        <v>425</v>
      </c>
      <c r="AB481" s="33" t="s">
        <v>81</v>
      </c>
      <c r="AC481" s="481" t="s">
        <v>56</v>
      </c>
      <c r="AD481" s="44" t="s">
        <v>57</v>
      </c>
      <c r="AE481" s="35">
        <v>28848</v>
      </c>
      <c r="AF481" s="46" t="s">
        <v>179</v>
      </c>
      <c r="AG481" s="46" t="s">
        <v>206</v>
      </c>
      <c r="AH481" s="46" t="s">
        <v>124</v>
      </c>
      <c r="AI481" s="58" t="s">
        <v>4809</v>
      </c>
      <c r="AJ481" s="32" t="s">
        <v>58</v>
      </c>
      <c r="AK481" s="36">
        <v>12935321</v>
      </c>
      <c r="AL481" s="1080" t="s">
        <v>2578</v>
      </c>
      <c r="AM481" s="1098">
        <v>45184</v>
      </c>
      <c r="AN481" s="15" t="s">
        <v>49</v>
      </c>
      <c r="AO481" s="1101">
        <v>45225</v>
      </c>
      <c r="AP481" s="58">
        <v>1</v>
      </c>
      <c r="AQ481" s="56">
        <v>1</v>
      </c>
      <c r="AR481" s="39">
        <v>1</v>
      </c>
      <c r="AS481" s="51" t="s">
        <v>47</v>
      </c>
      <c r="AT481" s="52" t="s">
        <v>98</v>
      </c>
      <c r="AU481" s="14" t="s">
        <v>47</v>
      </c>
      <c r="AV481" s="58"/>
      <c r="AW481" s="25"/>
      <c r="AX481" s="58"/>
      <c r="AY481" s="25"/>
      <c r="AZ481" s="58"/>
      <c r="BA481" s="557"/>
      <c r="BB481" s="25"/>
      <c r="BC481" s="25"/>
      <c r="BD481" s="25"/>
      <c r="BE481" s="25"/>
      <c r="BF481" s="25"/>
      <c r="BG481" s="755">
        <f>IF(V481="NINGUNO",6, IF(V481="NIVEL INICIAL 3 AÑOS",6,IF(V481="NIVEL INICIAL 4 AÑOS",6, IF(V481="NIVEL INICIAL 5 AÑOS",6, IF(V481="PRIMARIA - 1ER GRADO",6, IF(V481="PRIMARIA - 2DO GRADO",7, IF(V481="PRIMARIA - 3ER GRADO",8, IF(V481="PRIMARIA - 4TO GRADO",9, IF(V481="PRIMARIA - 5TO GRADO",10, IF(V481="PRIMARIA - 6TO GRADO",11, IF(V481="SECUNDARIA - 1ER GRADO",12, IF(V481="SECUNDARIA - 2DO GRADO",13, IF(V481="SECUNDARIA - 3ER GRADO",14, IF(V481="SECUNDARIA - 4TO GRADO",15))))))))))))))</f>
        <v>9</v>
      </c>
      <c r="BH481" s="709">
        <f>DATEDIF(N481,"31/03/2024","Y")</f>
        <v>12</v>
      </c>
      <c r="BI481" s="755">
        <f>BH481-BG481</f>
        <v>3</v>
      </c>
      <c r="BJ481" s="459" t="str">
        <f>IF(BI481&lt;=1,"NO TIENE REZAGO", IF(BI481=2,"2 AÑOS REZAGO", IF(BI481=3,"3 AÑOS REZAGO", IF(BI481&gt;=4, "4 AÑOS REZAGO A MÁS"))))</f>
        <v>3 AÑOS REZAGO</v>
      </c>
      <c r="BK481" s="25"/>
    </row>
    <row r="482" spans="1:63" customFormat="1" ht="18.75" customHeight="1">
      <c r="A482" s="481">
        <v>700</v>
      </c>
      <c r="B482" s="114" t="s">
        <v>2836</v>
      </c>
      <c r="C482" s="15" t="s">
        <v>5146</v>
      </c>
      <c r="D482" s="15" t="s">
        <v>126</v>
      </c>
      <c r="E482" s="198" t="s">
        <v>484</v>
      </c>
      <c r="F482" s="15">
        <v>923655956</v>
      </c>
      <c r="G482" s="310" t="str">
        <f>CONCATENATE(MID(Q482,3,2),MID(P482,1,2),MID(H482,1,2),MID(I482,1,2),MID(J482,1,2), MID(K482,1,2),MID(L482,1,1))</f>
        <v>135GAPAOSENS</v>
      </c>
      <c r="H482" s="18" t="s">
        <v>718</v>
      </c>
      <c r="I482" s="18" t="s">
        <v>1290</v>
      </c>
      <c r="J482" s="18" t="s">
        <v>3754</v>
      </c>
      <c r="K482" s="18" t="s">
        <v>2732</v>
      </c>
      <c r="L482" s="15" t="s">
        <v>57</v>
      </c>
      <c r="M482" s="103" t="s">
        <v>57</v>
      </c>
      <c r="N482" s="193">
        <v>41412</v>
      </c>
      <c r="O482" s="199">
        <v>18</v>
      </c>
      <c r="P482" s="199">
        <v>5</v>
      </c>
      <c r="Q482" s="199">
        <v>2013</v>
      </c>
      <c r="R482" s="637">
        <f ca="1">DATEDIF(N482,TODAY(),"Y")</f>
        <v>10</v>
      </c>
      <c r="S482" s="15" t="s">
        <v>4808</v>
      </c>
      <c r="T482" s="29" t="s">
        <v>2590</v>
      </c>
      <c r="U482" s="15">
        <v>773</v>
      </c>
      <c r="V482" s="21" t="s">
        <v>327</v>
      </c>
      <c r="W482" s="114" t="s">
        <v>47</v>
      </c>
      <c r="X482" s="51" t="str">
        <f>UPPER(CONCATENATE(MID(AH482,3,2),MID(AG482,1,2),MID(Y482,1,2),MID(Z482,1,2),MID(AA482,1,2),MID(AB482,1,2),MID(AC482,1,1)))</f>
        <v>902PALOWEDEV</v>
      </c>
      <c r="Y482" s="18" t="s">
        <v>1290</v>
      </c>
      <c r="Z482" s="18" t="s">
        <v>108</v>
      </c>
      <c r="AA482" s="18" t="s">
        <v>1291</v>
      </c>
      <c r="AB482" s="18" t="s">
        <v>81</v>
      </c>
      <c r="AC482" s="481" t="s">
        <v>56</v>
      </c>
      <c r="AD482" s="44" t="s">
        <v>57</v>
      </c>
      <c r="AE482" s="85">
        <v>32913</v>
      </c>
      <c r="AF482" s="18" t="s">
        <v>45</v>
      </c>
      <c r="AG482" s="18" t="s">
        <v>155</v>
      </c>
      <c r="AH482" s="18" t="s">
        <v>508</v>
      </c>
      <c r="AI482" s="58" t="s">
        <v>4809</v>
      </c>
      <c r="AJ482" s="32" t="s">
        <v>58</v>
      </c>
      <c r="AK482" s="20">
        <v>19600562</v>
      </c>
      <c r="AL482" s="15" t="s">
        <v>2578</v>
      </c>
      <c r="AM482" s="85">
        <v>45184</v>
      </c>
      <c r="AN482" s="15" t="s">
        <v>49</v>
      </c>
      <c r="AO482" s="1111">
        <v>45257</v>
      </c>
      <c r="AP482" s="15">
        <v>1</v>
      </c>
      <c r="AQ482" s="20">
        <v>1</v>
      </c>
      <c r="AR482" s="20">
        <v>1</v>
      </c>
      <c r="AS482" s="114" t="s">
        <v>47</v>
      </c>
      <c r="AT482" s="15" t="s">
        <v>84</v>
      </c>
      <c r="AU482" s="16" t="s">
        <v>47</v>
      </c>
      <c r="AV482" s="15"/>
      <c r="AW482" s="18"/>
      <c r="AX482" s="58"/>
      <c r="AY482" s="18"/>
      <c r="AZ482" s="15"/>
      <c r="BA482" s="15"/>
      <c r="BB482" s="18"/>
      <c r="BC482" s="18"/>
      <c r="BD482" s="18"/>
      <c r="BE482" s="18"/>
      <c r="BF482" s="18"/>
      <c r="BG482" s="329" t="s">
        <v>327</v>
      </c>
      <c r="BH482" s="329" t="s">
        <v>327</v>
      </c>
      <c r="BI482" s="329" t="s">
        <v>327</v>
      </c>
      <c r="BJ482" s="504" t="s">
        <v>327</v>
      </c>
      <c r="BK482" s="18"/>
    </row>
    <row r="483" spans="1:63" customFormat="1" ht="18.75" customHeight="1">
      <c r="A483" s="481">
        <v>364</v>
      </c>
      <c r="B483" s="114" t="s">
        <v>2836</v>
      </c>
      <c r="C483" s="15" t="s">
        <v>33</v>
      </c>
      <c r="D483" s="15" t="s">
        <v>33</v>
      </c>
      <c r="E483" s="33" t="s">
        <v>60</v>
      </c>
      <c r="F483" s="15">
        <v>901439941</v>
      </c>
      <c r="G483" s="310" t="str">
        <f>CONCATENATE(MID(Q483,3,2),MID(P483,1,2),MID(H483,1,2),MID(I483,1,2),MID(J483,1,2), MID(K483,1,2),MID(L483,1,1))</f>
        <v>124GAGUVICAS</v>
      </c>
      <c r="H483" s="18" t="s">
        <v>1618</v>
      </c>
      <c r="I483" s="18" t="s">
        <v>781</v>
      </c>
      <c r="J483" s="18" t="s">
        <v>3132</v>
      </c>
      <c r="K483" s="18" t="s">
        <v>2669</v>
      </c>
      <c r="L483" s="15" t="s">
        <v>57</v>
      </c>
      <c r="M483" s="103" t="s">
        <v>57</v>
      </c>
      <c r="N483" s="193">
        <v>41022</v>
      </c>
      <c r="O483" s="199">
        <v>23</v>
      </c>
      <c r="P483" s="199">
        <v>4</v>
      </c>
      <c r="Q483" s="199">
        <v>2012</v>
      </c>
      <c r="R483" s="637">
        <f ca="1">DATEDIF(N483,TODAY(),"Y")</f>
        <v>11</v>
      </c>
      <c r="S483" s="15" t="s">
        <v>4809</v>
      </c>
      <c r="T483" s="29" t="s">
        <v>86</v>
      </c>
      <c r="U483" s="115" t="s">
        <v>3133</v>
      </c>
      <c r="V483" s="14" t="s">
        <v>2644</v>
      </c>
      <c r="W483" s="114" t="s">
        <v>47</v>
      </c>
      <c r="X483" s="51" t="str">
        <f>UPPER(CONCATENATE(MID(AH483,3,2),MID(AG483,1,2),MID(Y483,1,2),MID(Z483,1,2),MID(AA483,1,2),MID(AB483,1,2),MID(AC483,1,1)))</f>
        <v>889GUPICRROV</v>
      </c>
      <c r="Y483" s="18" t="s">
        <v>781</v>
      </c>
      <c r="Z483" s="18" t="s">
        <v>510</v>
      </c>
      <c r="AA483" s="18" t="s">
        <v>804</v>
      </c>
      <c r="AB483" s="18" t="s">
        <v>805</v>
      </c>
      <c r="AC483" s="481" t="s">
        <v>56</v>
      </c>
      <c r="AD483" s="44" t="s">
        <v>57</v>
      </c>
      <c r="AE483" s="116">
        <v>32387</v>
      </c>
      <c r="AF483" s="18" t="s">
        <v>144</v>
      </c>
      <c r="AG483" s="18" t="s">
        <v>45</v>
      </c>
      <c r="AH483" s="18" t="s">
        <v>254</v>
      </c>
      <c r="AI483" s="58" t="s">
        <v>4809</v>
      </c>
      <c r="AJ483" s="32" t="s">
        <v>58</v>
      </c>
      <c r="AK483" s="117" t="s">
        <v>806</v>
      </c>
      <c r="AL483" s="15" t="s">
        <v>2578</v>
      </c>
      <c r="AM483" s="387">
        <v>45218</v>
      </c>
      <c r="AN483" s="15"/>
      <c r="AO483" s="24"/>
      <c r="AP483" s="15"/>
      <c r="AQ483" s="20"/>
      <c r="AR483" s="20"/>
      <c r="AS483" s="114" t="s">
        <v>47</v>
      </c>
      <c r="AT483" s="15" t="s">
        <v>67</v>
      </c>
      <c r="AU483" s="16" t="s">
        <v>47</v>
      </c>
      <c r="AV483" s="15"/>
      <c r="AW483" s="18"/>
      <c r="AX483" s="58"/>
      <c r="AY483" s="18"/>
      <c r="AZ483" s="15"/>
      <c r="BA483" s="15"/>
      <c r="BB483" s="18"/>
      <c r="BC483" s="18"/>
      <c r="BD483" s="18"/>
      <c r="BE483" s="18"/>
      <c r="BF483" s="18"/>
      <c r="BG483" s="755">
        <f>IF(V483="NINGUNO",6, IF(V483="NIVEL INICIAL 3 AÑOS",6,IF(V483="NIVEL INICIAL 4 AÑOS",6, IF(V483="NIVEL INICIAL 5 AÑOS",6, IF(V483="PRIMARIA - 1ER GRADO",6, IF(V483="PRIMARIA - 2DO GRADO",7, IF(V483="PRIMARIA - 3ER GRADO",8, IF(V483="PRIMARIA - 4TO GRADO",9, IF(V483="PRIMARIA - 5TO GRADO",10, IF(V483="PRIMARIA - 6TO GRADO",11, IF(V483="SECUNDARIA - 1ER GRADO",12, IF(V483="SECUNDARIA - 2DO GRADO",13, IF(V483="SECUNDARIA - 3ER GRADO",14, IF(V483="SECUNDARIA - 4TO GRADO",15))))))))))))))</f>
        <v>9</v>
      </c>
      <c r="BH483" s="709">
        <f>DATEDIF(N483,"31/03/2024","Y")</f>
        <v>11</v>
      </c>
      <c r="BI483" s="755">
        <f>BH483-BG483</f>
        <v>2</v>
      </c>
      <c r="BJ483" s="459" t="str">
        <f>IF(BI483&lt;=1,"NO TIENE REZAGO", IF(BI483=2,"2 AÑOS REZAGO", IF(BI483=3,"3 AÑOS REZAGO", IF(BI483&gt;=4, "4 AÑOS REZAGO A MÁS"))))</f>
        <v>2 AÑOS REZAGO</v>
      </c>
      <c r="BK483" s="18" t="s">
        <v>3855</v>
      </c>
    </row>
    <row r="484" spans="1:63" customFormat="1" ht="18.75" customHeight="1">
      <c r="A484" s="481">
        <v>948</v>
      </c>
      <c r="B484" s="23" t="s">
        <v>4811</v>
      </c>
      <c r="C484" s="15" t="s">
        <v>33</v>
      </c>
      <c r="D484" s="15" t="s">
        <v>33</v>
      </c>
      <c r="E484" s="15" t="s">
        <v>2048</v>
      </c>
      <c r="F484" s="198">
        <v>993253557</v>
      </c>
      <c r="G484" s="310" t="str">
        <f>CONCATENATE(MID(Q484,3,2),MID(P484,1,2),MID(H484,1,2),MID(I484,1,2),MID(J484,1,2), MID(K484,1,2),MID(L484,1,1))</f>
        <v>084GESAKIFRP</v>
      </c>
      <c r="H484" s="192" t="s">
        <v>4487</v>
      </c>
      <c r="I484" s="192" t="s">
        <v>1557</v>
      </c>
      <c r="J484" s="192" t="s">
        <v>966</v>
      </c>
      <c r="K484" s="192" t="s">
        <v>1000</v>
      </c>
      <c r="L484" s="15" t="s">
        <v>42</v>
      </c>
      <c r="M484" s="197" t="s">
        <v>42</v>
      </c>
      <c r="N484" s="193">
        <v>39566</v>
      </c>
      <c r="O484" s="199">
        <v>28</v>
      </c>
      <c r="P484" s="199">
        <v>4</v>
      </c>
      <c r="Q484" s="199">
        <v>2008</v>
      </c>
      <c r="R484" s="637">
        <f ca="1">DATEDIF(N484,TODAY(),"Y")</f>
        <v>15</v>
      </c>
      <c r="S484" s="15" t="s">
        <v>4809</v>
      </c>
      <c r="T484" s="197" t="s">
        <v>42</v>
      </c>
      <c r="U484" s="363" t="s">
        <v>4488</v>
      </c>
      <c r="V484" s="14" t="s">
        <v>2611</v>
      </c>
      <c r="W484" s="114" t="s">
        <v>47</v>
      </c>
      <c r="X484" s="51" t="str">
        <f>UPPER(CONCATENATE(MID(AH484,3,2),MID(AG484,1,2),MID(Y484,1,2),MID(Z484,1,2),MID(AA484,1,2),MID(AB484,1,2),MID(AC484,1,1)))</f>
        <v>8906NISAFRMIV</v>
      </c>
      <c r="Y484" s="18" t="s">
        <v>1208</v>
      </c>
      <c r="Z484" s="192" t="s">
        <v>1557</v>
      </c>
      <c r="AA484" s="192" t="s">
        <v>4489</v>
      </c>
      <c r="AB484" s="192" t="s">
        <v>325</v>
      </c>
      <c r="AC484" s="481" t="s">
        <v>56</v>
      </c>
      <c r="AD484" s="44" t="s">
        <v>111</v>
      </c>
      <c r="AE484" s="406">
        <v>32686</v>
      </c>
      <c r="AF484" s="362" t="s">
        <v>211</v>
      </c>
      <c r="AG484" s="362" t="s">
        <v>301</v>
      </c>
      <c r="AH484" s="362" t="s">
        <v>145</v>
      </c>
      <c r="AI484" s="58" t="s">
        <v>4809</v>
      </c>
      <c r="AJ484" s="150" t="s">
        <v>142</v>
      </c>
      <c r="AK484" s="367" t="s">
        <v>4490</v>
      </c>
      <c r="AL484" s="15" t="s">
        <v>2578</v>
      </c>
      <c r="AM484" s="1102">
        <v>45252</v>
      </c>
      <c r="AN484" s="15" t="s">
        <v>49</v>
      </c>
      <c r="AO484" s="1111">
        <v>45282</v>
      </c>
      <c r="AP484" s="15">
        <v>1</v>
      </c>
      <c r="AQ484" s="20">
        <v>1</v>
      </c>
      <c r="AR484" s="199">
        <v>2</v>
      </c>
      <c r="AS484" s="146" t="s">
        <v>47</v>
      </c>
      <c r="AT484" s="185" t="s">
        <v>67</v>
      </c>
      <c r="AU484" s="18" t="s">
        <v>47</v>
      </c>
      <c r="AV484" s="58"/>
      <c r="AW484" s="18"/>
      <c r="AX484" s="58"/>
      <c r="AY484" s="18"/>
      <c r="AZ484" s="58"/>
      <c r="BA484" s="58"/>
      <c r="BB484" s="18"/>
      <c r="BC484" s="18"/>
      <c r="BD484" s="18"/>
      <c r="BE484" s="18"/>
      <c r="BF484" s="18"/>
      <c r="BG484" s="755">
        <f>IF(V484="NINGUNO",6, IF(V484="NIVEL INICIAL 3 AÑOS",6,IF(V484="NIVEL INICIAL 4 AÑOS",6, IF(V484="NIVEL INICIAL 5 AÑOS",6, IF(V484="PRIMARIA - 1ER GRADO",6, IF(V484="PRIMARIA - 2DO GRADO",7, IF(V484="PRIMARIA - 3ER GRADO",8, IF(V484="PRIMARIA - 4TO GRADO",9, IF(V484="PRIMARIA - 5TO GRADO",10, IF(V484="PRIMARIA - 6TO GRADO",11, IF(V484="SECUNDARIA - 1ER GRADO",12, IF(V484="SECUNDARIA - 2DO GRADO",13, IF(V484="SECUNDARIA - 3ER GRADO",14, IF(V484="SECUNDARIA - 4TO GRADO",15))))))))))))))</f>
        <v>14</v>
      </c>
      <c r="BH484" s="709">
        <f>DATEDIF(N484,"31/03/2024","Y")</f>
        <v>15</v>
      </c>
      <c r="BI484" s="755">
        <f>BH484-BG484</f>
        <v>1</v>
      </c>
      <c r="BJ484" s="459" t="str">
        <f>IF(BI484&lt;=1,"NO TIENE REZAGO", IF(BI484=2,"2 AÑOS REZAGO", IF(BI484=3,"3 AÑOS REZAGO", IF(BI484&gt;=4, "4 AÑOS REZAGO A MÁS"))))</f>
        <v>NO TIENE REZAGO</v>
      </c>
      <c r="BK484" s="18"/>
    </row>
    <row r="485" spans="1:63" customFormat="1" ht="18.75" customHeight="1">
      <c r="A485" s="481">
        <v>1404</v>
      </c>
      <c r="B485" s="23" t="s">
        <v>5311</v>
      </c>
      <c r="C485" s="15" t="s">
        <v>33</v>
      </c>
      <c r="D485" s="23" t="s">
        <v>33</v>
      </c>
      <c r="E485" s="53" t="s">
        <v>132</v>
      </c>
      <c r="F485" s="53">
        <v>954275896</v>
      </c>
      <c r="G485" s="310" t="str">
        <f>CONCATENATE(MID(Q485,3,2),MID(P485,1,2),MID(H485,1,2),MID(I485,1,2),MID(J485,1,2), MID(K485,1,2),MID(L485,1,1))</f>
        <v>124GIAGADSOP</v>
      </c>
      <c r="H485" s="48" t="s">
        <v>724</v>
      </c>
      <c r="I485" s="48" t="s">
        <v>1389</v>
      </c>
      <c r="J485" s="48" t="s">
        <v>701</v>
      </c>
      <c r="K485" s="48" t="s">
        <v>1661</v>
      </c>
      <c r="L485" s="58" t="s">
        <v>42</v>
      </c>
      <c r="M485" s="53" t="s">
        <v>42</v>
      </c>
      <c r="N485" s="528">
        <v>41012</v>
      </c>
      <c r="O485" s="360">
        <v>13</v>
      </c>
      <c r="P485" s="354">
        <v>4</v>
      </c>
      <c r="Q485" s="354">
        <v>2012</v>
      </c>
      <c r="R485" s="637">
        <f ca="1">DATEDIF(N485,TODAY(),"Y")</f>
        <v>11</v>
      </c>
      <c r="S485" s="483" t="s">
        <v>4809</v>
      </c>
      <c r="T485" s="53" t="s">
        <v>42</v>
      </c>
      <c r="U485" s="538" t="s">
        <v>6303</v>
      </c>
      <c r="V485" s="14" t="s">
        <v>2582</v>
      </c>
      <c r="W485" s="114" t="s">
        <v>47</v>
      </c>
      <c r="X485" s="51" t="str">
        <f>UPPER(CONCATENATE(MID(AH485,3,2),MID(AG485,1,2),MID(Y485,1,2),MID(Z485,1,2),MID(AA485,1,2),MID(AB485,1,2),MID(AC485,1,1)))</f>
        <v>8712AGAGMAJOV</v>
      </c>
      <c r="Y485" s="53" t="s">
        <v>1389</v>
      </c>
      <c r="Z485" s="53" t="s">
        <v>1389</v>
      </c>
      <c r="AA485" s="53" t="s">
        <v>4410</v>
      </c>
      <c r="AB485" s="53" t="s">
        <v>374</v>
      </c>
      <c r="AC485" s="481" t="s">
        <v>56</v>
      </c>
      <c r="AD485" s="15" t="s">
        <v>42</v>
      </c>
      <c r="AE485" s="540">
        <v>32135</v>
      </c>
      <c r="AF485" s="538" t="s">
        <v>179</v>
      </c>
      <c r="AG485" s="538" t="s">
        <v>206</v>
      </c>
      <c r="AH485" s="538" t="s">
        <v>249</v>
      </c>
      <c r="AI485" s="15" t="s">
        <v>4809</v>
      </c>
      <c r="AJ485" s="53" t="s">
        <v>42</v>
      </c>
      <c r="AK485" s="538" t="s">
        <v>6328</v>
      </c>
      <c r="AL485" s="15" t="s">
        <v>2578</v>
      </c>
      <c r="AM485" s="557">
        <v>45306.722268518519</v>
      </c>
      <c r="AN485" s="15" t="s">
        <v>49</v>
      </c>
      <c r="AO485" s="1093">
        <v>45307</v>
      </c>
      <c r="AP485" s="58">
        <v>2</v>
      </c>
      <c r="AQ485" s="475">
        <v>2</v>
      </c>
      <c r="AR485" s="475">
        <v>2</v>
      </c>
      <c r="AS485" s="673" t="s">
        <v>47</v>
      </c>
      <c r="AT485" s="18" t="s">
        <v>48</v>
      </c>
      <c r="AU485" s="23"/>
      <c r="AV485" s="58"/>
      <c r="AW485" s="53"/>
      <c r="AX485" s="1080"/>
      <c r="AY485" s="475"/>
      <c r="AZ485" s="58"/>
      <c r="BA485" s="58"/>
      <c r="BB485" s="23"/>
      <c r="BC485" s="23"/>
      <c r="BD485" s="23"/>
      <c r="BE485" s="23"/>
      <c r="BF485" s="23"/>
      <c r="BG485" s="755">
        <f>IF(V485="NINGUNO",6, IF(V485="NIVEL INICIAL 3 AÑOS",6,IF(V485="NIVEL INICIAL 4 AÑOS",6, IF(V485="NIVEL INICIAL 5 AÑOS",6, IF(V485="PRIMARIA - 1ER GRADO",6, IF(V485="PRIMARIA - 2DO GRADO",7, IF(V485="PRIMARIA - 3ER GRADO",8, IF(V485="PRIMARIA - 4TO GRADO",9, IF(V485="PRIMARIA - 5TO GRADO",10, IF(V485="PRIMARIA - 6TO GRADO",11, IF(V485="SECUNDARIA - 1ER GRADO",12, IF(V485="SECUNDARIA - 2DO GRADO",13, IF(V485="SECUNDARIA - 3ER GRADO",14, IF(V485="SECUNDARIA - 4TO GRADO",15))))))))))))))</f>
        <v>10</v>
      </c>
      <c r="BH485" s="709">
        <f>DATEDIF(N485,"31/03/2024","Y")</f>
        <v>11</v>
      </c>
      <c r="BI485" s="755">
        <f>BH485-BG485</f>
        <v>1</v>
      </c>
      <c r="BJ485" s="459" t="str">
        <f>IF(BI485&lt;=1,"NO TIENE REZAGO", IF(BI485=2,"2 AÑOS REZAGO", IF(BI485=3,"3 AÑOS REZAGO", IF(BI485&gt;=4, "4 AÑOS REZAGO A MÁS"))))</f>
        <v>NO TIENE REZAGO</v>
      </c>
      <c r="BK485" s="23"/>
    </row>
    <row r="486" spans="1:63" customFormat="1" ht="18.75" customHeight="1">
      <c r="A486" s="481">
        <v>1394</v>
      </c>
      <c r="B486" s="23" t="s">
        <v>5311</v>
      </c>
      <c r="C486" s="15" t="s">
        <v>33</v>
      </c>
      <c r="D486" s="23" t="s">
        <v>33</v>
      </c>
      <c r="E486" s="53" t="s">
        <v>132</v>
      </c>
      <c r="F486" s="53">
        <v>954275896</v>
      </c>
      <c r="G486" s="310" t="str">
        <f>CONCATENATE(MID(Q486,3,2),MID(P486,1,2),MID(H486,1,2),MID(I486,1,2),MID(J486,1,2), MID(K486,1,2),MID(L486,1,1))</f>
        <v>183GIAGARSAP</v>
      </c>
      <c r="H486" s="48" t="s">
        <v>724</v>
      </c>
      <c r="I486" s="48" t="s">
        <v>1389</v>
      </c>
      <c r="J486" s="48" t="s">
        <v>2809</v>
      </c>
      <c r="K486" s="48" t="s">
        <v>6283</v>
      </c>
      <c r="L486" s="58" t="s">
        <v>42</v>
      </c>
      <c r="M486" s="53" t="s">
        <v>42</v>
      </c>
      <c r="N486" s="528">
        <v>43174</v>
      </c>
      <c r="O486" s="360">
        <v>15</v>
      </c>
      <c r="P486" s="354">
        <v>3</v>
      </c>
      <c r="Q486" s="354">
        <v>2018</v>
      </c>
      <c r="R486" s="637">
        <f ca="1">DATEDIF(N486,TODAY(),"Y")</f>
        <v>6</v>
      </c>
      <c r="S486" s="483" t="s">
        <v>4809</v>
      </c>
      <c r="T486" s="53" t="s">
        <v>42</v>
      </c>
      <c r="U486" s="538" t="s">
        <v>6284</v>
      </c>
      <c r="V486" s="14" t="s">
        <v>2592</v>
      </c>
      <c r="W486" s="114" t="s">
        <v>47</v>
      </c>
      <c r="X486" s="51" t="str">
        <f>UPPER(CONCATENATE(MID(AH486,3,2),MID(AG486,1,2),MID(Y486,1,2),MID(Z486,1,2),MID(AA486,1,2),MID(AB486,1,2),MID(AC486,1,1)))</f>
        <v>8712AGAGMAJOV</v>
      </c>
      <c r="Y486" s="53" t="s">
        <v>1389</v>
      </c>
      <c r="Z486" s="53" t="s">
        <v>1389</v>
      </c>
      <c r="AA486" s="53" t="s">
        <v>4410</v>
      </c>
      <c r="AB486" s="53" t="s">
        <v>374</v>
      </c>
      <c r="AC486" s="481" t="s">
        <v>56</v>
      </c>
      <c r="AD486" s="15" t="s">
        <v>42</v>
      </c>
      <c r="AE486" s="540">
        <v>32115</v>
      </c>
      <c r="AF486" s="538" t="s">
        <v>162</v>
      </c>
      <c r="AG486" s="538" t="s">
        <v>206</v>
      </c>
      <c r="AH486" s="538" t="s">
        <v>249</v>
      </c>
      <c r="AI486" s="15" t="s">
        <v>4809</v>
      </c>
      <c r="AJ486" s="53" t="s">
        <v>42</v>
      </c>
      <c r="AK486" s="538" t="s">
        <v>6328</v>
      </c>
      <c r="AL486" s="15" t="s">
        <v>2578</v>
      </c>
      <c r="AM486" s="557">
        <v>45306.724618055552</v>
      </c>
      <c r="AN486" s="58"/>
      <c r="AO486" s="1093"/>
      <c r="AP486" s="58"/>
      <c r="AQ486" s="53"/>
      <c r="AR486" s="53"/>
      <c r="AS486" s="114" t="s">
        <v>47</v>
      </c>
      <c r="AT486" s="18" t="s">
        <v>48</v>
      </c>
      <c r="AU486" s="23"/>
      <c r="AV486" s="58"/>
      <c r="AW486" s="53"/>
      <c r="AX486" s="1080"/>
      <c r="AY486" s="475"/>
      <c r="AZ486" s="58"/>
      <c r="BA486" s="58"/>
      <c r="BB486" s="23"/>
      <c r="BC486" s="23"/>
      <c r="BD486" s="23"/>
      <c r="BE486" s="23"/>
      <c r="BF486" s="23"/>
      <c r="BG486" s="755">
        <f>IF(V486="NINGUNO",6, IF(V486="NIVEL INICIAL 3 AÑOS",6,IF(V486="NIVEL INICIAL 4 AÑOS",6, IF(V486="NIVEL INICIAL 5 AÑOS",6, IF(V486="PRIMARIA - 1ER GRADO",6, IF(V486="PRIMARIA - 2DO GRADO",7, IF(V486="PRIMARIA - 3ER GRADO",8, IF(V486="PRIMARIA - 4TO GRADO",9, IF(V486="PRIMARIA - 5TO GRADO",10, IF(V486="PRIMARIA - 6TO GRADO",11, IF(V486="SECUNDARIA - 1ER GRADO",12, IF(V486="SECUNDARIA - 2DO GRADO",13, IF(V486="SECUNDARIA - 3ER GRADO",14, IF(V486="SECUNDARIA - 4TO GRADO",15))))))))))))))</f>
        <v>6</v>
      </c>
      <c r="BH486" s="709">
        <f>DATEDIF(N486,"31/03/2024","Y")</f>
        <v>6</v>
      </c>
      <c r="BI486" s="755">
        <f>BH486-BG486</f>
        <v>0</v>
      </c>
      <c r="BJ486" s="459" t="str">
        <f>IF(BI486&lt;=1,"NO TIENE REZAGO", IF(BI486=2,"2 AÑOS REZAGO", IF(BI486=3,"3 AÑOS REZAGO", IF(BI486&gt;=4, "4 AÑOS REZAGO A MÁS"))))</f>
        <v>NO TIENE REZAGO</v>
      </c>
      <c r="BK486" s="23"/>
    </row>
    <row r="487" spans="1:63" customFormat="1" ht="18.75" customHeight="1">
      <c r="A487" s="481">
        <v>109</v>
      </c>
      <c r="B487" s="51" t="s">
        <v>2575</v>
      </c>
      <c r="C487" s="25" t="s">
        <v>50</v>
      </c>
      <c r="D487" s="25" t="s">
        <v>77</v>
      </c>
      <c r="E487" s="26" t="s">
        <v>77</v>
      </c>
      <c r="F487" s="26">
        <v>929860948</v>
      </c>
      <c r="G487" s="310" t="str">
        <f>CONCATENATE(MID(Q487,3,2),MID(P487,1,2),MID(H487,1,2),MID(I487,1,2),MID(J487,1,2), MID(K487,1,2),MID(L487,1,1))</f>
        <v>2010GIAUVIVAS</v>
      </c>
      <c r="H487" s="27" t="s">
        <v>724</v>
      </c>
      <c r="I487" s="27" t="s">
        <v>220</v>
      </c>
      <c r="J487" s="27" t="s">
        <v>1158</v>
      </c>
      <c r="K487" s="27" t="s">
        <v>167</v>
      </c>
      <c r="L487" s="15" t="s">
        <v>57</v>
      </c>
      <c r="M487" s="103" t="s">
        <v>57</v>
      </c>
      <c r="N487" s="193">
        <v>44133</v>
      </c>
      <c r="O487" s="199">
        <v>29</v>
      </c>
      <c r="P487" s="199">
        <v>10</v>
      </c>
      <c r="Q487" s="199">
        <v>2020</v>
      </c>
      <c r="R487" s="637">
        <f ca="1">DATEDIF(N487,TODAY(),"Y")</f>
        <v>3</v>
      </c>
      <c r="S487" s="15" t="s">
        <v>4809</v>
      </c>
      <c r="T487" s="29" t="s">
        <v>86</v>
      </c>
      <c r="U487" s="29">
        <v>751958521</v>
      </c>
      <c r="V487" s="29" t="s">
        <v>53</v>
      </c>
      <c r="W487" s="51" t="s">
        <v>47</v>
      </c>
      <c r="X487" s="51" t="str">
        <f>UPPER(CONCATENATE(MID(AH487,3,2),MID(AG487,1,2),MID(Y487,1,2),MID(Z487,1,2),MID(AA487,1,2),MID(AB487,1,2),MID(AC487,1,1)))</f>
        <v>895AUAGYADEV</v>
      </c>
      <c r="Y487" s="26" t="s">
        <v>220</v>
      </c>
      <c r="Z487" s="26" t="s">
        <v>221</v>
      </c>
      <c r="AA487" s="26" t="s">
        <v>222</v>
      </c>
      <c r="AB487" s="26" t="s">
        <v>223</v>
      </c>
      <c r="AC487" s="481" t="s">
        <v>56</v>
      </c>
      <c r="AD487" s="44" t="s">
        <v>57</v>
      </c>
      <c r="AE487" s="30">
        <v>32649</v>
      </c>
      <c r="AF487" s="26">
        <v>21</v>
      </c>
      <c r="AG487" s="26">
        <v>5</v>
      </c>
      <c r="AH487" s="26">
        <v>1989</v>
      </c>
      <c r="AI487" s="58" t="s">
        <v>4809</v>
      </c>
      <c r="AJ487" s="32" t="s">
        <v>58</v>
      </c>
      <c r="AK487" s="28">
        <v>25052502</v>
      </c>
      <c r="AL487" s="1080" t="s">
        <v>2578</v>
      </c>
      <c r="AM487" s="31">
        <v>45205</v>
      </c>
      <c r="AN487" s="15" t="s">
        <v>49</v>
      </c>
      <c r="AO487" s="1111">
        <v>45208</v>
      </c>
      <c r="AP487" s="1077">
        <v>1</v>
      </c>
      <c r="AQ487" s="386">
        <v>1</v>
      </c>
      <c r="AR487" s="28">
        <v>2</v>
      </c>
      <c r="AS487" s="51" t="s">
        <v>47</v>
      </c>
      <c r="AT487" s="26" t="s">
        <v>59</v>
      </c>
      <c r="AU487" s="14" t="s">
        <v>47</v>
      </c>
      <c r="AV487" s="58"/>
      <c r="AW487" s="25"/>
      <c r="AX487" s="58"/>
      <c r="AY487" s="25"/>
      <c r="AZ487" s="58"/>
      <c r="BA487" s="557"/>
      <c r="BB487" s="25"/>
      <c r="BC487" s="25"/>
      <c r="BD487" s="25"/>
      <c r="BE487" s="25"/>
      <c r="BF487" s="25"/>
      <c r="BG487" s="755">
        <f>IF(V487="NINGUNO",6, IF(V487="NIVEL INICIAL 3 AÑOS",6,IF(V487="NIVEL INICIAL 4 AÑOS",6, IF(V487="NIVEL INICIAL 5 AÑOS",6, IF(V487="PRIMARIA - 1ER GRADO",6, IF(V487="PRIMARIA - 2DO GRADO",7, IF(V487="PRIMARIA - 3ER GRADO",8, IF(V487="PRIMARIA - 4TO GRADO",9, IF(V487="PRIMARIA - 5TO GRADO",10, IF(V487="PRIMARIA - 6TO GRADO",11, IF(V487="SECUNDARIA - 1ER GRADO",12, IF(V487="SECUNDARIA - 2DO GRADO",13, IF(V487="SECUNDARIA - 3ER GRADO",14, IF(V487="SECUNDARIA - 4TO GRADO",15))))))))))))))</f>
        <v>6</v>
      </c>
      <c r="BH487" s="709">
        <f>DATEDIF(N487,"31/03/2024","Y")</f>
        <v>3</v>
      </c>
      <c r="BI487" s="755">
        <f>BH487-BG487</f>
        <v>-3</v>
      </c>
      <c r="BJ487" s="459" t="str">
        <f>IF(BI487&lt;=1,"NO TIENE REZAGO", IF(BI487=2,"2 AÑOS REZAGO", IF(BI487=3,"3 AÑOS REZAGO", IF(BI487&gt;=4, "4 AÑOS REZAGO A MÁS"))))</f>
        <v>NO TIENE REZAGO</v>
      </c>
      <c r="BK487" s="25"/>
    </row>
    <row r="488" spans="1:63" customFormat="1" ht="18.75" customHeight="1">
      <c r="A488" s="481">
        <v>340</v>
      </c>
      <c r="B488" s="114" t="s">
        <v>2836</v>
      </c>
      <c r="C488" s="15" t="s">
        <v>33</v>
      </c>
      <c r="D488" s="15" t="s">
        <v>33</v>
      </c>
      <c r="E488" s="16" t="s">
        <v>132</v>
      </c>
      <c r="F488" s="15">
        <v>973276939</v>
      </c>
      <c r="G488" s="310" t="str">
        <f>CONCATENATE(MID(Q488,3,2),MID(P488,1,2),MID(H488,1,2),MID(I488,1,2),MID(J488,1,2), MID(K488,1,2),MID(L488,1,1))</f>
        <v>186GIDUGEESS</v>
      </c>
      <c r="H488" s="18" t="s">
        <v>724</v>
      </c>
      <c r="I488" s="18" t="s">
        <v>725</v>
      </c>
      <c r="J488" s="18" t="s">
        <v>3082</v>
      </c>
      <c r="K488" s="18" t="s">
        <v>3083</v>
      </c>
      <c r="L488" s="15" t="s">
        <v>57</v>
      </c>
      <c r="M488" s="103" t="s">
        <v>57</v>
      </c>
      <c r="N488" s="193">
        <v>43255</v>
      </c>
      <c r="O488" s="199">
        <v>4</v>
      </c>
      <c r="P488" s="199">
        <v>6</v>
      </c>
      <c r="Q488" s="199">
        <v>2018</v>
      </c>
      <c r="R488" s="637">
        <f ca="1">DATEDIF(N488,TODAY(),"Y")</f>
        <v>5</v>
      </c>
      <c r="S488" s="15" t="s">
        <v>4809</v>
      </c>
      <c r="T488" s="29" t="s">
        <v>2590</v>
      </c>
      <c r="U488" s="115" t="s">
        <v>3084</v>
      </c>
      <c r="V488" s="16" t="s">
        <v>2636</v>
      </c>
      <c r="W488" s="114" t="s">
        <v>47</v>
      </c>
      <c r="X488" s="51" t="str">
        <f>UPPER(CONCATENATE(MID(AH488,3,2),MID(AG488,1,2),MID(Y488,1,2),MID(Z488,1,2),MID(AA488,1,2),MID(AB488,1,2),MID(AC488,1,1)))</f>
        <v>9111GIDUGEJOV</v>
      </c>
      <c r="Y488" s="15" t="s">
        <v>724</v>
      </c>
      <c r="Z488" s="15" t="s">
        <v>725</v>
      </c>
      <c r="AA488" s="15" t="s">
        <v>440</v>
      </c>
      <c r="AB488" s="15" t="s">
        <v>726</v>
      </c>
      <c r="AC488" s="481" t="s">
        <v>56</v>
      </c>
      <c r="AD488" s="44" t="s">
        <v>57</v>
      </c>
      <c r="AE488" s="116">
        <v>33549</v>
      </c>
      <c r="AF488" s="18" t="s">
        <v>200</v>
      </c>
      <c r="AG488" s="18" t="s">
        <v>65</v>
      </c>
      <c r="AH488" s="18" t="s">
        <v>156</v>
      </c>
      <c r="AI488" s="58" t="s">
        <v>4809</v>
      </c>
      <c r="AJ488" s="32" t="s">
        <v>58</v>
      </c>
      <c r="AK488" s="117" t="s">
        <v>727</v>
      </c>
      <c r="AL488" s="15" t="s">
        <v>2578</v>
      </c>
      <c r="AM488" s="31">
        <v>45202.748935185184</v>
      </c>
      <c r="AN488" s="15" t="s">
        <v>49</v>
      </c>
      <c r="AO488" s="31">
        <v>45244</v>
      </c>
      <c r="AP488" s="15">
        <v>1</v>
      </c>
      <c r="AQ488" s="20">
        <v>1</v>
      </c>
      <c r="AR488" s="20">
        <v>1</v>
      </c>
      <c r="AS488" s="114" t="s">
        <v>47</v>
      </c>
      <c r="AT488" s="15" t="s">
        <v>48</v>
      </c>
      <c r="AU488" s="16" t="s">
        <v>47</v>
      </c>
      <c r="AV488" s="15"/>
      <c r="AW488" s="18"/>
      <c r="AX488" s="58"/>
      <c r="AY488" s="18"/>
      <c r="AZ488" s="15"/>
      <c r="BA488" s="15"/>
      <c r="BB488" s="18"/>
      <c r="BC488" s="18"/>
      <c r="BD488" s="18"/>
      <c r="BE488" s="18"/>
      <c r="BF488" s="18"/>
      <c r="BG488" s="755">
        <f>IF(V488="NINGUNO",6, IF(V488="NIVEL INICIAL 3 AÑOS",6,IF(V488="NIVEL INICIAL 4 AÑOS",6, IF(V488="NIVEL INICIAL 5 AÑOS",6, IF(V488="PRIMARIA - 1ER GRADO",6, IF(V488="PRIMARIA - 2DO GRADO",7, IF(V488="PRIMARIA - 3ER GRADO",8, IF(V488="PRIMARIA - 4TO GRADO",9, IF(V488="PRIMARIA - 5TO GRADO",10, IF(V488="PRIMARIA - 6TO GRADO",11, IF(V488="SECUNDARIA - 1ER GRADO",12, IF(V488="SECUNDARIA - 2DO GRADO",13, IF(V488="SECUNDARIA - 3ER GRADO",14, IF(V488="SECUNDARIA - 4TO GRADO",15))))))))))))))</f>
        <v>6</v>
      </c>
      <c r="BH488" s="709">
        <f>DATEDIF(N488,"31/03/2024","Y")</f>
        <v>5</v>
      </c>
      <c r="BI488" s="755">
        <f>BH488-BG488</f>
        <v>-1</v>
      </c>
      <c r="BJ488" s="459" t="str">
        <f>IF(BI488&lt;=1,"NO TIENE REZAGO", IF(BI488=2,"2 AÑOS REZAGO", IF(BI488=3,"3 AÑOS REZAGO", IF(BI488&gt;=4, "4 AÑOS REZAGO A MÁS"))))</f>
        <v>NO TIENE REZAGO</v>
      </c>
      <c r="BK488" s="18"/>
    </row>
    <row r="489" spans="1:63" customFormat="1" ht="18.75" customHeight="1">
      <c r="A489" s="481">
        <v>419</v>
      </c>
      <c r="B489" s="114" t="s">
        <v>2836</v>
      </c>
      <c r="C489" s="15" t="s">
        <v>33</v>
      </c>
      <c r="D489" s="15" t="s">
        <v>33</v>
      </c>
      <c r="E489" s="15" t="s">
        <v>193</v>
      </c>
      <c r="F489" s="15">
        <v>924221078</v>
      </c>
      <c r="G489" s="310" t="str">
        <f>CONCATENATE(MID(Q489,3,2),MID(P489,1,2),MID(H489,1,2),MID(I489,1,2),MID(J489,1,2), MID(K489,1,2),MID(L489,1,1))</f>
        <v>113GILOJEDAS</v>
      </c>
      <c r="H489" s="18" t="s">
        <v>724</v>
      </c>
      <c r="I489" s="18" t="s">
        <v>108</v>
      </c>
      <c r="J489" s="18" t="s">
        <v>3243</v>
      </c>
      <c r="K489" s="18" t="s">
        <v>1957</v>
      </c>
      <c r="L489" s="15" t="s">
        <v>57</v>
      </c>
      <c r="M489" s="103" t="s">
        <v>57</v>
      </c>
      <c r="N489" s="193">
        <v>40613</v>
      </c>
      <c r="O489" s="199">
        <v>11</v>
      </c>
      <c r="P489" s="199">
        <v>3</v>
      </c>
      <c r="Q489" s="199">
        <v>2011</v>
      </c>
      <c r="R489" s="637">
        <f ca="1">DATEDIF(N489,TODAY(),"Y")</f>
        <v>13</v>
      </c>
      <c r="S489" s="15" t="s">
        <v>4808</v>
      </c>
      <c r="T489" s="29" t="s">
        <v>86</v>
      </c>
      <c r="U489" s="115" t="s">
        <v>3244</v>
      </c>
      <c r="V489" s="14" t="s">
        <v>2582</v>
      </c>
      <c r="W489" s="114" t="s">
        <v>47</v>
      </c>
      <c r="X489" s="51" t="str">
        <f>UPPER(CONCATENATE(MID(AH489,3,2),MID(AG489,1,2),MID(Y489,1,2),MID(Z489,1,2),MID(AA489,1,2),MID(AB489,1,2),MID(AC489,1,1)))</f>
        <v>9010LOLEYEIRV</v>
      </c>
      <c r="Y489" s="15" t="s">
        <v>108</v>
      </c>
      <c r="Z489" s="15" t="s">
        <v>951</v>
      </c>
      <c r="AA489" s="15" t="s">
        <v>984</v>
      </c>
      <c r="AB489" s="15" t="s">
        <v>985</v>
      </c>
      <c r="AC489" s="481" t="s">
        <v>56</v>
      </c>
      <c r="AD489" s="44" t="s">
        <v>111</v>
      </c>
      <c r="AE489" s="116">
        <v>33156</v>
      </c>
      <c r="AF489" s="18" t="s">
        <v>114</v>
      </c>
      <c r="AG489" s="18" t="s">
        <v>114</v>
      </c>
      <c r="AH489" s="18" t="s">
        <v>508</v>
      </c>
      <c r="AI489" s="58" t="s">
        <v>4809</v>
      </c>
      <c r="AJ489" s="150" t="s">
        <v>142</v>
      </c>
      <c r="AK489" s="117" t="s">
        <v>986</v>
      </c>
      <c r="AL489" s="15" t="s">
        <v>2578</v>
      </c>
      <c r="AM489" s="31">
        <v>45202.593414351853</v>
      </c>
      <c r="AN489" s="15" t="s">
        <v>49</v>
      </c>
      <c r="AO489" s="24">
        <v>45251</v>
      </c>
      <c r="AP489" s="15">
        <v>1</v>
      </c>
      <c r="AQ489" s="20">
        <v>1</v>
      </c>
      <c r="AR489" s="20">
        <v>1</v>
      </c>
      <c r="AS489" s="114" t="s">
        <v>47</v>
      </c>
      <c r="AT489" s="15" t="s">
        <v>48</v>
      </c>
      <c r="AU489" s="16" t="s">
        <v>47</v>
      </c>
      <c r="AV489" s="15"/>
      <c r="AW489" s="18"/>
      <c r="AX489" s="58"/>
      <c r="AY489" s="18"/>
      <c r="AZ489" s="15"/>
      <c r="BA489" s="15"/>
      <c r="BB489" s="18"/>
      <c r="BC489" s="18"/>
      <c r="BD489" s="18"/>
      <c r="BE489" s="18"/>
      <c r="BF489" s="18"/>
      <c r="BG489" s="755">
        <f>IF(V489="NINGUNO",6, IF(V489="NIVEL INICIAL 3 AÑOS",6,IF(V489="NIVEL INICIAL 4 AÑOS",6, IF(V489="NIVEL INICIAL 5 AÑOS",6, IF(V489="PRIMARIA - 1ER GRADO",6, IF(V489="PRIMARIA - 2DO GRADO",7, IF(V489="PRIMARIA - 3ER GRADO",8, IF(V489="PRIMARIA - 4TO GRADO",9, IF(V489="PRIMARIA - 5TO GRADO",10, IF(V489="PRIMARIA - 6TO GRADO",11, IF(V489="SECUNDARIA - 1ER GRADO",12, IF(V489="SECUNDARIA - 2DO GRADO",13, IF(V489="SECUNDARIA - 3ER GRADO",14, IF(V489="SECUNDARIA - 4TO GRADO",15))))))))))))))</f>
        <v>10</v>
      </c>
      <c r="BH489" s="709">
        <f>DATEDIF(N489,"31/03/2024","Y")</f>
        <v>13</v>
      </c>
      <c r="BI489" s="755">
        <f>BH489-BG489</f>
        <v>3</v>
      </c>
      <c r="BJ489" s="459" t="str">
        <f>IF(BI489&lt;=1,"NO TIENE REZAGO", IF(BI489=2,"2 AÑOS REZAGO", IF(BI489=3,"3 AÑOS REZAGO", IF(BI489&gt;=4, "4 AÑOS REZAGO A MÁS"))))</f>
        <v>3 AÑOS REZAGO</v>
      </c>
      <c r="BK489" s="18"/>
    </row>
    <row r="490" spans="1:63" customFormat="1" ht="18.75" customHeight="1">
      <c r="A490" s="481">
        <v>878</v>
      </c>
      <c r="B490" s="23" t="s">
        <v>4811</v>
      </c>
      <c r="C490" s="15" t="s">
        <v>5146</v>
      </c>
      <c r="D490" s="15" t="s">
        <v>4021</v>
      </c>
      <c r="E490" s="198" t="s">
        <v>484</v>
      </c>
      <c r="F490" s="511">
        <v>960377945</v>
      </c>
      <c r="G490" s="310" t="str">
        <f>CONCATENATE(MID(Q490,3,2),MID(P490,1,2),MID(H490,1,2),MID(I490,1,2),MID(J490,1,2), MID(K490,1,2),MID(L490,1,1))</f>
        <v>167GIMOSAALS</v>
      </c>
      <c r="H490" s="192" t="s">
        <v>724</v>
      </c>
      <c r="I490" s="192" t="s">
        <v>1129</v>
      </c>
      <c r="J490" s="192" t="s">
        <v>2594</v>
      </c>
      <c r="K490" s="298" t="s">
        <v>1776</v>
      </c>
      <c r="L490" s="15" t="s">
        <v>57</v>
      </c>
      <c r="M490" s="103" t="s">
        <v>57</v>
      </c>
      <c r="N490" s="193">
        <v>42553</v>
      </c>
      <c r="O490" s="199">
        <v>2</v>
      </c>
      <c r="P490" s="199">
        <v>7</v>
      </c>
      <c r="Q490" s="199">
        <v>2016</v>
      </c>
      <c r="R490" s="637">
        <f ca="1">DATEDIF(N490,TODAY(),"Y")</f>
        <v>7</v>
      </c>
      <c r="S490" s="15" t="s">
        <v>4808</v>
      </c>
      <c r="T490" s="29" t="s">
        <v>2590</v>
      </c>
      <c r="U490" s="185">
        <v>112</v>
      </c>
      <c r="V490" s="185" t="s">
        <v>53</v>
      </c>
      <c r="W490" s="114" t="s">
        <v>47</v>
      </c>
      <c r="X490" s="51" t="str">
        <f>UPPER(CONCATENATE(MID(AH490,3,2),MID(AG490,1,2),MID(Y490,1,2),MID(Z490,1,2),MID(AA490,1,2),MID(AB490,1,2),MID(AC490,1,1)))</f>
        <v>876GIMOGEYAV</v>
      </c>
      <c r="Y490" s="297" t="s">
        <v>4288</v>
      </c>
      <c r="Z490" s="298" t="s">
        <v>1129</v>
      </c>
      <c r="AA490" s="298" t="s">
        <v>1504</v>
      </c>
      <c r="AB490" s="298" t="s">
        <v>94</v>
      </c>
      <c r="AC490" s="481" t="s">
        <v>56</v>
      </c>
      <c r="AD490" s="44" t="s">
        <v>57</v>
      </c>
      <c r="AE490" s="205">
        <v>31946</v>
      </c>
      <c r="AF490" s="185">
        <v>18</v>
      </c>
      <c r="AG490" s="185">
        <v>6</v>
      </c>
      <c r="AH490" s="185">
        <v>1987</v>
      </c>
      <c r="AI490" s="58" t="s">
        <v>4809</v>
      </c>
      <c r="AJ490" s="32" t="s">
        <v>58</v>
      </c>
      <c r="AK490" s="301">
        <v>17255656</v>
      </c>
      <c r="AL490" s="15" t="s">
        <v>2578</v>
      </c>
      <c r="AM490" s="31">
        <v>45174</v>
      </c>
      <c r="AN490" s="15" t="s">
        <v>49</v>
      </c>
      <c r="AO490" s="1111">
        <v>45266</v>
      </c>
      <c r="AP490" s="15">
        <v>1</v>
      </c>
      <c r="AQ490" s="20">
        <v>1</v>
      </c>
      <c r="AR490" s="199">
        <v>1</v>
      </c>
      <c r="AS490" s="146" t="s">
        <v>47</v>
      </c>
      <c r="AT490" s="185" t="s">
        <v>84</v>
      </c>
      <c r="AU490" s="18" t="s">
        <v>47</v>
      </c>
      <c r="AV490" s="58"/>
      <c r="AW490" s="18"/>
      <c r="AX490" s="58"/>
      <c r="AY490" s="18"/>
      <c r="AZ490" s="58"/>
      <c r="BA490" s="58"/>
      <c r="BB490" s="18"/>
      <c r="BC490" s="18"/>
      <c r="BD490" s="18"/>
      <c r="BE490" s="18"/>
      <c r="BF490" s="18"/>
      <c r="BG490" s="755">
        <f>IF(V490="NINGUNO",6, IF(V490="NIVEL INICIAL 3 AÑOS",6,IF(V490="NIVEL INICIAL 4 AÑOS",6, IF(V490="NIVEL INICIAL 5 AÑOS",6, IF(V490="PRIMARIA - 1ER GRADO",6, IF(V490="PRIMARIA - 2DO GRADO",7, IF(V490="PRIMARIA - 3ER GRADO",8, IF(V490="PRIMARIA - 4TO GRADO",9, IF(V490="PRIMARIA - 5TO GRADO",10, IF(V490="PRIMARIA - 6TO GRADO",11, IF(V490="SECUNDARIA - 1ER GRADO",12, IF(V490="SECUNDARIA - 2DO GRADO",13, IF(V490="SECUNDARIA - 3ER GRADO",14, IF(V490="SECUNDARIA - 4TO GRADO",15))))))))))))))</f>
        <v>6</v>
      </c>
      <c r="BH490" s="709">
        <f>DATEDIF(N490,"31/03/2024","Y")</f>
        <v>7</v>
      </c>
      <c r="BI490" s="755">
        <f>BH490-BG490</f>
        <v>1</v>
      </c>
      <c r="BJ490" s="459" t="str">
        <f>IF(BI490&lt;=1,"NO TIENE REZAGO", IF(BI490=2,"2 AÑOS REZAGO", IF(BI490=3,"3 AÑOS REZAGO", IF(BI490&gt;=4, "4 AÑOS REZAGO A MÁS"))))</f>
        <v>NO TIENE REZAGO</v>
      </c>
      <c r="BK490" s="18"/>
    </row>
    <row r="491" spans="1:63" customFormat="1" ht="18.75" customHeight="1">
      <c r="A491" s="481">
        <v>506</v>
      </c>
      <c r="B491" s="114" t="s">
        <v>2836</v>
      </c>
      <c r="C491" s="15" t="s">
        <v>33</v>
      </c>
      <c r="D491" s="15" t="s">
        <v>33</v>
      </c>
      <c r="E491" s="150" t="s">
        <v>68</v>
      </c>
      <c r="F491" s="16">
        <v>937161200</v>
      </c>
      <c r="G491" s="310" t="str">
        <f>CONCATENATE(MID(Q491,3,2),MID(P491,1,2),MID(H491,1,2),MID(I491,1,2),MID(J491,1,2), MID(K491,1,2),MID(L491,1,1))</f>
        <v>162GIOJKRNAP</v>
      </c>
      <c r="H491" s="18" t="s">
        <v>724</v>
      </c>
      <c r="I491" s="18" t="s">
        <v>1262</v>
      </c>
      <c r="J491" s="18" t="s">
        <v>3401</v>
      </c>
      <c r="K491" s="18" t="s">
        <v>834</v>
      </c>
      <c r="L491" s="21" t="s">
        <v>42</v>
      </c>
      <c r="M491" s="21" t="s">
        <v>42</v>
      </c>
      <c r="N491" s="193">
        <v>42412</v>
      </c>
      <c r="O491" s="199">
        <v>12</v>
      </c>
      <c r="P491" s="199">
        <v>2</v>
      </c>
      <c r="Q491" s="199">
        <v>2016</v>
      </c>
      <c r="R491" s="637">
        <f ca="1">DATEDIF(N491,TODAY(),"Y")</f>
        <v>8</v>
      </c>
      <c r="S491" s="15" t="s">
        <v>4809</v>
      </c>
      <c r="T491" s="18" t="s">
        <v>42</v>
      </c>
      <c r="U491" s="84" t="s">
        <v>3402</v>
      </c>
      <c r="V491" s="14" t="s">
        <v>2592</v>
      </c>
      <c r="W491" s="114" t="s">
        <v>47</v>
      </c>
      <c r="X491" s="51" t="str">
        <f>UPPER(CONCATENATE(MID(AH491,3,2),MID(AG491,1,2),MID(Y491,1,2),MID(Z491,1,2),MID(AA491,1,2),MID(AB491,1,2),MID(AC491,1,1)))</f>
        <v>8912OJORKEKAV</v>
      </c>
      <c r="Y491" s="18" t="s">
        <v>1262</v>
      </c>
      <c r="Z491" s="18" t="s">
        <v>1265</v>
      </c>
      <c r="AA491" s="18" t="s">
        <v>1266</v>
      </c>
      <c r="AB491" s="18" t="s">
        <v>390</v>
      </c>
      <c r="AC491" s="481" t="s">
        <v>56</v>
      </c>
      <c r="AD491" s="15" t="s">
        <v>42</v>
      </c>
      <c r="AE491" s="116">
        <v>32859</v>
      </c>
      <c r="AF491" s="18" t="s">
        <v>284</v>
      </c>
      <c r="AG491" s="18" t="s">
        <v>206</v>
      </c>
      <c r="AH491" s="18" t="s">
        <v>145</v>
      </c>
      <c r="AI491" s="58" t="s">
        <v>4809</v>
      </c>
      <c r="AJ491" s="18" t="s">
        <v>42</v>
      </c>
      <c r="AK491" s="130" t="s">
        <v>1267</v>
      </c>
      <c r="AL491" s="15" t="s">
        <v>2578</v>
      </c>
      <c r="AM491" s="85">
        <v>45225.669966354166</v>
      </c>
      <c r="AN491" s="15"/>
      <c r="AO491" s="24"/>
      <c r="AP491" s="15"/>
      <c r="AQ491" s="20"/>
      <c r="AR491" s="20"/>
      <c r="AS491" s="114" t="s">
        <v>47</v>
      </c>
      <c r="AT491" s="15" t="s">
        <v>76</v>
      </c>
      <c r="AU491" s="16" t="s">
        <v>47</v>
      </c>
      <c r="AV491" s="15"/>
      <c r="AW491" s="18"/>
      <c r="AX491" s="58"/>
      <c r="AY491" s="18"/>
      <c r="AZ491" s="15"/>
      <c r="BA491" s="15"/>
      <c r="BB491" s="18"/>
      <c r="BC491" s="18"/>
      <c r="BD491" s="18"/>
      <c r="BE491" s="18"/>
      <c r="BF491" s="18"/>
      <c r="BG491" s="755">
        <f>IF(V491="NINGUNO",6, IF(V491="NIVEL INICIAL 3 AÑOS",6,IF(V491="NIVEL INICIAL 4 AÑOS",6, IF(V491="NIVEL INICIAL 5 AÑOS",6, IF(V491="PRIMARIA - 1ER GRADO",6, IF(V491="PRIMARIA - 2DO GRADO",7, IF(V491="PRIMARIA - 3ER GRADO",8, IF(V491="PRIMARIA - 4TO GRADO",9, IF(V491="PRIMARIA - 5TO GRADO",10, IF(V491="PRIMARIA - 6TO GRADO",11, IF(V491="SECUNDARIA - 1ER GRADO",12, IF(V491="SECUNDARIA - 2DO GRADO",13, IF(V491="SECUNDARIA - 3ER GRADO",14, IF(V491="SECUNDARIA - 4TO GRADO",15))))))))))))))</f>
        <v>6</v>
      </c>
      <c r="BH491" s="709">
        <f>DATEDIF(N491,"31/03/2024","Y")</f>
        <v>8</v>
      </c>
      <c r="BI491" s="755">
        <f>BH491-BG491</f>
        <v>2</v>
      </c>
      <c r="BJ491" s="459" t="str">
        <f>IF(BI491&lt;=1,"NO TIENE REZAGO", IF(BI491=2,"2 AÑOS REZAGO", IF(BI491=3,"3 AÑOS REZAGO", IF(BI491&gt;=4, "4 AÑOS REZAGO A MÁS"))))</f>
        <v>2 AÑOS REZAGO</v>
      </c>
      <c r="BK491" s="18"/>
    </row>
    <row r="492" spans="1:63" customFormat="1" ht="18.75" customHeight="1">
      <c r="A492" s="481">
        <v>1088</v>
      </c>
      <c r="B492" s="23" t="s">
        <v>5311</v>
      </c>
      <c r="C492" s="15" t="s">
        <v>33</v>
      </c>
      <c r="D492" s="15" t="s">
        <v>33</v>
      </c>
      <c r="E492" s="520" t="s">
        <v>132</v>
      </c>
      <c r="F492" s="520" t="s">
        <v>5318</v>
      </c>
      <c r="G492" s="310" t="str">
        <f>CONCATENATE(MID(Q492,3,2),MID(P492,1,2),MID(H492,1,2),MID(I492,1,2),MID(J492,1,2), MID(K492,1,2),MID(L492,1,1))</f>
        <v>189GIHESAMÍS</v>
      </c>
      <c r="H492" s="18" t="s">
        <v>5359</v>
      </c>
      <c r="I492" s="18" t="s">
        <v>5360</v>
      </c>
      <c r="J492" s="18" t="s">
        <v>5361</v>
      </c>
      <c r="K492" s="18" t="s">
        <v>5362</v>
      </c>
      <c r="L492" s="58" t="s">
        <v>57</v>
      </c>
      <c r="M492" s="103" t="s">
        <v>57</v>
      </c>
      <c r="N492" s="521">
        <v>43361</v>
      </c>
      <c r="O492" s="637">
        <v>18</v>
      </c>
      <c r="P492" s="637">
        <v>9</v>
      </c>
      <c r="Q492" s="637">
        <v>2018</v>
      </c>
      <c r="R492" s="637">
        <f t="shared" ref="R492:R502" ca="1" si="174">DATEDIF(N492,TODAY(),"Y")</f>
        <v>5</v>
      </c>
      <c r="S492" s="483" t="s">
        <v>4809</v>
      </c>
      <c r="T492" s="462" t="s">
        <v>2590</v>
      </c>
      <c r="U492" s="462">
        <v>131</v>
      </c>
      <c r="V492" s="520" t="s">
        <v>53</v>
      </c>
      <c r="W492" s="114" t="s">
        <v>47</v>
      </c>
      <c r="X492" s="51" t="str">
        <f t="shared" ref="X492:X502" si="175">UPPER(CONCATENATE(MID(AH492,3,2),MID(AG492,1,2),MID(Y492,1,2),MID(Z492,1,2),MID(AA492,1,2),MID(AB492,1,2),MID(AC492,1,1)))</f>
        <v>884GIHEARXIV</v>
      </c>
      <c r="Y492" s="462" t="s">
        <v>724</v>
      </c>
      <c r="Z492" s="462" t="s">
        <v>5360</v>
      </c>
      <c r="AA492" s="462" t="s">
        <v>5464</v>
      </c>
      <c r="AB492" s="462" t="s">
        <v>5465</v>
      </c>
      <c r="AC492" s="481" t="s">
        <v>56</v>
      </c>
      <c r="AD492" s="44" t="s">
        <v>57</v>
      </c>
      <c r="AE492" s="522">
        <v>32256</v>
      </c>
      <c r="AF492" s="462">
        <v>23</v>
      </c>
      <c r="AG492" s="462">
        <v>4</v>
      </c>
      <c r="AH492" s="462">
        <v>1988</v>
      </c>
      <c r="AI492" s="15" t="s">
        <v>4809</v>
      </c>
      <c r="AJ492" s="462" t="s">
        <v>5435</v>
      </c>
      <c r="AK492" s="462">
        <v>26902435</v>
      </c>
      <c r="AL492" s="15" t="s">
        <v>2578</v>
      </c>
      <c r="AM492" s="1100">
        <v>45260</v>
      </c>
      <c r="AN492" s="15" t="s">
        <v>49</v>
      </c>
      <c r="AO492" s="1100">
        <v>45294</v>
      </c>
      <c r="AP492" s="520">
        <v>1</v>
      </c>
      <c r="AQ492" s="637">
        <v>1</v>
      </c>
      <c r="AR492" s="637">
        <v>1</v>
      </c>
      <c r="AS492" s="638" t="s">
        <v>47</v>
      </c>
      <c r="AT492" s="18" t="s">
        <v>5498</v>
      </c>
      <c r="AU492" s="23"/>
      <c r="AV492" s="58"/>
      <c r="AW492" s="462"/>
      <c r="AX492" s="520"/>
      <c r="AY492" s="462"/>
      <c r="AZ492" s="58"/>
      <c r="BA492" s="58"/>
      <c r="BB492" s="23"/>
      <c r="BC492" s="23"/>
      <c r="BD492" s="23"/>
      <c r="BE492" s="23"/>
      <c r="BF492" s="23"/>
      <c r="BG492" s="755">
        <f t="shared" ref="BG492:BG502" si="176">IF(V492="NINGUNO",6, IF(V492="NIVEL INICIAL 3 AÑOS",6,IF(V492="NIVEL INICIAL 4 AÑOS",6, IF(V492="NIVEL INICIAL 5 AÑOS",6, IF(V492="PRIMARIA - 1ER GRADO",6, IF(V492="PRIMARIA - 2DO GRADO",7, IF(V492="PRIMARIA - 3ER GRADO",8, IF(V492="PRIMARIA - 4TO GRADO",9, IF(V492="PRIMARIA - 5TO GRADO",10, IF(V492="PRIMARIA - 6TO GRADO",11, IF(V492="SECUNDARIA - 1ER GRADO",12, IF(V492="SECUNDARIA - 2DO GRADO",13, IF(V492="SECUNDARIA - 3ER GRADO",14, IF(V492="SECUNDARIA - 4TO GRADO",15))))))))))))))</f>
        <v>6</v>
      </c>
      <c r="BH492" s="709">
        <f t="shared" ref="BH492:BH502" si="177">DATEDIF(N492,"31/03/2024","Y")</f>
        <v>5</v>
      </c>
      <c r="BI492" s="755">
        <f t="shared" ref="BI492:BI502" si="178">BH492-BG492</f>
        <v>-1</v>
      </c>
      <c r="BJ492" s="459" t="str">
        <f t="shared" ref="BJ492:BJ502" si="179">IF(BI492&lt;=1,"NO TIENE REZAGO", IF(BI492=2,"2 AÑOS REZAGO", IF(BI492=3,"3 AÑOS REZAGO", IF(BI492&gt;=4, "4 AÑOS REZAGO A MÁS"))))</f>
        <v>NO TIENE REZAGO</v>
      </c>
      <c r="BK492" s="23"/>
    </row>
    <row r="493" spans="1:63" customFormat="1" ht="18.75" customHeight="1">
      <c r="A493" s="481">
        <v>1165</v>
      </c>
      <c r="B493" s="23" t="s">
        <v>5311</v>
      </c>
      <c r="C493" s="15" t="s">
        <v>33</v>
      </c>
      <c r="D493" s="15" t="s">
        <v>33</v>
      </c>
      <c r="E493" s="466" t="s">
        <v>99</v>
      </c>
      <c r="F493" s="466">
        <v>972005777</v>
      </c>
      <c r="G493" s="310" t="str">
        <f>CONCATENATE(MID(Q493,3,2),MID(P493,1,2),MID(H493,1,2),MID(I493,1,2),MID(J493,1,2), MID(K493,1,2),MID(L493,1,1))</f>
        <v>137GIVIALJOS</v>
      </c>
      <c r="H493" s="605" t="s">
        <v>271</v>
      </c>
      <c r="I493" s="605" t="s">
        <v>5580</v>
      </c>
      <c r="J493" s="1040" t="s">
        <v>366</v>
      </c>
      <c r="K493" s="605" t="s">
        <v>309</v>
      </c>
      <c r="L493" s="58" t="s">
        <v>57</v>
      </c>
      <c r="M493" s="103" t="s">
        <v>57</v>
      </c>
      <c r="N493" s="555">
        <v>41477</v>
      </c>
      <c r="O493" s="530">
        <v>22</v>
      </c>
      <c r="P493" s="530">
        <v>7</v>
      </c>
      <c r="Q493" s="530">
        <v>2013</v>
      </c>
      <c r="R493" s="637">
        <f t="shared" ca="1" si="174"/>
        <v>10</v>
      </c>
      <c r="S493" s="482" t="s">
        <v>4808</v>
      </c>
      <c r="T493" s="533" t="s">
        <v>71</v>
      </c>
      <c r="U493" s="544">
        <v>35132168</v>
      </c>
      <c r="V493" s="14" t="s">
        <v>2602</v>
      </c>
      <c r="W493" s="114" t="s">
        <v>47</v>
      </c>
      <c r="X493" s="51" t="str">
        <f t="shared" si="175"/>
        <v>8908VIANFLCAV</v>
      </c>
      <c r="Y493" s="466" t="s">
        <v>5580</v>
      </c>
      <c r="Z493" s="530" t="s">
        <v>5632</v>
      </c>
      <c r="AA493" s="243" t="s">
        <v>5633</v>
      </c>
      <c r="AB493" s="530" t="s">
        <v>383</v>
      </c>
      <c r="AC493" s="481" t="s">
        <v>56</v>
      </c>
      <c r="AD493" s="114" t="s">
        <v>42</v>
      </c>
      <c r="AE493" s="555">
        <v>32750</v>
      </c>
      <c r="AF493" s="535" t="s">
        <v>241</v>
      </c>
      <c r="AG493" s="535" t="s">
        <v>394</v>
      </c>
      <c r="AH493" s="535" t="s">
        <v>145</v>
      </c>
      <c r="AI493" s="15" t="s">
        <v>4809</v>
      </c>
      <c r="AJ493" s="530" t="s">
        <v>42</v>
      </c>
      <c r="AK493" s="536" t="s">
        <v>5634</v>
      </c>
      <c r="AL493" s="15" t="s">
        <v>2578</v>
      </c>
      <c r="AM493" s="1110">
        <v>45293.767569444448</v>
      </c>
      <c r="AN493" s="481"/>
      <c r="AO493" s="481"/>
      <c r="AP493" s="481"/>
      <c r="AQ493" s="530"/>
      <c r="AR493" s="530"/>
      <c r="AS493" s="114" t="s">
        <v>47</v>
      </c>
      <c r="AT493" s="18" t="s">
        <v>98</v>
      </c>
      <c r="AU493" s="55"/>
      <c r="AV493" s="58" t="s">
        <v>47</v>
      </c>
      <c r="AW493" s="530" t="s">
        <v>5640</v>
      </c>
      <c r="AX493" s="1080">
        <v>45307</v>
      </c>
      <c r="AY493" s="530" t="s">
        <v>5636</v>
      </c>
      <c r="AZ493" s="58"/>
      <c r="BA493" s="58"/>
      <c r="BB493" s="23"/>
      <c r="BC493" s="23"/>
      <c r="BD493" s="23"/>
      <c r="BE493" s="23"/>
      <c r="BF493" s="23"/>
      <c r="BG493" s="755">
        <f t="shared" si="176"/>
        <v>8</v>
      </c>
      <c r="BH493" s="709">
        <f t="shared" si="177"/>
        <v>10</v>
      </c>
      <c r="BI493" s="755">
        <f t="shared" si="178"/>
        <v>2</v>
      </c>
      <c r="BJ493" s="459" t="str">
        <f t="shared" si="179"/>
        <v>2 AÑOS REZAGO</v>
      </c>
      <c r="BK493" s="23"/>
    </row>
    <row r="494" spans="1:63" customFormat="1" ht="18.75" customHeight="1">
      <c r="A494" s="481">
        <v>1164</v>
      </c>
      <c r="B494" s="23" t="s">
        <v>5311</v>
      </c>
      <c r="C494" s="15" t="s">
        <v>33</v>
      </c>
      <c r="D494" s="15" t="s">
        <v>33</v>
      </c>
      <c r="E494" s="466" t="s">
        <v>99</v>
      </c>
      <c r="F494" s="466">
        <v>972005777</v>
      </c>
      <c r="G494" s="310" t="str">
        <f>CONCATENATE(MID(Q494,3,2),MID(P494,1,2),MID(H494,1,2),MID(I494,1,2),MID(J494,1,2), MID(K494,1,2),MID(L494,1,1))</f>
        <v>1512GIVIKACAS</v>
      </c>
      <c r="H494" s="605" t="s">
        <v>271</v>
      </c>
      <c r="I494" s="605" t="s">
        <v>5580</v>
      </c>
      <c r="J494" s="1040" t="s">
        <v>1013</v>
      </c>
      <c r="K494" s="605" t="s">
        <v>383</v>
      </c>
      <c r="L494" s="58" t="s">
        <v>57</v>
      </c>
      <c r="M494" s="103" t="s">
        <v>57</v>
      </c>
      <c r="N494" s="545">
        <v>42343</v>
      </c>
      <c r="O494" s="530">
        <v>5</v>
      </c>
      <c r="P494" s="530">
        <v>12</v>
      </c>
      <c r="Q494" s="530">
        <v>2015</v>
      </c>
      <c r="R494" s="637">
        <f t="shared" ca="1" si="174"/>
        <v>8</v>
      </c>
      <c r="S494" s="483" t="s">
        <v>4809</v>
      </c>
      <c r="T494" s="533" t="s">
        <v>2590</v>
      </c>
      <c r="U494" s="544">
        <v>1007</v>
      </c>
      <c r="V494" s="756" t="s">
        <v>2631</v>
      </c>
      <c r="W494" s="114" t="s">
        <v>47</v>
      </c>
      <c r="X494" s="51" t="str">
        <f t="shared" si="175"/>
        <v>8908VIANFLCAV</v>
      </c>
      <c r="Y494" s="466" t="s">
        <v>5580</v>
      </c>
      <c r="Z494" s="530" t="s">
        <v>5632</v>
      </c>
      <c r="AA494" s="243" t="s">
        <v>5633</v>
      </c>
      <c r="AB494" s="530" t="s">
        <v>383</v>
      </c>
      <c r="AC494" s="481" t="s">
        <v>56</v>
      </c>
      <c r="AD494" s="114" t="s">
        <v>42</v>
      </c>
      <c r="AE494" s="555">
        <v>32750</v>
      </c>
      <c r="AF494" s="535" t="s">
        <v>241</v>
      </c>
      <c r="AG494" s="535" t="s">
        <v>394</v>
      </c>
      <c r="AH494" s="535" t="s">
        <v>145</v>
      </c>
      <c r="AI494" s="15" t="s">
        <v>4809</v>
      </c>
      <c r="AJ494" s="530" t="s">
        <v>42</v>
      </c>
      <c r="AK494" s="536" t="s">
        <v>5634</v>
      </c>
      <c r="AL494" s="15" t="s">
        <v>2578</v>
      </c>
      <c r="AM494" s="1110">
        <v>45293.757916666669</v>
      </c>
      <c r="AN494" s="481"/>
      <c r="AO494" s="481"/>
      <c r="AP494" s="481">
        <v>3</v>
      </c>
      <c r="AQ494" s="530"/>
      <c r="AR494" s="530"/>
      <c r="AS494" s="114" t="s">
        <v>47</v>
      </c>
      <c r="AT494" s="18" t="s">
        <v>98</v>
      </c>
      <c r="AU494" s="55"/>
      <c r="AV494" s="58" t="s">
        <v>47</v>
      </c>
      <c r="AW494" s="530" t="s">
        <v>5640</v>
      </c>
      <c r="AX494" s="1080">
        <v>45307</v>
      </c>
      <c r="AY494" s="530" t="s">
        <v>5636</v>
      </c>
      <c r="AZ494" s="58"/>
      <c r="BA494" s="58"/>
      <c r="BB494" s="23"/>
      <c r="BC494" s="23"/>
      <c r="BD494" s="23"/>
      <c r="BE494" s="23"/>
      <c r="BF494" s="23"/>
      <c r="BG494" s="755">
        <f t="shared" si="176"/>
        <v>6</v>
      </c>
      <c r="BH494" s="709">
        <f t="shared" si="177"/>
        <v>8</v>
      </c>
      <c r="BI494" s="755">
        <f t="shared" si="178"/>
        <v>2</v>
      </c>
      <c r="BJ494" s="459" t="str">
        <f t="shared" si="179"/>
        <v>2 AÑOS REZAGO</v>
      </c>
      <c r="BK494" s="23"/>
    </row>
    <row r="495" spans="1:63" customFormat="1" ht="18.75" customHeight="1">
      <c r="A495" s="481">
        <v>1163</v>
      </c>
      <c r="B495" s="23" t="s">
        <v>5311</v>
      </c>
      <c r="C495" s="15" t="s">
        <v>33</v>
      </c>
      <c r="D495" s="15" t="s">
        <v>33</v>
      </c>
      <c r="E495" s="466" t="s">
        <v>99</v>
      </c>
      <c r="F495" s="466">
        <v>972005777</v>
      </c>
      <c r="G495" s="310" t="str">
        <f>CONCATENATE(MID(Q495,3,2),MID(P495,1,2),MID(H495,1,2),MID(I495,1,2),MID(J495,1,2), MID(K495,1,2),MID(L495,1,1))</f>
        <v>116GIVILEJOS</v>
      </c>
      <c r="H495" s="605" t="s">
        <v>271</v>
      </c>
      <c r="I495" s="605" t="s">
        <v>5580</v>
      </c>
      <c r="J495" s="1040" t="s">
        <v>5581</v>
      </c>
      <c r="K495" s="605" t="s">
        <v>309</v>
      </c>
      <c r="L495" s="58" t="s">
        <v>57</v>
      </c>
      <c r="M495" s="103" t="s">
        <v>57</v>
      </c>
      <c r="N495" s="555">
        <v>40717</v>
      </c>
      <c r="O495" s="530">
        <v>23</v>
      </c>
      <c r="P495" s="530">
        <v>6</v>
      </c>
      <c r="Q495" s="530">
        <v>2011</v>
      </c>
      <c r="R495" s="637">
        <f t="shared" ca="1" si="174"/>
        <v>12</v>
      </c>
      <c r="S495" s="482" t="s">
        <v>4808</v>
      </c>
      <c r="T495" s="533" t="s">
        <v>71</v>
      </c>
      <c r="U495" s="544">
        <v>35132148</v>
      </c>
      <c r="V495" s="14" t="s">
        <v>2582</v>
      </c>
      <c r="W495" s="114" t="s">
        <v>47</v>
      </c>
      <c r="X495" s="51" t="str">
        <f t="shared" si="175"/>
        <v>8908VIANFLCAV</v>
      </c>
      <c r="Y495" s="466" t="s">
        <v>5580</v>
      </c>
      <c r="Z495" s="530" t="s">
        <v>5632</v>
      </c>
      <c r="AA495" s="243" t="s">
        <v>5633</v>
      </c>
      <c r="AB495" s="530" t="s">
        <v>383</v>
      </c>
      <c r="AC495" s="481" t="s">
        <v>56</v>
      </c>
      <c r="AD495" s="114" t="s">
        <v>42</v>
      </c>
      <c r="AE495" s="555">
        <v>32750</v>
      </c>
      <c r="AF495" s="535" t="s">
        <v>241</v>
      </c>
      <c r="AG495" s="535" t="s">
        <v>394</v>
      </c>
      <c r="AH495" s="535" t="s">
        <v>145</v>
      </c>
      <c r="AI495" s="15" t="s">
        <v>4809</v>
      </c>
      <c r="AJ495" s="530" t="s">
        <v>42</v>
      </c>
      <c r="AK495" s="536" t="s">
        <v>5634</v>
      </c>
      <c r="AL495" s="15" t="s">
        <v>2578</v>
      </c>
      <c r="AM495" s="1110">
        <v>45293.744293981479</v>
      </c>
      <c r="AN495" s="15" t="s">
        <v>49</v>
      </c>
      <c r="AO495" s="1114">
        <v>45303</v>
      </c>
      <c r="AP495" s="481"/>
      <c r="AQ495" s="530">
        <v>1</v>
      </c>
      <c r="AR495" s="530">
        <v>1</v>
      </c>
      <c r="AS495" s="673" t="s">
        <v>47</v>
      </c>
      <c r="AT495" s="18" t="s">
        <v>98</v>
      </c>
      <c r="AU495" s="55"/>
      <c r="AV495" s="58" t="s">
        <v>47</v>
      </c>
      <c r="AW495" s="530" t="s">
        <v>5640</v>
      </c>
      <c r="AX495" s="1080">
        <v>45307</v>
      </c>
      <c r="AY495" s="530" t="s">
        <v>5636</v>
      </c>
      <c r="AZ495" s="58"/>
      <c r="BA495" s="58"/>
      <c r="BB495" s="23"/>
      <c r="BC495" s="23"/>
      <c r="BD495" s="23"/>
      <c r="BE495" s="23"/>
      <c r="BF495" s="23"/>
      <c r="BG495" s="755">
        <f t="shared" si="176"/>
        <v>10</v>
      </c>
      <c r="BH495" s="709">
        <f t="shared" si="177"/>
        <v>12</v>
      </c>
      <c r="BI495" s="755">
        <f t="shared" si="178"/>
        <v>2</v>
      </c>
      <c r="BJ495" s="459" t="str">
        <f t="shared" si="179"/>
        <v>2 AÑOS REZAGO</v>
      </c>
      <c r="BK495" s="23"/>
    </row>
    <row r="496" spans="1:63" customFormat="1" ht="18.75" customHeight="1">
      <c r="A496" s="481">
        <v>637</v>
      </c>
      <c r="B496" s="114" t="s">
        <v>2836</v>
      </c>
      <c r="C496" s="15" t="s">
        <v>33</v>
      </c>
      <c r="D496" s="15" t="s">
        <v>33</v>
      </c>
      <c r="E496" s="15" t="s">
        <v>875</v>
      </c>
      <c r="F496" s="15" t="s">
        <v>1585</v>
      </c>
      <c r="G496" s="310" t="str">
        <f>CONCATENATE(MID(Q496,3,2),MID(P496,1,2),MID(H496,1,2),MID(I496,1,2),MID(J496,1,2), MID(K496,1,2),MID(L496,1,1))</f>
        <v>209GISOMOYAN</v>
      </c>
      <c r="H496" s="18" t="s">
        <v>3638</v>
      </c>
      <c r="I496" s="18" t="s">
        <v>1586</v>
      </c>
      <c r="J496" s="18" t="s">
        <v>3639</v>
      </c>
      <c r="K496" s="18" t="s">
        <v>3640</v>
      </c>
      <c r="L496" s="21" t="s">
        <v>1938</v>
      </c>
      <c r="M496" s="185" t="s">
        <v>1938</v>
      </c>
      <c r="N496" s="193">
        <v>44098</v>
      </c>
      <c r="O496" s="199">
        <v>24</v>
      </c>
      <c r="P496" s="199">
        <v>9</v>
      </c>
      <c r="Q496" s="199">
        <v>2020</v>
      </c>
      <c r="R496" s="637">
        <f t="shared" ca="1" si="174"/>
        <v>3</v>
      </c>
      <c r="S496" s="15" t="s">
        <v>4809</v>
      </c>
      <c r="T496" s="15" t="s">
        <v>1939</v>
      </c>
      <c r="U496" s="15">
        <v>92031629</v>
      </c>
      <c r="V496" s="21" t="s">
        <v>53</v>
      </c>
      <c r="W496" s="114" t="s">
        <v>47</v>
      </c>
      <c r="X496" s="51" t="str">
        <f t="shared" si="175"/>
        <v>9110SOURHEAUV</v>
      </c>
      <c r="Y496" s="15" t="s">
        <v>1586</v>
      </c>
      <c r="Z496" s="15" t="s">
        <v>1068</v>
      </c>
      <c r="AA496" s="15" t="s">
        <v>1587</v>
      </c>
      <c r="AB496" s="15" t="s">
        <v>1588</v>
      </c>
      <c r="AC496" s="481" t="s">
        <v>56</v>
      </c>
      <c r="AD496" s="44" t="s">
        <v>111</v>
      </c>
      <c r="AE496" s="85">
        <v>33542</v>
      </c>
      <c r="AF496" s="18" t="s">
        <v>418</v>
      </c>
      <c r="AG496" s="18" t="s">
        <v>114</v>
      </c>
      <c r="AH496" s="18" t="s">
        <v>156</v>
      </c>
      <c r="AI496" s="58" t="s">
        <v>4809</v>
      </c>
      <c r="AJ496" s="150" t="s">
        <v>142</v>
      </c>
      <c r="AK496" s="126" t="s">
        <v>1589</v>
      </c>
      <c r="AL496" s="15" t="s">
        <v>2578</v>
      </c>
      <c r="AM496" s="31">
        <v>45204.754163263889</v>
      </c>
      <c r="AN496" s="15" t="s">
        <v>49</v>
      </c>
      <c r="AO496" s="31">
        <v>45257</v>
      </c>
      <c r="AP496" s="15">
        <v>1</v>
      </c>
      <c r="AQ496" s="20">
        <v>1</v>
      </c>
      <c r="AR496" s="20">
        <v>1</v>
      </c>
      <c r="AS496" s="114" t="s">
        <v>47</v>
      </c>
      <c r="AT496" s="15" t="s">
        <v>98</v>
      </c>
      <c r="AU496" s="16" t="s">
        <v>47</v>
      </c>
      <c r="AV496" s="15"/>
      <c r="AW496" s="18"/>
      <c r="AX496" s="58"/>
      <c r="AY496" s="18"/>
      <c r="AZ496" s="15"/>
      <c r="BA496" s="15"/>
      <c r="BB496" s="18"/>
      <c r="BC496" s="18"/>
      <c r="BD496" s="18"/>
      <c r="BE496" s="18"/>
      <c r="BF496" s="18"/>
      <c r="BG496" s="755">
        <f t="shared" si="176"/>
        <v>6</v>
      </c>
      <c r="BH496" s="709">
        <f t="shared" si="177"/>
        <v>3</v>
      </c>
      <c r="BI496" s="755">
        <f t="shared" si="178"/>
        <v>-3</v>
      </c>
      <c r="BJ496" s="459" t="str">
        <f t="shared" si="179"/>
        <v>NO TIENE REZAGO</v>
      </c>
      <c r="BK496" s="18"/>
    </row>
    <row r="497" spans="1:63" customFormat="1" ht="18.75" customHeight="1">
      <c r="A497" s="481">
        <v>988</v>
      </c>
      <c r="B497" s="23" t="s">
        <v>4811</v>
      </c>
      <c r="C497" s="15" t="s">
        <v>33</v>
      </c>
      <c r="D497" s="15" t="s">
        <v>33</v>
      </c>
      <c r="E497" s="185" t="s">
        <v>132</v>
      </c>
      <c r="F497" s="185">
        <v>922650179</v>
      </c>
      <c r="G497" s="310" t="str">
        <f>CONCATENATE(MID(Q497,3,2),MID(P497,1,2),MID(H497,1,2),MID(I497,1,2),MID(J497,1,2), MID(K497,1,2),MID(L497,1,1))</f>
        <v>152GOREISALS</v>
      </c>
      <c r="H497" s="197" t="s">
        <v>3825</v>
      </c>
      <c r="I497" s="197" t="s">
        <v>4586</v>
      </c>
      <c r="J497" s="197" t="s">
        <v>2364</v>
      </c>
      <c r="K497" s="197" t="s">
        <v>4587</v>
      </c>
      <c r="L497" s="15" t="s">
        <v>57</v>
      </c>
      <c r="M497" s="103" t="s">
        <v>57</v>
      </c>
      <c r="N497" s="193">
        <v>42059</v>
      </c>
      <c r="O497" s="199">
        <v>24</v>
      </c>
      <c r="P497" s="199">
        <v>2</v>
      </c>
      <c r="Q497" s="199">
        <v>2015</v>
      </c>
      <c r="R497" s="637">
        <f t="shared" ca="1" si="174"/>
        <v>9</v>
      </c>
      <c r="S497" s="15" t="s">
        <v>4808</v>
      </c>
      <c r="T497" s="29" t="s">
        <v>2590</v>
      </c>
      <c r="U497" s="362" t="s">
        <v>4588</v>
      </c>
      <c r="V497" s="14" t="s">
        <v>2602</v>
      </c>
      <c r="W497" s="114" t="s">
        <v>47</v>
      </c>
      <c r="X497" s="51" t="str">
        <f t="shared" si="175"/>
        <v>9311REORMINAV</v>
      </c>
      <c r="Y497" s="185" t="s">
        <v>4586</v>
      </c>
      <c r="Z497" s="185" t="s">
        <v>1265</v>
      </c>
      <c r="AA497" s="185" t="s">
        <v>801</v>
      </c>
      <c r="AB497" s="185" t="s">
        <v>3845</v>
      </c>
      <c r="AC497" s="481" t="s">
        <v>56</v>
      </c>
      <c r="AD497" s="44" t="s">
        <v>57</v>
      </c>
      <c r="AE497" s="193">
        <v>34275</v>
      </c>
      <c r="AF497" s="362" t="s">
        <v>87</v>
      </c>
      <c r="AG497" s="362" t="s">
        <v>65</v>
      </c>
      <c r="AH497" s="362" t="s">
        <v>293</v>
      </c>
      <c r="AI497" s="58" t="s">
        <v>4809</v>
      </c>
      <c r="AJ497" s="294" t="s">
        <v>2707</v>
      </c>
      <c r="AK497" s="369" t="s">
        <v>4589</v>
      </c>
      <c r="AL497" s="15" t="s">
        <v>2578</v>
      </c>
      <c r="AM497" s="85">
        <v>45264.606296296297</v>
      </c>
      <c r="AN497" s="15" t="s">
        <v>49</v>
      </c>
      <c r="AO497" s="1111">
        <v>45276</v>
      </c>
      <c r="AP497" s="15">
        <v>1</v>
      </c>
      <c r="AQ497" s="20">
        <v>1</v>
      </c>
      <c r="AR497" s="199">
        <v>1</v>
      </c>
      <c r="AS497" s="146" t="s">
        <v>47</v>
      </c>
      <c r="AT497" s="185" t="s">
        <v>48</v>
      </c>
      <c r="AU497" s="18" t="s">
        <v>47</v>
      </c>
      <c r="AV497" s="58"/>
      <c r="AW497" s="18"/>
      <c r="AX497" s="58"/>
      <c r="AY497" s="18"/>
      <c r="AZ497" s="58"/>
      <c r="BA497" s="58"/>
      <c r="BB497" s="18"/>
      <c r="BC497" s="18"/>
      <c r="BD497" s="18"/>
      <c r="BE497" s="18"/>
      <c r="BF497" s="18"/>
      <c r="BG497" s="755">
        <f t="shared" si="176"/>
        <v>8</v>
      </c>
      <c r="BH497" s="709">
        <f t="shared" si="177"/>
        <v>9</v>
      </c>
      <c r="BI497" s="755">
        <f t="shared" si="178"/>
        <v>1</v>
      </c>
      <c r="BJ497" s="459" t="str">
        <f t="shared" si="179"/>
        <v>NO TIENE REZAGO</v>
      </c>
      <c r="BK497" s="18"/>
    </row>
    <row r="498" spans="1:63" customFormat="1" ht="18.75" customHeight="1">
      <c r="A498" s="481">
        <v>1255</v>
      </c>
      <c r="B498" s="23" t="s">
        <v>5311</v>
      </c>
      <c r="C498" s="15" t="s">
        <v>33</v>
      </c>
      <c r="D498" s="15" t="s">
        <v>33</v>
      </c>
      <c r="E498" s="466" t="s">
        <v>335</v>
      </c>
      <c r="F498" s="53">
        <v>954567781</v>
      </c>
      <c r="G498" s="310" t="str">
        <f>CONCATENATE(MID(Q498,3,2),MID(P498,1,2),MID(H498,1,2),MID(I498,1,2),MID(J498,1,2), MID(K498,1,2),MID(L498,1,1))</f>
        <v>111GOFUJODAS</v>
      </c>
      <c r="H498" s="48" t="s">
        <v>5857</v>
      </c>
      <c r="I498" s="48" t="s">
        <v>5858</v>
      </c>
      <c r="J498" s="48" t="s">
        <v>309</v>
      </c>
      <c r="K498" s="48" t="s">
        <v>1942</v>
      </c>
      <c r="L498" s="58" t="s">
        <v>57</v>
      </c>
      <c r="M498" s="103" t="s">
        <v>57</v>
      </c>
      <c r="N498" s="528">
        <v>40569</v>
      </c>
      <c r="O498" s="354">
        <v>26</v>
      </c>
      <c r="P498" s="354">
        <v>1</v>
      </c>
      <c r="Q498" s="354">
        <v>2011</v>
      </c>
      <c r="R498" s="637">
        <f t="shared" ca="1" si="174"/>
        <v>13</v>
      </c>
      <c r="S498" s="482" t="s">
        <v>4808</v>
      </c>
      <c r="T498" s="466" t="s">
        <v>71</v>
      </c>
      <c r="U498" s="53">
        <v>34282247</v>
      </c>
      <c r="V498" s="14" t="s">
        <v>2588</v>
      </c>
      <c r="W498" s="114" t="s">
        <v>47</v>
      </c>
      <c r="X498" s="51" t="str">
        <f t="shared" si="175"/>
        <v>8304GOHEJODAV</v>
      </c>
      <c r="Y498" s="53" t="s">
        <v>5857</v>
      </c>
      <c r="Z498" s="53" t="s">
        <v>3906</v>
      </c>
      <c r="AA498" s="53" t="s">
        <v>309</v>
      </c>
      <c r="AB498" s="53" t="s">
        <v>1942</v>
      </c>
      <c r="AC498" s="481" t="s">
        <v>56</v>
      </c>
      <c r="AD498" s="44" t="s">
        <v>111</v>
      </c>
      <c r="AE498" s="540">
        <v>30426</v>
      </c>
      <c r="AF498" s="538" t="s">
        <v>122</v>
      </c>
      <c r="AG498" s="538" t="s">
        <v>162</v>
      </c>
      <c r="AH498" s="538" t="s">
        <v>436</v>
      </c>
      <c r="AI498" s="15" t="s">
        <v>4808</v>
      </c>
      <c r="AJ498" s="466" t="s">
        <v>112</v>
      </c>
      <c r="AK498" s="53" t="s">
        <v>120</v>
      </c>
      <c r="AL498" s="15" t="s">
        <v>2578</v>
      </c>
      <c r="AM498" s="557">
        <v>45308.765554548612</v>
      </c>
      <c r="AN498" s="15" t="s">
        <v>49</v>
      </c>
      <c r="AO498" s="1101">
        <v>45314</v>
      </c>
      <c r="AP498" s="481">
        <v>1</v>
      </c>
      <c r="AQ498" s="466">
        <v>1</v>
      </c>
      <c r="AR498" s="466">
        <v>1</v>
      </c>
      <c r="AS498" s="673" t="s">
        <v>47</v>
      </c>
      <c r="AT498" s="18" t="s">
        <v>1210</v>
      </c>
      <c r="AU498" s="23"/>
      <c r="AV498" s="58"/>
      <c r="AW498" s="466"/>
      <c r="AX498" s="481"/>
      <c r="AY498" s="466"/>
      <c r="AZ498" s="58"/>
      <c r="BA498" s="58"/>
      <c r="BB498" s="23"/>
      <c r="BC498" s="23"/>
      <c r="BD498" s="23"/>
      <c r="BE498" s="23"/>
      <c r="BF498" s="23"/>
      <c r="BG498" s="755">
        <f t="shared" si="176"/>
        <v>7</v>
      </c>
      <c r="BH498" s="709">
        <f t="shared" si="177"/>
        <v>13</v>
      </c>
      <c r="BI498" s="755">
        <f t="shared" si="178"/>
        <v>6</v>
      </c>
      <c r="BJ498" s="459" t="str">
        <f t="shared" si="179"/>
        <v>4 AÑOS REZAGO A MÁS</v>
      </c>
      <c r="BK498" s="23"/>
    </row>
    <row r="499" spans="1:63" customFormat="1" ht="18.75" customHeight="1">
      <c r="A499" s="481">
        <v>253</v>
      </c>
      <c r="B499" s="114" t="s">
        <v>2836</v>
      </c>
      <c r="C499" s="15" t="s">
        <v>33</v>
      </c>
      <c r="D499" s="15" t="s">
        <v>33</v>
      </c>
      <c r="E499" s="33" t="s">
        <v>60</v>
      </c>
      <c r="F499" s="15" t="s">
        <v>407</v>
      </c>
      <c r="G499" s="310" t="str">
        <f>CONCATENATE(MID(Q499,3,2),MID(P499,1,2),MID(H499,1,2),MID(I499,1,2),MID(J499,1,2), MID(K499,1,2),MID(L499,1,1))</f>
        <v>1012GOCAVIVAP</v>
      </c>
      <c r="H499" s="18" t="s">
        <v>2932</v>
      </c>
      <c r="I499" s="18" t="s">
        <v>408</v>
      </c>
      <c r="J499" s="18" t="s">
        <v>1158</v>
      </c>
      <c r="K499" s="18" t="s">
        <v>167</v>
      </c>
      <c r="L499" s="21" t="s">
        <v>42</v>
      </c>
      <c r="M499" s="21" t="s">
        <v>42</v>
      </c>
      <c r="N499" s="193">
        <v>40520</v>
      </c>
      <c r="O499" s="199">
        <v>8</v>
      </c>
      <c r="P499" s="199">
        <v>12</v>
      </c>
      <c r="Q499" s="199">
        <v>2010</v>
      </c>
      <c r="R499" s="637">
        <f t="shared" ca="1" si="174"/>
        <v>13</v>
      </c>
      <c r="S499" s="15" t="s">
        <v>4809</v>
      </c>
      <c r="T499" s="18" t="s">
        <v>42</v>
      </c>
      <c r="U499" s="115" t="s">
        <v>2933</v>
      </c>
      <c r="V499" s="14" t="s">
        <v>2582</v>
      </c>
      <c r="W499" s="114" t="s">
        <v>47</v>
      </c>
      <c r="X499" s="51" t="str">
        <f t="shared" si="175"/>
        <v>7312CAERYOLIV</v>
      </c>
      <c r="Y499" s="18" t="s">
        <v>408</v>
      </c>
      <c r="Z499" s="18" t="s">
        <v>409</v>
      </c>
      <c r="AA499" s="18" t="s">
        <v>410</v>
      </c>
      <c r="AB499" s="18" t="s">
        <v>411</v>
      </c>
      <c r="AC499" s="481" t="s">
        <v>56</v>
      </c>
      <c r="AD499" s="44" t="s">
        <v>111</v>
      </c>
      <c r="AE499" s="116">
        <v>27017</v>
      </c>
      <c r="AF499" s="18" t="s">
        <v>161</v>
      </c>
      <c r="AG499" s="18" t="s">
        <v>206</v>
      </c>
      <c r="AH499" s="18" t="s">
        <v>232</v>
      </c>
      <c r="AI499" s="58" t="s">
        <v>4809</v>
      </c>
      <c r="AJ499" s="150" t="s">
        <v>142</v>
      </c>
      <c r="AK499" s="117" t="s">
        <v>412</v>
      </c>
      <c r="AL499" s="15" t="s">
        <v>2578</v>
      </c>
      <c r="AM499" s="387">
        <v>45226</v>
      </c>
      <c r="AN499" s="15" t="s">
        <v>49</v>
      </c>
      <c r="AO499" s="24">
        <v>45254</v>
      </c>
      <c r="AP499" s="15">
        <v>1</v>
      </c>
      <c r="AQ499" s="20">
        <v>1</v>
      </c>
      <c r="AR499" s="20">
        <v>2</v>
      </c>
      <c r="AS499" s="114" t="s">
        <v>47</v>
      </c>
      <c r="AT499" s="15" t="s">
        <v>67</v>
      </c>
      <c r="AU499" s="16" t="s">
        <v>47</v>
      </c>
      <c r="AV499" s="15"/>
      <c r="AW499" s="18"/>
      <c r="AX499" s="58"/>
      <c r="AY499" s="18"/>
      <c r="AZ499" s="15"/>
      <c r="BA499" s="15"/>
      <c r="BB499" s="18"/>
      <c r="BC499" s="18"/>
      <c r="BD499" s="18"/>
      <c r="BE499" s="18"/>
      <c r="BF499" s="18"/>
      <c r="BG499" s="755">
        <f t="shared" si="176"/>
        <v>10</v>
      </c>
      <c r="BH499" s="709">
        <f t="shared" si="177"/>
        <v>13</v>
      </c>
      <c r="BI499" s="755">
        <f t="shared" si="178"/>
        <v>3</v>
      </c>
      <c r="BJ499" s="459" t="str">
        <f t="shared" si="179"/>
        <v>3 AÑOS REZAGO</v>
      </c>
      <c r="BK499" s="18" t="s">
        <v>3855</v>
      </c>
    </row>
    <row r="500" spans="1:63" customFormat="1" ht="18.75" customHeight="1">
      <c r="A500" s="481">
        <v>94</v>
      </c>
      <c r="B500" s="51" t="s">
        <v>2575</v>
      </c>
      <c r="C500" s="25" t="s">
        <v>33</v>
      </c>
      <c r="D500" s="25" t="s">
        <v>33</v>
      </c>
      <c r="E500" s="33" t="s">
        <v>60</v>
      </c>
      <c r="F500" s="14">
        <v>939268373</v>
      </c>
      <c r="G500" s="310" t="str">
        <f>CONCATENATE(MID(Q500,3,2),MID(P500,1,2),MID(H500,1,2),MID(I500,1,2),MID(J500,1,2), MID(K500,1,2),MID(L500,1,1))</f>
        <v>0812GOESYOJAS</v>
      </c>
      <c r="H500" s="58" t="s">
        <v>6517</v>
      </c>
      <c r="I500" s="58" t="s">
        <v>6449</v>
      </c>
      <c r="J500" s="58" t="s">
        <v>2714</v>
      </c>
      <c r="K500" s="58" t="s">
        <v>4330</v>
      </c>
      <c r="L500" s="15" t="s">
        <v>57</v>
      </c>
      <c r="M500" s="103" t="s">
        <v>57</v>
      </c>
      <c r="N500" s="193">
        <v>39800</v>
      </c>
      <c r="O500" s="199">
        <v>18</v>
      </c>
      <c r="P500" s="199">
        <v>12</v>
      </c>
      <c r="Q500" s="199">
        <v>2008</v>
      </c>
      <c r="R500" s="637">
        <f t="shared" ca="1" si="174"/>
        <v>15</v>
      </c>
      <c r="S500" s="15" t="s">
        <v>4808</v>
      </c>
      <c r="T500" s="29" t="s">
        <v>86</v>
      </c>
      <c r="U500" s="14">
        <v>32974414</v>
      </c>
      <c r="V500" s="14" t="s">
        <v>2656</v>
      </c>
      <c r="W500" s="51" t="s">
        <v>47</v>
      </c>
      <c r="X500" s="51" t="str">
        <f t="shared" si="175"/>
        <v>8709ESNIAIROV</v>
      </c>
      <c r="Y500" s="14" t="s">
        <v>330</v>
      </c>
      <c r="Z500" s="32" t="s">
        <v>53</v>
      </c>
      <c r="AA500" s="14" t="s">
        <v>607</v>
      </c>
      <c r="AB500" s="14" t="s">
        <v>608</v>
      </c>
      <c r="AC500" s="481" t="s">
        <v>56</v>
      </c>
      <c r="AD500" s="58" t="s">
        <v>42</v>
      </c>
      <c r="AE500" s="38">
        <v>32040</v>
      </c>
      <c r="AF500" s="46" t="s">
        <v>122</v>
      </c>
      <c r="AG500" s="46" t="s">
        <v>315</v>
      </c>
      <c r="AH500" s="46" t="s">
        <v>249</v>
      </c>
      <c r="AI500" s="58" t="s">
        <v>4809</v>
      </c>
      <c r="AJ500" s="14" t="s">
        <v>42</v>
      </c>
      <c r="AK500" s="39">
        <v>4272161</v>
      </c>
      <c r="AL500" s="1080" t="s">
        <v>2578</v>
      </c>
      <c r="AM500" s="1101">
        <v>45184</v>
      </c>
      <c r="AN500" s="15" t="s">
        <v>49</v>
      </c>
      <c r="AO500" s="1101">
        <v>45219</v>
      </c>
      <c r="AP500" s="58">
        <v>1</v>
      </c>
      <c r="AQ500" s="20">
        <v>1</v>
      </c>
      <c r="AR500" s="39">
        <v>1</v>
      </c>
      <c r="AS500" s="51" t="s">
        <v>47</v>
      </c>
      <c r="AT500" s="14" t="s">
        <v>90</v>
      </c>
      <c r="AU500" s="14" t="s">
        <v>47</v>
      </c>
      <c r="AV500" s="58"/>
      <c r="AW500" s="25"/>
      <c r="AX500" s="58"/>
      <c r="AY500" s="25"/>
      <c r="AZ500" s="58"/>
      <c r="BA500" s="557"/>
      <c r="BB500" s="25"/>
      <c r="BC500" s="25"/>
      <c r="BD500" s="25"/>
      <c r="BE500" s="25"/>
      <c r="BF500" s="25"/>
      <c r="BG500" s="755">
        <f t="shared" si="176"/>
        <v>12</v>
      </c>
      <c r="BH500" s="709">
        <f t="shared" si="177"/>
        <v>15</v>
      </c>
      <c r="BI500" s="755">
        <f t="shared" si="178"/>
        <v>3</v>
      </c>
      <c r="BJ500" s="459" t="str">
        <f t="shared" si="179"/>
        <v>3 AÑOS REZAGO</v>
      </c>
      <c r="BK500" s="25"/>
    </row>
    <row r="501" spans="1:63" customFormat="1" ht="18.75" customHeight="1">
      <c r="A501" s="481">
        <v>789</v>
      </c>
      <c r="B501" s="23" t="s">
        <v>4811</v>
      </c>
      <c r="C501" s="15" t="s">
        <v>33</v>
      </c>
      <c r="D501" s="15" t="s">
        <v>33</v>
      </c>
      <c r="E501" s="198" t="s">
        <v>99</v>
      </c>
      <c r="F501" s="198">
        <v>970528291</v>
      </c>
      <c r="G501" s="310" t="str">
        <f>CONCATENATE(MID(Q501,3,2),MID(P501,1,2),MID(H501,1,2),MID(I501,1,2),MID(J501,1,2), MID(K501,1,2),MID(L501,1,1))</f>
        <v>204GOALHEALN</v>
      </c>
      <c r="H501" s="197" t="s">
        <v>732</v>
      </c>
      <c r="I501" s="197" t="s">
        <v>4030</v>
      </c>
      <c r="J501" s="197" t="s">
        <v>4031</v>
      </c>
      <c r="K501" s="197" t="s">
        <v>366</v>
      </c>
      <c r="L501" s="15" t="s">
        <v>1938</v>
      </c>
      <c r="M501" s="185" t="s">
        <v>1938</v>
      </c>
      <c r="N501" s="193">
        <v>43950</v>
      </c>
      <c r="O501" s="199">
        <v>29</v>
      </c>
      <c r="P501" s="199">
        <v>4</v>
      </c>
      <c r="Q501" s="199">
        <v>2020</v>
      </c>
      <c r="R501" s="637">
        <f t="shared" ca="1" si="174"/>
        <v>3</v>
      </c>
      <c r="S501" s="15" t="s">
        <v>4808</v>
      </c>
      <c r="T501" s="185" t="s">
        <v>1939</v>
      </c>
      <c r="U501" s="197">
        <v>91955691</v>
      </c>
      <c r="V501" s="185" t="s">
        <v>53</v>
      </c>
      <c r="W501" s="114" t="s">
        <v>47</v>
      </c>
      <c r="X501" s="51" t="str">
        <f t="shared" si="175"/>
        <v>0208ALGAYEDEV</v>
      </c>
      <c r="Y501" s="197" t="s">
        <v>4030</v>
      </c>
      <c r="Z501" s="192" t="s">
        <v>420</v>
      </c>
      <c r="AA501" s="192" t="s">
        <v>4032</v>
      </c>
      <c r="AB501" s="192" t="s">
        <v>63</v>
      </c>
      <c r="AC501" s="481" t="s">
        <v>56</v>
      </c>
      <c r="AD501" s="498" t="s">
        <v>42</v>
      </c>
      <c r="AE501" s="414">
        <v>37487</v>
      </c>
      <c r="AF501" s="405" t="s">
        <v>161</v>
      </c>
      <c r="AG501" s="405" t="s">
        <v>394</v>
      </c>
      <c r="AH501" s="405" t="s">
        <v>491</v>
      </c>
      <c r="AI501" s="58" t="s">
        <v>4809</v>
      </c>
      <c r="AJ501" s="198" t="s">
        <v>42</v>
      </c>
      <c r="AK501" s="200">
        <v>1754625</v>
      </c>
      <c r="AL501" s="58" t="s">
        <v>6721</v>
      </c>
      <c r="AM501" s="1102">
        <v>45253.724085648151</v>
      </c>
      <c r="AN501" s="15" t="s">
        <v>49</v>
      </c>
      <c r="AO501" s="1111">
        <v>45266</v>
      </c>
      <c r="AP501" s="498">
        <v>1</v>
      </c>
      <c r="AQ501" s="56">
        <v>1</v>
      </c>
      <c r="AR501" s="200">
        <v>1</v>
      </c>
      <c r="AS501" s="146" t="s">
        <v>47</v>
      </c>
      <c r="AT501" s="198" t="s">
        <v>98</v>
      </c>
      <c r="AU501" s="18" t="s">
        <v>47</v>
      </c>
      <c r="AV501" s="58"/>
      <c r="AW501" s="18"/>
      <c r="AX501" s="58"/>
      <c r="AY501" s="18"/>
      <c r="AZ501" s="58"/>
      <c r="BA501" s="58"/>
      <c r="BB501" s="18"/>
      <c r="BC501" s="18"/>
      <c r="BD501" s="18"/>
      <c r="BE501" s="18"/>
      <c r="BF501" s="18"/>
      <c r="BG501" s="755">
        <f t="shared" si="176"/>
        <v>6</v>
      </c>
      <c r="BH501" s="709">
        <f t="shared" si="177"/>
        <v>3</v>
      </c>
      <c r="BI501" s="755">
        <f t="shared" si="178"/>
        <v>-3</v>
      </c>
      <c r="BJ501" s="459" t="str">
        <f t="shared" si="179"/>
        <v>NO TIENE REZAGO</v>
      </c>
      <c r="BK501" s="18"/>
    </row>
    <row r="502" spans="1:63" customFormat="1" ht="18.75" customHeight="1">
      <c r="A502" s="481">
        <v>1322</v>
      </c>
      <c r="B502" s="23" t="s">
        <v>5311</v>
      </c>
      <c r="C502" s="15" t="s">
        <v>50</v>
      </c>
      <c r="D502" s="15" t="s">
        <v>50</v>
      </c>
      <c r="E502" s="567" t="s">
        <v>51</v>
      </c>
      <c r="F502" s="567">
        <v>976499605</v>
      </c>
      <c r="G502" s="310" t="str">
        <f>CONCATENATE(MID(Q502,3,2),MID(P502,1,2),MID(H502,1,2),MID(I502,1,2),MID(J502,1,2), MID(K502,1,2),MID(L502,1,1))</f>
        <v>142GOARASCAS</v>
      </c>
      <c r="H502" s="1142" t="s">
        <v>732</v>
      </c>
      <c r="I502" s="499" t="s">
        <v>1950</v>
      </c>
      <c r="J502" s="499" t="s">
        <v>720</v>
      </c>
      <c r="K502" s="499" t="s">
        <v>2669</v>
      </c>
      <c r="L502" s="58" t="s">
        <v>57</v>
      </c>
      <c r="M502" s="103" t="s">
        <v>57</v>
      </c>
      <c r="N502" s="581">
        <v>41675</v>
      </c>
      <c r="O502" s="549">
        <v>5</v>
      </c>
      <c r="P502" s="549">
        <v>2</v>
      </c>
      <c r="Q502" s="549">
        <v>2014</v>
      </c>
      <c r="R502" s="637">
        <f t="shared" ca="1" si="174"/>
        <v>10</v>
      </c>
      <c r="S502" s="483" t="s">
        <v>4809</v>
      </c>
      <c r="T502" s="473" t="s">
        <v>58</v>
      </c>
      <c r="U502" s="569">
        <v>36151158</v>
      </c>
      <c r="V502" s="14" t="s">
        <v>2602</v>
      </c>
      <c r="W502" s="114" t="s">
        <v>47</v>
      </c>
      <c r="X502" s="51" t="str">
        <f t="shared" si="175"/>
        <v>9512ARSANAALV</v>
      </c>
      <c r="Y502" s="499" t="s">
        <v>1950</v>
      </c>
      <c r="Z502" s="499" t="s">
        <v>5198</v>
      </c>
      <c r="AA502" s="499" t="s">
        <v>5199</v>
      </c>
      <c r="AB502" s="499" t="s">
        <v>55</v>
      </c>
      <c r="AC502" s="481" t="s">
        <v>56</v>
      </c>
      <c r="AD502" s="44" t="s">
        <v>57</v>
      </c>
      <c r="AE502" s="583">
        <v>35053</v>
      </c>
      <c r="AF502" s="549" t="s">
        <v>122</v>
      </c>
      <c r="AG502" s="560" t="s">
        <v>206</v>
      </c>
      <c r="AH502" s="549" t="s">
        <v>278</v>
      </c>
      <c r="AI502" s="15" t="s">
        <v>4809</v>
      </c>
      <c r="AJ502" s="576" t="s">
        <v>58</v>
      </c>
      <c r="AK502" s="569">
        <v>25444172</v>
      </c>
      <c r="AL502" s="15" t="s">
        <v>2578</v>
      </c>
      <c r="AM502" s="1095">
        <v>45275</v>
      </c>
      <c r="AN502" s="1101"/>
      <c r="AO502" s="1101"/>
      <c r="AP502" s="1101"/>
      <c r="AQ502" s="584"/>
      <c r="AR502" s="584"/>
      <c r="AS502" s="114" t="s">
        <v>47</v>
      </c>
      <c r="AT502" s="18" t="s">
        <v>6241</v>
      </c>
      <c r="AU502" s="55"/>
      <c r="AV502" s="58" t="s">
        <v>47</v>
      </c>
      <c r="AW502" s="549" t="s">
        <v>6247</v>
      </c>
      <c r="AX502" s="1101">
        <v>45295</v>
      </c>
      <c r="AY502" s="25" t="s">
        <v>47</v>
      </c>
      <c r="AZ502" s="58" t="s">
        <v>47</v>
      </c>
      <c r="BA502" s="630">
        <v>45313</v>
      </c>
      <c r="BB502" s="25" t="s">
        <v>47</v>
      </c>
      <c r="BC502" s="23" t="s">
        <v>2603</v>
      </c>
      <c r="BD502" s="677" t="s">
        <v>6247</v>
      </c>
      <c r="BE502" s="1150" t="s">
        <v>2680</v>
      </c>
      <c r="BF502" s="23" t="s">
        <v>1805</v>
      </c>
      <c r="BG502" s="755">
        <f t="shared" si="176"/>
        <v>8</v>
      </c>
      <c r="BH502" s="709">
        <f t="shared" si="177"/>
        <v>10</v>
      </c>
      <c r="BI502" s="755">
        <f t="shared" si="178"/>
        <v>2</v>
      </c>
      <c r="BJ502" s="459" t="str">
        <f t="shared" si="179"/>
        <v>2 AÑOS REZAGO</v>
      </c>
      <c r="BK502" s="23"/>
    </row>
    <row r="503" spans="1:63" customFormat="1" ht="18.75" customHeight="1">
      <c r="A503" s="481">
        <v>1350</v>
      </c>
      <c r="B503" s="23" t="s">
        <v>5311</v>
      </c>
      <c r="C503" s="15" t="s">
        <v>50</v>
      </c>
      <c r="D503" s="15" t="s">
        <v>50</v>
      </c>
      <c r="E503" s="567" t="s">
        <v>51</v>
      </c>
      <c r="F503" s="567">
        <v>976499605</v>
      </c>
      <c r="G503" s="310" t="str">
        <f>CONCATENATE(MID(Q503,3,2),MID(P503,1,2),MID(H503,1,2),MID(I503,1,2),MID(J503,1,2), MID(K503,1,2),MID(L503,1,1))</f>
        <v>124GOARJOALS</v>
      </c>
      <c r="H503" s="1142" t="s">
        <v>732</v>
      </c>
      <c r="I503" s="499" t="s">
        <v>1950</v>
      </c>
      <c r="J503" s="499" t="s">
        <v>309</v>
      </c>
      <c r="K503" s="499" t="s">
        <v>366</v>
      </c>
      <c r="L503" s="58" t="s">
        <v>57</v>
      </c>
      <c r="M503" s="103" t="s">
        <v>57</v>
      </c>
      <c r="N503" s="581">
        <v>41003</v>
      </c>
      <c r="O503" s="549">
        <v>4</v>
      </c>
      <c r="P503" s="549">
        <v>4</v>
      </c>
      <c r="Q503" s="549">
        <v>2012</v>
      </c>
      <c r="R503" s="637">
        <f ca="1">DATEDIF(N503,TODAY(),"Y")</f>
        <v>11</v>
      </c>
      <c r="S503" s="482" t="s">
        <v>4808</v>
      </c>
      <c r="T503" s="473" t="s">
        <v>58</v>
      </c>
      <c r="U503" s="569">
        <v>36051047</v>
      </c>
      <c r="V503" s="14" t="s">
        <v>2644</v>
      </c>
      <c r="W503" s="114" t="s">
        <v>47</v>
      </c>
      <c r="X503" s="51" t="str">
        <f>UPPER(CONCATENATE(MID(AH503,3,2),MID(AG503,1,2),MID(Y503,1,2),MID(Z503,1,2),MID(AA503,1,2),MID(AB503,1,2),MID(AC503,1,1)))</f>
        <v>9512ARSANAALV</v>
      </c>
      <c r="Y503" s="499" t="s">
        <v>1950</v>
      </c>
      <c r="Z503" s="499" t="s">
        <v>5198</v>
      </c>
      <c r="AA503" s="499" t="s">
        <v>5199</v>
      </c>
      <c r="AB503" s="499" t="s">
        <v>55</v>
      </c>
      <c r="AC503" s="481" t="s">
        <v>56</v>
      </c>
      <c r="AD503" s="44" t="s">
        <v>57</v>
      </c>
      <c r="AE503" s="583">
        <v>35053</v>
      </c>
      <c r="AF503" s="549" t="s">
        <v>122</v>
      </c>
      <c r="AG503" s="560" t="s">
        <v>206</v>
      </c>
      <c r="AH503" s="549" t="s">
        <v>278</v>
      </c>
      <c r="AI503" s="15" t="s">
        <v>4809</v>
      </c>
      <c r="AJ503" s="576" t="s">
        <v>58</v>
      </c>
      <c r="AK503" s="569">
        <v>25444172</v>
      </c>
      <c r="AL503" s="15" t="s">
        <v>2578</v>
      </c>
      <c r="AM503" s="1095">
        <v>45275</v>
      </c>
      <c r="AN503" s="15" t="s">
        <v>49</v>
      </c>
      <c r="AO503" s="1095">
        <v>45293</v>
      </c>
      <c r="AP503" s="58">
        <v>3</v>
      </c>
      <c r="AQ503" s="576">
        <v>3</v>
      </c>
      <c r="AR503" s="576">
        <v>3</v>
      </c>
      <c r="AS503" s="638" t="s">
        <v>47</v>
      </c>
      <c r="AT503" s="18" t="s">
        <v>6241</v>
      </c>
      <c r="AU503" s="55"/>
      <c r="AV503" s="58" t="s">
        <v>47</v>
      </c>
      <c r="AW503" s="549" t="s">
        <v>6247</v>
      </c>
      <c r="AX503" s="1101">
        <v>45295</v>
      </c>
      <c r="AY503" s="25" t="s">
        <v>47</v>
      </c>
      <c r="AZ503" s="58" t="s">
        <v>47</v>
      </c>
      <c r="BA503" s="630">
        <v>45313</v>
      </c>
      <c r="BB503" s="25" t="s">
        <v>47</v>
      </c>
      <c r="BC503" s="23" t="s">
        <v>2603</v>
      </c>
      <c r="BD503" s="677" t="s">
        <v>6247</v>
      </c>
      <c r="BE503" s="1150" t="s">
        <v>2604</v>
      </c>
      <c r="BF503" s="23" t="s">
        <v>1805</v>
      </c>
      <c r="BG503" s="755">
        <f>IF(V503="NINGUNO",6, IF(V503="NIVEL INICIAL 3 AÑOS",6,IF(V503="NIVEL INICIAL 4 AÑOS",6, IF(V503="NIVEL INICIAL 5 AÑOS",6, IF(V503="PRIMARIA - 1ER GRADO",6, IF(V503="PRIMARIA - 2DO GRADO",7, IF(V503="PRIMARIA - 3ER GRADO",8, IF(V503="PRIMARIA - 4TO GRADO",9, IF(V503="PRIMARIA - 5TO GRADO",10, IF(V503="PRIMARIA - 6TO GRADO",11, IF(V503="SECUNDARIA - 1ER GRADO",12, IF(V503="SECUNDARIA - 2DO GRADO",13, IF(V503="SECUNDARIA - 3ER GRADO",14, IF(V503="SECUNDARIA - 4TO GRADO",15))))))))))))))</f>
        <v>9</v>
      </c>
      <c r="BH503" s="709">
        <f>DATEDIF(N503,"31/03/2024","Y")</f>
        <v>11</v>
      </c>
      <c r="BI503" s="755">
        <f>BH503-BG503</f>
        <v>2</v>
      </c>
      <c r="BJ503" s="459" t="str">
        <f>IF(BI503&lt;=1,"NO TIENE REZAGO", IF(BI503=2,"2 AÑOS REZAGO", IF(BI503=3,"3 AÑOS REZAGO", IF(BI503&gt;=4, "4 AÑOS REZAGO A MÁS"))))</f>
        <v>2 AÑOS REZAGO</v>
      </c>
      <c r="BK503" s="23"/>
    </row>
    <row r="504" spans="1:63" customFormat="1" ht="18.75" customHeight="1">
      <c r="A504" s="481">
        <v>258</v>
      </c>
      <c r="B504" s="114" t="s">
        <v>2836</v>
      </c>
      <c r="C504" s="15" t="s">
        <v>33</v>
      </c>
      <c r="D504" s="15" t="s">
        <v>33</v>
      </c>
      <c r="E504" s="33" t="s">
        <v>60</v>
      </c>
      <c r="F504" s="15">
        <v>917690238</v>
      </c>
      <c r="G504" s="310" t="str">
        <f>CONCATENATE(MID(Q504,3,2),MID(P504,1,2),MID(H504,1,2),MID(I504,1,2),MID(J504,1,2), MID(K504,1,2),MID(L504,1,1))</f>
        <v>2011GOCAISDAN</v>
      </c>
      <c r="H504" s="18" t="s">
        <v>732</v>
      </c>
      <c r="I504" s="18" t="s">
        <v>424</v>
      </c>
      <c r="J504" s="18" t="s">
        <v>2938</v>
      </c>
      <c r="K504" s="18" t="s">
        <v>1957</v>
      </c>
      <c r="L504" s="21" t="s">
        <v>1938</v>
      </c>
      <c r="M504" s="185" t="s">
        <v>1938</v>
      </c>
      <c r="N504" s="193">
        <v>44146</v>
      </c>
      <c r="O504" s="199">
        <v>11</v>
      </c>
      <c r="P504" s="199">
        <v>11</v>
      </c>
      <c r="Q504" s="199">
        <v>2020</v>
      </c>
      <c r="R504" s="637">
        <f t="shared" ref="R504:R513" ca="1" si="180">DATEDIF(N504,TODAY(),"Y")</f>
        <v>3</v>
      </c>
      <c r="S504" s="15" t="s">
        <v>4808</v>
      </c>
      <c r="T504" s="18" t="s">
        <v>2113</v>
      </c>
      <c r="U504" s="122" t="s">
        <v>2939</v>
      </c>
      <c r="V504" s="21" t="s">
        <v>53</v>
      </c>
      <c r="W504" s="114" t="s">
        <v>47</v>
      </c>
      <c r="X504" s="51" t="str">
        <f t="shared" ref="X504:X513" si="181">UPPER(CONCATENATE(MID(AH504,3,2),MID(AG504,1,2),MID(Y504,1,2),MID(Z504,1,2),MID(AA504,1,2),MID(AB504,1,2),MID(AC504,1,1)))</f>
        <v>867CABADENOV</v>
      </c>
      <c r="Y504" s="18" t="s">
        <v>424</v>
      </c>
      <c r="Z504" s="18" t="s">
        <v>268</v>
      </c>
      <c r="AA504" s="18" t="s">
        <v>430</v>
      </c>
      <c r="AB504" s="18" t="s">
        <v>431</v>
      </c>
      <c r="AC504" s="481" t="s">
        <v>56</v>
      </c>
      <c r="AD504" s="15" t="s">
        <v>42</v>
      </c>
      <c r="AE504" s="116">
        <v>31599</v>
      </c>
      <c r="AF504" s="18" t="s">
        <v>74</v>
      </c>
      <c r="AG504" s="18" t="s">
        <v>200</v>
      </c>
      <c r="AH504" s="18" t="s">
        <v>97</v>
      </c>
      <c r="AI504" s="58" t="s">
        <v>4809</v>
      </c>
      <c r="AJ504" s="18" t="s">
        <v>42</v>
      </c>
      <c r="AK504" s="117" t="s">
        <v>432</v>
      </c>
      <c r="AL504" s="15" t="s">
        <v>2578</v>
      </c>
      <c r="AM504" s="31">
        <v>45225.659571759257</v>
      </c>
      <c r="AN504" s="15" t="s">
        <v>49</v>
      </c>
      <c r="AO504" s="24">
        <v>45249</v>
      </c>
      <c r="AP504" s="15">
        <v>1</v>
      </c>
      <c r="AQ504" s="377">
        <v>1</v>
      </c>
      <c r="AR504" s="20">
        <v>2</v>
      </c>
      <c r="AS504" s="114" t="s">
        <v>47</v>
      </c>
      <c r="AT504" s="15" t="s">
        <v>67</v>
      </c>
      <c r="AU504" s="16" t="s">
        <v>47</v>
      </c>
      <c r="AV504" s="15"/>
      <c r="AW504" s="18"/>
      <c r="AX504" s="58"/>
      <c r="AY504" s="18"/>
      <c r="AZ504" s="15"/>
      <c r="BA504" s="15"/>
      <c r="BB504" s="18"/>
      <c r="BC504" s="18"/>
      <c r="BD504" s="18"/>
      <c r="BE504" s="18"/>
      <c r="BF504" s="18"/>
      <c r="BG504" s="755">
        <f t="shared" ref="BG504:BG513" si="182">IF(V504="NINGUNO",6, IF(V504="NIVEL INICIAL 3 AÑOS",6,IF(V504="NIVEL INICIAL 4 AÑOS",6, IF(V504="NIVEL INICIAL 5 AÑOS",6, IF(V504="PRIMARIA - 1ER GRADO",6, IF(V504="PRIMARIA - 2DO GRADO",7, IF(V504="PRIMARIA - 3ER GRADO",8, IF(V504="PRIMARIA - 4TO GRADO",9, IF(V504="PRIMARIA - 5TO GRADO",10, IF(V504="PRIMARIA - 6TO GRADO",11, IF(V504="SECUNDARIA - 1ER GRADO",12, IF(V504="SECUNDARIA - 2DO GRADO",13, IF(V504="SECUNDARIA - 3ER GRADO",14, IF(V504="SECUNDARIA - 4TO GRADO",15))))))))))))))</f>
        <v>6</v>
      </c>
      <c r="BH504" s="709">
        <f t="shared" ref="BH504:BH513" si="183">DATEDIF(N504,"31/03/2024","Y")</f>
        <v>3</v>
      </c>
      <c r="BI504" s="755">
        <f t="shared" ref="BI504:BI513" si="184">BH504-BG504</f>
        <v>-3</v>
      </c>
      <c r="BJ504" s="459" t="str">
        <f t="shared" ref="BJ504:BJ513" si="185">IF(BI504&lt;=1,"NO TIENE REZAGO", IF(BI504=2,"2 AÑOS REZAGO", IF(BI504=3,"3 AÑOS REZAGO", IF(BI504&gt;=4, "4 AÑOS REZAGO A MÁS"))))</f>
        <v>NO TIENE REZAGO</v>
      </c>
      <c r="BK504" s="18"/>
    </row>
    <row r="505" spans="1:63" customFormat="1" ht="18.75" customHeight="1">
      <c r="A505" s="481">
        <v>1235</v>
      </c>
      <c r="B505" s="23" t="s">
        <v>5311</v>
      </c>
      <c r="C505" s="15" t="s">
        <v>33</v>
      </c>
      <c r="D505" s="15" t="s">
        <v>33</v>
      </c>
      <c r="E505" s="466" t="s">
        <v>335</v>
      </c>
      <c r="F505" s="53">
        <v>988149307</v>
      </c>
      <c r="G505" s="310" t="str">
        <f>CONCATENATE(MID(Q505,3,2),MID(P505,1,2),MID(H505,1,2),MID(I505,1,2),MID(J505,1,2), MID(K505,1,2),MID(L505,1,1))</f>
        <v>1911GOGONOALS</v>
      </c>
      <c r="H505" s="48" t="s">
        <v>732</v>
      </c>
      <c r="I505" s="48" t="s">
        <v>234</v>
      </c>
      <c r="J505" s="48" t="s">
        <v>5814</v>
      </c>
      <c r="K505" s="48" t="s">
        <v>1776</v>
      </c>
      <c r="L505" s="58" t="s">
        <v>57</v>
      </c>
      <c r="M505" s="103" t="s">
        <v>57</v>
      </c>
      <c r="N505" s="528">
        <v>43781</v>
      </c>
      <c r="O505" s="354">
        <v>12</v>
      </c>
      <c r="P505" s="354">
        <v>11</v>
      </c>
      <c r="Q505" s="354">
        <v>2019</v>
      </c>
      <c r="R505" s="637">
        <f t="shared" ca="1" si="180"/>
        <v>4</v>
      </c>
      <c r="S505" s="482" t="s">
        <v>4808</v>
      </c>
      <c r="T505" s="466" t="s">
        <v>2590</v>
      </c>
      <c r="U505" s="53">
        <v>5297</v>
      </c>
      <c r="V505" s="53" t="s">
        <v>53</v>
      </c>
      <c r="W505" s="114" t="s">
        <v>47</v>
      </c>
      <c r="X505" s="51" t="str">
        <f t="shared" si="181"/>
        <v>9409GOCAWIDEV</v>
      </c>
      <c r="Y505" s="53" t="s">
        <v>234</v>
      </c>
      <c r="Z505" s="53" t="s">
        <v>424</v>
      </c>
      <c r="AA505" s="53" t="s">
        <v>5471</v>
      </c>
      <c r="AB505" s="53" t="s">
        <v>223</v>
      </c>
      <c r="AC505" s="481" t="s">
        <v>56</v>
      </c>
      <c r="AD505" s="44" t="s">
        <v>57</v>
      </c>
      <c r="AE505" s="540">
        <v>34604</v>
      </c>
      <c r="AF505" s="538" t="s">
        <v>211</v>
      </c>
      <c r="AG505" s="538" t="s">
        <v>315</v>
      </c>
      <c r="AH505" s="538" t="s">
        <v>75</v>
      </c>
      <c r="AI505" s="15" t="s">
        <v>4809</v>
      </c>
      <c r="AJ505" s="466" t="s">
        <v>71</v>
      </c>
      <c r="AK505" s="53" t="s">
        <v>40</v>
      </c>
      <c r="AL505" s="15" t="s">
        <v>2578</v>
      </c>
      <c r="AM505" s="557">
        <v>45307.667630150463</v>
      </c>
      <c r="AN505" s="15" t="s">
        <v>49</v>
      </c>
      <c r="AO505" s="1101">
        <v>45314</v>
      </c>
      <c r="AP505" s="481"/>
      <c r="AQ505" s="466">
        <v>1</v>
      </c>
      <c r="AR505" s="466">
        <v>1</v>
      </c>
      <c r="AS505" s="673" t="s">
        <v>47</v>
      </c>
      <c r="AT505" s="18" t="s">
        <v>1210</v>
      </c>
      <c r="AU505" s="23"/>
      <c r="AV505" s="58"/>
      <c r="AW505" s="466"/>
      <c r="AX505" s="481"/>
      <c r="AY505" s="466"/>
      <c r="AZ505" s="58"/>
      <c r="BA505" s="58"/>
      <c r="BB505" s="23"/>
      <c r="BC505" s="23"/>
      <c r="BD505" s="23"/>
      <c r="BE505" s="23"/>
      <c r="BF505" s="23"/>
      <c r="BG505" s="755">
        <f t="shared" si="182"/>
        <v>6</v>
      </c>
      <c r="BH505" s="709">
        <f t="shared" si="183"/>
        <v>4</v>
      </c>
      <c r="BI505" s="755">
        <f t="shared" si="184"/>
        <v>-2</v>
      </c>
      <c r="BJ505" s="459" t="str">
        <f t="shared" si="185"/>
        <v>NO TIENE REZAGO</v>
      </c>
      <c r="BK505" s="23"/>
    </row>
    <row r="506" spans="1:63" customFormat="1" ht="18.75" customHeight="1">
      <c r="A506" s="481">
        <v>891</v>
      </c>
      <c r="B506" s="23" t="s">
        <v>4811</v>
      </c>
      <c r="C506" s="15" t="s">
        <v>33</v>
      </c>
      <c r="D506" s="15" t="s">
        <v>33</v>
      </c>
      <c r="E506" s="15" t="s">
        <v>116</v>
      </c>
      <c r="F506" s="185">
        <v>902059062</v>
      </c>
      <c r="G506" s="310" t="str">
        <f>CONCATENATE(MID(Q506,3,2),MID(P506,1,2),MID(H506,1,2),MID(I506,1,2),MID(J506,1,2), MID(K506,1,2),MID(L506,1,1))</f>
        <v>211GOGOSTSAN</v>
      </c>
      <c r="H506" s="197" t="s">
        <v>732</v>
      </c>
      <c r="I506" s="197" t="s">
        <v>234</v>
      </c>
      <c r="J506" s="197" t="s">
        <v>4329</v>
      </c>
      <c r="K506" s="197" t="s">
        <v>2469</v>
      </c>
      <c r="L506" s="15" t="s">
        <v>1938</v>
      </c>
      <c r="M506" s="185" t="s">
        <v>1938</v>
      </c>
      <c r="N506" s="193">
        <v>44203</v>
      </c>
      <c r="O506" s="199">
        <v>7</v>
      </c>
      <c r="P506" s="199">
        <v>1</v>
      </c>
      <c r="Q506" s="199">
        <v>2021</v>
      </c>
      <c r="R506" s="637">
        <f t="shared" ca="1" si="180"/>
        <v>3</v>
      </c>
      <c r="S506" s="15" t="s">
        <v>4808</v>
      </c>
      <c r="T506" s="185" t="s">
        <v>326</v>
      </c>
      <c r="U506" s="362" t="s">
        <v>327</v>
      </c>
      <c r="V506" s="185" t="s">
        <v>53</v>
      </c>
      <c r="W506" s="114" t="s">
        <v>47</v>
      </c>
      <c r="X506" s="51" t="str">
        <f t="shared" si="181"/>
        <v>9704GOMAKEREV</v>
      </c>
      <c r="Y506" s="185" t="s">
        <v>234</v>
      </c>
      <c r="Z506" s="185" t="s">
        <v>426</v>
      </c>
      <c r="AA506" s="185" t="s">
        <v>382</v>
      </c>
      <c r="AB506" s="185" t="s">
        <v>4316</v>
      </c>
      <c r="AC506" s="481" t="s">
        <v>56</v>
      </c>
      <c r="AD506" s="15" t="s">
        <v>42</v>
      </c>
      <c r="AE506" s="193">
        <v>35537</v>
      </c>
      <c r="AF506" s="362" t="s">
        <v>284</v>
      </c>
      <c r="AG506" s="362" t="s">
        <v>162</v>
      </c>
      <c r="AH506" s="362" t="s">
        <v>66</v>
      </c>
      <c r="AI506" s="58" t="s">
        <v>4809</v>
      </c>
      <c r="AJ506" s="294" t="s">
        <v>42</v>
      </c>
      <c r="AK506" s="369" t="s">
        <v>4317</v>
      </c>
      <c r="AL506" s="15" t="s">
        <v>2578</v>
      </c>
      <c r="AM506" s="85">
        <v>45228.535844907405</v>
      </c>
      <c r="AN506" s="15"/>
      <c r="AO506" s="24"/>
      <c r="AP506" s="15"/>
      <c r="AQ506" s="20"/>
      <c r="AR506" s="199"/>
      <c r="AS506" s="146" t="s">
        <v>47</v>
      </c>
      <c r="AT506" s="185" t="s">
        <v>76</v>
      </c>
      <c r="AU506" s="18" t="s">
        <v>47</v>
      </c>
      <c r="AV506" s="58"/>
      <c r="AW506" s="18"/>
      <c r="AX506" s="58"/>
      <c r="AY506" s="18"/>
      <c r="AZ506" s="58"/>
      <c r="BA506" s="58"/>
      <c r="BB506" s="18"/>
      <c r="BC506" s="18"/>
      <c r="BD506" s="18"/>
      <c r="BE506" s="18"/>
      <c r="BF506" s="18"/>
      <c r="BG506" s="755">
        <f t="shared" si="182"/>
        <v>6</v>
      </c>
      <c r="BH506" s="709">
        <f t="shared" si="183"/>
        <v>3</v>
      </c>
      <c r="BI506" s="755">
        <f t="shared" si="184"/>
        <v>-3</v>
      </c>
      <c r="BJ506" s="459" t="str">
        <f t="shared" si="185"/>
        <v>NO TIENE REZAGO</v>
      </c>
      <c r="BK506" s="18"/>
    </row>
    <row r="507" spans="1:63" customFormat="1" ht="18.75" customHeight="1">
      <c r="A507" s="481">
        <v>1470</v>
      </c>
      <c r="B507" s="23" t="s">
        <v>5311</v>
      </c>
      <c r="C507" s="15" t="s">
        <v>5146</v>
      </c>
      <c r="D507" s="23" t="s">
        <v>126</v>
      </c>
      <c r="E507" s="53" t="s">
        <v>126</v>
      </c>
      <c r="F507" s="58" t="s">
        <v>6496</v>
      </c>
      <c r="G507" s="310" t="str">
        <f>CONCATENATE(MID(Q507,3,2),MID(P507,1,2),MID(H507,1,2),MID(I507,1,2),MID(J507,1,2), MID(K507,1,2),MID(L507,1,1))</f>
        <v>198GOHEAADEP</v>
      </c>
      <c r="H507" s="604" t="s">
        <v>732</v>
      </c>
      <c r="I507" s="604" t="s">
        <v>6454</v>
      </c>
      <c r="J507" s="604" t="s">
        <v>2863</v>
      </c>
      <c r="K507" s="604" t="s">
        <v>6455</v>
      </c>
      <c r="L507" s="58" t="s">
        <v>42</v>
      </c>
      <c r="M507" s="53" t="s">
        <v>42</v>
      </c>
      <c r="N507" s="543">
        <v>43695</v>
      </c>
      <c r="O507" s="56">
        <v>18</v>
      </c>
      <c r="P507" s="56">
        <v>8</v>
      </c>
      <c r="Q507" s="56">
        <v>2019</v>
      </c>
      <c r="R507" s="637">
        <f t="shared" ca="1" si="180"/>
        <v>4</v>
      </c>
      <c r="S507" s="482" t="s">
        <v>4808</v>
      </c>
      <c r="T507" s="48" t="s">
        <v>42</v>
      </c>
      <c r="U507" s="58">
        <v>3353765</v>
      </c>
      <c r="V507" s="58" t="s">
        <v>53</v>
      </c>
      <c r="W507" s="114" t="s">
        <v>47</v>
      </c>
      <c r="X507" s="51" t="str">
        <f t="shared" si="181"/>
        <v>012GOHEYOALV</v>
      </c>
      <c r="Y507" s="620" t="s">
        <v>6517</v>
      </c>
      <c r="Z507" s="620" t="s">
        <v>6454</v>
      </c>
      <c r="AA507" s="620" t="s">
        <v>6518</v>
      </c>
      <c r="AB507" s="466" t="s">
        <v>55</v>
      </c>
      <c r="AC507" s="481" t="s">
        <v>56</v>
      </c>
      <c r="AD507" s="15" t="s">
        <v>42</v>
      </c>
      <c r="AE507" s="540">
        <v>36947</v>
      </c>
      <c r="AF507" s="58">
        <v>25</v>
      </c>
      <c r="AG507" s="58">
        <v>2</v>
      </c>
      <c r="AH507" s="58">
        <v>2001</v>
      </c>
      <c r="AI507" s="15" t="s">
        <v>4809</v>
      </c>
      <c r="AJ507" s="48" t="s">
        <v>6371</v>
      </c>
      <c r="AK507" s="56">
        <v>3334971</v>
      </c>
      <c r="AL507" s="15" t="s">
        <v>2578</v>
      </c>
      <c r="AM507" s="1101">
        <v>45201</v>
      </c>
      <c r="AN507" s="15" t="s">
        <v>49</v>
      </c>
      <c r="AO507" s="1114">
        <v>45309</v>
      </c>
      <c r="AP507" s="481">
        <v>1</v>
      </c>
      <c r="AQ507" s="480">
        <v>1</v>
      </c>
      <c r="AR507" s="480">
        <v>1</v>
      </c>
      <c r="AS507" s="638" t="s">
        <v>47</v>
      </c>
      <c r="AT507" s="18" t="s">
        <v>1126</v>
      </c>
      <c r="AU507" s="23"/>
      <c r="AV507" s="58"/>
      <c r="AW507" s="53" t="s">
        <v>6417</v>
      </c>
      <c r="AX507" s="1103"/>
      <c r="AY507" s="23"/>
      <c r="AZ507" s="58"/>
      <c r="BA507" s="58"/>
      <c r="BB507" s="23"/>
      <c r="BC507" s="23"/>
      <c r="BD507" s="23"/>
      <c r="BE507" s="23"/>
      <c r="BF507" s="23"/>
      <c r="BG507" s="755">
        <f t="shared" si="182"/>
        <v>6</v>
      </c>
      <c r="BH507" s="709">
        <f t="shared" si="183"/>
        <v>4</v>
      </c>
      <c r="BI507" s="755">
        <f t="shared" si="184"/>
        <v>-2</v>
      </c>
      <c r="BJ507" s="459" t="str">
        <f t="shared" si="185"/>
        <v>NO TIENE REZAGO</v>
      </c>
      <c r="BK507" s="23"/>
    </row>
    <row r="508" spans="1:63" customFormat="1" ht="18.75" customHeight="1">
      <c r="A508" s="481">
        <v>1346</v>
      </c>
      <c r="B508" s="23" t="s">
        <v>5311</v>
      </c>
      <c r="C508" s="15" t="s">
        <v>50</v>
      </c>
      <c r="D508" s="15" t="s">
        <v>77</v>
      </c>
      <c r="E508" s="567" t="s">
        <v>77</v>
      </c>
      <c r="F508" s="567" t="s">
        <v>6142</v>
      </c>
      <c r="G508" s="310" t="str">
        <f>CONCATENATE(MID(Q508,3,2),MID(P508,1,2),MID(H508,1,2),MID(I508,1,2),MID(J508,1,2), MID(K508,1,2),MID(L508,1,1))</f>
        <v>157GONIVIJHS</v>
      </c>
      <c r="H508" s="499" t="s">
        <v>732</v>
      </c>
      <c r="I508" s="499" t="s">
        <v>53</v>
      </c>
      <c r="J508" s="499" t="s">
        <v>1158</v>
      </c>
      <c r="K508" s="499" t="s">
        <v>6183</v>
      </c>
      <c r="L508" s="58" t="s">
        <v>57</v>
      </c>
      <c r="M508" s="103" t="s">
        <v>57</v>
      </c>
      <c r="N508" s="568">
        <v>42186</v>
      </c>
      <c r="O508" s="576">
        <v>1</v>
      </c>
      <c r="P508" s="576">
        <v>7</v>
      </c>
      <c r="Q508" s="576">
        <v>2015</v>
      </c>
      <c r="R508" s="637">
        <f t="shared" ca="1" si="180"/>
        <v>8</v>
      </c>
      <c r="S508" s="483" t="s">
        <v>4809</v>
      </c>
      <c r="T508" s="499" t="s">
        <v>2590</v>
      </c>
      <c r="U508" s="569">
        <v>1932</v>
      </c>
      <c r="V508" s="14" t="s">
        <v>2588</v>
      </c>
      <c r="W508" s="114" t="s">
        <v>47</v>
      </c>
      <c r="X508" s="51" t="str">
        <f t="shared" si="181"/>
        <v>9510YAORIDDEV</v>
      </c>
      <c r="Y508" s="499" t="s">
        <v>6224</v>
      </c>
      <c r="Z508" s="499" t="s">
        <v>6225</v>
      </c>
      <c r="AA508" s="499" t="s">
        <v>6226</v>
      </c>
      <c r="AB508" s="499" t="s">
        <v>81</v>
      </c>
      <c r="AC508" s="481" t="s">
        <v>56</v>
      </c>
      <c r="AD508" s="44" t="s">
        <v>57</v>
      </c>
      <c r="AE508" s="437">
        <v>26596</v>
      </c>
      <c r="AF508" s="576" t="s">
        <v>418</v>
      </c>
      <c r="AG508" s="577" t="s">
        <v>114</v>
      </c>
      <c r="AH508" s="576" t="s">
        <v>278</v>
      </c>
      <c r="AI508" s="15" t="s">
        <v>4809</v>
      </c>
      <c r="AJ508" s="23" t="s">
        <v>58</v>
      </c>
      <c r="AK508" s="23">
        <v>12173051</v>
      </c>
      <c r="AL508" s="15" t="s">
        <v>2578</v>
      </c>
      <c r="AM508" s="1099">
        <v>45303</v>
      </c>
      <c r="AN508" s="15" t="s">
        <v>49</v>
      </c>
      <c r="AO508" s="1095">
        <v>45305</v>
      </c>
      <c r="AP508" s="520">
        <v>1</v>
      </c>
      <c r="AQ508" s="576">
        <v>3</v>
      </c>
      <c r="AR508" s="576">
        <v>3</v>
      </c>
      <c r="AS508" s="638" t="s">
        <v>47</v>
      </c>
      <c r="AT508" s="18" t="s">
        <v>6241</v>
      </c>
      <c r="AU508" s="55"/>
      <c r="AV508" s="58" t="s">
        <v>47</v>
      </c>
      <c r="AW508" s="576" t="s">
        <v>6251</v>
      </c>
      <c r="AX508" s="1095">
        <v>45306</v>
      </c>
      <c r="AY508" s="576" t="s">
        <v>47</v>
      </c>
      <c r="AZ508" s="58"/>
      <c r="BA508" s="58"/>
      <c r="BB508" s="23"/>
      <c r="BC508" s="23"/>
      <c r="BD508" s="23"/>
      <c r="BE508" s="23"/>
      <c r="BF508" s="23"/>
      <c r="BG508" s="755">
        <f t="shared" si="182"/>
        <v>7</v>
      </c>
      <c r="BH508" s="709">
        <f t="shared" si="183"/>
        <v>8</v>
      </c>
      <c r="BI508" s="755">
        <f t="shared" si="184"/>
        <v>1</v>
      </c>
      <c r="BJ508" s="459" t="str">
        <f t="shared" si="185"/>
        <v>NO TIENE REZAGO</v>
      </c>
      <c r="BK508" s="23"/>
    </row>
    <row r="509" spans="1:63" customFormat="1" ht="18.75" customHeight="1">
      <c r="A509" s="481">
        <v>1096</v>
      </c>
      <c r="B509" s="23" t="s">
        <v>5311</v>
      </c>
      <c r="C509" s="15" t="s">
        <v>33</v>
      </c>
      <c r="D509" s="15" t="s">
        <v>33</v>
      </c>
      <c r="E509" s="520" t="s">
        <v>99</v>
      </c>
      <c r="F509" s="520" t="s">
        <v>5321</v>
      </c>
      <c r="G509" s="310" t="str">
        <f>CONCATENATE(MID(Q509,3,2),MID(P509,1,2),MID(H509,1,2),MID(I509,1,2),MID(J509,1,2), MID(K509,1,2),MID(L509,1,1))</f>
        <v>169GOPAMAEMS</v>
      </c>
      <c r="H509" s="18" t="s">
        <v>732</v>
      </c>
      <c r="I509" s="18" t="s">
        <v>447</v>
      </c>
      <c r="J509" s="18" t="s">
        <v>2648</v>
      </c>
      <c r="K509" s="18" t="s">
        <v>5379</v>
      </c>
      <c r="L509" s="58" t="s">
        <v>57</v>
      </c>
      <c r="M509" s="103" t="s">
        <v>57</v>
      </c>
      <c r="N509" s="521">
        <v>42625</v>
      </c>
      <c r="O509" s="637">
        <v>12</v>
      </c>
      <c r="P509" s="637">
        <v>9</v>
      </c>
      <c r="Q509" s="637">
        <v>2016</v>
      </c>
      <c r="R509" s="637">
        <f t="shared" ca="1" si="180"/>
        <v>7</v>
      </c>
      <c r="S509" s="483" t="s">
        <v>4809</v>
      </c>
      <c r="T509" s="462" t="s">
        <v>2590</v>
      </c>
      <c r="U509" s="462">
        <v>787</v>
      </c>
      <c r="V509" s="756" t="s">
        <v>2631</v>
      </c>
      <c r="W509" s="114" t="s">
        <v>47</v>
      </c>
      <c r="X509" s="51" t="str">
        <f t="shared" si="181"/>
        <v>948PARAWIESV</v>
      </c>
      <c r="Y509" s="462" t="s">
        <v>447</v>
      </c>
      <c r="Z509" s="462" t="s">
        <v>218</v>
      </c>
      <c r="AA509" s="462" t="s">
        <v>5471</v>
      </c>
      <c r="AB509" s="462" t="s">
        <v>3917</v>
      </c>
      <c r="AC509" s="481" t="s">
        <v>56</v>
      </c>
      <c r="AD509" s="44" t="s">
        <v>111</v>
      </c>
      <c r="AE509" s="522">
        <v>34548</v>
      </c>
      <c r="AF509" s="462">
        <v>2</v>
      </c>
      <c r="AG509" s="462">
        <v>8</v>
      </c>
      <c r="AH509" s="462">
        <v>1994</v>
      </c>
      <c r="AI509" s="15" t="s">
        <v>4809</v>
      </c>
      <c r="AJ509" s="462" t="s">
        <v>5435</v>
      </c>
      <c r="AK509" s="523">
        <v>25223314</v>
      </c>
      <c r="AL509" s="15" t="s">
        <v>2578</v>
      </c>
      <c r="AM509" s="1100">
        <v>45255</v>
      </c>
      <c r="AN509" s="15" t="s">
        <v>49</v>
      </c>
      <c r="AO509" s="1100">
        <v>45295</v>
      </c>
      <c r="AP509" s="520">
        <v>1</v>
      </c>
      <c r="AQ509" s="637">
        <v>1</v>
      </c>
      <c r="AR509" s="637">
        <v>1</v>
      </c>
      <c r="AS509" s="638" t="s">
        <v>47</v>
      </c>
      <c r="AT509" s="18" t="s">
        <v>5498</v>
      </c>
      <c r="AU509" s="23"/>
      <c r="AV509" s="58" t="s">
        <v>47</v>
      </c>
      <c r="AW509" s="637">
        <v>144</v>
      </c>
      <c r="AX509" s="1100">
        <v>45278</v>
      </c>
      <c r="AY509" s="462" t="s">
        <v>5437</v>
      </c>
      <c r="AZ509" s="58"/>
      <c r="BA509" s="58"/>
      <c r="BB509" s="23"/>
      <c r="BC509" s="23"/>
      <c r="BD509" s="23"/>
      <c r="BE509" s="23"/>
      <c r="BF509" s="23"/>
      <c r="BG509" s="755">
        <f t="shared" si="182"/>
        <v>6</v>
      </c>
      <c r="BH509" s="709">
        <f t="shared" si="183"/>
        <v>7</v>
      </c>
      <c r="BI509" s="755">
        <f t="shared" si="184"/>
        <v>1</v>
      </c>
      <c r="BJ509" s="459" t="str">
        <f t="shared" si="185"/>
        <v>NO TIENE REZAGO</v>
      </c>
      <c r="BK509" s="23"/>
    </row>
    <row r="510" spans="1:63" customFormat="1" ht="18.75" customHeight="1">
      <c r="A510" s="481">
        <v>201</v>
      </c>
      <c r="B510" s="51" t="s">
        <v>2575</v>
      </c>
      <c r="C510" s="15" t="s">
        <v>5146</v>
      </c>
      <c r="D510" s="25" t="s">
        <v>126</v>
      </c>
      <c r="E510" s="198" t="s">
        <v>1286</v>
      </c>
      <c r="F510" s="29" t="s">
        <v>1287</v>
      </c>
      <c r="G510" s="310" t="str">
        <f>CONCATENATE(MID(Q510,3,2),MID(P510,1,2),MID(H510,1,2),MID(I510,1,2),MID(J510,1,2), MID(K510,1,2),MID(L510,1,1))</f>
        <v>1910GOPASAENN</v>
      </c>
      <c r="H510" s="40" t="s">
        <v>732</v>
      </c>
      <c r="I510" s="40" t="s">
        <v>1288</v>
      </c>
      <c r="J510" s="40" t="s">
        <v>2594</v>
      </c>
      <c r="K510" s="40" t="s">
        <v>2732</v>
      </c>
      <c r="L510" s="482" t="s">
        <v>1938</v>
      </c>
      <c r="M510" s="185" t="s">
        <v>1938</v>
      </c>
      <c r="N510" s="193">
        <v>43762</v>
      </c>
      <c r="O510" s="199">
        <v>24</v>
      </c>
      <c r="P510" s="199">
        <v>10</v>
      </c>
      <c r="Q510" s="199">
        <v>2019</v>
      </c>
      <c r="R510" s="637">
        <f t="shared" ca="1" si="180"/>
        <v>4</v>
      </c>
      <c r="S510" s="15" t="s">
        <v>4808</v>
      </c>
      <c r="T510" s="29" t="s">
        <v>2113</v>
      </c>
      <c r="U510" s="29">
        <v>91557706</v>
      </c>
      <c r="V510" s="29" t="s">
        <v>53</v>
      </c>
      <c r="W510" s="51" t="s">
        <v>47</v>
      </c>
      <c r="X510" s="51" t="str">
        <f t="shared" si="181"/>
        <v>927PABLMAYOV</v>
      </c>
      <c r="Y510" s="29" t="s">
        <v>1288</v>
      </c>
      <c r="Z510" s="29" t="s">
        <v>321</v>
      </c>
      <c r="AA510" s="29" t="s">
        <v>84</v>
      </c>
      <c r="AB510" s="29" t="s">
        <v>1289</v>
      </c>
      <c r="AC510" s="481" t="s">
        <v>56</v>
      </c>
      <c r="AD510" s="482" t="s">
        <v>42</v>
      </c>
      <c r="AE510" s="42">
        <v>33815</v>
      </c>
      <c r="AF510" s="29">
        <v>30</v>
      </c>
      <c r="AG510" s="29">
        <v>7</v>
      </c>
      <c r="AH510" s="29">
        <v>1992</v>
      </c>
      <c r="AI510" s="58" t="s">
        <v>4809</v>
      </c>
      <c r="AJ510" s="29" t="s">
        <v>42</v>
      </c>
      <c r="AK510" s="41">
        <v>8970</v>
      </c>
      <c r="AL510" s="1080" t="s">
        <v>2578</v>
      </c>
      <c r="AM510" s="1097">
        <v>45184</v>
      </c>
      <c r="AN510" s="15" t="s">
        <v>49</v>
      </c>
      <c r="AO510" s="1111">
        <v>45205</v>
      </c>
      <c r="AP510" s="482">
        <v>3</v>
      </c>
      <c r="AQ510" s="379">
        <v>3</v>
      </c>
      <c r="AR510" s="41">
        <v>1</v>
      </c>
      <c r="AS510" s="51" t="s">
        <v>47</v>
      </c>
      <c r="AT510" s="26" t="s">
        <v>131</v>
      </c>
      <c r="AU510" s="14" t="s">
        <v>47</v>
      </c>
      <c r="AV510" s="58"/>
      <c r="AW510" s="25"/>
      <c r="AX510" s="58"/>
      <c r="AY510" s="25"/>
      <c r="AZ510" s="58"/>
      <c r="BA510" s="557"/>
      <c r="BB510" s="25"/>
      <c r="BC510" s="25"/>
      <c r="BD510" s="25"/>
      <c r="BE510" s="25"/>
      <c r="BF510" s="25"/>
      <c r="BG510" s="755">
        <f t="shared" si="182"/>
        <v>6</v>
      </c>
      <c r="BH510" s="709">
        <f t="shared" si="183"/>
        <v>4</v>
      </c>
      <c r="BI510" s="755">
        <f t="shared" si="184"/>
        <v>-2</v>
      </c>
      <c r="BJ510" s="459" t="str">
        <f t="shared" si="185"/>
        <v>NO TIENE REZAGO</v>
      </c>
      <c r="BK510" s="25"/>
    </row>
    <row r="511" spans="1:63" customFormat="1" ht="18.75" customHeight="1">
      <c r="A511" s="481">
        <v>1017</v>
      </c>
      <c r="B511" s="23" t="s">
        <v>4811</v>
      </c>
      <c r="C511" s="15" t="s">
        <v>33</v>
      </c>
      <c r="D511" s="15" t="s">
        <v>33</v>
      </c>
      <c r="E511" s="185" t="s">
        <v>34</v>
      </c>
      <c r="F511" s="513" t="s">
        <v>562</v>
      </c>
      <c r="G511" s="310" t="str">
        <f>CONCATENATE(MID(Q511,3,2),MID(P511,1,2),MID(H511,1,2),MID(I511,1,2),MID(J511,1,2), MID(K511,1,2),MID(L511,1,1))</f>
        <v>189GOROANDES</v>
      </c>
      <c r="H511" s="197" t="s">
        <v>732</v>
      </c>
      <c r="I511" s="197" t="s">
        <v>226</v>
      </c>
      <c r="J511" s="197" t="s">
        <v>1220</v>
      </c>
      <c r="K511" s="197" t="s">
        <v>416</v>
      </c>
      <c r="L511" s="15" t="s">
        <v>57</v>
      </c>
      <c r="M511" s="103" t="s">
        <v>57</v>
      </c>
      <c r="N511" s="193">
        <v>43365</v>
      </c>
      <c r="O511" s="199">
        <v>22</v>
      </c>
      <c r="P511" s="199">
        <v>9</v>
      </c>
      <c r="Q511" s="199">
        <v>2018</v>
      </c>
      <c r="R511" s="637">
        <f t="shared" ca="1" si="180"/>
        <v>5</v>
      </c>
      <c r="S511" s="15" t="s">
        <v>4809</v>
      </c>
      <c r="T511" s="29" t="s">
        <v>2590</v>
      </c>
      <c r="U511" s="380">
        <v>134</v>
      </c>
      <c r="V511" s="16" t="s">
        <v>2636</v>
      </c>
      <c r="W511" s="114" t="s">
        <v>47</v>
      </c>
      <c r="X511" s="51" t="str">
        <f t="shared" si="181"/>
        <v>0204ROROGLDEV</v>
      </c>
      <c r="Y511" s="197" t="s">
        <v>3543</v>
      </c>
      <c r="Z511" s="192" t="s">
        <v>3543</v>
      </c>
      <c r="AA511" s="192" t="s">
        <v>4656</v>
      </c>
      <c r="AB511" s="192" t="s">
        <v>223</v>
      </c>
      <c r="AC511" s="481" t="s">
        <v>56</v>
      </c>
      <c r="AD511" s="498" t="s">
        <v>42</v>
      </c>
      <c r="AE511" s="406">
        <v>37354</v>
      </c>
      <c r="AF511" s="405" t="s">
        <v>394</v>
      </c>
      <c r="AG511" s="405" t="s">
        <v>162</v>
      </c>
      <c r="AH511" s="405" t="s">
        <v>491</v>
      </c>
      <c r="AI511" s="58" t="s">
        <v>4809</v>
      </c>
      <c r="AJ511" s="198" t="s">
        <v>42</v>
      </c>
      <c r="AK511" s="200">
        <v>2836041</v>
      </c>
      <c r="AL511" s="58" t="s">
        <v>6721</v>
      </c>
      <c r="AM511" s="1102">
        <v>45237.712071759262</v>
      </c>
      <c r="AN511" s="498" t="s">
        <v>4657</v>
      </c>
      <c r="AO511" s="1116">
        <v>45259</v>
      </c>
      <c r="AP511" s="498">
        <v>1</v>
      </c>
      <c r="AQ511" s="377">
        <v>1</v>
      </c>
      <c r="AR511" s="200">
        <v>1</v>
      </c>
      <c r="AS511" s="146" t="s">
        <v>47</v>
      </c>
      <c r="AT511" s="198" t="s">
        <v>98</v>
      </c>
      <c r="AU511" s="18" t="s">
        <v>47</v>
      </c>
      <c r="AV511" s="58"/>
      <c r="AW511" s="18"/>
      <c r="AX511" s="58"/>
      <c r="AY511" s="18"/>
      <c r="AZ511" s="58"/>
      <c r="BA511" s="58"/>
      <c r="BB511" s="18"/>
      <c r="BC511" s="18"/>
      <c r="BD511" s="18"/>
      <c r="BE511" s="18"/>
      <c r="BF511" s="18"/>
      <c r="BG511" s="755">
        <f t="shared" si="182"/>
        <v>6</v>
      </c>
      <c r="BH511" s="709">
        <f t="shared" si="183"/>
        <v>5</v>
      </c>
      <c r="BI511" s="755">
        <f t="shared" si="184"/>
        <v>-1</v>
      </c>
      <c r="BJ511" s="459" t="str">
        <f t="shared" si="185"/>
        <v>NO TIENE REZAGO</v>
      </c>
      <c r="BK511" s="18" t="s">
        <v>4658</v>
      </c>
    </row>
    <row r="512" spans="1:63" customFormat="1" ht="18.75" customHeight="1">
      <c r="A512" s="481">
        <v>1190</v>
      </c>
      <c r="B512" s="23" t="s">
        <v>5311</v>
      </c>
      <c r="C512" s="15" t="s">
        <v>33</v>
      </c>
      <c r="D512" s="15" t="s">
        <v>33</v>
      </c>
      <c r="E512" s="466" t="s">
        <v>335</v>
      </c>
      <c r="F512" s="53" t="s">
        <v>5654</v>
      </c>
      <c r="G512" s="310" t="str">
        <f>CONCATENATE(MID(Q512,3,2),MID(P512,1,2),MID(H512,1,2),MID(I512,1,2),MID(J512,1,2), MID(K512,1,2),MID(L512,1,1))</f>
        <v>118GOFLARRAS</v>
      </c>
      <c r="H512" s="48" t="s">
        <v>5728</v>
      </c>
      <c r="I512" s="48" t="s">
        <v>37</v>
      </c>
      <c r="J512" s="48" t="s">
        <v>5729</v>
      </c>
      <c r="K512" s="48" t="s">
        <v>3193</v>
      </c>
      <c r="L512" s="58" t="s">
        <v>57</v>
      </c>
      <c r="M512" s="103" t="s">
        <v>57</v>
      </c>
      <c r="N512" s="528">
        <v>40772</v>
      </c>
      <c r="O512" s="354">
        <v>17</v>
      </c>
      <c r="P512" s="354">
        <v>8</v>
      </c>
      <c r="Q512" s="354">
        <v>2011</v>
      </c>
      <c r="R512" s="637">
        <f t="shared" ca="1" si="180"/>
        <v>12</v>
      </c>
      <c r="S512" s="482" t="s">
        <v>4808</v>
      </c>
      <c r="T512" s="466" t="s">
        <v>71</v>
      </c>
      <c r="U512" s="53">
        <v>34739994</v>
      </c>
      <c r="V512" s="14" t="s">
        <v>2586</v>
      </c>
      <c r="W512" s="114" t="s">
        <v>47</v>
      </c>
      <c r="X512" s="51" t="str">
        <f t="shared" si="181"/>
        <v>8709FLAVRONIV</v>
      </c>
      <c r="Y512" s="53" t="s">
        <v>37</v>
      </c>
      <c r="Z512" s="53" t="s">
        <v>5962</v>
      </c>
      <c r="AA512" s="53" t="s">
        <v>5963</v>
      </c>
      <c r="AB512" s="53" t="s">
        <v>53</v>
      </c>
      <c r="AC512" s="481" t="s">
        <v>56</v>
      </c>
      <c r="AD512" s="44" t="s">
        <v>57</v>
      </c>
      <c r="AE512" s="540">
        <v>32030</v>
      </c>
      <c r="AF512" s="538" t="s">
        <v>114</v>
      </c>
      <c r="AG512" s="538" t="s">
        <v>315</v>
      </c>
      <c r="AH512" s="538" t="s">
        <v>249</v>
      </c>
      <c r="AI512" s="15" t="s">
        <v>4809</v>
      </c>
      <c r="AJ512" s="466" t="s">
        <v>71</v>
      </c>
      <c r="AK512" s="53" t="s">
        <v>40</v>
      </c>
      <c r="AL512" s="15" t="s">
        <v>2578</v>
      </c>
      <c r="AM512" s="557">
        <v>45287.766036550922</v>
      </c>
      <c r="AN512" s="15" t="s">
        <v>49</v>
      </c>
      <c r="AO512" s="1101">
        <v>45296</v>
      </c>
      <c r="AP512" s="481">
        <v>2</v>
      </c>
      <c r="AQ512" s="530">
        <v>1</v>
      </c>
      <c r="AR512" s="530">
        <v>1</v>
      </c>
      <c r="AS512" s="638" t="s">
        <v>47</v>
      </c>
      <c r="AT512" s="18" t="s">
        <v>1210</v>
      </c>
      <c r="AU512" s="23"/>
      <c r="AV512" s="58"/>
      <c r="AW512" s="466" t="s">
        <v>6086</v>
      </c>
      <c r="AX512" s="1093"/>
      <c r="AY512" s="466" t="s">
        <v>1805</v>
      </c>
      <c r="AZ512" s="58"/>
      <c r="BA512" s="58"/>
      <c r="BB512" s="23"/>
      <c r="BC512" s="23"/>
      <c r="BD512" s="23"/>
      <c r="BE512" s="23"/>
      <c r="BF512" s="23"/>
      <c r="BG512" s="755">
        <f t="shared" si="182"/>
        <v>11</v>
      </c>
      <c r="BH512" s="709">
        <f t="shared" si="183"/>
        <v>12</v>
      </c>
      <c r="BI512" s="755">
        <f t="shared" si="184"/>
        <v>1</v>
      </c>
      <c r="BJ512" s="459" t="str">
        <f t="shared" si="185"/>
        <v>NO TIENE REZAGO</v>
      </c>
      <c r="BK512" s="23"/>
    </row>
    <row r="513" spans="1:63" customFormat="1" ht="18.75" customHeight="1">
      <c r="A513" s="481">
        <v>1214</v>
      </c>
      <c r="B513" s="23" t="s">
        <v>5311</v>
      </c>
      <c r="C513" s="15" t="s">
        <v>33</v>
      </c>
      <c r="D513" s="15" t="s">
        <v>33</v>
      </c>
      <c r="E513" s="466" t="s">
        <v>335</v>
      </c>
      <c r="F513" s="53" t="s">
        <v>5654</v>
      </c>
      <c r="G513" s="310" t="str">
        <f>CONCATENATE(MID(Q513,3,2),MID(P513,1,2),MID(H513,1,2),MID(I513,1,2),MID(J513,1,2), MID(K513,1,2),MID(L513,1,1))</f>
        <v>138GOFLARANP</v>
      </c>
      <c r="H513" s="48" t="s">
        <v>5728</v>
      </c>
      <c r="I513" s="48" t="s">
        <v>37</v>
      </c>
      <c r="J513" s="48" t="s">
        <v>5769</v>
      </c>
      <c r="K513" s="48" t="s">
        <v>5770</v>
      </c>
      <c r="L513" s="481" t="s">
        <v>42</v>
      </c>
      <c r="M513" s="466" t="s">
        <v>42</v>
      </c>
      <c r="N513" s="528">
        <v>41506</v>
      </c>
      <c r="O513" s="354">
        <v>20</v>
      </c>
      <c r="P513" s="354">
        <v>8</v>
      </c>
      <c r="Q513" s="354">
        <v>2013</v>
      </c>
      <c r="R513" s="637">
        <f t="shared" ca="1" si="180"/>
        <v>10</v>
      </c>
      <c r="S513" s="483" t="s">
        <v>4809</v>
      </c>
      <c r="T513" s="466" t="s">
        <v>42</v>
      </c>
      <c r="U513" s="53" t="s">
        <v>5771</v>
      </c>
      <c r="V513" s="14" t="s">
        <v>2582</v>
      </c>
      <c r="W513" s="114" t="s">
        <v>47</v>
      </c>
      <c r="X513" s="51" t="str">
        <f t="shared" si="181"/>
        <v>8709FLAVRONIV</v>
      </c>
      <c r="Y513" s="53" t="s">
        <v>5992</v>
      </c>
      <c r="Z513" s="53" t="s">
        <v>5962</v>
      </c>
      <c r="AA513" s="53" t="s">
        <v>5963</v>
      </c>
      <c r="AB513" s="53" t="s">
        <v>53</v>
      </c>
      <c r="AC513" s="481" t="s">
        <v>56</v>
      </c>
      <c r="AD513" s="44" t="s">
        <v>57</v>
      </c>
      <c r="AE513" s="540">
        <v>32030</v>
      </c>
      <c r="AF513" s="538" t="s">
        <v>114</v>
      </c>
      <c r="AG513" s="538" t="s">
        <v>315</v>
      </c>
      <c r="AH513" s="538" t="s">
        <v>249</v>
      </c>
      <c r="AI513" s="15" t="s">
        <v>4809</v>
      </c>
      <c r="AJ513" s="466" t="s">
        <v>71</v>
      </c>
      <c r="AK513" s="53" t="s">
        <v>40</v>
      </c>
      <c r="AL513" s="15" t="s">
        <v>2578</v>
      </c>
      <c r="AM513" s="557">
        <v>45278.843680914353</v>
      </c>
      <c r="AN513" s="15"/>
      <c r="AO513" s="1101"/>
      <c r="AP513" s="481"/>
      <c r="AQ513" s="466"/>
      <c r="AR513" s="466"/>
      <c r="AS513" s="114" t="s">
        <v>47</v>
      </c>
      <c r="AT513" s="18" t="s">
        <v>1210</v>
      </c>
      <c r="AU513" s="23"/>
      <c r="AV513" s="58"/>
      <c r="AW513" s="466" t="s">
        <v>6086</v>
      </c>
      <c r="AX513" s="1093"/>
      <c r="AY513" s="466" t="s">
        <v>1805</v>
      </c>
      <c r="AZ513" s="58"/>
      <c r="BA513" s="58"/>
      <c r="BB513" s="23"/>
      <c r="BC513" s="23"/>
      <c r="BD513" s="23"/>
      <c r="BE513" s="23"/>
      <c r="BF513" s="23"/>
      <c r="BG513" s="755">
        <f t="shared" si="182"/>
        <v>10</v>
      </c>
      <c r="BH513" s="709">
        <f t="shared" si="183"/>
        <v>10</v>
      </c>
      <c r="BI513" s="755">
        <f t="shared" si="184"/>
        <v>0</v>
      </c>
      <c r="BJ513" s="459" t="str">
        <f t="shared" si="185"/>
        <v>NO TIENE REZAGO</v>
      </c>
      <c r="BK513" s="23"/>
    </row>
    <row r="514" spans="1:63" customFormat="1" ht="18.75" customHeight="1">
      <c r="A514" s="481">
        <v>1359</v>
      </c>
      <c r="B514" s="23" t="s">
        <v>5311</v>
      </c>
      <c r="C514" s="15" t="s">
        <v>50</v>
      </c>
      <c r="D514" s="15" t="s">
        <v>50</v>
      </c>
      <c r="E514" s="567" t="s">
        <v>51</v>
      </c>
      <c r="F514" s="564" t="s">
        <v>6143</v>
      </c>
      <c r="G514" s="310" t="str">
        <f>CONCATENATE(MID(Q514,3,2),MID(P514,1,2),MID(H514,1,2),MID(I514,1,2),MID(J514,1,2), MID(K514,1,2),MID(L514,1,1))</f>
        <v>147GOLIESJOP</v>
      </c>
      <c r="H514" s="473" t="s">
        <v>738</v>
      </c>
      <c r="I514" s="473" t="s">
        <v>815</v>
      </c>
      <c r="J514" s="473" t="s">
        <v>3681</v>
      </c>
      <c r="K514" s="473" t="s">
        <v>309</v>
      </c>
      <c r="L514" s="520" t="s">
        <v>42</v>
      </c>
      <c r="M514" s="499" t="s">
        <v>42</v>
      </c>
      <c r="N514" s="565">
        <v>41839</v>
      </c>
      <c r="O514" s="549">
        <v>19</v>
      </c>
      <c r="P514" s="549">
        <v>7</v>
      </c>
      <c r="Q514" s="549">
        <v>2014</v>
      </c>
      <c r="R514" s="637">
        <f t="shared" ref="R514:R534" ca="1" si="186">DATEDIF(N514,TODAY(),"Y")</f>
        <v>9</v>
      </c>
      <c r="S514" s="482" t="s">
        <v>4808</v>
      </c>
      <c r="T514" s="499" t="s">
        <v>42</v>
      </c>
      <c r="U514" s="561">
        <v>4093664</v>
      </c>
      <c r="V514" s="14" t="s">
        <v>2602</v>
      </c>
      <c r="W514" s="114" t="s">
        <v>47</v>
      </c>
      <c r="X514" s="51" t="str">
        <f t="shared" ref="X514:X534" si="187">UPPER(CONCATENATE(MID(AH514,3,2),MID(AG514,1,2),MID(Y514,1,2),MID(Z514,1,2),MID(AA514,1,2),MID(AB514,1,2),MID(AC514,1,1)))</f>
        <v>9202LIPENESIV</v>
      </c>
      <c r="Y514" s="473" t="s">
        <v>815</v>
      </c>
      <c r="Z514" s="473" t="s">
        <v>83</v>
      </c>
      <c r="AA514" s="473" t="s">
        <v>6229</v>
      </c>
      <c r="AB514" s="473" t="s">
        <v>6230</v>
      </c>
      <c r="AC514" s="481" t="s">
        <v>56</v>
      </c>
      <c r="AD514" s="44" t="s">
        <v>57</v>
      </c>
      <c r="AE514" s="474">
        <v>33649</v>
      </c>
      <c r="AF514" s="549" t="s">
        <v>314</v>
      </c>
      <c r="AG514" s="560" t="s">
        <v>87</v>
      </c>
      <c r="AH514" s="549" t="s">
        <v>115</v>
      </c>
      <c r="AI514" s="15" t="s">
        <v>4809</v>
      </c>
      <c r="AJ514" s="576" t="s">
        <v>58</v>
      </c>
      <c r="AK514" s="561">
        <v>23411776</v>
      </c>
      <c r="AL514" s="15" t="s">
        <v>2578</v>
      </c>
      <c r="AM514" s="1095">
        <v>45300</v>
      </c>
      <c r="AN514" s="15" t="s">
        <v>49</v>
      </c>
      <c r="AO514" s="1101">
        <v>45302</v>
      </c>
      <c r="AP514" s="58">
        <v>2</v>
      </c>
      <c r="AQ514" s="549">
        <v>3</v>
      </c>
      <c r="AR514" s="549">
        <v>3</v>
      </c>
      <c r="AS514" s="638" t="s">
        <v>47</v>
      </c>
      <c r="AT514" s="18" t="s">
        <v>6241</v>
      </c>
      <c r="AU514" s="55"/>
      <c r="AV514" s="58" t="s">
        <v>47</v>
      </c>
      <c r="AW514" s="549" t="s">
        <v>6130</v>
      </c>
      <c r="AX514" s="1101">
        <v>45303</v>
      </c>
      <c r="AY514" s="576" t="s">
        <v>47</v>
      </c>
      <c r="AZ514" s="58"/>
      <c r="BA514" s="58"/>
      <c r="BB514" s="23"/>
      <c r="BC514" s="23"/>
      <c r="BD514" s="23"/>
      <c r="BE514" s="23"/>
      <c r="BF514" s="23"/>
      <c r="BG514" s="755">
        <f t="shared" ref="BG514:BG524" si="188">IF(V514="NINGUNO",6, IF(V514="NIVEL INICIAL 3 AÑOS",6,IF(V514="NIVEL INICIAL 4 AÑOS",6, IF(V514="NIVEL INICIAL 5 AÑOS",6, IF(V514="PRIMARIA - 1ER GRADO",6, IF(V514="PRIMARIA - 2DO GRADO",7, IF(V514="PRIMARIA - 3ER GRADO",8, IF(V514="PRIMARIA - 4TO GRADO",9, IF(V514="PRIMARIA - 5TO GRADO",10, IF(V514="PRIMARIA - 6TO GRADO",11, IF(V514="SECUNDARIA - 1ER GRADO",12, IF(V514="SECUNDARIA - 2DO GRADO",13, IF(V514="SECUNDARIA - 3ER GRADO",14, IF(V514="SECUNDARIA - 4TO GRADO",15))))))))))))))</f>
        <v>8</v>
      </c>
      <c r="BH514" s="709">
        <f t="shared" ref="BH514:BH524" si="189">DATEDIF(N514,"31/03/2024","Y")</f>
        <v>9</v>
      </c>
      <c r="BI514" s="755">
        <f t="shared" ref="BI514:BI524" si="190">BH514-BG514</f>
        <v>1</v>
      </c>
      <c r="BJ514" s="459" t="str">
        <f t="shared" ref="BJ514:BJ524" si="191">IF(BI514&lt;=1,"NO TIENE REZAGO", IF(BI514=2,"2 AÑOS REZAGO", IF(BI514=3,"3 AÑOS REZAGO", IF(BI514&gt;=4, "4 AÑOS REZAGO A MÁS"))))</f>
        <v>NO TIENE REZAGO</v>
      </c>
      <c r="BK514" s="23"/>
    </row>
    <row r="515" spans="1:63" customFormat="1" ht="18.75" customHeight="1">
      <c r="A515" s="481">
        <v>1360</v>
      </c>
      <c r="B515" s="23" t="s">
        <v>5311</v>
      </c>
      <c r="C515" s="15" t="s">
        <v>50</v>
      </c>
      <c r="D515" s="15" t="s">
        <v>50</v>
      </c>
      <c r="E515" s="567" t="s">
        <v>51</v>
      </c>
      <c r="F515" s="564" t="s">
        <v>6143</v>
      </c>
      <c r="G515" s="310" t="str">
        <f>CONCATENATE(MID(Q515,3,2),MID(P515,1,2),MID(H515,1,2),MID(I515,1,2),MID(J515,1,2), MID(K515,1,2),MID(L515,1,1))</f>
        <v>1012GOLISEEMP</v>
      </c>
      <c r="H515" s="473" t="s">
        <v>738</v>
      </c>
      <c r="I515" s="473" t="s">
        <v>815</v>
      </c>
      <c r="J515" s="473" t="s">
        <v>2643</v>
      </c>
      <c r="K515" s="473" t="s">
        <v>2822</v>
      </c>
      <c r="L515" s="520" t="s">
        <v>42</v>
      </c>
      <c r="M515" s="499" t="s">
        <v>42</v>
      </c>
      <c r="N515" s="573">
        <v>40539</v>
      </c>
      <c r="O515" s="549">
        <v>27</v>
      </c>
      <c r="P515" s="549">
        <v>12</v>
      </c>
      <c r="Q515" s="549">
        <v>2010</v>
      </c>
      <c r="R515" s="637">
        <f t="shared" ca="1" si="186"/>
        <v>13</v>
      </c>
      <c r="S515" s="482" t="s">
        <v>4808</v>
      </c>
      <c r="T515" s="499" t="s">
        <v>42</v>
      </c>
      <c r="U515" s="561">
        <v>4093717</v>
      </c>
      <c r="V515" s="14" t="s">
        <v>2656</v>
      </c>
      <c r="W515" s="114" t="s">
        <v>47</v>
      </c>
      <c r="X515" s="51" t="str">
        <f t="shared" si="187"/>
        <v>9202LIPENESIV</v>
      </c>
      <c r="Y515" s="473" t="s">
        <v>815</v>
      </c>
      <c r="Z515" s="473" t="s">
        <v>83</v>
      </c>
      <c r="AA515" s="473" t="s">
        <v>6229</v>
      </c>
      <c r="AB515" s="473" t="s">
        <v>6230</v>
      </c>
      <c r="AC515" s="481" t="s">
        <v>56</v>
      </c>
      <c r="AD515" s="44" t="s">
        <v>57</v>
      </c>
      <c r="AE515" s="474">
        <v>33649</v>
      </c>
      <c r="AF515" s="549" t="s">
        <v>314</v>
      </c>
      <c r="AG515" s="560" t="s">
        <v>87</v>
      </c>
      <c r="AH515" s="549" t="s">
        <v>115</v>
      </c>
      <c r="AI515" s="15" t="s">
        <v>4809</v>
      </c>
      <c r="AJ515" s="576" t="s">
        <v>58</v>
      </c>
      <c r="AK515" s="561">
        <v>23411776</v>
      </c>
      <c r="AL515" s="15" t="s">
        <v>2578</v>
      </c>
      <c r="AM515" s="1095">
        <v>45300</v>
      </c>
      <c r="AN515" s="1101"/>
      <c r="AO515" s="1101"/>
      <c r="AP515" s="58">
        <v>3</v>
      </c>
      <c r="AQ515" s="584"/>
      <c r="AR515" s="584"/>
      <c r="AS515" s="114" t="s">
        <v>47</v>
      </c>
      <c r="AT515" s="18" t="s">
        <v>6241</v>
      </c>
      <c r="AU515" s="55"/>
      <c r="AV515" s="58" t="s">
        <v>47</v>
      </c>
      <c r="AW515" s="549" t="s">
        <v>6257</v>
      </c>
      <c r="AX515" s="1101">
        <v>45303</v>
      </c>
      <c r="AY515" s="576" t="s">
        <v>47</v>
      </c>
      <c r="AZ515" s="58"/>
      <c r="BA515" s="58"/>
      <c r="BB515" s="23"/>
      <c r="BC515" s="23"/>
      <c r="BD515" s="23"/>
      <c r="BE515" s="23"/>
      <c r="BF515" s="23"/>
      <c r="BG515" s="755">
        <f t="shared" si="188"/>
        <v>12</v>
      </c>
      <c r="BH515" s="709">
        <f t="shared" si="189"/>
        <v>13</v>
      </c>
      <c r="BI515" s="755">
        <f t="shared" si="190"/>
        <v>1</v>
      </c>
      <c r="BJ515" s="459" t="str">
        <f t="shared" si="191"/>
        <v>NO TIENE REZAGO</v>
      </c>
      <c r="BK515" s="23"/>
    </row>
    <row r="516" spans="1:63" customFormat="1" ht="18.75" customHeight="1">
      <c r="A516" s="481">
        <v>1307</v>
      </c>
      <c r="B516" s="23" t="s">
        <v>5311</v>
      </c>
      <c r="C516" s="15" t="s">
        <v>50</v>
      </c>
      <c r="D516" s="15" t="s">
        <v>50</v>
      </c>
      <c r="E516" s="564" t="s">
        <v>51</v>
      </c>
      <c r="F516" s="564">
        <v>964380949</v>
      </c>
      <c r="G516" s="310" t="str">
        <f>CONCATENATE(MID(Q516,3,2),MID(P516,1,2),MID(H516,1,2),MID(I516,1,2),MID(J516,1,2), MID(K516,1,2),MID(L516,1,1))</f>
        <v>111GOMECAVAS</v>
      </c>
      <c r="H516" s="473" t="s">
        <v>738</v>
      </c>
      <c r="I516" s="473" t="s">
        <v>958</v>
      </c>
      <c r="J516" s="473" t="s">
        <v>2669</v>
      </c>
      <c r="K516" s="473" t="s">
        <v>167</v>
      </c>
      <c r="L516" s="58" t="s">
        <v>57</v>
      </c>
      <c r="M516" s="103" t="s">
        <v>57</v>
      </c>
      <c r="N516" s="565">
        <v>40551</v>
      </c>
      <c r="O516" s="549">
        <v>8</v>
      </c>
      <c r="P516" s="549">
        <v>1</v>
      </c>
      <c r="Q516" s="549">
        <v>2011</v>
      </c>
      <c r="R516" s="637">
        <f t="shared" ca="1" si="186"/>
        <v>13</v>
      </c>
      <c r="S516" s="483" t="s">
        <v>4809</v>
      </c>
      <c r="T516" s="473" t="s">
        <v>42</v>
      </c>
      <c r="U516" s="561">
        <v>2490468</v>
      </c>
      <c r="V516" s="14" t="s">
        <v>2586</v>
      </c>
      <c r="W516" s="114" t="s">
        <v>47</v>
      </c>
      <c r="X516" s="51" t="str">
        <f t="shared" si="187"/>
        <v>9303MESAPANAV</v>
      </c>
      <c r="Y516" s="473" t="s">
        <v>958</v>
      </c>
      <c r="Z516" s="473" t="s">
        <v>6121</v>
      </c>
      <c r="AA516" s="473" t="s">
        <v>622</v>
      </c>
      <c r="AB516" s="473" t="s">
        <v>834</v>
      </c>
      <c r="AC516" s="481" t="s">
        <v>56</v>
      </c>
      <c r="AD516" s="44" t="s">
        <v>111</v>
      </c>
      <c r="AE516" s="474">
        <v>34055</v>
      </c>
      <c r="AF516" s="549" t="s">
        <v>211</v>
      </c>
      <c r="AG516" s="560" t="s">
        <v>88</v>
      </c>
      <c r="AH516" s="549" t="s">
        <v>293</v>
      </c>
      <c r="AI516" s="15" t="s">
        <v>4809</v>
      </c>
      <c r="AJ516" s="549" t="s">
        <v>326</v>
      </c>
      <c r="AK516" s="474">
        <v>34055</v>
      </c>
      <c r="AL516" s="15" t="s">
        <v>2578</v>
      </c>
      <c r="AM516" s="1093">
        <v>45273</v>
      </c>
      <c r="AN516" s="15" t="s">
        <v>49</v>
      </c>
      <c r="AO516" s="1095">
        <v>45294</v>
      </c>
      <c r="AP516" s="58">
        <v>1</v>
      </c>
      <c r="AQ516" s="473">
        <v>3</v>
      </c>
      <c r="AR516" s="473">
        <v>3</v>
      </c>
      <c r="AS516" s="673" t="s">
        <v>47</v>
      </c>
      <c r="AT516" s="18" t="s">
        <v>59</v>
      </c>
      <c r="AU516" s="55"/>
      <c r="AV516" s="58" t="s">
        <v>47</v>
      </c>
      <c r="AW516" s="770" t="s">
        <v>6124</v>
      </c>
      <c r="AX516" s="1127">
        <v>45294</v>
      </c>
      <c r="AY516" s="25" t="s">
        <v>47</v>
      </c>
      <c r="AZ516" s="15" t="s">
        <v>47</v>
      </c>
      <c r="BA516" s="772">
        <v>45310</v>
      </c>
      <c r="BB516" s="25" t="s">
        <v>47</v>
      </c>
      <c r="BC516" s="18" t="s">
        <v>2603</v>
      </c>
      <c r="BD516" s="1144" t="s">
        <v>6727</v>
      </c>
      <c r="BE516" s="1144" t="s">
        <v>2679</v>
      </c>
      <c r="BF516" s="18" t="s">
        <v>1805</v>
      </c>
      <c r="BG516" s="755">
        <f t="shared" si="188"/>
        <v>11</v>
      </c>
      <c r="BH516" s="709">
        <f t="shared" si="189"/>
        <v>13</v>
      </c>
      <c r="BI516" s="755">
        <f t="shared" si="190"/>
        <v>2</v>
      </c>
      <c r="BJ516" s="459" t="str">
        <f t="shared" si="191"/>
        <v>2 AÑOS REZAGO</v>
      </c>
      <c r="BK516" s="23"/>
    </row>
    <row r="517" spans="1:63" customFormat="1" ht="18.75" customHeight="1">
      <c r="A517" s="481">
        <v>1373</v>
      </c>
      <c r="B517" s="23" t="s">
        <v>5311</v>
      </c>
      <c r="C517" s="15" t="s">
        <v>50</v>
      </c>
      <c r="D517" s="15" t="s">
        <v>50</v>
      </c>
      <c r="E517" s="567" t="s">
        <v>51</v>
      </c>
      <c r="F517" s="567">
        <v>966669805</v>
      </c>
      <c r="G517" s="310" t="str">
        <f>CONCATENATE(MID(Q517,3,2),MID(P517,1,2),MID(H517,1,2),MID(I517,1,2),MID(J517,1,2), MID(K517,1,2),MID(L517,1,1))</f>
        <v>209GOMOBRDAN</v>
      </c>
      <c r="H517" s="499" t="s">
        <v>738</v>
      </c>
      <c r="I517" s="499" t="s">
        <v>1174</v>
      </c>
      <c r="J517" s="499" t="s">
        <v>6201</v>
      </c>
      <c r="K517" s="499" t="s">
        <v>2441</v>
      </c>
      <c r="L517" s="15" t="s">
        <v>1938</v>
      </c>
      <c r="M517" s="185" t="s">
        <v>1938</v>
      </c>
      <c r="N517" s="581">
        <v>44093</v>
      </c>
      <c r="O517" s="549">
        <v>19</v>
      </c>
      <c r="P517" s="549">
        <v>9</v>
      </c>
      <c r="Q517" s="549">
        <v>2020</v>
      </c>
      <c r="R517" s="637">
        <f t="shared" ca="1" si="186"/>
        <v>3</v>
      </c>
      <c r="S517" s="483" t="s">
        <v>4809</v>
      </c>
      <c r="T517" s="29" t="s">
        <v>2113</v>
      </c>
      <c r="U517" s="569">
        <v>91978913</v>
      </c>
      <c r="V517" s="14" t="s">
        <v>2595</v>
      </c>
      <c r="W517" s="114" t="s">
        <v>47</v>
      </c>
      <c r="X517" s="51" t="str">
        <f t="shared" si="187"/>
        <v>9404MOMOBANAV</v>
      </c>
      <c r="Y517" s="499" t="s">
        <v>1174</v>
      </c>
      <c r="Z517" s="499" t="s">
        <v>1108</v>
      </c>
      <c r="AA517" s="499" t="s">
        <v>501</v>
      </c>
      <c r="AB517" s="499" t="s">
        <v>6236</v>
      </c>
      <c r="AC517" s="481" t="s">
        <v>56</v>
      </c>
      <c r="AD517" s="15" t="s">
        <v>42</v>
      </c>
      <c r="AE517" s="582">
        <v>34452</v>
      </c>
      <c r="AF517" s="549" t="s">
        <v>186</v>
      </c>
      <c r="AG517" s="560" t="s">
        <v>162</v>
      </c>
      <c r="AH517" s="549" t="s">
        <v>75</v>
      </c>
      <c r="AI517" s="15" t="s">
        <v>4809</v>
      </c>
      <c r="AJ517" s="499" t="s">
        <v>42</v>
      </c>
      <c r="AK517" s="569">
        <v>270457</v>
      </c>
      <c r="AL517" s="15" t="s">
        <v>2578</v>
      </c>
      <c r="AM517" s="1095">
        <v>45275</v>
      </c>
      <c r="AN517" s="15" t="s">
        <v>49</v>
      </c>
      <c r="AO517" s="1095">
        <v>45293</v>
      </c>
      <c r="AP517" s="1101"/>
      <c r="AQ517" s="576">
        <v>3</v>
      </c>
      <c r="AR517" s="576">
        <v>3</v>
      </c>
      <c r="AS517" s="638" t="s">
        <v>47</v>
      </c>
      <c r="AT517" s="18" t="s">
        <v>6241</v>
      </c>
      <c r="AU517" s="55"/>
      <c r="AV517" s="58" t="s">
        <v>47</v>
      </c>
      <c r="AW517" s="549" t="s">
        <v>6249</v>
      </c>
      <c r="AX517" s="1101">
        <v>45294</v>
      </c>
      <c r="AY517" s="576" t="s">
        <v>47</v>
      </c>
      <c r="AZ517" s="58"/>
      <c r="BA517" s="58"/>
      <c r="BB517" s="23"/>
      <c r="BC517" s="23"/>
      <c r="BD517" s="23"/>
      <c r="BE517" s="23"/>
      <c r="BF517" s="23"/>
      <c r="BG517" s="755">
        <f t="shared" si="188"/>
        <v>6</v>
      </c>
      <c r="BH517" s="709">
        <f t="shared" si="189"/>
        <v>3</v>
      </c>
      <c r="BI517" s="755">
        <f t="shared" si="190"/>
        <v>-3</v>
      </c>
      <c r="BJ517" s="459" t="str">
        <f t="shared" si="191"/>
        <v>NO TIENE REZAGO</v>
      </c>
      <c r="BK517" s="23"/>
    </row>
    <row r="518" spans="1:63" customFormat="1" ht="18.75" customHeight="1">
      <c r="A518" s="481">
        <v>337</v>
      </c>
      <c r="B518" s="114" t="s">
        <v>2836</v>
      </c>
      <c r="C518" s="15" t="s">
        <v>33</v>
      </c>
      <c r="D518" s="15" t="s">
        <v>33</v>
      </c>
      <c r="E518" s="33" t="s">
        <v>60</v>
      </c>
      <c r="F518" s="15">
        <v>912760808</v>
      </c>
      <c r="G518" s="310" t="str">
        <f>CONCATENATE(MID(Q518,3,2),MID(P518,1,2),MID(H518,1,2),MID(I518,1,2),MID(J518,1,2), MID(K518,1,2),MID(L518,1,1))</f>
        <v>143GOGAMOMAP</v>
      </c>
      <c r="H518" s="18" t="s">
        <v>550</v>
      </c>
      <c r="I518" s="18" t="s">
        <v>420</v>
      </c>
      <c r="J518" s="18" t="s">
        <v>3078</v>
      </c>
      <c r="K518" s="18" t="s">
        <v>838</v>
      </c>
      <c r="L518" s="21" t="s">
        <v>42</v>
      </c>
      <c r="M518" s="21" t="s">
        <v>42</v>
      </c>
      <c r="N518" s="193">
        <v>41699</v>
      </c>
      <c r="O518" s="199">
        <v>1</v>
      </c>
      <c r="P518" s="199">
        <v>3</v>
      </c>
      <c r="Q518" s="199">
        <v>2014</v>
      </c>
      <c r="R518" s="637">
        <f t="shared" ca="1" si="186"/>
        <v>10</v>
      </c>
      <c r="S518" s="15" t="s">
        <v>4809</v>
      </c>
      <c r="T518" s="15" t="s">
        <v>42</v>
      </c>
      <c r="U518" s="115" t="s">
        <v>3079</v>
      </c>
      <c r="V518" s="756" t="s">
        <v>2631</v>
      </c>
      <c r="W518" s="114" t="s">
        <v>47</v>
      </c>
      <c r="X518" s="51" t="str">
        <f t="shared" si="187"/>
        <v>9412GANIEUNIV</v>
      </c>
      <c r="Y518" s="15" t="s">
        <v>420</v>
      </c>
      <c r="Z518" s="32" t="s">
        <v>53</v>
      </c>
      <c r="AA518" s="15" t="s">
        <v>716</v>
      </c>
      <c r="AB518" s="185" t="s">
        <v>53</v>
      </c>
      <c r="AC518" s="481" t="s">
        <v>56</v>
      </c>
      <c r="AD518" s="15" t="s">
        <v>42</v>
      </c>
      <c r="AE518" s="116">
        <v>34682</v>
      </c>
      <c r="AF518" s="18" t="s">
        <v>368</v>
      </c>
      <c r="AG518" s="18" t="s">
        <v>206</v>
      </c>
      <c r="AH518" s="18" t="s">
        <v>75</v>
      </c>
      <c r="AI518" s="58" t="s">
        <v>4809</v>
      </c>
      <c r="AJ518" s="15" t="s">
        <v>42</v>
      </c>
      <c r="AK518" s="117" t="s">
        <v>717</v>
      </c>
      <c r="AL518" s="15" t="s">
        <v>2578</v>
      </c>
      <c r="AM518" s="85">
        <v>45199</v>
      </c>
      <c r="AN518" s="15" t="s">
        <v>49</v>
      </c>
      <c r="AO518" s="31">
        <v>45248</v>
      </c>
      <c r="AP518" s="15">
        <v>2</v>
      </c>
      <c r="AQ518" s="20">
        <v>2</v>
      </c>
      <c r="AR518" s="20">
        <v>1</v>
      </c>
      <c r="AS518" s="114" t="s">
        <v>47</v>
      </c>
      <c r="AT518" s="15" t="s">
        <v>90</v>
      </c>
      <c r="AU518" s="16" t="s">
        <v>47</v>
      </c>
      <c r="AV518" s="15"/>
      <c r="AW518" s="18"/>
      <c r="AX518" s="58"/>
      <c r="AY518" s="18"/>
      <c r="AZ518" s="15"/>
      <c r="BA518" s="15"/>
      <c r="BB518" s="18"/>
      <c r="BC518" s="18"/>
      <c r="BD518" s="18"/>
      <c r="BE518" s="18"/>
      <c r="BF518" s="18"/>
      <c r="BG518" s="755">
        <f t="shared" si="188"/>
        <v>6</v>
      </c>
      <c r="BH518" s="709">
        <f t="shared" si="189"/>
        <v>10</v>
      </c>
      <c r="BI518" s="755">
        <f t="shared" si="190"/>
        <v>4</v>
      </c>
      <c r="BJ518" s="459" t="str">
        <f t="shared" si="191"/>
        <v>4 AÑOS REZAGO A MÁS</v>
      </c>
      <c r="BK518" s="18"/>
    </row>
    <row r="519" spans="1:63" customFormat="1" ht="18.75" customHeight="1">
      <c r="A519" s="481">
        <v>357</v>
      </c>
      <c r="B519" s="114" t="s">
        <v>2836</v>
      </c>
      <c r="C519" s="15" t="s">
        <v>33</v>
      </c>
      <c r="D519" s="15" t="s">
        <v>33</v>
      </c>
      <c r="E519" s="15" t="s">
        <v>116</v>
      </c>
      <c r="F519" s="16">
        <v>937264185</v>
      </c>
      <c r="G519" s="310" t="str">
        <f>CONCATENATE(MID(Q519,3,2),MID(P519,1,2),MID(H519,1,2),MID(I519,1,2),MID(J519,1,2), MID(K519,1,2),MID(L519,1,1))</f>
        <v>201GOOLFAPAS</v>
      </c>
      <c r="H519" s="18" t="s">
        <v>550</v>
      </c>
      <c r="I519" s="18" t="s">
        <v>776</v>
      </c>
      <c r="J519" s="18" t="s">
        <v>1933</v>
      </c>
      <c r="K519" s="18" t="s">
        <v>3119</v>
      </c>
      <c r="L519" s="15" t="s">
        <v>57</v>
      </c>
      <c r="M519" s="103" t="s">
        <v>57</v>
      </c>
      <c r="N519" s="193">
        <v>43858</v>
      </c>
      <c r="O519" s="199">
        <v>28</v>
      </c>
      <c r="P519" s="199">
        <v>1</v>
      </c>
      <c r="Q519" s="199">
        <v>2020</v>
      </c>
      <c r="R519" s="637">
        <f t="shared" ca="1" si="186"/>
        <v>4</v>
      </c>
      <c r="S519" s="15" t="s">
        <v>4809</v>
      </c>
      <c r="T519" s="29" t="s">
        <v>86</v>
      </c>
      <c r="U519" s="19">
        <v>1353410051</v>
      </c>
      <c r="V519" s="21" t="s">
        <v>53</v>
      </c>
      <c r="W519" s="114" t="s">
        <v>47</v>
      </c>
      <c r="X519" s="51" t="str">
        <f t="shared" si="187"/>
        <v>012GOOLKADEV</v>
      </c>
      <c r="Y519" s="18" t="s">
        <v>550</v>
      </c>
      <c r="Z519" s="18" t="s">
        <v>776</v>
      </c>
      <c r="AA519" s="18" t="s">
        <v>777</v>
      </c>
      <c r="AB519" s="18" t="s">
        <v>416</v>
      </c>
      <c r="AC519" s="481" t="s">
        <v>56</v>
      </c>
      <c r="AD519" s="15" t="s">
        <v>42</v>
      </c>
      <c r="AE519" s="116">
        <v>36924</v>
      </c>
      <c r="AF519" s="18" t="s">
        <v>155</v>
      </c>
      <c r="AG519" s="18" t="s">
        <v>155</v>
      </c>
      <c r="AH519" s="18" t="s">
        <v>599</v>
      </c>
      <c r="AI519" s="58" t="s">
        <v>4809</v>
      </c>
      <c r="AJ519" s="15" t="s">
        <v>42</v>
      </c>
      <c r="AK519" s="130" t="s">
        <v>778</v>
      </c>
      <c r="AL519" s="15" t="s">
        <v>2578</v>
      </c>
      <c r="AM519" s="85">
        <v>45237.967399930552</v>
      </c>
      <c r="AN519" s="15" t="s">
        <v>49</v>
      </c>
      <c r="AO519" s="31">
        <v>45250</v>
      </c>
      <c r="AP519" s="15">
        <v>1</v>
      </c>
      <c r="AQ519" s="20">
        <v>1</v>
      </c>
      <c r="AR519" s="20">
        <v>1</v>
      </c>
      <c r="AS519" s="114" t="s">
        <v>47</v>
      </c>
      <c r="AT519" s="15" t="s">
        <v>76</v>
      </c>
      <c r="AU519" s="16" t="s">
        <v>47</v>
      </c>
      <c r="AV519" s="15"/>
      <c r="AW519" s="18"/>
      <c r="AX519" s="58"/>
      <c r="AY519" s="18"/>
      <c r="AZ519" s="15"/>
      <c r="BA519" s="15"/>
      <c r="BB519" s="18"/>
      <c r="BC519" s="18"/>
      <c r="BD519" s="18"/>
      <c r="BE519" s="18"/>
      <c r="BF519" s="18"/>
      <c r="BG519" s="755">
        <f t="shared" si="188"/>
        <v>6</v>
      </c>
      <c r="BH519" s="709">
        <f t="shared" si="189"/>
        <v>4</v>
      </c>
      <c r="BI519" s="755">
        <f t="shared" si="190"/>
        <v>-2</v>
      </c>
      <c r="BJ519" s="459" t="str">
        <f t="shared" si="191"/>
        <v>NO TIENE REZAGO</v>
      </c>
      <c r="BK519" s="18"/>
    </row>
    <row r="520" spans="1:63" customFormat="1" ht="18.75" customHeight="1">
      <c r="A520" s="481">
        <v>95</v>
      </c>
      <c r="B520" s="51" t="s">
        <v>2575</v>
      </c>
      <c r="C520" s="25" t="s">
        <v>33</v>
      </c>
      <c r="D520" s="25" t="s">
        <v>33</v>
      </c>
      <c r="E520" s="15" t="s">
        <v>2048</v>
      </c>
      <c r="F520" s="14">
        <v>901721846</v>
      </c>
      <c r="G520" s="310" t="str">
        <f>CONCATENATE(MID(Q520,3,2),MID(P520,1,2),MID(H520,1,2),MID(I520,1,2),MID(J520,1,2), MID(K520,1,2),MID(L520,1,1))</f>
        <v>185GORODISHS</v>
      </c>
      <c r="H520" s="58" t="s">
        <v>550</v>
      </c>
      <c r="I520" s="58" t="s">
        <v>354</v>
      </c>
      <c r="J520" s="58" t="s">
        <v>4740</v>
      </c>
      <c r="K520" s="58" t="s">
        <v>2715</v>
      </c>
      <c r="L520" s="15" t="s">
        <v>57</v>
      </c>
      <c r="M520" s="103" t="s">
        <v>57</v>
      </c>
      <c r="N520" s="193">
        <v>43221</v>
      </c>
      <c r="O520" s="199">
        <v>1</v>
      </c>
      <c r="P520" s="199">
        <v>5</v>
      </c>
      <c r="Q520" s="199">
        <v>2018</v>
      </c>
      <c r="R520" s="637">
        <f t="shared" ca="1" si="186"/>
        <v>5</v>
      </c>
      <c r="S520" s="15" t="s">
        <v>4809</v>
      </c>
      <c r="T520" s="29" t="s">
        <v>2590</v>
      </c>
      <c r="U520" s="14">
        <v>3943</v>
      </c>
      <c r="V520" s="29" t="s">
        <v>53</v>
      </c>
      <c r="W520" s="51" t="s">
        <v>47</v>
      </c>
      <c r="X520" s="51" t="str">
        <f t="shared" si="187"/>
        <v>9501ROESDAKAV</v>
      </c>
      <c r="Y520" s="14" t="s">
        <v>354</v>
      </c>
      <c r="Z520" s="14" t="s">
        <v>624</v>
      </c>
      <c r="AA520" s="14" t="s">
        <v>246</v>
      </c>
      <c r="AB520" s="14" t="s">
        <v>329</v>
      </c>
      <c r="AC520" s="481" t="s">
        <v>56</v>
      </c>
      <c r="AD520" s="44" t="s">
        <v>57</v>
      </c>
      <c r="AE520" s="38">
        <v>34714</v>
      </c>
      <c r="AF520" s="46" t="s">
        <v>314</v>
      </c>
      <c r="AG520" s="46" t="s">
        <v>449</v>
      </c>
      <c r="AH520" s="46" t="s">
        <v>278</v>
      </c>
      <c r="AI520" s="58" t="s">
        <v>4809</v>
      </c>
      <c r="AJ520" s="32" t="s">
        <v>58</v>
      </c>
      <c r="AK520" s="39">
        <v>25064536</v>
      </c>
      <c r="AL520" s="1080" t="s">
        <v>2578</v>
      </c>
      <c r="AM520" s="1101">
        <v>45184</v>
      </c>
      <c r="AN520" s="15" t="s">
        <v>49</v>
      </c>
      <c r="AO520" s="1101">
        <v>45213</v>
      </c>
      <c r="AP520" s="58">
        <v>2</v>
      </c>
      <c r="AQ520" s="20">
        <v>1</v>
      </c>
      <c r="AR520" s="39">
        <v>1</v>
      </c>
      <c r="AS520" s="51" t="s">
        <v>47</v>
      </c>
      <c r="AT520" s="14" t="s">
        <v>90</v>
      </c>
      <c r="AU520" s="14" t="s">
        <v>47</v>
      </c>
      <c r="AV520" s="58"/>
      <c r="AW520" s="25"/>
      <c r="AX520" s="58"/>
      <c r="AY520" s="25"/>
      <c r="AZ520" s="58"/>
      <c r="BA520" s="557"/>
      <c r="BB520" s="25"/>
      <c r="BC520" s="25"/>
      <c r="BD520" s="25"/>
      <c r="BE520" s="25"/>
      <c r="BF520" s="25"/>
      <c r="BG520" s="755">
        <f t="shared" si="188"/>
        <v>6</v>
      </c>
      <c r="BH520" s="709">
        <f t="shared" si="189"/>
        <v>5</v>
      </c>
      <c r="BI520" s="755">
        <f t="shared" si="190"/>
        <v>-1</v>
      </c>
      <c r="BJ520" s="459" t="str">
        <f t="shared" si="191"/>
        <v>NO TIENE REZAGO</v>
      </c>
      <c r="BK520" s="25"/>
    </row>
    <row r="521" spans="1:63" customFormat="1" ht="18.75" customHeight="1">
      <c r="A521" s="481">
        <v>96</v>
      </c>
      <c r="B521" s="51" t="s">
        <v>2575</v>
      </c>
      <c r="C521" s="25" t="s">
        <v>33</v>
      </c>
      <c r="D521" s="25" t="s">
        <v>33</v>
      </c>
      <c r="E521" s="15" t="s">
        <v>2048</v>
      </c>
      <c r="F521" s="14">
        <v>901721846</v>
      </c>
      <c r="G521" s="310" t="str">
        <f>CONCATENATE(MID(Q521,3,2),MID(P521,1,2),MID(H521,1,2),MID(I521,1,2),MID(J521,1,2), MID(K521,1,2),MID(L521,1,1))</f>
        <v>174GOROMODAS</v>
      </c>
      <c r="H521" s="58" t="s">
        <v>784</v>
      </c>
      <c r="I521" s="58" t="s">
        <v>354</v>
      </c>
      <c r="J521" s="58" t="s">
        <v>2628</v>
      </c>
      <c r="K521" s="58" t="s">
        <v>1957</v>
      </c>
      <c r="L521" s="15" t="s">
        <v>57</v>
      </c>
      <c r="M521" s="103" t="s">
        <v>57</v>
      </c>
      <c r="N521" s="193">
        <v>42839</v>
      </c>
      <c r="O521" s="199">
        <v>14</v>
      </c>
      <c r="P521" s="199">
        <v>4</v>
      </c>
      <c r="Q521" s="199">
        <v>2017</v>
      </c>
      <c r="R521" s="637">
        <f t="shared" ca="1" si="186"/>
        <v>6</v>
      </c>
      <c r="S521" s="15" t="s">
        <v>4808</v>
      </c>
      <c r="T521" s="29" t="s">
        <v>2590</v>
      </c>
      <c r="U521" s="14">
        <v>857</v>
      </c>
      <c r="V521" s="29" t="s">
        <v>53</v>
      </c>
      <c r="W521" s="51" t="s">
        <v>47</v>
      </c>
      <c r="X521" s="51" t="str">
        <f t="shared" si="187"/>
        <v>9501ROESDAKAV</v>
      </c>
      <c r="Y521" s="14" t="s">
        <v>354</v>
      </c>
      <c r="Z521" s="14" t="s">
        <v>624</v>
      </c>
      <c r="AA521" s="14" t="s">
        <v>246</v>
      </c>
      <c r="AB521" s="14" t="s">
        <v>329</v>
      </c>
      <c r="AC521" s="481" t="s">
        <v>56</v>
      </c>
      <c r="AD521" s="44" t="s">
        <v>57</v>
      </c>
      <c r="AE521" s="38">
        <v>34714</v>
      </c>
      <c r="AF521" s="46" t="s">
        <v>314</v>
      </c>
      <c r="AG521" s="46" t="s">
        <v>449</v>
      </c>
      <c r="AH521" s="46" t="s">
        <v>278</v>
      </c>
      <c r="AI521" s="58" t="s">
        <v>4809</v>
      </c>
      <c r="AJ521" s="32" t="s">
        <v>58</v>
      </c>
      <c r="AK521" s="39">
        <v>25064536</v>
      </c>
      <c r="AL521" s="1080" t="s">
        <v>2578</v>
      </c>
      <c r="AM521" s="1101">
        <v>45184</v>
      </c>
      <c r="AN521" s="58"/>
      <c r="AO521" s="1101"/>
      <c r="AP521" s="58"/>
      <c r="AQ521" s="20"/>
      <c r="AR521" s="39"/>
      <c r="AS521" s="51" t="s">
        <v>47</v>
      </c>
      <c r="AT521" s="14" t="s">
        <v>90</v>
      </c>
      <c r="AU521" s="14" t="s">
        <v>47</v>
      </c>
      <c r="AV521" s="58"/>
      <c r="AW521" s="25"/>
      <c r="AX521" s="58"/>
      <c r="AY521" s="25"/>
      <c r="AZ521" s="58"/>
      <c r="BA521" s="557"/>
      <c r="BB521" s="25"/>
      <c r="BC521" s="25"/>
      <c r="BD521" s="25"/>
      <c r="BE521" s="25"/>
      <c r="BF521" s="25"/>
      <c r="BG521" s="755">
        <f t="shared" si="188"/>
        <v>6</v>
      </c>
      <c r="BH521" s="709">
        <f t="shared" si="189"/>
        <v>6</v>
      </c>
      <c r="BI521" s="755">
        <f t="shared" si="190"/>
        <v>0</v>
      </c>
      <c r="BJ521" s="459" t="str">
        <f t="shared" si="191"/>
        <v>NO TIENE REZAGO</v>
      </c>
      <c r="BK521" s="25"/>
    </row>
    <row r="522" spans="1:63" customFormat="1" ht="18.75" customHeight="1">
      <c r="A522" s="481">
        <v>798</v>
      </c>
      <c r="B522" s="23" t="s">
        <v>4811</v>
      </c>
      <c r="C522" s="15" t="s">
        <v>33</v>
      </c>
      <c r="D522" s="15" t="s">
        <v>33</v>
      </c>
      <c r="E522" s="15" t="s">
        <v>2048</v>
      </c>
      <c r="F522" s="511">
        <v>928272740</v>
      </c>
      <c r="G522" s="310" t="str">
        <f>CONCATENATE(MID(Q522,3,2),MID(P522,1,2),MID(H522,1,2),MID(I522,1,2),MID(J522,1,2), MID(K522,1,2),MID(L522,1,1))</f>
        <v>098GOALYOYUC</v>
      </c>
      <c r="H522" s="197" t="s">
        <v>234</v>
      </c>
      <c r="I522" s="197" t="s">
        <v>189</v>
      </c>
      <c r="J522" s="197" t="s">
        <v>4049</v>
      </c>
      <c r="K522" s="197" t="s">
        <v>4050</v>
      </c>
      <c r="L522" s="15" t="s">
        <v>111</v>
      </c>
      <c r="M522" s="18" t="s">
        <v>111</v>
      </c>
      <c r="N522" s="193">
        <v>40040</v>
      </c>
      <c r="O522" s="199">
        <v>15</v>
      </c>
      <c r="P522" s="199">
        <v>8</v>
      </c>
      <c r="Q522" s="199">
        <v>2009</v>
      </c>
      <c r="R522" s="637">
        <f t="shared" ca="1" si="186"/>
        <v>14</v>
      </c>
      <c r="S522" s="15" t="s">
        <v>4809</v>
      </c>
      <c r="T522" s="197" t="s">
        <v>71</v>
      </c>
      <c r="U522" s="380">
        <v>33334817</v>
      </c>
      <c r="V522" s="14" t="s">
        <v>2597</v>
      </c>
      <c r="W522" s="114" t="s">
        <v>47</v>
      </c>
      <c r="X522" s="51" t="str">
        <f t="shared" si="187"/>
        <v>8409ALHEYAJOV</v>
      </c>
      <c r="Y522" s="197" t="s">
        <v>189</v>
      </c>
      <c r="Z522" s="197" t="s">
        <v>361</v>
      </c>
      <c r="AA522" s="197" t="s">
        <v>4051</v>
      </c>
      <c r="AB522" s="197" t="s">
        <v>374</v>
      </c>
      <c r="AC522" s="481" t="s">
        <v>56</v>
      </c>
      <c r="AD522" s="44" t="s">
        <v>57</v>
      </c>
      <c r="AE522" s="454">
        <v>30941</v>
      </c>
      <c r="AF522" s="362" t="s">
        <v>267</v>
      </c>
      <c r="AG522" s="362" t="s">
        <v>315</v>
      </c>
      <c r="AH522" s="362" t="s">
        <v>236</v>
      </c>
      <c r="AI522" s="58" t="s">
        <v>4809</v>
      </c>
      <c r="AJ522" s="32" t="s">
        <v>58</v>
      </c>
      <c r="AK522" s="199">
        <v>18773716</v>
      </c>
      <c r="AL522" s="15" t="s">
        <v>2578</v>
      </c>
      <c r="AM522" s="1102">
        <v>45248</v>
      </c>
      <c r="AN522" s="15" t="s">
        <v>49</v>
      </c>
      <c r="AO522" s="1111">
        <v>45273</v>
      </c>
      <c r="AP522" s="15">
        <v>1</v>
      </c>
      <c r="AQ522" s="56">
        <v>2</v>
      </c>
      <c r="AR522" s="199">
        <v>2</v>
      </c>
      <c r="AS522" s="146" t="s">
        <v>47</v>
      </c>
      <c r="AT522" s="185" t="s">
        <v>67</v>
      </c>
      <c r="AU522" s="18" t="s">
        <v>47</v>
      </c>
      <c r="AV522" s="58"/>
      <c r="AW522" s="18"/>
      <c r="AX522" s="58"/>
      <c r="AY522" s="18"/>
      <c r="AZ522" s="58"/>
      <c r="BA522" s="58"/>
      <c r="BB522" s="18"/>
      <c r="BC522" s="18"/>
      <c r="BD522" s="18"/>
      <c r="BE522" s="18"/>
      <c r="BF522" s="18"/>
      <c r="BG522" s="755">
        <f t="shared" si="188"/>
        <v>13</v>
      </c>
      <c r="BH522" s="709">
        <f t="shared" si="189"/>
        <v>14</v>
      </c>
      <c r="BI522" s="755">
        <f t="shared" si="190"/>
        <v>1</v>
      </c>
      <c r="BJ522" s="459" t="str">
        <f t="shared" si="191"/>
        <v>NO TIENE REZAGO</v>
      </c>
      <c r="BK522" s="18"/>
    </row>
    <row r="523" spans="1:63" customFormat="1" ht="18.75" customHeight="1">
      <c r="A523" s="481">
        <v>78</v>
      </c>
      <c r="B523" s="51" t="s">
        <v>2575</v>
      </c>
      <c r="C523" s="25" t="s">
        <v>33</v>
      </c>
      <c r="D523" s="25" t="s">
        <v>33</v>
      </c>
      <c r="E523" s="15" t="s">
        <v>2048</v>
      </c>
      <c r="F523" s="14">
        <v>977656878</v>
      </c>
      <c r="G523" s="310" t="str">
        <f>CONCATENATE(MID(Q523,3,2),MID(P523,1,2),MID(H523,1,2),MID(I523,1,2),MID(J523,1,2), MID(K523,1,2),MID(L523,1,1))</f>
        <v>178GOBEALISP</v>
      </c>
      <c r="H523" s="37" t="s">
        <v>234</v>
      </c>
      <c r="I523" s="37" t="s">
        <v>306</v>
      </c>
      <c r="J523" s="37" t="s">
        <v>2692</v>
      </c>
      <c r="K523" s="37" t="s">
        <v>2693</v>
      </c>
      <c r="L523" s="58" t="s">
        <v>42</v>
      </c>
      <c r="M523" s="29" t="s">
        <v>42</v>
      </c>
      <c r="N523" s="193">
        <v>42958</v>
      </c>
      <c r="O523" s="199">
        <v>11</v>
      </c>
      <c r="P523" s="199">
        <v>8</v>
      </c>
      <c r="Q523" s="199">
        <v>2017</v>
      </c>
      <c r="R523" s="637">
        <f t="shared" ca="1" si="186"/>
        <v>6</v>
      </c>
      <c r="S523" s="15" t="s">
        <v>4808</v>
      </c>
      <c r="T523" s="14" t="s">
        <v>42</v>
      </c>
      <c r="U523" s="14">
        <v>2209317</v>
      </c>
      <c r="V523" s="29" t="s">
        <v>53</v>
      </c>
      <c r="W523" s="51" t="s">
        <v>47</v>
      </c>
      <c r="X523" s="51" t="str">
        <f t="shared" si="187"/>
        <v>9809BEJAYOFAV</v>
      </c>
      <c r="Y523" s="14" t="s">
        <v>306</v>
      </c>
      <c r="Z523" s="14" t="s">
        <v>311</v>
      </c>
      <c r="AA523" s="14" t="s">
        <v>312</v>
      </c>
      <c r="AB523" s="14" t="s">
        <v>313</v>
      </c>
      <c r="AC523" s="481" t="s">
        <v>56</v>
      </c>
      <c r="AD523" s="58" t="s">
        <v>42</v>
      </c>
      <c r="AE523" s="38">
        <v>36053</v>
      </c>
      <c r="AF523" s="46" t="s">
        <v>314</v>
      </c>
      <c r="AG523" s="46" t="s">
        <v>315</v>
      </c>
      <c r="AH523" s="46" t="s">
        <v>201</v>
      </c>
      <c r="AI523" s="58" t="s">
        <v>4809</v>
      </c>
      <c r="AJ523" s="14" t="s">
        <v>42</v>
      </c>
      <c r="AK523" s="39">
        <v>2206483</v>
      </c>
      <c r="AL523" s="1080" t="s">
        <v>2578</v>
      </c>
      <c r="AM523" s="1095">
        <v>45199</v>
      </c>
      <c r="AN523" s="15" t="s">
        <v>49</v>
      </c>
      <c r="AO523" s="1101">
        <v>45219</v>
      </c>
      <c r="AP523" s="58">
        <v>1</v>
      </c>
      <c r="AQ523" s="56"/>
      <c r="AR523" s="39">
        <v>1</v>
      </c>
      <c r="AS523" s="51" t="s">
        <v>47</v>
      </c>
      <c r="AT523" s="14" t="s">
        <v>90</v>
      </c>
      <c r="AU523" s="14" t="s">
        <v>47</v>
      </c>
      <c r="AV523" s="58"/>
      <c r="AW523" s="25"/>
      <c r="AX523" s="58"/>
      <c r="AY523" s="25"/>
      <c r="AZ523" s="58"/>
      <c r="BA523" s="1139"/>
      <c r="BB523" s="495"/>
      <c r="BC523" s="495"/>
      <c r="BD523" s="495"/>
      <c r="BE523" s="495"/>
      <c r="BF523" s="495"/>
      <c r="BG523" s="1135">
        <f t="shared" si="188"/>
        <v>6</v>
      </c>
      <c r="BH523" s="1136">
        <f t="shared" si="189"/>
        <v>6</v>
      </c>
      <c r="BI523" s="1135">
        <f t="shared" si="190"/>
        <v>0</v>
      </c>
      <c r="BJ523" s="1137" t="str">
        <f t="shared" si="191"/>
        <v>NO TIENE REZAGO</v>
      </c>
      <c r="BK523" s="495"/>
    </row>
    <row r="524" spans="1:63" customFormat="1" ht="18.75" customHeight="1">
      <c r="A524" s="481">
        <v>841</v>
      </c>
      <c r="B524" s="23" t="s">
        <v>4811</v>
      </c>
      <c r="C524" s="15" t="s">
        <v>33</v>
      </c>
      <c r="D524" s="15" t="s">
        <v>33</v>
      </c>
      <c r="E524" s="185" t="s">
        <v>132</v>
      </c>
      <c r="F524" s="185" t="s">
        <v>4187</v>
      </c>
      <c r="G524" s="310" t="str">
        <f>CONCATENATE(MID(Q524,3,2),MID(P524,1,2),MID(H524,1,2),MID(I524,1,2),MID(J524,1,2), MID(K524,1,2),MID(L524,1,1))</f>
        <v>2011GOCALIMAN</v>
      </c>
      <c r="H524" s="197" t="s">
        <v>766</v>
      </c>
      <c r="I524" s="197" t="s">
        <v>707</v>
      </c>
      <c r="J524" s="197" t="s">
        <v>3017</v>
      </c>
      <c r="K524" s="197" t="s">
        <v>3325</v>
      </c>
      <c r="L524" s="15" t="s">
        <v>1938</v>
      </c>
      <c r="M524" s="185" t="s">
        <v>1938</v>
      </c>
      <c r="N524" s="193">
        <v>44154</v>
      </c>
      <c r="O524" s="199">
        <v>19</v>
      </c>
      <c r="P524" s="199">
        <v>11</v>
      </c>
      <c r="Q524" s="199">
        <v>2020</v>
      </c>
      <c r="R524" s="637">
        <f t="shared" ca="1" si="186"/>
        <v>3</v>
      </c>
      <c r="S524" s="15" t="s">
        <v>4808</v>
      </c>
      <c r="T524" s="185" t="s">
        <v>2113</v>
      </c>
      <c r="U524" s="362" t="s">
        <v>4188</v>
      </c>
      <c r="V524" s="185" t="s">
        <v>53</v>
      </c>
      <c r="W524" s="114" t="s">
        <v>47</v>
      </c>
      <c r="X524" s="51" t="str">
        <f t="shared" si="187"/>
        <v>9512CABLERKAV</v>
      </c>
      <c r="Y524" s="185" t="s">
        <v>707</v>
      </c>
      <c r="Z524" s="185" t="s">
        <v>321</v>
      </c>
      <c r="AA524" s="185" t="s">
        <v>2444</v>
      </c>
      <c r="AB524" s="185" t="s">
        <v>329</v>
      </c>
      <c r="AC524" s="481" t="s">
        <v>56</v>
      </c>
      <c r="AD524" s="15" t="s">
        <v>42</v>
      </c>
      <c r="AE524" s="193">
        <v>35035</v>
      </c>
      <c r="AF524" s="362" t="s">
        <v>87</v>
      </c>
      <c r="AG524" s="362" t="s">
        <v>206</v>
      </c>
      <c r="AH524" s="362" t="s">
        <v>278</v>
      </c>
      <c r="AI524" s="58" t="s">
        <v>4809</v>
      </c>
      <c r="AJ524" s="294" t="s">
        <v>42</v>
      </c>
      <c r="AK524" s="369" t="s">
        <v>4189</v>
      </c>
      <c r="AL524" s="15" t="s">
        <v>2578</v>
      </c>
      <c r="AM524" s="85">
        <v>45260.853900462964</v>
      </c>
      <c r="AN524" s="15" t="s">
        <v>49</v>
      </c>
      <c r="AO524" s="1111">
        <v>45276</v>
      </c>
      <c r="AP524" s="15">
        <v>1</v>
      </c>
      <c r="AQ524" s="20">
        <v>1</v>
      </c>
      <c r="AR524" s="199">
        <v>1</v>
      </c>
      <c r="AS524" s="146" t="s">
        <v>47</v>
      </c>
      <c r="AT524" s="185" t="s">
        <v>48</v>
      </c>
      <c r="AU524" s="18" t="s">
        <v>47</v>
      </c>
      <c r="AV524" s="58"/>
      <c r="AW524" s="18"/>
      <c r="AX524" s="58"/>
      <c r="AY524" s="18"/>
      <c r="AZ524" s="58"/>
      <c r="BA524" s="58"/>
      <c r="BB524" s="18"/>
      <c r="BC524" s="18"/>
      <c r="BD524" s="180"/>
      <c r="BE524" s="180"/>
      <c r="BF524" s="18"/>
      <c r="BG524" s="759">
        <f t="shared" si="188"/>
        <v>6</v>
      </c>
      <c r="BH524" s="41">
        <f t="shared" si="189"/>
        <v>3</v>
      </c>
      <c r="BI524" s="759">
        <f t="shared" si="190"/>
        <v>-3</v>
      </c>
      <c r="BJ524" s="105" t="str">
        <f t="shared" si="191"/>
        <v>NO TIENE REZAGO</v>
      </c>
      <c r="BK524" s="18"/>
    </row>
    <row r="525" spans="1:63" customFormat="1" ht="18.75" customHeight="1">
      <c r="A525" s="481">
        <v>4</v>
      </c>
      <c r="B525" s="51" t="s">
        <v>2575</v>
      </c>
      <c r="C525" s="25" t="s">
        <v>33</v>
      </c>
      <c r="D525" s="25" t="s">
        <v>33</v>
      </c>
      <c r="E525" s="150" t="s">
        <v>68</v>
      </c>
      <c r="F525" s="33">
        <v>932317426</v>
      </c>
      <c r="G525" s="310" t="str">
        <f>CONCATENATE(MID(Q525,3,2),MID(P525,1,2),MID(H525,1,2),MID(I525,1,2),MID(J525,1,2), MID(K525,1,2),MID(L525,1,1))</f>
        <v>0611GOFAJOALP</v>
      </c>
      <c r="H525" s="34" t="s">
        <v>234</v>
      </c>
      <c r="I525" s="34" t="s">
        <v>638</v>
      </c>
      <c r="J525" s="34" t="s">
        <v>2585</v>
      </c>
      <c r="K525" s="34" t="s">
        <v>55</v>
      </c>
      <c r="L525" s="1075" t="s">
        <v>42</v>
      </c>
      <c r="M525" s="29" t="s">
        <v>42</v>
      </c>
      <c r="N525" s="193">
        <v>39047</v>
      </c>
      <c r="O525" s="199">
        <v>26</v>
      </c>
      <c r="P525" s="199">
        <v>11</v>
      </c>
      <c r="Q525" s="199">
        <v>2006</v>
      </c>
      <c r="R525" s="637">
        <f t="shared" ca="1" si="186"/>
        <v>17</v>
      </c>
      <c r="S525" s="15" t="s">
        <v>4809</v>
      </c>
      <c r="T525" s="33" t="s">
        <v>42</v>
      </c>
      <c r="U525" s="47" t="s">
        <v>562</v>
      </c>
      <c r="V525" s="14" t="s">
        <v>327</v>
      </c>
      <c r="W525" s="51" t="s">
        <v>47</v>
      </c>
      <c r="X525" s="51" t="str">
        <f t="shared" si="187"/>
        <v>8012FACALIYEV</v>
      </c>
      <c r="Y525" s="33" t="s">
        <v>638</v>
      </c>
      <c r="Z525" s="33" t="s">
        <v>424</v>
      </c>
      <c r="AA525" s="33" t="s">
        <v>639</v>
      </c>
      <c r="AB525" s="33" t="s">
        <v>640</v>
      </c>
      <c r="AC525" s="481" t="s">
        <v>56</v>
      </c>
      <c r="AD525" s="1075" t="s">
        <v>42</v>
      </c>
      <c r="AE525" s="35">
        <v>29577</v>
      </c>
      <c r="AF525" s="23" t="s">
        <v>252</v>
      </c>
      <c r="AG525" s="23" t="s">
        <v>206</v>
      </c>
      <c r="AH525" s="23" t="s">
        <v>46</v>
      </c>
      <c r="AI525" s="58" t="s">
        <v>4809</v>
      </c>
      <c r="AJ525" s="33" t="s">
        <v>42</v>
      </c>
      <c r="AK525" s="36">
        <v>220427</v>
      </c>
      <c r="AL525" s="1080" t="s">
        <v>2578</v>
      </c>
      <c r="AM525" s="387">
        <v>45211</v>
      </c>
      <c r="AN525" s="15" t="s">
        <v>49</v>
      </c>
      <c r="AO525" s="1111">
        <v>45211</v>
      </c>
      <c r="AP525" s="1075">
        <v>2</v>
      </c>
      <c r="AQ525" s="56">
        <v>1</v>
      </c>
      <c r="AR525" s="36">
        <v>1</v>
      </c>
      <c r="AS525" s="51" t="s">
        <v>47</v>
      </c>
      <c r="AT525" s="33" t="s">
        <v>98</v>
      </c>
      <c r="AU525" s="14" t="s">
        <v>47</v>
      </c>
      <c r="AV525" s="58"/>
      <c r="AW525" s="25"/>
      <c r="AX525" s="58"/>
      <c r="AY525" s="25"/>
      <c r="AZ525" s="58"/>
      <c r="BA525" s="1131"/>
      <c r="BB525" s="310"/>
      <c r="BC525" s="310"/>
      <c r="BD525" s="52"/>
      <c r="BE525" s="310"/>
      <c r="BF525" s="310"/>
      <c r="BG525" s="518" t="s">
        <v>327</v>
      </c>
      <c r="BH525" s="518" t="s">
        <v>327</v>
      </c>
      <c r="BI525" s="518" t="s">
        <v>327</v>
      </c>
      <c r="BJ525" s="52" t="s">
        <v>327</v>
      </c>
      <c r="BK525" s="310"/>
    </row>
    <row r="526" spans="1:63" customFormat="1" ht="18.75" customHeight="1">
      <c r="A526" s="481">
        <v>5</v>
      </c>
      <c r="B526" s="51" t="s">
        <v>2575</v>
      </c>
      <c r="C526" s="25" t="s">
        <v>33</v>
      </c>
      <c r="D526" s="25" t="s">
        <v>33</v>
      </c>
      <c r="E526" s="150" t="s">
        <v>68</v>
      </c>
      <c r="F526" s="14">
        <v>932317426</v>
      </c>
      <c r="G526" s="310" t="str">
        <f>CONCATENATE(MID(Q526,3,2),MID(P526,1,2),MID(H526,1,2),MID(I526,1,2),MID(J526,1,2), MID(K526,1,2),MID(L526,1,1))</f>
        <v>107GOFAYOVAP</v>
      </c>
      <c r="H526" s="37" t="s">
        <v>234</v>
      </c>
      <c r="I526" s="37" t="s">
        <v>638</v>
      </c>
      <c r="J526" s="37" t="s">
        <v>2587</v>
      </c>
      <c r="K526" s="37" t="s">
        <v>2000</v>
      </c>
      <c r="L526" s="58" t="s">
        <v>42</v>
      </c>
      <c r="M526" s="29" t="s">
        <v>42</v>
      </c>
      <c r="N526" s="193">
        <v>40365</v>
      </c>
      <c r="O526" s="199">
        <v>6</v>
      </c>
      <c r="P526" s="199">
        <v>7</v>
      </c>
      <c r="Q526" s="199">
        <v>2010</v>
      </c>
      <c r="R526" s="637">
        <f t="shared" ca="1" si="186"/>
        <v>13</v>
      </c>
      <c r="S526" s="15" t="s">
        <v>4809</v>
      </c>
      <c r="T526" s="14" t="s">
        <v>42</v>
      </c>
      <c r="U526" s="14">
        <v>2220773</v>
      </c>
      <c r="V526" s="14" t="s">
        <v>2588</v>
      </c>
      <c r="W526" s="51" t="s">
        <v>47</v>
      </c>
      <c r="X526" s="51" t="str">
        <f t="shared" si="187"/>
        <v>8012FACALIYEV</v>
      </c>
      <c r="Y526" s="33" t="s">
        <v>638</v>
      </c>
      <c r="Z526" s="14" t="s">
        <v>424</v>
      </c>
      <c r="AA526" s="14" t="s">
        <v>639</v>
      </c>
      <c r="AB526" s="14" t="s">
        <v>640</v>
      </c>
      <c r="AC526" s="481" t="s">
        <v>56</v>
      </c>
      <c r="AD526" s="58" t="s">
        <v>42</v>
      </c>
      <c r="AE526" s="38">
        <v>29577</v>
      </c>
      <c r="AF526" s="46" t="s">
        <v>252</v>
      </c>
      <c r="AG526" s="46" t="s">
        <v>206</v>
      </c>
      <c r="AH526" s="46" t="s">
        <v>46</v>
      </c>
      <c r="AI526" s="58" t="s">
        <v>4809</v>
      </c>
      <c r="AJ526" s="14" t="s">
        <v>42</v>
      </c>
      <c r="AK526" s="39">
        <v>220427</v>
      </c>
      <c r="AL526" s="1080" t="s">
        <v>2578</v>
      </c>
      <c r="AM526" s="387">
        <v>45204</v>
      </c>
      <c r="AN526" s="58"/>
      <c r="AO526" s="1101"/>
      <c r="AP526" s="58"/>
      <c r="AQ526" s="20">
        <v>1</v>
      </c>
      <c r="AR526" s="39"/>
      <c r="AS526" s="51" t="s">
        <v>47</v>
      </c>
      <c r="AT526" s="14" t="s">
        <v>98</v>
      </c>
      <c r="AU526" s="14" t="s">
        <v>47</v>
      </c>
      <c r="AV526" s="58"/>
      <c r="AW526" s="25"/>
      <c r="AX526" s="58"/>
      <c r="AY526" s="25"/>
      <c r="AZ526" s="58"/>
      <c r="BA526" s="557"/>
      <c r="BB526" s="25"/>
      <c r="BC526" s="25"/>
      <c r="BD526" s="14"/>
      <c r="BE526" s="25"/>
      <c r="BF526" s="25"/>
      <c r="BG526" s="755">
        <f t="shared" ref="BG526:BG534" si="192">IF(V526="NINGUNO",6, IF(V526="NIVEL INICIAL 3 AÑOS",6,IF(V526="NIVEL INICIAL 4 AÑOS",6, IF(V526="NIVEL INICIAL 5 AÑOS",6, IF(V526="PRIMARIA - 1ER GRADO",6, IF(V526="PRIMARIA - 2DO GRADO",7, IF(V526="PRIMARIA - 3ER GRADO",8, IF(V526="PRIMARIA - 4TO GRADO",9, IF(V526="PRIMARIA - 5TO GRADO",10, IF(V526="PRIMARIA - 6TO GRADO",11, IF(V526="SECUNDARIA - 1ER GRADO",12, IF(V526="SECUNDARIA - 2DO GRADO",13, IF(V526="SECUNDARIA - 3ER GRADO",14, IF(V526="SECUNDARIA - 4TO GRADO",15))))))))))))))</f>
        <v>7</v>
      </c>
      <c r="BH526" s="709">
        <f t="shared" ref="BH526:BH534" si="193">DATEDIF(N526,"31/03/2024","Y")</f>
        <v>13</v>
      </c>
      <c r="BI526" s="755">
        <f t="shared" ref="BI526:BI534" si="194">BH526-BG526</f>
        <v>6</v>
      </c>
      <c r="BJ526" s="459" t="str">
        <f t="shared" ref="BJ526:BJ534" si="195">IF(BI526&lt;=1,"NO TIENE REZAGO", IF(BI526=2,"2 AÑOS REZAGO", IF(BI526=3,"3 AÑOS REZAGO", IF(BI526&gt;=4, "4 AÑOS REZAGO A MÁS"))))</f>
        <v>4 AÑOS REZAGO A MÁS</v>
      </c>
      <c r="BK526" s="25"/>
    </row>
    <row r="527" spans="1:63" customFormat="1" ht="18.75" customHeight="1">
      <c r="A527" s="481">
        <v>862</v>
      </c>
      <c r="B527" s="23" t="s">
        <v>4811</v>
      </c>
      <c r="C527" s="15" t="s">
        <v>33</v>
      </c>
      <c r="D527" s="15" t="s">
        <v>33</v>
      </c>
      <c r="E527" s="185" t="s">
        <v>99</v>
      </c>
      <c r="F527" s="185">
        <v>931543472</v>
      </c>
      <c r="G527" s="310" t="str">
        <f>CONCATENATE(MID(Q527,3,2),MID(P527,1,2),MID(H527,1,2),MID(I527,1,2),MID(J527,1,2), MID(K527,1,2),MID(L527,1,1))</f>
        <v>176GOFEMAEDS</v>
      </c>
      <c r="H527" s="197" t="s">
        <v>234</v>
      </c>
      <c r="I527" s="197" t="s">
        <v>4245</v>
      </c>
      <c r="J527" s="197" t="s">
        <v>4249</v>
      </c>
      <c r="K527" s="197" t="s">
        <v>1775</v>
      </c>
      <c r="L527" s="15" t="s">
        <v>57</v>
      </c>
      <c r="M527" s="103" t="s">
        <v>57</v>
      </c>
      <c r="N527" s="193">
        <v>42901</v>
      </c>
      <c r="O527" s="199">
        <v>15</v>
      </c>
      <c r="P527" s="199">
        <v>6</v>
      </c>
      <c r="Q527" s="199">
        <v>2017</v>
      </c>
      <c r="R527" s="637">
        <f t="shared" ca="1" si="186"/>
        <v>6</v>
      </c>
      <c r="S527" s="15" t="s">
        <v>4808</v>
      </c>
      <c r="T527" s="185" t="s">
        <v>2707</v>
      </c>
      <c r="U527" s="362" t="s">
        <v>4250</v>
      </c>
      <c r="V527" s="185" t="s">
        <v>53</v>
      </c>
      <c r="W527" s="114" t="s">
        <v>47</v>
      </c>
      <c r="X527" s="51" t="str">
        <f t="shared" si="187"/>
        <v>8906FEROYOANV</v>
      </c>
      <c r="Y527" s="185" t="s">
        <v>4245</v>
      </c>
      <c r="Z527" s="185" t="s">
        <v>338</v>
      </c>
      <c r="AA527" s="185" t="s">
        <v>4247</v>
      </c>
      <c r="AB527" s="185" t="s">
        <v>38</v>
      </c>
      <c r="AC527" s="481" t="s">
        <v>56</v>
      </c>
      <c r="AD527" s="15" t="s">
        <v>42</v>
      </c>
      <c r="AE527" s="193">
        <v>32679</v>
      </c>
      <c r="AF527" s="362" t="s">
        <v>122</v>
      </c>
      <c r="AG527" s="362" t="s">
        <v>301</v>
      </c>
      <c r="AH527" s="362" t="s">
        <v>145</v>
      </c>
      <c r="AI527" s="58" t="s">
        <v>4809</v>
      </c>
      <c r="AJ527" s="294" t="s">
        <v>42</v>
      </c>
      <c r="AK527" s="369" t="s">
        <v>4248</v>
      </c>
      <c r="AL527" s="15" t="s">
        <v>2578</v>
      </c>
      <c r="AM527" s="85">
        <v>45257.815706018519</v>
      </c>
      <c r="AN527" s="1122"/>
      <c r="AO527" s="24"/>
      <c r="AP527" s="15"/>
      <c r="AQ527" s="383">
        <v>2</v>
      </c>
      <c r="AR527" s="199"/>
      <c r="AS527" s="146" t="s">
        <v>47</v>
      </c>
      <c r="AT527" s="185" t="s">
        <v>48</v>
      </c>
      <c r="AU527" s="18" t="s">
        <v>47</v>
      </c>
      <c r="AV527" s="58"/>
      <c r="AW527" s="18"/>
      <c r="AX527" s="58"/>
      <c r="AY527" s="18"/>
      <c r="AZ527" s="58"/>
      <c r="BA527" s="58"/>
      <c r="BB527" s="18"/>
      <c r="BC527" s="18"/>
      <c r="BD527" s="18"/>
      <c r="BE527" s="18"/>
      <c r="BF527" s="18"/>
      <c r="BG527" s="755">
        <f t="shared" si="192"/>
        <v>6</v>
      </c>
      <c r="BH527" s="709">
        <f t="shared" si="193"/>
        <v>6</v>
      </c>
      <c r="BI527" s="755">
        <f t="shared" si="194"/>
        <v>0</v>
      </c>
      <c r="BJ527" s="459" t="str">
        <f t="shared" si="195"/>
        <v>NO TIENE REZAGO</v>
      </c>
      <c r="BK527" s="18"/>
    </row>
    <row r="528" spans="1:63" customFormat="1" ht="18.75" customHeight="1">
      <c r="A528" s="481">
        <v>861</v>
      </c>
      <c r="B528" s="23" t="s">
        <v>4811</v>
      </c>
      <c r="C528" s="15" t="s">
        <v>33</v>
      </c>
      <c r="D528" s="15" t="s">
        <v>33</v>
      </c>
      <c r="E528" s="185" t="s">
        <v>99</v>
      </c>
      <c r="F528" s="185">
        <v>931543472</v>
      </c>
      <c r="G528" s="310" t="str">
        <f>CONCATENATE(MID(Q528,3,2),MID(P528,1,2),MID(H528,1,2),MID(I528,1,2),MID(J528,1,2), MID(K528,1,2),MID(L528,1,1))</f>
        <v>1212GOFESEEDS</v>
      </c>
      <c r="H528" s="197" t="s">
        <v>234</v>
      </c>
      <c r="I528" s="197" t="s">
        <v>4245</v>
      </c>
      <c r="J528" s="197" t="s">
        <v>2643</v>
      </c>
      <c r="K528" s="197" t="s">
        <v>1775</v>
      </c>
      <c r="L528" s="15" t="s">
        <v>57</v>
      </c>
      <c r="M528" s="103" t="s">
        <v>57</v>
      </c>
      <c r="N528" s="193">
        <v>41262</v>
      </c>
      <c r="O528" s="199">
        <v>19</v>
      </c>
      <c r="P528" s="199">
        <v>12</v>
      </c>
      <c r="Q528" s="199">
        <v>2012</v>
      </c>
      <c r="R528" s="637">
        <f t="shared" ca="1" si="186"/>
        <v>11</v>
      </c>
      <c r="S528" s="15" t="s">
        <v>4808</v>
      </c>
      <c r="T528" s="29" t="s">
        <v>2590</v>
      </c>
      <c r="U528" s="362" t="s">
        <v>3730</v>
      </c>
      <c r="V528" s="14" t="s">
        <v>2582</v>
      </c>
      <c r="W528" s="114" t="s">
        <v>47</v>
      </c>
      <c r="X528" s="51" t="str">
        <f t="shared" si="187"/>
        <v>8906FEROYOANV</v>
      </c>
      <c r="Y528" s="185" t="s">
        <v>4245</v>
      </c>
      <c r="Z528" s="185" t="s">
        <v>338</v>
      </c>
      <c r="AA528" s="185" t="s">
        <v>4247</v>
      </c>
      <c r="AB528" s="185" t="s">
        <v>38</v>
      </c>
      <c r="AC528" s="481" t="s">
        <v>56</v>
      </c>
      <c r="AD528" s="15" t="s">
        <v>42</v>
      </c>
      <c r="AE528" s="193">
        <v>32679</v>
      </c>
      <c r="AF528" s="362" t="s">
        <v>122</v>
      </c>
      <c r="AG528" s="362" t="s">
        <v>301</v>
      </c>
      <c r="AH528" s="362" t="s">
        <v>145</v>
      </c>
      <c r="AI528" s="58" t="s">
        <v>4809</v>
      </c>
      <c r="AJ528" s="294" t="s">
        <v>42</v>
      </c>
      <c r="AK528" s="369" t="s">
        <v>4248</v>
      </c>
      <c r="AL528" s="15" t="s">
        <v>2578</v>
      </c>
      <c r="AM528" s="85">
        <v>45257.813171296293</v>
      </c>
      <c r="AN528" s="1122"/>
      <c r="AO528" s="24"/>
      <c r="AP528" s="15"/>
      <c r="AQ528" s="56"/>
      <c r="AR528" s="199"/>
      <c r="AS528" s="146" t="s">
        <v>47</v>
      </c>
      <c r="AT528" s="185" t="s">
        <v>48</v>
      </c>
      <c r="AU528" s="18" t="s">
        <v>47</v>
      </c>
      <c r="AV528" s="58"/>
      <c r="AW528" s="18"/>
      <c r="AX528" s="58"/>
      <c r="AY528" s="18"/>
      <c r="AZ528" s="58"/>
      <c r="BA528" s="58"/>
      <c r="BB528" s="18"/>
      <c r="BC528" s="18"/>
      <c r="BD528" s="18"/>
      <c r="BE528" s="18"/>
      <c r="BF528" s="18"/>
      <c r="BG528" s="755">
        <f t="shared" si="192"/>
        <v>10</v>
      </c>
      <c r="BH528" s="709">
        <f t="shared" si="193"/>
        <v>11</v>
      </c>
      <c r="BI528" s="755">
        <f t="shared" si="194"/>
        <v>1</v>
      </c>
      <c r="BJ528" s="459" t="str">
        <f t="shared" si="195"/>
        <v>NO TIENE REZAGO</v>
      </c>
      <c r="BK528" s="18"/>
    </row>
    <row r="529" spans="1:63" customFormat="1" ht="18.75" customHeight="1">
      <c r="A529" s="481">
        <v>860</v>
      </c>
      <c r="B529" s="23" t="s">
        <v>4811</v>
      </c>
      <c r="C529" s="15" t="s">
        <v>33</v>
      </c>
      <c r="D529" s="15" t="s">
        <v>33</v>
      </c>
      <c r="E529" s="185" t="s">
        <v>99</v>
      </c>
      <c r="F529" s="185">
        <v>931543472</v>
      </c>
      <c r="G529" s="310" t="str">
        <f>CONCATENATE(MID(Q529,3,2),MID(P529,1,2),MID(H529,1,2),MID(I529,1,2),MID(J529,1,2), MID(K529,1,2),MID(L529,1,1))</f>
        <v>1010GOFESOVAS</v>
      </c>
      <c r="H529" s="197" t="s">
        <v>234</v>
      </c>
      <c r="I529" s="197" t="s">
        <v>4245</v>
      </c>
      <c r="J529" s="197" t="s">
        <v>1661</v>
      </c>
      <c r="K529" s="197" t="s">
        <v>167</v>
      </c>
      <c r="L529" s="15" t="s">
        <v>57</v>
      </c>
      <c r="M529" s="103" t="s">
        <v>57</v>
      </c>
      <c r="N529" s="193">
        <v>40472</v>
      </c>
      <c r="O529" s="199">
        <v>21</v>
      </c>
      <c r="P529" s="199">
        <v>10</v>
      </c>
      <c r="Q529" s="199">
        <v>2010</v>
      </c>
      <c r="R529" s="637">
        <f t="shared" ca="1" si="186"/>
        <v>13</v>
      </c>
      <c r="S529" s="15" t="s">
        <v>4809</v>
      </c>
      <c r="T529" s="29" t="s">
        <v>86</v>
      </c>
      <c r="U529" s="362" t="s">
        <v>4246</v>
      </c>
      <c r="V529" s="14" t="s">
        <v>2586</v>
      </c>
      <c r="W529" s="114" t="s">
        <v>47</v>
      </c>
      <c r="X529" s="51" t="str">
        <f t="shared" si="187"/>
        <v>8906FEROYOANV</v>
      </c>
      <c r="Y529" s="185" t="s">
        <v>4245</v>
      </c>
      <c r="Z529" s="185" t="s">
        <v>338</v>
      </c>
      <c r="AA529" s="185" t="s">
        <v>4247</v>
      </c>
      <c r="AB529" s="185" t="s">
        <v>38</v>
      </c>
      <c r="AC529" s="481" t="s">
        <v>56</v>
      </c>
      <c r="AD529" s="15" t="s">
        <v>42</v>
      </c>
      <c r="AE529" s="193">
        <v>32679</v>
      </c>
      <c r="AF529" s="362" t="s">
        <v>122</v>
      </c>
      <c r="AG529" s="362" t="s">
        <v>301</v>
      </c>
      <c r="AH529" s="362" t="s">
        <v>145</v>
      </c>
      <c r="AI529" s="58" t="s">
        <v>4809</v>
      </c>
      <c r="AJ529" s="294" t="s">
        <v>42</v>
      </c>
      <c r="AK529" s="369" t="s">
        <v>4248</v>
      </c>
      <c r="AL529" s="15" t="s">
        <v>2578</v>
      </c>
      <c r="AM529" s="85">
        <v>45257.811365740738</v>
      </c>
      <c r="AN529" s="15" t="s">
        <v>49</v>
      </c>
      <c r="AO529" s="1111">
        <v>45266</v>
      </c>
      <c r="AP529" s="15">
        <v>3</v>
      </c>
      <c r="AQ529" s="20"/>
      <c r="AR529" s="199">
        <v>1</v>
      </c>
      <c r="AS529" s="146" t="s">
        <v>47</v>
      </c>
      <c r="AT529" s="185" t="s">
        <v>48</v>
      </c>
      <c r="AU529" s="18" t="s">
        <v>47</v>
      </c>
      <c r="AV529" s="58"/>
      <c r="AW529" s="18"/>
      <c r="AX529" s="58"/>
      <c r="AY529" s="18"/>
      <c r="AZ529" s="58"/>
      <c r="BA529" s="58"/>
      <c r="BB529" s="18"/>
      <c r="BC529" s="18"/>
      <c r="BD529" s="18"/>
      <c r="BE529" s="18"/>
      <c r="BF529" s="18"/>
      <c r="BG529" s="755">
        <f t="shared" si="192"/>
        <v>11</v>
      </c>
      <c r="BH529" s="709">
        <f t="shared" si="193"/>
        <v>13</v>
      </c>
      <c r="BI529" s="755">
        <f t="shared" si="194"/>
        <v>2</v>
      </c>
      <c r="BJ529" s="459" t="str">
        <f t="shared" si="195"/>
        <v>2 AÑOS REZAGO</v>
      </c>
      <c r="BK529" s="18"/>
    </row>
    <row r="530" spans="1:63" customFormat="1" ht="18.75" customHeight="1">
      <c r="A530" s="481">
        <v>52</v>
      </c>
      <c r="B530" s="51" t="s">
        <v>2575</v>
      </c>
      <c r="C530" s="25" t="s">
        <v>33</v>
      </c>
      <c r="D530" s="25" t="s">
        <v>33</v>
      </c>
      <c r="E530" s="14" t="s">
        <v>132</v>
      </c>
      <c r="F530" s="14">
        <v>945468892</v>
      </c>
      <c r="G530" s="310" t="str">
        <f>CONCATENATE(MID(Q530,3,2),MID(P530,1,2),MID(H530,1,2),MID(I530,1,2),MID(J530,1,2), MID(K530,1,2),MID(L530,1,1))</f>
        <v>187GOFLWIISS</v>
      </c>
      <c r="H530" s="34" t="s">
        <v>234</v>
      </c>
      <c r="I530" s="34" t="s">
        <v>37</v>
      </c>
      <c r="J530" s="34" t="s">
        <v>2657</v>
      </c>
      <c r="K530" s="34" t="s">
        <v>1038</v>
      </c>
      <c r="L530" s="15" t="s">
        <v>57</v>
      </c>
      <c r="M530" s="103" t="s">
        <v>57</v>
      </c>
      <c r="N530" s="193">
        <v>43299</v>
      </c>
      <c r="O530" s="199">
        <v>18</v>
      </c>
      <c r="P530" s="199">
        <v>7</v>
      </c>
      <c r="Q530" s="199">
        <v>2018</v>
      </c>
      <c r="R530" s="637">
        <f t="shared" ca="1" si="186"/>
        <v>5</v>
      </c>
      <c r="S530" s="15" t="s">
        <v>4809</v>
      </c>
      <c r="T530" s="29" t="s">
        <v>2590</v>
      </c>
      <c r="U530" s="14">
        <v>55</v>
      </c>
      <c r="V530" s="29" t="s">
        <v>53</v>
      </c>
      <c r="W530" s="51" t="s">
        <v>47</v>
      </c>
      <c r="X530" s="51" t="str">
        <f t="shared" si="187"/>
        <v>9301FLMEMATAV</v>
      </c>
      <c r="Y530" s="33" t="s">
        <v>37</v>
      </c>
      <c r="Z530" s="33" t="s">
        <v>175</v>
      </c>
      <c r="AA530" s="33" t="s">
        <v>667</v>
      </c>
      <c r="AB530" s="33" t="s">
        <v>668</v>
      </c>
      <c r="AC530" s="481" t="s">
        <v>56</v>
      </c>
      <c r="AD530" s="44" t="s">
        <v>57</v>
      </c>
      <c r="AE530" s="35">
        <v>33970</v>
      </c>
      <c r="AF530" s="46" t="s">
        <v>449</v>
      </c>
      <c r="AG530" s="46" t="s">
        <v>449</v>
      </c>
      <c r="AH530" s="46" t="s">
        <v>293</v>
      </c>
      <c r="AI530" s="58" t="s">
        <v>4809</v>
      </c>
      <c r="AJ530" s="32" t="s">
        <v>58</v>
      </c>
      <c r="AK530" s="36">
        <v>22359235</v>
      </c>
      <c r="AL530" s="1080" t="s">
        <v>2578</v>
      </c>
      <c r="AM530" s="1098">
        <v>45184</v>
      </c>
      <c r="AN530" s="15" t="s">
        <v>49</v>
      </c>
      <c r="AO530" s="1101">
        <v>45225</v>
      </c>
      <c r="AP530" s="58">
        <v>2</v>
      </c>
      <c r="AQ530" s="20"/>
      <c r="AR530" s="39">
        <v>1</v>
      </c>
      <c r="AS530" s="51" t="s">
        <v>47</v>
      </c>
      <c r="AT530" s="14" t="s">
        <v>98</v>
      </c>
      <c r="AU530" s="14" t="s">
        <v>47</v>
      </c>
      <c r="AV530" s="58"/>
      <c r="AW530" s="25"/>
      <c r="AX530" s="58"/>
      <c r="AY530" s="25"/>
      <c r="AZ530" s="58"/>
      <c r="BA530" s="557"/>
      <c r="BB530" s="25"/>
      <c r="BC530" s="25"/>
      <c r="BD530" s="25"/>
      <c r="BE530" s="25"/>
      <c r="BF530" s="25"/>
      <c r="BG530" s="755">
        <f t="shared" si="192"/>
        <v>6</v>
      </c>
      <c r="BH530" s="709">
        <f t="shared" si="193"/>
        <v>5</v>
      </c>
      <c r="BI530" s="755">
        <f t="shared" si="194"/>
        <v>-1</v>
      </c>
      <c r="BJ530" s="459" t="str">
        <f t="shared" si="195"/>
        <v>NO TIENE REZAGO</v>
      </c>
      <c r="BK530" s="25"/>
    </row>
    <row r="531" spans="1:63" customFormat="1" ht="18.75" customHeight="1">
      <c r="A531" s="481">
        <v>338</v>
      </c>
      <c r="B531" s="114" t="s">
        <v>2836</v>
      </c>
      <c r="C531" s="15" t="s">
        <v>33</v>
      </c>
      <c r="D531" s="15" t="s">
        <v>33</v>
      </c>
      <c r="E531" s="33" t="s">
        <v>60</v>
      </c>
      <c r="F531" s="15">
        <v>912760808</v>
      </c>
      <c r="G531" s="310" t="str">
        <f>CONCATENATE(MID(Q531,3,2),MID(P531,1,2),MID(H531,1,2),MID(I531,1,2),MID(J531,1,2), MID(K531,1,2),MID(L531,1,1))</f>
        <v>1912GOGANEDAP</v>
      </c>
      <c r="H531" s="18" t="s">
        <v>234</v>
      </c>
      <c r="I531" s="18" t="s">
        <v>420</v>
      </c>
      <c r="J531" s="18" t="s">
        <v>3080</v>
      </c>
      <c r="K531" s="18" t="s">
        <v>1957</v>
      </c>
      <c r="L531" s="21" t="s">
        <v>42</v>
      </c>
      <c r="M531" s="21" t="s">
        <v>42</v>
      </c>
      <c r="N531" s="193">
        <v>43811</v>
      </c>
      <c r="O531" s="199">
        <v>12</v>
      </c>
      <c r="P531" s="199">
        <v>12</v>
      </c>
      <c r="Q531" s="199">
        <v>2019</v>
      </c>
      <c r="R531" s="637">
        <f t="shared" ca="1" si="186"/>
        <v>4</v>
      </c>
      <c r="S531" s="15" t="s">
        <v>4808</v>
      </c>
      <c r="T531" s="15" t="s">
        <v>42</v>
      </c>
      <c r="U531" s="115" t="s">
        <v>3081</v>
      </c>
      <c r="V531" s="21" t="s">
        <v>53</v>
      </c>
      <c r="W531" s="114" t="s">
        <v>47</v>
      </c>
      <c r="X531" s="51" t="str">
        <f t="shared" si="187"/>
        <v>9412GANIEUNIV</v>
      </c>
      <c r="Y531" s="15" t="s">
        <v>420</v>
      </c>
      <c r="Z531" s="32" t="s">
        <v>53</v>
      </c>
      <c r="AA531" s="15" t="s">
        <v>716</v>
      </c>
      <c r="AB531" s="185" t="s">
        <v>53</v>
      </c>
      <c r="AC531" s="481" t="s">
        <v>56</v>
      </c>
      <c r="AD531" s="15" t="s">
        <v>42</v>
      </c>
      <c r="AE531" s="116">
        <v>34682</v>
      </c>
      <c r="AF531" s="18" t="s">
        <v>368</v>
      </c>
      <c r="AG531" s="18" t="s">
        <v>206</v>
      </c>
      <c r="AH531" s="18" t="s">
        <v>75</v>
      </c>
      <c r="AI531" s="58" t="s">
        <v>4809</v>
      </c>
      <c r="AJ531" s="15" t="s">
        <v>42</v>
      </c>
      <c r="AK531" s="117" t="s">
        <v>717</v>
      </c>
      <c r="AL531" s="15" t="s">
        <v>2578</v>
      </c>
      <c r="AM531" s="85">
        <v>45199</v>
      </c>
      <c r="AN531" s="15"/>
      <c r="AO531" s="31"/>
      <c r="AP531" s="15"/>
      <c r="AQ531" s="20">
        <v>3</v>
      </c>
      <c r="AR531" s="20"/>
      <c r="AS531" s="114" t="s">
        <v>47</v>
      </c>
      <c r="AT531" s="15" t="s">
        <v>90</v>
      </c>
      <c r="AU531" s="16" t="s">
        <v>47</v>
      </c>
      <c r="AV531" s="15"/>
      <c r="AW531" s="18"/>
      <c r="AX531" s="58"/>
      <c r="AY531" s="18"/>
      <c r="AZ531" s="15"/>
      <c r="BA531" s="15"/>
      <c r="BB531" s="18"/>
      <c r="BC531" s="18"/>
      <c r="BD531" s="18"/>
      <c r="BE531" s="18"/>
      <c r="BF531" s="18"/>
      <c r="BG531" s="755">
        <f t="shared" si="192"/>
        <v>6</v>
      </c>
      <c r="BH531" s="709">
        <f t="shared" si="193"/>
        <v>4</v>
      </c>
      <c r="BI531" s="755">
        <f t="shared" si="194"/>
        <v>-2</v>
      </c>
      <c r="BJ531" s="459" t="str">
        <f t="shared" si="195"/>
        <v>NO TIENE REZAGO</v>
      </c>
      <c r="BK531" s="18"/>
    </row>
    <row r="532" spans="1:63" customFormat="1" ht="18.75" customHeight="1">
      <c r="A532" s="481">
        <v>195</v>
      </c>
      <c r="B532" s="481" t="s">
        <v>2575</v>
      </c>
      <c r="C532" s="15" t="s">
        <v>5146</v>
      </c>
      <c r="D532" s="58" t="s">
        <v>126</v>
      </c>
      <c r="E532" s="482" t="s">
        <v>146</v>
      </c>
      <c r="F532" s="29">
        <v>921808157</v>
      </c>
      <c r="G532" s="310" t="str">
        <f>CONCATENATE(MID(Q532,3,2),MID(P532,1,2),MID(H532,1,2),MID(I532,1,2),MID(J532,1,2), MID(K532,1,2),MID(L532,1,1))</f>
        <v>0710GOGOGAISP</v>
      </c>
      <c r="H532" s="1037" t="s">
        <v>234</v>
      </c>
      <c r="I532" s="1037" t="s">
        <v>234</v>
      </c>
      <c r="J532" s="1037" t="s">
        <v>1053</v>
      </c>
      <c r="K532" s="1037" t="s">
        <v>2364</v>
      </c>
      <c r="L532" s="482" t="s">
        <v>42</v>
      </c>
      <c r="M532" s="29" t="s">
        <v>42</v>
      </c>
      <c r="N532" s="193">
        <v>39386</v>
      </c>
      <c r="O532" s="199">
        <v>31</v>
      </c>
      <c r="P532" s="199">
        <v>10</v>
      </c>
      <c r="Q532" s="199">
        <v>2007</v>
      </c>
      <c r="R532" s="637">
        <f t="shared" ca="1" si="186"/>
        <v>16</v>
      </c>
      <c r="S532" s="15" t="s">
        <v>4808</v>
      </c>
      <c r="T532" s="29" t="s">
        <v>42</v>
      </c>
      <c r="U532" s="29">
        <v>2632773</v>
      </c>
      <c r="V532" s="14" t="s">
        <v>2611</v>
      </c>
      <c r="W532" s="51" t="s">
        <v>47</v>
      </c>
      <c r="X532" s="51" t="str">
        <f t="shared" si="187"/>
        <v>767GOLOCAEGV</v>
      </c>
      <c r="Y532" s="29" t="s">
        <v>234</v>
      </c>
      <c r="Z532" s="29" t="s">
        <v>108</v>
      </c>
      <c r="AA532" s="29" t="s">
        <v>603</v>
      </c>
      <c r="AB532" s="29" t="s">
        <v>750</v>
      </c>
      <c r="AC532" s="481" t="s">
        <v>56</v>
      </c>
      <c r="AD532" s="482" t="s">
        <v>42</v>
      </c>
      <c r="AE532" s="42">
        <v>27961</v>
      </c>
      <c r="AF532" s="29">
        <v>20</v>
      </c>
      <c r="AG532" s="29">
        <v>7</v>
      </c>
      <c r="AH532" s="29">
        <v>1976</v>
      </c>
      <c r="AI532" s="58" t="s">
        <v>4809</v>
      </c>
      <c r="AJ532" s="29" t="s">
        <v>42</v>
      </c>
      <c r="AK532" s="41">
        <v>1508614</v>
      </c>
      <c r="AL532" s="1080" t="s">
        <v>2578</v>
      </c>
      <c r="AM532" s="31">
        <v>45204</v>
      </c>
      <c r="AN532" s="15" t="s">
        <v>49</v>
      </c>
      <c r="AO532" s="1111">
        <v>45207</v>
      </c>
      <c r="AP532" s="482">
        <v>1</v>
      </c>
      <c r="AQ532" s="56">
        <v>2</v>
      </c>
      <c r="AR532" s="41">
        <v>1</v>
      </c>
      <c r="AS532" s="51" t="s">
        <v>47</v>
      </c>
      <c r="AT532" s="484" t="s">
        <v>131</v>
      </c>
      <c r="AU532" s="483" t="s">
        <v>47</v>
      </c>
      <c r="AV532" s="58"/>
      <c r="AW532" s="58"/>
      <c r="AX532" s="58"/>
      <c r="AY532" s="58"/>
      <c r="AZ532" s="58"/>
      <c r="BA532" s="557"/>
      <c r="BB532" s="58"/>
      <c r="BC532" s="58"/>
      <c r="BD532" s="58"/>
      <c r="BE532" s="58"/>
      <c r="BF532" s="58"/>
      <c r="BG532" s="755">
        <f t="shared" si="192"/>
        <v>14</v>
      </c>
      <c r="BH532" s="709">
        <f t="shared" si="193"/>
        <v>16</v>
      </c>
      <c r="BI532" s="755">
        <f t="shared" si="194"/>
        <v>2</v>
      </c>
      <c r="BJ532" s="459" t="str">
        <f t="shared" si="195"/>
        <v>2 AÑOS REZAGO</v>
      </c>
      <c r="BK532" s="58"/>
    </row>
    <row r="533" spans="1:63" customFormat="1" ht="18.75" customHeight="1">
      <c r="A533" s="481">
        <v>1478</v>
      </c>
      <c r="B533" s="23" t="s">
        <v>5311</v>
      </c>
      <c r="C533" s="15" t="s">
        <v>5146</v>
      </c>
      <c r="D533" s="23" t="s">
        <v>126</v>
      </c>
      <c r="E533" s="53" t="s">
        <v>1286</v>
      </c>
      <c r="F533" s="58">
        <v>973320879</v>
      </c>
      <c r="G533" s="310" t="str">
        <f>CONCATENATE(MID(Q533,3,2),MID(P533,1,2),MID(H533,1,2),MID(I533,1,2),MID(J533,1,2), MID(K533,1,2),MID(L533,1,1))</f>
        <v>165GOHEYOHUP</v>
      </c>
      <c r="H533" s="762" t="s">
        <v>234</v>
      </c>
      <c r="I533" s="762" t="s">
        <v>361</v>
      </c>
      <c r="J533" s="762" t="s">
        <v>6466</v>
      </c>
      <c r="K533" s="762" t="s">
        <v>6467</v>
      </c>
      <c r="L533" s="58" t="s">
        <v>42</v>
      </c>
      <c r="M533" s="53" t="s">
        <v>42</v>
      </c>
      <c r="N533" s="613">
        <v>42498</v>
      </c>
      <c r="O533" s="56">
        <v>8</v>
      </c>
      <c r="P533" s="56">
        <v>5</v>
      </c>
      <c r="Q533" s="56">
        <v>2016</v>
      </c>
      <c r="R533" s="637">
        <f t="shared" ca="1" si="186"/>
        <v>7</v>
      </c>
      <c r="S533" s="482" t="s">
        <v>4808</v>
      </c>
      <c r="T533" s="48" t="s">
        <v>42</v>
      </c>
      <c r="U533" s="610" t="s">
        <v>6468</v>
      </c>
      <c r="V533" s="25" t="s">
        <v>53</v>
      </c>
      <c r="W533" s="114" t="s">
        <v>47</v>
      </c>
      <c r="X533" s="51" t="str">
        <f t="shared" si="187"/>
        <v>929HEGOALMAV</v>
      </c>
      <c r="Y533" s="609" t="s">
        <v>361</v>
      </c>
      <c r="Z533" s="609" t="s">
        <v>234</v>
      </c>
      <c r="AA533" s="609" t="s">
        <v>532</v>
      </c>
      <c r="AB533" s="617" t="s">
        <v>185</v>
      </c>
      <c r="AC533" s="481" t="s">
        <v>56</v>
      </c>
      <c r="AD533" s="15" t="s">
        <v>42</v>
      </c>
      <c r="AE533" s="626">
        <v>33850</v>
      </c>
      <c r="AF533" s="58">
        <v>3</v>
      </c>
      <c r="AG533" s="58">
        <v>9</v>
      </c>
      <c r="AH533" s="58">
        <v>1992</v>
      </c>
      <c r="AI533" s="15" t="s">
        <v>4809</v>
      </c>
      <c r="AJ533" s="48" t="s">
        <v>42</v>
      </c>
      <c r="AK533" s="632" t="s">
        <v>6521</v>
      </c>
      <c r="AL533" s="15" t="s">
        <v>2578</v>
      </c>
      <c r="AM533" s="1101">
        <v>45184</v>
      </c>
      <c r="AN533" s="15" t="s">
        <v>49</v>
      </c>
      <c r="AO533" s="1114">
        <v>45306</v>
      </c>
      <c r="AP533" s="481"/>
      <c r="AQ533" s="480">
        <v>1</v>
      </c>
      <c r="AR533" s="480">
        <v>1</v>
      </c>
      <c r="AS533" s="638" t="s">
        <v>47</v>
      </c>
      <c r="AT533" s="18" t="s">
        <v>1126</v>
      </c>
      <c r="AU533" s="23"/>
      <c r="AV533" s="58"/>
      <c r="AW533" s="53" t="s">
        <v>6554</v>
      </c>
      <c r="AX533" s="1103"/>
      <c r="AY533" s="23"/>
      <c r="AZ533" s="58"/>
      <c r="BA533" s="58"/>
      <c r="BB533" s="23"/>
      <c r="BC533" s="23"/>
      <c r="BD533" s="23"/>
      <c r="BE533" s="23"/>
      <c r="BF533" s="23"/>
      <c r="BG533" s="755">
        <f t="shared" si="192"/>
        <v>6</v>
      </c>
      <c r="BH533" s="709">
        <f t="shared" si="193"/>
        <v>7</v>
      </c>
      <c r="BI533" s="755">
        <f t="shared" si="194"/>
        <v>1</v>
      </c>
      <c r="BJ533" s="459" t="str">
        <f t="shared" si="195"/>
        <v>NO TIENE REZAGO</v>
      </c>
      <c r="BK533" s="23"/>
    </row>
    <row r="534" spans="1:63" customFormat="1" ht="18.75" customHeight="1">
      <c r="A534" s="481">
        <v>743</v>
      </c>
      <c r="B534" s="114" t="s">
        <v>2836</v>
      </c>
      <c r="C534" s="15" t="s">
        <v>50</v>
      </c>
      <c r="D534" s="18" t="s">
        <v>77</v>
      </c>
      <c r="E534" s="44" t="s">
        <v>780</v>
      </c>
      <c r="F534" s="44" t="s">
        <v>939</v>
      </c>
      <c r="G534" s="310" t="str">
        <f>CONCATENATE(MID(Q534,3,2),MID(P534,1,2),MID(H534,1,2),MID(I534,1,2),MID(J534,1,2), MID(K534,1,2),MID(L534,1,1))</f>
        <v>187GOLELUALS</v>
      </c>
      <c r="H534" s="32" t="s">
        <v>234</v>
      </c>
      <c r="I534" s="32" t="s">
        <v>940</v>
      </c>
      <c r="J534" s="32" t="s">
        <v>633</v>
      </c>
      <c r="K534" s="32" t="s">
        <v>3804</v>
      </c>
      <c r="L534" s="15" t="s">
        <v>57</v>
      </c>
      <c r="M534" s="103" t="s">
        <v>57</v>
      </c>
      <c r="N534" s="193">
        <v>43292</v>
      </c>
      <c r="O534" s="199">
        <v>11</v>
      </c>
      <c r="P534" s="199">
        <v>7</v>
      </c>
      <c r="Q534" s="199">
        <v>2018</v>
      </c>
      <c r="R534" s="637">
        <f t="shared" ca="1" si="186"/>
        <v>5</v>
      </c>
      <c r="S534" s="15" t="s">
        <v>4808</v>
      </c>
      <c r="T534" s="29" t="s">
        <v>2590</v>
      </c>
      <c r="U534" s="142">
        <v>929</v>
      </c>
      <c r="V534" s="21" t="s">
        <v>53</v>
      </c>
      <c r="W534" s="114" t="s">
        <v>47</v>
      </c>
      <c r="X534" s="51" t="str">
        <f t="shared" si="187"/>
        <v>987LESEEDMAV</v>
      </c>
      <c r="Y534" s="32" t="s">
        <v>945</v>
      </c>
      <c r="Z534" s="32" t="s">
        <v>3803</v>
      </c>
      <c r="AA534" s="32" t="s">
        <v>942</v>
      </c>
      <c r="AB534" s="32" t="s">
        <v>3805</v>
      </c>
      <c r="AC534" s="481" t="s">
        <v>56</v>
      </c>
      <c r="AD534" s="15" t="s">
        <v>42</v>
      </c>
      <c r="AE534" s="138">
        <v>35981</v>
      </c>
      <c r="AF534" s="18" t="s">
        <v>180</v>
      </c>
      <c r="AG534" s="18" t="s">
        <v>200</v>
      </c>
      <c r="AH534" s="18" t="s">
        <v>201</v>
      </c>
      <c r="AI534" s="58" t="s">
        <v>4809</v>
      </c>
      <c r="AJ534" s="32" t="s">
        <v>42</v>
      </c>
      <c r="AK534" s="144" t="s">
        <v>944</v>
      </c>
      <c r="AL534" s="44" t="s">
        <v>2578</v>
      </c>
      <c r="AM534" s="31">
        <v>45211</v>
      </c>
      <c r="AN534" s="44"/>
      <c r="AO534" s="1111"/>
      <c r="AP534" s="44"/>
      <c r="AQ534" s="20"/>
      <c r="AR534" s="45"/>
      <c r="AS534" s="114" t="s">
        <v>47</v>
      </c>
      <c r="AT534" s="15" t="s">
        <v>59</v>
      </c>
      <c r="AU534" s="16" t="s">
        <v>47</v>
      </c>
      <c r="AV534" s="15"/>
      <c r="AW534" s="18"/>
      <c r="AX534" s="58"/>
      <c r="AY534" s="18"/>
      <c r="AZ534" s="15"/>
      <c r="BA534" s="15"/>
      <c r="BB534" s="18"/>
      <c r="BC534" s="18"/>
      <c r="BD534" s="18"/>
      <c r="BE534" s="18"/>
      <c r="BF534" s="18"/>
      <c r="BG534" s="755">
        <f t="shared" si="192"/>
        <v>6</v>
      </c>
      <c r="BH534" s="709">
        <f t="shared" si="193"/>
        <v>5</v>
      </c>
      <c r="BI534" s="755">
        <f t="shared" si="194"/>
        <v>-1</v>
      </c>
      <c r="BJ534" s="459" t="str">
        <f t="shared" si="195"/>
        <v>NO TIENE REZAGO</v>
      </c>
      <c r="BK534" s="18"/>
    </row>
    <row r="535" spans="1:63" customFormat="1" ht="18.75" customHeight="1">
      <c r="A535" s="481">
        <v>418</v>
      </c>
      <c r="B535" s="114" t="s">
        <v>2836</v>
      </c>
      <c r="C535" s="15" t="s">
        <v>33</v>
      </c>
      <c r="D535" s="15" t="s">
        <v>33</v>
      </c>
      <c r="E535" s="15" t="s">
        <v>2048</v>
      </c>
      <c r="F535" s="15">
        <v>903372262</v>
      </c>
      <c r="G535" s="310" t="str">
        <f>CONCATENATE(MID(Q535,3,2),MID(P535,1,2),MID(H535,1,2),MID(I535,1,2),MID(J535,1,2), MID(K535,1,2),MID(L535,1,1))</f>
        <v>1012GOLOEDABS</v>
      </c>
      <c r="H535" s="18" t="s">
        <v>234</v>
      </c>
      <c r="I535" s="18" t="s">
        <v>108</v>
      </c>
      <c r="J535" s="18" t="s">
        <v>3241</v>
      </c>
      <c r="K535" s="18" t="s">
        <v>2581</v>
      </c>
      <c r="L535" s="15" t="s">
        <v>57</v>
      </c>
      <c r="M535" s="103" t="s">
        <v>57</v>
      </c>
      <c r="N535" s="193">
        <v>40537</v>
      </c>
      <c r="O535" s="199">
        <v>25</v>
      </c>
      <c r="P535" s="199">
        <v>12</v>
      </c>
      <c r="Q535" s="199">
        <v>2010</v>
      </c>
      <c r="R535" s="637">
        <f t="shared" ref="R535:R540" ca="1" si="196">DATEDIF(N535,TODAY(),"Y")</f>
        <v>13</v>
      </c>
      <c r="S535" s="15" t="s">
        <v>4808</v>
      </c>
      <c r="T535" s="29" t="s">
        <v>86</v>
      </c>
      <c r="U535" s="122" t="s">
        <v>3242</v>
      </c>
      <c r="V535" s="14" t="s">
        <v>2656</v>
      </c>
      <c r="W535" s="114" t="s">
        <v>47</v>
      </c>
      <c r="X535" s="51" t="str">
        <f t="shared" ref="X535:X540" si="197">UPPER(CONCATENATE(MID(AH535,3,2),MID(AG535,1,2),MID(Y535,1,2),MID(Z535,1,2),MID(AA535,1,2),MID(AB535,1,2),MID(AC535,1,1)))</f>
        <v>921LOPEANYEV</v>
      </c>
      <c r="Y535" s="18" t="s">
        <v>108</v>
      </c>
      <c r="Z535" s="18" t="s">
        <v>83</v>
      </c>
      <c r="AA535" s="18" t="s">
        <v>987</v>
      </c>
      <c r="AB535" s="18" t="s">
        <v>988</v>
      </c>
      <c r="AC535" s="481" t="s">
        <v>56</v>
      </c>
      <c r="AD535" s="44" t="s">
        <v>111</v>
      </c>
      <c r="AE535" s="116">
        <v>33621</v>
      </c>
      <c r="AF535" s="18" t="s">
        <v>199</v>
      </c>
      <c r="AG535" s="18" t="s">
        <v>144</v>
      </c>
      <c r="AH535" s="18" t="s">
        <v>115</v>
      </c>
      <c r="AI535" s="58" t="s">
        <v>4809</v>
      </c>
      <c r="AJ535" s="150" t="s">
        <v>142</v>
      </c>
      <c r="AK535" s="117" t="s">
        <v>989</v>
      </c>
      <c r="AL535" s="15" t="s">
        <v>2578</v>
      </c>
      <c r="AM535" s="31">
        <v>45222.417013888888</v>
      </c>
      <c r="AN535" s="15" t="s">
        <v>49</v>
      </c>
      <c r="AO535" s="24">
        <v>45249</v>
      </c>
      <c r="AP535" s="15">
        <v>1</v>
      </c>
      <c r="AQ535" s="379">
        <v>1</v>
      </c>
      <c r="AR535" s="20">
        <v>2</v>
      </c>
      <c r="AS535" s="114" t="s">
        <v>47</v>
      </c>
      <c r="AT535" s="15" t="s">
        <v>67</v>
      </c>
      <c r="AU535" s="16" t="s">
        <v>47</v>
      </c>
      <c r="AV535" s="15"/>
      <c r="AW535" s="18"/>
      <c r="AX535" s="58"/>
      <c r="AY535" s="18"/>
      <c r="AZ535" s="15"/>
      <c r="BA535" s="15"/>
      <c r="BB535" s="18"/>
      <c r="BC535" s="18"/>
      <c r="BD535" s="18"/>
      <c r="BE535" s="18"/>
      <c r="BF535" s="18"/>
      <c r="BG535" s="755">
        <f t="shared" ref="BG535:BG540" si="198">IF(V535="NINGUNO",6, IF(V535="NIVEL INICIAL 3 AÑOS",6,IF(V535="NIVEL INICIAL 4 AÑOS",6, IF(V535="NIVEL INICIAL 5 AÑOS",6, IF(V535="PRIMARIA - 1ER GRADO",6, IF(V535="PRIMARIA - 2DO GRADO",7, IF(V535="PRIMARIA - 3ER GRADO",8, IF(V535="PRIMARIA - 4TO GRADO",9, IF(V535="PRIMARIA - 5TO GRADO",10, IF(V535="PRIMARIA - 6TO GRADO",11, IF(V535="SECUNDARIA - 1ER GRADO",12, IF(V535="SECUNDARIA - 2DO GRADO",13, IF(V535="SECUNDARIA - 3ER GRADO",14, IF(V535="SECUNDARIA - 4TO GRADO",15))))))))))))))</f>
        <v>12</v>
      </c>
      <c r="BH535" s="709">
        <f t="shared" ref="BH535:BH540" si="199">DATEDIF(N535,"31/03/2024","Y")</f>
        <v>13</v>
      </c>
      <c r="BI535" s="755">
        <f t="shared" ref="BI535:BI540" si="200">BH535-BG535</f>
        <v>1</v>
      </c>
      <c r="BJ535" s="459" t="str">
        <f t="shared" ref="BJ535:BJ540" si="201">IF(BI535&lt;=1,"NO TIENE REZAGO", IF(BI535=2,"2 AÑOS REZAGO", IF(BI535=3,"3 AÑOS REZAGO", IF(BI535&gt;=4, "4 AÑOS REZAGO A MÁS"))))</f>
        <v>NO TIENE REZAGO</v>
      </c>
      <c r="BK535" s="18"/>
    </row>
    <row r="536" spans="1:63" customFormat="1" ht="18.75" customHeight="1">
      <c r="A536" s="481">
        <v>428</v>
      </c>
      <c r="B536" s="114" t="s">
        <v>2836</v>
      </c>
      <c r="C536" s="15" t="s">
        <v>33</v>
      </c>
      <c r="D536" s="15" t="s">
        <v>33</v>
      </c>
      <c r="E536" s="16" t="s">
        <v>132</v>
      </c>
      <c r="F536" s="15">
        <v>987513746</v>
      </c>
      <c r="G536" s="310" t="str">
        <f>CONCATENATE(MID(Q536,3,2),MID(P536,1,2),MID(H536,1,2),MID(I536,1,2),MID(J536,1,2), MID(K536,1,2),MID(L536,1,1))</f>
        <v>114GOMAMIEDS</v>
      </c>
      <c r="H536" s="18" t="s">
        <v>234</v>
      </c>
      <c r="I536" s="18" t="s">
        <v>244</v>
      </c>
      <c r="J536" s="18" t="s">
        <v>119</v>
      </c>
      <c r="K536" s="18" t="s">
        <v>1775</v>
      </c>
      <c r="L536" s="15" t="s">
        <v>57</v>
      </c>
      <c r="M536" s="103" t="s">
        <v>57</v>
      </c>
      <c r="N536" s="193">
        <v>40647</v>
      </c>
      <c r="O536" s="199">
        <v>14</v>
      </c>
      <c r="P536" s="199">
        <v>4</v>
      </c>
      <c r="Q536" s="199">
        <v>2011</v>
      </c>
      <c r="R536" s="637">
        <f t="shared" ca="1" si="196"/>
        <v>12</v>
      </c>
      <c r="S536" s="15" t="s">
        <v>4808</v>
      </c>
      <c r="T536" s="29" t="s">
        <v>2590</v>
      </c>
      <c r="U536" s="115" t="s">
        <v>3261</v>
      </c>
      <c r="V536" s="14" t="s">
        <v>2586</v>
      </c>
      <c r="W536" s="114" t="s">
        <v>47</v>
      </c>
      <c r="X536" s="51" t="str">
        <f t="shared" si="197"/>
        <v>874MAVIMACAV</v>
      </c>
      <c r="Y536" s="15" t="s">
        <v>244</v>
      </c>
      <c r="Z536" s="15" t="s">
        <v>1031</v>
      </c>
      <c r="AA536" s="15" t="s">
        <v>1032</v>
      </c>
      <c r="AB536" s="15" t="s">
        <v>1033</v>
      </c>
      <c r="AC536" s="481" t="s">
        <v>56</v>
      </c>
      <c r="AD536" s="44" t="s">
        <v>57</v>
      </c>
      <c r="AE536" s="116">
        <v>31875</v>
      </c>
      <c r="AF536" s="18" t="s">
        <v>73</v>
      </c>
      <c r="AG536" s="18" t="s">
        <v>123</v>
      </c>
      <c r="AH536" s="18" t="s">
        <v>249</v>
      </c>
      <c r="AI536" s="58" t="s">
        <v>4809</v>
      </c>
      <c r="AJ536" s="32" t="s">
        <v>58</v>
      </c>
      <c r="AK536" s="117" t="s">
        <v>1034</v>
      </c>
      <c r="AL536" s="15" t="s">
        <v>2578</v>
      </c>
      <c r="AM536" s="31">
        <v>45211.86037037037</v>
      </c>
      <c r="AN536" s="15" t="s">
        <v>49</v>
      </c>
      <c r="AO536" s="31">
        <v>45244</v>
      </c>
      <c r="AP536" s="15">
        <v>2</v>
      </c>
      <c r="AQ536" s="45"/>
      <c r="AR536" s="20">
        <v>1</v>
      </c>
      <c r="AS536" s="114" t="s">
        <v>47</v>
      </c>
      <c r="AT536" s="15" t="s">
        <v>48</v>
      </c>
      <c r="AU536" s="16" t="s">
        <v>47</v>
      </c>
      <c r="AV536" s="15"/>
      <c r="AW536" s="18"/>
      <c r="AX536" s="58"/>
      <c r="AY536" s="18"/>
      <c r="AZ536" s="15"/>
      <c r="BA536" s="15"/>
      <c r="BB536" s="18"/>
      <c r="BC536" s="18"/>
      <c r="BD536" s="18"/>
      <c r="BE536" s="18"/>
      <c r="BF536" s="18"/>
      <c r="BG536" s="755">
        <f t="shared" si="198"/>
        <v>11</v>
      </c>
      <c r="BH536" s="709">
        <f t="shared" si="199"/>
        <v>12</v>
      </c>
      <c r="BI536" s="755">
        <f t="shared" si="200"/>
        <v>1</v>
      </c>
      <c r="BJ536" s="459" t="str">
        <f t="shared" si="201"/>
        <v>NO TIENE REZAGO</v>
      </c>
      <c r="BK536" s="18"/>
    </row>
    <row r="537" spans="1:63" customFormat="1" ht="18.75" customHeight="1">
      <c r="A537" s="481">
        <v>66</v>
      </c>
      <c r="B537" s="51" t="s">
        <v>2575</v>
      </c>
      <c r="C537" s="25" t="s">
        <v>33</v>
      </c>
      <c r="D537" s="25" t="s">
        <v>33</v>
      </c>
      <c r="E537" s="14" t="s">
        <v>132</v>
      </c>
      <c r="F537" s="33">
        <v>947550517</v>
      </c>
      <c r="G537" s="310" t="str">
        <f>CONCATENATE(MID(Q537,3,2),MID(P537,1,2),MID(H537,1,2),MID(I537,1,2),MID(J537,1,2), MID(K537,1,2),MID(L537,1,1))</f>
        <v>192GOMEANVIS</v>
      </c>
      <c r="H537" s="34" t="s">
        <v>234</v>
      </c>
      <c r="I537" s="34" t="s">
        <v>1084</v>
      </c>
      <c r="J537" s="34" t="s">
        <v>288</v>
      </c>
      <c r="K537" s="34" t="s">
        <v>1158</v>
      </c>
      <c r="L537" s="15" t="s">
        <v>57</v>
      </c>
      <c r="M537" s="103" t="s">
        <v>57</v>
      </c>
      <c r="N537" s="193">
        <v>43516</v>
      </c>
      <c r="O537" s="199">
        <v>20</v>
      </c>
      <c r="P537" s="199">
        <v>2</v>
      </c>
      <c r="Q537" s="199">
        <v>2019</v>
      </c>
      <c r="R537" s="637">
        <f t="shared" ca="1" si="196"/>
        <v>5</v>
      </c>
      <c r="S537" s="15" t="s">
        <v>4809</v>
      </c>
      <c r="T537" s="29" t="s">
        <v>2590</v>
      </c>
      <c r="U537" s="33">
        <v>737</v>
      </c>
      <c r="V537" s="29" t="s">
        <v>53</v>
      </c>
      <c r="W537" s="51" t="s">
        <v>47</v>
      </c>
      <c r="X537" s="51" t="str">
        <f t="shared" si="197"/>
        <v>8902MEGIANNIV</v>
      </c>
      <c r="Y537" s="33" t="s">
        <v>958</v>
      </c>
      <c r="Z537" s="33" t="s">
        <v>724</v>
      </c>
      <c r="AA537" s="33" t="s">
        <v>970</v>
      </c>
      <c r="AB537" s="185" t="s">
        <v>53</v>
      </c>
      <c r="AC537" s="481" t="s">
        <v>56</v>
      </c>
      <c r="AD537" s="44" t="s">
        <v>57</v>
      </c>
      <c r="AE537" s="35">
        <v>32566</v>
      </c>
      <c r="AF537" s="46" t="s">
        <v>211</v>
      </c>
      <c r="AG537" s="46" t="s">
        <v>87</v>
      </c>
      <c r="AH537" s="46" t="s">
        <v>145</v>
      </c>
      <c r="AI537" s="58" t="s">
        <v>4809</v>
      </c>
      <c r="AJ537" s="32" t="s">
        <v>58</v>
      </c>
      <c r="AK537" s="36">
        <v>27576005</v>
      </c>
      <c r="AL537" s="1080" t="s">
        <v>2578</v>
      </c>
      <c r="AM537" s="1098">
        <v>45184</v>
      </c>
      <c r="AN537" s="15" t="s">
        <v>49</v>
      </c>
      <c r="AO537" s="1101">
        <v>45225</v>
      </c>
      <c r="AP537" s="58">
        <v>1</v>
      </c>
      <c r="AQ537" s="20">
        <v>1</v>
      </c>
      <c r="AR537" s="39">
        <v>1</v>
      </c>
      <c r="AS537" s="51" t="s">
        <v>47</v>
      </c>
      <c r="AT537" s="14" t="s">
        <v>98</v>
      </c>
      <c r="AU537" s="14" t="s">
        <v>47</v>
      </c>
      <c r="AV537" s="58"/>
      <c r="AW537" s="25"/>
      <c r="AX537" s="58"/>
      <c r="AY537" s="25"/>
      <c r="AZ537" s="58"/>
      <c r="BA537" s="557"/>
      <c r="BB537" s="25"/>
      <c r="BC537" s="25"/>
      <c r="BD537" s="25"/>
      <c r="BE537" s="25"/>
      <c r="BF537" s="25"/>
      <c r="BG537" s="755">
        <f t="shared" si="198"/>
        <v>6</v>
      </c>
      <c r="BH537" s="709">
        <f t="shared" si="199"/>
        <v>5</v>
      </c>
      <c r="BI537" s="755">
        <f t="shared" si="200"/>
        <v>-1</v>
      </c>
      <c r="BJ537" s="459" t="str">
        <f t="shared" si="201"/>
        <v>NO TIENE REZAGO</v>
      </c>
      <c r="BK537" s="25"/>
    </row>
    <row r="538" spans="1:63" customFormat="1" ht="18.75" customHeight="1">
      <c r="A538" s="481">
        <v>892</v>
      </c>
      <c r="B538" s="23" t="s">
        <v>4811</v>
      </c>
      <c r="C538" s="15" t="s">
        <v>33</v>
      </c>
      <c r="D538" s="15" t="s">
        <v>33</v>
      </c>
      <c r="E538" s="15" t="s">
        <v>116</v>
      </c>
      <c r="F538" s="185">
        <v>965326831</v>
      </c>
      <c r="G538" s="310" t="str">
        <f>CONCATENATE(MID(Q538,3,2),MID(P538,1,2),MID(H538,1,2),MID(I538,1,2),MID(J538,1,2), MID(K538,1,2),MID(L538,1,1))</f>
        <v>209GOOLFAALS</v>
      </c>
      <c r="H538" s="197" t="s">
        <v>234</v>
      </c>
      <c r="I538" s="197" t="s">
        <v>776</v>
      </c>
      <c r="J538" s="197" t="s">
        <v>3090</v>
      </c>
      <c r="K538" s="197" t="s">
        <v>1776</v>
      </c>
      <c r="L538" s="15" t="s">
        <v>57</v>
      </c>
      <c r="M538" s="103" t="s">
        <v>57</v>
      </c>
      <c r="N538" s="193">
        <v>44091</v>
      </c>
      <c r="O538" s="199">
        <v>17</v>
      </c>
      <c r="P538" s="199">
        <v>9</v>
      </c>
      <c r="Q538" s="199">
        <v>2020</v>
      </c>
      <c r="R538" s="637">
        <f t="shared" ca="1" si="196"/>
        <v>3</v>
      </c>
      <c r="S538" s="15" t="s">
        <v>4808</v>
      </c>
      <c r="T538" s="29" t="s">
        <v>86</v>
      </c>
      <c r="U538" s="362" t="s">
        <v>4303</v>
      </c>
      <c r="V538" s="185" t="s">
        <v>53</v>
      </c>
      <c r="W538" s="114" t="s">
        <v>47</v>
      </c>
      <c r="X538" s="51" t="str">
        <f t="shared" si="197"/>
        <v>0312GOOLESYEV</v>
      </c>
      <c r="Y538" s="185" t="s">
        <v>234</v>
      </c>
      <c r="Z538" s="185" t="s">
        <v>776</v>
      </c>
      <c r="AA538" s="185" t="s">
        <v>3691</v>
      </c>
      <c r="AB538" s="185" t="s">
        <v>1714</v>
      </c>
      <c r="AC538" s="481" t="s">
        <v>56</v>
      </c>
      <c r="AD538" s="44" t="s">
        <v>57</v>
      </c>
      <c r="AE538" s="193">
        <v>37963</v>
      </c>
      <c r="AF538" s="362" t="s">
        <v>394</v>
      </c>
      <c r="AG538" s="362" t="s">
        <v>206</v>
      </c>
      <c r="AH538" s="362" t="s">
        <v>89</v>
      </c>
      <c r="AI538" s="58" t="s">
        <v>4809</v>
      </c>
      <c r="AJ538" s="32" t="s">
        <v>58</v>
      </c>
      <c r="AK538" s="369" t="s">
        <v>4304</v>
      </c>
      <c r="AL538" s="15" t="s">
        <v>2578</v>
      </c>
      <c r="AM538" s="85">
        <v>45241.46607638889</v>
      </c>
      <c r="AN538" s="15" t="s">
        <v>49</v>
      </c>
      <c r="AO538" s="1111">
        <v>45261</v>
      </c>
      <c r="AP538" s="15">
        <v>1</v>
      </c>
      <c r="AQ538" s="20">
        <v>2</v>
      </c>
      <c r="AR538" s="199">
        <v>1</v>
      </c>
      <c r="AS538" s="146" t="s">
        <v>47</v>
      </c>
      <c r="AT538" s="185" t="s">
        <v>76</v>
      </c>
      <c r="AU538" s="18" t="s">
        <v>47</v>
      </c>
      <c r="AV538" s="58"/>
      <c r="AW538" s="18"/>
      <c r="AX538" s="58"/>
      <c r="AY538" s="18"/>
      <c r="AZ538" s="58"/>
      <c r="BA538" s="58"/>
      <c r="BB538" s="18"/>
      <c r="BC538" s="18"/>
      <c r="BD538" s="18"/>
      <c r="BE538" s="18"/>
      <c r="BF538" s="18"/>
      <c r="BG538" s="755">
        <f t="shared" si="198"/>
        <v>6</v>
      </c>
      <c r="BH538" s="709">
        <f t="shared" si="199"/>
        <v>3</v>
      </c>
      <c r="BI538" s="755">
        <f t="shared" si="200"/>
        <v>-3</v>
      </c>
      <c r="BJ538" s="459" t="str">
        <f t="shared" si="201"/>
        <v>NO TIENE REZAGO</v>
      </c>
      <c r="BK538" s="18"/>
    </row>
    <row r="539" spans="1:63" customFormat="1" ht="18.75" customHeight="1">
      <c r="A539" s="481">
        <v>551</v>
      </c>
      <c r="B539" s="114" t="s">
        <v>2836</v>
      </c>
      <c r="C539" s="15" t="s">
        <v>33</v>
      </c>
      <c r="D539" s="15" t="s">
        <v>33</v>
      </c>
      <c r="E539" s="16" t="s">
        <v>132</v>
      </c>
      <c r="F539" s="15">
        <v>978066916</v>
      </c>
      <c r="G539" s="310" t="str">
        <f>CONCATENATE(MID(Q539,3,2),MID(P539,1,2),MID(H539,1,2),MID(I539,1,2),MID(J539,1,2), MID(K539,1,2),MID(L539,1,1))</f>
        <v>1912GORABRSEN</v>
      </c>
      <c r="H539" s="18" t="s">
        <v>234</v>
      </c>
      <c r="I539" s="18" t="s">
        <v>218</v>
      </c>
      <c r="J539" s="18" t="s">
        <v>3483</v>
      </c>
      <c r="K539" s="18" t="s">
        <v>3484</v>
      </c>
      <c r="L539" s="21" t="s">
        <v>1938</v>
      </c>
      <c r="M539" s="185" t="s">
        <v>1938</v>
      </c>
      <c r="N539" s="193">
        <v>43819</v>
      </c>
      <c r="O539" s="199">
        <v>20</v>
      </c>
      <c r="P539" s="199">
        <v>12</v>
      </c>
      <c r="Q539" s="199">
        <v>2019</v>
      </c>
      <c r="R539" s="637">
        <f t="shared" ca="1" si="196"/>
        <v>4</v>
      </c>
      <c r="S539" s="15" t="s">
        <v>4808</v>
      </c>
      <c r="T539" s="15" t="s">
        <v>1939</v>
      </c>
      <c r="U539" s="120" t="s">
        <v>3485</v>
      </c>
      <c r="V539" s="21" t="s">
        <v>53</v>
      </c>
      <c r="W539" s="114" t="s">
        <v>47</v>
      </c>
      <c r="X539" s="51" t="str">
        <f t="shared" si="197"/>
        <v>928RAFEYAMIV</v>
      </c>
      <c r="Y539" s="15" t="s">
        <v>218</v>
      </c>
      <c r="Z539" s="15" t="s">
        <v>564</v>
      </c>
      <c r="AA539" s="15" t="s">
        <v>1399</v>
      </c>
      <c r="AB539" s="15" t="s">
        <v>325</v>
      </c>
      <c r="AC539" s="481" t="s">
        <v>56</v>
      </c>
      <c r="AD539" s="15" t="s">
        <v>42</v>
      </c>
      <c r="AE539" s="85">
        <v>33824</v>
      </c>
      <c r="AF539" s="18" t="s">
        <v>73</v>
      </c>
      <c r="AG539" s="18" t="s">
        <v>73</v>
      </c>
      <c r="AH539" s="18" t="s">
        <v>115</v>
      </c>
      <c r="AI539" s="58" t="s">
        <v>4809</v>
      </c>
      <c r="AJ539" s="15" t="s">
        <v>42</v>
      </c>
      <c r="AK539" s="117" t="s">
        <v>1400</v>
      </c>
      <c r="AL539" s="15" t="s">
        <v>2578</v>
      </c>
      <c r="AM539" s="85">
        <v>45184</v>
      </c>
      <c r="AN539" s="15" t="s">
        <v>49</v>
      </c>
      <c r="AO539" s="31">
        <v>45244</v>
      </c>
      <c r="AP539" s="15">
        <v>1</v>
      </c>
      <c r="AQ539" s="56">
        <v>1</v>
      </c>
      <c r="AR539" s="20">
        <v>1</v>
      </c>
      <c r="AS539" s="114" t="s">
        <v>47</v>
      </c>
      <c r="AT539" s="15" t="s">
        <v>98</v>
      </c>
      <c r="AU539" s="16" t="s">
        <v>47</v>
      </c>
      <c r="AV539" s="15"/>
      <c r="AW539" s="18"/>
      <c r="AX539" s="58"/>
      <c r="AY539" s="18"/>
      <c r="AZ539" s="15"/>
      <c r="BA539" s="15"/>
      <c r="BB539" s="18"/>
      <c r="BC539" s="18"/>
      <c r="BD539" s="18"/>
      <c r="BE539" s="18"/>
      <c r="BF539" s="18"/>
      <c r="BG539" s="755">
        <f t="shared" si="198"/>
        <v>6</v>
      </c>
      <c r="BH539" s="709">
        <f t="shared" si="199"/>
        <v>4</v>
      </c>
      <c r="BI539" s="755">
        <f t="shared" si="200"/>
        <v>-2</v>
      </c>
      <c r="BJ539" s="459" t="str">
        <f t="shared" si="201"/>
        <v>NO TIENE REZAGO</v>
      </c>
      <c r="BK539" s="18"/>
    </row>
    <row r="540" spans="1:63" customFormat="1" ht="18.75" customHeight="1">
      <c r="A540" s="481">
        <v>721</v>
      </c>
      <c r="B540" s="114" t="s">
        <v>2836</v>
      </c>
      <c r="C540" s="15" t="s">
        <v>5146</v>
      </c>
      <c r="D540" s="15" t="s">
        <v>126</v>
      </c>
      <c r="E540" s="198" t="s">
        <v>484</v>
      </c>
      <c r="F540" s="15">
        <v>958915633</v>
      </c>
      <c r="G540" s="310" t="str">
        <f>CONCATENATE(MID(Q540,3,2),MID(P540,1,2),MID(H540,1,2),MID(I540,1,2),MID(J540,1,2), MID(K540,1,2),MID(L540,1,1))</f>
        <v>0811GOREYOMAS</v>
      </c>
      <c r="H540" s="18" t="s">
        <v>234</v>
      </c>
      <c r="I540" s="18" t="s">
        <v>3773</v>
      </c>
      <c r="J540" s="18" t="s">
        <v>3774</v>
      </c>
      <c r="K540" s="18" t="s">
        <v>2110</v>
      </c>
      <c r="L540" s="15" t="s">
        <v>57</v>
      </c>
      <c r="M540" s="103" t="s">
        <v>57</v>
      </c>
      <c r="N540" s="193">
        <v>39766</v>
      </c>
      <c r="O540" s="199">
        <v>14</v>
      </c>
      <c r="P540" s="199">
        <v>11</v>
      </c>
      <c r="Q540" s="199">
        <v>2008</v>
      </c>
      <c r="R540" s="637">
        <f t="shared" ca="1" si="196"/>
        <v>15</v>
      </c>
      <c r="S540" s="15" t="s">
        <v>4808</v>
      </c>
      <c r="T540" s="29" t="s">
        <v>86</v>
      </c>
      <c r="U540" s="15">
        <v>32679236</v>
      </c>
      <c r="V540" s="14" t="s">
        <v>2656</v>
      </c>
      <c r="W540" s="114" t="s">
        <v>47</v>
      </c>
      <c r="X540" s="51" t="str">
        <f t="shared" si="197"/>
        <v>907REBLDAJOV</v>
      </c>
      <c r="Y540" s="18" t="s">
        <v>1421</v>
      </c>
      <c r="Z540" s="18" t="s">
        <v>321</v>
      </c>
      <c r="AA540" s="18" t="s">
        <v>1422</v>
      </c>
      <c r="AB540" s="18" t="s">
        <v>476</v>
      </c>
      <c r="AC540" s="481" t="s">
        <v>56</v>
      </c>
      <c r="AD540" s="44" t="s">
        <v>57</v>
      </c>
      <c r="AE540" s="24">
        <v>33067</v>
      </c>
      <c r="AF540" s="18" t="s">
        <v>364</v>
      </c>
      <c r="AG540" s="18" t="s">
        <v>200</v>
      </c>
      <c r="AH540" s="18" t="s">
        <v>508</v>
      </c>
      <c r="AI540" s="58" t="s">
        <v>4809</v>
      </c>
      <c r="AJ540" s="32" t="s">
        <v>58</v>
      </c>
      <c r="AK540" s="20">
        <v>20278028</v>
      </c>
      <c r="AL540" s="15" t="s">
        <v>2578</v>
      </c>
      <c r="AM540" s="31">
        <v>45203</v>
      </c>
      <c r="AN540" s="15"/>
      <c r="AO540" s="1111"/>
      <c r="AP540" s="15"/>
      <c r="AQ540" s="20">
        <v>1</v>
      </c>
      <c r="AR540" s="20"/>
      <c r="AS540" s="114" t="s">
        <v>47</v>
      </c>
      <c r="AT540" s="15" t="s">
        <v>84</v>
      </c>
      <c r="AU540" s="16" t="s">
        <v>47</v>
      </c>
      <c r="AV540" s="15"/>
      <c r="AW540" s="18"/>
      <c r="AX540" s="58"/>
      <c r="AY540" s="18"/>
      <c r="AZ540" s="15"/>
      <c r="BA540" s="15"/>
      <c r="BB540" s="18"/>
      <c r="BC540" s="18"/>
      <c r="BD540" s="18"/>
      <c r="BE540" s="18"/>
      <c r="BF540" s="18"/>
      <c r="BG540" s="755">
        <f t="shared" si="198"/>
        <v>12</v>
      </c>
      <c r="BH540" s="709">
        <f t="shared" si="199"/>
        <v>15</v>
      </c>
      <c r="BI540" s="755">
        <f t="shared" si="200"/>
        <v>3</v>
      </c>
      <c r="BJ540" s="459" t="str">
        <f t="shared" si="201"/>
        <v>3 AÑOS REZAGO</v>
      </c>
      <c r="BK540" s="18"/>
    </row>
    <row r="541" spans="1:63" customFormat="1" ht="18.75" customHeight="1">
      <c r="A541" s="481">
        <v>221</v>
      </c>
      <c r="B541" s="23" t="s">
        <v>4811</v>
      </c>
      <c r="C541" s="15" t="s">
        <v>33</v>
      </c>
      <c r="D541" s="15" t="s">
        <v>33</v>
      </c>
      <c r="E541" s="15" t="s">
        <v>2048</v>
      </c>
      <c r="F541" s="185">
        <v>906786940</v>
      </c>
      <c r="G541" s="310" t="str">
        <f>CONCATENATE(MID(Q541,3,2),MID(P541,1,2),MID(H541,1,2),MID(I541,1,2),MID(J541,1,2), MID(K541,1,2),MID(L541,1,1))</f>
        <v>206GOROMEALS</v>
      </c>
      <c r="H541" s="197" t="s">
        <v>234</v>
      </c>
      <c r="I541" s="197" t="s">
        <v>493</v>
      </c>
      <c r="J541" s="197" t="s">
        <v>1890</v>
      </c>
      <c r="K541" s="197" t="s">
        <v>532</v>
      </c>
      <c r="L541" s="15" t="s">
        <v>57</v>
      </c>
      <c r="M541" s="18" t="s">
        <v>111</v>
      </c>
      <c r="N541" s="193">
        <v>43992</v>
      </c>
      <c r="O541" s="199">
        <v>10</v>
      </c>
      <c r="P541" s="199">
        <v>6</v>
      </c>
      <c r="Q541" s="199">
        <v>2020</v>
      </c>
      <c r="R541" s="637">
        <f t="shared" ref="R541:R554" ca="1" si="202">DATEDIF(N541,TODAY(),"Y")</f>
        <v>3</v>
      </c>
      <c r="S541" s="15" t="s">
        <v>4809</v>
      </c>
      <c r="T541" s="197" t="s">
        <v>58</v>
      </c>
      <c r="U541" s="363" t="s">
        <v>2868</v>
      </c>
      <c r="V541" s="14" t="s">
        <v>2595</v>
      </c>
      <c r="W541" s="14" t="s">
        <v>6565</v>
      </c>
      <c r="X541" s="14" t="s">
        <v>6565</v>
      </c>
      <c r="Y541" s="14" t="s">
        <v>6565</v>
      </c>
      <c r="Z541" s="14" t="s">
        <v>6565</v>
      </c>
      <c r="AA541" s="14" t="s">
        <v>6565</v>
      </c>
      <c r="AB541" s="14" t="s">
        <v>6565</v>
      </c>
      <c r="AC541" s="481" t="s">
        <v>56</v>
      </c>
      <c r="AD541" s="44" t="s">
        <v>57</v>
      </c>
      <c r="AE541" s="14" t="s">
        <v>6565</v>
      </c>
      <c r="AF541" s="14" t="s">
        <v>6565</v>
      </c>
      <c r="AG541" s="14" t="s">
        <v>6565</v>
      </c>
      <c r="AH541" s="14" t="s">
        <v>6565</v>
      </c>
      <c r="AI541" s="58" t="s">
        <v>4809</v>
      </c>
      <c r="AJ541" s="14" t="s">
        <v>6565</v>
      </c>
      <c r="AK541" s="14" t="s">
        <v>6565</v>
      </c>
      <c r="AL541" s="15" t="s">
        <v>2578</v>
      </c>
      <c r="AM541" s="85">
        <v>45250.67083333333</v>
      </c>
      <c r="AN541" s="15" t="s">
        <v>49</v>
      </c>
      <c r="AO541" s="24">
        <v>45258</v>
      </c>
      <c r="AP541" s="15">
        <v>1</v>
      </c>
      <c r="AQ541" s="14" t="s">
        <v>6565</v>
      </c>
      <c r="AR541" s="14" t="s">
        <v>6565</v>
      </c>
      <c r="AS541" s="14" t="s">
        <v>6565</v>
      </c>
      <c r="AT541" s="14" t="s">
        <v>6565</v>
      </c>
      <c r="AU541" s="14" t="s">
        <v>6565</v>
      </c>
      <c r="AV541" s="15"/>
      <c r="AW541" s="14" t="s">
        <v>6565</v>
      </c>
      <c r="AX541" s="58"/>
      <c r="AY541" s="14" t="s">
        <v>6565</v>
      </c>
      <c r="AZ541" s="15"/>
      <c r="BA541" s="15"/>
      <c r="BB541" s="14" t="s">
        <v>6565</v>
      </c>
      <c r="BC541" s="14" t="s">
        <v>6565</v>
      </c>
      <c r="BD541" s="14" t="s">
        <v>6565</v>
      </c>
      <c r="BE541" s="14" t="s">
        <v>6565</v>
      </c>
      <c r="BF541" s="14" t="s">
        <v>6565</v>
      </c>
      <c r="BG541" s="755">
        <f t="shared" ref="BG541:BG554" si="203">IF(V541="NINGUNO",6, IF(V541="NIVEL INICIAL 3 AÑOS",6,IF(V541="NIVEL INICIAL 4 AÑOS",6, IF(V541="NIVEL INICIAL 5 AÑOS",6, IF(V541="PRIMARIA - 1ER GRADO",6, IF(V541="PRIMARIA - 2DO GRADO",7, IF(V541="PRIMARIA - 3ER GRADO",8, IF(V541="PRIMARIA - 4TO GRADO",9, IF(V541="PRIMARIA - 5TO GRADO",10, IF(V541="PRIMARIA - 6TO GRADO",11, IF(V541="SECUNDARIA - 1ER GRADO",12, IF(V541="SECUNDARIA - 2DO GRADO",13, IF(V541="SECUNDARIA - 3ER GRADO",14, IF(V541="SECUNDARIA - 4TO GRADO",15))))))))))))))</f>
        <v>6</v>
      </c>
      <c r="BH541" s="709">
        <f t="shared" ref="BH541:BH554" si="204">DATEDIF(N541,"31/03/2024","Y")</f>
        <v>3</v>
      </c>
      <c r="BI541" s="755">
        <f t="shared" ref="BI541:BI554" si="205">BH541-BG541</f>
        <v>-3</v>
      </c>
      <c r="BJ541" s="459" t="str">
        <f t="shared" ref="BJ541:BJ554" si="206">IF(BI541&lt;=1,"NO TIENE REZAGO", IF(BI541=2,"2 AÑOS REZAGO", IF(BI541=3,"3 AÑOS REZAGO", IF(BI541&gt;=4, "4 AÑOS REZAGO A MÁS"))))</f>
        <v>NO TIENE REZAGO</v>
      </c>
      <c r="BK541" s="18" t="s">
        <v>4103</v>
      </c>
    </row>
    <row r="542" spans="1:63" customFormat="1" ht="18.75" customHeight="1">
      <c r="A542" s="481">
        <v>1151</v>
      </c>
      <c r="B542" s="23" t="s">
        <v>5311</v>
      </c>
      <c r="C542" s="15" t="s">
        <v>33</v>
      </c>
      <c r="D542" s="15" t="s">
        <v>33</v>
      </c>
      <c r="E542" s="53" t="s">
        <v>132</v>
      </c>
      <c r="F542" s="53">
        <v>926142931</v>
      </c>
      <c r="G542" s="310" t="str">
        <f>CONCATENATE(MID(Q542,3,2),MID(P542,1,2),MID(H542,1,2),MID(I542,1,2),MID(J542,1,2), MID(K542,1,2),MID(L542,1,1))</f>
        <v>162GOSAEDESS</v>
      </c>
      <c r="H542" s="48" t="s">
        <v>234</v>
      </c>
      <c r="I542" s="48" t="s">
        <v>846</v>
      </c>
      <c r="J542" s="450" t="s">
        <v>5562</v>
      </c>
      <c r="K542" s="48" t="s">
        <v>904</v>
      </c>
      <c r="L542" s="58" t="s">
        <v>57</v>
      </c>
      <c r="M542" s="103" t="s">
        <v>57</v>
      </c>
      <c r="N542" s="528">
        <v>42415</v>
      </c>
      <c r="O542" s="354">
        <v>15</v>
      </c>
      <c r="P542" s="354">
        <v>2</v>
      </c>
      <c r="Q542" s="354">
        <v>2016</v>
      </c>
      <c r="R542" s="637">
        <f t="shared" ca="1" si="202"/>
        <v>8</v>
      </c>
      <c r="S542" s="483" t="s">
        <v>4809</v>
      </c>
      <c r="T542" s="57" t="s">
        <v>2590</v>
      </c>
      <c r="U542" s="538" t="s">
        <v>4215</v>
      </c>
      <c r="V542" s="53" t="s">
        <v>53</v>
      </c>
      <c r="W542" s="114" t="s">
        <v>47</v>
      </c>
      <c r="X542" s="51" t="str">
        <f t="shared" ref="X542:X554" si="207">UPPER(CONCATENATE(MID(AH542,3,2),MID(AG542,1,2),MID(Y542,1,2),MID(Z542,1,2),MID(AA542,1,2),MID(AB542,1,2),MID(AC542,1,1)))</f>
        <v>9106GOANRIEDV</v>
      </c>
      <c r="Y542" s="53" t="s">
        <v>234</v>
      </c>
      <c r="Z542" s="53" t="s">
        <v>3678</v>
      </c>
      <c r="AA542" s="540" t="s">
        <v>2872</v>
      </c>
      <c r="AB542" s="53" t="s">
        <v>1775</v>
      </c>
      <c r="AC542" s="481" t="s">
        <v>56</v>
      </c>
      <c r="AD542" s="15" t="s">
        <v>42</v>
      </c>
      <c r="AE542" s="540">
        <v>33419</v>
      </c>
      <c r="AF542" s="527" t="s">
        <v>241</v>
      </c>
      <c r="AG542" s="527" t="s">
        <v>301</v>
      </c>
      <c r="AH542" s="527" t="s">
        <v>156</v>
      </c>
      <c r="AI542" s="15" t="s">
        <v>4808</v>
      </c>
      <c r="AJ542" s="53" t="s">
        <v>42</v>
      </c>
      <c r="AK542" s="554" t="s">
        <v>5624</v>
      </c>
      <c r="AL542" s="15" t="s">
        <v>2578</v>
      </c>
      <c r="AM542" s="557">
        <v>45296.559849537036</v>
      </c>
      <c r="AN542" s="58" t="s">
        <v>4657</v>
      </c>
      <c r="AO542" s="1114">
        <v>45301</v>
      </c>
      <c r="AP542" s="481">
        <v>1</v>
      </c>
      <c r="AQ542" s="466">
        <v>1</v>
      </c>
      <c r="AR542" s="466">
        <v>1</v>
      </c>
      <c r="AS542" s="673" t="s">
        <v>47</v>
      </c>
      <c r="AT542" s="18" t="s">
        <v>98</v>
      </c>
      <c r="AU542" s="55"/>
      <c r="AV542" s="58" t="s">
        <v>47</v>
      </c>
      <c r="AW542" s="354" t="s">
        <v>5643</v>
      </c>
      <c r="AX542" s="1093">
        <v>45314</v>
      </c>
      <c r="AY542" s="354" t="s">
        <v>5636</v>
      </c>
      <c r="AZ542" s="58"/>
      <c r="BA542" s="58"/>
      <c r="BB542" s="23"/>
      <c r="BC542" s="23"/>
      <c r="BD542" s="23"/>
      <c r="BE542" s="23"/>
      <c r="BF542" s="23"/>
      <c r="BG542" s="755">
        <f t="shared" si="203"/>
        <v>6</v>
      </c>
      <c r="BH542" s="709">
        <f t="shared" si="204"/>
        <v>8</v>
      </c>
      <c r="BI542" s="755">
        <f t="shared" si="205"/>
        <v>2</v>
      </c>
      <c r="BJ542" s="459" t="str">
        <f t="shared" si="206"/>
        <v>2 AÑOS REZAGO</v>
      </c>
      <c r="BK542" s="23"/>
    </row>
    <row r="543" spans="1:63" customFormat="1" ht="18.75" customHeight="1">
      <c r="A543" s="481">
        <v>624</v>
      </c>
      <c r="B543" s="114" t="s">
        <v>2836</v>
      </c>
      <c r="C543" s="15" t="s">
        <v>33</v>
      </c>
      <c r="D543" s="15" t="s">
        <v>33</v>
      </c>
      <c r="E543" s="150" t="s">
        <v>68</v>
      </c>
      <c r="F543" s="15">
        <v>904526178</v>
      </c>
      <c r="G543" s="310" t="str">
        <f>CONCATENATE(MID(Q543,3,2),MID(P543,1,2),MID(H543,1,2),MID(I543,1,2),MID(J543,1,2), MID(K543,1,2),MID(L543,1,1))</f>
        <v>183GOSACOMIP</v>
      </c>
      <c r="H543" s="18" t="s">
        <v>234</v>
      </c>
      <c r="I543" s="18" t="s">
        <v>1557</v>
      </c>
      <c r="J543" s="18" t="s">
        <v>3617</v>
      </c>
      <c r="K543" s="18" t="s">
        <v>480</v>
      </c>
      <c r="L543" s="21" t="s">
        <v>42</v>
      </c>
      <c r="M543" s="21" t="s">
        <v>42</v>
      </c>
      <c r="N543" s="193">
        <v>43179</v>
      </c>
      <c r="O543" s="199">
        <v>20</v>
      </c>
      <c r="P543" s="199">
        <v>3</v>
      </c>
      <c r="Q543" s="199">
        <v>2018</v>
      </c>
      <c r="R543" s="637">
        <f t="shared" ca="1" si="202"/>
        <v>6</v>
      </c>
      <c r="S543" s="15" t="s">
        <v>4809</v>
      </c>
      <c r="T543" s="18" t="s">
        <v>42</v>
      </c>
      <c r="U543" s="129" t="s">
        <v>3618</v>
      </c>
      <c r="V543" s="14" t="s">
        <v>2592</v>
      </c>
      <c r="W543" s="114" t="s">
        <v>47</v>
      </c>
      <c r="X543" s="51" t="str">
        <f t="shared" si="207"/>
        <v>003SAGAYOVIV</v>
      </c>
      <c r="Y543" s="18" t="s">
        <v>1557</v>
      </c>
      <c r="Z543" s="18" t="s">
        <v>420</v>
      </c>
      <c r="AA543" s="18" t="s">
        <v>1558</v>
      </c>
      <c r="AB543" s="18" t="s">
        <v>1158</v>
      </c>
      <c r="AC543" s="481" t="s">
        <v>56</v>
      </c>
      <c r="AD543" s="44" t="s">
        <v>57</v>
      </c>
      <c r="AE543" s="116">
        <v>36616</v>
      </c>
      <c r="AF543" s="18" t="s">
        <v>418</v>
      </c>
      <c r="AG543" s="18" t="s">
        <v>253</v>
      </c>
      <c r="AH543" s="18" t="s">
        <v>187</v>
      </c>
      <c r="AI543" s="58" t="s">
        <v>4809</v>
      </c>
      <c r="AJ543" s="32" t="s">
        <v>58</v>
      </c>
      <c r="AK543" s="117">
        <v>29518087</v>
      </c>
      <c r="AL543" s="15" t="s">
        <v>2578</v>
      </c>
      <c r="AM543" s="85">
        <v>45248.833450034726</v>
      </c>
      <c r="AN543" s="15" t="s">
        <v>49</v>
      </c>
      <c r="AO543" s="31">
        <v>45258</v>
      </c>
      <c r="AP543" s="15">
        <v>1</v>
      </c>
      <c r="AQ543" s="20">
        <v>1</v>
      </c>
      <c r="AR543" s="20">
        <v>1</v>
      </c>
      <c r="AS543" s="114" t="s">
        <v>47</v>
      </c>
      <c r="AT543" s="15" t="s">
        <v>76</v>
      </c>
      <c r="AU543" s="16" t="s">
        <v>47</v>
      </c>
      <c r="AV543" s="15"/>
      <c r="AW543" s="18"/>
      <c r="AX543" s="58"/>
      <c r="AY543" s="18"/>
      <c r="AZ543" s="15"/>
      <c r="BA543" s="15"/>
      <c r="BB543" s="18"/>
      <c r="BC543" s="18"/>
      <c r="BD543" s="18"/>
      <c r="BE543" s="18"/>
      <c r="BF543" s="18"/>
      <c r="BG543" s="755">
        <f t="shared" si="203"/>
        <v>6</v>
      </c>
      <c r="BH543" s="709">
        <f t="shared" si="204"/>
        <v>6</v>
      </c>
      <c r="BI543" s="755">
        <f t="shared" si="205"/>
        <v>0</v>
      </c>
      <c r="BJ543" s="459" t="str">
        <f t="shared" si="206"/>
        <v>NO TIENE REZAGO</v>
      </c>
      <c r="BK543" s="18"/>
    </row>
    <row r="544" spans="1:63" customFormat="1" ht="18.75" customHeight="1">
      <c r="A544" s="481">
        <v>895</v>
      </c>
      <c r="B544" s="23" t="s">
        <v>4811</v>
      </c>
      <c r="C544" s="15" t="s">
        <v>33</v>
      </c>
      <c r="D544" s="15" t="s">
        <v>33</v>
      </c>
      <c r="E544" s="33" t="s">
        <v>60</v>
      </c>
      <c r="F544" s="185">
        <v>927324215</v>
      </c>
      <c r="G544" s="310" t="str">
        <f>CONCATENATE(MID(Q544,3,2),MID(P544,1,2),MID(H544,1,2),MID(I544,1,2),MID(J544,1,2), MID(K544,1,2),MID(L544,1,1))</f>
        <v>2011GOSEJUAMP</v>
      </c>
      <c r="H544" s="197" t="s">
        <v>234</v>
      </c>
      <c r="I544" s="197" t="s">
        <v>901</v>
      </c>
      <c r="J544" s="197" t="s">
        <v>4305</v>
      </c>
      <c r="K544" s="197" t="s">
        <v>4306</v>
      </c>
      <c r="L544" s="15" t="s">
        <v>42</v>
      </c>
      <c r="M544" s="185" t="s">
        <v>42</v>
      </c>
      <c r="N544" s="193">
        <v>44165</v>
      </c>
      <c r="O544" s="199">
        <v>30</v>
      </c>
      <c r="P544" s="199">
        <v>11</v>
      </c>
      <c r="Q544" s="199">
        <v>2020</v>
      </c>
      <c r="R544" s="637">
        <f t="shared" ca="1" si="202"/>
        <v>3</v>
      </c>
      <c r="S544" s="15" t="s">
        <v>4808</v>
      </c>
      <c r="T544" s="185" t="s">
        <v>42</v>
      </c>
      <c r="U544" s="362" t="s">
        <v>4307</v>
      </c>
      <c r="V544" s="185" t="s">
        <v>53</v>
      </c>
      <c r="W544" s="114" t="s">
        <v>47</v>
      </c>
      <c r="X544" s="51" t="str">
        <f t="shared" si="207"/>
        <v>9507GOSEYOLUV</v>
      </c>
      <c r="Y544" s="185" t="s">
        <v>234</v>
      </c>
      <c r="Z544" s="185" t="s">
        <v>901</v>
      </c>
      <c r="AA544" s="185" t="s">
        <v>4308</v>
      </c>
      <c r="AB544" s="185" t="s">
        <v>2421</v>
      </c>
      <c r="AC544" s="481" t="s">
        <v>56</v>
      </c>
      <c r="AD544" s="15" t="s">
        <v>42</v>
      </c>
      <c r="AE544" s="193">
        <v>34898</v>
      </c>
      <c r="AF544" s="362" t="s">
        <v>199</v>
      </c>
      <c r="AG544" s="362" t="s">
        <v>216</v>
      </c>
      <c r="AH544" s="362" t="s">
        <v>278</v>
      </c>
      <c r="AI544" s="58" t="s">
        <v>4809</v>
      </c>
      <c r="AJ544" s="294" t="s">
        <v>42</v>
      </c>
      <c r="AK544" s="369" t="s">
        <v>4309</v>
      </c>
      <c r="AL544" s="15" t="s">
        <v>2578</v>
      </c>
      <c r="AM544" s="85">
        <v>45255.67287037037</v>
      </c>
      <c r="AN544" s="15" t="s">
        <v>49</v>
      </c>
      <c r="AO544" s="1111">
        <v>45267</v>
      </c>
      <c r="AP544" s="15">
        <v>1</v>
      </c>
      <c r="AQ544" s="20">
        <v>1</v>
      </c>
      <c r="AR544" s="199">
        <v>1</v>
      </c>
      <c r="AS544" s="146" t="s">
        <v>47</v>
      </c>
      <c r="AT544" s="185" t="s">
        <v>76</v>
      </c>
      <c r="AU544" s="18" t="s">
        <v>47</v>
      </c>
      <c r="AV544" s="58"/>
      <c r="AW544" s="18"/>
      <c r="AX544" s="58"/>
      <c r="AY544" s="18"/>
      <c r="AZ544" s="58"/>
      <c r="BA544" s="58"/>
      <c r="BB544" s="18"/>
      <c r="BC544" s="18"/>
      <c r="BD544" s="18"/>
      <c r="BE544" s="18"/>
      <c r="BF544" s="18"/>
      <c r="BG544" s="755">
        <f t="shared" si="203"/>
        <v>6</v>
      </c>
      <c r="BH544" s="709">
        <f t="shared" si="204"/>
        <v>3</v>
      </c>
      <c r="BI544" s="755">
        <f t="shared" si="205"/>
        <v>-3</v>
      </c>
      <c r="BJ544" s="459" t="str">
        <f t="shared" si="206"/>
        <v>NO TIENE REZAGO</v>
      </c>
      <c r="BK544" s="18"/>
    </row>
    <row r="545" spans="1:63" customFormat="1" ht="18.75" customHeight="1">
      <c r="A545" s="481">
        <v>39</v>
      </c>
      <c r="B545" s="51" t="s">
        <v>2575</v>
      </c>
      <c r="C545" s="25" t="s">
        <v>33</v>
      </c>
      <c r="D545" s="25" t="s">
        <v>33</v>
      </c>
      <c r="E545" s="150" t="s">
        <v>68</v>
      </c>
      <c r="F545" s="14">
        <v>903487181</v>
      </c>
      <c r="G545" s="310" t="str">
        <f>CONCATENATE(MID(Q545,3,2),MID(P545,1,2),MID(H545,1,2),MID(I545,1,2),MID(J545,1,2), MID(K545,1,2),MID(L545,1,1))</f>
        <v>0811GOVAYOJOS</v>
      </c>
      <c r="H545" s="37" t="s">
        <v>234</v>
      </c>
      <c r="I545" s="37" t="s">
        <v>1665</v>
      </c>
      <c r="J545" s="37" t="s">
        <v>2642</v>
      </c>
      <c r="K545" s="37" t="s">
        <v>2317</v>
      </c>
      <c r="L545" s="15" t="s">
        <v>57</v>
      </c>
      <c r="M545" s="103" t="s">
        <v>57</v>
      </c>
      <c r="N545" s="193">
        <v>39760</v>
      </c>
      <c r="O545" s="199">
        <v>8</v>
      </c>
      <c r="P545" s="199">
        <v>11</v>
      </c>
      <c r="Q545" s="199">
        <v>2008</v>
      </c>
      <c r="R545" s="637">
        <f t="shared" ca="1" si="202"/>
        <v>15</v>
      </c>
      <c r="S545" s="15" t="s">
        <v>4808</v>
      </c>
      <c r="T545" s="29" t="s">
        <v>86</v>
      </c>
      <c r="U545" s="14">
        <v>32616409</v>
      </c>
      <c r="V545" s="14" t="s">
        <v>2586</v>
      </c>
      <c r="W545" s="51" t="s">
        <v>47</v>
      </c>
      <c r="X545" s="51" t="str">
        <f t="shared" si="207"/>
        <v>9112VAHEBEANV</v>
      </c>
      <c r="Y545" s="33" t="s">
        <v>1665</v>
      </c>
      <c r="Z545" s="14" t="s">
        <v>361</v>
      </c>
      <c r="AA545" s="14" t="s">
        <v>1666</v>
      </c>
      <c r="AB545" s="14" t="s">
        <v>177</v>
      </c>
      <c r="AC545" s="481" t="s">
        <v>56</v>
      </c>
      <c r="AD545" s="44" t="s">
        <v>111</v>
      </c>
      <c r="AE545" s="38">
        <v>33603</v>
      </c>
      <c r="AF545" s="46" t="s">
        <v>418</v>
      </c>
      <c r="AG545" s="46" t="s">
        <v>206</v>
      </c>
      <c r="AH545" s="46" t="s">
        <v>156</v>
      </c>
      <c r="AI545" s="58" t="s">
        <v>4809</v>
      </c>
      <c r="AJ545" s="150" t="s">
        <v>142</v>
      </c>
      <c r="AK545" s="39">
        <v>1545625</v>
      </c>
      <c r="AL545" s="1080" t="s">
        <v>2578</v>
      </c>
      <c r="AM545" s="1101">
        <v>45184</v>
      </c>
      <c r="AN545" s="58"/>
      <c r="AO545" s="1101"/>
      <c r="AP545" s="58"/>
      <c r="AQ545" s="56"/>
      <c r="AR545" s="39"/>
      <c r="AS545" s="51" t="s">
        <v>47</v>
      </c>
      <c r="AT545" s="14" t="s">
        <v>98</v>
      </c>
      <c r="AU545" s="14" t="s">
        <v>47</v>
      </c>
      <c r="AV545" s="58"/>
      <c r="AW545" s="25"/>
      <c r="AX545" s="58"/>
      <c r="AY545" s="25"/>
      <c r="AZ545" s="58"/>
      <c r="BA545" s="557"/>
      <c r="BB545" s="25"/>
      <c r="BC545" s="25"/>
      <c r="BD545" s="25"/>
      <c r="BE545" s="25"/>
      <c r="BF545" s="25"/>
      <c r="BG545" s="755">
        <f t="shared" si="203"/>
        <v>11</v>
      </c>
      <c r="BH545" s="709">
        <f t="shared" si="204"/>
        <v>15</v>
      </c>
      <c r="BI545" s="755">
        <f t="shared" si="205"/>
        <v>4</v>
      </c>
      <c r="BJ545" s="459" t="str">
        <f t="shared" si="206"/>
        <v>4 AÑOS REZAGO A MÁS</v>
      </c>
      <c r="BK545" s="25"/>
    </row>
    <row r="546" spans="1:63" customFormat="1" ht="18.75" customHeight="1">
      <c r="A546" s="481">
        <v>701</v>
      </c>
      <c r="B546" s="114" t="s">
        <v>2836</v>
      </c>
      <c r="C546" s="15" t="s">
        <v>5146</v>
      </c>
      <c r="D546" s="15" t="s">
        <v>126</v>
      </c>
      <c r="E546" s="198" t="s">
        <v>453</v>
      </c>
      <c r="F546" s="15">
        <v>976831813</v>
      </c>
      <c r="G546" s="310" t="str">
        <f>CONCATENATE(MID(Q546,3,2),MID(P546,1,2),MID(H546,1,2),MID(I546,1,2),MID(J546,1,2), MID(K546,1,2),MID(L546,1,1))</f>
        <v>1710GOYAEUALS</v>
      </c>
      <c r="H546" s="18" t="s">
        <v>234</v>
      </c>
      <c r="I546" s="18" t="s">
        <v>1732</v>
      </c>
      <c r="J546" s="18" t="s">
        <v>1924</v>
      </c>
      <c r="K546" s="18" t="s">
        <v>532</v>
      </c>
      <c r="L546" s="15" t="s">
        <v>57</v>
      </c>
      <c r="M546" s="103" t="s">
        <v>57</v>
      </c>
      <c r="N546" s="193">
        <v>43025</v>
      </c>
      <c r="O546" s="199">
        <v>17</v>
      </c>
      <c r="P546" s="199">
        <v>10</v>
      </c>
      <c r="Q546" s="199">
        <v>2017</v>
      </c>
      <c r="R546" s="637">
        <f t="shared" ca="1" si="202"/>
        <v>6</v>
      </c>
      <c r="S546" s="15" t="s">
        <v>4809</v>
      </c>
      <c r="T546" s="29" t="s">
        <v>2590</v>
      </c>
      <c r="U546" s="15">
        <v>1141</v>
      </c>
      <c r="V546" s="14" t="s">
        <v>2592</v>
      </c>
      <c r="W546" s="114" t="s">
        <v>47</v>
      </c>
      <c r="X546" s="51" t="str">
        <f t="shared" si="207"/>
        <v>8510YAZAYUTEV</v>
      </c>
      <c r="Y546" s="18" t="s">
        <v>1732</v>
      </c>
      <c r="Z546" s="18" t="s">
        <v>1733</v>
      </c>
      <c r="AA546" s="18" t="s">
        <v>1734</v>
      </c>
      <c r="AB546" s="18" t="s">
        <v>1735</v>
      </c>
      <c r="AC546" s="481" t="s">
        <v>56</v>
      </c>
      <c r="AD546" s="44" t="s">
        <v>57</v>
      </c>
      <c r="AE546" s="85">
        <v>31346</v>
      </c>
      <c r="AF546" s="18" t="s">
        <v>248</v>
      </c>
      <c r="AG546" s="18" t="s">
        <v>114</v>
      </c>
      <c r="AH546" s="18" t="s">
        <v>181</v>
      </c>
      <c r="AI546" s="58" t="s">
        <v>4809</v>
      </c>
      <c r="AJ546" s="32" t="s">
        <v>58</v>
      </c>
      <c r="AK546" s="20">
        <v>18887788</v>
      </c>
      <c r="AL546" s="15" t="s">
        <v>2578</v>
      </c>
      <c r="AM546" s="31">
        <v>45209</v>
      </c>
      <c r="AN546" s="15" t="s">
        <v>49</v>
      </c>
      <c r="AO546" s="1111">
        <v>45252</v>
      </c>
      <c r="AP546" s="15">
        <v>2</v>
      </c>
      <c r="AQ546" s="20">
        <v>2</v>
      </c>
      <c r="AR546" s="20">
        <v>1</v>
      </c>
      <c r="AS546" s="114" t="s">
        <v>47</v>
      </c>
      <c r="AT546" s="15" t="s">
        <v>84</v>
      </c>
      <c r="AU546" s="16" t="s">
        <v>47</v>
      </c>
      <c r="AV546" s="15"/>
      <c r="AW546" s="18"/>
      <c r="AX546" s="58"/>
      <c r="AY546" s="18"/>
      <c r="AZ546" s="15"/>
      <c r="BA546" s="15"/>
      <c r="BB546" s="18"/>
      <c r="BC546" s="18"/>
      <c r="BD546" s="18"/>
      <c r="BE546" s="18"/>
      <c r="BF546" s="18"/>
      <c r="BG546" s="755">
        <f t="shared" si="203"/>
        <v>6</v>
      </c>
      <c r="BH546" s="709">
        <f t="shared" si="204"/>
        <v>6</v>
      </c>
      <c r="BI546" s="755">
        <f t="shared" si="205"/>
        <v>0</v>
      </c>
      <c r="BJ546" s="459" t="str">
        <f t="shared" si="206"/>
        <v>NO TIENE REZAGO</v>
      </c>
      <c r="BK546" s="18"/>
    </row>
    <row r="547" spans="1:63" customFormat="1" ht="18.75" customHeight="1">
      <c r="A547" s="481">
        <v>702</v>
      </c>
      <c r="B547" s="114" t="s">
        <v>2836</v>
      </c>
      <c r="C547" s="15" t="s">
        <v>5146</v>
      </c>
      <c r="D547" s="15" t="s">
        <v>126</v>
      </c>
      <c r="E547" s="198" t="s">
        <v>453</v>
      </c>
      <c r="F547" s="15">
        <v>976831813</v>
      </c>
      <c r="G547" s="310" t="str">
        <f>CONCATENATE(MID(Q547,3,2),MID(P547,1,2),MID(H547,1,2),MID(I547,1,2),MID(J547,1,2), MID(K547,1,2),MID(L547,1,1))</f>
        <v>203GOYASOVAN</v>
      </c>
      <c r="H547" s="18" t="s">
        <v>234</v>
      </c>
      <c r="I547" s="18" t="s">
        <v>1732</v>
      </c>
      <c r="J547" s="18" t="s">
        <v>1661</v>
      </c>
      <c r="K547" s="18" t="s">
        <v>167</v>
      </c>
      <c r="L547" s="21" t="s">
        <v>1938</v>
      </c>
      <c r="M547" s="185" t="s">
        <v>1938</v>
      </c>
      <c r="N547" s="193">
        <v>43912</v>
      </c>
      <c r="O547" s="199">
        <v>22</v>
      </c>
      <c r="P547" s="199">
        <v>3</v>
      </c>
      <c r="Q547" s="199">
        <v>2020</v>
      </c>
      <c r="R547" s="637">
        <f t="shared" ca="1" si="202"/>
        <v>4</v>
      </c>
      <c r="S547" s="15" t="s">
        <v>4809</v>
      </c>
      <c r="T547" s="18" t="s">
        <v>1939</v>
      </c>
      <c r="U547" s="15">
        <v>91784929</v>
      </c>
      <c r="V547" s="21" t="s">
        <v>53</v>
      </c>
      <c r="W547" s="114" t="s">
        <v>47</v>
      </c>
      <c r="X547" s="51" t="str">
        <f t="shared" si="207"/>
        <v>8510YAZAYUTEV</v>
      </c>
      <c r="Y547" s="18" t="s">
        <v>1732</v>
      </c>
      <c r="Z547" s="18" t="s">
        <v>1733</v>
      </c>
      <c r="AA547" s="18" t="s">
        <v>1734</v>
      </c>
      <c r="AB547" s="18" t="s">
        <v>1735</v>
      </c>
      <c r="AC547" s="481" t="s">
        <v>56</v>
      </c>
      <c r="AD547" s="44" t="s">
        <v>57</v>
      </c>
      <c r="AE547" s="85">
        <v>31346</v>
      </c>
      <c r="AF547" s="18" t="s">
        <v>248</v>
      </c>
      <c r="AG547" s="18" t="s">
        <v>114</v>
      </c>
      <c r="AH547" s="18" t="s">
        <v>181</v>
      </c>
      <c r="AI547" s="58" t="s">
        <v>4809</v>
      </c>
      <c r="AJ547" s="32" t="s">
        <v>58</v>
      </c>
      <c r="AK547" s="20">
        <v>18887788</v>
      </c>
      <c r="AL547" s="15" t="s">
        <v>2578</v>
      </c>
      <c r="AM547" s="31">
        <v>45209</v>
      </c>
      <c r="AN547" s="15"/>
      <c r="AO547" s="1111"/>
      <c r="AP547" s="15"/>
      <c r="AQ547" s="20"/>
      <c r="AR547" s="20"/>
      <c r="AS547" s="114" t="s">
        <v>47</v>
      </c>
      <c r="AT547" s="15" t="s">
        <v>84</v>
      </c>
      <c r="AU547" s="16" t="s">
        <v>47</v>
      </c>
      <c r="AV547" s="15"/>
      <c r="AW547" s="18"/>
      <c r="AX547" s="58"/>
      <c r="AY547" s="18"/>
      <c r="AZ547" s="15"/>
      <c r="BA547" s="15"/>
      <c r="BB547" s="18"/>
      <c r="BC547" s="18"/>
      <c r="BD547" s="18"/>
      <c r="BE547" s="18"/>
      <c r="BF547" s="18"/>
      <c r="BG547" s="755">
        <f t="shared" si="203"/>
        <v>6</v>
      </c>
      <c r="BH547" s="709">
        <f t="shared" si="204"/>
        <v>4</v>
      </c>
      <c r="BI547" s="755">
        <f t="shared" si="205"/>
        <v>-2</v>
      </c>
      <c r="BJ547" s="459" t="str">
        <f t="shared" si="206"/>
        <v>NO TIENE REZAGO</v>
      </c>
      <c r="BK547" s="18"/>
    </row>
    <row r="548" spans="1:63" customFormat="1" ht="18.75" customHeight="1">
      <c r="A548" s="481">
        <v>1199</v>
      </c>
      <c r="B548" s="23" t="s">
        <v>5311</v>
      </c>
      <c r="C548" s="15" t="s">
        <v>33</v>
      </c>
      <c r="D548" s="15" t="s">
        <v>33</v>
      </c>
      <c r="E548" s="466" t="s">
        <v>335</v>
      </c>
      <c r="F548" s="53">
        <v>921991723</v>
      </c>
      <c r="G548" s="310" t="str">
        <f>CONCATENATE(MID(Q548,3,2),MID(P548,1,2),MID(H548,1,2),MID(I548,1,2),MID(J548,1,2), MID(K548,1,2),MID(L548,1,1))</f>
        <v>2012GOMÉMIFAS</v>
      </c>
      <c r="H548" s="48" t="s">
        <v>5742</v>
      </c>
      <c r="I548" s="48" t="s">
        <v>5743</v>
      </c>
      <c r="J548" s="48" t="s">
        <v>5744</v>
      </c>
      <c r="K548" s="48" t="s">
        <v>313</v>
      </c>
      <c r="L548" s="58" t="s">
        <v>57</v>
      </c>
      <c r="M548" s="103" t="s">
        <v>57</v>
      </c>
      <c r="N548" s="528">
        <v>44180</v>
      </c>
      <c r="O548" s="354">
        <v>15</v>
      </c>
      <c r="P548" s="354">
        <v>12</v>
      </c>
      <c r="Q548" s="354">
        <v>2020</v>
      </c>
      <c r="R548" s="637">
        <f t="shared" ca="1" si="202"/>
        <v>3</v>
      </c>
      <c r="S548" s="483" t="s">
        <v>4809</v>
      </c>
      <c r="T548" s="466" t="s">
        <v>2590</v>
      </c>
      <c r="U548" s="53">
        <v>34</v>
      </c>
      <c r="V548" s="53" t="s">
        <v>53</v>
      </c>
      <c r="W548" s="114" t="s">
        <v>47</v>
      </c>
      <c r="X548" s="51" t="str">
        <f t="shared" si="207"/>
        <v>0011GOMÉMIKAV</v>
      </c>
      <c r="Y548" s="53" t="s">
        <v>5972</v>
      </c>
      <c r="Z548" s="53" t="s">
        <v>5973</v>
      </c>
      <c r="AA548" s="53" t="s">
        <v>5974</v>
      </c>
      <c r="AB548" s="53" t="s">
        <v>5975</v>
      </c>
      <c r="AC548" s="481" t="s">
        <v>56</v>
      </c>
      <c r="AD548" s="44" t="s">
        <v>57</v>
      </c>
      <c r="AE548" s="540">
        <v>36837</v>
      </c>
      <c r="AF548" s="538" t="s">
        <v>216</v>
      </c>
      <c r="AG548" s="538" t="s">
        <v>65</v>
      </c>
      <c r="AH548" s="538" t="s">
        <v>187</v>
      </c>
      <c r="AI548" s="15" t="s">
        <v>4809</v>
      </c>
      <c r="AJ548" s="466" t="s">
        <v>71</v>
      </c>
      <c r="AK548" s="53" t="s">
        <v>40</v>
      </c>
      <c r="AL548" s="15" t="s">
        <v>2578</v>
      </c>
      <c r="AM548" s="557">
        <v>45278.768944745374</v>
      </c>
      <c r="AN548" s="15" t="s">
        <v>49</v>
      </c>
      <c r="AO548" s="1101">
        <v>45296</v>
      </c>
      <c r="AP548" s="481">
        <v>1</v>
      </c>
      <c r="AQ548" s="530">
        <v>1</v>
      </c>
      <c r="AR548" s="530">
        <v>1</v>
      </c>
      <c r="AS548" s="638" t="s">
        <v>47</v>
      </c>
      <c r="AT548" s="18" t="s">
        <v>1210</v>
      </c>
      <c r="AU548" s="55"/>
      <c r="AV548" s="58" t="s">
        <v>47</v>
      </c>
      <c r="AW548" s="379" t="s">
        <v>6090</v>
      </c>
      <c r="AX548" s="1093">
        <v>45300</v>
      </c>
      <c r="AY548" s="530" t="s">
        <v>5636</v>
      </c>
      <c r="AZ548" s="58"/>
      <c r="BA548" s="58"/>
      <c r="BB548" s="23"/>
      <c r="BC548" s="23"/>
      <c r="BD548" s="23"/>
      <c r="BE548" s="23"/>
      <c r="BF548" s="23"/>
      <c r="BG548" s="755">
        <f t="shared" si="203"/>
        <v>6</v>
      </c>
      <c r="BH548" s="709">
        <f t="shared" si="204"/>
        <v>3</v>
      </c>
      <c r="BI548" s="755">
        <f t="shared" si="205"/>
        <v>-3</v>
      </c>
      <c r="BJ548" s="459" t="str">
        <f t="shared" si="206"/>
        <v>NO TIENE REZAGO</v>
      </c>
      <c r="BK548" s="23"/>
    </row>
    <row r="549" spans="1:63" customFormat="1" ht="18.75" customHeight="1">
      <c r="A549" s="481">
        <v>361</v>
      </c>
      <c r="B549" s="114" t="s">
        <v>2836</v>
      </c>
      <c r="C549" s="15" t="s">
        <v>33</v>
      </c>
      <c r="D549" s="15" t="s">
        <v>33</v>
      </c>
      <c r="E549" s="150" t="s">
        <v>68</v>
      </c>
      <c r="F549" s="15">
        <v>957404017</v>
      </c>
      <c r="G549" s="310" t="str">
        <f>CONCATENATE(MID(Q549,3,2),MID(P549,1,2),MID(H549,1,2),MID(I549,1,2),MID(J549,1,2), MID(K549,1,2),MID(L549,1,1))</f>
        <v>1910GOMISAHAP</v>
      </c>
      <c r="H549" s="18" t="s">
        <v>796</v>
      </c>
      <c r="I549" s="18" t="s">
        <v>797</v>
      </c>
      <c r="J549" s="18" t="s">
        <v>2624</v>
      </c>
      <c r="K549" s="18" t="s">
        <v>3127</v>
      </c>
      <c r="L549" s="21" t="s">
        <v>42</v>
      </c>
      <c r="M549" s="21" t="s">
        <v>42</v>
      </c>
      <c r="N549" s="193">
        <v>43739</v>
      </c>
      <c r="O549" s="199">
        <v>1</v>
      </c>
      <c r="P549" s="199">
        <v>10</v>
      </c>
      <c r="Q549" s="199">
        <v>2019</v>
      </c>
      <c r="R549" s="637">
        <f t="shared" ca="1" si="202"/>
        <v>4</v>
      </c>
      <c r="S549" s="15" t="s">
        <v>4808</v>
      </c>
      <c r="T549" s="18" t="s">
        <v>42</v>
      </c>
      <c r="U549" s="129" t="s">
        <v>3128</v>
      </c>
      <c r="V549" s="21" t="s">
        <v>53</v>
      </c>
      <c r="W549" s="114" t="s">
        <v>47</v>
      </c>
      <c r="X549" s="51" t="str">
        <f t="shared" si="207"/>
        <v>939GOMICECEV</v>
      </c>
      <c r="Y549" s="18" t="s">
        <v>796</v>
      </c>
      <c r="Z549" s="18" t="s">
        <v>797</v>
      </c>
      <c r="AA549" s="18" t="s">
        <v>798</v>
      </c>
      <c r="AB549" s="18" t="s">
        <v>799</v>
      </c>
      <c r="AC549" s="481" t="s">
        <v>56</v>
      </c>
      <c r="AD549" s="44" t="s">
        <v>57</v>
      </c>
      <c r="AE549" s="116">
        <v>34224</v>
      </c>
      <c r="AF549" s="18" t="s">
        <v>206</v>
      </c>
      <c r="AG549" s="18" t="s">
        <v>45</v>
      </c>
      <c r="AH549" s="18" t="s">
        <v>293</v>
      </c>
      <c r="AI549" s="58" t="s">
        <v>4809</v>
      </c>
      <c r="AJ549" s="32" t="s">
        <v>58</v>
      </c>
      <c r="AK549" s="117">
        <v>155808603</v>
      </c>
      <c r="AL549" s="15" t="s">
        <v>2578</v>
      </c>
      <c r="AM549" s="85">
        <v>45249.525829953709</v>
      </c>
      <c r="AN549" s="15" t="s">
        <v>49</v>
      </c>
      <c r="AO549" s="31">
        <v>45258</v>
      </c>
      <c r="AP549" s="15">
        <v>1</v>
      </c>
      <c r="AQ549" s="20">
        <v>1</v>
      </c>
      <c r="AR549" s="20">
        <v>1</v>
      </c>
      <c r="AS549" s="114" t="s">
        <v>47</v>
      </c>
      <c r="AT549" s="15" t="s">
        <v>76</v>
      </c>
      <c r="AU549" s="16" t="s">
        <v>47</v>
      </c>
      <c r="AV549" s="15"/>
      <c r="AW549" s="18"/>
      <c r="AX549" s="58"/>
      <c r="AY549" s="18"/>
      <c r="AZ549" s="15"/>
      <c r="BA549" s="15"/>
      <c r="BB549" s="18"/>
      <c r="BC549" s="18"/>
      <c r="BD549" s="18"/>
      <c r="BE549" s="18"/>
      <c r="BF549" s="18"/>
      <c r="BG549" s="755">
        <f t="shared" si="203"/>
        <v>6</v>
      </c>
      <c r="BH549" s="709">
        <f t="shared" si="204"/>
        <v>4</v>
      </c>
      <c r="BI549" s="755">
        <f t="shared" si="205"/>
        <v>-2</v>
      </c>
      <c r="BJ549" s="459" t="str">
        <f t="shared" si="206"/>
        <v>NO TIENE REZAGO</v>
      </c>
      <c r="BK549" s="18"/>
    </row>
    <row r="550" spans="1:63" customFormat="1" ht="18.75" customHeight="1">
      <c r="A550" s="481">
        <v>786</v>
      </c>
      <c r="B550" s="23" t="s">
        <v>4811</v>
      </c>
      <c r="C550" s="15" t="s">
        <v>5146</v>
      </c>
      <c r="D550" s="15" t="s">
        <v>4021</v>
      </c>
      <c r="E550" s="198" t="s">
        <v>1286</v>
      </c>
      <c r="F550" s="198">
        <v>931778209</v>
      </c>
      <c r="G550" s="310" t="str">
        <f>CONCATENATE(MID(Q550,3,2),MID(P550,1,2),MID(H550,1,2),MID(I550,1,2),MID(J550,1,2), MID(K550,1,2),MID(L550,1,1))</f>
        <v>082GRAGDOSAP</v>
      </c>
      <c r="H550" s="192" t="s">
        <v>4022</v>
      </c>
      <c r="I550" s="192" t="s">
        <v>1389</v>
      </c>
      <c r="J550" s="192" t="s">
        <v>4023</v>
      </c>
      <c r="K550" s="192" t="s">
        <v>2709</v>
      </c>
      <c r="L550" s="498" t="s">
        <v>42</v>
      </c>
      <c r="M550" s="198" t="s">
        <v>42</v>
      </c>
      <c r="N550" s="193">
        <v>39499</v>
      </c>
      <c r="O550" s="199">
        <v>21</v>
      </c>
      <c r="P550" s="199">
        <v>2</v>
      </c>
      <c r="Q550" s="199">
        <v>2008</v>
      </c>
      <c r="R550" s="637">
        <f t="shared" ca="1" si="202"/>
        <v>16</v>
      </c>
      <c r="S550" s="15" t="s">
        <v>4808</v>
      </c>
      <c r="T550" s="197" t="s">
        <v>42</v>
      </c>
      <c r="U550" s="367" t="s">
        <v>4024</v>
      </c>
      <c r="V550" s="14" t="s">
        <v>2586</v>
      </c>
      <c r="W550" s="114" t="s">
        <v>47</v>
      </c>
      <c r="X550" s="51" t="str">
        <f t="shared" si="207"/>
        <v>818AGMAMAYAV</v>
      </c>
      <c r="Y550" s="197" t="s">
        <v>1389</v>
      </c>
      <c r="Z550" s="192" t="s">
        <v>244</v>
      </c>
      <c r="AA550" s="192" t="s">
        <v>4025</v>
      </c>
      <c r="AB550" s="192" t="s">
        <v>4026</v>
      </c>
      <c r="AC550" s="481" t="s">
        <v>56</v>
      </c>
      <c r="AD550" s="15" t="s">
        <v>42</v>
      </c>
      <c r="AE550" s="205">
        <v>29819</v>
      </c>
      <c r="AF550" s="185">
        <v>21</v>
      </c>
      <c r="AG550" s="185">
        <v>8</v>
      </c>
      <c r="AH550" s="185">
        <v>1981</v>
      </c>
      <c r="AI550" s="58" t="s">
        <v>4809</v>
      </c>
      <c r="AJ550" s="197" t="s">
        <v>42</v>
      </c>
      <c r="AK550" s="367" t="s">
        <v>4027</v>
      </c>
      <c r="AL550" s="15" t="s">
        <v>2578</v>
      </c>
      <c r="AM550" s="31">
        <v>45203</v>
      </c>
      <c r="AN550" s="15" t="s">
        <v>49</v>
      </c>
      <c r="AO550" s="1111">
        <v>45266</v>
      </c>
      <c r="AP550" s="15">
        <v>2</v>
      </c>
      <c r="AQ550" s="20">
        <v>2</v>
      </c>
      <c r="AR550" s="199">
        <v>1</v>
      </c>
      <c r="AS550" s="146" t="s">
        <v>47</v>
      </c>
      <c r="AT550" s="185" t="s">
        <v>84</v>
      </c>
      <c r="AU550" s="18" t="s">
        <v>47</v>
      </c>
      <c r="AV550" s="58"/>
      <c r="AW550" s="18"/>
      <c r="AX550" s="58"/>
      <c r="AY550" s="18"/>
      <c r="AZ550" s="58"/>
      <c r="BA550" s="58"/>
      <c r="BB550" s="18"/>
      <c r="BC550" s="18"/>
      <c r="BD550" s="18"/>
      <c r="BE550" s="18"/>
      <c r="BF550" s="18"/>
      <c r="BG550" s="755">
        <f t="shared" si="203"/>
        <v>11</v>
      </c>
      <c r="BH550" s="709">
        <f t="shared" si="204"/>
        <v>16</v>
      </c>
      <c r="BI550" s="755">
        <f t="shared" si="205"/>
        <v>5</v>
      </c>
      <c r="BJ550" s="459" t="str">
        <f t="shared" si="206"/>
        <v>4 AÑOS REZAGO A MÁS</v>
      </c>
      <c r="BK550" s="18"/>
    </row>
    <row r="551" spans="1:63" customFormat="1" ht="18.75" customHeight="1">
      <c r="A551" s="481">
        <v>787</v>
      </c>
      <c r="B551" s="23" t="s">
        <v>4811</v>
      </c>
      <c r="C551" s="15" t="s">
        <v>5146</v>
      </c>
      <c r="D551" s="15" t="s">
        <v>4021</v>
      </c>
      <c r="E551" s="198" t="s">
        <v>1286</v>
      </c>
      <c r="F551" s="198">
        <v>931778209</v>
      </c>
      <c r="G551" s="310" t="str">
        <f>CONCATENATE(MID(Q551,3,2),MID(P551,1,2),MID(H551,1,2),MID(I551,1,2),MID(J551,1,2), MID(K551,1,2),MID(L551,1,1))</f>
        <v>1410GRAGLIJAP</v>
      </c>
      <c r="H551" s="192" t="s">
        <v>4022</v>
      </c>
      <c r="I551" s="192" t="s">
        <v>1389</v>
      </c>
      <c r="J551" s="192" t="s">
        <v>3017</v>
      </c>
      <c r="K551" s="192" t="s">
        <v>4028</v>
      </c>
      <c r="L551" s="498" t="s">
        <v>42</v>
      </c>
      <c r="M551" s="198" t="s">
        <v>42</v>
      </c>
      <c r="N551" s="193">
        <v>41934</v>
      </c>
      <c r="O551" s="199">
        <v>22</v>
      </c>
      <c r="P551" s="199">
        <v>10</v>
      </c>
      <c r="Q551" s="199">
        <v>2014</v>
      </c>
      <c r="R551" s="637">
        <f t="shared" ca="1" si="202"/>
        <v>9</v>
      </c>
      <c r="S551" s="15" t="s">
        <v>4808</v>
      </c>
      <c r="T551" s="197" t="s">
        <v>42</v>
      </c>
      <c r="U551" s="200">
        <v>1567343</v>
      </c>
      <c r="V551" s="14" t="s">
        <v>2602</v>
      </c>
      <c r="W551" s="114" t="s">
        <v>47</v>
      </c>
      <c r="X551" s="51" t="str">
        <f t="shared" si="207"/>
        <v>818AGMAMAYAV</v>
      </c>
      <c r="Y551" s="197" t="s">
        <v>1389</v>
      </c>
      <c r="Z551" s="192" t="s">
        <v>244</v>
      </c>
      <c r="AA551" s="192" t="s">
        <v>4025</v>
      </c>
      <c r="AB551" s="192" t="s">
        <v>4026</v>
      </c>
      <c r="AC551" s="481" t="s">
        <v>56</v>
      </c>
      <c r="AD551" s="15" t="s">
        <v>42</v>
      </c>
      <c r="AE551" s="205">
        <v>29819</v>
      </c>
      <c r="AF551" s="185">
        <v>21</v>
      </c>
      <c r="AG551" s="185">
        <v>8</v>
      </c>
      <c r="AH551" s="185">
        <v>1981</v>
      </c>
      <c r="AI551" s="58" t="s">
        <v>4809</v>
      </c>
      <c r="AJ551" s="197" t="s">
        <v>42</v>
      </c>
      <c r="AK551" s="367" t="s">
        <v>4027</v>
      </c>
      <c r="AL551" s="15" t="s">
        <v>2578</v>
      </c>
      <c r="AM551" s="387">
        <v>45226</v>
      </c>
      <c r="AN551" s="15"/>
      <c r="AO551" s="31"/>
      <c r="AP551" s="15"/>
      <c r="AQ551" s="20"/>
      <c r="AR551" s="199"/>
      <c r="AS551" s="146" t="s">
        <v>47</v>
      </c>
      <c r="AT551" s="185" t="s">
        <v>84</v>
      </c>
      <c r="AU551" s="18" t="s">
        <v>47</v>
      </c>
      <c r="AV551" s="58"/>
      <c r="AW551" s="18"/>
      <c r="AX551" s="58"/>
      <c r="AY551" s="18"/>
      <c r="AZ551" s="58"/>
      <c r="BA551" s="58"/>
      <c r="BB551" s="18"/>
      <c r="BC551" s="18"/>
      <c r="BD551" s="18"/>
      <c r="BE551" s="18"/>
      <c r="BF551" s="18"/>
      <c r="BG551" s="755">
        <f t="shared" si="203"/>
        <v>8</v>
      </c>
      <c r="BH551" s="709">
        <f t="shared" si="204"/>
        <v>9</v>
      </c>
      <c r="BI551" s="755">
        <f t="shared" si="205"/>
        <v>1</v>
      </c>
      <c r="BJ551" s="459" t="str">
        <f t="shared" si="206"/>
        <v>NO TIENE REZAGO</v>
      </c>
      <c r="BK551" s="18"/>
    </row>
    <row r="552" spans="1:63" customFormat="1" ht="18.75" customHeight="1">
      <c r="A552" s="481">
        <v>1138</v>
      </c>
      <c r="B552" s="23" t="s">
        <v>5311</v>
      </c>
      <c r="C552" s="15" t="s">
        <v>33</v>
      </c>
      <c r="D552" s="15" t="s">
        <v>33</v>
      </c>
      <c r="E552" s="466" t="s">
        <v>132</v>
      </c>
      <c r="F552" s="531" t="s">
        <v>5501</v>
      </c>
      <c r="G552" s="310" t="str">
        <f>CONCATENATE(MID(Q552,3,2),MID(P552,1,2),MID(H552,1,2),MID(I552,1,2),MID(J552,1,2), MID(K552,1,2),MID(L552,1,1))</f>
        <v>184GRRIJOORS</v>
      </c>
      <c r="H552" s="1041" t="s">
        <v>5534</v>
      </c>
      <c r="I552" s="1041" t="s">
        <v>793</v>
      </c>
      <c r="J552" s="1041" t="s">
        <v>5535</v>
      </c>
      <c r="K552" s="1041" t="s">
        <v>5536</v>
      </c>
      <c r="L552" s="58" t="s">
        <v>57</v>
      </c>
      <c r="M552" s="103" t="s">
        <v>57</v>
      </c>
      <c r="N552" s="545">
        <v>43213</v>
      </c>
      <c r="O552" s="530">
        <v>23</v>
      </c>
      <c r="P552" s="530">
        <v>4</v>
      </c>
      <c r="Q552" s="530">
        <v>2018</v>
      </c>
      <c r="R552" s="637">
        <f t="shared" ca="1" si="202"/>
        <v>5</v>
      </c>
      <c r="S552" s="483" t="s">
        <v>4809</v>
      </c>
      <c r="T552" s="533" t="s">
        <v>2590</v>
      </c>
      <c r="U552" s="546">
        <v>918</v>
      </c>
      <c r="V552" s="16" t="s">
        <v>2636</v>
      </c>
      <c r="W552" s="114" t="s">
        <v>47</v>
      </c>
      <c r="X552" s="51" t="str">
        <f t="shared" si="207"/>
        <v>9905RIQUYOYEV</v>
      </c>
      <c r="Y552" s="531" t="s">
        <v>793</v>
      </c>
      <c r="Z552" s="544" t="s">
        <v>746</v>
      </c>
      <c r="AA552" s="544" t="s">
        <v>5606</v>
      </c>
      <c r="AB552" s="544" t="s">
        <v>5607</v>
      </c>
      <c r="AC552" s="481" t="s">
        <v>56</v>
      </c>
      <c r="AD552" s="44" t="s">
        <v>57</v>
      </c>
      <c r="AE552" s="545">
        <v>36290</v>
      </c>
      <c r="AF552" s="535" t="s">
        <v>114</v>
      </c>
      <c r="AG552" s="535" t="s">
        <v>105</v>
      </c>
      <c r="AH552" s="535" t="s">
        <v>344</v>
      </c>
      <c r="AI552" s="15" t="s">
        <v>4809</v>
      </c>
      <c r="AJ552" s="530" t="s">
        <v>71</v>
      </c>
      <c r="AK552" s="546">
        <v>27796320</v>
      </c>
      <c r="AL552" s="15" t="s">
        <v>2578</v>
      </c>
      <c r="AM552" s="1110">
        <v>45296</v>
      </c>
      <c r="AN552" s="58" t="s">
        <v>4657</v>
      </c>
      <c r="AO552" s="1114">
        <v>45309</v>
      </c>
      <c r="AP552" s="481">
        <v>1</v>
      </c>
      <c r="AQ552" s="530">
        <v>1</v>
      </c>
      <c r="AR552" s="530">
        <v>1</v>
      </c>
      <c r="AS552" s="673" t="s">
        <v>47</v>
      </c>
      <c r="AT552" s="18" t="s">
        <v>98</v>
      </c>
      <c r="AU552" s="55"/>
      <c r="AV552" s="58" t="s">
        <v>47</v>
      </c>
      <c r="AW552" s="530" t="s">
        <v>5638</v>
      </c>
      <c r="AX552" s="1080">
        <v>45315</v>
      </c>
      <c r="AY552" s="530" t="s">
        <v>5636</v>
      </c>
      <c r="AZ552" s="58"/>
      <c r="BA552" s="58"/>
      <c r="BB552" s="23"/>
      <c r="BC552" s="23"/>
      <c r="BD552" s="23"/>
      <c r="BE552" s="23"/>
      <c r="BF552" s="23"/>
      <c r="BG552" s="755">
        <f t="shared" si="203"/>
        <v>6</v>
      </c>
      <c r="BH552" s="709">
        <f t="shared" si="204"/>
        <v>5</v>
      </c>
      <c r="BI552" s="755">
        <f t="shared" si="205"/>
        <v>-1</v>
      </c>
      <c r="BJ552" s="459" t="str">
        <f t="shared" si="206"/>
        <v>NO TIENE REZAGO</v>
      </c>
      <c r="BK552" s="23"/>
    </row>
    <row r="553" spans="1:63" customFormat="1" ht="18.75" customHeight="1">
      <c r="A553" s="481">
        <v>311</v>
      </c>
      <c r="B553" s="114" t="s">
        <v>2836</v>
      </c>
      <c r="C553" s="15" t="s">
        <v>33</v>
      </c>
      <c r="D553" s="15" t="s">
        <v>33</v>
      </c>
      <c r="E553" s="150" t="s">
        <v>68</v>
      </c>
      <c r="F553" s="15" t="s">
        <v>634</v>
      </c>
      <c r="G553" s="310" t="str">
        <f>CONCATENATE(MID(Q553,3,2),MID(P553,1,2),MID(H553,1,2),MID(I553,1,2),MID(J553,1,2), MID(K553,1,2),MID(L553,1,1))</f>
        <v>1011GRGUDIBRS</v>
      </c>
      <c r="H553" s="18" t="s">
        <v>3038</v>
      </c>
      <c r="I553" s="18" t="s">
        <v>854</v>
      </c>
      <c r="J553" s="18" t="s">
        <v>3039</v>
      </c>
      <c r="K553" s="18" t="s">
        <v>3040</v>
      </c>
      <c r="L553" s="15" t="s">
        <v>57</v>
      </c>
      <c r="M553" s="103" t="s">
        <v>57</v>
      </c>
      <c r="N553" s="193">
        <v>40496</v>
      </c>
      <c r="O553" s="199">
        <v>14</v>
      </c>
      <c r="P553" s="199">
        <v>11</v>
      </c>
      <c r="Q553" s="199">
        <v>2010</v>
      </c>
      <c r="R553" s="637">
        <f t="shared" ca="1" si="202"/>
        <v>13</v>
      </c>
      <c r="S553" s="15" t="s">
        <v>4809</v>
      </c>
      <c r="T553" s="29" t="s">
        <v>86</v>
      </c>
      <c r="U553" s="134">
        <v>34317174</v>
      </c>
      <c r="V553" s="14" t="s">
        <v>2656</v>
      </c>
      <c r="W553" s="114" t="s">
        <v>47</v>
      </c>
      <c r="X553" s="51" t="str">
        <f t="shared" si="207"/>
        <v>895FAGODIRAV</v>
      </c>
      <c r="Y553" s="18" t="s">
        <v>632</v>
      </c>
      <c r="Z553" s="18" t="s">
        <v>234</v>
      </c>
      <c r="AA553" s="18" t="s">
        <v>635</v>
      </c>
      <c r="AB553" s="18" t="s">
        <v>636</v>
      </c>
      <c r="AC553" s="481" t="s">
        <v>56</v>
      </c>
      <c r="AD553" s="15" t="s">
        <v>42</v>
      </c>
      <c r="AE553" s="123">
        <v>32636</v>
      </c>
      <c r="AF553" s="18" t="s">
        <v>73</v>
      </c>
      <c r="AG553" s="18" t="s">
        <v>180</v>
      </c>
      <c r="AH553" s="18" t="s">
        <v>145</v>
      </c>
      <c r="AI553" s="58" t="s">
        <v>4808</v>
      </c>
      <c r="AJ553" s="15" t="s">
        <v>42</v>
      </c>
      <c r="AK553" s="124" t="s">
        <v>637</v>
      </c>
      <c r="AL553" s="15" t="s">
        <v>2578</v>
      </c>
      <c r="AM553" s="85">
        <v>45238.673020833332</v>
      </c>
      <c r="AN553" s="15" t="s">
        <v>49</v>
      </c>
      <c r="AO553" s="24">
        <v>45250</v>
      </c>
      <c r="AP553" s="15">
        <v>1</v>
      </c>
      <c r="AQ553" s="20">
        <v>1</v>
      </c>
      <c r="AR553" s="20">
        <v>1</v>
      </c>
      <c r="AS553" s="114" t="s">
        <v>47</v>
      </c>
      <c r="AT553" s="15" t="s">
        <v>76</v>
      </c>
      <c r="AU553" s="16" t="s">
        <v>47</v>
      </c>
      <c r="AV553" s="15"/>
      <c r="AW553" s="18"/>
      <c r="AX553" s="58"/>
      <c r="AY553" s="18"/>
      <c r="AZ553" s="15"/>
      <c r="BA553" s="15"/>
      <c r="BB553" s="18"/>
      <c r="BC553" s="18"/>
      <c r="BD553" s="18"/>
      <c r="BE553" s="18"/>
      <c r="BF553" s="18"/>
      <c r="BG553" s="755">
        <f t="shared" si="203"/>
        <v>12</v>
      </c>
      <c r="BH553" s="709">
        <f t="shared" si="204"/>
        <v>13</v>
      </c>
      <c r="BI553" s="755">
        <f t="shared" si="205"/>
        <v>1</v>
      </c>
      <c r="BJ553" s="459" t="str">
        <f t="shared" si="206"/>
        <v>NO TIENE REZAGO</v>
      </c>
      <c r="BK553" s="18"/>
    </row>
    <row r="554" spans="1:63" customFormat="1" ht="18.75" customHeight="1">
      <c r="A554" s="481">
        <v>946</v>
      </c>
      <c r="B554" s="23" t="s">
        <v>4811</v>
      </c>
      <c r="C554" s="15" t="s">
        <v>5146</v>
      </c>
      <c r="D554" s="15" t="s">
        <v>4021</v>
      </c>
      <c r="E554" s="15" t="s">
        <v>669</v>
      </c>
      <c r="F554" s="198">
        <v>956499956</v>
      </c>
      <c r="G554" s="310" t="str">
        <f>CONCATENATE(MID(Q554,3,2),MID(P554,1,2),MID(H554,1,2),MID(I554,1,2),MID(J554,1,2), MID(K554,1,2),MID(L554,1,1))</f>
        <v>1311GRNIHEVAS</v>
      </c>
      <c r="H554" s="192" t="s">
        <v>3991</v>
      </c>
      <c r="I554" s="192" t="s">
        <v>670</v>
      </c>
      <c r="J554" s="192" t="s">
        <v>4480</v>
      </c>
      <c r="K554" s="192" t="s">
        <v>167</v>
      </c>
      <c r="L554" s="15" t="s">
        <v>57</v>
      </c>
      <c r="M554" s="103" t="s">
        <v>57</v>
      </c>
      <c r="N554" s="193">
        <v>41597</v>
      </c>
      <c r="O554" s="199">
        <v>19</v>
      </c>
      <c r="P554" s="199">
        <v>11</v>
      </c>
      <c r="Q554" s="199">
        <v>2013</v>
      </c>
      <c r="R554" s="637">
        <f t="shared" ca="1" si="202"/>
        <v>10</v>
      </c>
      <c r="S554" s="15" t="s">
        <v>4809</v>
      </c>
      <c r="T554" s="29" t="s">
        <v>2590</v>
      </c>
      <c r="U554" s="198">
        <v>5318</v>
      </c>
      <c r="V554" s="756" t="s">
        <v>2631</v>
      </c>
      <c r="W554" s="114" t="s">
        <v>47</v>
      </c>
      <c r="X554" s="51" t="str">
        <f t="shared" si="207"/>
        <v>897NINIANYAV</v>
      </c>
      <c r="Y554" s="197" t="s">
        <v>670</v>
      </c>
      <c r="Z554" s="32" t="s">
        <v>53</v>
      </c>
      <c r="AA554" s="192" t="s">
        <v>288</v>
      </c>
      <c r="AB554" s="192" t="s">
        <v>3990</v>
      </c>
      <c r="AC554" s="481" t="s">
        <v>56</v>
      </c>
      <c r="AD554" s="498" t="s">
        <v>42</v>
      </c>
      <c r="AE554" s="407">
        <v>32711</v>
      </c>
      <c r="AF554" s="198">
        <v>22</v>
      </c>
      <c r="AG554" s="198">
        <v>7</v>
      </c>
      <c r="AH554" s="198">
        <v>1989</v>
      </c>
      <c r="AI554" s="58" t="s">
        <v>4809</v>
      </c>
      <c r="AJ554" s="192" t="s">
        <v>42</v>
      </c>
      <c r="AK554" s="200">
        <v>3531535</v>
      </c>
      <c r="AL554" s="498" t="s">
        <v>2578</v>
      </c>
      <c r="AM554" s="1102">
        <v>45237</v>
      </c>
      <c r="AN554" s="15" t="s">
        <v>49</v>
      </c>
      <c r="AO554" s="1111">
        <v>45261</v>
      </c>
      <c r="AP554" s="498">
        <v>1</v>
      </c>
      <c r="AQ554" s="377">
        <v>1</v>
      </c>
      <c r="AR554" s="200">
        <v>1</v>
      </c>
      <c r="AS554" s="146" t="s">
        <v>47</v>
      </c>
      <c r="AT554" s="198" t="s">
        <v>84</v>
      </c>
      <c r="AU554" s="18" t="s">
        <v>47</v>
      </c>
      <c r="AV554" s="58"/>
      <c r="AW554" s="18"/>
      <c r="AX554" s="58"/>
      <c r="AY554" s="18"/>
      <c r="AZ554" s="58"/>
      <c r="BA554" s="58"/>
      <c r="BB554" s="18"/>
      <c r="BC554" s="18"/>
      <c r="BD554" s="18"/>
      <c r="BE554" s="18"/>
      <c r="BF554" s="18"/>
      <c r="BG554" s="755">
        <f t="shared" si="203"/>
        <v>6</v>
      </c>
      <c r="BH554" s="709">
        <f t="shared" si="204"/>
        <v>10</v>
      </c>
      <c r="BI554" s="755">
        <f t="shared" si="205"/>
        <v>4</v>
      </c>
      <c r="BJ554" s="459" t="str">
        <f t="shared" si="206"/>
        <v>4 AÑOS REZAGO A MÁS</v>
      </c>
      <c r="BK554" s="18"/>
    </row>
    <row r="555" spans="1:63" customFormat="1" ht="18.75" customHeight="1">
      <c r="A555" s="481">
        <v>1471</v>
      </c>
      <c r="B555" s="23" t="s">
        <v>5311</v>
      </c>
      <c r="C555" s="15" t="s">
        <v>5146</v>
      </c>
      <c r="D555" s="23" t="s">
        <v>126</v>
      </c>
      <c r="E555" s="53" t="s">
        <v>126</v>
      </c>
      <c r="F555" s="58" t="s">
        <v>6497</v>
      </c>
      <c r="G555" s="310" t="str">
        <f>CONCATENATE(MID(Q555,3,2),MID(P555,1,2),MID(H555,1,2),MID(I555,1,2),MID(J555,1,2), MID(K555,1,2),MID(L555,1,1))</f>
        <v>158GRCUYODAP</v>
      </c>
      <c r="H555" s="1042" t="s">
        <v>6456</v>
      </c>
      <c r="I555" s="1042" t="s">
        <v>6457</v>
      </c>
      <c r="J555" s="1042" t="s">
        <v>6458</v>
      </c>
      <c r="K555" s="1042" t="s">
        <v>1957</v>
      </c>
      <c r="L555" s="58" t="s">
        <v>42</v>
      </c>
      <c r="M555" s="53" t="s">
        <v>42</v>
      </c>
      <c r="N555" s="630">
        <v>42588</v>
      </c>
      <c r="O555" s="56">
        <v>6</v>
      </c>
      <c r="P555" s="56">
        <v>8</v>
      </c>
      <c r="Q555" s="56">
        <v>2015</v>
      </c>
      <c r="R555" s="637">
        <f ca="1">DATEDIF(N555,TODAY(),"Y")</f>
        <v>7</v>
      </c>
      <c r="S555" s="482" t="s">
        <v>4808</v>
      </c>
      <c r="T555" s="48" t="s">
        <v>42</v>
      </c>
      <c r="U555" s="58" t="s">
        <v>6459</v>
      </c>
      <c r="V555" s="58" t="s">
        <v>53</v>
      </c>
      <c r="W555" s="114" t="s">
        <v>47</v>
      </c>
      <c r="X555" s="51" t="str">
        <f>UPPER(CONCATENATE(MID(AH555,3,2),MID(AG555,1,2),MID(Y555,1,2),MID(Z555,1,2),MID(AA555,1,2),MID(AB555,1,2),MID(AC555,1,1)))</f>
        <v>955GRCURONIV</v>
      </c>
      <c r="Y555" s="59" t="s">
        <v>6519</v>
      </c>
      <c r="Z555" s="59" t="s">
        <v>6457</v>
      </c>
      <c r="AA555" s="59" t="s">
        <v>444</v>
      </c>
      <c r="AB555" s="617" t="s">
        <v>53</v>
      </c>
      <c r="AC555" s="481" t="s">
        <v>56</v>
      </c>
      <c r="AD555" s="15" t="s">
        <v>42</v>
      </c>
      <c r="AE555" s="108">
        <v>34772</v>
      </c>
      <c r="AF555" s="58">
        <v>14</v>
      </c>
      <c r="AG555" s="58">
        <v>5</v>
      </c>
      <c r="AH555" s="58">
        <v>1995</v>
      </c>
      <c r="AI555" s="15" t="s">
        <v>4809</v>
      </c>
      <c r="AJ555" s="48" t="s">
        <v>42</v>
      </c>
      <c r="AK555" s="56" t="s">
        <v>6520</v>
      </c>
      <c r="AL555" s="15" t="s">
        <v>2578</v>
      </c>
      <c r="AM555" s="1101">
        <v>45310</v>
      </c>
      <c r="AN555" s="481"/>
      <c r="AO555" s="1114"/>
      <c r="AP555" s="481">
        <v>1</v>
      </c>
      <c r="AQ555" s="480"/>
      <c r="AR555" s="480"/>
      <c r="AS555" s="114" t="s">
        <v>47</v>
      </c>
      <c r="AT555" s="18" t="s">
        <v>1126</v>
      </c>
      <c r="AU555" s="23"/>
      <c r="AV555" s="58"/>
      <c r="AW555" s="53" t="s">
        <v>6417</v>
      </c>
      <c r="AX555" s="1103"/>
      <c r="AY555" s="23"/>
      <c r="AZ555" s="58"/>
      <c r="BA555" s="58"/>
      <c r="BB555" s="23"/>
      <c r="BC555" s="23"/>
      <c r="BD555" s="23"/>
      <c r="BE555" s="23"/>
      <c r="BF555" s="23"/>
      <c r="BG555" s="755">
        <f>IF(V555="NINGUNO",6, IF(V555="NIVEL INICIAL 3 AÑOS",6,IF(V555="NIVEL INICIAL 4 AÑOS",6, IF(V555="NIVEL INICIAL 5 AÑOS",6, IF(V555="PRIMARIA - 1ER GRADO",6, IF(V555="PRIMARIA - 2DO GRADO",7, IF(V555="PRIMARIA - 3ER GRADO",8, IF(V555="PRIMARIA - 4TO GRADO",9, IF(V555="PRIMARIA - 5TO GRADO",10, IF(V555="PRIMARIA - 6TO GRADO",11, IF(V555="SECUNDARIA - 1ER GRADO",12, IF(V555="SECUNDARIA - 2DO GRADO",13, IF(V555="SECUNDARIA - 3ER GRADO",14, IF(V555="SECUNDARIA - 4TO GRADO",15))))))))))))))</f>
        <v>6</v>
      </c>
      <c r="BH555" s="709">
        <f>DATEDIF(N555,"31/03/2024","Y")</f>
        <v>7</v>
      </c>
      <c r="BI555" s="755">
        <f>BH555-BG555</f>
        <v>1</v>
      </c>
      <c r="BJ555" s="459" t="str">
        <f>IF(BI555&lt;=1,"NO TIENE REZAGO", IF(BI555=2,"2 AÑOS REZAGO", IF(BI555=3,"3 AÑOS REZAGO", IF(BI555&gt;=4, "4 AÑOS REZAGO A MÁS"))))</f>
        <v>NO TIENE REZAGO</v>
      </c>
      <c r="BK555" s="23"/>
    </row>
    <row r="556" spans="1:63" customFormat="1" ht="18.75" customHeight="1">
      <c r="A556" s="481">
        <v>567</v>
      </c>
      <c r="B556" s="114" t="s">
        <v>2836</v>
      </c>
      <c r="C556" s="15" t="s">
        <v>33</v>
      </c>
      <c r="D556" s="15" t="s">
        <v>33</v>
      </c>
      <c r="E556" s="150" t="s">
        <v>68</v>
      </c>
      <c r="F556" s="16">
        <v>935714035</v>
      </c>
      <c r="G556" s="310" t="str">
        <f>CONCATENATE(MID(Q556,3,2),MID(P556,1,2),MID(H556,1,2),MID(I556,1,2),MID(J556,1,2), MID(K556,1,2),MID(L556,1,1))</f>
        <v>1511GRRIDESAS</v>
      </c>
      <c r="H556" s="18" t="s">
        <v>1816</v>
      </c>
      <c r="I556" s="18" t="s">
        <v>793</v>
      </c>
      <c r="J556" s="18" t="s">
        <v>3511</v>
      </c>
      <c r="K556" s="18" t="s">
        <v>3512</v>
      </c>
      <c r="L556" s="15" t="s">
        <v>57</v>
      </c>
      <c r="M556" s="103" t="s">
        <v>57</v>
      </c>
      <c r="N556" s="193">
        <v>42326</v>
      </c>
      <c r="O556" s="199">
        <v>18</v>
      </c>
      <c r="P556" s="199">
        <v>11</v>
      </c>
      <c r="Q556" s="199">
        <v>2015</v>
      </c>
      <c r="R556" s="637">
        <f ca="1">DATEDIF(N556,TODAY(),"Y")</f>
        <v>8</v>
      </c>
      <c r="S556" s="15" t="s">
        <v>4808</v>
      </c>
      <c r="T556" s="29" t="s">
        <v>2590</v>
      </c>
      <c r="U556" s="19">
        <v>1445</v>
      </c>
      <c r="V556" s="14" t="s">
        <v>2592</v>
      </c>
      <c r="W556" s="114" t="s">
        <v>47</v>
      </c>
      <c r="X556" s="51" t="str">
        <f>UPPER(CONCATENATE(MID(AH556,3,2),MID(AG556,1,2),MID(Y556,1,2),MID(Z556,1,2),MID(AA556,1,2),MID(AB556,1,2),MID(AC556,1,1)))</f>
        <v>9610RIGAYAYUV</v>
      </c>
      <c r="Y556" s="18" t="s">
        <v>793</v>
      </c>
      <c r="Z556" s="18" t="s">
        <v>420</v>
      </c>
      <c r="AA556" s="18" t="s">
        <v>1451</v>
      </c>
      <c r="AB556" s="18" t="s">
        <v>860</v>
      </c>
      <c r="AC556" s="481" t="s">
        <v>56</v>
      </c>
      <c r="AD556" s="44" t="s">
        <v>57</v>
      </c>
      <c r="AE556" s="116">
        <v>35339</v>
      </c>
      <c r="AF556" s="18" t="s">
        <v>144</v>
      </c>
      <c r="AG556" s="18" t="s">
        <v>114</v>
      </c>
      <c r="AH556" s="18" t="s">
        <v>334</v>
      </c>
      <c r="AI556" s="58" t="s">
        <v>4809</v>
      </c>
      <c r="AJ556" s="32" t="s">
        <v>58</v>
      </c>
      <c r="AK556" s="117">
        <v>27092761</v>
      </c>
      <c r="AL556" s="15" t="s">
        <v>2578</v>
      </c>
      <c r="AM556" s="31">
        <v>45203.924216527783</v>
      </c>
      <c r="AN556" s="15" t="s">
        <v>49</v>
      </c>
      <c r="AO556" s="24">
        <v>45244</v>
      </c>
      <c r="AP556" s="15">
        <v>4</v>
      </c>
      <c r="AQ556" s="20">
        <v>3</v>
      </c>
      <c r="AR556" s="20">
        <v>1</v>
      </c>
      <c r="AS556" s="114" t="s">
        <v>47</v>
      </c>
      <c r="AT556" s="15" t="s">
        <v>76</v>
      </c>
      <c r="AU556" s="16" t="s">
        <v>47</v>
      </c>
      <c r="AV556" s="15"/>
      <c r="AW556" s="18"/>
      <c r="AX556" s="58"/>
      <c r="AY556" s="18"/>
      <c r="AZ556" s="15"/>
      <c r="BA556" s="15"/>
      <c r="BB556" s="18"/>
      <c r="BC556" s="18"/>
      <c r="BD556" s="18"/>
      <c r="BE556" s="18"/>
      <c r="BF556" s="18"/>
      <c r="BG556" s="755">
        <f>IF(V556="NINGUNO",6, IF(V556="NIVEL INICIAL 3 AÑOS",6,IF(V556="NIVEL INICIAL 4 AÑOS",6, IF(V556="NIVEL INICIAL 5 AÑOS",6, IF(V556="PRIMARIA - 1ER GRADO",6, IF(V556="PRIMARIA - 2DO GRADO",7, IF(V556="PRIMARIA - 3ER GRADO",8, IF(V556="PRIMARIA - 4TO GRADO",9, IF(V556="PRIMARIA - 5TO GRADO",10, IF(V556="PRIMARIA - 6TO GRADO",11, IF(V556="SECUNDARIA - 1ER GRADO",12, IF(V556="SECUNDARIA - 2DO GRADO",13, IF(V556="SECUNDARIA - 3ER GRADO",14, IF(V556="SECUNDARIA - 4TO GRADO",15))))))))))))))</f>
        <v>6</v>
      </c>
      <c r="BH556" s="709">
        <f>DATEDIF(N556,"31/03/2024","Y")</f>
        <v>8</v>
      </c>
      <c r="BI556" s="755">
        <f>BH556-BG556</f>
        <v>2</v>
      </c>
      <c r="BJ556" s="459" t="str">
        <f>IF(BI556&lt;=1,"NO TIENE REZAGO", IF(BI556=2,"2 AÑOS REZAGO", IF(BI556=3,"3 AÑOS REZAGO", IF(BI556&gt;=4, "4 AÑOS REZAGO A MÁS"))))</f>
        <v>2 AÑOS REZAGO</v>
      </c>
      <c r="BK556" s="18"/>
    </row>
    <row r="557" spans="1:63" customFormat="1" ht="18.75" customHeight="1">
      <c r="A557" s="481">
        <v>569</v>
      </c>
      <c r="B557" s="114" t="s">
        <v>2836</v>
      </c>
      <c r="C557" s="15" t="s">
        <v>33</v>
      </c>
      <c r="D557" s="15" t="s">
        <v>33</v>
      </c>
      <c r="E557" s="150" t="s">
        <v>68</v>
      </c>
      <c r="F557" s="16">
        <v>935714035</v>
      </c>
      <c r="G557" s="310" t="str">
        <f>CONCATENATE(MID(Q557,3,2),MID(P557,1,2),MID(H557,1,2),MID(I557,1,2),MID(J557,1,2), MID(K557,1,2),MID(L557,1,1))</f>
        <v>203GRRIWUJES</v>
      </c>
      <c r="H557" s="18" t="s">
        <v>1816</v>
      </c>
      <c r="I557" s="18" t="s">
        <v>793</v>
      </c>
      <c r="J557" s="18" t="s">
        <v>3515</v>
      </c>
      <c r="K557" s="18" t="s">
        <v>2768</v>
      </c>
      <c r="L557" s="15" t="s">
        <v>57</v>
      </c>
      <c r="M557" s="103" t="s">
        <v>57</v>
      </c>
      <c r="N557" s="193">
        <v>43911</v>
      </c>
      <c r="O557" s="199">
        <v>21</v>
      </c>
      <c r="P557" s="199">
        <v>3</v>
      </c>
      <c r="Q557" s="199">
        <v>2020</v>
      </c>
      <c r="R557" s="637">
        <f ca="1">DATEDIF(N557,TODAY(),"Y")</f>
        <v>4</v>
      </c>
      <c r="S557" s="15" t="s">
        <v>4808</v>
      </c>
      <c r="T557" s="466" t="s">
        <v>2590</v>
      </c>
      <c r="U557" s="19">
        <v>1092466624</v>
      </c>
      <c r="V557" s="21" t="s">
        <v>53</v>
      </c>
      <c r="W557" s="114" t="s">
        <v>47</v>
      </c>
      <c r="X557" s="51" t="str">
        <f>UPPER(CONCATENATE(MID(AH557,3,2),MID(AG557,1,2),MID(Y557,1,2),MID(Z557,1,2),MID(AA557,1,2),MID(AB557,1,2),MID(AC557,1,1)))</f>
        <v>9610RIGAYAYUV</v>
      </c>
      <c r="Y557" s="18" t="s">
        <v>793</v>
      </c>
      <c r="Z557" s="18" t="s">
        <v>420</v>
      </c>
      <c r="AA557" s="18" t="s">
        <v>1451</v>
      </c>
      <c r="AB557" s="18" t="s">
        <v>860</v>
      </c>
      <c r="AC557" s="481" t="s">
        <v>56</v>
      </c>
      <c r="AD557" s="44" t="s">
        <v>57</v>
      </c>
      <c r="AE557" s="116">
        <v>35339</v>
      </c>
      <c r="AF557" s="18" t="s">
        <v>144</v>
      </c>
      <c r="AG557" s="18" t="s">
        <v>114</v>
      </c>
      <c r="AH557" s="18" t="s">
        <v>334</v>
      </c>
      <c r="AI557" s="58" t="s">
        <v>4809</v>
      </c>
      <c r="AJ557" s="32" t="s">
        <v>58</v>
      </c>
      <c r="AK557" s="117">
        <v>27092761</v>
      </c>
      <c r="AL557" s="15" t="s">
        <v>2578</v>
      </c>
      <c r="AM557" s="31">
        <v>45203.931273912036</v>
      </c>
      <c r="AN557" s="15"/>
      <c r="AO557" s="24"/>
      <c r="AP557" s="15"/>
      <c r="AQ557" s="20"/>
      <c r="AR557" s="20"/>
      <c r="AS557" s="114" t="s">
        <v>47</v>
      </c>
      <c r="AT557" s="15" t="s">
        <v>76</v>
      </c>
      <c r="AU557" s="16" t="s">
        <v>47</v>
      </c>
      <c r="AV557" s="15"/>
      <c r="AW557" s="18"/>
      <c r="AX557" s="58"/>
      <c r="AY557" s="18"/>
      <c r="AZ557" s="15"/>
      <c r="BA557" s="15"/>
      <c r="BB557" s="18"/>
      <c r="BC557" s="18"/>
      <c r="BD557" s="18"/>
      <c r="BE557" s="18"/>
      <c r="BF557" s="18"/>
      <c r="BG557" s="755">
        <f>IF(V557="NINGUNO",6, IF(V557="NIVEL INICIAL 3 AÑOS",6,IF(V557="NIVEL INICIAL 4 AÑOS",6, IF(V557="NIVEL INICIAL 5 AÑOS",6, IF(V557="PRIMARIA - 1ER GRADO",6, IF(V557="PRIMARIA - 2DO GRADO",7, IF(V557="PRIMARIA - 3ER GRADO",8, IF(V557="PRIMARIA - 4TO GRADO",9, IF(V557="PRIMARIA - 5TO GRADO",10, IF(V557="PRIMARIA - 6TO GRADO",11, IF(V557="SECUNDARIA - 1ER GRADO",12, IF(V557="SECUNDARIA - 2DO GRADO",13, IF(V557="SECUNDARIA - 3ER GRADO",14, IF(V557="SECUNDARIA - 4TO GRADO",15))))))))))))))</f>
        <v>6</v>
      </c>
      <c r="BH557" s="709">
        <f>DATEDIF(N557,"31/03/2024","Y")</f>
        <v>4</v>
      </c>
      <c r="BI557" s="755">
        <f>BH557-BG557</f>
        <v>-2</v>
      </c>
      <c r="BJ557" s="459" t="str">
        <f>IF(BI557&lt;=1,"NO TIENE REZAGO", IF(BI557=2,"2 AÑOS REZAGO", IF(BI557=3,"3 AÑOS REZAGO", IF(BI557&gt;=4, "4 AÑOS REZAGO A MÁS"))))</f>
        <v>NO TIENE REZAGO</v>
      </c>
      <c r="BK557" s="18"/>
    </row>
    <row r="558" spans="1:63" customFormat="1" ht="18.75" customHeight="1">
      <c r="A558" s="481">
        <v>1112</v>
      </c>
      <c r="B558" s="23" t="s">
        <v>5311</v>
      </c>
      <c r="C558" s="15" t="s">
        <v>33</v>
      </c>
      <c r="D558" s="15" t="s">
        <v>33</v>
      </c>
      <c r="E558" s="520" t="s">
        <v>68</v>
      </c>
      <c r="F558" s="520" t="s">
        <v>5326</v>
      </c>
      <c r="G558" s="310" t="str">
        <f>CONCATENATE(MID(Q558,3,2),MID(P558,1,2),MID(H558,1,2),MID(I558,1,2),MID(J558,1,2), MID(K558,1,2),MID(L558,1,1))</f>
        <v>203GRRIWAJES</v>
      </c>
      <c r="H558" s="18" t="s">
        <v>5408</v>
      </c>
      <c r="I558" s="18" t="s">
        <v>793</v>
      </c>
      <c r="J558" s="18" t="s">
        <v>5409</v>
      </c>
      <c r="K558" s="18" t="s">
        <v>5410</v>
      </c>
      <c r="L558" s="58" t="s">
        <v>57</v>
      </c>
      <c r="M558" s="103" t="s">
        <v>57</v>
      </c>
      <c r="N558" s="521">
        <v>43911</v>
      </c>
      <c r="O558" s="637">
        <v>21</v>
      </c>
      <c r="P558" s="637">
        <v>3</v>
      </c>
      <c r="Q558" s="637">
        <v>2020</v>
      </c>
      <c r="R558" s="637">
        <f ca="1">DATEDIF(N558,TODAY(),"Y")</f>
        <v>4</v>
      </c>
      <c r="S558" s="482" t="s">
        <v>4808</v>
      </c>
      <c r="T558" s="462" t="s">
        <v>2590</v>
      </c>
      <c r="U558" s="462" t="s">
        <v>120</v>
      </c>
      <c r="V558" s="520" t="s">
        <v>53</v>
      </c>
      <c r="W558" s="114" t="s">
        <v>47</v>
      </c>
      <c r="X558" s="51" t="str">
        <f>UPPER(CONCATENATE(MID(AH558,3,2),MID(AG558,1,2),MID(Y558,1,2),MID(Z558,1,2),MID(AA558,1,2),MID(AB558,1,2),MID(AC558,1,1)))</f>
        <v>9610RIGAYAYUV</v>
      </c>
      <c r="Y558" s="462" t="s">
        <v>793</v>
      </c>
      <c r="Z558" s="462" t="s">
        <v>5411</v>
      </c>
      <c r="AA558" s="462" t="s">
        <v>5486</v>
      </c>
      <c r="AB558" s="462" t="s">
        <v>5487</v>
      </c>
      <c r="AC558" s="481" t="s">
        <v>56</v>
      </c>
      <c r="AD558" s="44" t="s">
        <v>57</v>
      </c>
      <c r="AE558" s="522">
        <v>35339</v>
      </c>
      <c r="AF558" s="462">
        <v>1</v>
      </c>
      <c r="AG558" s="462">
        <v>10</v>
      </c>
      <c r="AH558" s="462">
        <v>1996</v>
      </c>
      <c r="AI558" s="15" t="s">
        <v>4809</v>
      </c>
      <c r="AJ558" s="462" t="s">
        <v>5435</v>
      </c>
      <c r="AK558" s="462" t="s">
        <v>58</v>
      </c>
      <c r="AL558" s="15" t="s">
        <v>2578</v>
      </c>
      <c r="AM558" s="1100">
        <v>45260</v>
      </c>
      <c r="AN558" s="520"/>
      <c r="AO558" s="1100"/>
      <c r="AP558" s="520"/>
      <c r="AQ558" s="462"/>
      <c r="AR558" s="462"/>
      <c r="AS558" s="114" t="s">
        <v>47</v>
      </c>
      <c r="AT558" s="18" t="s">
        <v>5498</v>
      </c>
      <c r="AU558" s="23"/>
      <c r="AV558" s="58"/>
      <c r="AW558" s="462"/>
      <c r="AX558" s="520"/>
      <c r="AY558" s="462"/>
      <c r="AZ558" s="58"/>
      <c r="BA558" s="58"/>
      <c r="BB558" s="23"/>
      <c r="BC558" s="23"/>
      <c r="BD558" s="23"/>
      <c r="BE558" s="23"/>
      <c r="BF558" s="23"/>
      <c r="BG558" s="755">
        <f>IF(V558="NINGUNO",6, IF(V558="NIVEL INICIAL 3 AÑOS",6,IF(V558="NIVEL INICIAL 4 AÑOS",6, IF(V558="NIVEL INICIAL 5 AÑOS",6, IF(V558="PRIMARIA - 1ER GRADO",6, IF(V558="PRIMARIA - 2DO GRADO",7, IF(V558="PRIMARIA - 3ER GRADO",8, IF(V558="PRIMARIA - 4TO GRADO",9, IF(V558="PRIMARIA - 5TO GRADO",10, IF(V558="PRIMARIA - 6TO GRADO",11, IF(V558="SECUNDARIA - 1ER GRADO",12, IF(V558="SECUNDARIA - 2DO GRADO",13, IF(V558="SECUNDARIA - 3ER GRADO",14, IF(V558="SECUNDARIA - 4TO GRADO",15))))))))))))))</f>
        <v>6</v>
      </c>
      <c r="BH558" s="709">
        <f>DATEDIF(N558,"31/03/2024","Y")</f>
        <v>4</v>
      </c>
      <c r="BI558" s="755">
        <f>BH558-BG558</f>
        <v>-2</v>
      </c>
      <c r="BJ558" s="459" t="str">
        <f>IF(BI558&lt;=1,"NO TIENE REZAGO", IF(BI558=2,"2 AÑOS REZAGO", IF(BI558=3,"3 AÑOS REZAGO", IF(BI558&gt;=4, "4 AÑOS REZAGO A MÁS"))))</f>
        <v>NO TIENE REZAGO</v>
      </c>
      <c r="BK558" s="23"/>
    </row>
    <row r="559" spans="1:63" customFormat="1" ht="18.75" customHeight="1">
      <c r="A559" s="481">
        <v>1314</v>
      </c>
      <c r="B559" s="23" t="s">
        <v>5311</v>
      </c>
      <c r="C559" s="15" t="s">
        <v>50</v>
      </c>
      <c r="D559" s="15" t="s">
        <v>50</v>
      </c>
      <c r="E559" s="567" t="s">
        <v>51</v>
      </c>
      <c r="F559" s="564" t="s">
        <v>6134</v>
      </c>
      <c r="G559" s="310" t="str">
        <f>CONCATENATE(MID(Q559,3,2),MID(P559,1,2),MID(H559,1,2),MID(I559,1,2),MID(J559,1,2), MID(K559,1,2),MID(L559,1,1))</f>
        <v>1410GUATGIALP</v>
      </c>
      <c r="H559" s="473" t="s">
        <v>6149</v>
      </c>
      <c r="I559" s="473" t="s">
        <v>6150</v>
      </c>
      <c r="J559" s="473" t="s">
        <v>5228</v>
      </c>
      <c r="K559" s="473" t="s">
        <v>55</v>
      </c>
      <c r="L559" s="520" t="s">
        <v>42</v>
      </c>
      <c r="M559" s="499" t="s">
        <v>42</v>
      </c>
      <c r="N559" s="565">
        <v>41920</v>
      </c>
      <c r="O559" s="549">
        <v>8</v>
      </c>
      <c r="P559" s="549">
        <v>10</v>
      </c>
      <c r="Q559" s="549">
        <v>2014</v>
      </c>
      <c r="R559" s="637">
        <f ca="1">DATEDIF(N559,TODAY(),"Y")</f>
        <v>9</v>
      </c>
      <c r="S559" s="483" t="s">
        <v>4809</v>
      </c>
      <c r="T559" s="473" t="s">
        <v>42</v>
      </c>
      <c r="U559" s="561">
        <v>1809652</v>
      </c>
      <c r="V559" s="14" t="s">
        <v>2602</v>
      </c>
      <c r="W559" s="114" t="s">
        <v>47</v>
      </c>
      <c r="X559" s="51" t="str">
        <f>UPPER(CONCATENATE(MID(AH559,3,2),MID(AG559,1,2),MID(Y559,1,2),MID(Z559,1,2),MID(AA559,1,2),MID(AB559,1,2),MID(AC559,1,1)))</f>
        <v>9011TUMEROEVV</v>
      </c>
      <c r="Y559" s="677" t="s">
        <v>6208</v>
      </c>
      <c r="Z559" s="473" t="s">
        <v>1062</v>
      </c>
      <c r="AA559" s="473" t="s">
        <v>1263</v>
      </c>
      <c r="AB559" s="473" t="s">
        <v>1063</v>
      </c>
      <c r="AC559" s="481" t="s">
        <v>56</v>
      </c>
      <c r="AD559" s="15" t="s">
        <v>42</v>
      </c>
      <c r="AE559" s="474">
        <v>33186</v>
      </c>
      <c r="AF559" s="549" t="s">
        <v>315</v>
      </c>
      <c r="AG559" s="560" t="s">
        <v>65</v>
      </c>
      <c r="AH559" s="549" t="s">
        <v>508</v>
      </c>
      <c r="AI559" s="15" t="s">
        <v>4809</v>
      </c>
      <c r="AJ559" s="473" t="s">
        <v>42</v>
      </c>
      <c r="AK559" s="561">
        <v>1809830</v>
      </c>
      <c r="AL559" s="15" t="s">
        <v>2578</v>
      </c>
      <c r="AM559" s="1095">
        <v>45275</v>
      </c>
      <c r="AN559" s="15" t="s">
        <v>49</v>
      </c>
      <c r="AO559" s="1095">
        <v>45293</v>
      </c>
      <c r="AP559" s="520">
        <v>1</v>
      </c>
      <c r="AQ559" s="576">
        <v>3</v>
      </c>
      <c r="AR559" s="576">
        <v>3</v>
      </c>
      <c r="AS559" s="638" t="s">
        <v>47</v>
      </c>
      <c r="AT559" s="18" t="s">
        <v>6241</v>
      </c>
      <c r="AU559" s="55"/>
      <c r="AV559" s="58" t="s">
        <v>47</v>
      </c>
      <c r="AW559" s="549" t="s">
        <v>6243</v>
      </c>
      <c r="AX559" s="1101">
        <v>45294</v>
      </c>
      <c r="AY559" s="576" t="s">
        <v>47</v>
      </c>
      <c r="AZ559" s="58"/>
      <c r="BA559" s="58"/>
      <c r="BB559" s="23"/>
      <c r="BC559" s="23"/>
      <c r="BD559" s="23"/>
      <c r="BE559" s="23"/>
      <c r="BF559" s="23"/>
      <c r="BG559" s="755">
        <f>IF(V559="NINGUNO",6, IF(V559="NIVEL INICIAL 3 AÑOS",6,IF(V559="NIVEL INICIAL 4 AÑOS",6, IF(V559="NIVEL INICIAL 5 AÑOS",6, IF(V559="PRIMARIA - 1ER GRADO",6, IF(V559="PRIMARIA - 2DO GRADO",7, IF(V559="PRIMARIA - 3ER GRADO",8, IF(V559="PRIMARIA - 4TO GRADO",9, IF(V559="PRIMARIA - 5TO GRADO",10, IF(V559="PRIMARIA - 6TO GRADO",11, IF(V559="SECUNDARIA - 1ER GRADO",12, IF(V559="SECUNDARIA - 2DO GRADO",13, IF(V559="SECUNDARIA - 3ER GRADO",14, IF(V559="SECUNDARIA - 4TO GRADO",15))))))))))))))</f>
        <v>8</v>
      </c>
      <c r="BH559" s="709">
        <f>DATEDIF(N559,"31/03/2024","Y")</f>
        <v>9</v>
      </c>
      <c r="BI559" s="755">
        <f>BH559-BG559</f>
        <v>1</v>
      </c>
      <c r="BJ559" s="459" t="str">
        <f>IF(BI559&lt;=1,"NO TIENE REZAGO", IF(BI559=2,"2 AÑOS REZAGO", IF(BI559=3,"3 AÑOS REZAGO", IF(BI559&gt;=4, "4 AÑOS REZAGO A MÁS"))))</f>
        <v>NO TIENE REZAGO</v>
      </c>
      <c r="BK559" s="23"/>
    </row>
    <row r="560" spans="1:63" customFormat="1" ht="18.75" customHeight="1">
      <c r="A560" s="481">
        <v>1387</v>
      </c>
      <c r="B560" s="23" t="s">
        <v>5311</v>
      </c>
      <c r="C560" s="15" t="s">
        <v>50</v>
      </c>
      <c r="D560" s="15" t="s">
        <v>50</v>
      </c>
      <c r="E560" s="567" t="s">
        <v>51</v>
      </c>
      <c r="F560" s="564" t="s">
        <v>6134</v>
      </c>
      <c r="G560" s="310" t="str">
        <f>CONCATENATE(MID(Q560,3,2),MID(P560,1,2),MID(H560,1,2),MID(I560,1,2),MID(J560,1,2), MID(K560,1,2),MID(L560,1,1))</f>
        <v>139GUTUROEVS</v>
      </c>
      <c r="H560" s="473" t="s">
        <v>6149</v>
      </c>
      <c r="I560" s="473" t="s">
        <v>6208</v>
      </c>
      <c r="J560" s="473" t="s">
        <v>4909</v>
      </c>
      <c r="K560" s="473" t="s">
        <v>1126</v>
      </c>
      <c r="L560" s="58" t="s">
        <v>57</v>
      </c>
      <c r="M560" s="103" t="s">
        <v>57</v>
      </c>
      <c r="N560" s="565">
        <v>41519</v>
      </c>
      <c r="O560" s="549">
        <v>2</v>
      </c>
      <c r="P560" s="549">
        <v>9</v>
      </c>
      <c r="Q560" s="549">
        <v>2013</v>
      </c>
      <c r="R560" s="637">
        <f ca="1">DATEDIF(N560,TODAY(),"Y")</f>
        <v>10</v>
      </c>
      <c r="S560" s="483" t="s">
        <v>4809</v>
      </c>
      <c r="T560" s="473" t="s">
        <v>58</v>
      </c>
      <c r="U560" s="561">
        <v>35084505</v>
      </c>
      <c r="V560" s="14" t="s">
        <v>2644</v>
      </c>
      <c r="W560" s="114" t="s">
        <v>47</v>
      </c>
      <c r="X560" s="51" t="str">
        <f>UPPER(CONCATENATE(MID(AH560,3,2),MID(AG560,1,2),MID(Y560,1,2),MID(Z560,1,2),MID(AA560,1,2),MID(AB560,1,2),MID(AC560,1,1)))</f>
        <v>9011TOMEROEVV</v>
      </c>
      <c r="Y560" s="473" t="s">
        <v>6239</v>
      </c>
      <c r="Z560" s="473" t="s">
        <v>1062</v>
      </c>
      <c r="AA560" s="473" t="s">
        <v>1263</v>
      </c>
      <c r="AB560" s="473" t="s">
        <v>1063</v>
      </c>
      <c r="AC560" s="481" t="s">
        <v>56</v>
      </c>
      <c r="AD560" s="15" t="s">
        <v>42</v>
      </c>
      <c r="AE560" s="474">
        <v>33185</v>
      </c>
      <c r="AF560" s="549" t="s">
        <v>394</v>
      </c>
      <c r="AG560" s="560" t="s">
        <v>65</v>
      </c>
      <c r="AH560" s="549" t="s">
        <v>508</v>
      </c>
      <c r="AI560" s="15" t="s">
        <v>4809</v>
      </c>
      <c r="AJ560" s="473" t="s">
        <v>42</v>
      </c>
      <c r="AK560" s="561">
        <v>1809830</v>
      </c>
      <c r="AL560" s="15" t="s">
        <v>2578</v>
      </c>
      <c r="AM560" s="1095">
        <v>45275</v>
      </c>
      <c r="AN560" s="1101"/>
      <c r="AO560" s="1101"/>
      <c r="AP560" s="58">
        <v>1</v>
      </c>
      <c r="AQ560" s="584"/>
      <c r="AR560" s="584"/>
      <c r="AS560" s="114" t="s">
        <v>47</v>
      </c>
      <c r="AT560" s="18" t="s">
        <v>6241</v>
      </c>
      <c r="AU560" s="55"/>
      <c r="AV560" s="58" t="s">
        <v>47</v>
      </c>
      <c r="AW560" s="549" t="s">
        <v>6243</v>
      </c>
      <c r="AX560" s="1101">
        <v>45294</v>
      </c>
      <c r="AY560" s="576" t="s">
        <v>47</v>
      </c>
      <c r="AZ560" s="58"/>
      <c r="BA560" s="58"/>
      <c r="BB560" s="23"/>
      <c r="BC560" s="23"/>
      <c r="BD560" s="23"/>
      <c r="BE560" s="23"/>
      <c r="BF560" s="23"/>
      <c r="BG560" s="755">
        <f>IF(V560="NINGUNO",6, IF(V560="NIVEL INICIAL 3 AÑOS",6,IF(V560="NIVEL INICIAL 4 AÑOS",6, IF(V560="NIVEL INICIAL 5 AÑOS",6, IF(V560="PRIMARIA - 1ER GRADO",6, IF(V560="PRIMARIA - 2DO GRADO",7, IF(V560="PRIMARIA - 3ER GRADO",8, IF(V560="PRIMARIA - 4TO GRADO",9, IF(V560="PRIMARIA - 5TO GRADO",10, IF(V560="PRIMARIA - 6TO GRADO",11, IF(V560="SECUNDARIA - 1ER GRADO",12, IF(V560="SECUNDARIA - 2DO GRADO",13, IF(V560="SECUNDARIA - 3ER GRADO",14, IF(V560="SECUNDARIA - 4TO GRADO",15))))))))))))))</f>
        <v>9</v>
      </c>
      <c r="BH560" s="709">
        <f>DATEDIF(N560,"31/03/2024","Y")</f>
        <v>10</v>
      </c>
      <c r="BI560" s="755">
        <f>BH560-BG560</f>
        <v>1</v>
      </c>
      <c r="BJ560" s="459" t="str">
        <f>IF(BI560&lt;=1,"NO TIENE REZAGO", IF(BI560=2,"2 AÑOS REZAGO", IF(BI560=3,"3 AÑOS REZAGO", IF(BI560&gt;=4, "4 AÑOS REZAGO A MÁS"))))</f>
        <v>NO TIENE REZAGO</v>
      </c>
      <c r="BK560" s="23"/>
    </row>
    <row r="561" spans="1:63" customFormat="1" ht="18.75" customHeight="1">
      <c r="A561" s="481">
        <v>1323</v>
      </c>
      <c r="B561" s="23" t="s">
        <v>5311</v>
      </c>
      <c r="C561" s="15" t="s">
        <v>50</v>
      </c>
      <c r="D561" s="15" t="s">
        <v>50</v>
      </c>
      <c r="E561" s="567" t="s">
        <v>51</v>
      </c>
      <c r="F561" s="564">
        <v>995204317</v>
      </c>
      <c r="G561" s="310" t="str">
        <f>CONCATENATE(MID(Q561,3,2),MID(P561,1,2),MID(H561,1,2),MID(I561,1,2),MID(J561,1,2), MID(K561,1,2),MID(L561,1,1))</f>
        <v>136GUBLFRGAP</v>
      </c>
      <c r="H561" s="473" t="s">
        <v>5230</v>
      </c>
      <c r="I561" s="473" t="s">
        <v>321</v>
      </c>
      <c r="J561" s="473" t="s">
        <v>5231</v>
      </c>
      <c r="K561" s="473" t="s">
        <v>1053</v>
      </c>
      <c r="L561" s="520" t="s">
        <v>42</v>
      </c>
      <c r="M561" s="499" t="s">
        <v>42</v>
      </c>
      <c r="N561" s="565">
        <v>41431</v>
      </c>
      <c r="O561" s="549">
        <v>6</v>
      </c>
      <c r="P561" s="549">
        <v>6</v>
      </c>
      <c r="Q561" s="549">
        <v>2013</v>
      </c>
      <c r="R561" s="637">
        <f ca="1">DATEDIF(N561,TODAY(),"Y")</f>
        <v>10</v>
      </c>
      <c r="S561" s="482" t="s">
        <v>4808</v>
      </c>
      <c r="T561" s="473" t="s">
        <v>42</v>
      </c>
      <c r="U561" s="561">
        <v>3089944</v>
      </c>
      <c r="V561" s="14" t="s">
        <v>2588</v>
      </c>
      <c r="W561" s="114" t="s">
        <v>47</v>
      </c>
      <c r="X561" s="51" t="str">
        <f>UPPER(CONCATENATE(MID(AH561,3,2),MID(AG561,1,2),MID(Y561,1,2),MID(Z561,1,2),MID(AA561,1,2),MID(AB561,1,2),MID(AC561,1,1)))</f>
        <v>7811BLMUENMAV</v>
      </c>
      <c r="Y561" s="473" t="s">
        <v>321</v>
      </c>
      <c r="Z561" s="473" t="s">
        <v>5232</v>
      </c>
      <c r="AA561" s="473" t="s">
        <v>5233</v>
      </c>
      <c r="AB561" s="473" t="s">
        <v>210</v>
      </c>
      <c r="AC561" s="481" t="s">
        <v>56</v>
      </c>
      <c r="AD561" s="15" t="s">
        <v>42</v>
      </c>
      <c r="AE561" s="563">
        <v>28821</v>
      </c>
      <c r="AF561" s="549" t="s">
        <v>211</v>
      </c>
      <c r="AG561" s="560" t="s">
        <v>65</v>
      </c>
      <c r="AH561" s="549" t="s">
        <v>124</v>
      </c>
      <c r="AI561" s="15" t="s">
        <v>4809</v>
      </c>
      <c r="AJ561" s="473" t="s">
        <v>42</v>
      </c>
      <c r="AK561" s="561">
        <v>3112197</v>
      </c>
      <c r="AL561" s="15" t="s">
        <v>2578</v>
      </c>
      <c r="AM561" s="1095">
        <v>45275</v>
      </c>
      <c r="AN561" s="15" t="s">
        <v>49</v>
      </c>
      <c r="AO561" s="1095">
        <v>45293</v>
      </c>
      <c r="AP561" s="15">
        <v>1</v>
      </c>
      <c r="AQ561" s="576">
        <v>3</v>
      </c>
      <c r="AR561" s="576">
        <v>3</v>
      </c>
      <c r="AS561" s="638" t="s">
        <v>47</v>
      </c>
      <c r="AT561" s="18" t="s">
        <v>6241</v>
      </c>
      <c r="AU561" s="55"/>
      <c r="AV561" s="58" t="s">
        <v>47</v>
      </c>
      <c r="AW561" s="549" t="s">
        <v>6243</v>
      </c>
      <c r="AX561" s="1101">
        <v>45295</v>
      </c>
      <c r="AY561" s="576" t="s">
        <v>47</v>
      </c>
      <c r="AZ561" s="58"/>
      <c r="BA561" s="58"/>
      <c r="BB561" s="23"/>
      <c r="BC561" s="23"/>
      <c r="BD561" s="23"/>
      <c r="BE561" s="23"/>
      <c r="BF561" s="23"/>
      <c r="BG561" s="755">
        <f>IF(V561="NINGUNO",6, IF(V561="NIVEL INICIAL 3 AÑOS",6,IF(V561="NIVEL INICIAL 4 AÑOS",6, IF(V561="NIVEL INICIAL 5 AÑOS",6, IF(V561="PRIMARIA - 1ER GRADO",6, IF(V561="PRIMARIA - 2DO GRADO",7, IF(V561="PRIMARIA - 3ER GRADO",8, IF(V561="PRIMARIA - 4TO GRADO",9, IF(V561="PRIMARIA - 5TO GRADO",10, IF(V561="PRIMARIA - 6TO GRADO",11, IF(V561="SECUNDARIA - 1ER GRADO",12, IF(V561="SECUNDARIA - 2DO GRADO",13, IF(V561="SECUNDARIA - 3ER GRADO",14, IF(V561="SECUNDARIA - 4TO GRADO",15))))))))))))))</f>
        <v>7</v>
      </c>
      <c r="BH561" s="709">
        <f>DATEDIF(N561,"31/03/2024","Y")</f>
        <v>10</v>
      </c>
      <c r="BI561" s="755">
        <f>BH561-BG561</f>
        <v>3</v>
      </c>
      <c r="BJ561" s="459" t="str">
        <f>IF(BI561&lt;=1,"NO TIENE REZAGO", IF(BI561=2,"2 AÑOS REZAGO", IF(BI561=3,"3 AÑOS REZAGO", IF(BI561&gt;=4, "4 AÑOS REZAGO A MÁS"))))</f>
        <v>3 AÑOS REZAGO</v>
      </c>
      <c r="BK561" s="23"/>
    </row>
    <row r="562" spans="1:63" customFormat="1" ht="18.75" customHeight="1">
      <c r="A562" s="481">
        <v>1439</v>
      </c>
      <c r="B562" s="23" t="s">
        <v>5311</v>
      </c>
      <c r="C562" s="15" t="s">
        <v>5146</v>
      </c>
      <c r="D562" s="23" t="s">
        <v>126</v>
      </c>
      <c r="E562" s="467" t="s">
        <v>1433</v>
      </c>
      <c r="F562" s="467">
        <v>970448793</v>
      </c>
      <c r="G562" s="310" t="str">
        <f>CONCATENATE(MID(Q562,3,2),MID(P562,1,2),MID(H562,1,2),MID(I562,1,2),MID(J562,1,2), MID(K562,1,2),MID(L562,1,1))</f>
        <v>127GUVADAJOP</v>
      </c>
      <c r="H562" s="439" t="s">
        <v>6394</v>
      </c>
      <c r="I562" s="439" t="s">
        <v>4768</v>
      </c>
      <c r="J562" s="439" t="s">
        <v>3650</v>
      </c>
      <c r="K562" s="439" t="s">
        <v>2342</v>
      </c>
      <c r="L562" s="483" t="s">
        <v>42</v>
      </c>
      <c r="M562" s="467" t="s">
        <v>42</v>
      </c>
      <c r="N562" s="588">
        <v>41106</v>
      </c>
      <c r="O562" s="592">
        <v>16</v>
      </c>
      <c r="P562" s="592">
        <v>7</v>
      </c>
      <c r="Q562" s="592">
        <v>2012</v>
      </c>
      <c r="R562" s="637">
        <f ca="1">DATEDIF(N562,TODAY(),"Y")</f>
        <v>11</v>
      </c>
      <c r="S562" s="483" t="s">
        <v>4809</v>
      </c>
      <c r="T562" s="439" t="s">
        <v>6371</v>
      </c>
      <c r="U562" s="602" t="s">
        <v>6397</v>
      </c>
      <c r="V562" s="14" t="s">
        <v>2644</v>
      </c>
      <c r="W562" s="114" t="s">
        <v>47</v>
      </c>
      <c r="X562" s="51" t="str">
        <f>UPPER(CONCATENATE(MID(AH562,3,2),MID(AG562,1,2),MID(Y562,1,2),MID(Z562,1,2),MID(AA562,1,2),MID(AB562,1,2),MID(AC562,1,1)))</f>
        <v>911VAMELUIRV</v>
      </c>
      <c r="Y562" s="439" t="s">
        <v>4768</v>
      </c>
      <c r="Z562" s="439" t="s">
        <v>1062</v>
      </c>
      <c r="AA562" s="439" t="s">
        <v>6412</v>
      </c>
      <c r="AB562" s="439" t="s">
        <v>4773</v>
      </c>
      <c r="AC562" s="481" t="s">
        <v>56</v>
      </c>
      <c r="AD562" s="16" t="s">
        <v>42</v>
      </c>
      <c r="AE562" s="589">
        <v>33253</v>
      </c>
      <c r="AF562" s="467">
        <v>15</v>
      </c>
      <c r="AG562" s="467">
        <v>1</v>
      </c>
      <c r="AH562" s="467">
        <v>1991</v>
      </c>
      <c r="AI562" s="15" t="s">
        <v>4809</v>
      </c>
      <c r="AJ562" s="439" t="s">
        <v>6373</v>
      </c>
      <c r="AK562" s="592">
        <v>3341430</v>
      </c>
      <c r="AL562" s="15" t="s">
        <v>2578</v>
      </c>
      <c r="AM562" s="1103">
        <v>45294</v>
      </c>
      <c r="AN562" s="15" t="s">
        <v>49</v>
      </c>
      <c r="AO562" s="1103">
        <v>45294</v>
      </c>
      <c r="AP562" s="483"/>
      <c r="AQ562" s="592">
        <v>1</v>
      </c>
      <c r="AR562" s="592">
        <v>1</v>
      </c>
      <c r="AS562" s="673" t="s">
        <v>47</v>
      </c>
      <c r="AT562" s="18" t="s">
        <v>1494</v>
      </c>
      <c r="AU562" s="55"/>
      <c r="AV562" s="58" t="s">
        <v>47</v>
      </c>
      <c r="AW562" s="592" t="s">
        <v>6427</v>
      </c>
      <c r="AX562" s="1103">
        <v>45295</v>
      </c>
      <c r="AY562" s="55"/>
      <c r="AZ562" s="58"/>
      <c r="BA562" s="58"/>
      <c r="BB562" s="23"/>
      <c r="BC562" s="23"/>
      <c r="BD562" s="23"/>
      <c r="BE562" s="23"/>
      <c r="BF562" s="23"/>
      <c r="BG562" s="755">
        <f>IF(V562="NINGUNO",6, IF(V562="NIVEL INICIAL 3 AÑOS",6,IF(V562="NIVEL INICIAL 4 AÑOS",6, IF(V562="NIVEL INICIAL 5 AÑOS",6, IF(V562="PRIMARIA - 1ER GRADO",6, IF(V562="PRIMARIA - 2DO GRADO",7, IF(V562="PRIMARIA - 3ER GRADO",8, IF(V562="PRIMARIA - 4TO GRADO",9, IF(V562="PRIMARIA - 5TO GRADO",10, IF(V562="PRIMARIA - 6TO GRADO",11, IF(V562="SECUNDARIA - 1ER GRADO",12, IF(V562="SECUNDARIA - 2DO GRADO",13, IF(V562="SECUNDARIA - 3ER GRADO",14, IF(V562="SECUNDARIA - 4TO GRADO",15))))))))))))))</f>
        <v>9</v>
      </c>
      <c r="BH562" s="709">
        <f>DATEDIF(N562,"31/03/2024","Y")</f>
        <v>11</v>
      </c>
      <c r="BI562" s="755">
        <f>BH562-BG562</f>
        <v>2</v>
      </c>
      <c r="BJ562" s="459" t="str">
        <f>IF(BI562&lt;=1,"NO TIENE REZAGO", IF(BI562=2,"2 AÑOS REZAGO", IF(BI562=3,"3 AÑOS REZAGO", IF(BI562&gt;=4, "4 AÑOS REZAGO A MÁS"))))</f>
        <v>2 AÑOS REZAGO</v>
      </c>
      <c r="BK562" s="23"/>
    </row>
    <row r="563" spans="1:63" customFormat="1" ht="18.75" customHeight="1">
      <c r="A563" s="481">
        <v>1437</v>
      </c>
      <c r="B563" s="23" t="s">
        <v>5311</v>
      </c>
      <c r="C563" s="15" t="s">
        <v>5146</v>
      </c>
      <c r="D563" s="23" t="s">
        <v>126</v>
      </c>
      <c r="E563" s="467" t="s">
        <v>1433</v>
      </c>
      <c r="F563" s="467">
        <v>970448793</v>
      </c>
      <c r="G563" s="310" t="str">
        <f>CONCATENATE(MID(Q563,3,2),MID(P563,1,2),MID(H563,1,2),MID(I563,1,2),MID(J563,1,2), MID(K563,1,2),MID(L563,1,1))</f>
        <v>146GUVADEJOP</v>
      </c>
      <c r="H563" s="439" t="s">
        <v>6394</v>
      </c>
      <c r="I563" s="439" t="s">
        <v>4768</v>
      </c>
      <c r="J563" s="439" t="s">
        <v>3511</v>
      </c>
      <c r="K563" s="439" t="s">
        <v>2180</v>
      </c>
      <c r="L563" s="483" t="s">
        <v>42</v>
      </c>
      <c r="M563" s="467" t="s">
        <v>42</v>
      </c>
      <c r="N563" s="588">
        <v>41807</v>
      </c>
      <c r="O563" s="592">
        <v>17</v>
      </c>
      <c r="P563" s="592">
        <v>6</v>
      </c>
      <c r="Q563" s="592">
        <v>2014</v>
      </c>
      <c r="R563" s="637">
        <f ca="1">DATEDIF(N563,TODAY(),"Y")</f>
        <v>9</v>
      </c>
      <c r="S563" s="483" t="s">
        <v>4809</v>
      </c>
      <c r="T563" s="439" t="s">
        <v>6371</v>
      </c>
      <c r="U563" s="556" t="s">
        <v>6395</v>
      </c>
      <c r="V563" s="14" t="s">
        <v>2602</v>
      </c>
      <c r="W563" s="114" t="s">
        <v>47</v>
      </c>
      <c r="X563" s="51" t="str">
        <f>UPPER(CONCATENATE(MID(AH563,3,2),MID(AG563,1,2),MID(Y563,1,2),MID(Z563,1,2),MID(AA563,1,2),MID(AB563,1,2),MID(AC563,1,1)))</f>
        <v>911VAMELUIRV</v>
      </c>
      <c r="Y563" s="439" t="s">
        <v>4768</v>
      </c>
      <c r="Z563" s="439" t="s">
        <v>1062</v>
      </c>
      <c r="AA563" s="439" t="s">
        <v>6412</v>
      </c>
      <c r="AB563" s="439" t="s">
        <v>4773</v>
      </c>
      <c r="AC563" s="481" t="s">
        <v>56</v>
      </c>
      <c r="AD563" s="16" t="s">
        <v>42</v>
      </c>
      <c r="AE563" s="589">
        <v>33253</v>
      </c>
      <c r="AF563" s="467">
        <v>15</v>
      </c>
      <c r="AG563" s="467">
        <v>1</v>
      </c>
      <c r="AH563" s="467">
        <v>1991</v>
      </c>
      <c r="AI563" s="15" t="s">
        <v>4809</v>
      </c>
      <c r="AJ563" s="439" t="s">
        <v>6373</v>
      </c>
      <c r="AK563" s="592">
        <v>3341430</v>
      </c>
      <c r="AL563" s="15" t="s">
        <v>2578</v>
      </c>
      <c r="AM563" s="1103">
        <v>45294</v>
      </c>
      <c r="AN563" s="483"/>
      <c r="AO563" s="1103"/>
      <c r="AP563" s="483"/>
      <c r="AQ563" s="592"/>
      <c r="AR563" s="592"/>
      <c r="AS563" s="114" t="s">
        <v>47</v>
      </c>
      <c r="AT563" s="18" t="s">
        <v>1494</v>
      </c>
      <c r="AU563" s="55"/>
      <c r="AV563" s="58" t="s">
        <v>47</v>
      </c>
      <c r="AW563" s="592" t="s">
        <v>6427</v>
      </c>
      <c r="AX563" s="1103">
        <v>45295</v>
      </c>
      <c r="AY563" s="55"/>
      <c r="AZ563" s="58"/>
      <c r="BA563" s="58"/>
      <c r="BB563" s="23"/>
      <c r="BC563" s="23"/>
      <c r="BD563" s="23"/>
      <c r="BE563" s="23"/>
      <c r="BF563" s="23"/>
      <c r="BG563" s="755">
        <f>IF(V563="NINGUNO",6, IF(V563="NIVEL INICIAL 3 AÑOS",6,IF(V563="NIVEL INICIAL 4 AÑOS",6, IF(V563="NIVEL INICIAL 5 AÑOS",6, IF(V563="PRIMARIA - 1ER GRADO",6, IF(V563="PRIMARIA - 2DO GRADO",7, IF(V563="PRIMARIA - 3ER GRADO",8, IF(V563="PRIMARIA - 4TO GRADO",9, IF(V563="PRIMARIA - 5TO GRADO",10, IF(V563="PRIMARIA - 6TO GRADO",11, IF(V563="SECUNDARIA - 1ER GRADO",12, IF(V563="SECUNDARIA - 2DO GRADO",13, IF(V563="SECUNDARIA - 3ER GRADO",14, IF(V563="SECUNDARIA - 4TO GRADO",15))))))))))))))</f>
        <v>8</v>
      </c>
      <c r="BH563" s="709">
        <f>DATEDIF(N563,"31/03/2024","Y")</f>
        <v>9</v>
      </c>
      <c r="BI563" s="755">
        <f>BH563-BG563</f>
        <v>1</v>
      </c>
      <c r="BJ563" s="459" t="str">
        <f>IF(BI563&lt;=1,"NO TIENE REZAGO", IF(BI563=2,"2 AÑOS REZAGO", IF(BI563=3,"3 AÑOS REZAGO", IF(BI563&gt;=4, "4 AÑOS REZAGO A MÁS"))))</f>
        <v>NO TIENE REZAGO</v>
      </c>
      <c r="BK563" s="23"/>
    </row>
    <row r="564" spans="1:63" customFormat="1" ht="18.75" customHeight="1">
      <c r="A564" s="481">
        <v>1438</v>
      </c>
      <c r="B564" s="23" t="s">
        <v>5311</v>
      </c>
      <c r="C564" s="15" t="s">
        <v>5146</v>
      </c>
      <c r="D564" s="23" t="s">
        <v>126</v>
      </c>
      <c r="E564" s="467" t="s">
        <v>1433</v>
      </c>
      <c r="F564" s="467">
        <v>970448793</v>
      </c>
      <c r="G564" s="310" t="str">
        <f>CONCATENATE(MID(Q564,3,2),MID(P564,1,2),MID(H564,1,2),MID(I564,1,2),MID(J564,1,2), MID(K564,1,2),MID(L564,1,1))</f>
        <v>173GUVALUVAS</v>
      </c>
      <c r="H564" s="439" t="s">
        <v>6394</v>
      </c>
      <c r="I564" s="439" t="s">
        <v>4768</v>
      </c>
      <c r="J564" s="439" t="s">
        <v>6396</v>
      </c>
      <c r="K564" s="439" t="s">
        <v>167</v>
      </c>
      <c r="L564" s="58" t="s">
        <v>57</v>
      </c>
      <c r="M564" s="103" t="s">
        <v>57</v>
      </c>
      <c r="N564" s="588">
        <v>42804</v>
      </c>
      <c r="O564" s="592">
        <v>10</v>
      </c>
      <c r="P564" s="592">
        <v>3</v>
      </c>
      <c r="Q564" s="592">
        <v>2017</v>
      </c>
      <c r="R564" s="637">
        <f ca="1">DATEDIF(N564,TODAY(),"Y")</f>
        <v>7</v>
      </c>
      <c r="S564" s="483" t="s">
        <v>4809</v>
      </c>
      <c r="T564" s="439" t="s">
        <v>2590</v>
      </c>
      <c r="U564" s="467">
        <v>96</v>
      </c>
      <c r="V564" s="756" t="s">
        <v>2631</v>
      </c>
      <c r="W564" s="114" t="s">
        <v>47</v>
      </c>
      <c r="X564" s="51" t="str">
        <f>UPPER(CONCATENATE(MID(AH564,3,2),MID(AG564,1,2),MID(Y564,1,2),MID(Z564,1,2),MID(AA564,1,2),MID(AB564,1,2),MID(AC564,1,1)))</f>
        <v>911VAMELUIRV</v>
      </c>
      <c r="Y564" s="439" t="s">
        <v>4768</v>
      </c>
      <c r="Z564" s="439" t="s">
        <v>1062</v>
      </c>
      <c r="AA564" s="439" t="s">
        <v>6412</v>
      </c>
      <c r="AB564" s="439" t="s">
        <v>4773</v>
      </c>
      <c r="AC564" s="481" t="s">
        <v>56</v>
      </c>
      <c r="AD564" s="16" t="s">
        <v>42</v>
      </c>
      <c r="AE564" s="589">
        <v>33253</v>
      </c>
      <c r="AF564" s="467">
        <v>15</v>
      </c>
      <c r="AG564" s="467">
        <v>1</v>
      </c>
      <c r="AH564" s="467">
        <v>1991</v>
      </c>
      <c r="AI564" s="15" t="s">
        <v>4809</v>
      </c>
      <c r="AJ564" s="439" t="s">
        <v>6373</v>
      </c>
      <c r="AK564" s="592">
        <v>3341430</v>
      </c>
      <c r="AL564" s="15" t="s">
        <v>2578</v>
      </c>
      <c r="AM564" s="1103">
        <v>45294</v>
      </c>
      <c r="AN564" s="483"/>
      <c r="AO564" s="1103"/>
      <c r="AP564" s="483"/>
      <c r="AQ564" s="592"/>
      <c r="AR564" s="592"/>
      <c r="AS564" s="114" t="s">
        <v>47</v>
      </c>
      <c r="AT564" s="18" t="s">
        <v>1494</v>
      </c>
      <c r="AU564" s="55"/>
      <c r="AV564" s="58" t="s">
        <v>47</v>
      </c>
      <c r="AW564" s="592" t="s">
        <v>6427</v>
      </c>
      <c r="AX564" s="1103">
        <v>45295</v>
      </c>
      <c r="AY564" s="55"/>
      <c r="AZ564" s="58"/>
      <c r="BA564" s="58"/>
      <c r="BB564" s="23"/>
      <c r="BC564" s="23"/>
      <c r="BD564" s="23"/>
      <c r="BE564" s="23"/>
      <c r="BF564" s="23"/>
      <c r="BG564" s="755">
        <f>IF(V564="NINGUNO",6, IF(V564="NIVEL INICIAL 3 AÑOS",6,IF(V564="NIVEL INICIAL 4 AÑOS",6, IF(V564="NIVEL INICIAL 5 AÑOS",6, IF(V564="PRIMARIA - 1ER GRADO",6, IF(V564="PRIMARIA - 2DO GRADO",7, IF(V564="PRIMARIA - 3ER GRADO",8, IF(V564="PRIMARIA - 4TO GRADO",9, IF(V564="PRIMARIA - 5TO GRADO",10, IF(V564="PRIMARIA - 6TO GRADO",11, IF(V564="SECUNDARIA - 1ER GRADO",12, IF(V564="SECUNDARIA - 2DO GRADO",13, IF(V564="SECUNDARIA - 3ER GRADO",14, IF(V564="SECUNDARIA - 4TO GRADO",15))))))))))))))</f>
        <v>6</v>
      </c>
      <c r="BH564" s="709">
        <f>DATEDIF(N564,"31/03/2024","Y")</f>
        <v>7</v>
      </c>
      <c r="BI564" s="755">
        <f>BH564-BG564</f>
        <v>1</v>
      </c>
      <c r="BJ564" s="459" t="str">
        <f>IF(BI564&lt;=1,"NO TIENE REZAGO", IF(BI564=2,"2 AÑOS REZAGO", IF(BI564=3,"3 AÑOS REZAGO", IF(BI564&gt;=4, "4 AÑOS REZAGO A MÁS"))))</f>
        <v>NO TIENE REZAGO</v>
      </c>
      <c r="BK564" s="23"/>
    </row>
    <row r="565" spans="1:63" customFormat="1" ht="18.75" customHeight="1">
      <c r="A565" s="481">
        <v>1073</v>
      </c>
      <c r="B565" s="23" t="s">
        <v>5311</v>
      </c>
      <c r="C565" s="15" t="s">
        <v>33</v>
      </c>
      <c r="D565" s="15" t="s">
        <v>33</v>
      </c>
      <c r="E565" s="520" t="s">
        <v>279</v>
      </c>
      <c r="F565" s="520" t="s">
        <v>5314</v>
      </c>
      <c r="G565" s="310" t="str">
        <f>CONCATENATE(MID(Q565,3,2),MID(P565,1,2),MID(H565,1,2),MID(I565,1,2),MID(J565,1,2), MID(K565,1,2),MID(L565,1,1))</f>
        <v>178GUPLAMESC</v>
      </c>
      <c r="H565" s="18" t="s">
        <v>5331</v>
      </c>
      <c r="I565" s="18" t="s">
        <v>5332</v>
      </c>
      <c r="J565" s="18" t="s">
        <v>5333</v>
      </c>
      <c r="K565" s="18" t="s">
        <v>2247</v>
      </c>
      <c r="L565" s="15" t="s">
        <v>111</v>
      </c>
      <c r="M565" s="18" t="s">
        <v>111</v>
      </c>
      <c r="N565" s="521">
        <v>42967</v>
      </c>
      <c r="O565" s="637">
        <v>20</v>
      </c>
      <c r="P565" s="637">
        <v>8</v>
      </c>
      <c r="Q565" s="637">
        <v>2017</v>
      </c>
      <c r="R565" s="637">
        <f ca="1">DATEDIF(N565,TODAY(),"Y")</f>
        <v>6</v>
      </c>
      <c r="S565" s="483" t="s">
        <v>4809</v>
      </c>
      <c r="T565" s="462" t="s">
        <v>5433</v>
      </c>
      <c r="U565" s="462" t="s">
        <v>40</v>
      </c>
      <c r="V565" s="14" t="s">
        <v>2592</v>
      </c>
      <c r="W565" s="114" t="s">
        <v>47</v>
      </c>
      <c r="X565" s="51" t="str">
        <f>UPPER(CONCATENATE(MID(AH565,3,2),MID(AG565,1,2),MID(Y565,1,2),MID(Z565,1,2),MID(AA565,1,2),MID(AB565,1,2),MID(AC565,1,1)))</f>
        <v>804ALPLJUDEV</v>
      </c>
      <c r="Y565" s="462" t="s">
        <v>1510</v>
      </c>
      <c r="Z565" s="462" t="s">
        <v>5446</v>
      </c>
      <c r="AA565" s="462" t="s">
        <v>5447</v>
      </c>
      <c r="AB565" s="462" t="s">
        <v>5448</v>
      </c>
      <c r="AC565" s="481" t="s">
        <v>56</v>
      </c>
      <c r="AD565" s="44" t="s">
        <v>111</v>
      </c>
      <c r="AE565" s="522">
        <v>29331</v>
      </c>
      <c r="AF565" s="462">
        <v>20</v>
      </c>
      <c r="AG565" s="462">
        <v>4</v>
      </c>
      <c r="AH565" s="462">
        <v>1980</v>
      </c>
      <c r="AI565" s="15" t="s">
        <v>4809</v>
      </c>
      <c r="AJ565" s="462" t="s">
        <v>5433</v>
      </c>
      <c r="AK565" s="462" t="s">
        <v>142</v>
      </c>
      <c r="AL565" s="15" t="s">
        <v>2578</v>
      </c>
      <c r="AM565" s="1100">
        <v>45260</v>
      </c>
      <c r="AN565" s="15" t="s">
        <v>49</v>
      </c>
      <c r="AO565" s="1100">
        <v>45293</v>
      </c>
      <c r="AP565" s="520">
        <v>2</v>
      </c>
      <c r="AQ565" s="637">
        <v>1</v>
      </c>
      <c r="AR565" s="637">
        <v>1</v>
      </c>
      <c r="AS565" s="638" t="s">
        <v>47</v>
      </c>
      <c r="AT565" s="18" t="s">
        <v>5498</v>
      </c>
      <c r="AU565" s="18"/>
      <c r="AV565" s="58" t="s">
        <v>47</v>
      </c>
      <c r="AW565" s="637" t="s">
        <v>5436</v>
      </c>
      <c r="AX565" s="1100">
        <v>45278</v>
      </c>
      <c r="AY565" s="462" t="s">
        <v>5437</v>
      </c>
      <c r="AZ565" s="58"/>
      <c r="BA565" s="58"/>
      <c r="BB565" s="18"/>
      <c r="BC565" s="18"/>
      <c r="BD565" s="18"/>
      <c r="BE565" s="18"/>
      <c r="BF565" s="18"/>
      <c r="BG565" s="755">
        <f>IF(V565="NINGUNO",6, IF(V565="NIVEL INICIAL 3 AÑOS",6,IF(V565="NIVEL INICIAL 4 AÑOS",6, IF(V565="NIVEL INICIAL 5 AÑOS",6, IF(V565="PRIMARIA - 1ER GRADO",6, IF(V565="PRIMARIA - 2DO GRADO",7, IF(V565="PRIMARIA - 3ER GRADO",8, IF(V565="PRIMARIA - 4TO GRADO",9, IF(V565="PRIMARIA - 5TO GRADO",10, IF(V565="PRIMARIA - 6TO GRADO",11, IF(V565="SECUNDARIA - 1ER GRADO",12, IF(V565="SECUNDARIA - 2DO GRADO",13, IF(V565="SECUNDARIA - 3ER GRADO",14, IF(V565="SECUNDARIA - 4TO GRADO",15))))))))))))))</f>
        <v>6</v>
      </c>
      <c r="BH565" s="709">
        <f>DATEDIF(N565,"31/03/2024","Y")</f>
        <v>6</v>
      </c>
      <c r="BI565" s="755">
        <f>BH565-BG565</f>
        <v>0</v>
      </c>
      <c r="BJ565" s="459" t="str">
        <f>IF(BI565&lt;=1,"NO TIENE REZAGO", IF(BI565=2,"2 AÑOS REZAGO", IF(BI565=3,"3 AÑOS REZAGO", IF(BI565&gt;=4, "4 AÑOS REZAGO A MÁS"))))</f>
        <v>NO TIENE REZAGO</v>
      </c>
      <c r="BK565" s="23"/>
    </row>
    <row r="566" spans="1:63" customFormat="1" ht="18.75" customHeight="1">
      <c r="A566" s="481">
        <v>732</v>
      </c>
      <c r="B566" s="114" t="s">
        <v>2836</v>
      </c>
      <c r="C566" s="15" t="s">
        <v>50</v>
      </c>
      <c r="D566" s="15" t="s">
        <v>77</v>
      </c>
      <c r="E566" s="26" t="s">
        <v>77</v>
      </c>
      <c r="F566" s="44">
        <v>963712279</v>
      </c>
      <c r="G566" s="310" t="str">
        <f>CONCATENATE(MID(Q566,3,2),MID(P566,1,2),MID(H566,1,2),MID(I566,1,2),MID(J566,1,2), MID(K566,1,2),MID(L566,1,1))</f>
        <v>165GULAFAMOP</v>
      </c>
      <c r="H566" s="32" t="s">
        <v>800</v>
      </c>
      <c r="I566" s="32" t="s">
        <v>464</v>
      </c>
      <c r="J566" s="32" t="s">
        <v>3790</v>
      </c>
      <c r="K566" s="32" t="s">
        <v>3791</v>
      </c>
      <c r="L566" s="21" t="s">
        <v>42</v>
      </c>
      <c r="M566" s="21" t="s">
        <v>42</v>
      </c>
      <c r="N566" s="193">
        <v>42496</v>
      </c>
      <c r="O566" s="199">
        <v>6</v>
      </c>
      <c r="P566" s="199">
        <v>5</v>
      </c>
      <c r="Q566" s="199">
        <v>2016</v>
      </c>
      <c r="R566" s="637">
        <f ca="1">DATEDIF(N566,TODAY(),"Y")</f>
        <v>7</v>
      </c>
      <c r="S566" s="15" t="s">
        <v>4809</v>
      </c>
      <c r="T566" s="32" t="s">
        <v>42</v>
      </c>
      <c r="U566" s="136" t="s">
        <v>562</v>
      </c>
      <c r="V566" s="756" t="s">
        <v>2631</v>
      </c>
      <c r="W566" s="114" t="s">
        <v>47</v>
      </c>
      <c r="X566" s="51" t="str">
        <f>UPPER(CONCATENATE(MID(AH566,3,2),MID(AG566,1,2),MID(Y566,1,2),MID(Z566,1,2),MID(AA566,1,2),MID(AB566,1,2),MID(AC566,1,1)))</f>
        <v>955GULAMINIV</v>
      </c>
      <c r="Y566" s="32" t="s">
        <v>800</v>
      </c>
      <c r="Z566" s="32" t="s">
        <v>464</v>
      </c>
      <c r="AA566" s="32" t="s">
        <v>801</v>
      </c>
      <c r="AB566" s="185" t="s">
        <v>53</v>
      </c>
      <c r="AC566" s="481" t="s">
        <v>56</v>
      </c>
      <c r="AD566" s="44" t="s">
        <v>57</v>
      </c>
      <c r="AE566" s="141">
        <v>34842</v>
      </c>
      <c r="AF566" s="18" t="s">
        <v>406</v>
      </c>
      <c r="AG566" s="18" t="s">
        <v>180</v>
      </c>
      <c r="AH566" s="18" t="s">
        <v>278</v>
      </c>
      <c r="AI566" s="58" t="s">
        <v>4809</v>
      </c>
      <c r="AJ566" s="32" t="s">
        <v>58</v>
      </c>
      <c r="AK566" s="45">
        <v>24204738</v>
      </c>
      <c r="AL566" s="44" t="s">
        <v>2578</v>
      </c>
      <c r="AM566" s="31">
        <v>45202</v>
      </c>
      <c r="AN566" s="44"/>
      <c r="AO566" s="1111"/>
      <c r="AP566" s="44"/>
      <c r="AQ566" s="45"/>
      <c r="AR566" s="45"/>
      <c r="AS566" s="114" t="s">
        <v>47</v>
      </c>
      <c r="AT566" s="15" t="s">
        <v>59</v>
      </c>
      <c r="AU566" s="16" t="s">
        <v>47</v>
      </c>
      <c r="AV566" s="15"/>
      <c r="AW566" s="18"/>
      <c r="AX566" s="58"/>
      <c r="AY566" s="18"/>
      <c r="AZ566" s="15"/>
      <c r="BA566" s="15"/>
      <c r="BB566" s="18"/>
      <c r="BC566" s="18"/>
      <c r="BD566" s="18"/>
      <c r="BE566" s="18"/>
      <c r="BF566" s="18"/>
      <c r="BG566" s="755">
        <f>IF(V566="NINGUNO",6, IF(V566="NIVEL INICIAL 3 AÑOS",6,IF(V566="NIVEL INICIAL 4 AÑOS",6, IF(V566="NIVEL INICIAL 5 AÑOS",6, IF(V566="PRIMARIA - 1ER GRADO",6, IF(V566="PRIMARIA - 2DO GRADO",7, IF(V566="PRIMARIA - 3ER GRADO",8, IF(V566="PRIMARIA - 4TO GRADO",9, IF(V566="PRIMARIA - 5TO GRADO",10, IF(V566="PRIMARIA - 6TO GRADO",11, IF(V566="SECUNDARIA - 1ER GRADO",12, IF(V566="SECUNDARIA - 2DO GRADO",13, IF(V566="SECUNDARIA - 3ER GRADO",14, IF(V566="SECUNDARIA - 4TO GRADO",15))))))))))))))</f>
        <v>6</v>
      </c>
      <c r="BH566" s="709">
        <f>DATEDIF(N566,"31/03/2024","Y")</f>
        <v>7</v>
      </c>
      <c r="BI566" s="755">
        <f>BH566-BG566</f>
        <v>1</v>
      </c>
      <c r="BJ566" s="459" t="str">
        <f>IF(BI566&lt;=1,"NO TIENE REZAGO", IF(BI566=2,"2 AÑOS REZAGO", IF(BI566=3,"3 AÑOS REZAGO", IF(BI566&gt;=4, "4 AÑOS REZAGO A MÁS"))))</f>
        <v>NO TIENE REZAGO</v>
      </c>
      <c r="BK566" s="18"/>
    </row>
    <row r="567" spans="1:63" customFormat="1" ht="18.75" customHeight="1">
      <c r="A567" s="481">
        <v>966</v>
      </c>
      <c r="B567" s="23" t="s">
        <v>4811</v>
      </c>
      <c r="C567" s="15" t="s">
        <v>5146</v>
      </c>
      <c r="D567" s="15" t="s">
        <v>4021</v>
      </c>
      <c r="E567" s="198" t="s">
        <v>484</v>
      </c>
      <c r="F567" s="198" t="s">
        <v>4530</v>
      </c>
      <c r="G567" s="310" t="str">
        <f>CONCATENATE(MID(Q567,3,2),MID(P567,1,2),MID(H567,1,2),MID(I567,1,2),MID(J567,1,2), MID(K567,1,2),MID(L567,1,1))</f>
        <v>189GUPAHEARS</v>
      </c>
      <c r="H567" s="192" t="s">
        <v>4531</v>
      </c>
      <c r="I567" s="192" t="s">
        <v>1306</v>
      </c>
      <c r="J567" s="192" t="s">
        <v>4532</v>
      </c>
      <c r="K567" s="192" t="s">
        <v>4533</v>
      </c>
      <c r="L567" s="15" t="s">
        <v>57</v>
      </c>
      <c r="M567" s="103" t="s">
        <v>57</v>
      </c>
      <c r="N567" s="193">
        <v>43350</v>
      </c>
      <c r="O567" s="199">
        <v>7</v>
      </c>
      <c r="P567" s="199">
        <v>9</v>
      </c>
      <c r="Q567" s="199">
        <v>2018</v>
      </c>
      <c r="R567" s="637">
        <f ca="1">DATEDIF(N567,TODAY(),"Y")</f>
        <v>5</v>
      </c>
      <c r="S567" s="15" t="s">
        <v>4808</v>
      </c>
      <c r="T567" s="29" t="s">
        <v>2590</v>
      </c>
      <c r="U567" s="185">
        <v>78</v>
      </c>
      <c r="V567" s="185" t="s">
        <v>53</v>
      </c>
      <c r="W567" s="114" t="s">
        <v>47</v>
      </c>
      <c r="X567" s="51" t="str">
        <f>UPPER(CONCATENATE(MID(AH567,3,2),MID(AG567,1,2),MID(Y567,1,2),MID(Z567,1,2),MID(AA567,1,2),MID(AB567,1,2),MID(AC567,1,1)))</f>
        <v>027PAMAANMAV</v>
      </c>
      <c r="Y567" s="197" t="s">
        <v>1306</v>
      </c>
      <c r="Z567" s="192" t="s">
        <v>426</v>
      </c>
      <c r="AA567" s="192" t="s">
        <v>4534</v>
      </c>
      <c r="AB567" s="192" t="s">
        <v>210</v>
      </c>
      <c r="AC567" s="481" t="s">
        <v>56</v>
      </c>
      <c r="AD567" s="15" t="s">
        <v>42</v>
      </c>
      <c r="AE567" s="407">
        <v>37445</v>
      </c>
      <c r="AF567" s="185">
        <v>8</v>
      </c>
      <c r="AG567" s="185">
        <v>7</v>
      </c>
      <c r="AH567" s="185">
        <v>2002</v>
      </c>
      <c r="AI567" s="58" t="s">
        <v>4809</v>
      </c>
      <c r="AJ567" s="197" t="s">
        <v>42</v>
      </c>
      <c r="AK567" s="367" t="s">
        <v>4535</v>
      </c>
      <c r="AL567" s="15" t="s">
        <v>2578</v>
      </c>
      <c r="AM567" s="31">
        <v>45206</v>
      </c>
      <c r="AN567" s="15" t="s">
        <v>49</v>
      </c>
      <c r="AO567" s="1111">
        <v>45280</v>
      </c>
      <c r="AP567" s="15">
        <v>1</v>
      </c>
      <c r="AQ567" s="20">
        <v>1</v>
      </c>
      <c r="AR567" s="199">
        <v>1</v>
      </c>
      <c r="AS567" s="146" t="s">
        <v>47</v>
      </c>
      <c r="AT567" s="185" t="s">
        <v>84</v>
      </c>
      <c r="AU567" s="18" t="s">
        <v>47</v>
      </c>
      <c r="AV567" s="58"/>
      <c r="AW567" s="18"/>
      <c r="AX567" s="58"/>
      <c r="AY567" s="18"/>
      <c r="AZ567" s="58"/>
      <c r="BA567" s="58"/>
      <c r="BB567" s="18"/>
      <c r="BC567" s="18"/>
      <c r="BD567" s="18"/>
      <c r="BE567" s="18"/>
      <c r="BF567" s="18"/>
      <c r="BG567" s="755">
        <f>IF(V567="NINGUNO",6, IF(V567="NIVEL INICIAL 3 AÑOS",6,IF(V567="NIVEL INICIAL 4 AÑOS",6, IF(V567="NIVEL INICIAL 5 AÑOS",6, IF(V567="PRIMARIA - 1ER GRADO",6, IF(V567="PRIMARIA - 2DO GRADO",7, IF(V567="PRIMARIA - 3ER GRADO",8, IF(V567="PRIMARIA - 4TO GRADO",9, IF(V567="PRIMARIA - 5TO GRADO",10, IF(V567="PRIMARIA - 6TO GRADO",11, IF(V567="SECUNDARIA - 1ER GRADO",12, IF(V567="SECUNDARIA - 2DO GRADO",13, IF(V567="SECUNDARIA - 3ER GRADO",14, IF(V567="SECUNDARIA - 4TO GRADO",15))))))))))))))</f>
        <v>6</v>
      </c>
      <c r="BH567" s="709">
        <f>DATEDIF(N567,"31/03/2024","Y")</f>
        <v>5</v>
      </c>
      <c r="BI567" s="755">
        <f>BH567-BG567</f>
        <v>-1</v>
      </c>
      <c r="BJ567" s="459" t="str">
        <f>IF(BI567&lt;=1,"NO TIENE REZAGO", IF(BI567=2,"2 AÑOS REZAGO", IF(BI567=3,"3 AÑOS REZAGO", IF(BI567&gt;=4, "4 AÑOS REZAGO A MÁS"))))</f>
        <v>NO TIENE REZAGO</v>
      </c>
      <c r="BK567" s="18"/>
    </row>
    <row r="568" spans="1:63" customFormat="1" ht="18.75" customHeight="1">
      <c r="A568" s="481">
        <v>1482</v>
      </c>
      <c r="B568" s="23" t="s">
        <v>5311</v>
      </c>
      <c r="C568" s="15" t="s">
        <v>5146</v>
      </c>
      <c r="D568" s="23" t="s">
        <v>126</v>
      </c>
      <c r="E568" s="53" t="s">
        <v>146</v>
      </c>
      <c r="F568" s="538" t="s">
        <v>6499</v>
      </c>
      <c r="G568" s="310" t="str">
        <f>CONCATENATE(MID(Q568,3,2),MID(P568,1,2),MID(H568,1,2),MID(I568,1,2),MID(J568,1,2), MID(K568,1,2),MID(L568,1,1))</f>
        <v>153GULOJEDAS</v>
      </c>
      <c r="H568" s="604" t="s">
        <v>3952</v>
      </c>
      <c r="I568" s="604" t="s">
        <v>108</v>
      </c>
      <c r="J568" s="604" t="s">
        <v>458</v>
      </c>
      <c r="K568" s="604" t="s">
        <v>1942</v>
      </c>
      <c r="L568" s="58" t="s">
        <v>57</v>
      </c>
      <c r="M568" s="103" t="s">
        <v>57</v>
      </c>
      <c r="N568" s="537">
        <v>42083</v>
      </c>
      <c r="O568" s="354">
        <v>20</v>
      </c>
      <c r="P568" s="354">
        <v>3</v>
      </c>
      <c r="Q568" s="354">
        <v>2015</v>
      </c>
      <c r="R568" s="637">
        <f ca="1">DATEDIF(N568,TODAY(),"Y")</f>
        <v>9</v>
      </c>
      <c r="S568" s="482" t="s">
        <v>4808</v>
      </c>
      <c r="T568" s="48" t="s">
        <v>2590</v>
      </c>
      <c r="U568" s="57" t="s">
        <v>6473</v>
      </c>
      <c r="V568" s="14" t="s">
        <v>2588</v>
      </c>
      <c r="W568" s="114" t="s">
        <v>47</v>
      </c>
      <c r="X568" s="51" t="str">
        <f>UPPER(CONCATENATE(MID(AH568,3,2),MID(AG568,1,2),MID(Y568,1,2),MID(Z568,1,2),MID(AA568,1,2),MID(AB568,1,2),MID(AC568,1,1)))</f>
        <v>976LOVILUANV</v>
      </c>
      <c r="Y568" s="604" t="s">
        <v>108</v>
      </c>
      <c r="Z568" s="604" t="s">
        <v>6525</v>
      </c>
      <c r="AA568" s="604" t="s">
        <v>3954</v>
      </c>
      <c r="AB568" s="605" t="s">
        <v>177</v>
      </c>
      <c r="AC568" s="481" t="s">
        <v>56</v>
      </c>
      <c r="AD568" s="44" t="s">
        <v>57</v>
      </c>
      <c r="AE568" s="108">
        <v>35588</v>
      </c>
      <c r="AF568" s="53">
        <v>7</v>
      </c>
      <c r="AG568" s="53">
        <v>6</v>
      </c>
      <c r="AH568" s="53">
        <v>1997</v>
      </c>
      <c r="AI568" s="15" t="s">
        <v>4809</v>
      </c>
      <c r="AJ568" s="48" t="s">
        <v>1096</v>
      </c>
      <c r="AK568" s="607">
        <v>27145467</v>
      </c>
      <c r="AL568" s="15" t="s">
        <v>2578</v>
      </c>
      <c r="AM568" s="557">
        <v>45204</v>
      </c>
      <c r="AN568" s="15" t="s">
        <v>49</v>
      </c>
      <c r="AO568" s="1114">
        <v>45295</v>
      </c>
      <c r="AP568" s="481">
        <v>1</v>
      </c>
      <c r="AQ568" s="530">
        <v>2</v>
      </c>
      <c r="AR568" s="530">
        <v>2</v>
      </c>
      <c r="AS568" s="638" t="s">
        <v>47</v>
      </c>
      <c r="AT568" s="18" t="s">
        <v>1126</v>
      </c>
      <c r="AU568" s="23"/>
      <c r="AV568" s="58"/>
      <c r="AW568" s="53">
        <v>81766</v>
      </c>
      <c r="AX568" s="58"/>
      <c r="AY568" s="23"/>
      <c r="AZ568" s="58"/>
      <c r="BA568" s="58"/>
      <c r="BB568" s="23"/>
      <c r="BC568" s="23"/>
      <c r="BD568" s="23"/>
      <c r="BE568" s="23"/>
      <c r="BF568" s="23"/>
      <c r="BG568" s="755">
        <f>IF(V568="NINGUNO",6, IF(V568="NIVEL INICIAL 3 AÑOS",6,IF(V568="NIVEL INICIAL 4 AÑOS",6, IF(V568="NIVEL INICIAL 5 AÑOS",6, IF(V568="PRIMARIA - 1ER GRADO",6, IF(V568="PRIMARIA - 2DO GRADO",7, IF(V568="PRIMARIA - 3ER GRADO",8, IF(V568="PRIMARIA - 4TO GRADO",9, IF(V568="PRIMARIA - 5TO GRADO",10, IF(V568="PRIMARIA - 6TO GRADO",11, IF(V568="SECUNDARIA - 1ER GRADO",12, IF(V568="SECUNDARIA - 2DO GRADO",13, IF(V568="SECUNDARIA - 3ER GRADO",14, IF(V568="SECUNDARIA - 4TO GRADO",15))))))))))))))</f>
        <v>7</v>
      </c>
      <c r="BH568" s="709">
        <f>DATEDIF(N568,"31/03/2024","Y")</f>
        <v>9</v>
      </c>
      <c r="BI568" s="755">
        <f>BH568-BG568</f>
        <v>2</v>
      </c>
      <c r="BJ568" s="459" t="str">
        <f>IF(BI568&lt;=1,"NO TIENE REZAGO", IF(BI568=2,"2 AÑOS REZAGO", IF(BI568=3,"3 AÑOS REZAGO", IF(BI568&gt;=4, "4 AÑOS REZAGO A MÁS"))))</f>
        <v>2 AÑOS REZAGO</v>
      </c>
      <c r="BK568" s="23"/>
    </row>
    <row r="569" spans="1:63" customFormat="1" ht="18.75" customHeight="1">
      <c r="A569" s="481">
        <v>1245</v>
      </c>
      <c r="B569" s="23" t="s">
        <v>5311</v>
      </c>
      <c r="C569" s="15" t="s">
        <v>33</v>
      </c>
      <c r="D569" s="15" t="s">
        <v>33</v>
      </c>
      <c r="E569" s="466" t="s">
        <v>875</v>
      </c>
      <c r="F569" s="53">
        <v>935716669</v>
      </c>
      <c r="G569" s="310" t="str">
        <f>CONCATENATE(MID(Q569,3,2),MID(P569,1,2),MID(H569,1,2),MID(I569,1,2),MID(J569,1,2), MID(K569,1,2),MID(L569,1,1))</f>
        <v>191GUINBRVIC</v>
      </c>
      <c r="H569" s="48" t="s">
        <v>781</v>
      </c>
      <c r="I569" s="48" t="s">
        <v>5833</v>
      </c>
      <c r="J569" s="48" t="s">
        <v>5834</v>
      </c>
      <c r="K569" s="48" t="s">
        <v>1158</v>
      </c>
      <c r="L569" s="15" t="s">
        <v>111</v>
      </c>
      <c r="M569" s="18" t="s">
        <v>111</v>
      </c>
      <c r="N569" s="528">
        <v>43478</v>
      </c>
      <c r="O569" s="354">
        <v>13</v>
      </c>
      <c r="P569" s="354">
        <v>1</v>
      </c>
      <c r="Q569" s="354">
        <v>2019</v>
      </c>
      <c r="R569" s="637">
        <f ca="1">DATEDIF(N569,TODAY(),"Y")</f>
        <v>5</v>
      </c>
      <c r="S569" s="483" t="s">
        <v>4809</v>
      </c>
      <c r="T569" s="466" t="s">
        <v>112</v>
      </c>
      <c r="U569" s="54" t="s">
        <v>5835</v>
      </c>
      <c r="V569" s="16" t="s">
        <v>2636</v>
      </c>
      <c r="W569" s="114" t="s">
        <v>47</v>
      </c>
      <c r="X569" s="51" t="str">
        <f>UPPER(CONCATENATE(MID(AH569,3,2),MID(AG569,1,2),MID(Y569,1,2),MID(Z569,1,2),MID(AA569,1,2),MID(AB569,1,2),MID(AC569,1,1)))</f>
        <v>9903GUINHINAV</v>
      </c>
      <c r="Y569" s="53" t="s">
        <v>781</v>
      </c>
      <c r="Z569" s="53" t="s">
        <v>5833</v>
      </c>
      <c r="AA569" s="53" t="s">
        <v>6025</v>
      </c>
      <c r="AB569" s="53" t="s">
        <v>6026</v>
      </c>
      <c r="AC569" s="481" t="s">
        <v>56</v>
      </c>
      <c r="AD569" s="44" t="s">
        <v>111</v>
      </c>
      <c r="AE569" s="540">
        <v>36250</v>
      </c>
      <c r="AF569" s="538" t="s">
        <v>418</v>
      </c>
      <c r="AG569" s="538" t="s">
        <v>88</v>
      </c>
      <c r="AH569" s="538" t="s">
        <v>344</v>
      </c>
      <c r="AI569" s="15" t="s">
        <v>4809</v>
      </c>
      <c r="AJ569" s="466" t="s">
        <v>112</v>
      </c>
      <c r="AK569" s="53" t="s">
        <v>40</v>
      </c>
      <c r="AL569" s="15" t="s">
        <v>2578</v>
      </c>
      <c r="AM569" s="557">
        <v>45279.131625381946</v>
      </c>
      <c r="AN569" s="15" t="s">
        <v>49</v>
      </c>
      <c r="AO569" s="1101">
        <v>45302</v>
      </c>
      <c r="AP569" s="481">
        <v>2</v>
      </c>
      <c r="AQ569" s="466">
        <v>1</v>
      </c>
      <c r="AR569" s="466">
        <v>1</v>
      </c>
      <c r="AS569" s="673" t="s">
        <v>47</v>
      </c>
      <c r="AT569" s="18" t="s">
        <v>1210</v>
      </c>
      <c r="AU569" s="23"/>
      <c r="AV569" s="58"/>
      <c r="AW569" s="466"/>
      <c r="AX569" s="481"/>
      <c r="AY569" s="466"/>
      <c r="AZ569" s="58"/>
      <c r="BA569" s="58"/>
      <c r="BB569" s="23"/>
      <c r="BC569" s="23"/>
      <c r="BD569" s="23"/>
      <c r="BE569" s="23"/>
      <c r="BF569" s="23"/>
      <c r="BG569" s="755">
        <f>IF(V569="NINGUNO",6, IF(V569="NIVEL INICIAL 3 AÑOS",6,IF(V569="NIVEL INICIAL 4 AÑOS",6, IF(V569="NIVEL INICIAL 5 AÑOS",6, IF(V569="PRIMARIA - 1ER GRADO",6, IF(V569="PRIMARIA - 2DO GRADO",7, IF(V569="PRIMARIA - 3ER GRADO",8, IF(V569="PRIMARIA - 4TO GRADO",9, IF(V569="PRIMARIA - 5TO GRADO",10, IF(V569="PRIMARIA - 6TO GRADO",11, IF(V569="SECUNDARIA - 1ER GRADO",12, IF(V569="SECUNDARIA - 2DO GRADO",13, IF(V569="SECUNDARIA - 3ER GRADO",14, IF(V569="SECUNDARIA - 4TO GRADO",15))))))))))))))</f>
        <v>6</v>
      </c>
      <c r="BH569" s="709">
        <f>DATEDIF(N569,"31/03/2024","Y")</f>
        <v>5</v>
      </c>
      <c r="BI569" s="755">
        <f>BH569-BG569</f>
        <v>-1</v>
      </c>
      <c r="BJ569" s="459" t="str">
        <f>IF(BI569&lt;=1,"NO TIENE REZAGO", IF(BI569=2,"2 AÑOS REZAGO", IF(BI569=3,"3 AÑOS REZAGO", IF(BI569&gt;=4, "4 AÑOS REZAGO A MÁS"))))</f>
        <v>NO TIENE REZAGO</v>
      </c>
      <c r="BK569" s="23"/>
    </row>
    <row r="570" spans="1:63" customFormat="1" ht="18.75" customHeight="1">
      <c r="A570" s="481">
        <v>755</v>
      </c>
      <c r="B570" s="114" t="s">
        <v>2836</v>
      </c>
      <c r="C570" s="15" t="s">
        <v>50</v>
      </c>
      <c r="D570" s="15" t="s">
        <v>77</v>
      </c>
      <c r="E570" s="26" t="s">
        <v>77</v>
      </c>
      <c r="F570" s="44">
        <v>994358768</v>
      </c>
      <c r="G570" s="310" t="str">
        <f>CONCATENATE(MID(Q570,3,2),MID(P570,1,2),MID(H570,1,2),MID(I570,1,2),MID(J570,1,2), MID(K570,1,2),MID(L570,1,1))</f>
        <v>089GUMOYEALS</v>
      </c>
      <c r="H570" s="32" t="s">
        <v>781</v>
      </c>
      <c r="I570" s="32" t="s">
        <v>1146</v>
      </c>
      <c r="J570" s="32" t="s">
        <v>3819</v>
      </c>
      <c r="K570" s="32" t="s">
        <v>3820</v>
      </c>
      <c r="L570" s="15" t="s">
        <v>57</v>
      </c>
      <c r="M570" s="103" t="s">
        <v>57</v>
      </c>
      <c r="N570" s="193">
        <v>39720</v>
      </c>
      <c r="O570" s="199">
        <v>29</v>
      </c>
      <c r="P570" s="199">
        <v>9</v>
      </c>
      <c r="Q570" s="199">
        <v>2008</v>
      </c>
      <c r="R570" s="637">
        <f ca="1">DATEDIF(N570,TODAY(),"Y")</f>
        <v>15</v>
      </c>
      <c r="S570" s="15" t="s">
        <v>4809</v>
      </c>
      <c r="T570" s="29" t="s">
        <v>2590</v>
      </c>
      <c r="U570" s="142">
        <v>756</v>
      </c>
      <c r="V570" s="14" t="s">
        <v>2582</v>
      </c>
      <c r="W570" s="114" t="s">
        <v>47</v>
      </c>
      <c r="X570" s="51" t="str">
        <f>UPPER(CONCATENATE(MID(AH570,3,2),MID(AG570,1,2),MID(Y570,1,2),MID(Z570,1,2),MID(AA570,1,2),MID(AB570,1,2),MID(AC570,1,1)))</f>
        <v>872MOGOYOBEV</v>
      </c>
      <c r="Y570" s="32" t="s">
        <v>1146</v>
      </c>
      <c r="Z570" s="32" t="s">
        <v>742</v>
      </c>
      <c r="AA570" s="32" t="s">
        <v>1147</v>
      </c>
      <c r="AB570" s="32" t="s">
        <v>819</v>
      </c>
      <c r="AC570" s="481" t="s">
        <v>56</v>
      </c>
      <c r="AD570" s="44" t="s">
        <v>57</v>
      </c>
      <c r="AE570" s="141">
        <v>31823</v>
      </c>
      <c r="AF570" s="18" t="s">
        <v>314</v>
      </c>
      <c r="AG570" s="18" t="s">
        <v>155</v>
      </c>
      <c r="AH570" s="18" t="s">
        <v>249</v>
      </c>
      <c r="AI570" s="58" t="s">
        <v>4809</v>
      </c>
      <c r="AJ570" s="32" t="s">
        <v>58</v>
      </c>
      <c r="AK570" s="45">
        <v>2906760</v>
      </c>
      <c r="AL570" s="44" t="s">
        <v>2578</v>
      </c>
      <c r="AM570" s="1105">
        <v>45227</v>
      </c>
      <c r="AN570" s="44"/>
      <c r="AO570" s="1111"/>
      <c r="AP570" s="44"/>
      <c r="AQ570" s="45"/>
      <c r="AR570" s="45"/>
      <c r="AS570" s="114" t="s">
        <v>47</v>
      </c>
      <c r="AT570" s="15" t="s">
        <v>59</v>
      </c>
      <c r="AU570" s="16" t="s">
        <v>47</v>
      </c>
      <c r="AV570" s="15"/>
      <c r="AW570" s="18"/>
      <c r="AX570" s="58"/>
      <c r="AY570" s="18"/>
      <c r="AZ570" s="15"/>
      <c r="BA570" s="15"/>
      <c r="BB570" s="18"/>
      <c r="BC570" s="18"/>
      <c r="BD570" s="18"/>
      <c r="BE570" s="18"/>
      <c r="BF570" s="18"/>
      <c r="BG570" s="755">
        <f>IF(V570="NINGUNO",6, IF(V570="NIVEL INICIAL 3 AÑOS",6,IF(V570="NIVEL INICIAL 4 AÑOS",6, IF(V570="NIVEL INICIAL 5 AÑOS",6, IF(V570="PRIMARIA - 1ER GRADO",6, IF(V570="PRIMARIA - 2DO GRADO",7, IF(V570="PRIMARIA - 3ER GRADO",8, IF(V570="PRIMARIA - 4TO GRADO",9, IF(V570="PRIMARIA - 5TO GRADO",10, IF(V570="PRIMARIA - 6TO GRADO",11, IF(V570="SECUNDARIA - 1ER GRADO",12, IF(V570="SECUNDARIA - 2DO GRADO",13, IF(V570="SECUNDARIA - 3ER GRADO",14, IF(V570="SECUNDARIA - 4TO GRADO",15))))))))))))))</f>
        <v>10</v>
      </c>
      <c r="BH570" s="709">
        <f>DATEDIF(N570,"31/03/2024","Y")</f>
        <v>15</v>
      </c>
      <c r="BI570" s="755">
        <f>BH570-BG570</f>
        <v>5</v>
      </c>
      <c r="BJ570" s="459" t="str">
        <f>IF(BI570&lt;=1,"NO TIENE REZAGO", IF(BI570=2,"2 AÑOS REZAGO", IF(BI570=3,"3 AÑOS REZAGO", IF(BI570&gt;=4, "4 AÑOS REZAGO A MÁS"))))</f>
        <v>4 AÑOS REZAGO A MÁS</v>
      </c>
      <c r="BK570" s="18"/>
    </row>
    <row r="571" spans="1:63" customFormat="1" ht="18.75" customHeight="1">
      <c r="A571" s="481">
        <v>998</v>
      </c>
      <c r="B571" s="23" t="s">
        <v>4811</v>
      </c>
      <c r="C571" s="15" t="s">
        <v>33</v>
      </c>
      <c r="D571" s="15" t="s">
        <v>33</v>
      </c>
      <c r="E571" s="185" t="s">
        <v>99</v>
      </c>
      <c r="F571" s="185">
        <v>902580389</v>
      </c>
      <c r="G571" s="310" t="str">
        <f>CONCATENATE(MID(Q571,3,2),MID(P571,1,2),MID(H571,1,2),MID(I571,1,2),MID(J571,1,2), MID(K571,1,2),MID(L571,1,1))</f>
        <v>169GUROANVIS</v>
      </c>
      <c r="H571" s="197" t="s">
        <v>781</v>
      </c>
      <c r="I571" s="197" t="s">
        <v>338</v>
      </c>
      <c r="J571" s="197" t="s">
        <v>4135</v>
      </c>
      <c r="K571" s="197" t="s">
        <v>1158</v>
      </c>
      <c r="L571" s="15" t="s">
        <v>57</v>
      </c>
      <c r="M571" s="103" t="s">
        <v>57</v>
      </c>
      <c r="N571" s="193">
        <v>42639</v>
      </c>
      <c r="O571" s="199">
        <v>26</v>
      </c>
      <c r="P571" s="199">
        <v>9</v>
      </c>
      <c r="Q571" s="199">
        <v>2016</v>
      </c>
      <c r="R571" s="637">
        <f ca="1">DATEDIF(N571,TODAY(),"Y")</f>
        <v>7</v>
      </c>
      <c r="S571" s="15" t="s">
        <v>4809</v>
      </c>
      <c r="T571" s="29" t="s">
        <v>2590</v>
      </c>
      <c r="U571" s="362" t="s">
        <v>4617</v>
      </c>
      <c r="V571" s="14" t="s">
        <v>2592</v>
      </c>
      <c r="W571" s="114" t="s">
        <v>47</v>
      </c>
      <c r="X571" s="51" t="str">
        <f>UPPER(CONCATENATE(MID(AH571,3,2),MID(AG571,1,2),MID(Y571,1,2),MID(Z571,1,2),MID(AA571,1,2),MID(AB571,1,2),MID(AC571,1,1)))</f>
        <v>9101ROGOORYAV</v>
      </c>
      <c r="Y571" s="185" t="s">
        <v>338</v>
      </c>
      <c r="Z571" s="185" t="s">
        <v>234</v>
      </c>
      <c r="AA571" s="185" t="s">
        <v>4618</v>
      </c>
      <c r="AB571" s="185" t="s">
        <v>149</v>
      </c>
      <c r="AC571" s="481" t="s">
        <v>56</v>
      </c>
      <c r="AD571" s="15" t="s">
        <v>42</v>
      </c>
      <c r="AE571" s="193">
        <v>33262</v>
      </c>
      <c r="AF571" s="362" t="s">
        <v>179</v>
      </c>
      <c r="AG571" s="362" t="s">
        <v>449</v>
      </c>
      <c r="AH571" s="362" t="s">
        <v>156</v>
      </c>
      <c r="AI571" s="58" t="s">
        <v>4809</v>
      </c>
      <c r="AJ571" s="294" t="s">
        <v>42</v>
      </c>
      <c r="AK571" s="369" t="s">
        <v>4619</v>
      </c>
      <c r="AL571" s="15" t="s">
        <v>2578</v>
      </c>
      <c r="AM571" s="85">
        <v>45257.875821759262</v>
      </c>
      <c r="AN571" s="15" t="s">
        <v>49</v>
      </c>
      <c r="AO571" s="1111">
        <v>45261</v>
      </c>
      <c r="AP571" s="15">
        <v>1</v>
      </c>
      <c r="AQ571" s="20">
        <v>1</v>
      </c>
      <c r="AR571" s="199">
        <v>1</v>
      </c>
      <c r="AS571" s="146" t="s">
        <v>47</v>
      </c>
      <c r="AT571" s="185" t="s">
        <v>48</v>
      </c>
      <c r="AU571" s="18" t="s">
        <v>47</v>
      </c>
      <c r="AV571" s="58"/>
      <c r="AW571" s="18"/>
      <c r="AX571" s="58"/>
      <c r="AY571" s="18"/>
      <c r="AZ571" s="58"/>
      <c r="BA571" s="58"/>
      <c r="BB571" s="18"/>
      <c r="BC571" s="18"/>
      <c r="BD571" s="18"/>
      <c r="BE571" s="18"/>
      <c r="BF571" s="18"/>
      <c r="BG571" s="755">
        <f>IF(V571="NINGUNO",6, IF(V571="NIVEL INICIAL 3 AÑOS",6,IF(V571="NIVEL INICIAL 4 AÑOS",6, IF(V571="NIVEL INICIAL 5 AÑOS",6, IF(V571="PRIMARIA - 1ER GRADO",6, IF(V571="PRIMARIA - 2DO GRADO",7, IF(V571="PRIMARIA - 3ER GRADO",8, IF(V571="PRIMARIA - 4TO GRADO",9, IF(V571="PRIMARIA - 5TO GRADO",10, IF(V571="PRIMARIA - 6TO GRADO",11, IF(V571="SECUNDARIA - 1ER GRADO",12, IF(V571="SECUNDARIA - 2DO GRADO",13, IF(V571="SECUNDARIA - 3ER GRADO",14, IF(V571="SECUNDARIA - 4TO GRADO",15))))))))))))))</f>
        <v>6</v>
      </c>
      <c r="BH571" s="709">
        <f>DATEDIF(N571,"31/03/2024","Y")</f>
        <v>7</v>
      </c>
      <c r="BI571" s="755">
        <f>BH571-BG571</f>
        <v>1</v>
      </c>
      <c r="BJ571" s="459" t="str">
        <f>IF(BI571&lt;=1,"NO TIENE REZAGO", IF(BI571=2,"2 AÑOS REZAGO", IF(BI571=3,"3 AÑOS REZAGO", IF(BI571&gt;=4, "4 AÑOS REZAGO A MÁS"))))</f>
        <v>NO TIENE REZAGO</v>
      </c>
      <c r="BK571" s="18"/>
    </row>
    <row r="572" spans="1:63" customFormat="1" ht="18.75" customHeight="1">
      <c r="A572" s="481">
        <v>898</v>
      </c>
      <c r="B572" s="23" t="s">
        <v>4811</v>
      </c>
      <c r="C572" s="15" t="s">
        <v>33</v>
      </c>
      <c r="D572" s="15" t="s">
        <v>33</v>
      </c>
      <c r="E572" s="185" t="s">
        <v>99</v>
      </c>
      <c r="F572" s="185">
        <v>912090309</v>
      </c>
      <c r="G572" s="310" t="str">
        <f>CONCATENATE(MID(Q572,3,2),MID(P572,1,2),MID(H572,1,2),MID(I572,1,2),MID(J572,1,2), MID(K572,1,2),MID(L572,1,1))</f>
        <v>2011GUGRLUANN</v>
      </c>
      <c r="H572" s="197" t="s">
        <v>808</v>
      </c>
      <c r="I572" s="197" t="s">
        <v>4340</v>
      </c>
      <c r="J572" s="197" t="s">
        <v>2924</v>
      </c>
      <c r="K572" s="197" t="s">
        <v>4341</v>
      </c>
      <c r="L572" s="15" t="s">
        <v>1938</v>
      </c>
      <c r="M572" s="185" t="s">
        <v>1938</v>
      </c>
      <c r="N572" s="193">
        <v>44157</v>
      </c>
      <c r="O572" s="199">
        <v>22</v>
      </c>
      <c r="P572" s="199">
        <v>11</v>
      </c>
      <c r="Q572" s="199">
        <v>2020</v>
      </c>
      <c r="R572" s="637">
        <f ca="1">DATEDIF(N572,TODAY(),"Y")</f>
        <v>3</v>
      </c>
      <c r="S572" s="15" t="s">
        <v>4809</v>
      </c>
      <c r="T572" s="185" t="s">
        <v>2113</v>
      </c>
      <c r="U572" s="362" t="s">
        <v>4342</v>
      </c>
      <c r="V572" s="185" t="s">
        <v>53</v>
      </c>
      <c r="W572" s="114" t="s">
        <v>47</v>
      </c>
      <c r="X572" s="51" t="str">
        <f>UPPER(CONCATENATE(MID(AH572,3,2),MID(AG572,1,2),MID(Y572,1,2),MID(Z572,1,2),MID(AA572,1,2),MID(AB572,1,2),MID(AC572,1,1)))</f>
        <v>9001GRSEMILUV</v>
      </c>
      <c r="Y572" s="185" t="s">
        <v>4340</v>
      </c>
      <c r="Z572" s="185" t="s">
        <v>901</v>
      </c>
      <c r="AA572" s="185" t="s">
        <v>4343</v>
      </c>
      <c r="AB572" s="185" t="s">
        <v>697</v>
      </c>
      <c r="AC572" s="481" t="s">
        <v>56</v>
      </c>
      <c r="AD572" s="44" t="s">
        <v>111</v>
      </c>
      <c r="AE572" s="408">
        <v>32879</v>
      </c>
      <c r="AF572" s="362" t="s">
        <v>301</v>
      </c>
      <c r="AG572" s="362" t="s">
        <v>449</v>
      </c>
      <c r="AH572" s="362" t="s">
        <v>508</v>
      </c>
      <c r="AI572" s="58" t="s">
        <v>4809</v>
      </c>
      <c r="AJ572" s="150" t="s">
        <v>142</v>
      </c>
      <c r="AK572" s="369" t="s">
        <v>4344</v>
      </c>
      <c r="AL572" s="58" t="s">
        <v>6721</v>
      </c>
      <c r="AM572" s="85">
        <v>45260.624409722222</v>
      </c>
      <c r="AN572" s="15" t="s">
        <v>49</v>
      </c>
      <c r="AO572" s="85">
        <v>45288</v>
      </c>
      <c r="AP572" s="15">
        <v>1</v>
      </c>
      <c r="AQ572" s="20">
        <v>1</v>
      </c>
      <c r="AR572" s="199">
        <v>1</v>
      </c>
      <c r="AS572" s="146" t="s">
        <v>47</v>
      </c>
      <c r="AT572" s="185" t="s">
        <v>48</v>
      </c>
      <c r="AU572" s="18" t="s">
        <v>47</v>
      </c>
      <c r="AV572" s="58"/>
      <c r="AW572" s="18"/>
      <c r="AX572" s="58"/>
      <c r="AY572" s="18"/>
      <c r="AZ572" s="58"/>
      <c r="BA572" s="58"/>
      <c r="BB572" s="18"/>
      <c r="BC572" s="18"/>
      <c r="BD572" s="18"/>
      <c r="BE572" s="18"/>
      <c r="BF572" s="18"/>
      <c r="BG572" s="755">
        <f>IF(V572="NINGUNO",6, IF(V572="NIVEL INICIAL 3 AÑOS",6,IF(V572="NIVEL INICIAL 4 AÑOS",6, IF(V572="NIVEL INICIAL 5 AÑOS",6, IF(V572="PRIMARIA - 1ER GRADO",6, IF(V572="PRIMARIA - 2DO GRADO",7, IF(V572="PRIMARIA - 3ER GRADO",8, IF(V572="PRIMARIA - 4TO GRADO",9, IF(V572="PRIMARIA - 5TO GRADO",10, IF(V572="PRIMARIA - 6TO GRADO",11, IF(V572="SECUNDARIA - 1ER GRADO",12, IF(V572="SECUNDARIA - 2DO GRADO",13, IF(V572="SECUNDARIA - 3ER GRADO",14, IF(V572="SECUNDARIA - 4TO GRADO",15))))))))))))))</f>
        <v>6</v>
      </c>
      <c r="BH572" s="709">
        <f>DATEDIF(N572,"31/03/2024","Y")</f>
        <v>3</v>
      </c>
      <c r="BI572" s="755">
        <f>BH572-BG572</f>
        <v>-3</v>
      </c>
      <c r="BJ572" s="459" t="str">
        <f>IF(BI572&lt;=1,"NO TIENE REZAGO", IF(BI572=2,"2 AÑOS REZAGO", IF(BI572=3,"3 AÑOS REZAGO", IF(BI572&gt;=4, "4 AÑOS REZAGO A MÁS"))))</f>
        <v>NO TIENE REZAGO</v>
      </c>
      <c r="BK572" s="18"/>
    </row>
    <row r="573" spans="1:63" customFormat="1" ht="18.75" customHeight="1">
      <c r="A573" s="481">
        <v>182</v>
      </c>
      <c r="B573" s="51" t="s">
        <v>2575</v>
      </c>
      <c r="C573" s="15" t="s">
        <v>5146</v>
      </c>
      <c r="D573" s="25" t="s">
        <v>126</v>
      </c>
      <c r="E573" s="198" t="s">
        <v>126</v>
      </c>
      <c r="F573" s="29">
        <v>970927961</v>
      </c>
      <c r="G573" s="310" t="str">
        <f>CONCATENATE(MID(Q573,3,2),MID(P573,1,2),MID(H573,1,2),MID(I573,1,2),MID(J573,1,2), MID(K573,1,2),MID(L573,1,1))</f>
        <v>1312GUDEEXMAS</v>
      </c>
      <c r="H573" s="40" t="s">
        <v>2811</v>
      </c>
      <c r="I573" s="40" t="s">
        <v>537</v>
      </c>
      <c r="J573" s="40" t="s">
        <v>2812</v>
      </c>
      <c r="K573" s="40" t="s">
        <v>84</v>
      </c>
      <c r="L573" s="15" t="s">
        <v>57</v>
      </c>
      <c r="M573" s="103" t="s">
        <v>57</v>
      </c>
      <c r="N573" s="193">
        <v>41620</v>
      </c>
      <c r="O573" s="199">
        <v>12</v>
      </c>
      <c r="P573" s="199">
        <v>12</v>
      </c>
      <c r="Q573" s="199">
        <v>2013</v>
      </c>
      <c r="R573" s="637">
        <f t="shared" ref="R573:R585" ca="1" si="208">DATEDIF(N573,TODAY(),"Y")</f>
        <v>10</v>
      </c>
      <c r="S573" s="15" t="s">
        <v>4809</v>
      </c>
      <c r="T573" s="29" t="s">
        <v>2590</v>
      </c>
      <c r="U573" s="29">
        <v>624</v>
      </c>
      <c r="V573" s="14" t="s">
        <v>2582</v>
      </c>
      <c r="W573" s="51" t="s">
        <v>47</v>
      </c>
      <c r="X573" s="51" t="str">
        <f t="shared" ref="X573:X585" si="209">UPPER(CONCATENATE(MID(AH573,3,2),MID(AG573,1,2),MID(Y573,1,2),MID(Z573,1,2),MID(AA573,1,2),MID(AB573,1,2),MID(AC573,1,1)))</f>
        <v>901DEALERDEV</v>
      </c>
      <c r="Y573" s="29" t="s">
        <v>537</v>
      </c>
      <c r="Z573" s="29" t="s">
        <v>189</v>
      </c>
      <c r="AA573" s="29" t="s">
        <v>538</v>
      </c>
      <c r="AB573" s="29" t="s">
        <v>539</v>
      </c>
      <c r="AC573" s="481" t="s">
        <v>56</v>
      </c>
      <c r="AD573" s="44" t="s">
        <v>57</v>
      </c>
      <c r="AE573" s="42">
        <v>32887</v>
      </c>
      <c r="AF573" s="29">
        <v>14</v>
      </c>
      <c r="AG573" s="29">
        <v>1</v>
      </c>
      <c r="AH573" s="29">
        <v>1990</v>
      </c>
      <c r="AI573" s="58" t="s">
        <v>4809</v>
      </c>
      <c r="AJ573" s="32" t="s">
        <v>58</v>
      </c>
      <c r="AK573" s="41">
        <v>29656594</v>
      </c>
      <c r="AL573" s="1080" t="s">
        <v>2578</v>
      </c>
      <c r="AM573" s="31">
        <v>45202</v>
      </c>
      <c r="AN573" s="482"/>
      <c r="AO573" s="482"/>
      <c r="AP573" s="482"/>
      <c r="AQ573" s="379"/>
      <c r="AR573" s="41"/>
      <c r="AS573" s="51" t="s">
        <v>47</v>
      </c>
      <c r="AT573" s="26" t="s">
        <v>131</v>
      </c>
      <c r="AU573" s="14" t="s">
        <v>47</v>
      </c>
      <c r="AV573" s="58"/>
      <c r="AW573" s="25"/>
      <c r="AX573" s="58"/>
      <c r="AY573" s="25"/>
      <c r="AZ573" s="58"/>
      <c r="BA573" s="557"/>
      <c r="BB573" s="25"/>
      <c r="BC573" s="25"/>
      <c r="BD573" s="25"/>
      <c r="BE573" s="25"/>
      <c r="BF573" s="25"/>
      <c r="BG573" s="755">
        <f t="shared" ref="BG573:BG585" si="210">IF(V573="NINGUNO",6, IF(V573="NIVEL INICIAL 3 AÑOS",6,IF(V573="NIVEL INICIAL 4 AÑOS",6, IF(V573="NIVEL INICIAL 5 AÑOS",6, IF(V573="PRIMARIA - 1ER GRADO",6, IF(V573="PRIMARIA - 2DO GRADO",7, IF(V573="PRIMARIA - 3ER GRADO",8, IF(V573="PRIMARIA - 4TO GRADO",9, IF(V573="PRIMARIA - 5TO GRADO",10, IF(V573="PRIMARIA - 6TO GRADO",11, IF(V573="SECUNDARIA - 1ER GRADO",12, IF(V573="SECUNDARIA - 2DO GRADO",13, IF(V573="SECUNDARIA - 3ER GRADO",14, IF(V573="SECUNDARIA - 4TO GRADO",15))))))))))))))</f>
        <v>10</v>
      </c>
      <c r="BH573" s="709">
        <f t="shared" ref="BH573:BH585" si="211">DATEDIF(N573,"31/03/2024","Y")</f>
        <v>10</v>
      </c>
      <c r="BI573" s="755">
        <f t="shared" ref="BI573:BI585" si="212">BH573-BG573</f>
        <v>0</v>
      </c>
      <c r="BJ573" s="459" t="str">
        <f t="shared" ref="BJ573:BJ585" si="213">IF(BI573&lt;=1,"NO TIENE REZAGO", IF(BI573=2,"2 AÑOS REZAGO", IF(BI573=3,"3 AÑOS REZAGO", IF(BI573&gt;=4, "4 AÑOS REZAGO A MÁS"))))</f>
        <v>NO TIENE REZAGO</v>
      </c>
      <c r="BK573" s="25"/>
    </row>
    <row r="574" spans="1:63" customFormat="1" ht="18.75" customHeight="1">
      <c r="A574" s="481">
        <v>1459</v>
      </c>
      <c r="B574" s="23" t="s">
        <v>5311</v>
      </c>
      <c r="C574" s="15" t="s">
        <v>5146</v>
      </c>
      <c r="D574" s="23" t="s">
        <v>126</v>
      </c>
      <c r="E574" s="53" t="s">
        <v>126</v>
      </c>
      <c r="F574" s="622">
        <v>970927961</v>
      </c>
      <c r="G574" s="310" t="str">
        <f>CONCATENATE(MID(Q574,3,2),MID(P574,1,2),MID(H574,1,2),MID(I574,1,2),MID(J574,1,2), MID(K574,1,2),MID(L574,1,1))</f>
        <v>0712GUDEEXMAS</v>
      </c>
      <c r="H574" s="604" t="s">
        <v>2811</v>
      </c>
      <c r="I574" s="604" t="s">
        <v>537</v>
      </c>
      <c r="J574" s="604" t="s">
        <v>2812</v>
      </c>
      <c r="K574" s="604" t="s">
        <v>84</v>
      </c>
      <c r="L574" s="58" t="s">
        <v>57</v>
      </c>
      <c r="M574" s="103" t="s">
        <v>57</v>
      </c>
      <c r="N574" s="625">
        <v>39428</v>
      </c>
      <c r="O574" s="354">
        <v>12</v>
      </c>
      <c r="P574" s="354">
        <v>12</v>
      </c>
      <c r="Q574" s="354">
        <v>2007</v>
      </c>
      <c r="R574" s="637">
        <f t="shared" ca="1" si="208"/>
        <v>16</v>
      </c>
      <c r="S574" s="483" t="s">
        <v>4809</v>
      </c>
      <c r="T574" s="48" t="s">
        <v>2590</v>
      </c>
      <c r="U574" s="57">
        <v>624</v>
      </c>
      <c r="V574" s="14" t="s">
        <v>2582</v>
      </c>
      <c r="W574" s="114" t="s">
        <v>47</v>
      </c>
      <c r="X574" s="51" t="str">
        <f t="shared" si="209"/>
        <v>901DEALERDEV</v>
      </c>
      <c r="Y574" s="604" t="s">
        <v>537</v>
      </c>
      <c r="Z574" s="604" t="s">
        <v>189</v>
      </c>
      <c r="AA574" s="604" t="s">
        <v>538</v>
      </c>
      <c r="AB574" s="605" t="s">
        <v>539</v>
      </c>
      <c r="AC574" s="481" t="s">
        <v>56</v>
      </c>
      <c r="AD574" s="44" t="s">
        <v>57</v>
      </c>
      <c r="AE574" s="526">
        <v>32888</v>
      </c>
      <c r="AF574" s="53">
        <v>14</v>
      </c>
      <c r="AG574" s="53">
        <v>1</v>
      </c>
      <c r="AH574" s="53">
        <v>1990</v>
      </c>
      <c r="AI574" s="15" t="s">
        <v>4809</v>
      </c>
      <c r="AJ574" s="48" t="s">
        <v>1096</v>
      </c>
      <c r="AK574" s="607">
        <v>20656594</v>
      </c>
      <c r="AL574" s="15" t="s">
        <v>2578</v>
      </c>
      <c r="AM574" s="1101">
        <v>45202</v>
      </c>
      <c r="AN574" s="481"/>
      <c r="AO574" s="1114"/>
      <c r="AP574" s="481">
        <v>2</v>
      </c>
      <c r="AQ574" s="530"/>
      <c r="AR574" s="530"/>
      <c r="AS574" s="114" t="s">
        <v>47</v>
      </c>
      <c r="AT574" s="18" t="s">
        <v>1126</v>
      </c>
      <c r="AU574" s="23"/>
      <c r="AV574" s="58"/>
      <c r="AW574" s="53" t="s">
        <v>6550</v>
      </c>
      <c r="AX574" s="1103"/>
      <c r="AY574" s="23"/>
      <c r="AZ574" s="58"/>
      <c r="BA574" s="58"/>
      <c r="BB574" s="23"/>
      <c r="BC574" s="23"/>
      <c r="BD574" s="23"/>
      <c r="BE574" s="23"/>
      <c r="BF574" s="23"/>
      <c r="BG574" s="755">
        <f t="shared" si="210"/>
        <v>10</v>
      </c>
      <c r="BH574" s="709">
        <f t="shared" si="211"/>
        <v>16</v>
      </c>
      <c r="BI574" s="755">
        <f t="shared" si="212"/>
        <v>6</v>
      </c>
      <c r="BJ574" s="459" t="str">
        <f t="shared" si="213"/>
        <v>4 AÑOS REZAGO A MÁS</v>
      </c>
      <c r="BK574" s="23"/>
    </row>
    <row r="575" spans="1:63" customFormat="1" ht="18.75" customHeight="1">
      <c r="A575" s="481">
        <v>1267</v>
      </c>
      <c r="B575" s="23" t="s">
        <v>5311</v>
      </c>
      <c r="C575" s="15" t="s">
        <v>33</v>
      </c>
      <c r="D575" s="15" t="s">
        <v>33</v>
      </c>
      <c r="E575" s="466" t="s">
        <v>335</v>
      </c>
      <c r="F575" s="61" t="s">
        <v>5673</v>
      </c>
      <c r="G575" s="310" t="str">
        <f>CONCATENATE(MID(Q575,3,2),MID(P575,1,2),MID(H575,1,2),MID(I575,1,2),MID(J575,1,2), MID(K575,1,2),MID(L575,1,1))</f>
        <v>127GUGURO	IS</v>
      </c>
      <c r="H575" s="48" t="s">
        <v>5879</v>
      </c>
      <c r="I575" s="48" t="s">
        <v>2222</v>
      </c>
      <c r="J575" s="48" t="s">
        <v>5880</v>
      </c>
      <c r="K575" s="48" t="s">
        <v>5881</v>
      </c>
      <c r="L575" s="58" t="s">
        <v>57</v>
      </c>
      <c r="M575" s="103" t="s">
        <v>57</v>
      </c>
      <c r="N575" s="528">
        <v>41093</v>
      </c>
      <c r="O575" s="354">
        <v>3</v>
      </c>
      <c r="P575" s="354">
        <v>7</v>
      </c>
      <c r="Q575" s="354">
        <v>2012</v>
      </c>
      <c r="R575" s="637">
        <f t="shared" ca="1" si="208"/>
        <v>11</v>
      </c>
      <c r="S575" s="483" t="s">
        <v>4809</v>
      </c>
      <c r="T575" s="466" t="s">
        <v>71</v>
      </c>
      <c r="U575" s="53">
        <v>34453864</v>
      </c>
      <c r="V575" s="14" t="s">
        <v>2644</v>
      </c>
      <c r="W575" s="114" t="s">
        <v>47</v>
      </c>
      <c r="X575" s="51" t="str">
        <f t="shared" si="209"/>
        <v>9301GUMAANAMV</v>
      </c>
      <c r="Y575" s="53" t="s">
        <v>6040</v>
      </c>
      <c r="Z575" s="53" t="s">
        <v>6041</v>
      </c>
      <c r="AA575" s="53" t="s">
        <v>6042</v>
      </c>
      <c r="AB575" s="53" t="s">
        <v>6043</v>
      </c>
      <c r="AC575" s="481" t="s">
        <v>56</v>
      </c>
      <c r="AD575" s="114" t="s">
        <v>42</v>
      </c>
      <c r="AE575" s="540">
        <v>33996</v>
      </c>
      <c r="AF575" s="538" t="s">
        <v>211</v>
      </c>
      <c r="AG575" s="538" t="s">
        <v>449</v>
      </c>
      <c r="AH575" s="538" t="s">
        <v>293</v>
      </c>
      <c r="AI575" s="15" t="s">
        <v>4809</v>
      </c>
      <c r="AJ575" s="466" t="s">
        <v>42</v>
      </c>
      <c r="AK575" s="53" t="s">
        <v>40</v>
      </c>
      <c r="AL575" s="15" t="s">
        <v>2578</v>
      </c>
      <c r="AM575" s="557">
        <v>45278.725612118054</v>
      </c>
      <c r="AN575" s="15" t="s">
        <v>49</v>
      </c>
      <c r="AO575" s="1101">
        <v>45295</v>
      </c>
      <c r="AP575" s="481">
        <v>1</v>
      </c>
      <c r="AQ575" s="466">
        <v>1</v>
      </c>
      <c r="AR575" s="466">
        <v>1</v>
      </c>
      <c r="AS575" s="673" t="s">
        <v>47</v>
      </c>
      <c r="AT575" s="18" t="s">
        <v>1210</v>
      </c>
      <c r="AU575" s="55"/>
      <c r="AV575" s="58" t="s">
        <v>47</v>
      </c>
      <c r="AW575" s="530" t="s">
        <v>6084</v>
      </c>
      <c r="AX575" s="1093">
        <v>45314</v>
      </c>
      <c r="AY575" s="530" t="s">
        <v>5636</v>
      </c>
      <c r="AZ575" s="58"/>
      <c r="BA575" s="58"/>
      <c r="BB575" s="23"/>
      <c r="BC575" s="23"/>
      <c r="BD575" s="23"/>
      <c r="BE575" s="23"/>
      <c r="BF575" s="23"/>
      <c r="BG575" s="755">
        <f t="shared" si="210"/>
        <v>9</v>
      </c>
      <c r="BH575" s="709">
        <f t="shared" si="211"/>
        <v>11</v>
      </c>
      <c r="BI575" s="755">
        <f t="shared" si="212"/>
        <v>2</v>
      </c>
      <c r="BJ575" s="459" t="str">
        <f t="shared" si="213"/>
        <v>2 AÑOS REZAGO</v>
      </c>
      <c r="BK575" s="23"/>
    </row>
    <row r="576" spans="1:63" customFormat="1" ht="18.75" customHeight="1">
      <c r="A576" s="481">
        <v>797</v>
      </c>
      <c r="B576" s="59" t="s">
        <v>4811</v>
      </c>
      <c r="C576" s="15" t="s">
        <v>50</v>
      </c>
      <c r="D576" s="15" t="s">
        <v>50</v>
      </c>
      <c r="E576" s="863" t="s">
        <v>51</v>
      </c>
      <c r="F576" s="312">
        <v>986237634</v>
      </c>
      <c r="G576" s="310" t="str">
        <f>CONCATENATE(MID(Q576,3,2),MID(P576,1,2),MID(H576,1,2),MID(I576,1,2),MID(J576,1,2), MID(K576,1,2),MID(L576,1,1))</f>
        <v>117GUALSOVAP</v>
      </c>
      <c r="H576" s="18" t="s">
        <v>814</v>
      </c>
      <c r="I576" s="18" t="s">
        <v>147</v>
      </c>
      <c r="J576" s="18" t="s">
        <v>2915</v>
      </c>
      <c r="K576" s="18" t="s">
        <v>167</v>
      </c>
      <c r="L576" s="15" t="s">
        <v>42</v>
      </c>
      <c r="M576" s="314" t="s">
        <v>42</v>
      </c>
      <c r="N576" s="193">
        <v>40737</v>
      </c>
      <c r="O576" s="199">
        <v>13</v>
      </c>
      <c r="P576" s="199">
        <v>7</v>
      </c>
      <c r="Q576" s="199">
        <v>2011</v>
      </c>
      <c r="R576" s="637">
        <f t="shared" ca="1" si="208"/>
        <v>12</v>
      </c>
      <c r="S576" s="15" t="s">
        <v>4809</v>
      </c>
      <c r="T576" s="314" t="s">
        <v>42</v>
      </c>
      <c r="U576" s="374">
        <v>4328654</v>
      </c>
      <c r="V576" s="14" t="s">
        <v>2586</v>
      </c>
      <c r="W576" s="114" t="s">
        <v>47</v>
      </c>
      <c r="X576" s="51" t="str">
        <f t="shared" si="209"/>
        <v>8803ALGILIMAV</v>
      </c>
      <c r="Y576" s="314" t="s">
        <v>4044</v>
      </c>
      <c r="Z576" s="314" t="s">
        <v>724</v>
      </c>
      <c r="AA576" s="314" t="s">
        <v>4045</v>
      </c>
      <c r="AB576" s="314" t="s">
        <v>1815</v>
      </c>
      <c r="AC576" s="481" t="s">
        <v>56</v>
      </c>
      <c r="AD576" s="15" t="s">
        <v>2196</v>
      </c>
      <c r="AE576" s="409">
        <v>32203</v>
      </c>
      <c r="AF576" s="313" t="s">
        <v>449</v>
      </c>
      <c r="AG576" s="410" t="s">
        <v>88</v>
      </c>
      <c r="AH576" s="313" t="s">
        <v>254</v>
      </c>
      <c r="AI576" s="58" t="s">
        <v>4809</v>
      </c>
      <c r="AJ576" s="314" t="s">
        <v>112</v>
      </c>
      <c r="AK576" s="375" t="s">
        <v>4047</v>
      </c>
      <c r="AL576" s="15" t="s">
        <v>2578</v>
      </c>
      <c r="AM576" s="24">
        <v>45248</v>
      </c>
      <c r="AN576" s="15" t="s">
        <v>49</v>
      </c>
      <c r="AO576" s="1111">
        <v>45278</v>
      </c>
      <c r="AP576" s="15">
        <v>1</v>
      </c>
      <c r="AQ576" s="20">
        <v>1</v>
      </c>
      <c r="AR576" s="313">
        <v>3</v>
      </c>
      <c r="AS576" s="146" t="s">
        <v>47</v>
      </c>
      <c r="AT576" s="20" t="s">
        <v>59</v>
      </c>
      <c r="AU576" s="20" t="s">
        <v>47</v>
      </c>
      <c r="AV576" s="58"/>
      <c r="AW576" s="383" t="s">
        <v>6124</v>
      </c>
      <c r="AX576" s="58"/>
      <c r="AY576" s="767" t="s">
        <v>47</v>
      </c>
      <c r="AZ576" s="58"/>
      <c r="BA576" s="58"/>
      <c r="BB576" s="18"/>
      <c r="BC576" s="18"/>
      <c r="BD576" s="18"/>
      <c r="BE576" s="18"/>
      <c r="BF576" s="18"/>
      <c r="BG576" s="755">
        <f t="shared" si="210"/>
        <v>11</v>
      </c>
      <c r="BH576" s="709">
        <f t="shared" si="211"/>
        <v>12</v>
      </c>
      <c r="BI576" s="755">
        <f t="shared" si="212"/>
        <v>1</v>
      </c>
      <c r="BJ576" s="459" t="str">
        <f t="shared" si="213"/>
        <v>NO TIENE REZAGO</v>
      </c>
      <c r="BK576" s="18"/>
    </row>
    <row r="577" spans="1:63" customFormat="1" ht="18.75" customHeight="1">
      <c r="A577" s="481">
        <v>539</v>
      </c>
      <c r="B577" s="114" t="s">
        <v>2836</v>
      </c>
      <c r="C577" s="15" t="s">
        <v>33</v>
      </c>
      <c r="D577" s="15" t="s">
        <v>33</v>
      </c>
      <c r="E577" s="15" t="s">
        <v>91</v>
      </c>
      <c r="F577" s="15">
        <v>907145909</v>
      </c>
      <c r="G577" s="310" t="str">
        <f>CONCATENATE(MID(Q577,3,2),MID(P577,1,2),MID(H577,1,2),MID(I577,1,2),MID(J577,1,2), MID(K577,1,2),MID(L577,1,1))</f>
        <v>184GUPIDAJOS</v>
      </c>
      <c r="H577" s="18" t="s">
        <v>814</v>
      </c>
      <c r="I577" s="18" t="s">
        <v>510</v>
      </c>
      <c r="J577" s="18" t="s">
        <v>3469</v>
      </c>
      <c r="K577" s="18" t="s">
        <v>3470</v>
      </c>
      <c r="L577" s="15" t="s">
        <v>57</v>
      </c>
      <c r="M577" s="103" t="s">
        <v>57</v>
      </c>
      <c r="N577" s="193">
        <v>43199</v>
      </c>
      <c r="O577" s="199">
        <v>9</v>
      </c>
      <c r="P577" s="199">
        <v>4</v>
      </c>
      <c r="Q577" s="199">
        <v>2018</v>
      </c>
      <c r="R577" s="637">
        <f t="shared" ca="1" si="208"/>
        <v>5</v>
      </c>
      <c r="S577" s="15" t="s">
        <v>4808</v>
      </c>
      <c r="T577" s="29" t="s">
        <v>2590</v>
      </c>
      <c r="U577" s="15">
        <v>180</v>
      </c>
      <c r="V577" s="21" t="s">
        <v>53</v>
      </c>
      <c r="W577" s="114" t="s">
        <v>47</v>
      </c>
      <c r="X577" s="51" t="str">
        <f t="shared" si="209"/>
        <v>9010PICAANMAV</v>
      </c>
      <c r="Y577" s="18" t="s">
        <v>510</v>
      </c>
      <c r="Z577" s="18" t="s">
        <v>424</v>
      </c>
      <c r="AA577" s="18" t="s">
        <v>1369</v>
      </c>
      <c r="AB577" s="18" t="s">
        <v>185</v>
      </c>
      <c r="AC577" s="481" t="s">
        <v>56</v>
      </c>
      <c r="AD577" s="44" t="s">
        <v>57</v>
      </c>
      <c r="AE577" s="116">
        <v>33165</v>
      </c>
      <c r="AF577" s="18" t="s">
        <v>161</v>
      </c>
      <c r="AG577" s="18" t="s">
        <v>114</v>
      </c>
      <c r="AH577" s="18" t="s">
        <v>508</v>
      </c>
      <c r="AI577" s="58" t="s">
        <v>4809</v>
      </c>
      <c r="AJ577" s="32" t="s">
        <v>58</v>
      </c>
      <c r="AK577" s="20">
        <v>20356035</v>
      </c>
      <c r="AL577" s="15" t="s">
        <v>2578</v>
      </c>
      <c r="AM577" s="1094">
        <v>45201</v>
      </c>
      <c r="AN577" s="15"/>
      <c r="AO577" s="1119"/>
      <c r="AP577" s="15"/>
      <c r="AQ577" s="20"/>
      <c r="AR577" s="20"/>
      <c r="AS577" s="114" t="s">
        <v>47</v>
      </c>
      <c r="AT577" s="15" t="s">
        <v>188</v>
      </c>
      <c r="AU577" s="16" t="s">
        <v>47</v>
      </c>
      <c r="AV577" s="15"/>
      <c r="AW577" s="18"/>
      <c r="AX577" s="58"/>
      <c r="AY577" s="18"/>
      <c r="AZ577" s="15"/>
      <c r="BA577" s="15"/>
      <c r="BB577" s="18"/>
      <c r="BC577" s="18"/>
      <c r="BD577" s="18"/>
      <c r="BE577" s="18"/>
      <c r="BF577" s="18"/>
      <c r="BG577" s="755">
        <f t="shared" si="210"/>
        <v>6</v>
      </c>
      <c r="BH577" s="709">
        <f t="shared" si="211"/>
        <v>5</v>
      </c>
      <c r="BI577" s="755">
        <f t="shared" si="212"/>
        <v>-1</v>
      </c>
      <c r="BJ577" s="459" t="str">
        <f t="shared" si="213"/>
        <v>NO TIENE REZAGO</v>
      </c>
      <c r="BK577" s="18"/>
    </row>
    <row r="578" spans="1:63" customFormat="1" ht="18.75" customHeight="1">
      <c r="A578" s="481">
        <v>1213</v>
      </c>
      <c r="B578" s="23" t="s">
        <v>5311</v>
      </c>
      <c r="C578" s="15" t="s">
        <v>33</v>
      </c>
      <c r="D578" s="15" t="s">
        <v>33</v>
      </c>
      <c r="E578" s="466" t="s">
        <v>335</v>
      </c>
      <c r="F578" s="53">
        <v>973808970</v>
      </c>
      <c r="G578" s="310" t="str">
        <f>CONCATENATE(MID(Q578,3,2),MID(P578,1,2),MID(H578,1,2),MID(I578,1,2),MID(J578,1,2), MID(K578,1,2),MID(L578,1,1))</f>
        <v>1011GUANASNAS</v>
      </c>
      <c r="H578" s="48" t="s">
        <v>3059</v>
      </c>
      <c r="I578" s="48" t="s">
        <v>4056</v>
      </c>
      <c r="J578" s="48" t="s">
        <v>5768</v>
      </c>
      <c r="K578" s="48" t="s">
        <v>3290</v>
      </c>
      <c r="L578" s="58" t="s">
        <v>57</v>
      </c>
      <c r="M578" s="103" t="s">
        <v>57</v>
      </c>
      <c r="N578" s="528">
        <v>40499</v>
      </c>
      <c r="O578" s="354">
        <v>17</v>
      </c>
      <c r="P578" s="354">
        <v>11</v>
      </c>
      <c r="Q578" s="354">
        <v>2010</v>
      </c>
      <c r="R578" s="637">
        <f t="shared" ca="1" si="208"/>
        <v>13</v>
      </c>
      <c r="S578" s="483" t="s">
        <v>4809</v>
      </c>
      <c r="T578" s="466" t="s">
        <v>71</v>
      </c>
      <c r="U578" s="53">
        <v>33626246</v>
      </c>
      <c r="V578" s="14" t="s">
        <v>2586</v>
      </c>
      <c r="W578" s="114" t="s">
        <v>47</v>
      </c>
      <c r="X578" s="51" t="str">
        <f t="shared" si="209"/>
        <v>8012ANVIASJOV</v>
      </c>
      <c r="Y578" s="53" t="s">
        <v>4056</v>
      </c>
      <c r="Z578" s="53" t="s">
        <v>5991</v>
      </c>
      <c r="AA578" s="53" t="s">
        <v>610</v>
      </c>
      <c r="AB578" s="53" t="s">
        <v>374</v>
      </c>
      <c r="AC578" s="481" t="s">
        <v>56</v>
      </c>
      <c r="AD578" s="44" t="s">
        <v>57</v>
      </c>
      <c r="AE578" s="540">
        <v>29582</v>
      </c>
      <c r="AF578" s="538" t="s">
        <v>211</v>
      </c>
      <c r="AG578" s="538" t="s">
        <v>206</v>
      </c>
      <c r="AH578" s="538" t="s">
        <v>46</v>
      </c>
      <c r="AI578" s="15" t="s">
        <v>4809</v>
      </c>
      <c r="AJ578" s="466" t="s">
        <v>71</v>
      </c>
      <c r="AK578" s="53" t="s">
        <v>40</v>
      </c>
      <c r="AL578" s="15" t="s">
        <v>2578</v>
      </c>
      <c r="AM578" s="557">
        <v>45278.974702268519</v>
      </c>
      <c r="AN578" s="15" t="s">
        <v>49</v>
      </c>
      <c r="AO578" s="1101">
        <v>45299</v>
      </c>
      <c r="AP578" s="481">
        <v>1</v>
      </c>
      <c r="AQ578" s="466">
        <v>1</v>
      </c>
      <c r="AR578" s="466">
        <v>1</v>
      </c>
      <c r="AS578" s="673" t="s">
        <v>47</v>
      </c>
      <c r="AT578" s="18" t="s">
        <v>1210</v>
      </c>
      <c r="AU578" s="55"/>
      <c r="AV578" s="58" t="s">
        <v>47</v>
      </c>
      <c r="AW578" s="530" t="s">
        <v>6074</v>
      </c>
      <c r="AX578" s="1093">
        <v>45306</v>
      </c>
      <c r="AY578" s="530" t="s">
        <v>5636</v>
      </c>
      <c r="AZ578" s="58"/>
      <c r="BA578" s="58"/>
      <c r="BB578" s="23"/>
      <c r="BC578" s="23"/>
      <c r="BD578" s="23"/>
      <c r="BE578" s="23"/>
      <c r="BF578" s="23"/>
      <c r="BG578" s="755">
        <f t="shared" si="210"/>
        <v>11</v>
      </c>
      <c r="BH578" s="709">
        <f t="shared" si="211"/>
        <v>13</v>
      </c>
      <c r="BI578" s="755">
        <f t="shared" si="212"/>
        <v>2</v>
      </c>
      <c r="BJ578" s="459" t="str">
        <f t="shared" si="213"/>
        <v>2 AÑOS REZAGO</v>
      </c>
      <c r="BK578" s="23"/>
    </row>
    <row r="579" spans="1:63" customFormat="1" ht="18.75" customHeight="1">
      <c r="A579" s="481">
        <v>326</v>
      </c>
      <c r="B579" s="114" t="s">
        <v>2836</v>
      </c>
      <c r="C579" s="15" t="s">
        <v>33</v>
      </c>
      <c r="D579" s="15" t="s">
        <v>33</v>
      </c>
      <c r="E579" s="15" t="s">
        <v>116</v>
      </c>
      <c r="F579" s="21">
        <v>907975400</v>
      </c>
      <c r="G579" s="310" t="str">
        <f>CONCATENATE(MID(Q579,3,2),MID(P579,1,2),MID(H579,1,2),MID(I579,1,2),MID(J579,1,2), MID(K579,1,2),MID(L579,1,1))</f>
        <v>198GUFLNASOS</v>
      </c>
      <c r="H579" s="19" t="s">
        <v>3059</v>
      </c>
      <c r="I579" s="19" t="s">
        <v>675</v>
      </c>
      <c r="J579" s="19" t="s">
        <v>3061</v>
      </c>
      <c r="K579" s="19" t="s">
        <v>3062</v>
      </c>
      <c r="L579" s="15" t="s">
        <v>57</v>
      </c>
      <c r="M579" s="103" t="s">
        <v>57</v>
      </c>
      <c r="N579" s="193">
        <v>43707</v>
      </c>
      <c r="O579" s="199">
        <v>30</v>
      </c>
      <c r="P579" s="199">
        <v>8</v>
      </c>
      <c r="Q579" s="199">
        <v>2019</v>
      </c>
      <c r="R579" s="637">
        <f t="shared" ca="1" si="208"/>
        <v>4</v>
      </c>
      <c r="S579" s="15" t="s">
        <v>4809</v>
      </c>
      <c r="T579" s="29" t="s">
        <v>2590</v>
      </c>
      <c r="U579" s="115">
        <v>1472</v>
      </c>
      <c r="V579" s="21" t="s">
        <v>53</v>
      </c>
      <c r="W579" s="114" t="s">
        <v>47</v>
      </c>
      <c r="X579" s="51" t="str">
        <f t="shared" si="209"/>
        <v>8610FLLAEMANV</v>
      </c>
      <c r="Y579" s="18" t="s">
        <v>675</v>
      </c>
      <c r="Z579" s="18" t="s">
        <v>464</v>
      </c>
      <c r="AA579" s="18" t="s">
        <v>676</v>
      </c>
      <c r="AB579" s="18" t="s">
        <v>677</v>
      </c>
      <c r="AC579" s="481" t="s">
        <v>56</v>
      </c>
      <c r="AD579" s="44" t="s">
        <v>57</v>
      </c>
      <c r="AE579" s="123">
        <v>31713</v>
      </c>
      <c r="AF579" s="18" t="s">
        <v>186</v>
      </c>
      <c r="AG579" s="18" t="s">
        <v>114</v>
      </c>
      <c r="AH579" s="18" t="s">
        <v>97</v>
      </c>
      <c r="AI579" s="58" t="s">
        <v>4809</v>
      </c>
      <c r="AJ579" s="32" t="s">
        <v>58</v>
      </c>
      <c r="AK579" s="127">
        <v>17474739</v>
      </c>
      <c r="AL579" s="15" t="s">
        <v>2578</v>
      </c>
      <c r="AM579" s="85">
        <v>45235.915775462963</v>
      </c>
      <c r="AN579" s="15"/>
      <c r="AO579" s="24"/>
      <c r="AP579" s="15"/>
      <c r="AQ579" s="20"/>
      <c r="AR579" s="20"/>
      <c r="AS579" s="114" t="s">
        <v>47</v>
      </c>
      <c r="AT579" s="15" t="s">
        <v>76</v>
      </c>
      <c r="AU579" s="16" t="s">
        <v>47</v>
      </c>
      <c r="AV579" s="15"/>
      <c r="AW579" s="18"/>
      <c r="AX579" s="58"/>
      <c r="AY579" s="18"/>
      <c r="AZ579" s="15"/>
      <c r="BA579" s="15"/>
      <c r="BB579" s="18"/>
      <c r="BC579" s="18"/>
      <c r="BD579" s="18"/>
      <c r="BE579" s="18"/>
      <c r="BF579" s="18"/>
      <c r="BG579" s="755">
        <f t="shared" si="210"/>
        <v>6</v>
      </c>
      <c r="BH579" s="709">
        <f t="shared" si="211"/>
        <v>4</v>
      </c>
      <c r="BI579" s="755">
        <f t="shared" si="212"/>
        <v>-2</v>
      </c>
      <c r="BJ579" s="459" t="str">
        <f t="shared" si="213"/>
        <v>NO TIENE REZAGO</v>
      </c>
      <c r="BK579" s="18"/>
    </row>
    <row r="580" spans="1:63" customFormat="1" ht="18.75" customHeight="1">
      <c r="A580" s="481">
        <v>325</v>
      </c>
      <c r="B580" s="114" t="s">
        <v>2836</v>
      </c>
      <c r="C580" s="15" t="s">
        <v>33</v>
      </c>
      <c r="D580" s="15" t="s">
        <v>33</v>
      </c>
      <c r="E580" s="15" t="s">
        <v>116</v>
      </c>
      <c r="F580" s="21">
        <v>907975400</v>
      </c>
      <c r="G580" s="310" t="str">
        <f>CONCATENATE(MID(Q580,3,2),MID(P580,1,2),MID(H580,1,2),MID(I580,1,2),MID(J580,1,2), MID(K580,1,2),MID(L580,1,1))</f>
        <v>173GUFLJOJOS</v>
      </c>
      <c r="H580" s="19" t="s">
        <v>3059</v>
      </c>
      <c r="I580" s="19" t="s">
        <v>37</v>
      </c>
      <c r="J580" s="19" t="s">
        <v>3060</v>
      </c>
      <c r="K580" s="19" t="s">
        <v>309</v>
      </c>
      <c r="L580" s="15" t="s">
        <v>57</v>
      </c>
      <c r="M580" s="103" t="s">
        <v>57</v>
      </c>
      <c r="N580" s="193">
        <v>42804</v>
      </c>
      <c r="O580" s="199">
        <v>10</v>
      </c>
      <c r="P580" s="199">
        <v>3</v>
      </c>
      <c r="Q580" s="199">
        <v>2017</v>
      </c>
      <c r="R580" s="637">
        <f t="shared" ca="1" si="208"/>
        <v>7</v>
      </c>
      <c r="S580" s="15" t="s">
        <v>4808</v>
      </c>
      <c r="T580" s="29" t="s">
        <v>2590</v>
      </c>
      <c r="U580" s="115">
        <v>176</v>
      </c>
      <c r="V580" s="21" t="s">
        <v>53</v>
      </c>
      <c r="W580" s="114" t="s">
        <v>47</v>
      </c>
      <c r="X580" s="51" t="str">
        <f t="shared" si="209"/>
        <v>8610FLLAEMANV</v>
      </c>
      <c r="Y580" s="18" t="s">
        <v>675</v>
      </c>
      <c r="Z580" s="18" t="s">
        <v>464</v>
      </c>
      <c r="AA580" s="18" t="s">
        <v>676</v>
      </c>
      <c r="AB580" s="18" t="s">
        <v>677</v>
      </c>
      <c r="AC580" s="481" t="s">
        <v>56</v>
      </c>
      <c r="AD580" s="44" t="s">
        <v>57</v>
      </c>
      <c r="AE580" s="123">
        <v>31713</v>
      </c>
      <c r="AF580" s="18" t="s">
        <v>186</v>
      </c>
      <c r="AG580" s="18" t="s">
        <v>114</v>
      </c>
      <c r="AH580" s="18" t="s">
        <v>97</v>
      </c>
      <c r="AI580" s="58" t="s">
        <v>4809</v>
      </c>
      <c r="AJ580" s="32" t="s">
        <v>58</v>
      </c>
      <c r="AK580" s="127">
        <v>17474739</v>
      </c>
      <c r="AL580" s="15" t="s">
        <v>2578</v>
      </c>
      <c r="AM580" s="85">
        <v>45235.915775462963</v>
      </c>
      <c r="AN580" s="15" t="s">
        <v>49</v>
      </c>
      <c r="AO580" s="24">
        <v>45250</v>
      </c>
      <c r="AP580" s="15">
        <v>2</v>
      </c>
      <c r="AQ580" s="20">
        <v>2</v>
      </c>
      <c r="AR580" s="20">
        <v>1</v>
      </c>
      <c r="AS580" s="114" t="s">
        <v>47</v>
      </c>
      <c r="AT580" s="15" t="s">
        <v>76</v>
      </c>
      <c r="AU580" s="16" t="s">
        <v>47</v>
      </c>
      <c r="AV580" s="15"/>
      <c r="AW580" s="18"/>
      <c r="AX580" s="58"/>
      <c r="AY580" s="18"/>
      <c r="AZ580" s="15"/>
      <c r="BA580" s="15"/>
      <c r="BB580" s="18"/>
      <c r="BC580" s="18"/>
      <c r="BD580" s="18"/>
      <c r="BE580" s="18"/>
      <c r="BF580" s="18"/>
      <c r="BG580" s="755">
        <f t="shared" si="210"/>
        <v>6</v>
      </c>
      <c r="BH580" s="709">
        <f t="shared" si="211"/>
        <v>7</v>
      </c>
      <c r="BI580" s="755">
        <f t="shared" si="212"/>
        <v>1</v>
      </c>
      <c r="BJ580" s="459" t="str">
        <f t="shared" si="213"/>
        <v>NO TIENE REZAGO</v>
      </c>
      <c r="BK580" s="18"/>
    </row>
    <row r="581" spans="1:63" customFormat="1" ht="18.75" customHeight="1">
      <c r="A581" s="481">
        <v>820</v>
      </c>
      <c r="B581" s="23" t="s">
        <v>4811</v>
      </c>
      <c r="C581" s="15" t="s">
        <v>5146</v>
      </c>
      <c r="D581" s="15" t="s">
        <v>4021</v>
      </c>
      <c r="E581" s="198" t="s">
        <v>453</v>
      </c>
      <c r="F581" s="198" t="s">
        <v>4110</v>
      </c>
      <c r="G581" s="310" t="str">
        <f>CONCATENATE(MID(Q581,3,2),MID(P581,1,2),MID(H581,1,2),MID(I581,1,2),MID(J581,1,2), MID(K581,1,2),MID(L581,1,1))</f>
        <v>155GUBAFAVIS</v>
      </c>
      <c r="H581" s="192" t="s">
        <v>832</v>
      </c>
      <c r="I581" s="192" t="s">
        <v>1113</v>
      </c>
      <c r="J581" s="192" t="s">
        <v>1933</v>
      </c>
      <c r="K581" s="192" t="s">
        <v>1158</v>
      </c>
      <c r="L581" s="15" t="s">
        <v>57</v>
      </c>
      <c r="M581" s="103" t="s">
        <v>57</v>
      </c>
      <c r="N581" s="193">
        <v>42133</v>
      </c>
      <c r="O581" s="199">
        <v>9</v>
      </c>
      <c r="P581" s="199">
        <v>5</v>
      </c>
      <c r="Q581" s="199">
        <v>2015</v>
      </c>
      <c r="R581" s="637">
        <f t="shared" ca="1" si="208"/>
        <v>8</v>
      </c>
      <c r="S581" s="15" t="s">
        <v>4809</v>
      </c>
      <c r="T581" s="29" t="s">
        <v>2590</v>
      </c>
      <c r="U581" s="185">
        <v>357</v>
      </c>
      <c r="V581" s="756" t="s">
        <v>2631</v>
      </c>
      <c r="W581" s="114" t="s">
        <v>47</v>
      </c>
      <c r="X581" s="51" t="str">
        <f t="shared" si="209"/>
        <v>8812BABAANKEV</v>
      </c>
      <c r="Y581" s="197" t="s">
        <v>1113</v>
      </c>
      <c r="Z581" s="192" t="s">
        <v>1113</v>
      </c>
      <c r="AA581" s="192" t="s">
        <v>4111</v>
      </c>
      <c r="AB581" s="192" t="s">
        <v>4112</v>
      </c>
      <c r="AC581" s="481" t="s">
        <v>56</v>
      </c>
      <c r="AD581" s="44" t="s">
        <v>57</v>
      </c>
      <c r="AE581" s="205">
        <v>32494</v>
      </c>
      <c r="AF581" s="185">
        <v>17</v>
      </c>
      <c r="AG581" s="185">
        <v>12</v>
      </c>
      <c r="AH581" s="185">
        <v>1988</v>
      </c>
      <c r="AI581" s="58" t="s">
        <v>4809</v>
      </c>
      <c r="AJ581" s="32" t="s">
        <v>58</v>
      </c>
      <c r="AK581" s="200">
        <v>24172987</v>
      </c>
      <c r="AL581" s="15" t="s">
        <v>2578</v>
      </c>
      <c r="AM581" s="31">
        <v>45198</v>
      </c>
      <c r="AN581" s="15" t="s">
        <v>49</v>
      </c>
      <c r="AO581" s="1111">
        <v>45266</v>
      </c>
      <c r="AP581" s="15">
        <v>1</v>
      </c>
      <c r="AQ581" s="20">
        <v>1</v>
      </c>
      <c r="AR581" s="199">
        <v>1</v>
      </c>
      <c r="AS581" s="146" t="s">
        <v>47</v>
      </c>
      <c r="AT581" s="185" t="s">
        <v>84</v>
      </c>
      <c r="AU581" s="18" t="s">
        <v>47</v>
      </c>
      <c r="AV581" s="58"/>
      <c r="AW581" s="18"/>
      <c r="AX581" s="58"/>
      <c r="AY581" s="18"/>
      <c r="AZ581" s="58"/>
      <c r="BA581" s="58"/>
      <c r="BB581" s="18"/>
      <c r="BC581" s="18"/>
      <c r="BD581" s="18"/>
      <c r="BE581" s="18"/>
      <c r="BF581" s="18"/>
      <c r="BG581" s="755">
        <f t="shared" si="210"/>
        <v>6</v>
      </c>
      <c r="BH581" s="709">
        <f t="shared" si="211"/>
        <v>8</v>
      </c>
      <c r="BI581" s="755">
        <f t="shared" si="212"/>
        <v>2</v>
      </c>
      <c r="BJ581" s="459" t="str">
        <f t="shared" si="213"/>
        <v>2 AÑOS REZAGO</v>
      </c>
      <c r="BK581" s="18"/>
    </row>
    <row r="582" spans="1:63" customFormat="1" ht="18.75" customHeight="1">
      <c r="A582" s="481">
        <v>1</v>
      </c>
      <c r="B582" s="51" t="s">
        <v>2575</v>
      </c>
      <c r="C582" s="25" t="s">
        <v>33</v>
      </c>
      <c r="D582" s="25" t="s">
        <v>33</v>
      </c>
      <c r="E582" s="150" t="s">
        <v>68</v>
      </c>
      <c r="F582" s="14">
        <v>964431329</v>
      </c>
      <c r="G582" s="310" t="str">
        <f>CONCATENATE(MID(Q582,3,2),MID(P582,1,2),MID(H582,1,2),MID(I582,1,2),MID(J582,1,2), MID(K582,1,2),MID(L582,1,1))</f>
        <v>1610GUCOLIDAP</v>
      </c>
      <c r="H582" s="37" t="s">
        <v>832</v>
      </c>
      <c r="I582" s="37" t="s">
        <v>470</v>
      </c>
      <c r="J582" s="37" t="s">
        <v>2576</v>
      </c>
      <c r="K582" s="37" t="s">
        <v>2577</v>
      </c>
      <c r="L582" s="58" t="s">
        <v>42</v>
      </c>
      <c r="M582" s="29" t="s">
        <v>42</v>
      </c>
      <c r="N582" s="193">
        <v>42651</v>
      </c>
      <c r="O582" s="199">
        <v>8</v>
      </c>
      <c r="P582" s="199">
        <v>10</v>
      </c>
      <c r="Q582" s="199">
        <v>2016</v>
      </c>
      <c r="R582" s="637">
        <f t="shared" ca="1" si="208"/>
        <v>7</v>
      </c>
      <c r="S582" s="15" t="s">
        <v>4809</v>
      </c>
      <c r="T582" s="14" t="s">
        <v>42</v>
      </c>
      <c r="U582" s="14">
        <v>858040</v>
      </c>
      <c r="V582" s="29" t="s">
        <v>53</v>
      </c>
      <c r="W582" s="51" t="s">
        <v>47</v>
      </c>
      <c r="X582" s="51" t="str">
        <f t="shared" si="209"/>
        <v>8206COCADUYEV</v>
      </c>
      <c r="Y582" s="33" t="s">
        <v>470</v>
      </c>
      <c r="Z582" s="33" t="s">
        <v>471</v>
      </c>
      <c r="AA582" s="14" t="s">
        <v>472</v>
      </c>
      <c r="AB582" s="14" t="s">
        <v>386</v>
      </c>
      <c r="AC582" s="481" t="s">
        <v>56</v>
      </c>
      <c r="AD582" s="58" t="s">
        <v>42</v>
      </c>
      <c r="AE582" s="38">
        <v>30117</v>
      </c>
      <c r="AF582" s="46" t="s">
        <v>314</v>
      </c>
      <c r="AG582" s="46" t="s">
        <v>301</v>
      </c>
      <c r="AH582" s="46" t="s">
        <v>369</v>
      </c>
      <c r="AI582" s="58" t="s">
        <v>4809</v>
      </c>
      <c r="AJ582" s="14" t="s">
        <v>42</v>
      </c>
      <c r="AK582" s="39">
        <v>2266146</v>
      </c>
      <c r="AL582" s="1080" t="s">
        <v>2578</v>
      </c>
      <c r="AM582" s="387">
        <v>45226</v>
      </c>
      <c r="AN582" s="15" t="s">
        <v>49</v>
      </c>
      <c r="AO582" s="1111">
        <v>45204</v>
      </c>
      <c r="AP582" s="58">
        <v>1</v>
      </c>
      <c r="AQ582" s="56">
        <v>1</v>
      </c>
      <c r="AR582" s="39">
        <v>1</v>
      </c>
      <c r="AS582" s="51" t="s">
        <v>47</v>
      </c>
      <c r="AT582" s="14" t="s">
        <v>98</v>
      </c>
      <c r="AU582" s="14" t="s">
        <v>47</v>
      </c>
      <c r="AV582" s="58"/>
      <c r="AW582" s="42"/>
      <c r="AX582" s="58"/>
      <c r="AY582" s="42"/>
      <c r="AZ582" s="58"/>
      <c r="BA582" s="557"/>
      <c r="BB582" s="105"/>
      <c r="BC582" s="105"/>
      <c r="BD582" s="14"/>
      <c r="BE582" s="14"/>
      <c r="BF582" s="105"/>
      <c r="BG582" s="755">
        <f t="shared" si="210"/>
        <v>6</v>
      </c>
      <c r="BH582" s="709">
        <f t="shared" si="211"/>
        <v>7</v>
      </c>
      <c r="BI582" s="755">
        <f t="shared" si="212"/>
        <v>1</v>
      </c>
      <c r="BJ582" s="459" t="str">
        <f t="shared" si="213"/>
        <v>NO TIENE REZAGO</v>
      </c>
      <c r="BK582" s="25"/>
    </row>
    <row r="583" spans="1:63" customFormat="1" ht="18.75" customHeight="1">
      <c r="A583" s="481">
        <v>196</v>
      </c>
      <c r="B583" s="51" t="s">
        <v>2575</v>
      </c>
      <c r="C583" s="15" t="s">
        <v>5146</v>
      </c>
      <c r="D583" s="25" t="s">
        <v>126</v>
      </c>
      <c r="E583" s="198" t="s">
        <v>126</v>
      </c>
      <c r="F583" s="29" t="s">
        <v>831</v>
      </c>
      <c r="G583" s="310" t="str">
        <f>CONCATENATE(MID(Q583,3,2),MID(P583,1,2),MID(H583,1,2),MID(I583,1,2),MID(J583,1,2), MID(K583,1,2),MID(L583,1,1))</f>
        <v>201GUJIVEALS</v>
      </c>
      <c r="H583" s="40" t="s">
        <v>832</v>
      </c>
      <c r="I583" s="40" t="s">
        <v>332</v>
      </c>
      <c r="J583" s="40" t="s">
        <v>283</v>
      </c>
      <c r="K583" s="40" t="s">
        <v>2826</v>
      </c>
      <c r="L583" s="15" t="s">
        <v>57</v>
      </c>
      <c r="M583" s="103" t="s">
        <v>57</v>
      </c>
      <c r="N583" s="193">
        <v>43839</v>
      </c>
      <c r="O583" s="199">
        <v>9</v>
      </c>
      <c r="P583" s="199">
        <v>1</v>
      </c>
      <c r="Q583" s="199">
        <v>2020</v>
      </c>
      <c r="R583" s="637">
        <f t="shared" ca="1" si="208"/>
        <v>4</v>
      </c>
      <c r="S583" s="15" t="s">
        <v>4809</v>
      </c>
      <c r="T583" s="466" t="s">
        <v>2590</v>
      </c>
      <c r="U583" s="29">
        <v>60657111</v>
      </c>
      <c r="V583" s="29" t="s">
        <v>53</v>
      </c>
      <c r="W583" s="51" t="s">
        <v>47</v>
      </c>
      <c r="X583" s="51" t="str">
        <f t="shared" si="209"/>
        <v>006GUJIBENAV</v>
      </c>
      <c r="Y583" s="29" t="s">
        <v>832</v>
      </c>
      <c r="Z583" s="29" t="s">
        <v>332</v>
      </c>
      <c r="AA583" s="29" t="s">
        <v>833</v>
      </c>
      <c r="AB583" s="29" t="s">
        <v>834</v>
      </c>
      <c r="AC583" s="481" t="s">
        <v>56</v>
      </c>
      <c r="AD583" s="44" t="s">
        <v>57</v>
      </c>
      <c r="AE583" s="42">
        <v>36707</v>
      </c>
      <c r="AF583" s="29">
        <v>30</v>
      </c>
      <c r="AG583" s="29">
        <v>6</v>
      </c>
      <c r="AH583" s="29">
        <v>2000</v>
      </c>
      <c r="AI583" s="58" t="s">
        <v>4809</v>
      </c>
      <c r="AJ583" s="32" t="s">
        <v>58</v>
      </c>
      <c r="AK583" s="41">
        <v>28633668</v>
      </c>
      <c r="AL583" s="1080" t="s">
        <v>2578</v>
      </c>
      <c r="AM583" s="1097">
        <v>45184</v>
      </c>
      <c r="AN583" s="15" t="s">
        <v>49</v>
      </c>
      <c r="AO583" s="1111">
        <v>45205</v>
      </c>
      <c r="AP583" s="482">
        <v>1</v>
      </c>
      <c r="AQ583" s="379">
        <v>1</v>
      </c>
      <c r="AR583" s="41">
        <v>1</v>
      </c>
      <c r="AS583" s="51" t="s">
        <v>47</v>
      </c>
      <c r="AT583" s="26" t="s">
        <v>131</v>
      </c>
      <c r="AU583" s="14" t="s">
        <v>47</v>
      </c>
      <c r="AV583" s="58"/>
      <c r="AW583" s="25"/>
      <c r="AX583" s="58"/>
      <c r="AY583" s="25"/>
      <c r="AZ583" s="58"/>
      <c r="BA583" s="557"/>
      <c r="BB583" s="25"/>
      <c r="BC583" s="25"/>
      <c r="BD583" s="25"/>
      <c r="BE583" s="25"/>
      <c r="BF583" s="25"/>
      <c r="BG583" s="755">
        <f t="shared" si="210"/>
        <v>6</v>
      </c>
      <c r="BH583" s="709">
        <f t="shared" si="211"/>
        <v>4</v>
      </c>
      <c r="BI583" s="755">
        <f t="shared" si="212"/>
        <v>-2</v>
      </c>
      <c r="BJ583" s="459" t="str">
        <f t="shared" si="213"/>
        <v>NO TIENE REZAGO</v>
      </c>
      <c r="BK583" s="25"/>
    </row>
    <row r="584" spans="1:63" customFormat="1" ht="18.75" customHeight="1">
      <c r="A584" s="481">
        <v>937</v>
      </c>
      <c r="B584" s="23" t="s">
        <v>4811</v>
      </c>
      <c r="C584" s="15" t="s">
        <v>33</v>
      </c>
      <c r="D584" s="15" t="s">
        <v>33</v>
      </c>
      <c r="E584" s="185" t="s">
        <v>132</v>
      </c>
      <c r="F584" s="185">
        <v>930577957</v>
      </c>
      <c r="G584" s="310" t="str">
        <f>CONCATENATE(MID(Q584,3,2),MID(P584,1,2),MID(H584,1,2),MID(I584,1,2),MID(J584,1,2), MID(K584,1,2),MID(L584,1,1))</f>
        <v>1312GUMOJEMOC</v>
      </c>
      <c r="H584" s="197" t="s">
        <v>832</v>
      </c>
      <c r="I584" s="197" t="s">
        <v>365</v>
      </c>
      <c r="J584" s="197" t="s">
        <v>3637</v>
      </c>
      <c r="K584" s="197" t="s">
        <v>2628</v>
      </c>
      <c r="L584" s="15" t="s">
        <v>111</v>
      </c>
      <c r="M584" s="18" t="s">
        <v>111</v>
      </c>
      <c r="N584" s="193">
        <v>41628</v>
      </c>
      <c r="O584" s="199">
        <v>20</v>
      </c>
      <c r="P584" s="199">
        <v>12</v>
      </c>
      <c r="Q584" s="199">
        <v>2013</v>
      </c>
      <c r="R584" s="637">
        <f t="shared" ca="1" si="208"/>
        <v>10</v>
      </c>
      <c r="S584" s="15" t="s">
        <v>4808</v>
      </c>
      <c r="T584" s="185" t="s">
        <v>142</v>
      </c>
      <c r="U584" s="362" t="s">
        <v>4451</v>
      </c>
      <c r="V584" s="14" t="s">
        <v>2644</v>
      </c>
      <c r="W584" s="114" t="s">
        <v>47</v>
      </c>
      <c r="X584" s="51" t="str">
        <f t="shared" si="209"/>
        <v>8901MOMIJEBRV</v>
      </c>
      <c r="Y584" s="185" t="s">
        <v>365</v>
      </c>
      <c r="Z584" s="185" t="s">
        <v>3297</v>
      </c>
      <c r="AA584" s="185" t="s">
        <v>1114</v>
      </c>
      <c r="AB584" s="185" t="s">
        <v>4449</v>
      </c>
      <c r="AC584" s="481" t="s">
        <v>56</v>
      </c>
      <c r="AD584" s="44" t="s">
        <v>111</v>
      </c>
      <c r="AE584" s="193">
        <v>32521</v>
      </c>
      <c r="AF584" s="362" t="s">
        <v>364</v>
      </c>
      <c r="AG584" s="362" t="s">
        <v>449</v>
      </c>
      <c r="AH584" s="362" t="s">
        <v>145</v>
      </c>
      <c r="AI584" s="58" t="s">
        <v>4809</v>
      </c>
      <c r="AJ584" s="150" t="s">
        <v>142</v>
      </c>
      <c r="AK584" s="369" t="s">
        <v>4450</v>
      </c>
      <c r="AL584" s="15" t="s">
        <v>2578</v>
      </c>
      <c r="AM584" s="85">
        <v>45259.698518518519</v>
      </c>
      <c r="AN584" s="1122"/>
      <c r="AO584" s="24"/>
      <c r="AP584" s="15"/>
      <c r="AQ584" s="20"/>
      <c r="AR584" s="199"/>
      <c r="AS584" s="146" t="s">
        <v>47</v>
      </c>
      <c r="AT584" s="185" t="s">
        <v>48</v>
      </c>
      <c r="AU584" s="18" t="s">
        <v>47</v>
      </c>
      <c r="AV584" s="58"/>
      <c r="AW584" s="18"/>
      <c r="AX584" s="58"/>
      <c r="AY584" s="18"/>
      <c r="AZ584" s="58"/>
      <c r="BA584" s="58"/>
      <c r="BB584" s="18"/>
      <c r="BC584" s="18"/>
      <c r="BD584" s="18"/>
      <c r="BE584" s="18"/>
      <c r="BF584" s="18"/>
      <c r="BG584" s="755">
        <f t="shared" si="210"/>
        <v>9</v>
      </c>
      <c r="BH584" s="709">
        <f t="shared" si="211"/>
        <v>10</v>
      </c>
      <c r="BI584" s="755">
        <f t="shared" si="212"/>
        <v>1</v>
      </c>
      <c r="BJ584" s="459" t="str">
        <f t="shared" si="213"/>
        <v>NO TIENE REZAGO</v>
      </c>
      <c r="BK584" s="18"/>
    </row>
    <row r="585" spans="1:63" customFormat="1" ht="18.75" customHeight="1">
      <c r="A585" s="481">
        <v>553</v>
      </c>
      <c r="B585" s="114" t="s">
        <v>2836</v>
      </c>
      <c r="C585" s="15" t="s">
        <v>33</v>
      </c>
      <c r="D585" s="15" t="s">
        <v>33</v>
      </c>
      <c r="E585" s="33" t="s">
        <v>60</v>
      </c>
      <c r="F585" s="15">
        <v>971863324</v>
      </c>
      <c r="G585" s="310" t="str">
        <f>CONCATENATE(MID(Q585,3,2),MID(P585,1,2),MID(H585,1,2),MID(I585,1,2),MID(J585,1,2), MID(K585,1,2),MID(L585,1,1))</f>
        <v>117GURAWIALP</v>
      </c>
      <c r="H585" s="18" t="s">
        <v>832</v>
      </c>
      <c r="I585" s="18" t="s">
        <v>1380</v>
      </c>
      <c r="J585" s="18" t="s">
        <v>3489</v>
      </c>
      <c r="K585" s="18" t="s">
        <v>55</v>
      </c>
      <c r="L585" s="21" t="s">
        <v>42</v>
      </c>
      <c r="M585" s="21" t="s">
        <v>42</v>
      </c>
      <c r="N585" s="193">
        <v>40732</v>
      </c>
      <c r="O585" s="199">
        <v>8</v>
      </c>
      <c r="P585" s="199">
        <v>7</v>
      </c>
      <c r="Q585" s="199">
        <v>2011</v>
      </c>
      <c r="R585" s="637">
        <f t="shared" ca="1" si="208"/>
        <v>12</v>
      </c>
      <c r="S585" s="15" t="s">
        <v>4809</v>
      </c>
      <c r="T585" s="18" t="s">
        <v>42</v>
      </c>
      <c r="U585" s="19" t="s">
        <v>3490</v>
      </c>
      <c r="V585" s="14" t="s">
        <v>2582</v>
      </c>
      <c r="W585" s="114" t="s">
        <v>47</v>
      </c>
      <c r="X585" s="51" t="str">
        <f t="shared" si="209"/>
        <v>881RARAGECOV</v>
      </c>
      <c r="Y585" s="18" t="s">
        <v>1380</v>
      </c>
      <c r="Z585" s="18" t="s">
        <v>158</v>
      </c>
      <c r="AA585" s="18" t="s">
        <v>1409</v>
      </c>
      <c r="AB585" s="18" t="s">
        <v>1410</v>
      </c>
      <c r="AC585" s="481" t="s">
        <v>56</v>
      </c>
      <c r="AD585" s="15" t="s">
        <v>42</v>
      </c>
      <c r="AE585" s="116">
        <v>32155</v>
      </c>
      <c r="AF585" s="18" t="s">
        <v>364</v>
      </c>
      <c r="AG585" s="18" t="s">
        <v>144</v>
      </c>
      <c r="AH585" s="18" t="s">
        <v>254</v>
      </c>
      <c r="AI585" s="58" t="s">
        <v>4809</v>
      </c>
      <c r="AJ585" s="18" t="s">
        <v>42</v>
      </c>
      <c r="AK585" s="117" t="s">
        <v>1411</v>
      </c>
      <c r="AL585" s="15" t="s">
        <v>2578</v>
      </c>
      <c r="AM585" s="85">
        <v>45225.659571759257</v>
      </c>
      <c r="AN585" s="15" t="s">
        <v>49</v>
      </c>
      <c r="AO585" s="24">
        <v>45249</v>
      </c>
      <c r="AP585" s="15">
        <v>2</v>
      </c>
      <c r="AQ585" s="20">
        <v>2</v>
      </c>
      <c r="AR585" s="20">
        <v>2</v>
      </c>
      <c r="AS585" s="114" t="s">
        <v>47</v>
      </c>
      <c r="AT585" s="15" t="s">
        <v>67</v>
      </c>
      <c r="AU585" s="16" t="s">
        <v>47</v>
      </c>
      <c r="AV585" s="15"/>
      <c r="AW585" s="18"/>
      <c r="AX585" s="58"/>
      <c r="AY585" s="18"/>
      <c r="AZ585" s="15"/>
      <c r="BA585" s="15"/>
      <c r="BB585" s="18"/>
      <c r="BC585" s="18"/>
      <c r="BD585" s="18"/>
      <c r="BE585" s="18"/>
      <c r="BF585" s="18"/>
      <c r="BG585" s="755">
        <f t="shared" si="210"/>
        <v>10</v>
      </c>
      <c r="BH585" s="709">
        <f t="shared" si="211"/>
        <v>12</v>
      </c>
      <c r="BI585" s="755">
        <f t="shared" si="212"/>
        <v>2</v>
      </c>
      <c r="BJ585" s="459" t="str">
        <f t="shared" si="213"/>
        <v>2 AÑOS REZAGO</v>
      </c>
      <c r="BK585" s="18"/>
    </row>
    <row r="586" spans="1:63" customFormat="1" ht="18.75" customHeight="1">
      <c r="A586" s="481">
        <v>936</v>
      </c>
      <c r="B586" s="23" t="s">
        <v>4811</v>
      </c>
      <c r="C586" s="15" t="s">
        <v>33</v>
      </c>
      <c r="D586" s="15" t="s">
        <v>33</v>
      </c>
      <c r="E586" s="185" t="s">
        <v>132</v>
      </c>
      <c r="F586" s="185">
        <v>930577957</v>
      </c>
      <c r="G586" s="310" t="str">
        <f>CONCATENATE(MID(Q586,3,2),MID(P586,1,2),MID(H586,1,2),MID(I586,1,2),MID(J586,1,2), MID(K586,1,2),MID(L586,1,1))</f>
        <v>088GUVEDOGRC</v>
      </c>
      <c r="H586" s="197" t="s">
        <v>832</v>
      </c>
      <c r="I586" s="197" t="s">
        <v>4447</v>
      </c>
      <c r="J586" s="197" t="s">
        <v>2687</v>
      </c>
      <c r="K586" s="197" t="s">
        <v>2639</v>
      </c>
      <c r="L586" s="15" t="s">
        <v>111</v>
      </c>
      <c r="M586" s="18" t="s">
        <v>111</v>
      </c>
      <c r="N586" s="193">
        <v>39665</v>
      </c>
      <c r="O586" s="199">
        <v>5</v>
      </c>
      <c r="P586" s="199">
        <v>8</v>
      </c>
      <c r="Q586" s="199">
        <v>2008</v>
      </c>
      <c r="R586" s="637">
        <f t="shared" ref="R586:R594" ca="1" si="214">DATEDIF(N586,TODAY(),"Y")</f>
        <v>15</v>
      </c>
      <c r="S586" s="15" t="s">
        <v>4808</v>
      </c>
      <c r="T586" s="185" t="s">
        <v>142</v>
      </c>
      <c r="U586" s="694" t="s">
        <v>4448</v>
      </c>
      <c r="V586" s="14" t="s">
        <v>2656</v>
      </c>
      <c r="W586" s="114" t="s">
        <v>47</v>
      </c>
      <c r="X586" s="51" t="str">
        <f t="shared" ref="X586:X594" si="215">UPPER(CONCATENATE(MID(AH586,3,2),MID(AG586,1,2),MID(Y586,1,2),MID(Z586,1,2),MID(AA586,1,2),MID(AB586,1,2),MID(AC586,1,1)))</f>
        <v>8901MOMIJEBRV</v>
      </c>
      <c r="Y586" s="170" t="s">
        <v>365</v>
      </c>
      <c r="Z586" s="170" t="s">
        <v>3297</v>
      </c>
      <c r="AA586" s="170" t="s">
        <v>1114</v>
      </c>
      <c r="AB586" s="170" t="s">
        <v>4449</v>
      </c>
      <c r="AC586" s="481" t="s">
        <v>56</v>
      </c>
      <c r="AD586" s="44" t="s">
        <v>111</v>
      </c>
      <c r="AE586" s="701">
        <v>32521</v>
      </c>
      <c r="AF586" s="694" t="s">
        <v>364</v>
      </c>
      <c r="AG586" s="707" t="s">
        <v>449</v>
      </c>
      <c r="AH586" s="707" t="s">
        <v>145</v>
      </c>
      <c r="AI586" s="58" t="s">
        <v>4809</v>
      </c>
      <c r="AJ586" s="150" t="s">
        <v>142</v>
      </c>
      <c r="AK586" s="711" t="s">
        <v>4450</v>
      </c>
      <c r="AL586" s="15" t="s">
        <v>2578</v>
      </c>
      <c r="AM586" s="85">
        <v>45259.694710648146</v>
      </c>
      <c r="AN586" s="15" t="s">
        <v>49</v>
      </c>
      <c r="AO586" s="1111">
        <v>45265</v>
      </c>
      <c r="AP586" s="15">
        <v>2</v>
      </c>
      <c r="AQ586" s="20">
        <v>2</v>
      </c>
      <c r="AR586" s="199">
        <v>1</v>
      </c>
      <c r="AS586" s="146" t="s">
        <v>47</v>
      </c>
      <c r="AT586" s="185" t="s">
        <v>48</v>
      </c>
      <c r="AU586" s="18" t="s">
        <v>47</v>
      </c>
      <c r="AV586" s="58"/>
      <c r="AW586" s="18"/>
      <c r="AX586" s="58"/>
      <c r="AY586" s="18"/>
      <c r="AZ586" s="58"/>
      <c r="BA586" s="58"/>
      <c r="BB586" s="18"/>
      <c r="BC586" s="18"/>
      <c r="BD586" s="18"/>
      <c r="BE586" s="18"/>
      <c r="BF586" s="18"/>
      <c r="BG586" s="755">
        <f t="shared" ref="BG586:BG594" si="216">IF(V586="NINGUNO",6, IF(V586="NIVEL INICIAL 3 AÑOS",6,IF(V586="NIVEL INICIAL 4 AÑOS",6, IF(V586="NIVEL INICIAL 5 AÑOS",6, IF(V586="PRIMARIA - 1ER GRADO",6, IF(V586="PRIMARIA - 2DO GRADO",7, IF(V586="PRIMARIA - 3ER GRADO",8, IF(V586="PRIMARIA - 4TO GRADO",9, IF(V586="PRIMARIA - 5TO GRADO",10, IF(V586="PRIMARIA - 6TO GRADO",11, IF(V586="SECUNDARIA - 1ER GRADO",12, IF(V586="SECUNDARIA - 2DO GRADO",13, IF(V586="SECUNDARIA - 3ER GRADO",14, IF(V586="SECUNDARIA - 4TO GRADO",15))))))))))))))</f>
        <v>12</v>
      </c>
      <c r="BH586" s="709">
        <f t="shared" ref="BH586:BH594" si="217">DATEDIF(N586,"31/03/2024","Y")</f>
        <v>15</v>
      </c>
      <c r="BI586" s="755">
        <f t="shared" ref="BI586:BI594" si="218">BH586-BG586</f>
        <v>3</v>
      </c>
      <c r="BJ586" s="459" t="str">
        <f t="shared" ref="BJ586:BJ594" si="219">IF(BI586&lt;=1,"NO TIENE REZAGO", IF(BI586=2,"2 AÑOS REZAGO", IF(BI586=3,"3 AÑOS REZAGO", IF(BI586&gt;=4, "4 AÑOS REZAGO A MÁS"))))</f>
        <v>3 AÑOS REZAGO</v>
      </c>
      <c r="BK586" s="18"/>
    </row>
    <row r="587" spans="1:63" customFormat="1" ht="18.75" customHeight="1">
      <c r="A587" s="481">
        <v>1256</v>
      </c>
      <c r="B587" s="23" t="s">
        <v>5311</v>
      </c>
      <c r="C587" s="15" t="s">
        <v>33</v>
      </c>
      <c r="D587" s="15" t="s">
        <v>33</v>
      </c>
      <c r="E587" s="466" t="s">
        <v>335</v>
      </c>
      <c r="F587" s="53">
        <v>930654886</v>
      </c>
      <c r="G587" s="310" t="str">
        <f>CONCATENATE(MID(Q587,3,2),MID(P587,1,2),MID(H587,1,2),MID(I587,1,2),MID(J587,1,2), MID(K587,1,2),MID(L587,1,1))</f>
        <v>1512GUGOMAVIS</v>
      </c>
      <c r="H587" s="48" t="s">
        <v>5859</v>
      </c>
      <c r="I587" s="48" t="s">
        <v>732</v>
      </c>
      <c r="J587" s="48" t="s">
        <v>1707</v>
      </c>
      <c r="K587" s="48" t="s">
        <v>1158</v>
      </c>
      <c r="L587" s="58" t="s">
        <v>57</v>
      </c>
      <c r="M587" s="103" t="s">
        <v>57</v>
      </c>
      <c r="N587" s="528">
        <v>42350</v>
      </c>
      <c r="O587" s="354">
        <v>12</v>
      </c>
      <c r="P587" s="354">
        <v>12</v>
      </c>
      <c r="Q587" s="354">
        <v>2015</v>
      </c>
      <c r="R587" s="637">
        <f t="shared" ca="1" si="214"/>
        <v>8</v>
      </c>
      <c r="S587" s="483" t="s">
        <v>4809</v>
      </c>
      <c r="T587" s="464" t="s">
        <v>2590</v>
      </c>
      <c r="U587" s="161" t="s">
        <v>5817</v>
      </c>
      <c r="V587" s="14" t="s">
        <v>2588</v>
      </c>
      <c r="W587" s="114" t="s">
        <v>47</v>
      </c>
      <c r="X587" s="51" t="str">
        <f t="shared" si="215"/>
        <v>9705GOHEMEDEV</v>
      </c>
      <c r="Y587" s="161" t="s">
        <v>732</v>
      </c>
      <c r="Z587" s="161" t="s">
        <v>361</v>
      </c>
      <c r="AA587" s="161" t="s">
        <v>6030</v>
      </c>
      <c r="AB587" s="161" t="s">
        <v>690</v>
      </c>
      <c r="AC587" s="481" t="s">
        <v>56</v>
      </c>
      <c r="AD587" s="44" t="s">
        <v>57</v>
      </c>
      <c r="AE587" s="787">
        <v>35551</v>
      </c>
      <c r="AF587" s="782" t="s">
        <v>449</v>
      </c>
      <c r="AG587" s="797" t="s">
        <v>105</v>
      </c>
      <c r="AH587" s="797" t="s">
        <v>66</v>
      </c>
      <c r="AI587" s="15" t="s">
        <v>4809</v>
      </c>
      <c r="AJ587" s="466" t="s">
        <v>71</v>
      </c>
      <c r="AK587" s="161" t="s">
        <v>40</v>
      </c>
      <c r="AL587" s="15" t="s">
        <v>2578</v>
      </c>
      <c r="AM587" s="557">
        <v>45302.8645449537</v>
      </c>
      <c r="AN587" s="15" t="s">
        <v>49</v>
      </c>
      <c r="AO587" s="1101">
        <v>45314</v>
      </c>
      <c r="AP587" s="481">
        <v>1</v>
      </c>
      <c r="AQ587" s="466">
        <v>1</v>
      </c>
      <c r="AR587" s="466">
        <v>1</v>
      </c>
      <c r="AS587" s="673" t="s">
        <v>47</v>
      </c>
      <c r="AT587" s="18" t="s">
        <v>1210</v>
      </c>
      <c r="AU587" s="23"/>
      <c r="AV587" s="58"/>
      <c r="AW587" s="466"/>
      <c r="AX587" s="481"/>
      <c r="AY587" s="466"/>
      <c r="AZ587" s="58"/>
      <c r="BA587" s="58"/>
      <c r="BB587" s="23"/>
      <c r="BC587" s="23"/>
      <c r="BD587" s="23"/>
      <c r="BE587" s="23"/>
      <c r="BF587" s="23"/>
      <c r="BG587" s="755">
        <f t="shared" si="216"/>
        <v>7</v>
      </c>
      <c r="BH587" s="709">
        <f t="shared" si="217"/>
        <v>8</v>
      </c>
      <c r="BI587" s="755">
        <f t="shared" si="218"/>
        <v>1</v>
      </c>
      <c r="BJ587" s="459" t="str">
        <f t="shared" si="219"/>
        <v>NO TIENE REZAGO</v>
      </c>
      <c r="BK587" s="23"/>
    </row>
    <row r="588" spans="1:63" customFormat="1" ht="18.75" customHeight="1">
      <c r="A588" s="481">
        <v>1366</v>
      </c>
      <c r="B588" s="23" t="s">
        <v>5311</v>
      </c>
      <c r="C588" s="15" t="s">
        <v>50</v>
      </c>
      <c r="D588" s="15" t="s">
        <v>50</v>
      </c>
      <c r="E588" s="567" t="s">
        <v>51</v>
      </c>
      <c r="F588" s="564" t="s">
        <v>6145</v>
      </c>
      <c r="G588" s="310" t="str">
        <f>CONCATENATE(MID(Q588,3,2),MID(P588,1,2),MID(H588,1,2),MID(I588,1,2),MID(J588,1,2), MID(K588,1,2),MID(L588,1,1))</f>
        <v>115GUMAJUJOC</v>
      </c>
      <c r="H588" s="473" t="s">
        <v>2222</v>
      </c>
      <c r="I588" s="473" t="s">
        <v>1017</v>
      </c>
      <c r="J588" s="473" t="s">
        <v>2941</v>
      </c>
      <c r="K588" s="473" t="s">
        <v>309</v>
      </c>
      <c r="L588" s="15" t="s">
        <v>111</v>
      </c>
      <c r="M588" s="18" t="s">
        <v>111</v>
      </c>
      <c r="N588" s="565">
        <v>40684</v>
      </c>
      <c r="O588" s="549">
        <v>21</v>
      </c>
      <c r="P588" s="549">
        <v>5</v>
      </c>
      <c r="Q588" s="549">
        <v>2011</v>
      </c>
      <c r="R588" s="637">
        <f t="shared" ca="1" si="214"/>
        <v>12</v>
      </c>
      <c r="S588" s="482" t="s">
        <v>4808</v>
      </c>
      <c r="T588" s="499" t="s">
        <v>112</v>
      </c>
      <c r="U588" s="1020">
        <v>5757608</v>
      </c>
      <c r="V588" s="14" t="s">
        <v>2586</v>
      </c>
      <c r="W588" s="114" t="s">
        <v>47</v>
      </c>
      <c r="X588" s="51" t="str">
        <f t="shared" si="215"/>
        <v>9110MAGUYODEV</v>
      </c>
      <c r="Y588" s="470" t="s">
        <v>1017</v>
      </c>
      <c r="Z588" s="470" t="s">
        <v>275</v>
      </c>
      <c r="AA588" s="470" t="s">
        <v>6235</v>
      </c>
      <c r="AB588" s="470" t="s">
        <v>81</v>
      </c>
      <c r="AC588" s="481" t="s">
        <v>56</v>
      </c>
      <c r="AD588" s="15" t="s">
        <v>42</v>
      </c>
      <c r="AE588" s="1024">
        <v>33525</v>
      </c>
      <c r="AF588" s="704" t="s">
        <v>368</v>
      </c>
      <c r="AG588" s="1027" t="s">
        <v>114</v>
      </c>
      <c r="AH588" s="1028" t="s">
        <v>156</v>
      </c>
      <c r="AI588" s="15" t="s">
        <v>4809</v>
      </c>
      <c r="AJ588" s="473" t="s">
        <v>42</v>
      </c>
      <c r="AK588" s="1020">
        <v>738235</v>
      </c>
      <c r="AL588" s="15" t="s">
        <v>2578</v>
      </c>
      <c r="AM588" s="1095">
        <v>45300</v>
      </c>
      <c r="AN588" s="15" t="s">
        <v>49</v>
      </c>
      <c r="AO588" s="1101">
        <v>45302</v>
      </c>
      <c r="AP588" s="58">
        <v>1</v>
      </c>
      <c r="AQ588" s="549">
        <v>3</v>
      </c>
      <c r="AR588" s="549">
        <v>3</v>
      </c>
      <c r="AS588" s="638" t="s">
        <v>47</v>
      </c>
      <c r="AT588" s="18" t="s">
        <v>6241</v>
      </c>
      <c r="AU588" s="55"/>
      <c r="AV588" s="58" t="s">
        <v>47</v>
      </c>
      <c r="AW588" s="549" t="s">
        <v>6261</v>
      </c>
      <c r="AX588" s="1101">
        <v>45303</v>
      </c>
      <c r="AY588" s="576" t="s">
        <v>47</v>
      </c>
      <c r="AZ588" s="58"/>
      <c r="BA588" s="58"/>
      <c r="BB588" s="23"/>
      <c r="BC588" s="23"/>
      <c r="BD588" s="23"/>
      <c r="BE588" s="23"/>
      <c r="BF588" s="23"/>
      <c r="BG588" s="755">
        <f t="shared" si="216"/>
        <v>11</v>
      </c>
      <c r="BH588" s="709">
        <f t="shared" si="217"/>
        <v>12</v>
      </c>
      <c r="BI588" s="755">
        <f t="shared" si="218"/>
        <v>1</v>
      </c>
      <c r="BJ588" s="459" t="str">
        <f t="shared" si="219"/>
        <v>NO TIENE REZAGO</v>
      </c>
      <c r="BK588" s="23"/>
    </row>
    <row r="589" spans="1:63" customFormat="1" ht="18.75" customHeight="1">
      <c r="A589" s="481">
        <v>245</v>
      </c>
      <c r="B589" s="114" t="s">
        <v>2836</v>
      </c>
      <c r="C589" s="15" t="s">
        <v>33</v>
      </c>
      <c r="D589" s="15" t="s">
        <v>33</v>
      </c>
      <c r="E589" s="15" t="s">
        <v>116</v>
      </c>
      <c r="F589" s="15">
        <v>929139843</v>
      </c>
      <c r="G589" s="310" t="str">
        <f>CONCATENATE(MID(Q589,3,2),MID(P589,1,2),MID(H589,1,2),MID(I589,1,2),MID(J589,1,2), MID(K589,1,2),MID(L589,1,1))</f>
        <v>1711GUBRROENS</v>
      </c>
      <c r="H589" s="18" t="s">
        <v>2910</v>
      </c>
      <c r="I589" s="18" t="s">
        <v>370</v>
      </c>
      <c r="J589" s="18" t="s">
        <v>2911</v>
      </c>
      <c r="K589" s="18" t="s">
        <v>932</v>
      </c>
      <c r="L589" s="15" t="s">
        <v>57</v>
      </c>
      <c r="M589" s="103" t="s">
        <v>57</v>
      </c>
      <c r="N589" s="193">
        <v>43049</v>
      </c>
      <c r="O589" s="199">
        <v>10</v>
      </c>
      <c r="P589" s="199">
        <v>11</v>
      </c>
      <c r="Q589" s="199">
        <v>2017</v>
      </c>
      <c r="R589" s="637">
        <f t="shared" ca="1" si="214"/>
        <v>6</v>
      </c>
      <c r="S589" s="15" t="s">
        <v>4808</v>
      </c>
      <c r="T589" s="29" t="s">
        <v>2590</v>
      </c>
      <c r="U589" s="390" t="s">
        <v>2912</v>
      </c>
      <c r="V589" s="21" t="s">
        <v>53</v>
      </c>
      <c r="W589" s="114" t="s">
        <v>47</v>
      </c>
      <c r="X589" s="51" t="str">
        <f t="shared" si="215"/>
        <v>964BRCARODEV</v>
      </c>
      <c r="Y589" s="180" t="s">
        <v>370</v>
      </c>
      <c r="Z589" s="263" t="s">
        <v>291</v>
      </c>
      <c r="AA589" s="263" t="s">
        <v>371</v>
      </c>
      <c r="AB589" s="263" t="s">
        <v>81</v>
      </c>
      <c r="AC589" s="481" t="s">
        <v>56</v>
      </c>
      <c r="AD589" s="44" t="s">
        <v>57</v>
      </c>
      <c r="AE589" s="417">
        <v>35175</v>
      </c>
      <c r="AF589" s="180" t="s">
        <v>122</v>
      </c>
      <c r="AG589" s="263" t="s">
        <v>123</v>
      </c>
      <c r="AH589" s="263" t="s">
        <v>334</v>
      </c>
      <c r="AI589" s="58" t="s">
        <v>4809</v>
      </c>
      <c r="AJ589" s="32" t="s">
        <v>58</v>
      </c>
      <c r="AK589" s="391">
        <v>25478222</v>
      </c>
      <c r="AL589" s="15" t="s">
        <v>2578</v>
      </c>
      <c r="AM589" s="85">
        <v>45246.759809594907</v>
      </c>
      <c r="AN589" s="15" t="s">
        <v>49</v>
      </c>
      <c r="AO589" s="31">
        <v>45258</v>
      </c>
      <c r="AP589" s="15">
        <v>1</v>
      </c>
      <c r="AQ589" s="20">
        <v>1</v>
      </c>
      <c r="AR589" s="20">
        <v>1</v>
      </c>
      <c r="AS589" s="114" t="s">
        <v>47</v>
      </c>
      <c r="AT589" s="15" t="s">
        <v>76</v>
      </c>
      <c r="AU589" s="16" t="s">
        <v>47</v>
      </c>
      <c r="AV589" s="15"/>
      <c r="AW589" s="18"/>
      <c r="AX589" s="58"/>
      <c r="AY589" s="18"/>
      <c r="AZ589" s="15"/>
      <c r="BA589" s="15"/>
      <c r="BB589" s="18"/>
      <c r="BC589" s="18"/>
      <c r="BD589" s="18"/>
      <c r="BE589" s="18"/>
      <c r="BF589" s="18"/>
      <c r="BG589" s="755">
        <f t="shared" si="216"/>
        <v>6</v>
      </c>
      <c r="BH589" s="709">
        <f t="shared" si="217"/>
        <v>6</v>
      </c>
      <c r="BI589" s="755">
        <f t="shared" si="218"/>
        <v>0</v>
      </c>
      <c r="BJ589" s="459" t="str">
        <f t="shared" si="219"/>
        <v>NO TIENE REZAGO</v>
      </c>
      <c r="BK589" s="18"/>
    </row>
    <row r="590" spans="1:63" customFormat="1" ht="18.75" customHeight="1">
      <c r="A590" s="481">
        <v>379</v>
      </c>
      <c r="B590" s="114" t="s">
        <v>2836</v>
      </c>
      <c r="C590" s="15" t="s">
        <v>33</v>
      </c>
      <c r="D590" s="15" t="s">
        <v>33</v>
      </c>
      <c r="E590" s="15" t="s">
        <v>279</v>
      </c>
      <c r="F590" s="15">
        <v>969265570</v>
      </c>
      <c r="G590" s="310" t="str">
        <f>CONCATENATE(MID(Q590,3,2),MID(P590,1,2),MID(H590,1,2),MID(I590,1,2),MID(J590,1,2), MID(K590,1,2),MID(L590,1,1))</f>
        <v>199GUHEKEDAS</v>
      </c>
      <c r="H590" s="18" t="s">
        <v>275</v>
      </c>
      <c r="I590" s="18" t="s">
        <v>361</v>
      </c>
      <c r="J590" s="18" t="s">
        <v>3166</v>
      </c>
      <c r="K590" s="18" t="s">
        <v>3167</v>
      </c>
      <c r="L590" s="15" t="s">
        <v>57</v>
      </c>
      <c r="M590" s="103" t="s">
        <v>57</v>
      </c>
      <c r="N590" s="193">
        <v>43711</v>
      </c>
      <c r="O590" s="199">
        <v>3</v>
      </c>
      <c r="P590" s="199">
        <v>9</v>
      </c>
      <c r="Q590" s="199">
        <v>2019</v>
      </c>
      <c r="R590" s="637">
        <f t="shared" ca="1" si="214"/>
        <v>4</v>
      </c>
      <c r="S590" s="15" t="s">
        <v>4808</v>
      </c>
      <c r="T590" s="29" t="s">
        <v>2590</v>
      </c>
      <c r="U590" s="155">
        <v>8607</v>
      </c>
      <c r="V590" s="21" t="s">
        <v>53</v>
      </c>
      <c r="W590" s="114" t="s">
        <v>47</v>
      </c>
      <c r="X590" s="51" t="str">
        <f t="shared" si="215"/>
        <v>9711HEFUKAMAV</v>
      </c>
      <c r="Y590" s="18" t="s">
        <v>361</v>
      </c>
      <c r="Z590" s="263" t="s">
        <v>691</v>
      </c>
      <c r="AA590" s="263" t="s">
        <v>110</v>
      </c>
      <c r="AB590" s="263" t="s">
        <v>867</v>
      </c>
      <c r="AC590" s="481" t="s">
        <v>56</v>
      </c>
      <c r="AD590" s="44" t="s">
        <v>57</v>
      </c>
      <c r="AE590" s="417">
        <v>35739</v>
      </c>
      <c r="AF590" s="180" t="s">
        <v>180</v>
      </c>
      <c r="AG590" s="263" t="s">
        <v>65</v>
      </c>
      <c r="AH590" s="263" t="s">
        <v>66</v>
      </c>
      <c r="AI590" s="58" t="s">
        <v>4809</v>
      </c>
      <c r="AJ590" s="32" t="s">
        <v>58</v>
      </c>
      <c r="AK590" s="231">
        <v>25927276</v>
      </c>
      <c r="AL590" s="15" t="s">
        <v>2578</v>
      </c>
      <c r="AM590" s="1094">
        <v>45202</v>
      </c>
      <c r="AN590" s="15" t="s">
        <v>49</v>
      </c>
      <c r="AO590" s="24">
        <v>45246</v>
      </c>
      <c r="AP590" s="15">
        <v>1</v>
      </c>
      <c r="AQ590" s="20">
        <v>1</v>
      </c>
      <c r="AR590" s="20">
        <v>1</v>
      </c>
      <c r="AS590" s="114" t="s">
        <v>47</v>
      </c>
      <c r="AT590" s="15" t="s">
        <v>188</v>
      </c>
      <c r="AU590" s="16" t="s">
        <v>47</v>
      </c>
      <c r="AV590" s="15"/>
      <c r="AW590" s="18"/>
      <c r="AX590" s="58"/>
      <c r="AY590" s="18"/>
      <c r="AZ590" s="15"/>
      <c r="BA590" s="15"/>
      <c r="BB590" s="18"/>
      <c r="BC590" s="18"/>
      <c r="BD590" s="18"/>
      <c r="BE590" s="18"/>
      <c r="BF590" s="18"/>
      <c r="BG590" s="755">
        <f t="shared" si="216"/>
        <v>6</v>
      </c>
      <c r="BH590" s="709">
        <f t="shared" si="217"/>
        <v>4</v>
      </c>
      <c r="BI590" s="755">
        <f t="shared" si="218"/>
        <v>-2</v>
      </c>
      <c r="BJ590" s="459" t="str">
        <f t="shared" si="219"/>
        <v>NO TIENE REZAGO</v>
      </c>
      <c r="BK590" s="18"/>
    </row>
    <row r="591" spans="1:63" customFormat="1" ht="18.75" customHeight="1">
      <c r="A591" s="481">
        <v>436</v>
      </c>
      <c r="B591" s="114" t="s">
        <v>2836</v>
      </c>
      <c r="C591" s="15" t="s">
        <v>33</v>
      </c>
      <c r="D591" s="15" t="s">
        <v>33</v>
      </c>
      <c r="E591" s="15" t="s">
        <v>116</v>
      </c>
      <c r="F591" s="15">
        <v>953178867</v>
      </c>
      <c r="G591" s="310" t="str">
        <f>CONCATENATE(MID(Q591,3,2),MID(P591,1,2),MID(H591,1,2),MID(I591,1,2),MID(J591,1,2), MID(K591,1,2),MID(L591,1,1))</f>
        <v>1211GUMEJEJES</v>
      </c>
      <c r="H591" s="18" t="s">
        <v>275</v>
      </c>
      <c r="I591" s="18" t="s">
        <v>1062</v>
      </c>
      <c r="J591" s="18" t="s">
        <v>2720</v>
      </c>
      <c r="K591" s="18" t="s">
        <v>458</v>
      </c>
      <c r="L591" s="15" t="s">
        <v>57</v>
      </c>
      <c r="M591" s="103" t="s">
        <v>57</v>
      </c>
      <c r="N591" s="193">
        <v>41235</v>
      </c>
      <c r="O591" s="199">
        <v>22</v>
      </c>
      <c r="P591" s="199">
        <v>11</v>
      </c>
      <c r="Q591" s="199">
        <v>2012</v>
      </c>
      <c r="R591" s="637">
        <f t="shared" ca="1" si="214"/>
        <v>11</v>
      </c>
      <c r="S591" s="15" t="s">
        <v>4808</v>
      </c>
      <c r="T591" s="29" t="s">
        <v>2590</v>
      </c>
      <c r="U591" s="390">
        <v>158</v>
      </c>
      <c r="V591" s="14" t="s">
        <v>2644</v>
      </c>
      <c r="W591" s="114" t="s">
        <v>47</v>
      </c>
      <c r="X591" s="51" t="str">
        <f t="shared" si="215"/>
        <v>846MEMEANRAV</v>
      </c>
      <c r="Y591" s="180" t="s">
        <v>1062</v>
      </c>
      <c r="Z591" s="180" t="s">
        <v>1062</v>
      </c>
      <c r="AA591" s="180" t="s">
        <v>1064</v>
      </c>
      <c r="AB591" s="180" t="s">
        <v>1065</v>
      </c>
      <c r="AC591" s="481" t="s">
        <v>56</v>
      </c>
      <c r="AD591" s="44" t="s">
        <v>57</v>
      </c>
      <c r="AE591" s="417">
        <v>30844</v>
      </c>
      <c r="AF591" s="180" t="s">
        <v>65</v>
      </c>
      <c r="AG591" s="263" t="s">
        <v>74</v>
      </c>
      <c r="AH591" s="263" t="s">
        <v>236</v>
      </c>
      <c r="AI591" s="58" t="s">
        <v>4809</v>
      </c>
      <c r="AJ591" s="32" t="s">
        <v>58</v>
      </c>
      <c r="AK591" s="391">
        <v>17684648</v>
      </c>
      <c r="AL591" s="15" t="s">
        <v>2578</v>
      </c>
      <c r="AM591" s="85">
        <v>45244.384373553243</v>
      </c>
      <c r="AN591" s="15" t="s">
        <v>49</v>
      </c>
      <c r="AO591" s="31">
        <v>45258</v>
      </c>
      <c r="AP591" s="15">
        <v>1</v>
      </c>
      <c r="AQ591" s="20">
        <v>1</v>
      </c>
      <c r="AR591" s="20">
        <v>1</v>
      </c>
      <c r="AS591" s="114" t="s">
        <v>47</v>
      </c>
      <c r="AT591" s="15" t="s">
        <v>76</v>
      </c>
      <c r="AU591" s="16" t="s">
        <v>47</v>
      </c>
      <c r="AV591" s="15"/>
      <c r="AW591" s="18"/>
      <c r="AX591" s="58"/>
      <c r="AY591" s="18"/>
      <c r="AZ591" s="15"/>
      <c r="BA591" s="15"/>
      <c r="BB591" s="18"/>
      <c r="BC591" s="18"/>
      <c r="BD591" s="18"/>
      <c r="BE591" s="18"/>
      <c r="BF591" s="18"/>
      <c r="BG591" s="755">
        <f t="shared" si="216"/>
        <v>9</v>
      </c>
      <c r="BH591" s="709">
        <f t="shared" si="217"/>
        <v>11</v>
      </c>
      <c r="BI591" s="755">
        <f t="shared" si="218"/>
        <v>2</v>
      </c>
      <c r="BJ591" s="459" t="str">
        <f t="shared" si="219"/>
        <v>2 AÑOS REZAGO</v>
      </c>
      <c r="BK591" s="18"/>
    </row>
    <row r="592" spans="1:63" customFormat="1" ht="18.75" customHeight="1">
      <c r="A592" s="481">
        <v>737</v>
      </c>
      <c r="B592" s="114" t="s">
        <v>2836</v>
      </c>
      <c r="C592" s="15" t="s">
        <v>50</v>
      </c>
      <c r="D592" s="18" t="s">
        <v>77</v>
      </c>
      <c r="E592" s="44" t="s">
        <v>780</v>
      </c>
      <c r="F592" s="44">
        <v>72640649</v>
      </c>
      <c r="G592" s="310" t="str">
        <f>CONCATENATE(MID(Q592,3,2),MID(P592,1,2),MID(H592,1,2),MID(I592,1,2),MID(J592,1,2), MID(K592,1,2),MID(L592,1,1))</f>
        <v>213GURORELOS</v>
      </c>
      <c r="H592" s="32" t="s">
        <v>275</v>
      </c>
      <c r="I592" s="32" t="s">
        <v>851</v>
      </c>
      <c r="J592" s="32" t="s">
        <v>3797</v>
      </c>
      <c r="K592" s="32" t="s">
        <v>3798</v>
      </c>
      <c r="L592" s="15" t="s">
        <v>57</v>
      </c>
      <c r="M592" s="103" t="s">
        <v>57</v>
      </c>
      <c r="N592" s="193">
        <v>44278</v>
      </c>
      <c r="O592" s="199">
        <v>23</v>
      </c>
      <c r="P592" s="199">
        <v>3</v>
      </c>
      <c r="Q592" s="199">
        <v>2021</v>
      </c>
      <c r="R592" s="637">
        <f t="shared" ca="1" si="214"/>
        <v>3</v>
      </c>
      <c r="S592" s="15" t="s">
        <v>4809</v>
      </c>
      <c r="T592" s="29" t="s">
        <v>2590</v>
      </c>
      <c r="U592" s="780">
        <v>474</v>
      </c>
      <c r="V592" s="185" t="s">
        <v>53</v>
      </c>
      <c r="W592" s="114" t="s">
        <v>47</v>
      </c>
      <c r="X592" s="51" t="str">
        <f t="shared" si="215"/>
        <v>036GUROSCJEV</v>
      </c>
      <c r="Y592" s="256" t="s">
        <v>845</v>
      </c>
      <c r="Z592" s="256" t="s">
        <v>851</v>
      </c>
      <c r="AA592" s="256" t="s">
        <v>852</v>
      </c>
      <c r="AB592" s="256" t="s">
        <v>853</v>
      </c>
      <c r="AC592" s="481" t="s">
        <v>56</v>
      </c>
      <c r="AD592" s="44" t="s">
        <v>57</v>
      </c>
      <c r="AE592" s="785">
        <v>37801</v>
      </c>
      <c r="AF592" s="180" t="s">
        <v>753</v>
      </c>
      <c r="AG592" s="263" t="s">
        <v>74</v>
      </c>
      <c r="AH592" s="263" t="s">
        <v>89</v>
      </c>
      <c r="AI592" s="58" t="s">
        <v>4809</v>
      </c>
      <c r="AJ592" s="32" t="s">
        <v>58</v>
      </c>
      <c r="AK592" s="800">
        <v>31010170</v>
      </c>
      <c r="AL592" s="44" t="s">
        <v>2578</v>
      </c>
      <c r="AM592" s="1105">
        <v>45227</v>
      </c>
      <c r="AN592" s="15" t="s">
        <v>49</v>
      </c>
      <c r="AO592" s="1111">
        <v>45256</v>
      </c>
      <c r="AP592" s="44">
        <v>1</v>
      </c>
      <c r="AQ592" s="45">
        <v>1</v>
      </c>
      <c r="AR592" s="45">
        <v>2</v>
      </c>
      <c r="AS592" s="114" t="s">
        <v>47</v>
      </c>
      <c r="AT592" s="15" t="s">
        <v>59</v>
      </c>
      <c r="AU592" s="16" t="s">
        <v>47</v>
      </c>
      <c r="AV592" s="15"/>
      <c r="AW592" s="18"/>
      <c r="AX592" s="58"/>
      <c r="AY592" s="18"/>
      <c r="AZ592" s="15"/>
      <c r="BA592" s="15"/>
      <c r="BB592" s="18"/>
      <c r="BC592" s="18"/>
      <c r="BD592" s="18"/>
      <c r="BE592" s="18"/>
      <c r="BF592" s="18"/>
      <c r="BG592" s="755">
        <f t="shared" si="216"/>
        <v>6</v>
      </c>
      <c r="BH592" s="709">
        <f t="shared" si="217"/>
        <v>3</v>
      </c>
      <c r="BI592" s="755">
        <f t="shared" si="218"/>
        <v>-3</v>
      </c>
      <c r="BJ592" s="459" t="str">
        <f t="shared" si="219"/>
        <v>NO TIENE REZAGO</v>
      </c>
      <c r="BK592" s="18"/>
    </row>
    <row r="593" spans="1:63" customFormat="1" ht="18.75" customHeight="1">
      <c r="A593" s="481">
        <v>1258</v>
      </c>
      <c r="B593" s="23" t="s">
        <v>5311</v>
      </c>
      <c r="C593" s="15" t="s">
        <v>33</v>
      </c>
      <c r="D593" s="15" t="s">
        <v>33</v>
      </c>
      <c r="E593" s="53" t="s">
        <v>401</v>
      </c>
      <c r="F593" s="53" t="s">
        <v>5669</v>
      </c>
      <c r="G593" s="310" t="str">
        <f>CONCATENATE(MID(Q593,3,2),MID(P593,1,2),MID(H593,1,2),MID(I593,1,2),MID(J593,1,2), MID(K593,1,2),MID(L593,1,1))</f>
        <v>163GUSAJOABP</v>
      </c>
      <c r="H593" s="48" t="s">
        <v>275</v>
      </c>
      <c r="I593" s="48" t="s">
        <v>846</v>
      </c>
      <c r="J593" s="48" t="s">
        <v>2317</v>
      </c>
      <c r="K593" s="48" t="s">
        <v>2581</v>
      </c>
      <c r="L593" s="481" t="s">
        <v>42</v>
      </c>
      <c r="M593" s="466" t="s">
        <v>42</v>
      </c>
      <c r="N593" s="528">
        <v>42435</v>
      </c>
      <c r="O593" s="354">
        <v>6</v>
      </c>
      <c r="P593" s="354">
        <v>3</v>
      </c>
      <c r="Q593" s="354">
        <v>2016</v>
      </c>
      <c r="R593" s="637">
        <f t="shared" ca="1" si="214"/>
        <v>8</v>
      </c>
      <c r="S593" s="482" t="s">
        <v>4808</v>
      </c>
      <c r="T593" s="466" t="s">
        <v>42</v>
      </c>
      <c r="U593" s="781" t="s">
        <v>5863</v>
      </c>
      <c r="V593" s="14" t="s">
        <v>2588</v>
      </c>
      <c r="W593" s="114" t="s">
        <v>47</v>
      </c>
      <c r="X593" s="51" t="str">
        <f t="shared" si="215"/>
        <v>8912SASAYAJOV</v>
      </c>
      <c r="Y593" s="161" t="s">
        <v>846</v>
      </c>
      <c r="Z593" s="161" t="s">
        <v>1349</v>
      </c>
      <c r="AA593" s="161" t="s">
        <v>6031</v>
      </c>
      <c r="AB593" s="161" t="s">
        <v>374</v>
      </c>
      <c r="AC593" s="481" t="s">
        <v>56</v>
      </c>
      <c r="AD593" s="44" t="s">
        <v>57</v>
      </c>
      <c r="AE593" s="787">
        <v>32869</v>
      </c>
      <c r="AF593" s="782" t="s">
        <v>211</v>
      </c>
      <c r="AG593" s="797" t="s">
        <v>206</v>
      </c>
      <c r="AH593" s="797" t="s">
        <v>145</v>
      </c>
      <c r="AI593" s="15" t="s">
        <v>4809</v>
      </c>
      <c r="AJ593" s="464" t="s">
        <v>71</v>
      </c>
      <c r="AK593" s="161" t="s">
        <v>40</v>
      </c>
      <c r="AL593" s="15" t="s">
        <v>2578</v>
      </c>
      <c r="AM593" s="557">
        <v>45296.736318611111</v>
      </c>
      <c r="AN593" s="15" t="s">
        <v>49</v>
      </c>
      <c r="AO593" s="1101">
        <v>45296</v>
      </c>
      <c r="AP593" s="481"/>
      <c r="AQ593" s="466">
        <v>1</v>
      </c>
      <c r="AR593" s="466">
        <v>1</v>
      </c>
      <c r="AS593" s="673" t="s">
        <v>47</v>
      </c>
      <c r="AT593" s="18" t="s">
        <v>1210</v>
      </c>
      <c r="AU593" s="23"/>
      <c r="AV593" s="58"/>
      <c r="AW593" s="475"/>
      <c r="AX593" s="1093"/>
      <c r="AY593" s="475"/>
      <c r="AZ593" s="58"/>
      <c r="BA593" s="58"/>
      <c r="BB593" s="23"/>
      <c r="BC593" s="23"/>
      <c r="BD593" s="23"/>
      <c r="BE593" s="23"/>
      <c r="BF593" s="23"/>
      <c r="BG593" s="755">
        <f t="shared" si="216"/>
        <v>7</v>
      </c>
      <c r="BH593" s="709">
        <f t="shared" si="217"/>
        <v>8</v>
      </c>
      <c r="BI593" s="755">
        <f t="shared" si="218"/>
        <v>1</v>
      </c>
      <c r="BJ593" s="459" t="str">
        <f t="shared" si="219"/>
        <v>NO TIENE REZAGO</v>
      </c>
      <c r="BK593" s="23"/>
    </row>
    <row r="594" spans="1:63" customFormat="1" ht="18.75" customHeight="1">
      <c r="A594" s="481">
        <v>143</v>
      </c>
      <c r="B594" s="51" t="s">
        <v>2575</v>
      </c>
      <c r="C594" s="25" t="s">
        <v>50</v>
      </c>
      <c r="D594" s="25" t="s">
        <v>77</v>
      </c>
      <c r="E594" s="26" t="s">
        <v>77</v>
      </c>
      <c r="F594" s="26" t="s">
        <v>899</v>
      </c>
      <c r="G594" s="310" t="str">
        <f>CONCATENATE(MID(Q594,3,2),MID(P594,1,2),MID(H594,1,2),MID(I594,1,2),MID(J594,1,2), MID(K594,1,2),MID(L594,1,1))</f>
        <v>0610GUJIEIADS</v>
      </c>
      <c r="H594" s="27" t="s">
        <v>854</v>
      </c>
      <c r="I594" s="27" t="s">
        <v>900</v>
      </c>
      <c r="J594" s="27" t="s">
        <v>2775</v>
      </c>
      <c r="K594" s="27" t="s">
        <v>2776</v>
      </c>
      <c r="L594" s="15" t="s">
        <v>57</v>
      </c>
      <c r="M594" s="103" t="s">
        <v>57</v>
      </c>
      <c r="N594" s="193">
        <v>39002</v>
      </c>
      <c r="O594" s="199">
        <v>12</v>
      </c>
      <c r="P594" s="199">
        <v>10</v>
      </c>
      <c r="Q594" s="199">
        <v>2006</v>
      </c>
      <c r="R594" s="637">
        <f t="shared" ca="1" si="214"/>
        <v>17</v>
      </c>
      <c r="S594" s="15" t="s">
        <v>4808</v>
      </c>
      <c r="T594" s="29" t="s">
        <v>86</v>
      </c>
      <c r="U594" s="251">
        <v>35756879</v>
      </c>
      <c r="V594" s="14" t="s">
        <v>2597</v>
      </c>
      <c r="W594" s="51" t="s">
        <v>47</v>
      </c>
      <c r="X594" s="51" t="str">
        <f t="shared" si="215"/>
        <v>752JISEMALUV</v>
      </c>
      <c r="Y594" s="251" t="s">
        <v>900</v>
      </c>
      <c r="Z594" s="251" t="s">
        <v>901</v>
      </c>
      <c r="AA594" s="251" t="s">
        <v>185</v>
      </c>
      <c r="AB594" s="251" t="s">
        <v>902</v>
      </c>
      <c r="AC594" s="481" t="s">
        <v>56</v>
      </c>
      <c r="AD594" s="44" t="s">
        <v>57</v>
      </c>
      <c r="AE594" s="788">
        <v>27453</v>
      </c>
      <c r="AF594" s="251">
        <v>28</v>
      </c>
      <c r="AG594" s="307">
        <v>2</v>
      </c>
      <c r="AH594" s="307">
        <v>1975</v>
      </c>
      <c r="AI594" s="58" t="s">
        <v>4809</v>
      </c>
      <c r="AJ594" s="32" t="s">
        <v>58</v>
      </c>
      <c r="AK594" s="713">
        <v>13096475</v>
      </c>
      <c r="AL594" s="1080" t="s">
        <v>2578</v>
      </c>
      <c r="AM594" s="1104">
        <v>45184</v>
      </c>
      <c r="AN594" s="15" t="s">
        <v>49</v>
      </c>
      <c r="AO594" s="1094">
        <v>45203</v>
      </c>
      <c r="AP594" s="1077">
        <v>1</v>
      </c>
      <c r="AQ594" s="386">
        <v>1</v>
      </c>
      <c r="AR594" s="28">
        <v>2</v>
      </c>
      <c r="AS594" s="51" t="s">
        <v>47</v>
      </c>
      <c r="AT594" s="26" t="s">
        <v>59</v>
      </c>
      <c r="AU594" s="14" t="s">
        <v>47</v>
      </c>
      <c r="AV594" s="58"/>
      <c r="AW594" s="25"/>
      <c r="AX594" s="58"/>
      <c r="AY594" s="25"/>
      <c r="AZ594" s="58"/>
      <c r="BA594" s="557"/>
      <c r="BB594" s="25"/>
      <c r="BC594" s="25"/>
      <c r="BD594" s="25"/>
      <c r="BE594" s="25"/>
      <c r="BF594" s="25"/>
      <c r="BG594" s="755">
        <f t="shared" si="216"/>
        <v>13</v>
      </c>
      <c r="BH594" s="709">
        <f t="shared" si="217"/>
        <v>17</v>
      </c>
      <c r="BI594" s="755">
        <f t="shared" si="218"/>
        <v>4</v>
      </c>
      <c r="BJ594" s="459" t="str">
        <f t="shared" si="219"/>
        <v>4 AÑOS REZAGO A MÁS</v>
      </c>
      <c r="BK594" s="25"/>
    </row>
    <row r="595" spans="1:63" customFormat="1" ht="18.75" customHeight="1">
      <c r="A595" s="481">
        <v>771</v>
      </c>
      <c r="B595" s="114" t="s">
        <v>2836</v>
      </c>
      <c r="C595" s="15" t="s">
        <v>50</v>
      </c>
      <c r="D595" s="18" t="s">
        <v>77</v>
      </c>
      <c r="E595" s="44" t="s">
        <v>780</v>
      </c>
      <c r="F595" s="44" t="s">
        <v>1521</v>
      </c>
      <c r="G595" s="310" t="str">
        <f>CONCATENATE(MID(Q595,3,2),MID(P595,1,2),MID(H595,1,2),MID(I595,1,2),MID(J595,1,2), MID(K595,1,2),MID(L595,1,1))</f>
        <v>1412GUSASADAS</v>
      </c>
      <c r="H595" s="32" t="s">
        <v>854</v>
      </c>
      <c r="I595" s="32" t="s">
        <v>846</v>
      </c>
      <c r="J595" s="32" t="s">
        <v>3294</v>
      </c>
      <c r="K595" s="32" t="s">
        <v>1957</v>
      </c>
      <c r="L595" s="15" t="s">
        <v>57</v>
      </c>
      <c r="M595" s="103" t="s">
        <v>57</v>
      </c>
      <c r="N595" s="193">
        <v>41995</v>
      </c>
      <c r="O595" s="199">
        <v>22</v>
      </c>
      <c r="P595" s="199">
        <v>12</v>
      </c>
      <c r="Q595" s="199">
        <v>2014</v>
      </c>
      <c r="R595" s="637">
        <f ca="1">DATEDIF(N595,TODAY(),"Y")</f>
        <v>9</v>
      </c>
      <c r="S595" s="15" t="s">
        <v>4808</v>
      </c>
      <c r="T595" s="29" t="s">
        <v>2590</v>
      </c>
      <c r="U595" s="780">
        <v>967</v>
      </c>
      <c r="V595" s="14" t="s">
        <v>2588</v>
      </c>
      <c r="W595" s="114" t="s">
        <v>47</v>
      </c>
      <c r="X595" s="51" t="str">
        <f>UPPER(CONCATENATE(MID(AH595,3,2),MID(AG595,1,2),MID(Y595,1,2),MID(Z595,1,2),MID(AA595,1,2),MID(AB595,1,2),MID(AC595,1,1)))</f>
        <v>968SANIGLALV</v>
      </c>
      <c r="Y595" s="256" t="s">
        <v>846</v>
      </c>
      <c r="Z595" s="256" t="s">
        <v>53</v>
      </c>
      <c r="AA595" s="256" t="s">
        <v>1522</v>
      </c>
      <c r="AB595" s="256" t="s">
        <v>532</v>
      </c>
      <c r="AC595" s="481" t="s">
        <v>56</v>
      </c>
      <c r="AD595" s="44" t="s">
        <v>57</v>
      </c>
      <c r="AE595" s="792">
        <v>35302</v>
      </c>
      <c r="AF595" s="180" t="s">
        <v>274</v>
      </c>
      <c r="AG595" s="263" t="s">
        <v>73</v>
      </c>
      <c r="AH595" s="263" t="s">
        <v>334</v>
      </c>
      <c r="AI595" s="58" t="s">
        <v>4809</v>
      </c>
      <c r="AJ595" s="32" t="s">
        <v>58</v>
      </c>
      <c r="AK595" s="800">
        <v>25314565</v>
      </c>
      <c r="AL595" s="44" t="s">
        <v>2578</v>
      </c>
      <c r="AM595" s="1105">
        <v>45227</v>
      </c>
      <c r="AN595" s="44"/>
      <c r="AO595" s="1111"/>
      <c r="AP595" s="44"/>
      <c r="AQ595" s="45"/>
      <c r="AR595" s="45"/>
      <c r="AS595" s="114" t="s">
        <v>47</v>
      </c>
      <c r="AT595" s="15" t="s">
        <v>59</v>
      </c>
      <c r="AU595" s="16" t="s">
        <v>47</v>
      </c>
      <c r="AV595" s="15"/>
      <c r="AW595" s="18"/>
      <c r="AX595" s="58"/>
      <c r="AY595" s="18"/>
      <c r="AZ595" s="15"/>
      <c r="BA595" s="15"/>
      <c r="BB595" s="18"/>
      <c r="BC595" s="18"/>
      <c r="BD595" s="18"/>
      <c r="BE595" s="18"/>
      <c r="BF595" s="18"/>
      <c r="BG595" s="755">
        <f>IF(V595="NINGUNO",6, IF(V595="NIVEL INICIAL 3 AÑOS",6,IF(V595="NIVEL INICIAL 4 AÑOS",6, IF(V595="NIVEL INICIAL 5 AÑOS",6, IF(V595="PRIMARIA - 1ER GRADO",6, IF(V595="PRIMARIA - 2DO GRADO",7, IF(V595="PRIMARIA - 3ER GRADO",8, IF(V595="PRIMARIA - 4TO GRADO",9, IF(V595="PRIMARIA - 5TO GRADO",10, IF(V595="PRIMARIA - 6TO GRADO",11, IF(V595="SECUNDARIA - 1ER GRADO",12, IF(V595="SECUNDARIA - 2DO GRADO",13, IF(V595="SECUNDARIA - 3ER GRADO",14, IF(V595="SECUNDARIA - 4TO GRADO",15))))))))))))))</f>
        <v>7</v>
      </c>
      <c r="BH595" s="709">
        <f>DATEDIF(N595,"31/03/2024","Y")</f>
        <v>9</v>
      </c>
      <c r="BI595" s="755">
        <f>BH595-BG595</f>
        <v>2</v>
      </c>
      <c r="BJ595" s="459" t="str">
        <f>IF(BI595&lt;=1,"NO TIENE REZAGO", IF(BI595=2,"2 AÑOS REZAGO", IF(BI595=3,"3 AÑOS REZAGO", IF(BI595&gt;=4, "4 AÑOS REZAGO A MÁS"))))</f>
        <v>2 AÑOS REZAGO</v>
      </c>
      <c r="BK595" s="18"/>
    </row>
    <row r="596" spans="1:63" customFormat="1" ht="18.75" customHeight="1">
      <c r="A596" s="481">
        <v>760</v>
      </c>
      <c r="B596" s="114" t="s">
        <v>2836</v>
      </c>
      <c r="C596" s="15" t="s">
        <v>50</v>
      </c>
      <c r="D596" s="15" t="s">
        <v>50</v>
      </c>
      <c r="E596" s="26" t="s">
        <v>51</v>
      </c>
      <c r="F596" s="44">
        <v>957347784</v>
      </c>
      <c r="G596" s="310" t="str">
        <f>CONCATENATE(MID(Q596,3,2),MID(P596,1,2),MID(H596,1,2),MID(I596,1,2),MID(J596,1,2), MID(K596,1,2),MID(L596,1,1))</f>
        <v>166HEORMIANS</v>
      </c>
      <c r="H596" s="32" t="s">
        <v>3826</v>
      </c>
      <c r="I596" s="32" t="s">
        <v>1265</v>
      </c>
      <c r="J596" s="32" t="s">
        <v>119</v>
      </c>
      <c r="K596" s="32" t="s">
        <v>3827</v>
      </c>
      <c r="L596" s="15" t="s">
        <v>57</v>
      </c>
      <c r="M596" s="103" t="s">
        <v>57</v>
      </c>
      <c r="N596" s="193">
        <v>42545</v>
      </c>
      <c r="O596" s="199">
        <v>24</v>
      </c>
      <c r="P596" s="199">
        <v>6</v>
      </c>
      <c r="Q596" s="199">
        <v>2016</v>
      </c>
      <c r="R596" s="637">
        <f ca="1">DATEDIF(N596,TODAY(),"Y")</f>
        <v>7</v>
      </c>
      <c r="S596" s="15" t="s">
        <v>4809</v>
      </c>
      <c r="T596" s="29" t="s">
        <v>2590</v>
      </c>
      <c r="U596" s="777">
        <v>10964806</v>
      </c>
      <c r="V596" s="14" t="s">
        <v>2592</v>
      </c>
      <c r="W596" s="114" t="s">
        <v>47</v>
      </c>
      <c r="X596" s="51" t="str">
        <f>UPPER(CONCATENATE(MID(AH596,3,2),MID(AG596,1,2),MID(Y596,1,2),MID(Z596,1,2),MID(AA596,1,2),MID(AB596,1,2),MID(AC596,1,1)))</f>
        <v>799ORMASOJOV</v>
      </c>
      <c r="Y596" s="256" t="s">
        <v>1265</v>
      </c>
      <c r="Z596" s="256" t="s">
        <v>1273</v>
      </c>
      <c r="AA596" s="256" t="s">
        <v>3828</v>
      </c>
      <c r="AB596" s="256" t="s">
        <v>1275</v>
      </c>
      <c r="AC596" s="481" t="s">
        <v>56</v>
      </c>
      <c r="AD596" s="15" t="s">
        <v>42</v>
      </c>
      <c r="AE596" s="784">
        <v>29121</v>
      </c>
      <c r="AF596" s="180" t="s">
        <v>406</v>
      </c>
      <c r="AG596" s="263" t="s">
        <v>45</v>
      </c>
      <c r="AH596" s="263" t="s">
        <v>981</v>
      </c>
      <c r="AI596" s="58" t="s">
        <v>4809</v>
      </c>
      <c r="AJ596" s="32" t="s">
        <v>42</v>
      </c>
      <c r="AK596" s="800">
        <v>4034900</v>
      </c>
      <c r="AL596" s="44" t="s">
        <v>2578</v>
      </c>
      <c r="AM596" s="1105">
        <v>45232</v>
      </c>
      <c r="AN596" s="44"/>
      <c r="AO596" s="1111"/>
      <c r="AP596" s="44"/>
      <c r="AQ596" s="45"/>
      <c r="AR596" s="45"/>
      <c r="AS596" s="114" t="s">
        <v>47</v>
      </c>
      <c r="AT596" s="15" t="s">
        <v>59</v>
      </c>
      <c r="AU596" s="16" t="s">
        <v>47</v>
      </c>
      <c r="AV596" s="15"/>
      <c r="AW596" s="18"/>
      <c r="AX596" s="58"/>
      <c r="AY596" s="18"/>
      <c r="AZ596" s="15"/>
      <c r="BA596" s="15"/>
      <c r="BB596" s="18"/>
      <c r="BC596" s="18"/>
      <c r="BD596" s="18"/>
      <c r="BE596" s="18"/>
      <c r="BF596" s="18"/>
      <c r="BG596" s="755">
        <f>IF(V596="NINGUNO",6, IF(V596="NIVEL INICIAL 3 AÑOS",6,IF(V596="NIVEL INICIAL 4 AÑOS",6, IF(V596="NIVEL INICIAL 5 AÑOS",6, IF(V596="PRIMARIA - 1ER GRADO",6, IF(V596="PRIMARIA - 2DO GRADO",7, IF(V596="PRIMARIA - 3ER GRADO",8, IF(V596="PRIMARIA - 4TO GRADO",9, IF(V596="PRIMARIA - 5TO GRADO",10, IF(V596="PRIMARIA - 6TO GRADO",11, IF(V596="SECUNDARIA - 1ER GRADO",12, IF(V596="SECUNDARIA - 2DO GRADO",13, IF(V596="SECUNDARIA - 3ER GRADO",14, IF(V596="SECUNDARIA - 4TO GRADO",15))))))))))))))</f>
        <v>6</v>
      </c>
      <c r="BH596" s="709">
        <f>DATEDIF(N596,"31/03/2024","Y")</f>
        <v>7</v>
      </c>
      <c r="BI596" s="755">
        <f>BH596-BG596</f>
        <v>1</v>
      </c>
      <c r="BJ596" s="459" t="str">
        <f>IF(BI596&lt;=1,"NO TIENE REZAGO", IF(BI596=2,"2 AÑOS REZAGO", IF(BI596=3,"3 AÑOS REZAGO", IF(BI596&gt;=4, "4 AÑOS REZAGO A MÁS"))))</f>
        <v>NO TIENE REZAGO</v>
      </c>
      <c r="BK596" s="18" t="s">
        <v>3862</v>
      </c>
    </row>
    <row r="597" spans="1:63" customFormat="1" ht="18.75" customHeight="1">
      <c r="A597" s="481">
        <v>875</v>
      </c>
      <c r="B597" s="23" t="s">
        <v>4811</v>
      </c>
      <c r="C597" s="15" t="s">
        <v>33</v>
      </c>
      <c r="D597" s="15" t="s">
        <v>33</v>
      </c>
      <c r="E597" s="185" t="s">
        <v>132</v>
      </c>
      <c r="F597" s="198">
        <v>965853779</v>
      </c>
      <c r="G597" s="310" t="str">
        <f>CONCATENATE(MID(Q597,3,2),MID(P597,1,2),MID(H597,1,2),MID(I597,1,2),MID(J597,1,2), MID(K597,1,2),MID(L597,1,1))</f>
        <v>157HEGAJEDAS</v>
      </c>
      <c r="H597" s="192" t="s">
        <v>3838</v>
      </c>
      <c r="I597" s="192" t="s">
        <v>420</v>
      </c>
      <c r="J597" s="192" t="s">
        <v>458</v>
      </c>
      <c r="K597" s="192" t="s">
        <v>1942</v>
      </c>
      <c r="L597" s="15" t="s">
        <v>57</v>
      </c>
      <c r="M597" s="103" t="s">
        <v>57</v>
      </c>
      <c r="N597" s="193">
        <v>42202</v>
      </c>
      <c r="O597" s="199">
        <v>17</v>
      </c>
      <c r="P597" s="199">
        <v>7</v>
      </c>
      <c r="Q597" s="199">
        <v>2015</v>
      </c>
      <c r="R597" s="637">
        <f ca="1">DATEDIF(N597,TODAY(),"Y")</f>
        <v>8</v>
      </c>
      <c r="S597" s="15" t="s">
        <v>4808</v>
      </c>
      <c r="T597" s="29" t="s">
        <v>2590</v>
      </c>
      <c r="U597" s="170">
        <v>2794</v>
      </c>
      <c r="V597" s="14" t="s">
        <v>2588</v>
      </c>
      <c r="W597" s="114" t="s">
        <v>47</v>
      </c>
      <c r="X597" s="51" t="str">
        <f>UPPER(CONCATENATE(MID(AH597,3,2),MID(AG597,1,2),MID(Y597,1,2),MID(Z597,1,2),MID(AA597,1,2),MID(AB597,1,2),MID(AC597,1,1)))</f>
        <v>9704GAROANAUV</v>
      </c>
      <c r="Y597" s="166" t="s">
        <v>420</v>
      </c>
      <c r="Z597" s="167" t="s">
        <v>627</v>
      </c>
      <c r="AA597" s="167" t="s">
        <v>4285</v>
      </c>
      <c r="AB597" s="167" t="s">
        <v>1332</v>
      </c>
      <c r="AC597" s="481" t="s">
        <v>56</v>
      </c>
      <c r="AD597" s="498" t="s">
        <v>42</v>
      </c>
      <c r="AE597" s="789">
        <v>35525</v>
      </c>
      <c r="AF597" s="794" t="s">
        <v>105</v>
      </c>
      <c r="AG597" s="796" t="s">
        <v>162</v>
      </c>
      <c r="AH597" s="796" t="s">
        <v>66</v>
      </c>
      <c r="AI597" s="58" t="s">
        <v>4809</v>
      </c>
      <c r="AJ597" s="198" t="s">
        <v>42</v>
      </c>
      <c r="AK597" s="1340" t="s">
        <v>4286</v>
      </c>
      <c r="AL597" s="498" t="s">
        <v>2578</v>
      </c>
      <c r="AM597" s="1102">
        <v>45261.497736666672</v>
      </c>
      <c r="AN597" s="15" t="s">
        <v>49</v>
      </c>
      <c r="AO597" s="1111">
        <v>45280</v>
      </c>
      <c r="AP597" s="498">
        <v>2</v>
      </c>
      <c r="AQ597" s="377">
        <v>2</v>
      </c>
      <c r="AR597" s="200">
        <v>1</v>
      </c>
      <c r="AS597" s="146" t="s">
        <v>47</v>
      </c>
      <c r="AT597" s="198" t="s">
        <v>98</v>
      </c>
      <c r="AU597" s="18" t="s">
        <v>47</v>
      </c>
      <c r="AV597" s="58"/>
      <c r="AW597" s="18"/>
      <c r="AX597" s="58"/>
      <c r="AY597" s="18"/>
      <c r="AZ597" s="58"/>
      <c r="BA597" s="58"/>
      <c r="BB597" s="18"/>
      <c r="BC597" s="18"/>
      <c r="BD597" s="18"/>
      <c r="BE597" s="18"/>
      <c r="BF597" s="18"/>
      <c r="BG597" s="755">
        <f>IF(V597="NINGUNO",6, IF(V597="NIVEL INICIAL 3 AÑOS",6,IF(V597="NIVEL INICIAL 4 AÑOS",6, IF(V597="NIVEL INICIAL 5 AÑOS",6, IF(V597="PRIMARIA - 1ER GRADO",6, IF(V597="PRIMARIA - 2DO GRADO",7, IF(V597="PRIMARIA - 3ER GRADO",8, IF(V597="PRIMARIA - 4TO GRADO",9, IF(V597="PRIMARIA - 5TO GRADO",10, IF(V597="PRIMARIA - 6TO GRADO",11, IF(V597="SECUNDARIA - 1ER GRADO",12, IF(V597="SECUNDARIA - 2DO GRADO",13, IF(V597="SECUNDARIA - 3ER GRADO",14, IF(V597="SECUNDARIA - 4TO GRADO",15))))))))))))))</f>
        <v>7</v>
      </c>
      <c r="BH597" s="709">
        <f>DATEDIF(N597,"31/03/2024","Y")</f>
        <v>8</v>
      </c>
      <c r="BI597" s="755">
        <f>BH597-BG597</f>
        <v>1</v>
      </c>
      <c r="BJ597" s="459" t="str">
        <f>IF(BI597&lt;=1,"NO TIENE REZAGO", IF(BI597=2,"2 AÑOS REZAGO", IF(BI597=3,"3 AÑOS REZAGO", IF(BI597&gt;=4, "4 AÑOS REZAGO A MÁS"))))</f>
        <v>NO TIENE REZAGO</v>
      </c>
      <c r="BK597" s="18"/>
    </row>
    <row r="598" spans="1:63" customFormat="1" ht="18.75" customHeight="1">
      <c r="A598" s="481">
        <v>1124</v>
      </c>
      <c r="B598" s="23" t="s">
        <v>5311</v>
      </c>
      <c r="C598" s="15" t="s">
        <v>33</v>
      </c>
      <c r="D598" s="15" t="s">
        <v>33</v>
      </c>
      <c r="E598" s="53" t="s">
        <v>99</v>
      </c>
      <c r="F598" s="53" t="s">
        <v>5499</v>
      </c>
      <c r="G598" s="310" t="str">
        <f>CONCATENATE(MID(Q598,3,2),MID(P598,1,2),MID(H598,1,2),MID(I598,1,2),MID(J598,1,2), MID(K598,1,2),MID(L598,1,1))</f>
        <v>203HEGOMAGAN</v>
      </c>
      <c r="H598" s="48" t="s">
        <v>3933</v>
      </c>
      <c r="I598" s="48" t="s">
        <v>784</v>
      </c>
      <c r="J598" s="48" t="s">
        <v>5508</v>
      </c>
      <c r="K598" s="48" t="s">
        <v>4520</v>
      </c>
      <c r="L598" s="15" t="s">
        <v>1938</v>
      </c>
      <c r="M598" s="185" t="s">
        <v>1938</v>
      </c>
      <c r="N598" s="419">
        <v>43910</v>
      </c>
      <c r="O598" s="354">
        <v>20</v>
      </c>
      <c r="P598" s="354">
        <v>3</v>
      </c>
      <c r="Q598" s="354">
        <v>2020</v>
      </c>
      <c r="R598" s="637">
        <f ca="1">DATEDIF(N598,TODAY(),"Y")</f>
        <v>4</v>
      </c>
      <c r="S598" s="482" t="s">
        <v>4808</v>
      </c>
      <c r="T598" s="57" t="s">
        <v>1939</v>
      </c>
      <c r="U598" s="465">
        <v>91787255</v>
      </c>
      <c r="V598" s="53" t="s">
        <v>53</v>
      </c>
      <c r="W598" s="114" t="s">
        <v>47</v>
      </c>
      <c r="X598" s="51" t="str">
        <f>UPPER(CONCATENATE(MID(AH598,3,2),MID(AG598,1,2),MID(Y598,1,2),MID(Z598,1,2),MID(AA598,1,2),MID(AB598,1,2),MID(AC598,1,1)))</f>
        <v>8711GOHEVECAV</v>
      </c>
      <c r="Y598" s="161" t="s">
        <v>784</v>
      </c>
      <c r="Z598" s="161" t="s">
        <v>3933</v>
      </c>
      <c r="AA598" s="161" t="s">
        <v>5585</v>
      </c>
      <c r="AB598" s="161" t="s">
        <v>5586</v>
      </c>
      <c r="AC598" s="481" t="s">
        <v>56</v>
      </c>
      <c r="AD598" s="44" t="s">
        <v>111</v>
      </c>
      <c r="AE598" s="1290">
        <v>32101</v>
      </c>
      <c r="AF598" s="795" t="s">
        <v>122</v>
      </c>
      <c r="AG598" s="798" t="s">
        <v>65</v>
      </c>
      <c r="AH598" s="798" t="s">
        <v>249</v>
      </c>
      <c r="AI598" s="15" t="s">
        <v>4809</v>
      </c>
      <c r="AJ598" s="53" t="s">
        <v>112</v>
      </c>
      <c r="AK598" s="781" t="s">
        <v>5587</v>
      </c>
      <c r="AL598" s="15" t="s">
        <v>2578</v>
      </c>
      <c r="AM598" s="557">
        <v>45184</v>
      </c>
      <c r="AN598" s="15" t="s">
        <v>49</v>
      </c>
      <c r="AO598" s="1114">
        <v>45307</v>
      </c>
      <c r="AP598" s="481"/>
      <c r="AQ598" s="466">
        <v>1</v>
      </c>
      <c r="AR598" s="466">
        <v>1</v>
      </c>
      <c r="AS598" s="673" t="s">
        <v>47</v>
      </c>
      <c r="AT598" s="18" t="s">
        <v>98</v>
      </c>
      <c r="AU598" s="23"/>
      <c r="AV598" s="58"/>
      <c r="AW598" s="53"/>
      <c r="AX598" s="1093"/>
      <c r="AY598" s="53"/>
      <c r="AZ598" s="58"/>
      <c r="BA598" s="58"/>
      <c r="BB598" s="23"/>
      <c r="BC598" s="23"/>
      <c r="BD598" s="23"/>
      <c r="BE598" s="23"/>
      <c r="BF598" s="23"/>
      <c r="BG598" s="755">
        <f>IF(V598="NINGUNO",6, IF(V598="NIVEL INICIAL 3 AÑOS",6,IF(V598="NIVEL INICIAL 4 AÑOS",6, IF(V598="NIVEL INICIAL 5 AÑOS",6, IF(V598="PRIMARIA - 1ER GRADO",6, IF(V598="PRIMARIA - 2DO GRADO",7, IF(V598="PRIMARIA - 3ER GRADO",8, IF(V598="PRIMARIA - 4TO GRADO",9, IF(V598="PRIMARIA - 5TO GRADO",10, IF(V598="PRIMARIA - 6TO GRADO",11, IF(V598="SECUNDARIA - 1ER GRADO",12, IF(V598="SECUNDARIA - 2DO GRADO",13, IF(V598="SECUNDARIA - 3ER GRADO",14, IF(V598="SECUNDARIA - 4TO GRADO",15))))))))))))))</f>
        <v>6</v>
      </c>
      <c r="BH598" s="709">
        <f>DATEDIF(N598,"31/03/2024","Y")</f>
        <v>4</v>
      </c>
      <c r="BI598" s="755">
        <f>BH598-BG598</f>
        <v>-2</v>
      </c>
      <c r="BJ598" s="459" t="str">
        <f>IF(BI598&lt;=1,"NO TIENE REZAGO", IF(BI598=2,"2 AÑOS REZAGO", IF(BI598=3,"3 AÑOS REZAGO", IF(BI598&gt;=4, "4 AÑOS REZAGO A MÁS"))))</f>
        <v>NO TIENE REZAGO</v>
      </c>
      <c r="BK598" s="23"/>
    </row>
    <row r="599" spans="1:63" customFormat="1" ht="18.75" customHeight="1">
      <c r="A599" s="481">
        <v>773</v>
      </c>
      <c r="B599" s="114" t="s">
        <v>2836</v>
      </c>
      <c r="C599" s="15" t="s">
        <v>50</v>
      </c>
      <c r="D599" s="15" t="s">
        <v>50</v>
      </c>
      <c r="E599" s="26" t="s">
        <v>51</v>
      </c>
      <c r="F599" s="44" t="s">
        <v>1523</v>
      </c>
      <c r="G599" s="310" t="str">
        <f>CONCATENATE(MID(Q599,3,2),MID(P599,1,2),MID(H599,1,2),MID(I599,1,2),MID(J599,1,2), MID(K599,1,2),MID(L599,1,1))</f>
        <v>146HESAJHJES</v>
      </c>
      <c r="H599" s="32" t="s">
        <v>3838</v>
      </c>
      <c r="I599" s="32" t="s">
        <v>846</v>
      </c>
      <c r="J599" s="32" t="s">
        <v>3839</v>
      </c>
      <c r="K599" s="32" t="s">
        <v>458</v>
      </c>
      <c r="L599" s="15" t="s">
        <v>57</v>
      </c>
      <c r="M599" s="103" t="s">
        <v>57</v>
      </c>
      <c r="N599" s="193">
        <v>41814</v>
      </c>
      <c r="O599" s="199">
        <v>24</v>
      </c>
      <c r="P599" s="199">
        <v>6</v>
      </c>
      <c r="Q599" s="199">
        <v>2014</v>
      </c>
      <c r="R599" s="637">
        <f ca="1">DATEDIF(N599,TODAY(),"Y")</f>
        <v>9</v>
      </c>
      <c r="S599" s="15" t="s">
        <v>4808</v>
      </c>
      <c r="T599" s="29" t="s">
        <v>2590</v>
      </c>
      <c r="U599" s="780">
        <v>1201</v>
      </c>
      <c r="V599" s="14" t="s">
        <v>2588</v>
      </c>
      <c r="W599" s="114" t="s">
        <v>47</v>
      </c>
      <c r="X599" s="51" t="str">
        <f>UPPER(CONCATENATE(MID(AH599,3,2),MID(AG599,1,2),MID(Y599,1,2),MID(Z599,1,2),MID(AA599,1,2),MID(AB599,1,2),MID(AC599,1,1)))</f>
        <v>9310SAANYOCAV</v>
      </c>
      <c r="Y599" s="256" t="s">
        <v>846</v>
      </c>
      <c r="Z599" s="256" t="s">
        <v>1524</v>
      </c>
      <c r="AA599" s="256" t="s">
        <v>1525</v>
      </c>
      <c r="AB599" s="256" t="s">
        <v>266</v>
      </c>
      <c r="AC599" s="481" t="s">
        <v>56</v>
      </c>
      <c r="AD599" s="44" t="s">
        <v>57</v>
      </c>
      <c r="AE599" s="784">
        <v>34258</v>
      </c>
      <c r="AF599" s="180" t="s">
        <v>267</v>
      </c>
      <c r="AG599" s="263" t="s">
        <v>114</v>
      </c>
      <c r="AH599" s="263" t="s">
        <v>293</v>
      </c>
      <c r="AI599" s="58" t="s">
        <v>4809</v>
      </c>
      <c r="AJ599" s="32" t="s">
        <v>58</v>
      </c>
      <c r="AK599" s="800">
        <v>21279830</v>
      </c>
      <c r="AL599" s="44" t="s">
        <v>2578</v>
      </c>
      <c r="AM599" s="31">
        <v>45211</v>
      </c>
      <c r="AN599" s="15" t="s">
        <v>49</v>
      </c>
      <c r="AO599" s="1111">
        <v>45258</v>
      </c>
      <c r="AP599" s="44">
        <v>2</v>
      </c>
      <c r="AQ599" s="45">
        <v>2</v>
      </c>
      <c r="AR599" s="45">
        <v>2</v>
      </c>
      <c r="AS599" s="114" t="s">
        <v>47</v>
      </c>
      <c r="AT599" s="15" t="s">
        <v>59</v>
      </c>
      <c r="AU599" s="16" t="s">
        <v>47</v>
      </c>
      <c r="AV599" s="15"/>
      <c r="AW599" s="18"/>
      <c r="AX599" s="58"/>
      <c r="AY599" s="18"/>
      <c r="AZ599" s="15"/>
      <c r="BA599" s="15"/>
      <c r="BB599" s="18"/>
      <c r="BC599" s="18"/>
      <c r="BD599" s="18"/>
      <c r="BE599" s="18"/>
      <c r="BF599" s="18"/>
      <c r="BG599" s="755">
        <f>IF(V599="NINGUNO",6, IF(V599="NIVEL INICIAL 3 AÑOS",6,IF(V599="NIVEL INICIAL 4 AÑOS",6, IF(V599="NIVEL INICIAL 5 AÑOS",6, IF(V599="PRIMARIA - 1ER GRADO",6, IF(V599="PRIMARIA - 2DO GRADO",7, IF(V599="PRIMARIA - 3ER GRADO",8, IF(V599="PRIMARIA - 4TO GRADO",9, IF(V599="PRIMARIA - 5TO GRADO",10, IF(V599="PRIMARIA - 6TO GRADO",11, IF(V599="SECUNDARIA - 1ER GRADO",12, IF(V599="SECUNDARIA - 2DO GRADO",13, IF(V599="SECUNDARIA - 3ER GRADO",14, IF(V599="SECUNDARIA - 4TO GRADO",15))))))))))))))</f>
        <v>7</v>
      </c>
      <c r="BH599" s="709">
        <f>DATEDIF(N599,"31/03/2024","Y")</f>
        <v>9</v>
      </c>
      <c r="BI599" s="755">
        <f>BH599-BG599</f>
        <v>2</v>
      </c>
      <c r="BJ599" s="459" t="str">
        <f>IF(BI599&lt;=1,"NO TIENE REZAGO", IF(BI599=2,"2 AÑOS REZAGO", IF(BI599=3,"3 AÑOS REZAGO", IF(BI599&gt;=4, "4 AÑOS REZAGO A MÁS"))))</f>
        <v>2 AÑOS REZAGO</v>
      </c>
      <c r="BK599" s="18"/>
    </row>
    <row r="600" spans="1:63" customFormat="1" ht="18.75" customHeight="1">
      <c r="A600" s="481">
        <v>227</v>
      </c>
      <c r="B600" s="114" t="s">
        <v>2836</v>
      </c>
      <c r="C600" s="15" t="s">
        <v>33</v>
      </c>
      <c r="D600" s="15" t="s">
        <v>33</v>
      </c>
      <c r="E600" s="15" t="s">
        <v>2048</v>
      </c>
      <c r="F600" s="15">
        <v>962143271</v>
      </c>
      <c r="G600" s="310" t="str">
        <f>CONCATENATE(MID(Q600,3,2),MID(P600,1,2),MID(H600,1,2),MID(I600,1,2),MID(J600,1,2), MID(K600,1,2),MID(L600,1,1))</f>
        <v>205HEBAJENON</v>
      </c>
      <c r="H600" s="18" t="s">
        <v>361</v>
      </c>
      <c r="I600" s="18" t="s">
        <v>268</v>
      </c>
      <c r="J600" s="18" t="s">
        <v>2768</v>
      </c>
      <c r="K600" s="18" t="s">
        <v>2881</v>
      </c>
      <c r="L600" s="21" t="s">
        <v>1938</v>
      </c>
      <c r="M600" s="185" t="s">
        <v>1938</v>
      </c>
      <c r="N600" s="193">
        <v>43963</v>
      </c>
      <c r="O600" s="199">
        <v>12</v>
      </c>
      <c r="P600" s="199">
        <v>5</v>
      </c>
      <c r="Q600" s="199">
        <v>2020</v>
      </c>
      <c r="R600" s="637">
        <f ca="1">DATEDIF(N600,TODAY(),"Y")</f>
        <v>3</v>
      </c>
      <c r="S600" s="15" t="s">
        <v>4808</v>
      </c>
      <c r="T600" s="18" t="s">
        <v>2113</v>
      </c>
      <c r="U600" s="396" t="s">
        <v>2882</v>
      </c>
      <c r="V600" s="21" t="s">
        <v>53</v>
      </c>
      <c r="W600" s="114" t="s">
        <v>47</v>
      </c>
      <c r="X600" s="51" t="str">
        <f>UPPER(CONCATENATE(MID(AH600,3,2),MID(AG600,1,2),MID(Y600,1,2),MID(Z600,1,2),MID(AA600,1,2),MID(AB600,1,2),MID(AC600,1,1)))</f>
        <v>879BAGIZUYOV</v>
      </c>
      <c r="Y600" s="180" t="s">
        <v>268</v>
      </c>
      <c r="Z600" s="180" t="s">
        <v>271</v>
      </c>
      <c r="AA600" s="180" t="s">
        <v>150</v>
      </c>
      <c r="AB600" s="180" t="s">
        <v>272</v>
      </c>
      <c r="AC600" s="481" t="s">
        <v>56</v>
      </c>
      <c r="AD600" s="44" t="s">
        <v>111</v>
      </c>
      <c r="AE600" s="399">
        <v>32045</v>
      </c>
      <c r="AF600" s="180" t="s">
        <v>274</v>
      </c>
      <c r="AG600" s="263" t="s">
        <v>45</v>
      </c>
      <c r="AH600" s="263" t="s">
        <v>249</v>
      </c>
      <c r="AI600" s="58" t="s">
        <v>4809</v>
      </c>
      <c r="AJ600" s="150" t="s">
        <v>142</v>
      </c>
      <c r="AK600" s="391" t="s">
        <v>273</v>
      </c>
      <c r="AL600" s="15" t="s">
        <v>2578</v>
      </c>
      <c r="AM600" s="85">
        <v>45250.591666666667</v>
      </c>
      <c r="AN600" s="15" t="s">
        <v>49</v>
      </c>
      <c r="AO600" s="24">
        <v>45258</v>
      </c>
      <c r="AP600" s="15">
        <v>1</v>
      </c>
      <c r="AQ600" s="286">
        <v>1</v>
      </c>
      <c r="AR600" s="20">
        <v>1</v>
      </c>
      <c r="AS600" s="114" t="s">
        <v>47</v>
      </c>
      <c r="AT600" s="15" t="s">
        <v>67</v>
      </c>
      <c r="AU600" s="16" t="s">
        <v>47</v>
      </c>
      <c r="AV600" s="15"/>
      <c r="AW600" s="18"/>
      <c r="AX600" s="58"/>
      <c r="AY600" s="18"/>
      <c r="AZ600" s="15"/>
      <c r="BA600" s="15"/>
      <c r="BB600" s="18"/>
      <c r="BC600" s="18"/>
      <c r="BD600" s="18"/>
      <c r="BE600" s="18"/>
      <c r="BF600" s="18"/>
      <c r="BG600" s="755">
        <f>IF(V600="NINGUNO",6, IF(V600="NIVEL INICIAL 3 AÑOS",6,IF(V600="NIVEL INICIAL 4 AÑOS",6, IF(V600="NIVEL INICIAL 5 AÑOS",6, IF(V600="PRIMARIA - 1ER GRADO",6, IF(V600="PRIMARIA - 2DO GRADO",7, IF(V600="PRIMARIA - 3ER GRADO",8, IF(V600="PRIMARIA - 4TO GRADO",9, IF(V600="PRIMARIA - 5TO GRADO",10, IF(V600="PRIMARIA - 6TO GRADO",11, IF(V600="SECUNDARIA - 1ER GRADO",12, IF(V600="SECUNDARIA - 2DO GRADO",13, IF(V600="SECUNDARIA - 3ER GRADO",14, IF(V600="SECUNDARIA - 4TO GRADO",15))))))))))))))</f>
        <v>6</v>
      </c>
      <c r="BH600" s="709">
        <f>DATEDIF(N600,"31/03/2024","Y")</f>
        <v>3</v>
      </c>
      <c r="BI600" s="755">
        <f>BH600-BG600</f>
        <v>-3</v>
      </c>
      <c r="BJ600" s="459" t="str">
        <f>IF(BI600&lt;=1,"NO TIENE REZAGO", IF(BI600=2,"2 AÑOS REZAGO", IF(BI600=3,"3 AÑOS REZAGO", IF(BI600&gt;=4, "4 AÑOS REZAGO A MÁS"))))</f>
        <v>NO TIENE REZAGO</v>
      </c>
      <c r="BK600" s="18"/>
    </row>
    <row r="601" spans="1:63" customFormat="1" ht="18.75" customHeight="1">
      <c r="A601" s="481">
        <v>117</v>
      </c>
      <c r="B601" s="51" t="s">
        <v>2575</v>
      </c>
      <c r="C601" s="25" t="s">
        <v>50</v>
      </c>
      <c r="D601" s="25" t="s">
        <v>77</v>
      </c>
      <c r="E601" s="26" t="s">
        <v>77</v>
      </c>
      <c r="F601" s="26" t="s">
        <v>328</v>
      </c>
      <c r="G601" s="310" t="str">
        <f>CONCATENATE(MID(Q601,3,2),MID(P601,1,2),MID(H601,1,2),MID(I601,1,2),MID(J601,1,2), MID(K601,1,2),MID(L601,1,1))</f>
        <v>1010HEBLKEKAS</v>
      </c>
      <c r="H601" s="27" t="s">
        <v>361</v>
      </c>
      <c r="I601" s="27" t="s">
        <v>321</v>
      </c>
      <c r="J601" s="27" t="s">
        <v>865</v>
      </c>
      <c r="K601" s="27" t="s">
        <v>329</v>
      </c>
      <c r="L601" s="15" t="s">
        <v>57</v>
      </c>
      <c r="M601" s="103" t="s">
        <v>57</v>
      </c>
      <c r="N601" s="193">
        <v>40466</v>
      </c>
      <c r="O601" s="199">
        <v>15</v>
      </c>
      <c r="P601" s="199">
        <v>10</v>
      </c>
      <c r="Q601" s="199">
        <v>2010</v>
      </c>
      <c r="R601" s="637">
        <f ca="1">DATEDIF(N601,TODAY(),"Y")</f>
        <v>13</v>
      </c>
      <c r="S601" s="15" t="s">
        <v>4809</v>
      </c>
      <c r="T601" s="29" t="s">
        <v>2590</v>
      </c>
      <c r="U601" s="251">
        <v>155</v>
      </c>
      <c r="V601" s="756" t="s">
        <v>2631</v>
      </c>
      <c r="W601" s="51" t="s">
        <v>47</v>
      </c>
      <c r="X601" s="51" t="str">
        <f>UPPER(CONCATENATE(MID(AH601,3,2),MID(AG601,1,2),MID(Y601,1,2),MID(Z601,1,2),MID(AA601,1,2),MID(AB601,1,2),MID(AC601,1,1)))</f>
        <v>941BLFLKAVAV</v>
      </c>
      <c r="Y601" s="251" t="s">
        <v>321</v>
      </c>
      <c r="Z601" s="251" t="s">
        <v>37</v>
      </c>
      <c r="AA601" s="251" t="s">
        <v>329</v>
      </c>
      <c r="AB601" s="251" t="s">
        <v>59</v>
      </c>
      <c r="AC601" s="481" t="s">
        <v>56</v>
      </c>
      <c r="AD601" s="44" t="s">
        <v>57</v>
      </c>
      <c r="AE601" s="788">
        <v>34364</v>
      </c>
      <c r="AF601" s="251">
        <v>30</v>
      </c>
      <c r="AG601" s="307">
        <v>1</v>
      </c>
      <c r="AH601" s="307">
        <v>1994</v>
      </c>
      <c r="AI601" s="58" t="s">
        <v>4809</v>
      </c>
      <c r="AJ601" s="32" t="s">
        <v>58</v>
      </c>
      <c r="AK601" s="713">
        <v>25618223</v>
      </c>
      <c r="AL601" s="1080" t="s">
        <v>2578</v>
      </c>
      <c r="AM601" s="31">
        <v>45208</v>
      </c>
      <c r="AN601" s="1078"/>
      <c r="AO601" s="1121"/>
      <c r="AP601" s="1078"/>
      <c r="AQ601" s="388"/>
      <c r="AR601" s="28"/>
      <c r="AS601" s="51" t="s">
        <v>47</v>
      </c>
      <c r="AT601" s="26" t="s">
        <v>59</v>
      </c>
      <c r="AU601" s="14" t="s">
        <v>47</v>
      </c>
      <c r="AV601" s="58"/>
      <c r="AW601" s="25"/>
      <c r="AX601" s="58"/>
      <c r="AY601" s="25"/>
      <c r="AZ601" s="58"/>
      <c r="BA601" s="557"/>
      <c r="BB601" s="25"/>
      <c r="BC601" s="25"/>
      <c r="BD601" s="25"/>
      <c r="BE601" s="25"/>
      <c r="BF601" s="25"/>
      <c r="BG601" s="755">
        <f>IF(V601="NINGUNO",6, IF(V601="NIVEL INICIAL 3 AÑOS",6,IF(V601="NIVEL INICIAL 4 AÑOS",6, IF(V601="NIVEL INICIAL 5 AÑOS",6, IF(V601="PRIMARIA - 1ER GRADO",6, IF(V601="PRIMARIA - 2DO GRADO",7, IF(V601="PRIMARIA - 3ER GRADO",8, IF(V601="PRIMARIA - 4TO GRADO",9, IF(V601="PRIMARIA - 5TO GRADO",10, IF(V601="PRIMARIA - 6TO GRADO",11, IF(V601="SECUNDARIA - 1ER GRADO",12, IF(V601="SECUNDARIA - 2DO GRADO",13, IF(V601="SECUNDARIA - 3ER GRADO",14, IF(V601="SECUNDARIA - 4TO GRADO",15))))))))))))))</f>
        <v>6</v>
      </c>
      <c r="BH601" s="709">
        <f>DATEDIF(N601,"31/03/2024","Y")</f>
        <v>13</v>
      </c>
      <c r="BI601" s="755">
        <f>BH601-BG601</f>
        <v>7</v>
      </c>
      <c r="BJ601" s="459" t="str">
        <f>IF(BI601&lt;=1,"NO TIENE REZAGO", IF(BI601=2,"2 AÑOS REZAGO", IF(BI601=3,"3 AÑOS REZAGO", IF(BI601&gt;=4, "4 AÑOS REZAGO A MÁS"))))</f>
        <v>4 AÑOS REZAGO A MÁS</v>
      </c>
      <c r="BK601" s="25"/>
    </row>
    <row r="602" spans="1:63" customFormat="1" ht="18.75" customHeight="1">
      <c r="A602" s="481">
        <v>876</v>
      </c>
      <c r="B602" s="23" t="s">
        <v>4811</v>
      </c>
      <c r="C602" s="15" t="s">
        <v>33</v>
      </c>
      <c r="D602" s="15" t="s">
        <v>33</v>
      </c>
      <c r="E602" s="185" t="s">
        <v>132</v>
      </c>
      <c r="F602" s="198">
        <v>965853779</v>
      </c>
      <c r="G602" s="310" t="str">
        <f>CONCATENATE(MID(Q602,3,2),MID(P602,1,2),MID(H602,1,2),MID(I602,1,2),MID(J602,1,2), MID(K602,1,2),MID(L602,1,1))</f>
        <v>1810HEGADAVAS</v>
      </c>
      <c r="H602" s="192" t="s">
        <v>361</v>
      </c>
      <c r="I602" s="192" t="s">
        <v>420</v>
      </c>
      <c r="J602" s="192" t="s">
        <v>4287</v>
      </c>
      <c r="K602" s="192" t="s">
        <v>2000</v>
      </c>
      <c r="L602" s="15" t="s">
        <v>57</v>
      </c>
      <c r="M602" s="103" t="s">
        <v>57</v>
      </c>
      <c r="N602" s="193">
        <v>43398</v>
      </c>
      <c r="O602" s="199">
        <v>25</v>
      </c>
      <c r="P602" s="199">
        <v>10</v>
      </c>
      <c r="Q602" s="199">
        <v>2018</v>
      </c>
      <c r="R602" s="637">
        <f ca="1">DATEDIF(N602,TODAY(),"Y")</f>
        <v>5</v>
      </c>
      <c r="S602" s="15" t="s">
        <v>4809</v>
      </c>
      <c r="T602" s="29" t="s">
        <v>2590</v>
      </c>
      <c r="U602" s="170">
        <v>265</v>
      </c>
      <c r="V602" s="16" t="s">
        <v>2636</v>
      </c>
      <c r="W602" s="114" t="s">
        <v>47</v>
      </c>
      <c r="X602" s="51" t="str">
        <f>UPPER(CONCATENATE(MID(AH602,3,2),MID(AG602,1,2),MID(Y602,1,2),MID(Z602,1,2),MID(AA602,1,2),MID(AB602,1,2),MID(AC602,1,1)))</f>
        <v>9704GAROANAUV</v>
      </c>
      <c r="Y602" s="166" t="s">
        <v>420</v>
      </c>
      <c r="Z602" s="167" t="s">
        <v>627</v>
      </c>
      <c r="AA602" s="167" t="s">
        <v>4285</v>
      </c>
      <c r="AB602" s="167" t="s">
        <v>1332</v>
      </c>
      <c r="AC602" s="481" t="s">
        <v>56</v>
      </c>
      <c r="AD602" s="498" t="s">
        <v>42</v>
      </c>
      <c r="AE602" s="789">
        <v>35525</v>
      </c>
      <c r="AF602" s="794" t="s">
        <v>105</v>
      </c>
      <c r="AG602" s="796" t="s">
        <v>162</v>
      </c>
      <c r="AH602" s="796" t="s">
        <v>66</v>
      </c>
      <c r="AI602" s="58" t="s">
        <v>4809</v>
      </c>
      <c r="AJ602" s="198" t="s">
        <v>42</v>
      </c>
      <c r="AK602" s="1340" t="s">
        <v>4286</v>
      </c>
      <c r="AL602" s="498" t="s">
        <v>2578</v>
      </c>
      <c r="AM602" s="1102">
        <v>45261.508121157407</v>
      </c>
      <c r="AN602" s="498"/>
      <c r="AO602" s="1116"/>
      <c r="AP602" s="498"/>
      <c r="AQ602" s="377"/>
      <c r="AR602" s="200"/>
      <c r="AS602" s="146" t="s">
        <v>47</v>
      </c>
      <c r="AT602" s="198" t="s">
        <v>98</v>
      </c>
      <c r="AU602" s="18" t="s">
        <v>47</v>
      </c>
      <c r="AV602" s="58"/>
      <c r="AW602" s="18"/>
      <c r="AX602" s="58"/>
      <c r="AY602" s="18"/>
      <c r="AZ602" s="58"/>
      <c r="BA602" s="58"/>
      <c r="BB602" s="18"/>
      <c r="BC602" s="18"/>
      <c r="BD602" s="18"/>
      <c r="BE602" s="18"/>
      <c r="BF602" s="18"/>
      <c r="BG602" s="755">
        <f>IF(V602="NINGUNO",6, IF(V602="NIVEL INICIAL 3 AÑOS",6,IF(V602="NIVEL INICIAL 4 AÑOS",6, IF(V602="NIVEL INICIAL 5 AÑOS",6, IF(V602="PRIMARIA - 1ER GRADO",6, IF(V602="PRIMARIA - 2DO GRADO",7, IF(V602="PRIMARIA - 3ER GRADO",8, IF(V602="PRIMARIA - 4TO GRADO",9, IF(V602="PRIMARIA - 5TO GRADO",10, IF(V602="PRIMARIA - 6TO GRADO",11, IF(V602="SECUNDARIA - 1ER GRADO",12, IF(V602="SECUNDARIA - 2DO GRADO",13, IF(V602="SECUNDARIA - 3ER GRADO",14, IF(V602="SECUNDARIA - 4TO GRADO",15))))))))))))))</f>
        <v>6</v>
      </c>
      <c r="BH602" s="709">
        <f>DATEDIF(N602,"31/03/2024","Y")</f>
        <v>5</v>
      </c>
      <c r="BI602" s="755">
        <f>BH602-BG602</f>
        <v>-1</v>
      </c>
      <c r="BJ602" s="459" t="str">
        <f>IF(BI602&lt;=1,"NO TIENE REZAGO", IF(BI602=2,"2 AÑOS REZAGO", IF(BI602=3,"3 AÑOS REZAGO", IF(BI602&gt;=4, "4 AÑOS REZAGO A MÁS"))))</f>
        <v>NO TIENE REZAGO</v>
      </c>
      <c r="BK602" s="18"/>
    </row>
    <row r="603" spans="1:63" customFormat="1" ht="18.75" customHeight="1">
      <c r="A603" s="481">
        <v>194</v>
      </c>
      <c r="B603" s="51" t="s">
        <v>2575</v>
      </c>
      <c r="C603" s="15" t="s">
        <v>5146</v>
      </c>
      <c r="D603" s="25" t="s">
        <v>126</v>
      </c>
      <c r="E603" s="29" t="s">
        <v>146</v>
      </c>
      <c r="F603" s="29">
        <v>945220188</v>
      </c>
      <c r="G603" s="310" t="str">
        <f>CONCATENATE(MID(Q603,3,2),MID(P603,1,2),MID(H603,1,2),MID(I603,1,2),MID(J603,1,2), MID(K603,1,2),MID(L603,1,1))</f>
        <v>097HEGOFRALP</v>
      </c>
      <c r="H603" s="40" t="s">
        <v>361</v>
      </c>
      <c r="I603" s="40" t="s">
        <v>234</v>
      </c>
      <c r="J603" s="40" t="s">
        <v>2825</v>
      </c>
      <c r="K603" s="40" t="s">
        <v>532</v>
      </c>
      <c r="L603" s="482" t="s">
        <v>42</v>
      </c>
      <c r="M603" s="29" t="s">
        <v>42</v>
      </c>
      <c r="N603" s="193">
        <v>40020</v>
      </c>
      <c r="O603" s="199">
        <v>26</v>
      </c>
      <c r="P603" s="199">
        <v>7</v>
      </c>
      <c r="Q603" s="199">
        <v>2009</v>
      </c>
      <c r="R603" s="637">
        <f ca="1">DATEDIF(N603,TODAY(),"Y")</f>
        <v>14</v>
      </c>
      <c r="S603" s="15" t="s">
        <v>4809</v>
      </c>
      <c r="T603" s="29" t="s">
        <v>42</v>
      </c>
      <c r="U603" s="246">
        <v>495213</v>
      </c>
      <c r="V603" s="14" t="s">
        <v>2582</v>
      </c>
      <c r="W603" s="51" t="s">
        <v>47</v>
      </c>
      <c r="X603" s="51" t="str">
        <f>UPPER(CONCATENATE(MID(AH603,3,2),MID(AG603,1,2),MID(Y603,1,2),MID(Z603,1,2),MID(AA603,1,2),MID(AB603,1,2),MID(AC603,1,1)))</f>
        <v>845GOGIRUNOV</v>
      </c>
      <c r="Y603" s="246" t="s">
        <v>234</v>
      </c>
      <c r="Z603" s="246" t="s">
        <v>271</v>
      </c>
      <c r="AA603" s="246" t="s">
        <v>748</v>
      </c>
      <c r="AB603" s="246" t="s">
        <v>749</v>
      </c>
      <c r="AC603" s="481" t="s">
        <v>56</v>
      </c>
      <c r="AD603" s="482" t="s">
        <v>42</v>
      </c>
      <c r="AE603" s="790">
        <v>30828</v>
      </c>
      <c r="AF603" s="246">
        <v>26</v>
      </c>
      <c r="AG603" s="697">
        <v>5</v>
      </c>
      <c r="AH603" s="697">
        <v>1984</v>
      </c>
      <c r="AI603" s="58" t="s">
        <v>4809</v>
      </c>
      <c r="AJ603" s="29" t="s">
        <v>42</v>
      </c>
      <c r="AK603" s="245">
        <v>9289900</v>
      </c>
      <c r="AL603" s="1080" t="s">
        <v>2578</v>
      </c>
      <c r="AM603" s="1097">
        <v>45184</v>
      </c>
      <c r="AN603" s="15" t="s">
        <v>49</v>
      </c>
      <c r="AO603" s="1111">
        <v>45207</v>
      </c>
      <c r="AP603" s="482">
        <v>1</v>
      </c>
      <c r="AQ603" s="379">
        <v>1</v>
      </c>
      <c r="AR603" s="41">
        <v>1</v>
      </c>
      <c r="AS603" s="51" t="s">
        <v>47</v>
      </c>
      <c r="AT603" s="26" t="s">
        <v>131</v>
      </c>
      <c r="AU603" s="14" t="s">
        <v>47</v>
      </c>
      <c r="AV603" s="58"/>
      <c r="AW603" s="25"/>
      <c r="AX603" s="58"/>
      <c r="AY603" s="25"/>
      <c r="AZ603" s="58"/>
      <c r="BA603" s="557"/>
      <c r="BB603" s="25"/>
      <c r="BC603" s="25"/>
      <c r="BD603" s="25"/>
      <c r="BE603" s="25"/>
      <c r="BF603" s="25"/>
      <c r="BG603" s="755">
        <f>IF(V603="NINGUNO",6, IF(V603="NIVEL INICIAL 3 AÑOS",6,IF(V603="NIVEL INICIAL 4 AÑOS",6, IF(V603="NIVEL INICIAL 5 AÑOS",6, IF(V603="PRIMARIA - 1ER GRADO",6, IF(V603="PRIMARIA - 2DO GRADO",7, IF(V603="PRIMARIA - 3ER GRADO",8, IF(V603="PRIMARIA - 4TO GRADO",9, IF(V603="PRIMARIA - 5TO GRADO",10, IF(V603="PRIMARIA - 6TO GRADO",11, IF(V603="SECUNDARIA - 1ER GRADO",12, IF(V603="SECUNDARIA - 2DO GRADO",13, IF(V603="SECUNDARIA - 3ER GRADO",14, IF(V603="SECUNDARIA - 4TO GRADO",15))))))))))))))</f>
        <v>10</v>
      </c>
      <c r="BH603" s="709">
        <f>DATEDIF(N603,"31/03/2024","Y")</f>
        <v>14</v>
      </c>
      <c r="BI603" s="755">
        <f>BH603-BG603</f>
        <v>4</v>
      </c>
      <c r="BJ603" s="459" t="str">
        <f>IF(BI603&lt;=1,"NO TIENE REZAGO", IF(BI603=2,"2 AÑOS REZAGO", IF(BI603=3,"3 AÑOS REZAGO", IF(BI603&gt;=4, "4 AÑOS REZAGO A MÁS"))))</f>
        <v>4 AÑOS REZAGO A MÁS</v>
      </c>
      <c r="BK603" s="25"/>
    </row>
    <row r="604" spans="1:63" customFormat="1" ht="18.75" customHeight="1">
      <c r="A604" s="481">
        <v>900</v>
      </c>
      <c r="B604" s="23" t="s">
        <v>4811</v>
      </c>
      <c r="C604" s="15" t="s">
        <v>33</v>
      </c>
      <c r="D604" s="15" t="s">
        <v>33</v>
      </c>
      <c r="E604" s="185" t="s">
        <v>132</v>
      </c>
      <c r="F604" s="198">
        <v>957103368</v>
      </c>
      <c r="G604" s="310" t="str">
        <f>CONCATENATE(MID(Q604,3,2),MID(P604,1,2),MID(H604,1,2),MID(I604,1,2),MID(J604,1,2), MID(K604,1,2),MID(L604,1,1))</f>
        <v>194HEHEMAABS</v>
      </c>
      <c r="H604" s="192" t="s">
        <v>361</v>
      </c>
      <c r="I604" s="192" t="s">
        <v>361</v>
      </c>
      <c r="J604" s="192" t="s">
        <v>2870</v>
      </c>
      <c r="K604" s="192" t="s">
        <v>4348</v>
      </c>
      <c r="L604" s="15" t="s">
        <v>57</v>
      </c>
      <c r="M604" s="103" t="s">
        <v>57</v>
      </c>
      <c r="N604" s="193">
        <v>43557</v>
      </c>
      <c r="O604" s="199">
        <v>2</v>
      </c>
      <c r="P604" s="199">
        <v>4</v>
      </c>
      <c r="Q604" s="199">
        <v>2019</v>
      </c>
      <c r="R604" s="637">
        <f ca="1">DATEDIF(N604,TODAY(),"Y")</f>
        <v>4</v>
      </c>
      <c r="S604" s="15" t="s">
        <v>4808</v>
      </c>
      <c r="T604" s="29" t="s">
        <v>2590</v>
      </c>
      <c r="U604" s="1257">
        <v>565</v>
      </c>
      <c r="V604" s="185" t="s">
        <v>53</v>
      </c>
      <c r="W604" s="114" t="s">
        <v>47</v>
      </c>
      <c r="X604" s="51" t="str">
        <f>UPPER(CONCATENATE(MID(AH604,3,2),MID(AG604,1,2),MID(Y604,1,2),MID(Z604,1,2),MID(AA604,1,2),MID(AB604,1,2),MID(AC604,1,1)))</f>
        <v>0409HEHEKAFAV</v>
      </c>
      <c r="Y604" s="166" t="s">
        <v>361</v>
      </c>
      <c r="Z604" s="177" t="s">
        <v>361</v>
      </c>
      <c r="AA604" s="177" t="s">
        <v>1013</v>
      </c>
      <c r="AB604" s="177" t="s">
        <v>313</v>
      </c>
      <c r="AC604" s="481" t="s">
        <v>56</v>
      </c>
      <c r="AD604" s="44" t="s">
        <v>57</v>
      </c>
      <c r="AE604" s="789">
        <v>38260</v>
      </c>
      <c r="AF604" s="794" t="s">
        <v>241</v>
      </c>
      <c r="AG604" s="796" t="s">
        <v>315</v>
      </c>
      <c r="AH604" s="796" t="s">
        <v>1425</v>
      </c>
      <c r="AI604" s="58" t="s">
        <v>4809</v>
      </c>
      <c r="AJ604" s="256" t="s">
        <v>58</v>
      </c>
      <c r="AK604" s="174">
        <v>30607783</v>
      </c>
      <c r="AL604" s="498" t="s">
        <v>2578</v>
      </c>
      <c r="AM604" s="31">
        <v>45205.782147731486</v>
      </c>
      <c r="AN604" s="15" t="s">
        <v>49</v>
      </c>
      <c r="AO604" s="1111">
        <v>45280</v>
      </c>
      <c r="AP604" s="498">
        <v>1</v>
      </c>
      <c r="AQ604" s="377">
        <v>1</v>
      </c>
      <c r="AR604" s="200">
        <v>1</v>
      </c>
      <c r="AS604" s="146" t="s">
        <v>47</v>
      </c>
      <c r="AT604" s="198" t="s">
        <v>98</v>
      </c>
      <c r="AU604" s="18" t="s">
        <v>47</v>
      </c>
      <c r="AV604" s="58"/>
      <c r="AW604" s="18"/>
      <c r="AX604" s="58"/>
      <c r="AY604" s="18"/>
      <c r="AZ604" s="58"/>
      <c r="BA604" s="58"/>
      <c r="BB604" s="18"/>
      <c r="BC604" s="18"/>
      <c r="BD604" s="18"/>
      <c r="BE604" s="18"/>
      <c r="BF604" s="18"/>
      <c r="BG604" s="755">
        <f>IF(V604="NINGUNO",6, IF(V604="NIVEL INICIAL 3 AÑOS",6,IF(V604="NIVEL INICIAL 4 AÑOS",6, IF(V604="NIVEL INICIAL 5 AÑOS",6, IF(V604="PRIMARIA - 1ER GRADO",6, IF(V604="PRIMARIA - 2DO GRADO",7, IF(V604="PRIMARIA - 3ER GRADO",8, IF(V604="PRIMARIA - 4TO GRADO",9, IF(V604="PRIMARIA - 5TO GRADO",10, IF(V604="PRIMARIA - 6TO GRADO",11, IF(V604="SECUNDARIA - 1ER GRADO",12, IF(V604="SECUNDARIA - 2DO GRADO",13, IF(V604="SECUNDARIA - 3ER GRADO",14, IF(V604="SECUNDARIA - 4TO GRADO",15))))))))))))))</f>
        <v>6</v>
      </c>
      <c r="BH604" s="709">
        <f>DATEDIF(N604,"31/03/2024","Y")</f>
        <v>4</v>
      </c>
      <c r="BI604" s="755">
        <f>BH604-BG604</f>
        <v>-2</v>
      </c>
      <c r="BJ604" s="459" t="str">
        <f>IF(BI604&lt;=1,"NO TIENE REZAGO", IF(BI604=2,"2 AÑOS REZAGO", IF(BI604=3,"3 AÑOS REZAGO", IF(BI604&gt;=4, "4 AÑOS REZAGO A MÁS"))))</f>
        <v>NO TIENE REZAGO</v>
      </c>
      <c r="BK604" s="18"/>
    </row>
    <row r="605" spans="1:63" customFormat="1" ht="18.75" customHeight="1">
      <c r="A605" s="481">
        <v>13</v>
      </c>
      <c r="B605" s="51" t="s">
        <v>2575</v>
      </c>
      <c r="C605" s="25" t="s">
        <v>33</v>
      </c>
      <c r="D605" s="25" t="s">
        <v>33</v>
      </c>
      <c r="E605" s="150" t="s">
        <v>68</v>
      </c>
      <c r="F605" s="14">
        <v>902027882</v>
      </c>
      <c r="G605" s="310" t="str">
        <f>CONCATENATE(MID(Q605,3,2),MID(P605,1,2),MID(H605,1,2),MID(I605,1,2),MID(J605,1,2), MID(K605,1,2),MID(L605,1,1))</f>
        <v>1811HEHESOVAP</v>
      </c>
      <c r="H605" s="34" t="s">
        <v>361</v>
      </c>
      <c r="I605" s="37" t="s">
        <v>361</v>
      </c>
      <c r="J605" s="37" t="s">
        <v>1661</v>
      </c>
      <c r="K605" s="37" t="s">
        <v>167</v>
      </c>
      <c r="L605" s="58" t="s">
        <v>42</v>
      </c>
      <c r="M605" s="29" t="s">
        <v>42</v>
      </c>
      <c r="N605" s="193">
        <v>43410</v>
      </c>
      <c r="O605" s="199">
        <v>6</v>
      </c>
      <c r="P605" s="199">
        <v>11</v>
      </c>
      <c r="Q605" s="199">
        <v>2018</v>
      </c>
      <c r="R605" s="637">
        <f ca="1">DATEDIF(N605,TODAY(),"Y")</f>
        <v>5</v>
      </c>
      <c r="S605" s="15" t="s">
        <v>4809</v>
      </c>
      <c r="T605" s="14" t="s">
        <v>42</v>
      </c>
      <c r="U605" s="241">
        <v>1109573</v>
      </c>
      <c r="V605" s="29" t="s">
        <v>53</v>
      </c>
      <c r="W605" s="51" t="s">
        <v>47</v>
      </c>
      <c r="X605" s="51" t="str">
        <f>UPPER(CONCATENATE(MID(AH605,3,2),MID(AG605,1,2),MID(Y605,1,2),MID(Z605,1,2),MID(AA605,1,2),MID(AB605,1,2),MID(AC605,1,1)))</f>
        <v>9510HEHEELYUV</v>
      </c>
      <c r="Y605" s="507" t="s">
        <v>361</v>
      </c>
      <c r="Z605" s="689" t="s">
        <v>361</v>
      </c>
      <c r="AA605" s="689" t="s">
        <v>859</v>
      </c>
      <c r="AB605" s="689" t="s">
        <v>860</v>
      </c>
      <c r="AC605" s="481" t="s">
        <v>56</v>
      </c>
      <c r="AD605" s="58" t="s">
        <v>42</v>
      </c>
      <c r="AE605" s="702">
        <v>34979</v>
      </c>
      <c r="AF605" s="706" t="s">
        <v>216</v>
      </c>
      <c r="AG605" s="708" t="s">
        <v>114</v>
      </c>
      <c r="AH605" s="708" t="s">
        <v>278</v>
      </c>
      <c r="AI605" s="58" t="s">
        <v>4809</v>
      </c>
      <c r="AJ605" s="14" t="s">
        <v>42</v>
      </c>
      <c r="AK605" s="308">
        <v>1689755</v>
      </c>
      <c r="AL605" s="1080" t="s">
        <v>2578</v>
      </c>
      <c r="AM605" s="1101">
        <v>45184</v>
      </c>
      <c r="AN605" s="15" t="s">
        <v>49</v>
      </c>
      <c r="AO605" s="1111">
        <v>45212</v>
      </c>
      <c r="AP605" s="58">
        <v>1</v>
      </c>
      <c r="AQ605" s="56">
        <v>1</v>
      </c>
      <c r="AR605" s="39">
        <v>1</v>
      </c>
      <c r="AS605" s="51" t="s">
        <v>47</v>
      </c>
      <c r="AT605" s="14" t="s">
        <v>98</v>
      </c>
      <c r="AU605" s="14" t="s">
        <v>47</v>
      </c>
      <c r="AV605" s="58"/>
      <c r="AW605" s="25"/>
      <c r="AX605" s="58"/>
      <c r="AY605" s="25"/>
      <c r="AZ605" s="58"/>
      <c r="BA605" s="557"/>
      <c r="BB605" s="25"/>
      <c r="BC605" s="25"/>
      <c r="BD605" s="25"/>
      <c r="BE605" s="25"/>
      <c r="BF605" s="25"/>
      <c r="BG605" s="755">
        <f>IF(V605="NINGUNO",6, IF(V605="NIVEL INICIAL 3 AÑOS",6,IF(V605="NIVEL INICIAL 4 AÑOS",6, IF(V605="NIVEL INICIAL 5 AÑOS",6, IF(V605="PRIMARIA - 1ER GRADO",6, IF(V605="PRIMARIA - 2DO GRADO",7, IF(V605="PRIMARIA - 3ER GRADO",8, IF(V605="PRIMARIA - 4TO GRADO",9, IF(V605="PRIMARIA - 5TO GRADO",10, IF(V605="PRIMARIA - 6TO GRADO",11, IF(V605="SECUNDARIA - 1ER GRADO",12, IF(V605="SECUNDARIA - 2DO GRADO",13, IF(V605="SECUNDARIA - 3ER GRADO",14, IF(V605="SECUNDARIA - 4TO GRADO",15))))))))))))))</f>
        <v>6</v>
      </c>
      <c r="BH605" s="709">
        <f>DATEDIF(N605,"31/03/2024","Y")</f>
        <v>5</v>
      </c>
      <c r="BI605" s="755">
        <f>BH605-BG605</f>
        <v>-1</v>
      </c>
      <c r="BJ605" s="459" t="str">
        <f>IF(BI605&lt;=1,"NO TIENE REZAGO", IF(BI605=2,"2 AÑOS REZAGO", IF(BI605=3,"3 AÑOS REZAGO", IF(BI605&gt;=4, "4 AÑOS REZAGO A MÁS"))))</f>
        <v>NO TIENE REZAGO</v>
      </c>
      <c r="BK605" s="25"/>
    </row>
    <row r="606" spans="1:63" customFormat="1" ht="18.75" customHeight="1">
      <c r="A606" s="481">
        <v>908</v>
      </c>
      <c r="B606" s="23" t="s">
        <v>4811</v>
      </c>
      <c r="C606" s="15" t="s">
        <v>33</v>
      </c>
      <c r="D606" s="15" t="s">
        <v>33</v>
      </c>
      <c r="E606" s="185" t="s">
        <v>132</v>
      </c>
      <c r="F606" s="185">
        <v>918983605</v>
      </c>
      <c r="G606" s="310" t="str">
        <f>CONCATENATE(MID(Q606,3,2),MID(P606,1,2),MID(H606,1,2),MID(I606,1,2),MID(J606,1,2), MID(K606,1,2),MID(L606,1,1))</f>
        <v>1211HEJAROGRS</v>
      </c>
      <c r="H606" s="197" t="s">
        <v>361</v>
      </c>
      <c r="I606" s="197" t="s">
        <v>4358</v>
      </c>
      <c r="J606" s="197" t="s">
        <v>4363</v>
      </c>
      <c r="K606" s="197" t="s">
        <v>4364</v>
      </c>
      <c r="L606" s="15" t="s">
        <v>57</v>
      </c>
      <c r="M606" s="103" t="s">
        <v>57</v>
      </c>
      <c r="N606" s="193">
        <v>41224</v>
      </c>
      <c r="O606" s="199">
        <v>11</v>
      </c>
      <c r="P606" s="199">
        <v>11</v>
      </c>
      <c r="Q606" s="199">
        <v>2012</v>
      </c>
      <c r="R606" s="637">
        <f ca="1">DATEDIF(N606,TODAY(),"Y")</f>
        <v>11</v>
      </c>
      <c r="S606" s="15" t="s">
        <v>4808</v>
      </c>
      <c r="T606" s="29" t="s">
        <v>2590</v>
      </c>
      <c r="U606" s="694" t="s">
        <v>4365</v>
      </c>
      <c r="V606" s="14" t="s">
        <v>2582</v>
      </c>
      <c r="W606" s="114" t="s">
        <v>47</v>
      </c>
      <c r="X606" s="51" t="str">
        <f>UPPER(CONCATENATE(MID(AH606,3,2),MID(AG606,1,2),MID(Y606,1,2),MID(Z606,1,2),MID(AA606,1,2),MID(AB606,1,2),MID(AC606,1,1)))</f>
        <v>9403JAAGRODEV</v>
      </c>
      <c r="Y606" s="170" t="s">
        <v>4358</v>
      </c>
      <c r="Z606" s="172" t="s">
        <v>101</v>
      </c>
      <c r="AA606" s="172" t="s">
        <v>4361</v>
      </c>
      <c r="AB606" s="172" t="s">
        <v>81</v>
      </c>
      <c r="AC606" s="481" t="s">
        <v>56</v>
      </c>
      <c r="AD606" s="44" t="s">
        <v>57</v>
      </c>
      <c r="AE606" s="701">
        <v>34422</v>
      </c>
      <c r="AF606" s="694" t="s">
        <v>753</v>
      </c>
      <c r="AG606" s="707" t="s">
        <v>88</v>
      </c>
      <c r="AH606" s="707" t="s">
        <v>75</v>
      </c>
      <c r="AI606" s="58" t="s">
        <v>4809</v>
      </c>
      <c r="AJ606" s="32" t="s">
        <v>58</v>
      </c>
      <c r="AK606" s="711" t="s">
        <v>4362</v>
      </c>
      <c r="AL606" s="15" t="s">
        <v>2578</v>
      </c>
      <c r="AM606" s="85">
        <v>45266.657997685186</v>
      </c>
      <c r="AN606" s="15"/>
      <c r="AO606" s="24"/>
      <c r="AP606" s="15"/>
      <c r="AQ606" s="20"/>
      <c r="AR606" s="199"/>
      <c r="AS606" s="146" t="s">
        <v>47</v>
      </c>
      <c r="AT606" s="185" t="s">
        <v>48</v>
      </c>
      <c r="AU606" s="18" t="s">
        <v>47</v>
      </c>
      <c r="AV606" s="58"/>
      <c r="AW606" s="18"/>
      <c r="AX606" s="58"/>
      <c r="AY606" s="18"/>
      <c r="AZ606" s="58"/>
      <c r="BA606" s="58"/>
      <c r="BB606" s="18"/>
      <c r="BC606" s="18"/>
      <c r="BD606" s="18"/>
      <c r="BE606" s="18"/>
      <c r="BF606" s="18"/>
      <c r="BG606" s="755">
        <f>IF(V606="NINGUNO",6, IF(V606="NIVEL INICIAL 3 AÑOS",6,IF(V606="NIVEL INICIAL 4 AÑOS",6, IF(V606="NIVEL INICIAL 5 AÑOS",6, IF(V606="PRIMARIA - 1ER GRADO",6, IF(V606="PRIMARIA - 2DO GRADO",7, IF(V606="PRIMARIA - 3ER GRADO",8, IF(V606="PRIMARIA - 4TO GRADO",9, IF(V606="PRIMARIA - 5TO GRADO",10, IF(V606="PRIMARIA - 6TO GRADO",11, IF(V606="SECUNDARIA - 1ER GRADO",12, IF(V606="SECUNDARIA - 2DO GRADO",13, IF(V606="SECUNDARIA - 3ER GRADO",14, IF(V606="SECUNDARIA - 4TO GRADO",15))))))))))))))</f>
        <v>10</v>
      </c>
      <c r="BH606" s="709">
        <f>DATEDIF(N606,"31/03/2024","Y")</f>
        <v>11</v>
      </c>
      <c r="BI606" s="755">
        <f>BH606-BG606</f>
        <v>1</v>
      </c>
      <c r="BJ606" s="459" t="str">
        <f>IF(BI606&lt;=1,"NO TIENE REZAGO", IF(BI606=2,"2 AÑOS REZAGO", IF(BI606=3,"3 AÑOS REZAGO", IF(BI606&gt;=4, "4 AÑOS REZAGO A MÁS"))))</f>
        <v>NO TIENE REZAGO</v>
      </c>
      <c r="BK606" s="18"/>
    </row>
    <row r="607" spans="1:63" customFormat="1" ht="18.75" customHeight="1">
      <c r="A607" s="481">
        <v>747</v>
      </c>
      <c r="B607" s="114" t="s">
        <v>2836</v>
      </c>
      <c r="C607" s="15" t="s">
        <v>50</v>
      </c>
      <c r="D607" s="15" t="s">
        <v>50</v>
      </c>
      <c r="E607" s="26" t="s">
        <v>51</v>
      </c>
      <c r="F607" s="44">
        <v>938280517</v>
      </c>
      <c r="G607" s="310" t="str">
        <f>CONCATENATE(MID(Q607,3,2),MID(P607,1,2),MID(H607,1,2),MID(I607,1,2),MID(J607,1,2), MID(K607,1,2),MID(L607,1,1))</f>
        <v>173HELUAMJUS</v>
      </c>
      <c r="H607" s="32" t="s">
        <v>361</v>
      </c>
      <c r="I607" s="32" t="s">
        <v>995</v>
      </c>
      <c r="J607" s="32" t="s">
        <v>3809</v>
      </c>
      <c r="K607" s="32" t="s">
        <v>3810</v>
      </c>
      <c r="L607" s="15" t="s">
        <v>57</v>
      </c>
      <c r="M607" s="103" t="s">
        <v>57</v>
      </c>
      <c r="N607" s="193">
        <v>42818</v>
      </c>
      <c r="O607" s="199">
        <v>24</v>
      </c>
      <c r="P607" s="199">
        <v>3</v>
      </c>
      <c r="Q607" s="199">
        <v>2017</v>
      </c>
      <c r="R607" s="637">
        <f ca="1">DATEDIF(N607,TODAY(),"Y")</f>
        <v>7</v>
      </c>
      <c r="S607" s="15" t="s">
        <v>4809</v>
      </c>
      <c r="T607" s="29" t="s">
        <v>2590</v>
      </c>
      <c r="U607" s="780">
        <v>46</v>
      </c>
      <c r="V607" s="756" t="s">
        <v>2631</v>
      </c>
      <c r="W607" s="114" t="s">
        <v>47</v>
      </c>
      <c r="X607" s="51" t="str">
        <f>UPPER(CONCATENATE(MID(AH607,3,2),MID(AG607,1,2),MID(Y607,1,2),MID(Z607,1,2),MID(AA607,1,2),MID(AB607,1,2),MID(AC607,1,1)))</f>
        <v>004LUSIJUNAV</v>
      </c>
      <c r="Y607" s="32" t="s">
        <v>995</v>
      </c>
      <c r="Z607" s="348" t="s">
        <v>996</v>
      </c>
      <c r="AA607" s="348" t="s">
        <v>997</v>
      </c>
      <c r="AB607" s="348" t="s">
        <v>998</v>
      </c>
      <c r="AC607" s="481" t="s">
        <v>56</v>
      </c>
      <c r="AD607" s="44" t="s">
        <v>57</v>
      </c>
      <c r="AE607" s="784">
        <v>36633</v>
      </c>
      <c r="AF607" s="180" t="s">
        <v>284</v>
      </c>
      <c r="AG607" s="263" t="s">
        <v>123</v>
      </c>
      <c r="AH607" s="263" t="s">
        <v>187</v>
      </c>
      <c r="AI607" s="58" t="s">
        <v>4809</v>
      </c>
      <c r="AJ607" s="32" t="s">
        <v>58</v>
      </c>
      <c r="AK607" s="800">
        <v>29655185</v>
      </c>
      <c r="AL607" s="44" t="s">
        <v>2578</v>
      </c>
      <c r="AM607" s="31">
        <v>45211</v>
      </c>
      <c r="AN607" s="15" t="s">
        <v>49</v>
      </c>
      <c r="AO607" s="1111">
        <v>45256</v>
      </c>
      <c r="AP607" s="44">
        <v>3</v>
      </c>
      <c r="AQ607" s="45">
        <v>3</v>
      </c>
      <c r="AR607" s="45">
        <v>2</v>
      </c>
      <c r="AS607" s="114" t="s">
        <v>47</v>
      </c>
      <c r="AT607" s="15" t="s">
        <v>59</v>
      </c>
      <c r="AU607" s="16" t="s">
        <v>47</v>
      </c>
      <c r="AV607" s="15"/>
      <c r="AW607" s="18"/>
      <c r="AX607" s="58"/>
      <c r="AY607" s="18"/>
      <c r="AZ607" s="15"/>
      <c r="BA607" s="15"/>
      <c r="BB607" s="18"/>
      <c r="BC607" s="18"/>
      <c r="BD607" s="18"/>
      <c r="BE607" s="18"/>
      <c r="BF607" s="18"/>
      <c r="BG607" s="755">
        <f>IF(V607="NINGUNO",6, IF(V607="NIVEL INICIAL 3 AÑOS",6,IF(V607="NIVEL INICIAL 4 AÑOS",6, IF(V607="NIVEL INICIAL 5 AÑOS",6, IF(V607="PRIMARIA - 1ER GRADO",6, IF(V607="PRIMARIA - 2DO GRADO",7, IF(V607="PRIMARIA - 3ER GRADO",8, IF(V607="PRIMARIA - 4TO GRADO",9, IF(V607="PRIMARIA - 5TO GRADO",10, IF(V607="PRIMARIA - 6TO GRADO",11, IF(V607="SECUNDARIA - 1ER GRADO",12, IF(V607="SECUNDARIA - 2DO GRADO",13, IF(V607="SECUNDARIA - 3ER GRADO",14, IF(V607="SECUNDARIA - 4TO GRADO",15))))))))))))))</f>
        <v>6</v>
      </c>
      <c r="BH607" s="709">
        <f>DATEDIF(N607,"31/03/2024","Y")</f>
        <v>7</v>
      </c>
      <c r="BI607" s="755">
        <f>BH607-BG607</f>
        <v>1</v>
      </c>
      <c r="BJ607" s="459" t="str">
        <f>IF(BI607&lt;=1,"NO TIENE REZAGO", IF(BI607=2,"2 AÑOS REZAGO", IF(BI607=3,"3 AÑOS REZAGO", IF(BI607&gt;=4, "4 AÑOS REZAGO A MÁS"))))</f>
        <v>NO TIENE REZAGO</v>
      </c>
      <c r="BK607" s="18"/>
    </row>
    <row r="608" spans="1:63" customFormat="1" ht="18.75" customHeight="1">
      <c r="A608" s="481">
        <v>429</v>
      </c>
      <c r="B608" s="114" t="s">
        <v>2836</v>
      </c>
      <c r="C608" s="15" t="s">
        <v>33</v>
      </c>
      <c r="D608" s="15" t="s">
        <v>33</v>
      </c>
      <c r="E608" s="16" t="s">
        <v>132</v>
      </c>
      <c r="F608" s="15">
        <v>987513746</v>
      </c>
      <c r="G608" s="310" t="str">
        <f>CONCATENATE(MID(Q608,3,2),MID(P608,1,2),MID(H608,1,2),MID(I608,1,2),MID(J608,1,2), MID(K608,1,2),MID(L608,1,1))</f>
        <v>081HEMAVAANS</v>
      </c>
      <c r="H608" s="18" t="s">
        <v>361</v>
      </c>
      <c r="I608" s="18" t="s">
        <v>244</v>
      </c>
      <c r="J608" s="18" t="s">
        <v>2000</v>
      </c>
      <c r="K608" s="18" t="s">
        <v>177</v>
      </c>
      <c r="L608" s="15" t="s">
        <v>57</v>
      </c>
      <c r="M608" s="103" t="s">
        <v>57</v>
      </c>
      <c r="N608" s="193">
        <v>39452</v>
      </c>
      <c r="O608" s="199">
        <v>5</v>
      </c>
      <c r="P608" s="199">
        <v>1</v>
      </c>
      <c r="Q608" s="199">
        <v>2008</v>
      </c>
      <c r="R608" s="637">
        <f t="shared" ref="R608:R613" ca="1" si="220">DATEDIF(N608,TODAY(),"Y")</f>
        <v>16</v>
      </c>
      <c r="S608" s="15" t="s">
        <v>4809</v>
      </c>
      <c r="T608" s="29" t="s">
        <v>2590</v>
      </c>
      <c r="U608" s="390" t="s">
        <v>3262</v>
      </c>
      <c r="V608" s="14" t="s">
        <v>2611</v>
      </c>
      <c r="W608" s="114" t="s">
        <v>47</v>
      </c>
      <c r="X608" s="51" t="str">
        <f t="shared" ref="X608:X613" si="221">UPPER(CONCATENATE(MID(AH608,3,2),MID(AG608,1,2),MID(Y608,1,2),MID(Z608,1,2),MID(AA608,1,2),MID(AB608,1,2),MID(AC608,1,1)))</f>
        <v>874MAVIMACAV</v>
      </c>
      <c r="Y608" s="155" t="s">
        <v>244</v>
      </c>
      <c r="Z608" s="309" t="s">
        <v>1031</v>
      </c>
      <c r="AA608" s="309" t="s">
        <v>1032</v>
      </c>
      <c r="AB608" s="309" t="s">
        <v>1033</v>
      </c>
      <c r="AC608" s="481" t="s">
        <v>56</v>
      </c>
      <c r="AD608" s="44" t="s">
        <v>57</v>
      </c>
      <c r="AE608" s="417">
        <v>31875</v>
      </c>
      <c r="AF608" s="180" t="s">
        <v>73</v>
      </c>
      <c r="AG608" s="263" t="s">
        <v>123</v>
      </c>
      <c r="AH608" s="263" t="s">
        <v>249</v>
      </c>
      <c r="AI608" s="58" t="s">
        <v>4809</v>
      </c>
      <c r="AJ608" s="32" t="s">
        <v>58</v>
      </c>
      <c r="AK608" s="391" t="s">
        <v>1034</v>
      </c>
      <c r="AL608" s="15" t="s">
        <v>2578</v>
      </c>
      <c r="AM608" s="31">
        <v>45211.866840277777</v>
      </c>
      <c r="AN608" s="15"/>
      <c r="AO608" s="31"/>
      <c r="AP608" s="15"/>
      <c r="AQ608" s="20"/>
      <c r="AR608" s="20"/>
      <c r="AS608" s="114" t="s">
        <v>47</v>
      </c>
      <c r="AT608" s="15" t="s">
        <v>48</v>
      </c>
      <c r="AU608" s="16" t="s">
        <v>47</v>
      </c>
      <c r="AV608" s="15"/>
      <c r="AW608" s="18"/>
      <c r="AX608" s="58"/>
      <c r="AY608" s="18"/>
      <c r="AZ608" s="15"/>
      <c r="BA608" s="15"/>
      <c r="BB608" s="18"/>
      <c r="BC608" s="18"/>
      <c r="BD608" s="18"/>
      <c r="BE608" s="18"/>
      <c r="BF608" s="18"/>
      <c r="BG608" s="755">
        <f t="shared" ref="BG608:BG613" si="222">IF(V608="NINGUNO",6, IF(V608="NIVEL INICIAL 3 AÑOS",6,IF(V608="NIVEL INICIAL 4 AÑOS",6, IF(V608="NIVEL INICIAL 5 AÑOS",6, IF(V608="PRIMARIA - 1ER GRADO",6, IF(V608="PRIMARIA - 2DO GRADO",7, IF(V608="PRIMARIA - 3ER GRADO",8, IF(V608="PRIMARIA - 4TO GRADO",9, IF(V608="PRIMARIA - 5TO GRADO",10, IF(V608="PRIMARIA - 6TO GRADO",11, IF(V608="SECUNDARIA - 1ER GRADO",12, IF(V608="SECUNDARIA - 2DO GRADO",13, IF(V608="SECUNDARIA - 3ER GRADO",14, IF(V608="SECUNDARIA - 4TO GRADO",15))))))))))))))</f>
        <v>14</v>
      </c>
      <c r="BH608" s="709">
        <f t="shared" ref="BH608:BH613" si="223">DATEDIF(N608,"31/03/2024","Y")</f>
        <v>16</v>
      </c>
      <c r="BI608" s="755">
        <f t="shared" ref="BI608:BI613" si="224">BH608-BG608</f>
        <v>2</v>
      </c>
      <c r="BJ608" s="459" t="str">
        <f t="shared" ref="BJ608:BJ613" si="225">IF(BI608&lt;=1,"NO TIENE REZAGO", IF(BI608=2,"2 AÑOS REZAGO", IF(BI608=3,"3 AÑOS REZAGO", IF(BI608&gt;=4, "4 AÑOS REZAGO A MÁS"))))</f>
        <v>2 AÑOS REZAGO</v>
      </c>
      <c r="BK608" s="18"/>
    </row>
    <row r="609" spans="1:63" customFormat="1" ht="18.75" customHeight="1">
      <c r="A609" s="481">
        <v>1395</v>
      </c>
      <c r="B609" s="23" t="s">
        <v>5311</v>
      </c>
      <c r="C609" s="15" t="s">
        <v>33</v>
      </c>
      <c r="D609" s="23" t="s">
        <v>33</v>
      </c>
      <c r="E609" s="53" t="s">
        <v>132</v>
      </c>
      <c r="F609" s="53" t="s">
        <v>6268</v>
      </c>
      <c r="G609" s="310" t="str">
        <f>CONCATENATE(MID(Q609,3,2),MID(P609,1,2),MID(H609,1,2),MID(I609,1,2),MID(J609,1,2), MID(K609,1,2),MID(L609,1,1))</f>
        <v>172HEPAJAJES</v>
      </c>
      <c r="H609" s="48" t="s">
        <v>767</v>
      </c>
      <c r="I609" s="48" t="s">
        <v>1306</v>
      </c>
      <c r="J609" s="48" t="s">
        <v>1194</v>
      </c>
      <c r="K609" s="48" t="s">
        <v>1843</v>
      </c>
      <c r="L609" s="58" t="s">
        <v>57</v>
      </c>
      <c r="M609" s="103" t="s">
        <v>57</v>
      </c>
      <c r="N609" s="528">
        <v>42767</v>
      </c>
      <c r="O609" s="360">
        <v>1</v>
      </c>
      <c r="P609" s="354">
        <v>2</v>
      </c>
      <c r="Q609" s="354">
        <v>2017</v>
      </c>
      <c r="R609" s="637">
        <f t="shared" ca="1" si="220"/>
        <v>7</v>
      </c>
      <c r="S609" s="482" t="s">
        <v>4808</v>
      </c>
      <c r="T609" s="161" t="s">
        <v>2590</v>
      </c>
      <c r="U609" s="782" t="s">
        <v>6285</v>
      </c>
      <c r="V609" s="756" t="s">
        <v>2631</v>
      </c>
      <c r="W609" s="114" t="s">
        <v>47</v>
      </c>
      <c r="X609" s="51" t="str">
        <f t="shared" si="221"/>
        <v>9012HEPECAJOV</v>
      </c>
      <c r="Y609" s="161" t="s">
        <v>767</v>
      </c>
      <c r="Z609" s="686" t="s">
        <v>83</v>
      </c>
      <c r="AA609" s="686" t="s">
        <v>383</v>
      </c>
      <c r="AB609" s="686" t="s">
        <v>2342</v>
      </c>
      <c r="AC609" s="481" t="s">
        <v>56</v>
      </c>
      <c r="AD609" s="15" t="s">
        <v>42</v>
      </c>
      <c r="AE609" s="787">
        <v>33219</v>
      </c>
      <c r="AF609" s="782" t="s">
        <v>206</v>
      </c>
      <c r="AG609" s="797" t="s">
        <v>206</v>
      </c>
      <c r="AH609" s="797" t="s">
        <v>508</v>
      </c>
      <c r="AI609" s="15" t="s">
        <v>4809</v>
      </c>
      <c r="AJ609" s="53" t="s">
        <v>42</v>
      </c>
      <c r="AK609" s="782" t="s">
        <v>6329</v>
      </c>
      <c r="AL609" s="15" t="s">
        <v>2578</v>
      </c>
      <c r="AM609" s="557">
        <v>45295.492314814815</v>
      </c>
      <c r="AN609" s="58"/>
      <c r="AO609" s="1093"/>
      <c r="AP609" s="58"/>
      <c r="AQ609" s="475"/>
      <c r="AR609" s="475"/>
      <c r="AS609" s="114" t="s">
        <v>47</v>
      </c>
      <c r="AT609" s="18" t="s">
        <v>48</v>
      </c>
      <c r="AU609" s="23"/>
      <c r="AV609" s="58"/>
      <c r="AW609" s="53"/>
      <c r="AX609" s="1080"/>
      <c r="AY609" s="475"/>
      <c r="AZ609" s="58"/>
      <c r="BA609" s="58"/>
      <c r="BB609" s="23"/>
      <c r="BC609" s="23"/>
      <c r="BD609" s="23"/>
      <c r="BE609" s="23"/>
      <c r="BF609" s="23"/>
      <c r="BG609" s="755">
        <f t="shared" si="222"/>
        <v>6</v>
      </c>
      <c r="BH609" s="709">
        <f t="shared" si="223"/>
        <v>7</v>
      </c>
      <c r="BI609" s="755">
        <f t="shared" si="224"/>
        <v>1</v>
      </c>
      <c r="BJ609" s="459" t="str">
        <f t="shared" si="225"/>
        <v>NO TIENE REZAGO</v>
      </c>
      <c r="BK609" s="23"/>
    </row>
    <row r="610" spans="1:63" customFormat="1" ht="18.75" customHeight="1">
      <c r="A610" s="481">
        <v>1410</v>
      </c>
      <c r="B610" s="23" t="s">
        <v>5311</v>
      </c>
      <c r="C610" s="15" t="s">
        <v>33</v>
      </c>
      <c r="D610" s="23" t="s">
        <v>33</v>
      </c>
      <c r="E610" s="53" t="s">
        <v>132</v>
      </c>
      <c r="F610" s="53" t="s">
        <v>6268</v>
      </c>
      <c r="G610" s="310" t="str">
        <f>CONCATENATE(MID(Q610,3,2),MID(P610,1,2),MID(H610,1,2),MID(I610,1,2),MID(J610,1,2), MID(K610,1,2),MID(L610,1,1))</f>
        <v>108HEPEKAJAP</v>
      </c>
      <c r="H610" s="48" t="s">
        <v>767</v>
      </c>
      <c r="I610" s="48" t="s">
        <v>83</v>
      </c>
      <c r="J610" s="48" t="s">
        <v>6312</v>
      </c>
      <c r="K610" s="48" t="s">
        <v>6313</v>
      </c>
      <c r="L610" s="58" t="s">
        <v>42</v>
      </c>
      <c r="M610" s="53" t="s">
        <v>42</v>
      </c>
      <c r="N610" s="528">
        <v>40416</v>
      </c>
      <c r="O610" s="360">
        <v>26</v>
      </c>
      <c r="P610" s="354">
        <v>8</v>
      </c>
      <c r="Q610" s="354">
        <v>2010</v>
      </c>
      <c r="R610" s="637">
        <f t="shared" ca="1" si="220"/>
        <v>13</v>
      </c>
      <c r="S610" s="483" t="s">
        <v>4809</v>
      </c>
      <c r="T610" s="53" t="s">
        <v>42</v>
      </c>
      <c r="U610" s="782" t="s">
        <v>6314</v>
      </c>
      <c r="V610" s="14" t="s">
        <v>2656</v>
      </c>
      <c r="W610" s="114" t="s">
        <v>47</v>
      </c>
      <c r="X610" s="51" t="str">
        <f t="shared" si="221"/>
        <v>9012HEPECAJOV</v>
      </c>
      <c r="Y610" s="161" t="s">
        <v>767</v>
      </c>
      <c r="Z610" s="686" t="s">
        <v>83</v>
      </c>
      <c r="AA610" s="686" t="s">
        <v>383</v>
      </c>
      <c r="AB610" s="686" t="s">
        <v>2342</v>
      </c>
      <c r="AC610" s="481" t="s">
        <v>56</v>
      </c>
      <c r="AD610" s="15" t="s">
        <v>42</v>
      </c>
      <c r="AE610" s="787">
        <v>33219</v>
      </c>
      <c r="AF610" s="782" t="s">
        <v>206</v>
      </c>
      <c r="AG610" s="797" t="s">
        <v>206</v>
      </c>
      <c r="AH610" s="797" t="s">
        <v>508</v>
      </c>
      <c r="AI610" s="15" t="s">
        <v>4809</v>
      </c>
      <c r="AJ610" s="161" t="s">
        <v>42</v>
      </c>
      <c r="AK610" s="782" t="s">
        <v>6329</v>
      </c>
      <c r="AL610" s="15" t="s">
        <v>2578</v>
      </c>
      <c r="AM610" s="557">
        <v>45295.492314814815</v>
      </c>
      <c r="AN610" s="15" t="s">
        <v>49</v>
      </c>
      <c r="AO610" s="1093">
        <v>45307</v>
      </c>
      <c r="AP610" s="58">
        <v>1</v>
      </c>
      <c r="AQ610" s="475">
        <v>2</v>
      </c>
      <c r="AR610" s="475">
        <v>2</v>
      </c>
      <c r="AS610" s="673" t="s">
        <v>47</v>
      </c>
      <c r="AT610" s="18" t="s">
        <v>48</v>
      </c>
      <c r="AU610" s="23"/>
      <c r="AV610" s="58"/>
      <c r="AW610" s="53"/>
      <c r="AX610" s="1080"/>
      <c r="AY610" s="475"/>
      <c r="AZ610" s="58"/>
      <c r="BA610" s="58"/>
      <c r="BB610" s="23"/>
      <c r="BC610" s="23"/>
      <c r="BD610" s="23"/>
      <c r="BE610" s="23"/>
      <c r="BF610" s="23"/>
      <c r="BG610" s="755">
        <f t="shared" si="222"/>
        <v>12</v>
      </c>
      <c r="BH610" s="709">
        <f t="shared" si="223"/>
        <v>13</v>
      </c>
      <c r="BI610" s="755">
        <f t="shared" si="224"/>
        <v>1</v>
      </c>
      <c r="BJ610" s="459" t="str">
        <f t="shared" si="225"/>
        <v>NO TIENE REZAGO</v>
      </c>
      <c r="BK610" s="23"/>
    </row>
    <row r="611" spans="1:63" customFormat="1" ht="18.75" customHeight="1">
      <c r="A611" s="481">
        <v>536</v>
      </c>
      <c r="B611" s="114" t="s">
        <v>2836</v>
      </c>
      <c r="C611" s="15" t="s">
        <v>33</v>
      </c>
      <c r="D611" s="15" t="s">
        <v>33</v>
      </c>
      <c r="E611" s="15" t="s">
        <v>496</v>
      </c>
      <c r="F611" s="15">
        <v>900131428</v>
      </c>
      <c r="G611" s="310" t="str">
        <f>CONCATENATE(MID(Q611,3,2),MID(P611,1,2),MID(H611,1,2),MID(I611,1,2),MID(J611,1,2), MID(K611,1,2),MID(L611,1,1))</f>
        <v>1811HEPECLSOS</v>
      </c>
      <c r="H611" s="18" t="s">
        <v>361</v>
      </c>
      <c r="I611" s="18" t="s">
        <v>1357</v>
      </c>
      <c r="J611" s="18" t="s">
        <v>3466</v>
      </c>
      <c r="K611" s="18" t="s">
        <v>1661</v>
      </c>
      <c r="L611" s="15" t="s">
        <v>57</v>
      </c>
      <c r="M611" s="103" t="s">
        <v>57</v>
      </c>
      <c r="N611" s="193">
        <v>43418</v>
      </c>
      <c r="O611" s="199">
        <v>14</v>
      </c>
      <c r="P611" s="199">
        <v>11</v>
      </c>
      <c r="Q611" s="199">
        <v>2018</v>
      </c>
      <c r="R611" s="637">
        <f t="shared" ca="1" si="220"/>
        <v>5</v>
      </c>
      <c r="S611" s="15" t="s">
        <v>4809</v>
      </c>
      <c r="T611" s="246" t="s">
        <v>2590</v>
      </c>
      <c r="U611" s="155">
        <v>10462</v>
      </c>
      <c r="V611" s="21" t="s">
        <v>53</v>
      </c>
      <c r="W611" s="114" t="s">
        <v>47</v>
      </c>
      <c r="X611" s="51" t="str">
        <f t="shared" si="221"/>
        <v>0211PEPIMA EV</v>
      </c>
      <c r="Y611" s="155" t="s">
        <v>1356</v>
      </c>
      <c r="Z611" s="309" t="s">
        <v>510</v>
      </c>
      <c r="AA611" s="309" t="s">
        <v>867</v>
      </c>
      <c r="AB611" s="309" t="s">
        <v>1359</v>
      </c>
      <c r="AC611" s="481" t="s">
        <v>56</v>
      </c>
      <c r="AD611" s="44" t="s">
        <v>57</v>
      </c>
      <c r="AE611" s="416">
        <v>37566</v>
      </c>
      <c r="AF611" s="180" t="s">
        <v>74</v>
      </c>
      <c r="AG611" s="263" t="s">
        <v>65</v>
      </c>
      <c r="AH611" s="263" t="s">
        <v>491</v>
      </c>
      <c r="AI611" s="58" t="s">
        <v>4809</v>
      </c>
      <c r="AJ611" s="32" t="s">
        <v>58</v>
      </c>
      <c r="AK611" s="231">
        <v>30128280</v>
      </c>
      <c r="AL611" s="15" t="s">
        <v>2578</v>
      </c>
      <c r="AM611" s="85">
        <v>45238.683788877315</v>
      </c>
      <c r="AN611" s="15" t="s">
        <v>49</v>
      </c>
      <c r="AO611" s="31">
        <v>45257</v>
      </c>
      <c r="AP611" s="15">
        <v>1</v>
      </c>
      <c r="AQ611" s="20">
        <v>1</v>
      </c>
      <c r="AR611" s="20">
        <v>1</v>
      </c>
      <c r="AS611" s="114" t="s">
        <v>47</v>
      </c>
      <c r="AT611" s="15" t="s">
        <v>98</v>
      </c>
      <c r="AU611" s="16" t="s">
        <v>47</v>
      </c>
      <c r="AV611" s="15"/>
      <c r="AW611" s="18"/>
      <c r="AX611" s="58"/>
      <c r="AY611" s="18"/>
      <c r="AZ611" s="15"/>
      <c r="BA611" s="15"/>
      <c r="BB611" s="18"/>
      <c r="BC611" s="18"/>
      <c r="BD611" s="18"/>
      <c r="BE611" s="18"/>
      <c r="BF611" s="18"/>
      <c r="BG611" s="755">
        <f t="shared" si="222"/>
        <v>6</v>
      </c>
      <c r="BH611" s="709">
        <f t="shared" si="223"/>
        <v>5</v>
      </c>
      <c r="BI611" s="755">
        <f t="shared" si="224"/>
        <v>-1</v>
      </c>
      <c r="BJ611" s="459" t="str">
        <f t="shared" si="225"/>
        <v>NO TIENE REZAGO</v>
      </c>
      <c r="BK611" s="18"/>
    </row>
    <row r="612" spans="1:63" customFormat="1" ht="18.75" customHeight="1">
      <c r="A612" s="481">
        <v>1002</v>
      </c>
      <c r="B612" s="23" t="s">
        <v>4811</v>
      </c>
      <c r="C612" s="15" t="s">
        <v>5146</v>
      </c>
      <c r="D612" s="15" t="s">
        <v>4021</v>
      </c>
      <c r="E612" s="21" t="s">
        <v>294</v>
      </c>
      <c r="F612" s="198">
        <v>907437570</v>
      </c>
      <c r="G612" s="310" t="str">
        <f>CONCATENATE(MID(Q612,3,2),MID(P612,1,2),MID(H612,1,2),MID(I612,1,2),MID(J612,1,2), MID(K612,1,2),MID(L612,1,1))</f>
        <v>181HEROMADES</v>
      </c>
      <c r="H612" s="192" t="s">
        <v>361</v>
      </c>
      <c r="I612" s="192" t="s">
        <v>338</v>
      </c>
      <c r="J612" s="192" t="s">
        <v>2870</v>
      </c>
      <c r="K612" s="192" t="s">
        <v>4615</v>
      </c>
      <c r="L612" s="15" t="s">
        <v>57</v>
      </c>
      <c r="M612" s="103" t="s">
        <v>57</v>
      </c>
      <c r="N612" s="193">
        <v>43116</v>
      </c>
      <c r="O612" s="199">
        <v>16</v>
      </c>
      <c r="P612" s="199">
        <v>1</v>
      </c>
      <c r="Q612" s="199">
        <v>2018</v>
      </c>
      <c r="R612" s="637">
        <f t="shared" ca="1" si="220"/>
        <v>6</v>
      </c>
      <c r="S612" s="15" t="s">
        <v>4808</v>
      </c>
      <c r="T612" s="246" t="s">
        <v>2590</v>
      </c>
      <c r="U612" s="175">
        <v>237</v>
      </c>
      <c r="V612" s="14" t="s">
        <v>2592</v>
      </c>
      <c r="W612" s="114" t="s">
        <v>47</v>
      </c>
      <c r="X612" s="51" t="str">
        <f t="shared" si="221"/>
        <v>991RORIINANV</v>
      </c>
      <c r="Y612" s="166" t="s">
        <v>338</v>
      </c>
      <c r="Z612" s="177" t="s">
        <v>793</v>
      </c>
      <c r="AA612" s="177" t="s">
        <v>1373</v>
      </c>
      <c r="AB612" s="177" t="s">
        <v>177</v>
      </c>
      <c r="AC612" s="481" t="s">
        <v>56</v>
      </c>
      <c r="AD612" s="44" t="s">
        <v>57</v>
      </c>
      <c r="AE612" s="789">
        <v>36176</v>
      </c>
      <c r="AF612" s="175">
        <v>16</v>
      </c>
      <c r="AG612" s="783">
        <v>1</v>
      </c>
      <c r="AH612" s="783">
        <v>1999</v>
      </c>
      <c r="AI612" s="58" t="s">
        <v>4809</v>
      </c>
      <c r="AJ612" s="32" t="s">
        <v>58</v>
      </c>
      <c r="AK612" s="174">
        <v>27320617</v>
      </c>
      <c r="AL612" s="498" t="s">
        <v>2578</v>
      </c>
      <c r="AM612" s="1111">
        <v>45233</v>
      </c>
      <c r="AN612" s="15" t="s">
        <v>49</v>
      </c>
      <c r="AO612" s="1111">
        <v>45261</v>
      </c>
      <c r="AP612" s="498">
        <v>2</v>
      </c>
      <c r="AQ612" s="377">
        <v>2</v>
      </c>
      <c r="AR612" s="200">
        <v>1</v>
      </c>
      <c r="AS612" s="146" t="s">
        <v>47</v>
      </c>
      <c r="AT612" s="198" t="s">
        <v>84</v>
      </c>
      <c r="AU612" s="18" t="s">
        <v>47</v>
      </c>
      <c r="AV612" s="58"/>
      <c r="AW612" s="18"/>
      <c r="AX612" s="58"/>
      <c r="AY612" s="18"/>
      <c r="AZ612" s="58"/>
      <c r="BA612" s="58"/>
      <c r="BB612" s="18"/>
      <c r="BC612" s="18"/>
      <c r="BD612" s="18"/>
      <c r="BE612" s="18"/>
      <c r="BF612" s="18"/>
      <c r="BG612" s="755">
        <f t="shared" si="222"/>
        <v>6</v>
      </c>
      <c r="BH612" s="709">
        <f t="shared" si="223"/>
        <v>6</v>
      </c>
      <c r="BI612" s="755">
        <f t="shared" si="224"/>
        <v>0</v>
      </c>
      <c r="BJ612" s="459" t="str">
        <f t="shared" si="225"/>
        <v>NO TIENE REZAGO</v>
      </c>
      <c r="BK612" s="18"/>
    </row>
    <row r="613" spans="1:63" customFormat="1" ht="18.75" customHeight="1">
      <c r="A613" s="481">
        <v>1003</v>
      </c>
      <c r="B613" s="23" t="s">
        <v>4811</v>
      </c>
      <c r="C613" s="15" t="s">
        <v>5146</v>
      </c>
      <c r="D613" s="15" t="s">
        <v>4021</v>
      </c>
      <c r="E613" s="21" t="s">
        <v>294</v>
      </c>
      <c r="F613" s="198">
        <v>907437570</v>
      </c>
      <c r="G613" s="310" t="str">
        <f>CONCATENATE(MID(Q613,3,2),MID(P613,1,2),MID(H613,1,2),MID(I613,1,2),MID(J613,1,2), MID(K613,1,2),MID(L613,1,1))</f>
        <v>156HEROPADES</v>
      </c>
      <c r="H613" s="192" t="s">
        <v>361</v>
      </c>
      <c r="I613" s="192" t="s">
        <v>338</v>
      </c>
      <c r="J613" s="192" t="s">
        <v>3189</v>
      </c>
      <c r="K613" s="192" t="s">
        <v>4615</v>
      </c>
      <c r="L613" s="15" t="s">
        <v>57</v>
      </c>
      <c r="M613" s="103" t="s">
        <v>57</v>
      </c>
      <c r="N613" s="193">
        <v>42160</v>
      </c>
      <c r="O613" s="199">
        <v>5</v>
      </c>
      <c r="P613" s="199">
        <v>6</v>
      </c>
      <c r="Q613" s="199">
        <v>2015</v>
      </c>
      <c r="R613" s="637">
        <f t="shared" ca="1" si="220"/>
        <v>8</v>
      </c>
      <c r="S613" s="15" t="s">
        <v>4809</v>
      </c>
      <c r="T613" s="29" t="s">
        <v>2590</v>
      </c>
      <c r="U613" s="175">
        <v>3403</v>
      </c>
      <c r="V613" s="14" t="s">
        <v>2588</v>
      </c>
      <c r="W613" s="114" t="s">
        <v>47</v>
      </c>
      <c r="X613" s="51" t="str">
        <f t="shared" si="221"/>
        <v>991RORIINANV</v>
      </c>
      <c r="Y613" s="166" t="s">
        <v>338</v>
      </c>
      <c r="Z613" s="177" t="s">
        <v>793</v>
      </c>
      <c r="AA613" s="177" t="s">
        <v>1373</v>
      </c>
      <c r="AB613" s="192" t="s">
        <v>177</v>
      </c>
      <c r="AC613" s="481" t="s">
        <v>56</v>
      </c>
      <c r="AD613" s="44" t="s">
        <v>57</v>
      </c>
      <c r="AE613" s="789">
        <v>36176</v>
      </c>
      <c r="AF613" s="175">
        <v>16</v>
      </c>
      <c r="AG613" s="783">
        <v>1</v>
      </c>
      <c r="AH613" s="783">
        <v>1999</v>
      </c>
      <c r="AI613" s="58" t="s">
        <v>4809</v>
      </c>
      <c r="AJ613" s="32" t="s">
        <v>58</v>
      </c>
      <c r="AK613" s="174">
        <v>27320617</v>
      </c>
      <c r="AL613" s="498" t="s">
        <v>2578</v>
      </c>
      <c r="AM613" s="1111">
        <v>45233</v>
      </c>
      <c r="AN613" s="498"/>
      <c r="AO613" s="1111"/>
      <c r="AP613" s="498"/>
      <c r="AQ613" s="377"/>
      <c r="AR613" s="200"/>
      <c r="AS613" s="146" t="s">
        <v>47</v>
      </c>
      <c r="AT613" s="198" t="s">
        <v>84</v>
      </c>
      <c r="AU613" s="18" t="s">
        <v>47</v>
      </c>
      <c r="AV613" s="58"/>
      <c r="AW613" s="18"/>
      <c r="AX613" s="58"/>
      <c r="AY613" s="18"/>
      <c r="AZ613" s="58"/>
      <c r="BA613" s="58"/>
      <c r="BB613" s="18"/>
      <c r="BC613" s="18"/>
      <c r="BD613" s="18"/>
      <c r="BE613" s="18"/>
      <c r="BF613" s="18"/>
      <c r="BG613" s="755">
        <f t="shared" si="222"/>
        <v>7</v>
      </c>
      <c r="BH613" s="709">
        <f t="shared" si="223"/>
        <v>8</v>
      </c>
      <c r="BI613" s="755">
        <f t="shared" si="224"/>
        <v>1</v>
      </c>
      <c r="BJ613" s="459" t="str">
        <f t="shared" si="225"/>
        <v>NO TIENE REZAGO</v>
      </c>
      <c r="BK613" s="18"/>
    </row>
    <row r="614" spans="1:63" customFormat="1" ht="18.75" customHeight="1">
      <c r="A614" s="481">
        <v>37</v>
      </c>
      <c r="B614" s="51" t="s">
        <v>2575</v>
      </c>
      <c r="C614" s="25" t="s">
        <v>33</v>
      </c>
      <c r="D614" s="25" t="s">
        <v>33</v>
      </c>
      <c r="E614" s="150" t="s">
        <v>68</v>
      </c>
      <c r="F614" s="14" t="s">
        <v>1615</v>
      </c>
      <c r="G614" s="310" t="str">
        <f>CONCATENATE(MID(Q614,3,2),MID(P614,1,2),MID(H614,1,2),MID(I614,1,2),MID(J614,1,2), MID(K614,1,2),MID(L614,1,1))</f>
        <v>178HETOJOGRP</v>
      </c>
      <c r="H614" s="37" t="s">
        <v>361</v>
      </c>
      <c r="I614" s="37" t="s">
        <v>102</v>
      </c>
      <c r="J614" s="37" t="s">
        <v>309</v>
      </c>
      <c r="K614" s="37" t="s">
        <v>2639</v>
      </c>
      <c r="L614" s="58" t="s">
        <v>42</v>
      </c>
      <c r="M614" s="29" t="s">
        <v>42</v>
      </c>
      <c r="N614" s="193">
        <v>42961</v>
      </c>
      <c r="O614" s="199">
        <v>14</v>
      </c>
      <c r="P614" s="199">
        <v>8</v>
      </c>
      <c r="Q614" s="199">
        <v>2017</v>
      </c>
      <c r="R614" s="637">
        <f t="shared" ref="R614:R621" ca="1" si="226">DATEDIF(N614,TODAY(),"Y")</f>
        <v>6</v>
      </c>
      <c r="S614" s="15" t="s">
        <v>4808</v>
      </c>
      <c r="T614" s="241" t="s">
        <v>42</v>
      </c>
      <c r="U614" s="241">
        <v>2238482</v>
      </c>
      <c r="V614" s="29" t="s">
        <v>53</v>
      </c>
      <c r="W614" s="51" t="s">
        <v>47</v>
      </c>
      <c r="X614" s="51" t="str">
        <f t="shared" ref="X614:X621" si="227">UPPER(CONCATENATE(MID(AH614,3,2),MID(AG614,1,2),MID(Y614,1,2),MID(Z614,1,2),MID(AA614,1,2),MID(AB614,1,2),MID(AC614,1,1)))</f>
        <v>9203TOBONODEV</v>
      </c>
      <c r="Y614" s="507" t="s">
        <v>102</v>
      </c>
      <c r="Z614" s="689" t="s">
        <v>1616</v>
      </c>
      <c r="AA614" s="689" t="s">
        <v>1617</v>
      </c>
      <c r="AB614" s="689" t="s">
        <v>81</v>
      </c>
      <c r="AC614" s="481" t="s">
        <v>56</v>
      </c>
      <c r="AD614" s="58" t="s">
        <v>42</v>
      </c>
      <c r="AE614" s="702">
        <v>33674</v>
      </c>
      <c r="AF614" s="706" t="s">
        <v>65</v>
      </c>
      <c r="AG614" s="708" t="s">
        <v>88</v>
      </c>
      <c r="AH614" s="708" t="s">
        <v>115</v>
      </c>
      <c r="AI614" s="58" t="s">
        <v>4809</v>
      </c>
      <c r="AJ614" s="14" t="s">
        <v>42</v>
      </c>
      <c r="AK614" s="308">
        <v>1217582</v>
      </c>
      <c r="AL614" s="1080" t="s">
        <v>2578</v>
      </c>
      <c r="AM614" s="1101">
        <v>45184</v>
      </c>
      <c r="AN614" s="15" t="s">
        <v>49</v>
      </c>
      <c r="AO614" s="1111">
        <v>45212</v>
      </c>
      <c r="AP614" s="58">
        <v>1</v>
      </c>
      <c r="AQ614" s="56">
        <v>1</v>
      </c>
      <c r="AR614" s="39">
        <v>1</v>
      </c>
      <c r="AS614" s="51" t="s">
        <v>47</v>
      </c>
      <c r="AT614" s="14" t="s">
        <v>98</v>
      </c>
      <c r="AU614" s="14" t="s">
        <v>47</v>
      </c>
      <c r="AV614" s="58"/>
      <c r="AW614" s="25"/>
      <c r="AX614" s="58"/>
      <c r="AY614" s="25"/>
      <c r="AZ614" s="58"/>
      <c r="BA614" s="557"/>
      <c r="BB614" s="25"/>
      <c r="BC614" s="25"/>
      <c r="BD614" s="25"/>
      <c r="BE614" s="25"/>
      <c r="BF614" s="25"/>
      <c r="BG614" s="755">
        <f t="shared" ref="BG614:BG621" si="228">IF(V614="NINGUNO",6, IF(V614="NIVEL INICIAL 3 AÑOS",6,IF(V614="NIVEL INICIAL 4 AÑOS",6, IF(V614="NIVEL INICIAL 5 AÑOS",6, IF(V614="PRIMARIA - 1ER GRADO",6, IF(V614="PRIMARIA - 2DO GRADO",7, IF(V614="PRIMARIA - 3ER GRADO",8, IF(V614="PRIMARIA - 4TO GRADO",9, IF(V614="PRIMARIA - 5TO GRADO",10, IF(V614="PRIMARIA - 6TO GRADO",11, IF(V614="SECUNDARIA - 1ER GRADO",12, IF(V614="SECUNDARIA - 2DO GRADO",13, IF(V614="SECUNDARIA - 3ER GRADO",14, IF(V614="SECUNDARIA - 4TO GRADO",15))))))))))))))</f>
        <v>6</v>
      </c>
      <c r="BH614" s="709">
        <f t="shared" ref="BH614:BH621" si="229">DATEDIF(N614,"31/03/2024","Y")</f>
        <v>6</v>
      </c>
      <c r="BI614" s="755">
        <f t="shared" ref="BI614:BI621" si="230">BH614-BG614</f>
        <v>0</v>
      </c>
      <c r="BJ614" s="459" t="str">
        <f t="shared" ref="BJ614:BJ621" si="231">IF(BI614&lt;=1,"NO TIENE REZAGO", IF(BI614=2,"2 AÑOS REZAGO", IF(BI614=3,"3 AÑOS REZAGO", IF(BI614&gt;=4, "4 AÑOS REZAGO A MÁS"))))</f>
        <v>NO TIENE REZAGO</v>
      </c>
      <c r="BK614" s="25"/>
    </row>
    <row r="615" spans="1:63" customFormat="1" ht="18.75" customHeight="1">
      <c r="A615" s="481">
        <v>1048</v>
      </c>
      <c r="B615" s="23" t="s">
        <v>4811</v>
      </c>
      <c r="C615" s="15" t="s">
        <v>33</v>
      </c>
      <c r="D615" s="15" t="s">
        <v>33</v>
      </c>
      <c r="E615" s="185" t="s">
        <v>132</v>
      </c>
      <c r="F615" s="198">
        <v>976098362</v>
      </c>
      <c r="G615" s="310" t="str">
        <f>CONCATENATE(MID(Q615,3,2),MID(P615,1,2),MID(H615,1,2),MID(I615,1,2),MID(J615,1,2), MID(K615,1,2),MID(L615,1,1))</f>
        <v>203HETUGAALN</v>
      </c>
      <c r="H615" s="192" t="s">
        <v>361</v>
      </c>
      <c r="I615" s="192" t="s">
        <v>4745</v>
      </c>
      <c r="J615" s="192" t="s">
        <v>3265</v>
      </c>
      <c r="K615" s="192" t="s">
        <v>1776</v>
      </c>
      <c r="L615" s="15" t="s">
        <v>1938</v>
      </c>
      <c r="M615" s="185" t="s">
        <v>1938</v>
      </c>
      <c r="N615" s="193">
        <v>43907</v>
      </c>
      <c r="O615" s="199">
        <v>17</v>
      </c>
      <c r="P615" s="199">
        <v>3</v>
      </c>
      <c r="Q615" s="199">
        <v>2020</v>
      </c>
      <c r="R615" s="637">
        <f t="shared" ca="1" si="226"/>
        <v>4</v>
      </c>
      <c r="S615" s="15" t="s">
        <v>4808</v>
      </c>
      <c r="T615" s="185" t="s">
        <v>1939</v>
      </c>
      <c r="U615" s="170">
        <v>91778854</v>
      </c>
      <c r="V615" s="185" t="s">
        <v>53</v>
      </c>
      <c r="W615" s="114" t="s">
        <v>47</v>
      </c>
      <c r="X615" s="51" t="str">
        <f t="shared" si="227"/>
        <v>8905TUOCMILUV</v>
      </c>
      <c r="Y615" s="166" t="s">
        <v>4745</v>
      </c>
      <c r="Z615" s="177" t="s">
        <v>2451</v>
      </c>
      <c r="AA615" s="177" t="s">
        <v>4746</v>
      </c>
      <c r="AB615" s="177" t="s">
        <v>2421</v>
      </c>
      <c r="AC615" s="481" t="s">
        <v>56</v>
      </c>
      <c r="AD615" s="44" t="s">
        <v>111</v>
      </c>
      <c r="AE615" s="789">
        <v>32650</v>
      </c>
      <c r="AF615" s="794" t="s">
        <v>252</v>
      </c>
      <c r="AG615" s="796" t="s">
        <v>105</v>
      </c>
      <c r="AH615" s="796" t="s">
        <v>145</v>
      </c>
      <c r="AI615" s="58" t="s">
        <v>4809</v>
      </c>
      <c r="AJ615" s="150" t="s">
        <v>142</v>
      </c>
      <c r="AK615" s="1340" t="s">
        <v>4747</v>
      </c>
      <c r="AL615" s="498" t="s">
        <v>2578</v>
      </c>
      <c r="AM615" s="1102">
        <v>45257.838086122691</v>
      </c>
      <c r="AN615" s="15" t="s">
        <v>49</v>
      </c>
      <c r="AO615" s="1111">
        <v>45271</v>
      </c>
      <c r="AP615" s="498">
        <v>1</v>
      </c>
      <c r="AQ615" s="377">
        <v>1</v>
      </c>
      <c r="AR615" s="200">
        <v>1</v>
      </c>
      <c r="AS615" s="146" t="s">
        <v>47</v>
      </c>
      <c r="AT615" s="198" t="s">
        <v>98</v>
      </c>
      <c r="AU615" s="18" t="s">
        <v>47</v>
      </c>
      <c r="AV615" s="58"/>
      <c r="AW615" s="18"/>
      <c r="AX615" s="58"/>
      <c r="AY615" s="18"/>
      <c r="AZ615" s="58"/>
      <c r="BA615" s="58"/>
      <c r="BB615" s="18"/>
      <c r="BC615" s="18"/>
      <c r="BD615" s="18"/>
      <c r="BE615" s="18"/>
      <c r="BF615" s="18"/>
      <c r="BG615" s="755">
        <f t="shared" si="228"/>
        <v>6</v>
      </c>
      <c r="BH615" s="709">
        <f t="shared" si="229"/>
        <v>4</v>
      </c>
      <c r="BI615" s="755">
        <f t="shared" si="230"/>
        <v>-2</v>
      </c>
      <c r="BJ615" s="459" t="str">
        <f t="shared" si="231"/>
        <v>NO TIENE REZAGO</v>
      </c>
      <c r="BK615" s="18"/>
    </row>
    <row r="616" spans="1:63" customFormat="1" ht="18.75" customHeight="1">
      <c r="A616" s="481">
        <v>1310</v>
      </c>
      <c r="B616" s="23" t="s">
        <v>5311</v>
      </c>
      <c r="C616" s="15" t="s">
        <v>50</v>
      </c>
      <c r="D616" s="15" t="s">
        <v>77</v>
      </c>
      <c r="E616" s="564" t="s">
        <v>77</v>
      </c>
      <c r="F616" s="564">
        <v>925982385</v>
      </c>
      <c r="G616" s="310" t="str">
        <f>CONCATENATE(MID(Q616,3,2),MID(P616,1,2),MID(H616,1,2),MID(I616,1,2),MID(J616,1,2), MID(K616,1,2),MID(L616,1,1))</f>
        <v>162HEUZLUJOS</v>
      </c>
      <c r="H616" s="473" t="s">
        <v>361</v>
      </c>
      <c r="I616" s="473" t="s">
        <v>4725</v>
      </c>
      <c r="J616" s="473" t="s">
        <v>633</v>
      </c>
      <c r="K616" s="473" t="s">
        <v>2317</v>
      </c>
      <c r="L616" s="58" t="s">
        <v>57</v>
      </c>
      <c r="M616" s="103" t="s">
        <v>57</v>
      </c>
      <c r="N616" s="565">
        <v>42423</v>
      </c>
      <c r="O616" s="549">
        <v>23</v>
      </c>
      <c r="P616" s="549">
        <v>2</v>
      </c>
      <c r="Q616" s="549">
        <v>2016</v>
      </c>
      <c r="R616" s="637">
        <f t="shared" ca="1" si="226"/>
        <v>8</v>
      </c>
      <c r="S616" s="483" t="s">
        <v>4809</v>
      </c>
      <c r="T616" s="473" t="s">
        <v>2590</v>
      </c>
      <c r="U616" s="1020">
        <v>432</v>
      </c>
      <c r="V616" s="466" t="s">
        <v>53</v>
      </c>
      <c r="W616" s="114" t="s">
        <v>47</v>
      </c>
      <c r="X616" s="51" t="str">
        <f t="shared" si="227"/>
        <v>9706UZROMAMIV</v>
      </c>
      <c r="Y616" s="470" t="s">
        <v>4725</v>
      </c>
      <c r="Z616" s="1019" t="s">
        <v>338</v>
      </c>
      <c r="AA616" s="1019" t="s">
        <v>185</v>
      </c>
      <c r="AB616" s="473" t="s">
        <v>1580</v>
      </c>
      <c r="AC616" s="481" t="s">
        <v>56</v>
      </c>
      <c r="AD616" s="44" t="s">
        <v>111</v>
      </c>
      <c r="AE616" s="1023">
        <v>35608</v>
      </c>
      <c r="AF616" s="704" t="s">
        <v>211</v>
      </c>
      <c r="AG616" s="1027" t="s">
        <v>301</v>
      </c>
      <c r="AH616" s="1028" t="s">
        <v>66</v>
      </c>
      <c r="AI616" s="15" t="s">
        <v>4809</v>
      </c>
      <c r="AJ616" s="561" t="s">
        <v>58</v>
      </c>
      <c r="AK616" s="1020">
        <v>26145861</v>
      </c>
      <c r="AL616" s="15" t="s">
        <v>2578</v>
      </c>
      <c r="AM616" s="1093">
        <v>45267</v>
      </c>
      <c r="AN616" s="58"/>
      <c r="AO616" s="1101"/>
      <c r="AP616" s="58"/>
      <c r="AQ616" s="473"/>
      <c r="AR616" s="473"/>
      <c r="AS616" s="114" t="s">
        <v>47</v>
      </c>
      <c r="AT616" s="18" t="s">
        <v>59</v>
      </c>
      <c r="AU616" s="55"/>
      <c r="AV616" s="58" t="s">
        <v>47</v>
      </c>
      <c r="AW616" s="810" t="s">
        <v>6131</v>
      </c>
      <c r="AX616" s="1127">
        <v>45293</v>
      </c>
      <c r="AY616" s="770"/>
      <c r="AZ616" s="58"/>
      <c r="BA616" s="58"/>
      <c r="BB616" s="721"/>
      <c r="BC616" s="721"/>
      <c r="BD616" s="721"/>
      <c r="BE616" s="723"/>
      <c r="BF616" s="721"/>
      <c r="BG616" s="755">
        <f t="shared" si="228"/>
        <v>6</v>
      </c>
      <c r="BH616" s="709">
        <f t="shared" si="229"/>
        <v>8</v>
      </c>
      <c r="BI616" s="755">
        <f t="shared" si="230"/>
        <v>2</v>
      </c>
      <c r="BJ616" s="459" t="str">
        <f t="shared" si="231"/>
        <v>2 AÑOS REZAGO</v>
      </c>
      <c r="BK616" s="23"/>
    </row>
    <row r="617" spans="1:63" customFormat="1" ht="18.75" customHeight="1">
      <c r="A617" s="481">
        <v>1043</v>
      </c>
      <c r="B617" s="23" t="s">
        <v>4811</v>
      </c>
      <c r="C617" s="15" t="s">
        <v>33</v>
      </c>
      <c r="D617" s="15" t="s">
        <v>33</v>
      </c>
      <c r="E617" s="185" t="s">
        <v>193</v>
      </c>
      <c r="F617" s="185">
        <v>910873203</v>
      </c>
      <c r="G617" s="310" t="str">
        <f>CONCATENATE(MID(Q617,3,2),MID(P617,1,2),MID(H617,1,2),MID(I617,1,2),MID(J617,1,2), MID(K617,1,2),MID(L617,1,1))</f>
        <v>185HEUZMOVIS</v>
      </c>
      <c r="H617" s="197" t="s">
        <v>361</v>
      </c>
      <c r="I617" s="197" t="s">
        <v>4725</v>
      </c>
      <c r="J617" s="197" t="s">
        <v>4729</v>
      </c>
      <c r="K617" s="197" t="s">
        <v>1158</v>
      </c>
      <c r="L617" s="15" t="s">
        <v>57</v>
      </c>
      <c r="M617" s="103" t="s">
        <v>57</v>
      </c>
      <c r="N617" s="193">
        <v>43229</v>
      </c>
      <c r="O617" s="199">
        <v>9</v>
      </c>
      <c r="P617" s="199">
        <v>5</v>
      </c>
      <c r="Q617" s="199">
        <v>2018</v>
      </c>
      <c r="R617" s="637">
        <f t="shared" ca="1" si="226"/>
        <v>5</v>
      </c>
      <c r="S617" s="15" t="s">
        <v>4809</v>
      </c>
      <c r="T617" s="29" t="s">
        <v>2590</v>
      </c>
      <c r="U617" s="694" t="s">
        <v>3195</v>
      </c>
      <c r="V617" s="185" t="s">
        <v>53</v>
      </c>
      <c r="W617" s="114" t="s">
        <v>47</v>
      </c>
      <c r="X617" s="51" t="str">
        <f t="shared" si="227"/>
        <v>9109SUUZDOVIV</v>
      </c>
      <c r="Y617" s="170" t="s">
        <v>61</v>
      </c>
      <c r="Z617" s="172" t="s">
        <v>4725</v>
      </c>
      <c r="AA617" s="172" t="s">
        <v>4726</v>
      </c>
      <c r="AB617" s="172" t="s">
        <v>4727</v>
      </c>
      <c r="AC617" s="481" t="s">
        <v>56</v>
      </c>
      <c r="AD617" s="15" t="s">
        <v>42</v>
      </c>
      <c r="AE617" s="701">
        <v>33492</v>
      </c>
      <c r="AF617" s="694" t="s">
        <v>65</v>
      </c>
      <c r="AG617" s="707" t="s">
        <v>315</v>
      </c>
      <c r="AH617" s="707" t="s">
        <v>156</v>
      </c>
      <c r="AI617" s="58" t="s">
        <v>4809</v>
      </c>
      <c r="AJ617" s="294" t="s">
        <v>42</v>
      </c>
      <c r="AK617" s="711" t="s">
        <v>4728</v>
      </c>
      <c r="AL617" s="15" t="s">
        <v>2578</v>
      </c>
      <c r="AM617" s="85">
        <v>45268.744988425926</v>
      </c>
      <c r="AN617" s="15"/>
      <c r="AO617" s="24"/>
      <c r="AP617" s="15"/>
      <c r="AQ617" s="20"/>
      <c r="AR617" s="199"/>
      <c r="AS617" s="146" t="s">
        <v>47</v>
      </c>
      <c r="AT617" s="185" t="s">
        <v>48</v>
      </c>
      <c r="AU617" s="18" t="s">
        <v>47</v>
      </c>
      <c r="AV617" s="58"/>
      <c r="AW617" s="18"/>
      <c r="AX617" s="58"/>
      <c r="AY617" s="18"/>
      <c r="AZ617" s="58"/>
      <c r="BA617" s="58"/>
      <c r="BB617" s="18"/>
      <c r="BC617" s="18"/>
      <c r="BD617" s="18"/>
      <c r="BE617" s="18"/>
      <c r="BF617" s="18"/>
      <c r="BG617" s="755">
        <f t="shared" si="228"/>
        <v>6</v>
      </c>
      <c r="BH617" s="709">
        <f t="shared" si="229"/>
        <v>5</v>
      </c>
      <c r="BI617" s="755">
        <f t="shared" si="230"/>
        <v>-1</v>
      </c>
      <c r="BJ617" s="459" t="str">
        <f t="shared" si="231"/>
        <v>NO TIENE REZAGO</v>
      </c>
      <c r="BK617" s="18"/>
    </row>
    <row r="618" spans="1:63" customFormat="1" ht="18.75" customHeight="1">
      <c r="A618" s="481">
        <v>1332</v>
      </c>
      <c r="B618" s="23" t="s">
        <v>5311</v>
      </c>
      <c r="C618" s="15" t="s">
        <v>50</v>
      </c>
      <c r="D618" s="15" t="s">
        <v>50</v>
      </c>
      <c r="E618" s="567" t="s">
        <v>51</v>
      </c>
      <c r="F618" s="564">
        <v>916638240</v>
      </c>
      <c r="G618" s="310" t="str">
        <f>CONCATENATE(MID(Q618,3,2),MID(P618,1,2),MID(H618,1,2),MID(I618,1,2),MID(J618,1,2), MID(K618,1,2),MID(L618,1,1))</f>
        <v>179HEVISAISS</v>
      </c>
      <c r="H618" s="473" t="s">
        <v>361</v>
      </c>
      <c r="I618" s="473" t="s">
        <v>571</v>
      </c>
      <c r="J618" s="473" t="s">
        <v>2594</v>
      </c>
      <c r="K618" s="473" t="s">
        <v>2755</v>
      </c>
      <c r="L618" s="58" t="s">
        <v>57</v>
      </c>
      <c r="M618" s="103" t="s">
        <v>57</v>
      </c>
      <c r="N618" s="565">
        <v>42986</v>
      </c>
      <c r="O618" s="549">
        <v>8</v>
      </c>
      <c r="P618" s="549">
        <v>9</v>
      </c>
      <c r="Q618" s="549">
        <v>2017</v>
      </c>
      <c r="R618" s="637">
        <f t="shared" ca="1" si="226"/>
        <v>6</v>
      </c>
      <c r="S618" s="482" t="s">
        <v>4808</v>
      </c>
      <c r="T618" s="499" t="s">
        <v>2590</v>
      </c>
      <c r="U618" s="1066">
        <v>1636</v>
      </c>
      <c r="V618" s="14" t="s">
        <v>2595</v>
      </c>
      <c r="W618" s="114" t="s">
        <v>47</v>
      </c>
      <c r="X618" s="51" t="str">
        <f t="shared" si="227"/>
        <v>9510VIRASIESV</v>
      </c>
      <c r="Y618" s="470" t="s">
        <v>1730</v>
      </c>
      <c r="Z618" s="1019" t="s">
        <v>158</v>
      </c>
      <c r="AA618" s="1019" t="s">
        <v>1819</v>
      </c>
      <c r="AB618" s="1019" t="s">
        <v>904</v>
      </c>
      <c r="AC618" s="481" t="s">
        <v>56</v>
      </c>
      <c r="AD618" s="44" t="s">
        <v>57</v>
      </c>
      <c r="AE618" s="1024">
        <v>35003</v>
      </c>
      <c r="AF618" s="704" t="s">
        <v>418</v>
      </c>
      <c r="AG618" s="1027" t="s">
        <v>114</v>
      </c>
      <c r="AH618" s="1028" t="s">
        <v>278</v>
      </c>
      <c r="AI618" s="15" t="s">
        <v>4809</v>
      </c>
      <c r="AJ618" s="549" t="s">
        <v>58</v>
      </c>
      <c r="AK618" s="1020">
        <v>25896997</v>
      </c>
      <c r="AL618" s="15" t="s">
        <v>2578</v>
      </c>
      <c r="AM618" s="1095">
        <v>45275</v>
      </c>
      <c r="AN618" s="15" t="s">
        <v>49</v>
      </c>
      <c r="AO618" s="1095">
        <v>45293</v>
      </c>
      <c r="AP618" s="58">
        <v>2</v>
      </c>
      <c r="AQ618" s="576">
        <v>3</v>
      </c>
      <c r="AR618" s="576">
        <v>3</v>
      </c>
      <c r="AS618" s="638" t="s">
        <v>47</v>
      </c>
      <c r="AT618" s="18" t="s">
        <v>6241</v>
      </c>
      <c r="AU618" s="55"/>
      <c r="AV618" s="58" t="s">
        <v>47</v>
      </c>
      <c r="AW618" s="549" t="s">
        <v>6243</v>
      </c>
      <c r="AX618" s="1101">
        <v>45294</v>
      </c>
      <c r="AY618" s="576" t="s">
        <v>47</v>
      </c>
      <c r="AZ618" s="58"/>
      <c r="BA618" s="58"/>
      <c r="BB618" s="23"/>
      <c r="BC618" s="23"/>
      <c r="BD618" s="23"/>
      <c r="BE618" s="23"/>
      <c r="BF618" s="23"/>
      <c r="BG618" s="755">
        <f t="shared" si="228"/>
        <v>6</v>
      </c>
      <c r="BH618" s="709">
        <f t="shared" si="229"/>
        <v>6</v>
      </c>
      <c r="BI618" s="755">
        <f t="shared" si="230"/>
        <v>0</v>
      </c>
      <c r="BJ618" s="459" t="str">
        <f t="shared" si="231"/>
        <v>NO TIENE REZAGO</v>
      </c>
      <c r="BK618" s="23"/>
    </row>
    <row r="619" spans="1:63" customFormat="1" ht="18.75" customHeight="1">
      <c r="A619" s="481">
        <v>88</v>
      </c>
      <c r="B619" s="51" t="s">
        <v>2575</v>
      </c>
      <c r="C619" s="25" t="s">
        <v>33</v>
      </c>
      <c r="D619" s="25" t="s">
        <v>33</v>
      </c>
      <c r="E619" s="15" t="s">
        <v>2048</v>
      </c>
      <c r="F619" s="14">
        <v>916028972</v>
      </c>
      <c r="G619" s="310" t="str">
        <f>CONCATENATE(MID(Q619,3,2),MID(P619,1,2),MID(H619,1,2),MID(I619,1,2),MID(J619,1,2), MID(K619,1,2),MID(L619,1,1))</f>
        <v>092HECASADAS</v>
      </c>
      <c r="H619" s="58" t="s">
        <v>5751</v>
      </c>
      <c r="I619" s="58" t="s">
        <v>479</v>
      </c>
      <c r="J619" s="58" t="s">
        <v>3294</v>
      </c>
      <c r="K619" s="58" t="s">
        <v>3100</v>
      </c>
      <c r="L619" s="15" t="s">
        <v>57</v>
      </c>
      <c r="M619" s="103" t="s">
        <v>57</v>
      </c>
      <c r="N619" s="193">
        <v>39856</v>
      </c>
      <c r="O619" s="199">
        <v>12</v>
      </c>
      <c r="P619" s="199">
        <v>2</v>
      </c>
      <c r="Q619" s="199">
        <v>2009</v>
      </c>
      <c r="R619" s="637">
        <f t="shared" ca="1" si="226"/>
        <v>15</v>
      </c>
      <c r="S619" s="15" t="s">
        <v>4808</v>
      </c>
      <c r="T619" s="246" t="s">
        <v>86</v>
      </c>
      <c r="U619" s="241">
        <v>33773320</v>
      </c>
      <c r="V619" s="14" t="s">
        <v>2644</v>
      </c>
      <c r="W619" s="51" t="s">
        <v>47</v>
      </c>
      <c r="X619" s="51" t="str">
        <f t="shared" si="227"/>
        <v>8201HECAMAEUV</v>
      </c>
      <c r="Y619" s="241" t="s">
        <v>486</v>
      </c>
      <c r="Z619" s="689" t="s">
        <v>479</v>
      </c>
      <c r="AA619" s="689" t="s">
        <v>185</v>
      </c>
      <c r="AB619" s="689" t="s">
        <v>870</v>
      </c>
      <c r="AC619" s="481" t="s">
        <v>56</v>
      </c>
      <c r="AD619" s="44" t="s">
        <v>57</v>
      </c>
      <c r="AE619" s="702">
        <v>29969</v>
      </c>
      <c r="AF619" s="706" t="s">
        <v>199</v>
      </c>
      <c r="AG619" s="708" t="s">
        <v>449</v>
      </c>
      <c r="AH619" s="708" t="s">
        <v>369</v>
      </c>
      <c r="AI619" s="58" t="s">
        <v>4809</v>
      </c>
      <c r="AJ619" s="32" t="s">
        <v>58</v>
      </c>
      <c r="AK619" s="308">
        <v>17132060</v>
      </c>
      <c r="AL619" s="1080" t="s">
        <v>2578</v>
      </c>
      <c r="AM619" s="1101">
        <v>45184</v>
      </c>
      <c r="AN619" s="15" t="s">
        <v>49</v>
      </c>
      <c r="AO619" s="1101">
        <v>45226</v>
      </c>
      <c r="AP619" s="58">
        <v>1</v>
      </c>
      <c r="AQ619" s="56">
        <v>1</v>
      </c>
      <c r="AR619" s="39">
        <v>1</v>
      </c>
      <c r="AS619" s="51" t="s">
        <v>47</v>
      </c>
      <c r="AT619" s="14" t="s">
        <v>90</v>
      </c>
      <c r="AU619" s="14" t="s">
        <v>47</v>
      </c>
      <c r="AV619" s="58"/>
      <c r="AW619" s="25"/>
      <c r="AX619" s="58"/>
      <c r="AY619" s="25"/>
      <c r="AZ619" s="58"/>
      <c r="BA619" s="557"/>
      <c r="BB619" s="25"/>
      <c r="BC619" s="25"/>
      <c r="BD619" s="25"/>
      <c r="BE619" s="25"/>
      <c r="BF619" s="25"/>
      <c r="BG619" s="755">
        <f t="shared" si="228"/>
        <v>9</v>
      </c>
      <c r="BH619" s="709">
        <f t="shared" si="229"/>
        <v>15</v>
      </c>
      <c r="BI619" s="755">
        <f t="shared" si="230"/>
        <v>6</v>
      </c>
      <c r="BJ619" s="459" t="str">
        <f t="shared" si="231"/>
        <v>4 AÑOS REZAGO A MÁS</v>
      </c>
      <c r="BK619" s="25"/>
    </row>
    <row r="620" spans="1:63" customFormat="1" ht="18.75" customHeight="1">
      <c r="A620" s="481">
        <v>1202</v>
      </c>
      <c r="B620" s="23" t="s">
        <v>5311</v>
      </c>
      <c r="C620" s="15" t="s">
        <v>33</v>
      </c>
      <c r="D620" s="15" t="s">
        <v>33</v>
      </c>
      <c r="E620" s="53" t="s">
        <v>335</v>
      </c>
      <c r="F620" s="53">
        <v>984746368</v>
      </c>
      <c r="G620" s="310" t="str">
        <f>CONCATENATE(MID(Q620,3,2),MID(P620,1,2),MID(H620,1,2),MID(I620,1,2),MID(J620,1,2), MID(K620,1,2),MID(L620,1,1))</f>
        <v>1210HEROJEARC</v>
      </c>
      <c r="H620" s="48" t="s">
        <v>5751</v>
      </c>
      <c r="I620" s="48" t="s">
        <v>226</v>
      </c>
      <c r="J620" s="48" t="s">
        <v>936</v>
      </c>
      <c r="K620" s="48" t="s">
        <v>2516</v>
      </c>
      <c r="L620" s="15" t="s">
        <v>111</v>
      </c>
      <c r="M620" s="18" t="s">
        <v>111</v>
      </c>
      <c r="N620" s="528">
        <v>41199</v>
      </c>
      <c r="O620" s="354">
        <v>17</v>
      </c>
      <c r="P620" s="354">
        <v>10</v>
      </c>
      <c r="Q620" s="354">
        <v>2012</v>
      </c>
      <c r="R620" s="637">
        <f t="shared" ca="1" si="226"/>
        <v>11</v>
      </c>
      <c r="S620" s="482" t="s">
        <v>4808</v>
      </c>
      <c r="T620" s="466" t="s">
        <v>112</v>
      </c>
      <c r="U620" s="161">
        <v>23790025</v>
      </c>
      <c r="V620" s="14" t="s">
        <v>2644</v>
      </c>
      <c r="W620" s="114" t="s">
        <v>47</v>
      </c>
      <c r="X620" s="51" t="str">
        <f t="shared" si="227"/>
        <v>9206ROROMAANV</v>
      </c>
      <c r="Y620" s="161" t="s">
        <v>226</v>
      </c>
      <c r="Z620" s="686" t="s">
        <v>226</v>
      </c>
      <c r="AA620" s="686" t="s">
        <v>672</v>
      </c>
      <c r="AB620" s="686" t="s">
        <v>5979</v>
      </c>
      <c r="AC620" s="481" t="s">
        <v>56</v>
      </c>
      <c r="AD620" s="44" t="s">
        <v>57</v>
      </c>
      <c r="AE620" s="787">
        <v>33758</v>
      </c>
      <c r="AF620" s="782" t="s">
        <v>88</v>
      </c>
      <c r="AG620" s="797" t="s">
        <v>301</v>
      </c>
      <c r="AH620" s="797" t="s">
        <v>115</v>
      </c>
      <c r="AI620" s="15" t="s">
        <v>4809</v>
      </c>
      <c r="AJ620" s="466" t="s">
        <v>71</v>
      </c>
      <c r="AK620" s="161" t="s">
        <v>40</v>
      </c>
      <c r="AL620" s="15" t="s">
        <v>2578</v>
      </c>
      <c r="AM620" s="557">
        <v>45279.021618819446</v>
      </c>
      <c r="AN620" s="15" t="s">
        <v>49</v>
      </c>
      <c r="AO620" s="1101">
        <v>45307</v>
      </c>
      <c r="AP620" s="481">
        <v>1</v>
      </c>
      <c r="AQ620" s="530">
        <v>1</v>
      </c>
      <c r="AR620" s="530">
        <v>1</v>
      </c>
      <c r="AS620" s="638" t="s">
        <v>47</v>
      </c>
      <c r="AT620" s="18" t="s">
        <v>1210</v>
      </c>
      <c r="AU620" s="23"/>
      <c r="AV620" s="58"/>
      <c r="AW620" s="475"/>
      <c r="AX620" s="1093"/>
      <c r="AY620" s="475"/>
      <c r="AZ620" s="58"/>
      <c r="BA620" s="58"/>
      <c r="BB620" s="23"/>
      <c r="BC620" s="23"/>
      <c r="BD620" s="23"/>
      <c r="BE620" s="23"/>
      <c r="BF620" s="23"/>
      <c r="BG620" s="755">
        <f t="shared" si="228"/>
        <v>9</v>
      </c>
      <c r="BH620" s="709">
        <f t="shared" si="229"/>
        <v>11</v>
      </c>
      <c r="BI620" s="755">
        <f t="shared" si="230"/>
        <v>2</v>
      </c>
      <c r="BJ620" s="459" t="str">
        <f t="shared" si="231"/>
        <v>2 AÑOS REZAGO</v>
      </c>
      <c r="BK620" s="23"/>
    </row>
    <row r="621" spans="1:63" customFormat="1" ht="18.75" customHeight="1">
      <c r="A621" s="481">
        <v>183</v>
      </c>
      <c r="B621" s="51" t="s">
        <v>2575</v>
      </c>
      <c r="C621" s="15" t="s">
        <v>5146</v>
      </c>
      <c r="D621" s="25" t="s">
        <v>126</v>
      </c>
      <c r="E621" s="198" t="s">
        <v>126</v>
      </c>
      <c r="F621" s="29">
        <v>970927961</v>
      </c>
      <c r="G621" s="310" t="str">
        <f>CONCATENATE(MID(Q621,3,2),MID(P621,1,2),MID(H621,1,2),MID(I621,1,2),MID(J621,1,2), MID(K621,1,2),MID(L621,1,1))</f>
        <v>116HEDESAENS</v>
      </c>
      <c r="H621" s="40" t="s">
        <v>486</v>
      </c>
      <c r="I621" s="40" t="s">
        <v>537</v>
      </c>
      <c r="J621" s="40" t="s">
        <v>2709</v>
      </c>
      <c r="K621" s="40" t="s">
        <v>932</v>
      </c>
      <c r="L621" s="15" t="s">
        <v>57</v>
      </c>
      <c r="M621" s="103" t="s">
        <v>57</v>
      </c>
      <c r="N621" s="193">
        <v>40702</v>
      </c>
      <c r="O621" s="199">
        <v>8</v>
      </c>
      <c r="P621" s="199">
        <v>6</v>
      </c>
      <c r="Q621" s="199">
        <v>2011</v>
      </c>
      <c r="R621" s="637">
        <f t="shared" ca="1" si="226"/>
        <v>12</v>
      </c>
      <c r="S621" s="15" t="s">
        <v>4808</v>
      </c>
      <c r="T621" s="29" t="s">
        <v>2590</v>
      </c>
      <c r="U621" s="246">
        <v>2046</v>
      </c>
      <c r="V621" s="14" t="s">
        <v>2644</v>
      </c>
      <c r="W621" s="51" t="s">
        <v>47</v>
      </c>
      <c r="X621" s="51" t="str">
        <f t="shared" si="227"/>
        <v>901DEALERDEV</v>
      </c>
      <c r="Y621" s="246" t="s">
        <v>537</v>
      </c>
      <c r="Z621" s="697" t="s">
        <v>189</v>
      </c>
      <c r="AA621" s="697" t="s">
        <v>538</v>
      </c>
      <c r="AB621" s="697" t="s">
        <v>539</v>
      </c>
      <c r="AC621" s="481" t="s">
        <v>56</v>
      </c>
      <c r="AD621" s="44" t="s">
        <v>57</v>
      </c>
      <c r="AE621" s="790">
        <v>32887</v>
      </c>
      <c r="AF621" s="246">
        <v>14</v>
      </c>
      <c r="AG621" s="697">
        <v>1</v>
      </c>
      <c r="AH621" s="697">
        <v>1990</v>
      </c>
      <c r="AI621" s="58" t="s">
        <v>4809</v>
      </c>
      <c r="AJ621" s="32" t="s">
        <v>58</v>
      </c>
      <c r="AK621" s="245">
        <v>20656594</v>
      </c>
      <c r="AL621" s="1080" t="s">
        <v>2578</v>
      </c>
      <c r="AM621" s="31">
        <v>45202</v>
      </c>
      <c r="AN621" s="482"/>
      <c r="AO621" s="482"/>
      <c r="AP621" s="482"/>
      <c r="AQ621" s="379"/>
      <c r="AR621" s="41"/>
      <c r="AS621" s="51" t="s">
        <v>47</v>
      </c>
      <c r="AT621" s="26" t="s">
        <v>131</v>
      </c>
      <c r="AU621" s="14" t="s">
        <v>47</v>
      </c>
      <c r="AV621" s="58"/>
      <c r="AW621" s="25"/>
      <c r="AX621" s="58"/>
      <c r="AY621" s="25"/>
      <c r="AZ621" s="58"/>
      <c r="BA621" s="557"/>
      <c r="BB621" s="25"/>
      <c r="BC621" s="25"/>
      <c r="BD621" s="25"/>
      <c r="BE621" s="25"/>
      <c r="BF621" s="25"/>
      <c r="BG621" s="755">
        <f t="shared" si="228"/>
        <v>9</v>
      </c>
      <c r="BH621" s="709">
        <f t="shared" si="229"/>
        <v>12</v>
      </c>
      <c r="BI621" s="755">
        <f t="shared" si="230"/>
        <v>3</v>
      </c>
      <c r="BJ621" s="459" t="str">
        <f t="shared" si="231"/>
        <v>3 AÑOS REZAGO</v>
      </c>
      <c r="BK621" s="25"/>
    </row>
    <row r="622" spans="1:63" customFormat="1" ht="18.75" customHeight="1">
      <c r="A622" s="481">
        <v>226</v>
      </c>
      <c r="B622" s="114" t="s">
        <v>2836</v>
      </c>
      <c r="C622" s="15" t="s">
        <v>33</v>
      </c>
      <c r="D622" s="15" t="s">
        <v>33</v>
      </c>
      <c r="E622" s="15" t="s">
        <v>193</v>
      </c>
      <c r="F622" s="15">
        <v>921712716</v>
      </c>
      <c r="G622" s="310" t="str">
        <f>CONCATENATE(MID(Q622,3,2),MID(P622,1,2),MID(H622,1,2),MID(I622,1,2),MID(J622,1,2), MID(K622,1,2),MID(L622,1,1))</f>
        <v>198HIBAFRJEN</v>
      </c>
      <c r="H622" s="18" t="s">
        <v>881</v>
      </c>
      <c r="I622" s="18" t="s">
        <v>268</v>
      </c>
      <c r="J622" s="18" t="s">
        <v>2879</v>
      </c>
      <c r="K622" s="18" t="s">
        <v>458</v>
      </c>
      <c r="L622" s="21" t="s">
        <v>1938</v>
      </c>
      <c r="M622" s="185" t="s">
        <v>1938</v>
      </c>
      <c r="N622" s="193">
        <v>43680</v>
      </c>
      <c r="O622" s="199">
        <v>3</v>
      </c>
      <c r="P622" s="199">
        <v>8</v>
      </c>
      <c r="Q622" s="199">
        <v>2019</v>
      </c>
      <c r="R622" s="637">
        <f ca="1">DATEDIF(N622,TODAY(),"Y")</f>
        <v>4</v>
      </c>
      <c r="S622" s="15" t="s">
        <v>4808</v>
      </c>
      <c r="T622" s="15" t="s">
        <v>2113</v>
      </c>
      <c r="U622" s="1243" t="s">
        <v>2880</v>
      </c>
      <c r="V622" s="21" t="s">
        <v>53</v>
      </c>
      <c r="W622" s="114" t="s">
        <v>47</v>
      </c>
      <c r="X622" s="51" t="str">
        <f>UPPER(CONCATENATE(MID(AH622,3,2),MID(AG622,1,2),MID(Y622,1,2),MID(Z622,1,2),MID(AA622,1,2),MID(AB622,1,2),MID(AC622,1,1)))</f>
        <v>952BAGULUMAV</v>
      </c>
      <c r="Y622" s="155" t="s">
        <v>268</v>
      </c>
      <c r="Z622" s="309" t="s">
        <v>275</v>
      </c>
      <c r="AA622" s="309" t="s">
        <v>215</v>
      </c>
      <c r="AB622" s="309" t="s">
        <v>276</v>
      </c>
      <c r="AC622" s="481" t="s">
        <v>56</v>
      </c>
      <c r="AD622" s="44" t="s">
        <v>57</v>
      </c>
      <c r="AE622" s="417">
        <v>34732</v>
      </c>
      <c r="AF622" s="180" t="s">
        <v>155</v>
      </c>
      <c r="AG622" s="263" t="s">
        <v>155</v>
      </c>
      <c r="AH622" s="263" t="s">
        <v>278</v>
      </c>
      <c r="AI622" s="58" t="s">
        <v>4809</v>
      </c>
      <c r="AJ622" s="32" t="s">
        <v>58</v>
      </c>
      <c r="AK622" s="391" t="s">
        <v>277</v>
      </c>
      <c r="AL622" s="15" t="s">
        <v>2578</v>
      </c>
      <c r="AM622" s="31">
        <v>45203.69332175926</v>
      </c>
      <c r="AN622" s="15" t="s">
        <v>49</v>
      </c>
      <c r="AO622" s="31">
        <v>45246</v>
      </c>
      <c r="AP622" s="15">
        <v>1</v>
      </c>
      <c r="AQ622" s="20">
        <v>1</v>
      </c>
      <c r="AR622" s="20">
        <v>1</v>
      </c>
      <c r="AS622" s="114" t="s">
        <v>47</v>
      </c>
      <c r="AT622" s="15" t="s">
        <v>48</v>
      </c>
      <c r="AU622" s="16" t="s">
        <v>47</v>
      </c>
      <c r="AV622" s="15"/>
      <c r="AW622" s="18"/>
      <c r="AX622" s="58"/>
      <c r="AY622" s="18"/>
      <c r="AZ622" s="15"/>
      <c r="BA622" s="15"/>
      <c r="BB622" s="18"/>
      <c r="BC622" s="18"/>
      <c r="BD622" s="18"/>
      <c r="BE622" s="18"/>
      <c r="BF622" s="18"/>
      <c r="BG622" s="755">
        <f>IF(V622="NINGUNO",6, IF(V622="NIVEL INICIAL 3 AÑOS",6,IF(V622="NIVEL INICIAL 4 AÑOS",6, IF(V622="NIVEL INICIAL 5 AÑOS",6, IF(V622="PRIMARIA - 1ER GRADO",6, IF(V622="PRIMARIA - 2DO GRADO",7, IF(V622="PRIMARIA - 3ER GRADO",8, IF(V622="PRIMARIA - 4TO GRADO",9, IF(V622="PRIMARIA - 5TO GRADO",10, IF(V622="PRIMARIA - 6TO GRADO",11, IF(V622="SECUNDARIA - 1ER GRADO",12, IF(V622="SECUNDARIA - 2DO GRADO",13, IF(V622="SECUNDARIA - 3ER GRADO",14, IF(V622="SECUNDARIA - 4TO GRADO",15))))))))))))))</f>
        <v>6</v>
      </c>
      <c r="BH622" s="709">
        <f>DATEDIF(N622,"31/03/2024","Y")</f>
        <v>4</v>
      </c>
      <c r="BI622" s="755">
        <f>BH622-BG622</f>
        <v>-2</v>
      </c>
      <c r="BJ622" s="459" t="str">
        <f>IF(BI622&lt;=1,"NO TIENE REZAGO", IF(BI622=2,"2 AÑOS REZAGO", IF(BI622=3,"3 AÑOS REZAGO", IF(BI622&gt;=4, "4 AÑOS REZAGO A MÁS"))))</f>
        <v>NO TIENE REZAGO</v>
      </c>
      <c r="BK622" s="18"/>
    </row>
    <row r="623" spans="1:63" customFormat="1" ht="18.75" customHeight="1">
      <c r="A623" s="481">
        <v>127</v>
      </c>
      <c r="B623" s="51" t="s">
        <v>2575</v>
      </c>
      <c r="C623" s="25" t="s">
        <v>50</v>
      </c>
      <c r="D623" s="25" t="s">
        <v>77</v>
      </c>
      <c r="E623" s="26" t="s">
        <v>77</v>
      </c>
      <c r="F623" s="26" t="s">
        <v>590</v>
      </c>
      <c r="G623" s="310" t="str">
        <f>CONCATENATE(MID(Q623,3,2),MID(P623,1,2),MID(H623,1,2),MID(I623,1,2),MID(J623,1,2), MID(K623,1,2),MID(L623,1,1))</f>
        <v>131HIDUANNIS</v>
      </c>
      <c r="H623" s="27" t="s">
        <v>881</v>
      </c>
      <c r="I623" s="27" t="s">
        <v>591</v>
      </c>
      <c r="J623" s="27" t="s">
        <v>1064</v>
      </c>
      <c r="K623" s="192" t="s">
        <v>53</v>
      </c>
      <c r="L623" s="15" t="s">
        <v>57</v>
      </c>
      <c r="M623" s="103" t="s">
        <v>57</v>
      </c>
      <c r="N623" s="193">
        <v>41280</v>
      </c>
      <c r="O623" s="199">
        <v>6</v>
      </c>
      <c r="P623" s="199">
        <v>1</v>
      </c>
      <c r="Q623" s="199">
        <v>2013</v>
      </c>
      <c r="R623" s="637">
        <f ca="1">DATEDIF(N623,TODAY(),"Y")</f>
        <v>11</v>
      </c>
      <c r="S623" s="15" t="s">
        <v>4809</v>
      </c>
      <c r="T623" s="29" t="s">
        <v>2590</v>
      </c>
      <c r="U623" s="251">
        <v>9281</v>
      </c>
      <c r="V623" s="14" t="s">
        <v>2602</v>
      </c>
      <c r="W623" s="51" t="s">
        <v>47</v>
      </c>
      <c r="X623" s="51" t="str">
        <f>UPPER(CONCATENATE(MID(AH623,3,2),MID(AG623,1,2),MID(Y623,1,2),MID(Z623,1,2),MID(AA623,1,2),MID(AB623,1,2),MID(AC623,1,1)))</f>
        <v>844DURIKANIV</v>
      </c>
      <c r="Y623" s="251" t="s">
        <v>591</v>
      </c>
      <c r="Z623" s="307" t="s">
        <v>592</v>
      </c>
      <c r="AA623" s="307" t="s">
        <v>329</v>
      </c>
      <c r="AB623" s="172" t="s">
        <v>53</v>
      </c>
      <c r="AC623" s="481" t="s">
        <v>56</v>
      </c>
      <c r="AD623" s="44" t="s">
        <v>57</v>
      </c>
      <c r="AE623" s="788">
        <v>30795</v>
      </c>
      <c r="AF623" s="251">
        <v>23</v>
      </c>
      <c r="AG623" s="307">
        <v>4</v>
      </c>
      <c r="AH623" s="307">
        <v>1984</v>
      </c>
      <c r="AI623" s="58" t="s">
        <v>4809</v>
      </c>
      <c r="AJ623" s="32" t="s">
        <v>58</v>
      </c>
      <c r="AK623" s="713">
        <v>2786454</v>
      </c>
      <c r="AL623" s="1080" t="s">
        <v>2578</v>
      </c>
      <c r="AM623" s="31">
        <v>45207</v>
      </c>
      <c r="AN623" s="1077"/>
      <c r="AO623" s="1123"/>
      <c r="AP623" s="1077"/>
      <c r="AQ623" s="386"/>
      <c r="AR623" s="28"/>
      <c r="AS623" s="51" t="s">
        <v>47</v>
      </c>
      <c r="AT623" s="26" t="s">
        <v>59</v>
      </c>
      <c r="AU623" s="14" t="s">
        <v>47</v>
      </c>
      <c r="AV623" s="58"/>
      <c r="AW623" s="25"/>
      <c r="AX623" s="58"/>
      <c r="AY623" s="25"/>
      <c r="AZ623" s="58"/>
      <c r="BA623" s="557"/>
      <c r="BB623" s="25"/>
      <c r="BC623" s="25"/>
      <c r="BD623" s="25"/>
      <c r="BE623" s="25"/>
      <c r="BF623" s="25"/>
      <c r="BG623" s="755">
        <f>IF(V623="NINGUNO",6, IF(V623="NIVEL INICIAL 3 AÑOS",6,IF(V623="NIVEL INICIAL 4 AÑOS",6, IF(V623="NIVEL INICIAL 5 AÑOS",6, IF(V623="PRIMARIA - 1ER GRADO",6, IF(V623="PRIMARIA - 2DO GRADO",7, IF(V623="PRIMARIA - 3ER GRADO",8, IF(V623="PRIMARIA - 4TO GRADO",9, IF(V623="PRIMARIA - 5TO GRADO",10, IF(V623="PRIMARIA - 6TO GRADO",11, IF(V623="SECUNDARIA - 1ER GRADO",12, IF(V623="SECUNDARIA - 2DO GRADO",13, IF(V623="SECUNDARIA - 3ER GRADO",14, IF(V623="SECUNDARIA - 4TO GRADO",15))))))))))))))</f>
        <v>8</v>
      </c>
      <c r="BH623" s="709">
        <f>DATEDIF(N623,"31/03/2024","Y")</f>
        <v>11</v>
      </c>
      <c r="BI623" s="755">
        <f>BH623-BG623</f>
        <v>3</v>
      </c>
      <c r="BJ623" s="459" t="str">
        <f>IF(BI623&lt;=1,"NO TIENE REZAGO", IF(BI623=2,"2 AÑOS REZAGO", IF(BI623=3,"3 AÑOS REZAGO", IF(BI623&gt;=4, "4 AÑOS REZAGO A MÁS"))))</f>
        <v>3 AÑOS REZAGO</v>
      </c>
      <c r="BK623" s="25"/>
    </row>
    <row r="624" spans="1:63" customFormat="1" ht="18.75" customHeight="1">
      <c r="A624" s="481">
        <v>308</v>
      </c>
      <c r="B624" s="114" t="s">
        <v>2836</v>
      </c>
      <c r="C624" s="15" t="s">
        <v>33</v>
      </c>
      <c r="D624" s="15" t="s">
        <v>33</v>
      </c>
      <c r="E624" s="33" t="s">
        <v>60</v>
      </c>
      <c r="F624" s="15">
        <v>910676799</v>
      </c>
      <c r="G624" s="310" t="str">
        <f>CONCATENATE(MID(Q624,3,2),MID(P624,1,2),MID(H624,1,2),MID(I624,1,2),MID(J624,1,2), MID(K624,1,2),MID(L624,1,1))</f>
        <v>183HIESALISS</v>
      </c>
      <c r="H624" s="18" t="s">
        <v>881</v>
      </c>
      <c r="I624" s="18" t="s">
        <v>615</v>
      </c>
      <c r="J624" s="18" t="s">
        <v>3031</v>
      </c>
      <c r="K624" s="18" t="s">
        <v>1038</v>
      </c>
      <c r="L624" s="15" t="s">
        <v>57</v>
      </c>
      <c r="M624" s="103" t="s">
        <v>57</v>
      </c>
      <c r="N624" s="193">
        <v>43178</v>
      </c>
      <c r="O624" s="199">
        <v>19</v>
      </c>
      <c r="P624" s="199">
        <v>3</v>
      </c>
      <c r="Q624" s="199">
        <v>2018</v>
      </c>
      <c r="R624" s="637">
        <f t="shared" ref="R624:R634" ca="1" si="232">DATEDIF(N624,TODAY(),"Y")</f>
        <v>6</v>
      </c>
      <c r="S624" s="15" t="s">
        <v>4809</v>
      </c>
      <c r="T624" s="29" t="s">
        <v>2590</v>
      </c>
      <c r="U624" s="390" t="s">
        <v>3032</v>
      </c>
      <c r="V624" s="21" t="s">
        <v>53</v>
      </c>
      <c r="W624" s="114" t="s">
        <v>47</v>
      </c>
      <c r="X624" s="51" t="str">
        <f t="shared" ref="X624:X634" si="233">UPPER(CONCATENATE(MID(AH624,3,2),MID(AG624,1,2),MID(Y624,1,2),MID(Z624,1,2),MID(AA624,1,2),MID(AB624,1,2),MID(AC624,1,1)))</f>
        <v>985ESCHISDAV</v>
      </c>
      <c r="Y624" s="155" t="s">
        <v>615</v>
      </c>
      <c r="Z624" s="309" t="s">
        <v>450</v>
      </c>
      <c r="AA624" s="309" t="s">
        <v>616</v>
      </c>
      <c r="AB624" s="309" t="s">
        <v>617</v>
      </c>
      <c r="AC624" s="481" t="s">
        <v>56</v>
      </c>
      <c r="AD624" s="44" t="s">
        <v>57</v>
      </c>
      <c r="AE624" s="417">
        <v>35930</v>
      </c>
      <c r="AF624" s="180" t="s">
        <v>314</v>
      </c>
      <c r="AG624" s="263" t="s">
        <v>180</v>
      </c>
      <c r="AH624" s="263" t="s">
        <v>201</v>
      </c>
      <c r="AI624" s="58" t="s">
        <v>4809</v>
      </c>
      <c r="AJ624" s="32" t="s">
        <v>58</v>
      </c>
      <c r="AK624" s="1330" t="s">
        <v>618</v>
      </c>
      <c r="AL624" s="15" t="s">
        <v>2578</v>
      </c>
      <c r="AM624" s="85">
        <v>45184</v>
      </c>
      <c r="AN624" s="15" t="s">
        <v>49</v>
      </c>
      <c r="AO624" s="31">
        <v>45240</v>
      </c>
      <c r="AP624" s="15">
        <v>1</v>
      </c>
      <c r="AQ624" s="20">
        <v>1</v>
      </c>
      <c r="AR624" s="20">
        <v>1</v>
      </c>
      <c r="AS624" s="114" t="s">
        <v>47</v>
      </c>
      <c r="AT624" s="15" t="s">
        <v>90</v>
      </c>
      <c r="AU624" s="16" t="s">
        <v>47</v>
      </c>
      <c r="AV624" s="15"/>
      <c r="AW624" s="18"/>
      <c r="AX624" s="58"/>
      <c r="AY624" s="18"/>
      <c r="AZ624" s="15"/>
      <c r="BA624" s="15"/>
      <c r="BB624" s="18"/>
      <c r="BC624" s="18"/>
      <c r="BD624" s="18"/>
      <c r="BE624" s="18"/>
      <c r="BF624" s="18"/>
      <c r="BG624" s="755">
        <f t="shared" ref="BG624:BG634" si="234">IF(V624="NINGUNO",6, IF(V624="NIVEL INICIAL 3 AÑOS",6,IF(V624="NIVEL INICIAL 4 AÑOS",6, IF(V624="NIVEL INICIAL 5 AÑOS",6, IF(V624="PRIMARIA - 1ER GRADO",6, IF(V624="PRIMARIA - 2DO GRADO",7, IF(V624="PRIMARIA - 3ER GRADO",8, IF(V624="PRIMARIA - 4TO GRADO",9, IF(V624="PRIMARIA - 5TO GRADO",10, IF(V624="PRIMARIA - 6TO GRADO",11, IF(V624="SECUNDARIA - 1ER GRADO",12, IF(V624="SECUNDARIA - 2DO GRADO",13, IF(V624="SECUNDARIA - 3ER GRADO",14, IF(V624="SECUNDARIA - 4TO GRADO",15))))))))))))))</f>
        <v>6</v>
      </c>
      <c r="BH624" s="709">
        <f t="shared" ref="BH624:BH634" si="235">DATEDIF(N624,"31/03/2024","Y")</f>
        <v>6</v>
      </c>
      <c r="BI624" s="755">
        <f t="shared" ref="BI624:BI634" si="236">BH624-BG624</f>
        <v>0</v>
      </c>
      <c r="BJ624" s="459" t="str">
        <f t="shared" ref="BJ624:BJ634" si="237">IF(BI624&lt;=1,"NO TIENE REZAGO", IF(BI624=2,"2 AÑOS REZAGO", IF(BI624=3,"3 AÑOS REZAGO", IF(BI624&gt;=4, "4 AÑOS REZAGO A MÁS"))))</f>
        <v>NO TIENE REZAGO</v>
      </c>
      <c r="BK624" s="18"/>
    </row>
    <row r="625" spans="1:63" customFormat="1" ht="18.75" customHeight="1">
      <c r="A625" s="481">
        <v>387</v>
      </c>
      <c r="B625" s="114" t="s">
        <v>2836</v>
      </c>
      <c r="C625" s="15" t="s">
        <v>33</v>
      </c>
      <c r="D625" s="15" t="s">
        <v>33</v>
      </c>
      <c r="E625" s="16" t="s">
        <v>99</v>
      </c>
      <c r="F625" s="15">
        <v>902327222</v>
      </c>
      <c r="G625" s="310" t="str">
        <f>CONCATENATE(MID(Q625,3,2),MID(P625,1,2),MID(H625,1,2),MID(I625,1,2),MID(J625,1,2), MID(K625,1,2),MID(L625,1,1))</f>
        <v>206HIROMEANN</v>
      </c>
      <c r="H625" s="18" t="s">
        <v>881</v>
      </c>
      <c r="I625" s="18" t="s">
        <v>338</v>
      </c>
      <c r="J625" s="18" t="s">
        <v>3181</v>
      </c>
      <c r="K625" s="18" t="s">
        <v>3182</v>
      </c>
      <c r="L625" s="21" t="s">
        <v>1938</v>
      </c>
      <c r="M625" s="185" t="s">
        <v>1938</v>
      </c>
      <c r="N625" s="193">
        <v>43998</v>
      </c>
      <c r="O625" s="199">
        <v>16</v>
      </c>
      <c r="P625" s="199">
        <v>6</v>
      </c>
      <c r="Q625" s="199">
        <v>2020</v>
      </c>
      <c r="R625" s="637">
        <f t="shared" ca="1" si="232"/>
        <v>3</v>
      </c>
      <c r="S625" s="15" t="s">
        <v>4809</v>
      </c>
      <c r="T625" s="15" t="s">
        <v>1939</v>
      </c>
      <c r="U625" s="395" t="s">
        <v>3183</v>
      </c>
      <c r="V625" s="21" t="s">
        <v>53</v>
      </c>
      <c r="W625" s="114" t="s">
        <v>47</v>
      </c>
      <c r="X625" s="51" t="str">
        <f t="shared" si="233"/>
        <v>029HIROJODAV</v>
      </c>
      <c r="Y625" s="155" t="s">
        <v>881</v>
      </c>
      <c r="Z625" s="309" t="s">
        <v>338</v>
      </c>
      <c r="AA625" s="309" t="s">
        <v>884</v>
      </c>
      <c r="AB625" s="309" t="s">
        <v>246</v>
      </c>
      <c r="AC625" s="481" t="s">
        <v>56</v>
      </c>
      <c r="AD625" s="44" t="s">
        <v>57</v>
      </c>
      <c r="AE625" s="416">
        <v>37514</v>
      </c>
      <c r="AF625" s="180" t="s">
        <v>314</v>
      </c>
      <c r="AG625" s="263" t="s">
        <v>45</v>
      </c>
      <c r="AH625" s="263" t="s">
        <v>491</v>
      </c>
      <c r="AI625" s="58" t="s">
        <v>4809</v>
      </c>
      <c r="AJ625" s="32" t="s">
        <v>58</v>
      </c>
      <c r="AK625" s="391" t="s">
        <v>885</v>
      </c>
      <c r="AL625" s="15" t="s">
        <v>2578</v>
      </c>
      <c r="AM625" s="1094">
        <v>45202</v>
      </c>
      <c r="AN625" s="15" t="s">
        <v>49</v>
      </c>
      <c r="AO625" s="31">
        <v>45244</v>
      </c>
      <c r="AP625" s="15">
        <v>1</v>
      </c>
      <c r="AQ625" s="20">
        <v>1</v>
      </c>
      <c r="AR625" s="20">
        <v>1</v>
      </c>
      <c r="AS625" s="114" t="s">
        <v>47</v>
      </c>
      <c r="AT625" s="15" t="s">
        <v>98</v>
      </c>
      <c r="AU625" s="16" t="s">
        <v>47</v>
      </c>
      <c r="AV625" s="15"/>
      <c r="AW625" s="18"/>
      <c r="AX625" s="58"/>
      <c r="AY625" s="18"/>
      <c r="AZ625" s="15"/>
      <c r="BA625" s="15"/>
      <c r="BB625" s="18"/>
      <c r="BC625" s="18"/>
      <c r="BD625" s="18"/>
      <c r="BE625" s="18"/>
      <c r="BF625" s="18"/>
      <c r="BG625" s="755">
        <f t="shared" si="234"/>
        <v>6</v>
      </c>
      <c r="BH625" s="709">
        <f t="shared" si="235"/>
        <v>3</v>
      </c>
      <c r="BI625" s="755">
        <f t="shared" si="236"/>
        <v>-3</v>
      </c>
      <c r="BJ625" s="459" t="str">
        <f t="shared" si="237"/>
        <v>NO TIENE REZAGO</v>
      </c>
      <c r="BK625" s="18"/>
    </row>
    <row r="626" spans="1:63" customFormat="1" ht="18.75" customHeight="1">
      <c r="A626" s="481">
        <v>1056</v>
      </c>
      <c r="B626" s="23" t="s">
        <v>4811</v>
      </c>
      <c r="C626" s="15" t="s">
        <v>5146</v>
      </c>
      <c r="D626" s="15" t="s">
        <v>4021</v>
      </c>
      <c r="E626" s="198" t="s">
        <v>484</v>
      </c>
      <c r="F626" s="198">
        <v>930784254</v>
      </c>
      <c r="G626" s="310" t="str">
        <f>CONCATENATE(MID(Q626,3,2),MID(P626,1,2),MID(H626,1,2),MID(I626,1,2),MID(J626,1,2), MID(K626,1,2),MID(L626,1,1))</f>
        <v>069HOVACAIRS</v>
      </c>
      <c r="H626" s="192" t="s">
        <v>4771</v>
      </c>
      <c r="I626" s="192" t="s">
        <v>4768</v>
      </c>
      <c r="J626" s="192" t="s">
        <v>4772</v>
      </c>
      <c r="K626" s="192" t="s">
        <v>4773</v>
      </c>
      <c r="L626" s="15" t="s">
        <v>57</v>
      </c>
      <c r="M626" s="103" t="s">
        <v>57</v>
      </c>
      <c r="N626" s="193">
        <v>38971</v>
      </c>
      <c r="O626" s="199">
        <v>11</v>
      </c>
      <c r="P626" s="199">
        <v>9</v>
      </c>
      <c r="Q626" s="199">
        <v>2006</v>
      </c>
      <c r="R626" s="637">
        <f t="shared" ca="1" si="232"/>
        <v>17</v>
      </c>
      <c r="S626" s="15" t="s">
        <v>4809</v>
      </c>
      <c r="T626" s="29" t="s">
        <v>86</v>
      </c>
      <c r="U626" s="174">
        <v>31843369</v>
      </c>
      <c r="V626" s="14" t="s">
        <v>2656</v>
      </c>
      <c r="W626" s="114" t="s">
        <v>47</v>
      </c>
      <c r="X626" s="51" t="str">
        <f t="shared" si="233"/>
        <v>862VAMELUJOV</v>
      </c>
      <c r="Y626" s="166" t="s">
        <v>4768</v>
      </c>
      <c r="Z626" s="177" t="s">
        <v>1062</v>
      </c>
      <c r="AA626" s="177" t="s">
        <v>4774</v>
      </c>
      <c r="AB626" s="177" t="s">
        <v>374</v>
      </c>
      <c r="AC626" s="481" t="s">
        <v>56</v>
      </c>
      <c r="AD626" s="44" t="s">
        <v>111</v>
      </c>
      <c r="AE626" s="786">
        <v>31446</v>
      </c>
      <c r="AF626" s="170">
        <v>3</v>
      </c>
      <c r="AG626" s="172">
        <v>2</v>
      </c>
      <c r="AH626" s="172">
        <v>1986</v>
      </c>
      <c r="AI626" s="58" t="s">
        <v>4809</v>
      </c>
      <c r="AJ626" s="150" t="s">
        <v>142</v>
      </c>
      <c r="AK626" s="1340" t="s">
        <v>4775</v>
      </c>
      <c r="AL626" s="15" t="s">
        <v>2578</v>
      </c>
      <c r="AM626" s="1094">
        <v>45201</v>
      </c>
      <c r="AN626" s="15" t="s">
        <v>49</v>
      </c>
      <c r="AO626" s="1111">
        <v>45280</v>
      </c>
      <c r="AP626" s="15">
        <v>1</v>
      </c>
      <c r="AQ626" s="20">
        <v>1</v>
      </c>
      <c r="AR626" s="199">
        <v>1</v>
      </c>
      <c r="AS626" s="146" t="s">
        <v>47</v>
      </c>
      <c r="AT626" s="185" t="s">
        <v>84</v>
      </c>
      <c r="AU626" s="18" t="s">
        <v>47</v>
      </c>
      <c r="AV626" s="58"/>
      <c r="AW626" s="18"/>
      <c r="AX626" s="58"/>
      <c r="AY626" s="18"/>
      <c r="AZ626" s="58"/>
      <c r="BA626" s="58"/>
      <c r="BB626" s="18"/>
      <c r="BC626" s="18"/>
      <c r="BD626" s="18"/>
      <c r="BE626" s="18"/>
      <c r="BF626" s="18"/>
      <c r="BG626" s="755">
        <f t="shared" si="234"/>
        <v>12</v>
      </c>
      <c r="BH626" s="709">
        <f t="shared" si="235"/>
        <v>17</v>
      </c>
      <c r="BI626" s="755">
        <f t="shared" si="236"/>
        <v>5</v>
      </c>
      <c r="BJ626" s="459" t="str">
        <f t="shared" si="237"/>
        <v>4 AÑOS REZAGO A MÁS</v>
      </c>
      <c r="BK626" s="18"/>
    </row>
    <row r="627" spans="1:63" customFormat="1" ht="18.75" customHeight="1">
      <c r="A627" s="481">
        <v>864</v>
      </c>
      <c r="B627" s="23" t="s">
        <v>4811</v>
      </c>
      <c r="C627" s="15" t="s">
        <v>33</v>
      </c>
      <c r="D627" s="15" t="s">
        <v>33</v>
      </c>
      <c r="E627" s="15" t="s">
        <v>116</v>
      </c>
      <c r="F627" s="185">
        <v>933295016</v>
      </c>
      <c r="G627" s="310" t="str">
        <f>CONCATENATE(MID(Q627,3,2),MID(P627,1,2),MID(H627,1,2),MID(I627,1,2),MID(J627,1,2), MID(K627,1,2),MID(L627,1,1))</f>
        <v>141HUFEHANIP</v>
      </c>
      <c r="H627" s="197" t="s">
        <v>4253</v>
      </c>
      <c r="I627" s="197" t="s">
        <v>564</v>
      </c>
      <c r="J627" s="197" t="s">
        <v>4254</v>
      </c>
      <c r="K627" s="197" t="s">
        <v>4255</v>
      </c>
      <c r="L627" s="15" t="s">
        <v>42</v>
      </c>
      <c r="M627" s="185" t="s">
        <v>42</v>
      </c>
      <c r="N627" s="193">
        <v>41648</v>
      </c>
      <c r="O627" s="199">
        <v>9</v>
      </c>
      <c r="P627" s="199">
        <v>1</v>
      </c>
      <c r="Q627" s="199">
        <v>2014</v>
      </c>
      <c r="R627" s="637">
        <f t="shared" ca="1" si="232"/>
        <v>10</v>
      </c>
      <c r="S627" s="15" t="s">
        <v>4809</v>
      </c>
      <c r="T627" s="185" t="s">
        <v>42</v>
      </c>
      <c r="U627" s="694" t="s">
        <v>4256</v>
      </c>
      <c r="V627" s="14" t="s">
        <v>2644</v>
      </c>
      <c r="W627" s="114" t="s">
        <v>47</v>
      </c>
      <c r="X627" s="51" t="str">
        <f t="shared" si="233"/>
        <v>9407FEPUYUDEV</v>
      </c>
      <c r="Y627" s="170" t="s">
        <v>564</v>
      </c>
      <c r="Z627" s="172" t="s">
        <v>4257</v>
      </c>
      <c r="AA627" s="172" t="s">
        <v>4258</v>
      </c>
      <c r="AB627" s="172" t="s">
        <v>223</v>
      </c>
      <c r="AC627" s="481" t="s">
        <v>56</v>
      </c>
      <c r="AD627" s="15" t="s">
        <v>42</v>
      </c>
      <c r="AE627" s="701">
        <v>34522</v>
      </c>
      <c r="AF627" s="694" t="s">
        <v>216</v>
      </c>
      <c r="AG627" s="707" t="s">
        <v>216</v>
      </c>
      <c r="AH627" s="707" t="s">
        <v>75</v>
      </c>
      <c r="AI627" s="58" t="s">
        <v>4809</v>
      </c>
      <c r="AJ627" s="294" t="s">
        <v>42</v>
      </c>
      <c r="AK627" s="711" t="s">
        <v>4259</v>
      </c>
      <c r="AL627" s="15" t="s">
        <v>2578</v>
      </c>
      <c r="AM627" s="85">
        <v>45242.415613425925</v>
      </c>
      <c r="AN627" s="15" t="s">
        <v>49</v>
      </c>
      <c r="AO627" s="1111">
        <v>45268</v>
      </c>
      <c r="AP627" s="15">
        <v>2</v>
      </c>
      <c r="AQ627" s="20">
        <v>2</v>
      </c>
      <c r="AR627" s="199">
        <v>1</v>
      </c>
      <c r="AS627" s="146" t="s">
        <v>47</v>
      </c>
      <c r="AT627" s="185" t="s">
        <v>76</v>
      </c>
      <c r="AU627" s="18" t="s">
        <v>47</v>
      </c>
      <c r="AV627" s="58"/>
      <c r="AW627" s="18"/>
      <c r="AX627" s="58"/>
      <c r="AY627" s="18"/>
      <c r="AZ627" s="58"/>
      <c r="BA627" s="58"/>
      <c r="BB627" s="18"/>
      <c r="BC627" s="18"/>
      <c r="BD627" s="18"/>
      <c r="BE627" s="18"/>
      <c r="BF627" s="18"/>
      <c r="BG627" s="755">
        <f t="shared" si="234"/>
        <v>9</v>
      </c>
      <c r="BH627" s="709">
        <f t="shared" si="235"/>
        <v>10</v>
      </c>
      <c r="BI627" s="755">
        <f t="shared" si="236"/>
        <v>1</v>
      </c>
      <c r="BJ627" s="459" t="str">
        <f t="shared" si="237"/>
        <v>NO TIENE REZAGO</v>
      </c>
      <c r="BK627" s="18"/>
    </row>
    <row r="628" spans="1:63" customFormat="1" ht="18.75" customHeight="1">
      <c r="A628" s="481">
        <v>865</v>
      </c>
      <c r="B628" s="23" t="s">
        <v>4811</v>
      </c>
      <c r="C628" s="15" t="s">
        <v>33</v>
      </c>
      <c r="D628" s="15" t="s">
        <v>33</v>
      </c>
      <c r="E628" s="15" t="s">
        <v>116</v>
      </c>
      <c r="F628" s="185">
        <v>933295016</v>
      </c>
      <c r="G628" s="310" t="str">
        <f>CONCATENATE(MID(Q628,3,2),MID(P628,1,2),MID(H628,1,2),MID(I628,1,2),MID(J628,1,2), MID(K628,1,2),MID(L628,1,1))</f>
        <v>151HUFERIJOP</v>
      </c>
      <c r="H628" s="197" t="s">
        <v>4253</v>
      </c>
      <c r="I628" s="197" t="s">
        <v>564</v>
      </c>
      <c r="J628" s="197" t="s">
        <v>1904</v>
      </c>
      <c r="K628" s="197" t="s">
        <v>2317</v>
      </c>
      <c r="L628" s="15" t="s">
        <v>42</v>
      </c>
      <c r="M628" s="185" t="s">
        <v>42</v>
      </c>
      <c r="N628" s="193">
        <v>42027</v>
      </c>
      <c r="O628" s="199">
        <v>23</v>
      </c>
      <c r="P628" s="199">
        <v>1</v>
      </c>
      <c r="Q628" s="199">
        <v>2015</v>
      </c>
      <c r="R628" s="637">
        <f t="shared" ca="1" si="232"/>
        <v>9</v>
      </c>
      <c r="S628" s="15" t="s">
        <v>4808</v>
      </c>
      <c r="T628" s="170" t="s">
        <v>42</v>
      </c>
      <c r="U628" s="694" t="s">
        <v>4260</v>
      </c>
      <c r="V628" s="14" t="s">
        <v>2602</v>
      </c>
      <c r="W628" s="114" t="s">
        <v>47</v>
      </c>
      <c r="X628" s="51" t="str">
        <f t="shared" si="233"/>
        <v>9407FEPUYUDEV</v>
      </c>
      <c r="Y628" s="170" t="s">
        <v>564</v>
      </c>
      <c r="Z628" s="170" t="s">
        <v>4257</v>
      </c>
      <c r="AA628" s="170" t="s">
        <v>4258</v>
      </c>
      <c r="AB628" s="170" t="s">
        <v>223</v>
      </c>
      <c r="AC628" s="481" t="s">
        <v>56</v>
      </c>
      <c r="AD628" s="15" t="s">
        <v>42</v>
      </c>
      <c r="AE628" s="701">
        <v>34522</v>
      </c>
      <c r="AF628" s="694" t="s">
        <v>216</v>
      </c>
      <c r="AG628" s="707" t="s">
        <v>216</v>
      </c>
      <c r="AH628" s="707" t="s">
        <v>75</v>
      </c>
      <c r="AI628" s="58" t="s">
        <v>4809</v>
      </c>
      <c r="AJ628" s="294" t="s">
        <v>42</v>
      </c>
      <c r="AK628" s="711" t="s">
        <v>4259</v>
      </c>
      <c r="AL628" s="15" t="s">
        <v>2578</v>
      </c>
      <c r="AM628" s="85">
        <v>45242.415706018517</v>
      </c>
      <c r="AN628" s="15"/>
      <c r="AO628" s="24"/>
      <c r="AP628" s="15"/>
      <c r="AQ628" s="20"/>
      <c r="AR628" s="199"/>
      <c r="AS628" s="146" t="s">
        <v>47</v>
      </c>
      <c r="AT628" s="185" t="s">
        <v>76</v>
      </c>
      <c r="AU628" s="18" t="s">
        <v>47</v>
      </c>
      <c r="AV628" s="58"/>
      <c r="AW628" s="18"/>
      <c r="AX628" s="58"/>
      <c r="AY628" s="18"/>
      <c r="AZ628" s="58"/>
      <c r="BA628" s="58"/>
      <c r="BB628" s="18"/>
      <c r="BC628" s="18"/>
      <c r="BD628" s="18"/>
      <c r="BE628" s="18"/>
      <c r="BF628" s="18"/>
      <c r="BG628" s="755">
        <f t="shared" si="234"/>
        <v>8</v>
      </c>
      <c r="BH628" s="709">
        <f t="shared" si="235"/>
        <v>9</v>
      </c>
      <c r="BI628" s="755">
        <f t="shared" si="236"/>
        <v>1</v>
      </c>
      <c r="BJ628" s="459" t="str">
        <f t="shared" si="237"/>
        <v>NO TIENE REZAGO</v>
      </c>
      <c r="BK628" s="18"/>
    </row>
    <row r="629" spans="1:63" customFormat="1" ht="18.75" customHeight="1">
      <c r="A629" s="481">
        <v>113</v>
      </c>
      <c r="B629" s="51" t="s">
        <v>2575</v>
      </c>
      <c r="C629" s="25" t="s">
        <v>50</v>
      </c>
      <c r="D629" s="25" t="s">
        <v>77</v>
      </c>
      <c r="E629" s="26" t="s">
        <v>77</v>
      </c>
      <c r="F629" s="26" t="s">
        <v>285</v>
      </c>
      <c r="G629" s="310" t="str">
        <f>CONCATENATE(MID(Q629,3,2),MID(P629,1,2),MID(H629,1,2),MID(I629,1,2),MID(J629,1,2), MID(K629,1,2),MID(L629,1,1))</f>
        <v>2010HUBAANGAS</v>
      </c>
      <c r="H629" s="40" t="s">
        <v>2244</v>
      </c>
      <c r="I629" s="27" t="s">
        <v>286</v>
      </c>
      <c r="J629" s="27" t="s">
        <v>1064</v>
      </c>
      <c r="K629" s="27" t="s">
        <v>172</v>
      </c>
      <c r="L629" s="15" t="s">
        <v>57</v>
      </c>
      <c r="M629" s="103" t="s">
        <v>57</v>
      </c>
      <c r="N629" s="193">
        <v>44121</v>
      </c>
      <c r="O629" s="199">
        <v>17</v>
      </c>
      <c r="P629" s="199">
        <v>10</v>
      </c>
      <c r="Q629" s="199">
        <v>2020</v>
      </c>
      <c r="R629" s="637">
        <f t="shared" ca="1" si="232"/>
        <v>3</v>
      </c>
      <c r="S629" s="15" t="s">
        <v>4809</v>
      </c>
      <c r="T629" s="246" t="s">
        <v>2590</v>
      </c>
      <c r="U629" s="251">
        <v>1347</v>
      </c>
      <c r="V629" s="29" t="s">
        <v>53</v>
      </c>
      <c r="W629" s="51" t="s">
        <v>47</v>
      </c>
      <c r="X629" s="51" t="str">
        <f t="shared" si="233"/>
        <v>998BABAANGAV</v>
      </c>
      <c r="Y629" s="251" t="s">
        <v>286</v>
      </c>
      <c r="Z629" s="251" t="s">
        <v>286</v>
      </c>
      <c r="AA629" s="251" t="s">
        <v>288</v>
      </c>
      <c r="AB629" s="251" t="s">
        <v>172</v>
      </c>
      <c r="AC629" s="481" t="s">
        <v>56</v>
      </c>
      <c r="AD629" s="44" t="s">
        <v>57</v>
      </c>
      <c r="AE629" s="788">
        <v>36384</v>
      </c>
      <c r="AF629" s="251">
        <v>12</v>
      </c>
      <c r="AG629" s="307">
        <v>8</v>
      </c>
      <c r="AH629" s="307">
        <v>1999</v>
      </c>
      <c r="AI629" s="58" t="s">
        <v>4809</v>
      </c>
      <c r="AJ629" s="32" t="s">
        <v>58</v>
      </c>
      <c r="AK629" s="713">
        <v>29822525</v>
      </c>
      <c r="AL629" s="1080" t="s">
        <v>2578</v>
      </c>
      <c r="AM629" s="1094">
        <v>45200</v>
      </c>
      <c r="AN629" s="15" t="s">
        <v>49</v>
      </c>
      <c r="AO629" s="1111">
        <v>45208</v>
      </c>
      <c r="AP629" s="1077">
        <v>1</v>
      </c>
      <c r="AQ629" s="386">
        <v>1</v>
      </c>
      <c r="AR629" s="28">
        <v>2</v>
      </c>
      <c r="AS629" s="51" t="s">
        <v>47</v>
      </c>
      <c r="AT629" s="26" t="s">
        <v>59</v>
      </c>
      <c r="AU629" s="14" t="s">
        <v>47</v>
      </c>
      <c r="AV629" s="58" t="s">
        <v>47</v>
      </c>
      <c r="AW629" s="813" t="s">
        <v>2733</v>
      </c>
      <c r="AX629" s="1129">
        <v>45294</v>
      </c>
      <c r="AY629" s="23" t="s">
        <v>47</v>
      </c>
      <c r="AZ629" s="58" t="s">
        <v>47</v>
      </c>
      <c r="BA629" s="1132">
        <v>45240</v>
      </c>
      <c r="BB629" s="23" t="s">
        <v>47</v>
      </c>
      <c r="BC629" s="23" t="s">
        <v>2603</v>
      </c>
      <c r="BD629" s="110" t="s">
        <v>2733</v>
      </c>
      <c r="BE629" s="110" t="s">
        <v>2734</v>
      </c>
      <c r="BF629" s="18" t="s">
        <v>1805</v>
      </c>
      <c r="BG629" s="755">
        <f t="shared" si="234"/>
        <v>6</v>
      </c>
      <c r="BH629" s="709">
        <f t="shared" si="235"/>
        <v>3</v>
      </c>
      <c r="BI629" s="755">
        <f t="shared" si="236"/>
        <v>-3</v>
      </c>
      <c r="BJ629" s="459" t="str">
        <f t="shared" si="237"/>
        <v>NO TIENE REZAGO</v>
      </c>
      <c r="BK629" s="25" t="s">
        <v>3853</v>
      </c>
    </row>
    <row r="630" spans="1:63" customFormat="1" ht="18.75" customHeight="1">
      <c r="A630" s="481">
        <v>58</v>
      </c>
      <c r="B630" s="51" t="s">
        <v>2575</v>
      </c>
      <c r="C630" s="25" t="s">
        <v>33</v>
      </c>
      <c r="D630" s="25" t="s">
        <v>33</v>
      </c>
      <c r="E630" s="14" t="s">
        <v>34</v>
      </c>
      <c r="F630" s="14" t="s">
        <v>891</v>
      </c>
      <c r="G630" s="310" t="str">
        <f>CONCATENATE(MID(Q630,3,2),MID(P630,1,2),MID(H630,1,2),MID(I630,1,2),MID(J630,1,2), MID(K630,1,2),MID(L630,1,1))</f>
        <v>1010IBGAOSJAS</v>
      </c>
      <c r="H630" s="34" t="s">
        <v>892</v>
      </c>
      <c r="I630" s="34" t="s">
        <v>2663</v>
      </c>
      <c r="J630" s="34" t="s">
        <v>2664</v>
      </c>
      <c r="K630" s="34" t="s">
        <v>2665</v>
      </c>
      <c r="L630" s="15" t="s">
        <v>57</v>
      </c>
      <c r="M630" s="103" t="s">
        <v>57</v>
      </c>
      <c r="N630" s="193">
        <v>40470</v>
      </c>
      <c r="O630" s="199">
        <v>19</v>
      </c>
      <c r="P630" s="199">
        <v>10</v>
      </c>
      <c r="Q630" s="199">
        <v>2010</v>
      </c>
      <c r="R630" s="637">
        <f t="shared" ca="1" si="232"/>
        <v>13</v>
      </c>
      <c r="S630" s="15" t="s">
        <v>4809</v>
      </c>
      <c r="T630" s="246" t="s">
        <v>2590</v>
      </c>
      <c r="U630" s="241">
        <v>5220</v>
      </c>
      <c r="V630" s="14" t="s">
        <v>2588</v>
      </c>
      <c r="W630" s="51" t="s">
        <v>47</v>
      </c>
      <c r="X630" s="51" t="str">
        <f t="shared" si="233"/>
        <v>9207IBGABEMAV</v>
      </c>
      <c r="Y630" s="507" t="s">
        <v>892</v>
      </c>
      <c r="Z630" s="1279" t="s">
        <v>893</v>
      </c>
      <c r="AA630" s="1279" t="s">
        <v>894</v>
      </c>
      <c r="AB630" s="1279" t="s">
        <v>185</v>
      </c>
      <c r="AC630" s="481" t="s">
        <v>56</v>
      </c>
      <c r="AD630" s="58" t="s">
        <v>42</v>
      </c>
      <c r="AE630" s="703">
        <v>33800</v>
      </c>
      <c r="AF630" s="706" t="s">
        <v>314</v>
      </c>
      <c r="AG630" s="708" t="s">
        <v>216</v>
      </c>
      <c r="AH630" s="708" t="s">
        <v>115</v>
      </c>
      <c r="AI630" s="58" t="s">
        <v>4809</v>
      </c>
      <c r="AJ630" s="14" t="s">
        <v>42</v>
      </c>
      <c r="AK630" s="712">
        <v>1616132</v>
      </c>
      <c r="AL630" s="1080" t="s">
        <v>2578</v>
      </c>
      <c r="AM630" s="1098">
        <v>45184</v>
      </c>
      <c r="AN630" s="58"/>
      <c r="AO630" s="1101"/>
      <c r="AP630" s="58"/>
      <c r="AQ630" s="56"/>
      <c r="AR630" s="39"/>
      <c r="AS630" s="51" t="s">
        <v>47</v>
      </c>
      <c r="AT630" s="14" t="s">
        <v>98</v>
      </c>
      <c r="AU630" s="14" t="s">
        <v>47</v>
      </c>
      <c r="AV630" s="58"/>
      <c r="AW630" s="25"/>
      <c r="AX630" s="58"/>
      <c r="AY630" s="25"/>
      <c r="AZ630" s="58"/>
      <c r="BA630" s="557"/>
      <c r="BB630" s="25"/>
      <c r="BC630" s="25"/>
      <c r="BD630" s="25"/>
      <c r="BE630" s="25"/>
      <c r="BF630" s="25"/>
      <c r="BG630" s="755">
        <f t="shared" si="234"/>
        <v>7</v>
      </c>
      <c r="BH630" s="709">
        <f t="shared" si="235"/>
        <v>13</v>
      </c>
      <c r="BI630" s="755">
        <f t="shared" si="236"/>
        <v>6</v>
      </c>
      <c r="BJ630" s="459" t="str">
        <f t="shared" si="237"/>
        <v>4 AÑOS REZAGO A MÁS</v>
      </c>
      <c r="BK630" s="25"/>
    </row>
    <row r="631" spans="1:63" customFormat="1" ht="18.75" customHeight="1">
      <c r="A631" s="481">
        <v>1416</v>
      </c>
      <c r="B631" s="23" t="s">
        <v>5311</v>
      </c>
      <c r="C631" s="15" t="s">
        <v>5146</v>
      </c>
      <c r="D631" s="23" t="s">
        <v>126</v>
      </c>
      <c r="E631" s="467" t="s">
        <v>484</v>
      </c>
      <c r="F631" s="467">
        <v>926436973</v>
      </c>
      <c r="G631" s="310" t="str">
        <f>CONCATENATE(MID(Q631,3,2),MID(P631,1,2),MID(H631,1,2),MID(I631,1,2),MID(J631,1,2), MID(K631,1,2),MID(L631,1,1))</f>
        <v>205INARHESOS</v>
      </c>
      <c r="H631" s="439" t="s">
        <v>6365</v>
      </c>
      <c r="I631" s="439" t="s">
        <v>6366</v>
      </c>
      <c r="J631" s="439" t="s">
        <v>6367</v>
      </c>
      <c r="K631" s="439" t="s">
        <v>2915</v>
      </c>
      <c r="L631" s="58" t="s">
        <v>57</v>
      </c>
      <c r="M631" s="103" t="s">
        <v>57</v>
      </c>
      <c r="N631" s="588">
        <v>43963</v>
      </c>
      <c r="O631" s="592">
        <v>12</v>
      </c>
      <c r="P631" s="592">
        <v>5</v>
      </c>
      <c r="Q631" s="592">
        <v>2020</v>
      </c>
      <c r="R631" s="637">
        <f t="shared" ca="1" si="232"/>
        <v>3</v>
      </c>
      <c r="S631" s="483" t="s">
        <v>4809</v>
      </c>
      <c r="T631" s="1235" t="s">
        <v>2590</v>
      </c>
      <c r="U631" s="465">
        <v>640</v>
      </c>
      <c r="V631" s="467" t="s">
        <v>53</v>
      </c>
      <c r="W631" s="114" t="s">
        <v>47</v>
      </c>
      <c r="X631" s="51" t="str">
        <f t="shared" si="233"/>
        <v>9311ARLENANAV</v>
      </c>
      <c r="Y631" s="1235" t="s">
        <v>6366</v>
      </c>
      <c r="Z631" s="1277" t="s">
        <v>951</v>
      </c>
      <c r="AA631" s="1277" t="s">
        <v>6402</v>
      </c>
      <c r="AB631" s="1277" t="s">
        <v>1500</v>
      </c>
      <c r="AC631" s="481" t="s">
        <v>56</v>
      </c>
      <c r="AD631" s="16" t="s">
        <v>42</v>
      </c>
      <c r="AE631" s="1294">
        <v>34295</v>
      </c>
      <c r="AF631" s="465">
        <v>22</v>
      </c>
      <c r="AG631" s="1327">
        <v>11</v>
      </c>
      <c r="AH631" s="1327">
        <v>1993</v>
      </c>
      <c r="AI631" s="15" t="s">
        <v>4809</v>
      </c>
      <c r="AJ631" s="439" t="s">
        <v>6373</v>
      </c>
      <c r="AK631" s="1333" t="s">
        <v>6403</v>
      </c>
      <c r="AL631" s="15" t="s">
        <v>2578</v>
      </c>
      <c r="AM631" s="1099">
        <v>45222</v>
      </c>
      <c r="AN631" s="15" t="s">
        <v>49</v>
      </c>
      <c r="AO631" s="1103">
        <v>45299</v>
      </c>
      <c r="AP631" s="483">
        <v>1</v>
      </c>
      <c r="AQ631" s="592">
        <v>1</v>
      </c>
      <c r="AR631" s="592">
        <v>1</v>
      </c>
      <c r="AS631" s="673" t="s">
        <v>47</v>
      </c>
      <c r="AT631" s="18" t="s">
        <v>1494</v>
      </c>
      <c r="AU631" s="55"/>
      <c r="AV631" s="58" t="s">
        <v>47</v>
      </c>
      <c r="AW631" s="592" t="s">
        <v>6416</v>
      </c>
      <c r="AX631" s="1103">
        <v>45299</v>
      </c>
      <c r="AY631" s="55"/>
      <c r="AZ631" s="58"/>
      <c r="BA631" s="58"/>
      <c r="BB631" s="23"/>
      <c r="BC631" s="23"/>
      <c r="BD631" s="23"/>
      <c r="BE631" s="23"/>
      <c r="BF631" s="23"/>
      <c r="BG631" s="755">
        <f t="shared" si="234"/>
        <v>6</v>
      </c>
      <c r="BH631" s="709">
        <f t="shared" si="235"/>
        <v>3</v>
      </c>
      <c r="BI631" s="755">
        <f t="shared" si="236"/>
        <v>-3</v>
      </c>
      <c r="BJ631" s="459" t="str">
        <f t="shared" si="237"/>
        <v>NO TIENE REZAGO</v>
      </c>
      <c r="BK631" s="23"/>
    </row>
    <row r="632" spans="1:63" customFormat="1" ht="18.75" customHeight="1">
      <c r="A632" s="481">
        <v>77</v>
      </c>
      <c r="B632" s="51" t="s">
        <v>2575</v>
      </c>
      <c r="C632" s="25" t="s">
        <v>33</v>
      </c>
      <c r="D632" s="25" t="s">
        <v>33</v>
      </c>
      <c r="E632" s="15" t="s">
        <v>2048</v>
      </c>
      <c r="F632" s="14">
        <v>934529516</v>
      </c>
      <c r="G632" s="310" t="str">
        <f>CONCATENATE(MID(Q632,3,2),MID(P632,1,2),MID(H632,1,2),MID(I632,1,2),MID(J632,1,2), MID(K632,1,2),MID(L632,1,1))</f>
        <v>1810IRARSHMIS</v>
      </c>
      <c r="H632" s="37" t="s">
        <v>322</v>
      </c>
      <c r="I632" s="37" t="s">
        <v>213</v>
      </c>
      <c r="J632" s="37" t="s">
        <v>2691</v>
      </c>
      <c r="K632" s="37" t="s">
        <v>480</v>
      </c>
      <c r="L632" s="15" t="s">
        <v>57</v>
      </c>
      <c r="M632" s="103" t="s">
        <v>57</v>
      </c>
      <c r="N632" s="193">
        <v>43388</v>
      </c>
      <c r="O632" s="199">
        <v>15</v>
      </c>
      <c r="P632" s="199">
        <v>10</v>
      </c>
      <c r="Q632" s="199">
        <v>2018</v>
      </c>
      <c r="R632" s="637">
        <f t="shared" ca="1" si="232"/>
        <v>5</v>
      </c>
      <c r="S632" s="15" t="s">
        <v>4809</v>
      </c>
      <c r="T632" s="466" t="s">
        <v>2590</v>
      </c>
      <c r="U632" s="241">
        <v>1048463980</v>
      </c>
      <c r="V632" s="29" t="s">
        <v>53</v>
      </c>
      <c r="W632" s="51" t="s">
        <v>47</v>
      </c>
      <c r="X632" s="51" t="str">
        <f t="shared" si="233"/>
        <v>0307ARDELUBEV</v>
      </c>
      <c r="Y632" s="241" t="s">
        <v>213</v>
      </c>
      <c r="Z632" s="689" t="s">
        <v>214</v>
      </c>
      <c r="AA632" s="689" t="s">
        <v>215</v>
      </c>
      <c r="AB632" s="689" t="s">
        <v>184</v>
      </c>
      <c r="AC632" s="481" t="s">
        <v>56</v>
      </c>
      <c r="AD632" s="44" t="s">
        <v>57</v>
      </c>
      <c r="AE632" s="702">
        <v>37806</v>
      </c>
      <c r="AF632" s="706" t="s">
        <v>162</v>
      </c>
      <c r="AG632" s="708" t="s">
        <v>216</v>
      </c>
      <c r="AH632" s="708" t="s">
        <v>89</v>
      </c>
      <c r="AI632" s="58" t="s">
        <v>4809</v>
      </c>
      <c r="AJ632" s="32" t="s">
        <v>58</v>
      </c>
      <c r="AK632" s="308">
        <v>31484551</v>
      </c>
      <c r="AL632" s="1080" t="s">
        <v>2578</v>
      </c>
      <c r="AM632" s="1095">
        <v>45199</v>
      </c>
      <c r="AN632" s="15" t="s">
        <v>49</v>
      </c>
      <c r="AO632" s="1101">
        <v>45225</v>
      </c>
      <c r="AP632" s="58">
        <v>1</v>
      </c>
      <c r="AQ632" s="56">
        <v>1</v>
      </c>
      <c r="AR632" s="1401">
        <v>1</v>
      </c>
      <c r="AS632" s="508" t="s">
        <v>47</v>
      </c>
      <c r="AT632" s="49" t="s">
        <v>90</v>
      </c>
      <c r="AU632" s="14" t="s">
        <v>47</v>
      </c>
      <c r="AV632" s="58"/>
      <c r="AW632" s="25"/>
      <c r="AX632" s="58"/>
      <c r="AY632" s="25"/>
      <c r="AZ632" s="58"/>
      <c r="BA632" s="557"/>
      <c r="BB632" s="25"/>
      <c r="BC632" s="25"/>
      <c r="BD632" s="25"/>
      <c r="BE632" s="25"/>
      <c r="BF632" s="25"/>
      <c r="BG632" s="755">
        <f t="shared" si="234"/>
        <v>6</v>
      </c>
      <c r="BH632" s="709">
        <f t="shared" si="235"/>
        <v>5</v>
      </c>
      <c r="BI632" s="755">
        <f t="shared" si="236"/>
        <v>-1</v>
      </c>
      <c r="BJ632" s="459" t="str">
        <f t="shared" si="237"/>
        <v>NO TIENE REZAGO</v>
      </c>
      <c r="BK632" s="25"/>
    </row>
    <row r="633" spans="1:63" customFormat="1" ht="18.75" customHeight="1">
      <c r="A633" s="481">
        <v>906</v>
      </c>
      <c r="B633" s="23" t="s">
        <v>4811</v>
      </c>
      <c r="C633" s="15" t="s">
        <v>33</v>
      </c>
      <c r="D633" s="155" t="s">
        <v>33</v>
      </c>
      <c r="E633" s="191" t="s">
        <v>132</v>
      </c>
      <c r="F633" s="185">
        <v>953607155</v>
      </c>
      <c r="G633" s="310" t="str">
        <f>CONCATENATE(MID(Q633,3,2),MID(P633,1,2),MID(H633,1,2),MID(I633,1,2),MID(J633,1,2), MID(K633,1,2),MID(L633,1,1))</f>
        <v>086JAMODAANP</v>
      </c>
      <c r="H633" s="166" t="s">
        <v>4354</v>
      </c>
      <c r="I633" s="166" t="s">
        <v>1121</v>
      </c>
      <c r="J633" s="166" t="s">
        <v>1942</v>
      </c>
      <c r="K633" s="166" t="s">
        <v>2466</v>
      </c>
      <c r="L633" s="15" t="s">
        <v>42</v>
      </c>
      <c r="M633" s="185" t="s">
        <v>42</v>
      </c>
      <c r="N633" s="193">
        <v>39624</v>
      </c>
      <c r="O633" s="199">
        <v>25</v>
      </c>
      <c r="P633" s="199">
        <v>6</v>
      </c>
      <c r="Q633" s="199">
        <v>2008</v>
      </c>
      <c r="R633" s="637">
        <f t="shared" ca="1" si="232"/>
        <v>15</v>
      </c>
      <c r="S633" s="15" t="s">
        <v>4808</v>
      </c>
      <c r="T633" s="185" t="s">
        <v>42</v>
      </c>
      <c r="U633" s="694" t="s">
        <v>4355</v>
      </c>
      <c r="V633" s="14" t="s">
        <v>2597</v>
      </c>
      <c r="W633" s="114" t="s">
        <v>47</v>
      </c>
      <c r="X633" s="51" t="str">
        <f t="shared" si="233"/>
        <v>7006JAOCNAANV</v>
      </c>
      <c r="Y633" s="170" t="s">
        <v>4354</v>
      </c>
      <c r="Z633" s="170" t="s">
        <v>919</v>
      </c>
      <c r="AA633" s="170" t="s">
        <v>4356</v>
      </c>
      <c r="AB633" s="170" t="s">
        <v>2466</v>
      </c>
      <c r="AC633" s="481" t="s">
        <v>56</v>
      </c>
      <c r="AD633" s="15" t="s">
        <v>42</v>
      </c>
      <c r="AE633" s="701">
        <v>25722</v>
      </c>
      <c r="AF633" s="694" t="s">
        <v>88</v>
      </c>
      <c r="AG633" s="707" t="s">
        <v>301</v>
      </c>
      <c r="AH633" s="707" t="s">
        <v>1280</v>
      </c>
      <c r="AI633" s="58" t="s">
        <v>4808</v>
      </c>
      <c r="AJ633" s="294" t="s">
        <v>42</v>
      </c>
      <c r="AK633" s="711" t="s">
        <v>4357</v>
      </c>
      <c r="AL633" s="15" t="s">
        <v>2578</v>
      </c>
      <c r="AM633" s="85">
        <v>45257.855613425927</v>
      </c>
      <c r="AN633" s="15" t="s">
        <v>49</v>
      </c>
      <c r="AO633" s="1111">
        <v>45266</v>
      </c>
      <c r="AP633" s="15">
        <v>1</v>
      </c>
      <c r="AQ633" s="20">
        <v>1</v>
      </c>
      <c r="AR633" s="199">
        <v>1</v>
      </c>
      <c r="AS633" s="146" t="s">
        <v>47</v>
      </c>
      <c r="AT633" s="185" t="s">
        <v>48</v>
      </c>
      <c r="AU633" s="164" t="s">
        <v>47</v>
      </c>
      <c r="AV633" s="58"/>
      <c r="AW633" s="164"/>
      <c r="AX633" s="58"/>
      <c r="AY633" s="164"/>
      <c r="AZ633" s="58"/>
      <c r="BA633" s="58"/>
      <c r="BB633" s="164"/>
      <c r="BC633" s="164"/>
      <c r="BD633" s="164"/>
      <c r="BE633" s="164"/>
      <c r="BF633" s="164"/>
      <c r="BG633" s="755">
        <f t="shared" si="234"/>
        <v>13</v>
      </c>
      <c r="BH633" s="709">
        <f t="shared" si="235"/>
        <v>15</v>
      </c>
      <c r="BI633" s="755">
        <f t="shared" si="236"/>
        <v>2</v>
      </c>
      <c r="BJ633" s="459" t="str">
        <f t="shared" si="237"/>
        <v>2 AÑOS REZAGO</v>
      </c>
      <c r="BK633" s="164"/>
    </row>
    <row r="634" spans="1:63" customFormat="1" ht="18.75" customHeight="1">
      <c r="A634" s="481">
        <v>909</v>
      </c>
      <c r="B634" s="23" t="s">
        <v>4811</v>
      </c>
      <c r="C634" s="309" t="s">
        <v>33</v>
      </c>
      <c r="D634" s="155" t="s">
        <v>33</v>
      </c>
      <c r="E634" s="191" t="s">
        <v>132</v>
      </c>
      <c r="F634" s="185">
        <v>918983605</v>
      </c>
      <c r="G634" s="310" t="str">
        <f>CONCATENATE(MID(Q634,3,2),MID(P634,1,2),MID(H634,1,2),MID(I634,1,2),MID(J634,1,2), MID(K634,1,2),MID(L634,1,1))</f>
        <v>179JAAGYHJOS</v>
      </c>
      <c r="H634" s="166" t="s">
        <v>4358</v>
      </c>
      <c r="I634" s="169" t="s">
        <v>101</v>
      </c>
      <c r="J634" s="169" t="s">
        <v>4366</v>
      </c>
      <c r="K634" s="169" t="s">
        <v>309</v>
      </c>
      <c r="L634" s="15" t="s">
        <v>57</v>
      </c>
      <c r="M634" s="103" t="s">
        <v>57</v>
      </c>
      <c r="N634" s="193">
        <v>42979</v>
      </c>
      <c r="O634" s="199">
        <v>1</v>
      </c>
      <c r="P634" s="199">
        <v>9</v>
      </c>
      <c r="Q634" s="199">
        <v>2017</v>
      </c>
      <c r="R634" s="637">
        <f t="shared" ca="1" si="232"/>
        <v>6</v>
      </c>
      <c r="S634" s="15" t="s">
        <v>4808</v>
      </c>
      <c r="T634" s="29" t="s">
        <v>2590</v>
      </c>
      <c r="U634" s="694" t="s">
        <v>4367</v>
      </c>
      <c r="V634" s="14" t="s">
        <v>2592</v>
      </c>
      <c r="W634" s="114" t="s">
        <v>47</v>
      </c>
      <c r="X634" s="51" t="str">
        <f t="shared" si="233"/>
        <v>9403JAAGRODEV</v>
      </c>
      <c r="Y634" s="170" t="s">
        <v>4358</v>
      </c>
      <c r="Z634" s="170" t="s">
        <v>101</v>
      </c>
      <c r="AA634" s="170" t="s">
        <v>4361</v>
      </c>
      <c r="AB634" s="170" t="s">
        <v>81</v>
      </c>
      <c r="AC634" s="481" t="s">
        <v>56</v>
      </c>
      <c r="AD634" s="44" t="s">
        <v>57</v>
      </c>
      <c r="AE634" s="701">
        <v>34422</v>
      </c>
      <c r="AF634" s="694" t="s">
        <v>753</v>
      </c>
      <c r="AG634" s="707" t="s">
        <v>88</v>
      </c>
      <c r="AH634" s="707" t="s">
        <v>75</v>
      </c>
      <c r="AI634" s="58" t="s">
        <v>4809</v>
      </c>
      <c r="AJ634" s="32" t="s">
        <v>58</v>
      </c>
      <c r="AK634" s="711" t="s">
        <v>4362</v>
      </c>
      <c r="AL634" s="15" t="s">
        <v>2578</v>
      </c>
      <c r="AM634" s="85">
        <v>45266.476504629631</v>
      </c>
      <c r="AN634" s="15"/>
      <c r="AO634" s="24"/>
      <c r="AP634" s="15"/>
      <c r="AQ634" s="20"/>
      <c r="AR634" s="199"/>
      <c r="AS634" s="146" t="s">
        <v>47</v>
      </c>
      <c r="AT634" s="185" t="s">
        <v>48</v>
      </c>
      <c r="AU634" s="164" t="s">
        <v>47</v>
      </c>
      <c r="AV634" s="58"/>
      <c r="AW634" s="164"/>
      <c r="AX634" s="58"/>
      <c r="AY634" s="164"/>
      <c r="AZ634" s="58"/>
      <c r="BA634" s="58"/>
      <c r="BB634" s="164"/>
      <c r="BC634" s="164"/>
      <c r="BD634" s="164"/>
      <c r="BE634" s="164"/>
      <c r="BF634" s="164"/>
      <c r="BG634" s="755">
        <f t="shared" si="234"/>
        <v>6</v>
      </c>
      <c r="BH634" s="709">
        <f t="shared" si="235"/>
        <v>6</v>
      </c>
      <c r="BI634" s="755">
        <f t="shared" si="236"/>
        <v>0</v>
      </c>
      <c r="BJ634" s="459" t="str">
        <f t="shared" si="237"/>
        <v>NO TIENE REZAGO</v>
      </c>
      <c r="BK634" s="164"/>
    </row>
    <row r="635" spans="1:63" customFormat="1" ht="18.75" customHeight="1">
      <c r="A635" s="481">
        <v>767</v>
      </c>
      <c r="B635" s="114" t="s">
        <v>2836</v>
      </c>
      <c r="C635" s="309" t="s">
        <v>50</v>
      </c>
      <c r="D635" s="155" t="s">
        <v>50</v>
      </c>
      <c r="E635" s="26" t="s">
        <v>51</v>
      </c>
      <c r="F635" s="44">
        <v>923260649</v>
      </c>
      <c r="G635" s="310" t="str">
        <f>CONCATENATE(MID(Q635,3,2),MID(P635,1,2),MID(H635,1,2),MID(I635,1,2),MID(J635,1,2), MID(K635,1,2),MID(L635,1,1))</f>
        <v>207JIROCANIS</v>
      </c>
      <c r="H635" s="256" t="s">
        <v>900</v>
      </c>
      <c r="I635" s="348" t="s">
        <v>338</v>
      </c>
      <c r="J635" s="348" t="s">
        <v>67</v>
      </c>
      <c r="K635" s="177" t="s">
        <v>53</v>
      </c>
      <c r="L635" s="15" t="s">
        <v>57</v>
      </c>
      <c r="M635" s="397" t="s">
        <v>57</v>
      </c>
      <c r="N635" s="193">
        <v>44016</v>
      </c>
      <c r="O635" s="199">
        <v>4</v>
      </c>
      <c r="P635" s="199">
        <v>7</v>
      </c>
      <c r="Q635" s="199">
        <v>2020</v>
      </c>
      <c r="R635" s="637">
        <f ca="1">DATEDIF(N635,TODAY(),"Y")</f>
        <v>3</v>
      </c>
      <c r="S635" s="15" t="s">
        <v>4809</v>
      </c>
      <c r="T635" s="246" t="s">
        <v>86</v>
      </c>
      <c r="U635" s="780">
        <v>1091380396</v>
      </c>
      <c r="V635" s="21" t="s">
        <v>53</v>
      </c>
      <c r="W635" s="114" t="s">
        <v>47</v>
      </c>
      <c r="X635" s="51" t="str">
        <f>UPPER(CONCATENATE(MID(AH635,3,2),MID(AG635,1,2),MID(Y635,1,2),MID(Z635,1,2),MID(AA635,1,2),MID(AB635,1,2),MID(AC635,1,1)))</f>
        <v>0010RONIERDEV</v>
      </c>
      <c r="Y635" s="256" t="s">
        <v>338</v>
      </c>
      <c r="Z635" s="348" t="s">
        <v>53</v>
      </c>
      <c r="AA635" s="348" t="s">
        <v>1468</v>
      </c>
      <c r="AB635" s="32" t="s">
        <v>223</v>
      </c>
      <c r="AC635" s="481" t="s">
        <v>56</v>
      </c>
      <c r="AD635" s="44" t="s">
        <v>57</v>
      </c>
      <c r="AE635" s="1288">
        <v>36804</v>
      </c>
      <c r="AF635" s="180" t="s">
        <v>180</v>
      </c>
      <c r="AG635" s="263" t="s">
        <v>114</v>
      </c>
      <c r="AH635" s="263" t="s">
        <v>187</v>
      </c>
      <c r="AI635" s="58" t="s">
        <v>4809</v>
      </c>
      <c r="AJ635" s="32" t="s">
        <v>58</v>
      </c>
      <c r="AK635" s="800">
        <v>30313055</v>
      </c>
      <c r="AL635" s="44" t="s">
        <v>2578</v>
      </c>
      <c r="AM635" s="31">
        <v>45204.32263505787</v>
      </c>
      <c r="AN635" s="44"/>
      <c r="AO635" s="1111"/>
      <c r="AP635" s="44"/>
      <c r="AQ635" s="45"/>
      <c r="AR635" s="45"/>
      <c r="AS635" s="114" t="s">
        <v>47</v>
      </c>
      <c r="AT635" s="15" t="s">
        <v>59</v>
      </c>
      <c r="AU635" s="398" t="s">
        <v>47</v>
      </c>
      <c r="AV635" s="15"/>
      <c r="AW635" s="164"/>
      <c r="AX635" s="58"/>
      <c r="AY635" s="164"/>
      <c r="AZ635" s="15"/>
      <c r="BA635" s="15"/>
      <c r="BB635" s="164"/>
      <c r="BC635" s="164"/>
      <c r="BD635" s="164"/>
      <c r="BE635" s="164"/>
      <c r="BF635" s="164"/>
      <c r="BG635" s="755">
        <f>IF(V635="NINGUNO",6, IF(V635="NIVEL INICIAL 3 AÑOS",6,IF(V635="NIVEL INICIAL 4 AÑOS",6, IF(V635="NIVEL INICIAL 5 AÑOS",6, IF(V635="PRIMARIA - 1ER GRADO",6, IF(V635="PRIMARIA - 2DO GRADO",7, IF(V635="PRIMARIA - 3ER GRADO",8, IF(V635="PRIMARIA - 4TO GRADO",9, IF(V635="PRIMARIA - 5TO GRADO",10, IF(V635="PRIMARIA - 6TO GRADO",11, IF(V635="SECUNDARIA - 1ER GRADO",12, IF(V635="SECUNDARIA - 2DO GRADO",13, IF(V635="SECUNDARIA - 3ER GRADO",14, IF(V635="SECUNDARIA - 4TO GRADO",15))))))))))))))</f>
        <v>6</v>
      </c>
      <c r="BH635" s="709">
        <f>DATEDIF(N635,"31/03/2024","Y")</f>
        <v>3</v>
      </c>
      <c r="BI635" s="755">
        <f>BH635-BG635</f>
        <v>-3</v>
      </c>
      <c r="BJ635" s="459" t="str">
        <f>IF(BI635&lt;=1,"NO TIENE REZAGO", IF(BI635=2,"2 AÑOS REZAGO", IF(BI635=3,"3 AÑOS REZAGO", IF(BI635&gt;=4, "4 AÑOS REZAGO A MÁS"))))</f>
        <v>NO TIENE REZAGO</v>
      </c>
      <c r="BK635" s="164"/>
    </row>
    <row r="636" spans="1:63" customFormat="1" ht="18.75" customHeight="1">
      <c r="A636" s="481">
        <v>261</v>
      </c>
      <c r="B636" s="114" t="s">
        <v>2836</v>
      </c>
      <c r="C636" s="309" t="s">
        <v>33</v>
      </c>
      <c r="D636" s="155" t="s">
        <v>33</v>
      </c>
      <c r="E636" s="154" t="s">
        <v>68</v>
      </c>
      <c r="F636" s="15">
        <v>947361813</v>
      </c>
      <c r="G636" s="310" t="str">
        <f>CONCATENATE(MID(Q636,3,2),MID(P636,1,2),MID(H636,1,2),MID(I636,1,2),MID(J636,1,2), MID(K636,1,2),MID(L636,1,1))</f>
        <v>1712JICAJUDAP</v>
      </c>
      <c r="H636" s="180" t="s">
        <v>332</v>
      </c>
      <c r="I636" s="263" t="s">
        <v>424</v>
      </c>
      <c r="J636" s="263" t="s">
        <v>2941</v>
      </c>
      <c r="K636" s="263" t="s">
        <v>1957</v>
      </c>
      <c r="L636" s="21" t="s">
        <v>42</v>
      </c>
      <c r="M636" s="21" t="s">
        <v>42</v>
      </c>
      <c r="N636" s="193">
        <v>43085</v>
      </c>
      <c r="O636" s="199">
        <v>16</v>
      </c>
      <c r="P636" s="199">
        <v>12</v>
      </c>
      <c r="Q636" s="199">
        <v>2017</v>
      </c>
      <c r="R636" s="637">
        <f ca="1">DATEDIF(N636,TODAY(),"Y")</f>
        <v>6</v>
      </c>
      <c r="S636" s="15" t="s">
        <v>4808</v>
      </c>
      <c r="T636" s="18" t="s">
        <v>42</v>
      </c>
      <c r="U636" s="392" t="s">
        <v>2942</v>
      </c>
      <c r="V636" s="14" t="s">
        <v>2592</v>
      </c>
      <c r="W636" s="114" t="s">
        <v>47</v>
      </c>
      <c r="X636" s="51" t="str">
        <f>UPPER(CONCATENATE(MID(AH636,3,2),MID(AG636,1,2),MID(Y636,1,2),MID(Z636,1,2),MID(AA636,1,2),MID(AB636,1,2),MID(AC636,1,1)))</f>
        <v>831CAMUYUYAV</v>
      </c>
      <c r="Y636" s="180" t="s">
        <v>424</v>
      </c>
      <c r="Z636" s="263" t="s">
        <v>433</v>
      </c>
      <c r="AA636" s="263" t="s">
        <v>434</v>
      </c>
      <c r="AB636" s="263" t="s">
        <v>435</v>
      </c>
      <c r="AC636" s="481" t="s">
        <v>56</v>
      </c>
      <c r="AD636" s="44" t="s">
        <v>57</v>
      </c>
      <c r="AE636" s="417">
        <v>30326</v>
      </c>
      <c r="AF636" s="180" t="s">
        <v>114</v>
      </c>
      <c r="AG636" s="263" t="s">
        <v>144</v>
      </c>
      <c r="AH636" s="263" t="s">
        <v>436</v>
      </c>
      <c r="AI636" s="58" t="s">
        <v>4809</v>
      </c>
      <c r="AJ636" s="32" t="s">
        <v>58</v>
      </c>
      <c r="AK636" s="391">
        <v>16528789</v>
      </c>
      <c r="AL636" s="15" t="s">
        <v>2578</v>
      </c>
      <c r="AM636" s="85">
        <v>45253.649760277782</v>
      </c>
      <c r="AN636" s="15" t="s">
        <v>49</v>
      </c>
      <c r="AO636" s="31">
        <v>45258</v>
      </c>
      <c r="AP636" s="15">
        <v>1</v>
      </c>
      <c r="AQ636" s="20">
        <v>1</v>
      </c>
      <c r="AR636" s="20">
        <v>1</v>
      </c>
      <c r="AS636" s="114" t="s">
        <v>47</v>
      </c>
      <c r="AT636" s="15" t="s">
        <v>76</v>
      </c>
      <c r="AU636" s="398" t="s">
        <v>47</v>
      </c>
      <c r="AV636" s="15"/>
      <c r="AW636" s="164"/>
      <c r="AX636" s="58"/>
      <c r="AY636" s="164"/>
      <c r="AZ636" s="15"/>
      <c r="BA636" s="208"/>
      <c r="BB636" s="164"/>
      <c r="BC636" s="164"/>
      <c r="BD636" s="164"/>
      <c r="BE636" s="164"/>
      <c r="BF636" s="164"/>
      <c r="BG636" s="1135">
        <f>IF(V636="NINGUNO",6, IF(V636="NIVEL INICIAL 3 AÑOS",6,IF(V636="NIVEL INICIAL 4 AÑOS",6, IF(V636="NIVEL INICIAL 5 AÑOS",6, IF(V636="PRIMARIA - 1ER GRADO",6, IF(V636="PRIMARIA - 2DO GRADO",7, IF(V636="PRIMARIA - 3ER GRADO",8, IF(V636="PRIMARIA - 4TO GRADO",9, IF(V636="PRIMARIA - 5TO GRADO",10, IF(V636="PRIMARIA - 6TO GRADO",11, IF(V636="SECUNDARIA - 1ER GRADO",12, IF(V636="SECUNDARIA - 2DO GRADO",13, IF(V636="SECUNDARIA - 3ER GRADO",14, IF(V636="SECUNDARIA - 4TO GRADO",15))))))))))))))</f>
        <v>6</v>
      </c>
      <c r="BH636" s="1136">
        <f>DATEDIF(N636,"31/03/2024","Y")</f>
        <v>6</v>
      </c>
      <c r="BI636" s="1135">
        <f>BH636-BG636</f>
        <v>0</v>
      </c>
      <c r="BJ636" s="1137" t="str">
        <f>IF(BI636&lt;=1,"NO TIENE REZAGO", IF(BI636=2,"2 AÑOS REZAGO", IF(BI636=3,"3 AÑOS REZAGO", IF(BI636&gt;=4, "4 AÑOS REZAGO A MÁS"))))</f>
        <v>NO TIENE REZAGO</v>
      </c>
      <c r="BK636" s="164"/>
    </row>
    <row r="637" spans="1:63" customFormat="1" ht="18.75" customHeight="1">
      <c r="A637" s="481">
        <v>1291</v>
      </c>
      <c r="B637" s="23" t="s">
        <v>5311</v>
      </c>
      <c r="C637" s="309" t="s">
        <v>33</v>
      </c>
      <c r="D637" s="155" t="s">
        <v>33</v>
      </c>
      <c r="E637" s="1168" t="s">
        <v>2028</v>
      </c>
      <c r="F637" s="53">
        <v>907085622</v>
      </c>
      <c r="G637" s="310" t="str">
        <f>CONCATENATE(MID(Q637,3,2),MID(P637,1,2),MID(H637,1,2),MID(I637,1,2),MID(J637,1,2), MID(K637,1,2),MID(L637,1,1))</f>
        <v>0812JIDIKAJOS</v>
      </c>
      <c r="H637" s="1047" t="s">
        <v>332</v>
      </c>
      <c r="I637" s="1047" t="s">
        <v>541</v>
      </c>
      <c r="J637" s="1047" t="s">
        <v>5926</v>
      </c>
      <c r="K637" s="1047" t="s">
        <v>309</v>
      </c>
      <c r="L637" s="58" t="s">
        <v>57</v>
      </c>
      <c r="M637" s="103" t="s">
        <v>57</v>
      </c>
      <c r="N637" s="528">
        <v>39797</v>
      </c>
      <c r="O637" s="354">
        <v>15</v>
      </c>
      <c r="P637" s="354">
        <v>12</v>
      </c>
      <c r="Q637" s="354">
        <v>2008</v>
      </c>
      <c r="R637" s="637">
        <f ca="1">DATEDIF(N637,TODAY(),"Y")</f>
        <v>15</v>
      </c>
      <c r="S637" s="483" t="s">
        <v>4809</v>
      </c>
      <c r="T637" s="466" t="s">
        <v>71</v>
      </c>
      <c r="U637" s="161">
        <v>33425905</v>
      </c>
      <c r="V637" s="14" t="s">
        <v>2611</v>
      </c>
      <c r="W637" s="114" t="s">
        <v>47</v>
      </c>
      <c r="X637" s="51" t="str">
        <f>UPPER(CONCATENATE(MID(AH637,3,2),MID(AG637,1,2),MID(Y637,1,2),MID(Z637,1,2),MID(AA637,1,2),MID(AB637,1,2),MID(AC637,1,1)))</f>
        <v>7803JIROEDJOV</v>
      </c>
      <c r="Y637" s="1275" t="s">
        <v>332</v>
      </c>
      <c r="Z637" s="1275" t="s">
        <v>338</v>
      </c>
      <c r="AA637" s="1275" t="s">
        <v>6068</v>
      </c>
      <c r="AB637" s="1275" t="s">
        <v>309</v>
      </c>
      <c r="AC637" s="481" t="s">
        <v>56</v>
      </c>
      <c r="AD637" s="44" t="s">
        <v>111</v>
      </c>
      <c r="AE637" s="787">
        <v>28553</v>
      </c>
      <c r="AF637" s="782" t="s">
        <v>162</v>
      </c>
      <c r="AG637" s="797" t="s">
        <v>88</v>
      </c>
      <c r="AH637" s="797" t="s">
        <v>124</v>
      </c>
      <c r="AI637" s="15" t="s">
        <v>4808</v>
      </c>
      <c r="AJ637" s="466" t="s">
        <v>112</v>
      </c>
      <c r="AK637" s="161" t="s">
        <v>120</v>
      </c>
      <c r="AL637" s="15" t="s">
        <v>2578</v>
      </c>
      <c r="AM637" s="557">
        <v>45271.616935625003</v>
      </c>
      <c r="AN637" s="58" t="s">
        <v>4657</v>
      </c>
      <c r="AO637" s="1101">
        <v>45310</v>
      </c>
      <c r="AP637" s="481">
        <v>1</v>
      </c>
      <c r="AQ637" s="466">
        <v>1</v>
      </c>
      <c r="AR637" s="466">
        <v>1</v>
      </c>
      <c r="AS637" s="673" t="s">
        <v>47</v>
      </c>
      <c r="AT637" s="18" t="s">
        <v>1210</v>
      </c>
      <c r="AU637" s="305"/>
      <c r="AV637" s="58" t="s">
        <v>47</v>
      </c>
      <c r="AW637" s="1065" t="s">
        <v>6100</v>
      </c>
      <c r="AX637" s="1093">
        <v>45310</v>
      </c>
      <c r="AY637" s="530" t="s">
        <v>5636</v>
      </c>
      <c r="AZ637" s="58"/>
      <c r="BA637" s="58"/>
      <c r="BB637" s="23"/>
      <c r="BC637" s="23"/>
      <c r="BD637" s="23"/>
      <c r="BE637" s="472"/>
      <c r="BF637" s="23"/>
      <c r="BG637" s="759">
        <f>IF(V637="NINGUNO",6, IF(V637="NIVEL INICIAL 3 AÑOS",6,IF(V637="NIVEL INICIAL 4 AÑOS",6, IF(V637="NIVEL INICIAL 5 AÑOS",6, IF(V637="PRIMARIA - 1ER GRADO",6, IF(V637="PRIMARIA - 2DO GRADO",7, IF(V637="PRIMARIA - 3ER GRADO",8, IF(V637="PRIMARIA - 4TO GRADO",9, IF(V637="PRIMARIA - 5TO GRADO",10, IF(V637="PRIMARIA - 6TO GRADO",11, IF(V637="SECUNDARIA - 1ER GRADO",12, IF(V637="SECUNDARIA - 2DO GRADO",13, IF(V637="SECUNDARIA - 3ER GRADO",14, IF(V637="SECUNDARIA - 4TO GRADO",15))))))))))))))</f>
        <v>14</v>
      </c>
      <c r="BH637" s="41">
        <f>DATEDIF(N637,"31/03/2024","Y")</f>
        <v>15</v>
      </c>
      <c r="BI637" s="759">
        <f>BH637-BG637</f>
        <v>1</v>
      </c>
      <c r="BJ637" s="105" t="str">
        <f>IF(BI637&lt;=1,"NO TIENE REZAGO", IF(BI637=2,"2 AÑOS REZAGO", IF(BI637=3,"3 AÑOS REZAGO", IF(BI637&gt;=4, "4 AÑOS REZAGO A MÁS"))))</f>
        <v>NO TIENE REZAGO</v>
      </c>
      <c r="BK637" s="23"/>
    </row>
    <row r="638" spans="1:63" customFormat="1" ht="18.75" customHeight="1">
      <c r="A638" s="481">
        <v>365</v>
      </c>
      <c r="B638" s="114" t="s">
        <v>2836</v>
      </c>
      <c r="C638" s="309" t="s">
        <v>33</v>
      </c>
      <c r="D638" s="155" t="s">
        <v>33</v>
      </c>
      <c r="E638" s="323" t="s">
        <v>2048</v>
      </c>
      <c r="F638" s="15" t="s">
        <v>807</v>
      </c>
      <c r="G638" s="310" t="str">
        <f>CONCATENATE(MID(Q638,3,2),MID(P638,1,2),MID(H638,1,2),MID(I638,1,2),MID(J638,1,2), MID(K638,1,2),MID(L638,1,1))</f>
        <v>159JIGUSHSOS</v>
      </c>
      <c r="H638" s="188" t="s">
        <v>332</v>
      </c>
      <c r="I638" s="188" t="s">
        <v>808</v>
      </c>
      <c r="J638" s="188" t="s">
        <v>3134</v>
      </c>
      <c r="K638" s="188" t="s">
        <v>2915</v>
      </c>
      <c r="L638" s="15" t="s">
        <v>57</v>
      </c>
      <c r="M638" s="103" t="s">
        <v>57</v>
      </c>
      <c r="N638" s="193">
        <v>42257</v>
      </c>
      <c r="O638" s="199">
        <v>10</v>
      </c>
      <c r="P638" s="199">
        <v>9</v>
      </c>
      <c r="Q638" s="199">
        <v>2015</v>
      </c>
      <c r="R638" s="637">
        <f ca="1">DATEDIF(N638,TODAY(),"Y")</f>
        <v>8</v>
      </c>
      <c r="S638" s="15" t="s">
        <v>4809</v>
      </c>
      <c r="T638" s="29" t="s">
        <v>2590</v>
      </c>
      <c r="U638" s="396" t="s">
        <v>3135</v>
      </c>
      <c r="V638" s="14" t="s">
        <v>2588</v>
      </c>
      <c r="W638" s="114" t="s">
        <v>47</v>
      </c>
      <c r="X638" s="51" t="str">
        <f>UPPER(CONCATENATE(MID(AH638,3,2),MID(AG638,1,2),MID(Y638,1,2),MID(Z638,1,2),MID(AA638,1,2),MID(AB638,1,2),MID(AC638,1,1)))</f>
        <v>981GUROYAYOV</v>
      </c>
      <c r="Y638" s="188" t="s">
        <v>808</v>
      </c>
      <c r="Z638" s="188" t="s">
        <v>338</v>
      </c>
      <c r="AA638" s="188" t="s">
        <v>809</v>
      </c>
      <c r="AB638" s="188" t="s">
        <v>810</v>
      </c>
      <c r="AC638" s="481" t="s">
        <v>56</v>
      </c>
      <c r="AD638" s="44" t="s">
        <v>57</v>
      </c>
      <c r="AE638" s="1319">
        <v>35799</v>
      </c>
      <c r="AF638" s="180" t="s">
        <v>123</v>
      </c>
      <c r="AG638" s="263" t="s">
        <v>144</v>
      </c>
      <c r="AH638" s="263" t="s">
        <v>201</v>
      </c>
      <c r="AI638" s="58" t="s">
        <v>4809</v>
      </c>
      <c r="AJ638" s="32" t="s">
        <v>58</v>
      </c>
      <c r="AK638" s="1349" t="s">
        <v>811</v>
      </c>
      <c r="AL638" s="15" t="s">
        <v>2578</v>
      </c>
      <c r="AM638" s="31">
        <v>45222.417013888888</v>
      </c>
      <c r="AN638" s="15" t="s">
        <v>49</v>
      </c>
      <c r="AO638" s="24">
        <v>45249</v>
      </c>
      <c r="AP638" s="15">
        <v>1</v>
      </c>
      <c r="AQ638" s="20">
        <v>1</v>
      </c>
      <c r="AR638" s="20">
        <v>2</v>
      </c>
      <c r="AS638" s="114" t="s">
        <v>47</v>
      </c>
      <c r="AT638" s="15" t="s">
        <v>67</v>
      </c>
      <c r="AU638" s="398" t="s">
        <v>47</v>
      </c>
      <c r="AV638" s="15"/>
      <c r="AW638" s="164"/>
      <c r="AX638" s="58"/>
      <c r="AY638" s="164"/>
      <c r="AZ638" s="15"/>
      <c r="BA638" s="149"/>
      <c r="BB638" s="164"/>
      <c r="BC638" s="164"/>
      <c r="BD638" s="164"/>
      <c r="BE638" s="164"/>
      <c r="BF638" s="164"/>
      <c r="BG638" s="755">
        <f>IF(V638="NINGUNO",6, IF(V638="NIVEL INICIAL 3 AÑOS",6,IF(V638="NIVEL INICIAL 4 AÑOS",6, IF(V638="NIVEL INICIAL 5 AÑOS",6, IF(V638="PRIMARIA - 1ER GRADO",6, IF(V638="PRIMARIA - 2DO GRADO",7, IF(V638="PRIMARIA - 3ER GRADO",8, IF(V638="PRIMARIA - 4TO GRADO",9, IF(V638="PRIMARIA - 5TO GRADO",10, IF(V638="PRIMARIA - 6TO GRADO",11, IF(V638="SECUNDARIA - 1ER GRADO",12, IF(V638="SECUNDARIA - 2DO GRADO",13, IF(V638="SECUNDARIA - 3ER GRADO",14, IF(V638="SECUNDARIA - 4TO GRADO",15))))))))))))))</f>
        <v>7</v>
      </c>
      <c r="BH638" s="709">
        <f>DATEDIF(N638,"31/03/2024","Y")</f>
        <v>8</v>
      </c>
      <c r="BI638" s="755">
        <f>BH638-BG638</f>
        <v>1</v>
      </c>
      <c r="BJ638" s="459" t="str">
        <f>IF(BI638&lt;=1,"NO TIENE REZAGO", IF(BI638=2,"2 AÑOS REZAGO", IF(BI638=3,"3 AÑOS REZAGO", IF(BI638&gt;=4, "4 AÑOS REZAGO A MÁS"))))</f>
        <v>NO TIENE REZAGO</v>
      </c>
      <c r="BK638" s="164"/>
    </row>
    <row r="639" spans="1:63" customFormat="1" ht="18.75" customHeight="1">
      <c r="A639" s="481">
        <v>395</v>
      </c>
      <c r="B639" s="114" t="s">
        <v>2836</v>
      </c>
      <c r="C639" s="309" t="s">
        <v>33</v>
      </c>
      <c r="D639" s="155" t="s">
        <v>33</v>
      </c>
      <c r="E639" s="15" t="s">
        <v>2048</v>
      </c>
      <c r="F639" s="15">
        <v>917612814</v>
      </c>
      <c r="G639" s="310" t="str">
        <f>CONCATENATE(MID(Q639,3,2),MID(P639,1,2),MID(H639,1,2),MID(I639,1,2),MID(J639,1,2), MID(K639,1,2),MID(L639,1,1))</f>
        <v>081JILOEDALS</v>
      </c>
      <c r="H639" s="180" t="s">
        <v>332</v>
      </c>
      <c r="I639" s="263" t="s">
        <v>108</v>
      </c>
      <c r="J639" s="263" t="s">
        <v>1834</v>
      </c>
      <c r="K639" s="263" t="s">
        <v>2339</v>
      </c>
      <c r="L639" s="15" t="s">
        <v>57</v>
      </c>
      <c r="M639" s="397" t="s">
        <v>57</v>
      </c>
      <c r="N639" s="193">
        <v>39467</v>
      </c>
      <c r="O639" s="199">
        <v>20</v>
      </c>
      <c r="P639" s="199">
        <v>1</v>
      </c>
      <c r="Q639" s="199">
        <v>2008</v>
      </c>
      <c r="R639" s="637">
        <f t="shared" ref="R639:R648" ca="1" si="238">DATEDIF(N639,TODAY(),"Y")</f>
        <v>16</v>
      </c>
      <c r="S639" s="15" t="s">
        <v>4808</v>
      </c>
      <c r="T639" s="246" t="s">
        <v>2590</v>
      </c>
      <c r="U639" s="390" t="s">
        <v>3198</v>
      </c>
      <c r="V639" s="14" t="s">
        <v>2644</v>
      </c>
      <c r="W639" s="114" t="s">
        <v>47</v>
      </c>
      <c r="X639" s="51" t="str">
        <f t="shared" ref="X639:X648" si="239">UPPER(CONCATENATE(MID(AH639,3,2),MID(AG639,1,2),MID(Y639,1,2),MID(Z639,1,2),MID(AA639,1,2),MID(AB639,1,2),MID(AC639,1,1)))</f>
        <v>855JILORIESV</v>
      </c>
      <c r="Y639" s="180" t="s">
        <v>332</v>
      </c>
      <c r="Z639" s="263" t="s">
        <v>108</v>
      </c>
      <c r="AA639" s="263" t="s">
        <v>903</v>
      </c>
      <c r="AB639" s="263" t="s">
        <v>904</v>
      </c>
      <c r="AC639" s="481" t="s">
        <v>56</v>
      </c>
      <c r="AD639" s="44" t="s">
        <v>57</v>
      </c>
      <c r="AE639" s="417">
        <v>31184</v>
      </c>
      <c r="AF639" s="180" t="s">
        <v>284</v>
      </c>
      <c r="AG639" s="263" t="s">
        <v>180</v>
      </c>
      <c r="AH639" s="263" t="s">
        <v>181</v>
      </c>
      <c r="AI639" s="58" t="s">
        <v>4809</v>
      </c>
      <c r="AJ639" s="32" t="s">
        <v>58</v>
      </c>
      <c r="AK639" s="391" t="s">
        <v>905</v>
      </c>
      <c r="AL639" s="15" t="s">
        <v>2578</v>
      </c>
      <c r="AM639" s="387">
        <v>45224</v>
      </c>
      <c r="AN639" s="15"/>
      <c r="AO639" s="24"/>
      <c r="AP639" s="15"/>
      <c r="AQ639" s="20"/>
      <c r="AR639" s="20"/>
      <c r="AS639" s="114" t="s">
        <v>47</v>
      </c>
      <c r="AT639" s="15" t="s">
        <v>67</v>
      </c>
      <c r="AU639" s="398" t="s">
        <v>47</v>
      </c>
      <c r="AV639" s="15"/>
      <c r="AW639" s="164"/>
      <c r="AX639" s="58"/>
      <c r="AY639" s="164"/>
      <c r="AZ639" s="15"/>
      <c r="BA639" s="15"/>
      <c r="BB639" s="164"/>
      <c r="BC639" s="164"/>
      <c r="BD639" s="164"/>
      <c r="BE639" s="164"/>
      <c r="BF639" s="164"/>
      <c r="BG639" s="755">
        <f t="shared" ref="BG639:BG648" si="240">IF(V639="NINGUNO",6, IF(V639="NIVEL INICIAL 3 AÑOS",6,IF(V639="NIVEL INICIAL 4 AÑOS",6, IF(V639="NIVEL INICIAL 5 AÑOS",6, IF(V639="PRIMARIA - 1ER GRADO",6, IF(V639="PRIMARIA - 2DO GRADO",7, IF(V639="PRIMARIA - 3ER GRADO",8, IF(V639="PRIMARIA - 4TO GRADO",9, IF(V639="PRIMARIA - 5TO GRADO",10, IF(V639="PRIMARIA - 6TO GRADO",11, IF(V639="SECUNDARIA - 1ER GRADO",12, IF(V639="SECUNDARIA - 2DO GRADO",13, IF(V639="SECUNDARIA - 3ER GRADO",14, IF(V639="SECUNDARIA - 4TO GRADO",15))))))))))))))</f>
        <v>9</v>
      </c>
      <c r="BH639" s="709">
        <f t="shared" ref="BH639:BH648" si="241">DATEDIF(N639,"31/03/2024","Y")</f>
        <v>16</v>
      </c>
      <c r="BI639" s="755">
        <f t="shared" ref="BI639:BI648" si="242">BH639-BG639</f>
        <v>7</v>
      </c>
      <c r="BJ639" s="459" t="str">
        <f t="shared" ref="BJ639:BJ648" si="243">IF(BI639&lt;=1,"NO TIENE REZAGO", IF(BI639=2,"2 AÑOS REZAGO", IF(BI639=3,"3 AÑOS REZAGO", IF(BI639&gt;=4, "4 AÑOS REZAGO A MÁS"))))</f>
        <v>4 AÑOS REZAGO A MÁS</v>
      </c>
      <c r="BK639" s="164" t="s">
        <v>3855</v>
      </c>
    </row>
    <row r="640" spans="1:63" customFormat="1" ht="18.75" customHeight="1">
      <c r="A640" s="481">
        <v>532</v>
      </c>
      <c r="B640" s="114" t="s">
        <v>2836</v>
      </c>
      <c r="C640" s="309" t="s">
        <v>33</v>
      </c>
      <c r="D640" s="155" t="s">
        <v>33</v>
      </c>
      <c r="E640" s="16" t="s">
        <v>132</v>
      </c>
      <c r="F640" s="15">
        <v>952898531</v>
      </c>
      <c r="G640" s="310" t="str">
        <f>CONCATENATE(MID(Q640,3,2),MID(P640,1,2),MID(H640,1,2),MID(I640,1,2),MID(J640,1,2), MID(K640,1,2),MID(L640,1,1))</f>
        <v>199JIPEDEGHN</v>
      </c>
      <c r="H640" s="180" t="s">
        <v>332</v>
      </c>
      <c r="I640" s="263" t="s">
        <v>83</v>
      </c>
      <c r="J640" s="263" t="s">
        <v>3456</v>
      </c>
      <c r="K640" s="263" t="s">
        <v>3457</v>
      </c>
      <c r="L640" s="21" t="s">
        <v>1938</v>
      </c>
      <c r="M640" s="185" t="s">
        <v>1938</v>
      </c>
      <c r="N640" s="193">
        <v>43725</v>
      </c>
      <c r="O640" s="199">
        <v>17</v>
      </c>
      <c r="P640" s="199">
        <v>9</v>
      </c>
      <c r="Q640" s="199">
        <v>2019</v>
      </c>
      <c r="R640" s="637">
        <f t="shared" ca="1" si="238"/>
        <v>4</v>
      </c>
      <c r="S640" s="15" t="s">
        <v>4808</v>
      </c>
      <c r="T640" s="15" t="s">
        <v>1939</v>
      </c>
      <c r="U640" s="155">
        <v>914101714</v>
      </c>
      <c r="V640" s="21" t="s">
        <v>53</v>
      </c>
      <c r="W640" s="114" t="s">
        <v>47</v>
      </c>
      <c r="X640" s="51" t="str">
        <f t="shared" si="239"/>
        <v>788PEAGYEYEV</v>
      </c>
      <c r="Y640" s="155" t="s">
        <v>83</v>
      </c>
      <c r="Z640" s="309" t="s">
        <v>221</v>
      </c>
      <c r="AA640" s="309" t="s">
        <v>1333</v>
      </c>
      <c r="AB640" s="309" t="s">
        <v>1334</v>
      </c>
      <c r="AC640" s="481" t="s">
        <v>56</v>
      </c>
      <c r="AD640" s="44" t="s">
        <v>111</v>
      </c>
      <c r="AE640" s="416">
        <v>28725</v>
      </c>
      <c r="AF640" s="180" t="s">
        <v>406</v>
      </c>
      <c r="AG640" s="263" t="s">
        <v>73</v>
      </c>
      <c r="AH640" s="263" t="s">
        <v>124</v>
      </c>
      <c r="AI640" s="58" t="s">
        <v>4809</v>
      </c>
      <c r="AJ640" s="150" t="s">
        <v>142</v>
      </c>
      <c r="AK640" s="456" t="s">
        <v>1335</v>
      </c>
      <c r="AL640" s="15" t="s">
        <v>2578</v>
      </c>
      <c r="AM640" s="85">
        <v>45257.899700462964</v>
      </c>
      <c r="AN640" s="15"/>
      <c r="AO640" s="31"/>
      <c r="AP640" s="15"/>
      <c r="AQ640" s="20"/>
      <c r="AR640" s="20"/>
      <c r="AS640" s="114" t="s">
        <v>47</v>
      </c>
      <c r="AT640" s="15" t="s">
        <v>98</v>
      </c>
      <c r="AU640" s="398" t="s">
        <v>47</v>
      </c>
      <c r="AV640" s="15"/>
      <c r="AW640" s="164"/>
      <c r="AX640" s="58"/>
      <c r="AY640" s="164"/>
      <c r="AZ640" s="15"/>
      <c r="BA640" s="15"/>
      <c r="BB640" s="164"/>
      <c r="BC640" s="164"/>
      <c r="BD640" s="164"/>
      <c r="BE640" s="164"/>
      <c r="BF640" s="164"/>
      <c r="BG640" s="755">
        <f t="shared" si="240"/>
        <v>6</v>
      </c>
      <c r="BH640" s="709">
        <f t="shared" si="241"/>
        <v>4</v>
      </c>
      <c r="BI640" s="755">
        <f t="shared" si="242"/>
        <v>-2</v>
      </c>
      <c r="BJ640" s="459" t="str">
        <f t="shared" si="243"/>
        <v>NO TIENE REZAGO</v>
      </c>
      <c r="BK640" s="164"/>
    </row>
    <row r="641" spans="1:63" customFormat="1" ht="18.75" customHeight="1">
      <c r="A641" s="481">
        <v>766</v>
      </c>
      <c r="B641" s="114" t="s">
        <v>2836</v>
      </c>
      <c r="C641" s="309" t="s">
        <v>50</v>
      </c>
      <c r="D641" s="155" t="s">
        <v>50</v>
      </c>
      <c r="E641" s="251" t="s">
        <v>51</v>
      </c>
      <c r="F641" s="1176">
        <v>923260649</v>
      </c>
      <c r="G641" s="310" t="str">
        <f>CONCATENATE(MID(Q641,3,2),MID(P641,1,2),MID(H641,1,2),MID(I641,1,2),MID(J641,1,2), MID(K641,1,2),MID(L641,1,1))</f>
        <v>184JIROSADES</v>
      </c>
      <c r="H641" s="256" t="s">
        <v>332</v>
      </c>
      <c r="I641" s="348" t="s">
        <v>338</v>
      </c>
      <c r="J641" s="348" t="s">
        <v>2594</v>
      </c>
      <c r="K641" s="348" t="s">
        <v>690</v>
      </c>
      <c r="L641" s="15" t="s">
        <v>57</v>
      </c>
      <c r="M641" s="103" t="s">
        <v>57</v>
      </c>
      <c r="N641" s="193">
        <v>43208</v>
      </c>
      <c r="O641" s="199">
        <v>18</v>
      </c>
      <c r="P641" s="199">
        <v>4</v>
      </c>
      <c r="Q641" s="199">
        <v>2018</v>
      </c>
      <c r="R641" s="637">
        <f t="shared" ca="1" si="238"/>
        <v>5</v>
      </c>
      <c r="S641" s="15" t="s">
        <v>4808</v>
      </c>
      <c r="T641" s="29" t="s">
        <v>2590</v>
      </c>
      <c r="U641" s="780">
        <v>8080</v>
      </c>
      <c r="V641" s="14" t="s">
        <v>2595</v>
      </c>
      <c r="W641" s="114" t="s">
        <v>47</v>
      </c>
      <c r="X641" s="51" t="str">
        <f t="shared" si="239"/>
        <v>0010RONIERDEV</v>
      </c>
      <c r="Y641" s="256" t="s">
        <v>338</v>
      </c>
      <c r="Z641" s="348" t="s">
        <v>53</v>
      </c>
      <c r="AA641" s="348" t="s">
        <v>1468</v>
      </c>
      <c r="AB641" s="348" t="s">
        <v>223</v>
      </c>
      <c r="AC641" s="481" t="s">
        <v>56</v>
      </c>
      <c r="AD641" s="44" t="s">
        <v>57</v>
      </c>
      <c r="AE641" s="1288">
        <v>36804</v>
      </c>
      <c r="AF641" s="180" t="s">
        <v>180</v>
      </c>
      <c r="AG641" s="263" t="s">
        <v>114</v>
      </c>
      <c r="AH641" s="263" t="s">
        <v>187</v>
      </c>
      <c r="AI641" s="58" t="s">
        <v>4809</v>
      </c>
      <c r="AJ641" s="32" t="s">
        <v>58</v>
      </c>
      <c r="AK641" s="800">
        <v>30313055</v>
      </c>
      <c r="AL641" s="44" t="s">
        <v>2578</v>
      </c>
      <c r="AM641" s="31">
        <v>45204.314065127313</v>
      </c>
      <c r="AN641" s="15" t="s">
        <v>49</v>
      </c>
      <c r="AO641" s="1111">
        <v>45247</v>
      </c>
      <c r="AP641" s="44">
        <v>2</v>
      </c>
      <c r="AQ641" s="45">
        <v>2</v>
      </c>
      <c r="AR641" s="45">
        <v>2</v>
      </c>
      <c r="AS641" s="114" t="s">
        <v>47</v>
      </c>
      <c r="AT641" s="15" t="s">
        <v>59</v>
      </c>
      <c r="AU641" s="398" t="s">
        <v>47</v>
      </c>
      <c r="AV641" s="15"/>
      <c r="AW641" s="164"/>
      <c r="AX641" s="58"/>
      <c r="AY641" s="164"/>
      <c r="AZ641" s="15"/>
      <c r="BA641" s="15"/>
      <c r="BB641" s="164"/>
      <c r="BC641" s="164"/>
      <c r="BD641" s="164"/>
      <c r="BE641" s="164"/>
      <c r="BF641" s="164"/>
      <c r="BG641" s="755">
        <f t="shared" si="240"/>
        <v>6</v>
      </c>
      <c r="BH641" s="709">
        <f t="shared" si="241"/>
        <v>5</v>
      </c>
      <c r="BI641" s="755">
        <f t="shared" si="242"/>
        <v>-1</v>
      </c>
      <c r="BJ641" s="459" t="str">
        <f t="shared" si="243"/>
        <v>NO TIENE REZAGO</v>
      </c>
      <c r="BK641" s="164"/>
    </row>
    <row r="642" spans="1:63" customFormat="1" ht="18.75" customHeight="1">
      <c r="A642" s="481">
        <v>197</v>
      </c>
      <c r="B642" s="51" t="s">
        <v>2575</v>
      </c>
      <c r="C642" s="309" t="s">
        <v>5146</v>
      </c>
      <c r="D642" s="244" t="s">
        <v>126</v>
      </c>
      <c r="E642" s="175" t="s">
        <v>484</v>
      </c>
      <c r="F642" s="246">
        <v>972031577</v>
      </c>
      <c r="G642" s="310" t="str">
        <f>CONCATENATE(MID(Q642,3,2),MID(P642,1,2),MID(H642,1,2),MID(I642,1,2),MID(J642,1,2), MID(K642,1,2),MID(L642,1,1))</f>
        <v>077JIVEDARAP</v>
      </c>
      <c r="H642" s="257" t="s">
        <v>332</v>
      </c>
      <c r="I642" s="1210" t="s">
        <v>2827</v>
      </c>
      <c r="J642" s="1210" t="s">
        <v>1957</v>
      </c>
      <c r="K642" s="1210" t="s">
        <v>636</v>
      </c>
      <c r="L642" s="482" t="s">
        <v>42</v>
      </c>
      <c r="M642" s="29" t="s">
        <v>42</v>
      </c>
      <c r="N642" s="193">
        <v>39279</v>
      </c>
      <c r="O642" s="199">
        <v>16</v>
      </c>
      <c r="P642" s="199">
        <v>7</v>
      </c>
      <c r="Q642" s="199">
        <v>2007</v>
      </c>
      <c r="R642" s="637">
        <f t="shared" ca="1" si="238"/>
        <v>16</v>
      </c>
      <c r="S642" s="15" t="s">
        <v>4808</v>
      </c>
      <c r="T642" s="29" t="s">
        <v>42</v>
      </c>
      <c r="U642" s="246">
        <v>2745970</v>
      </c>
      <c r="V642" s="14" t="s">
        <v>2656</v>
      </c>
      <c r="W642" s="51" t="s">
        <v>47</v>
      </c>
      <c r="X642" s="51" t="str">
        <f t="shared" si="239"/>
        <v>8210JIVENORAV</v>
      </c>
      <c r="Y642" s="246" t="s">
        <v>906</v>
      </c>
      <c r="Z642" s="697" t="s">
        <v>907</v>
      </c>
      <c r="AA642" s="697" t="s">
        <v>908</v>
      </c>
      <c r="AB642" s="697" t="s">
        <v>909</v>
      </c>
      <c r="AC642" s="481" t="s">
        <v>56</v>
      </c>
      <c r="AD642" s="482" t="s">
        <v>42</v>
      </c>
      <c r="AE642" s="790">
        <v>30226</v>
      </c>
      <c r="AF642" s="246">
        <v>2</v>
      </c>
      <c r="AG642" s="697">
        <v>10</v>
      </c>
      <c r="AH642" s="697">
        <v>1982</v>
      </c>
      <c r="AI642" s="58" t="s">
        <v>4809</v>
      </c>
      <c r="AJ642" s="29" t="s">
        <v>42</v>
      </c>
      <c r="AK642" s="245">
        <v>2746448</v>
      </c>
      <c r="AL642" s="1080" t="s">
        <v>2578</v>
      </c>
      <c r="AM642" s="31">
        <v>45204</v>
      </c>
      <c r="AN642" s="15" t="s">
        <v>49</v>
      </c>
      <c r="AO642" s="1111">
        <v>45207</v>
      </c>
      <c r="AP642" s="482">
        <v>1</v>
      </c>
      <c r="AQ642" s="379">
        <v>1</v>
      </c>
      <c r="AR642" s="41">
        <v>1</v>
      </c>
      <c r="AS642" s="51" t="s">
        <v>47</v>
      </c>
      <c r="AT642" s="26" t="s">
        <v>131</v>
      </c>
      <c r="AU642" s="1058" t="s">
        <v>47</v>
      </c>
      <c r="AV642" s="58"/>
      <c r="AW642" s="1061"/>
      <c r="AX642" s="58"/>
      <c r="AY642" s="1061"/>
      <c r="AZ642" s="58"/>
      <c r="BA642" s="557"/>
      <c r="BB642" s="1061"/>
      <c r="BC642" s="1061"/>
      <c r="BD642" s="1061"/>
      <c r="BE642" s="1061"/>
      <c r="BF642" s="1061"/>
      <c r="BG642" s="755">
        <f t="shared" si="240"/>
        <v>12</v>
      </c>
      <c r="BH642" s="709">
        <f t="shared" si="241"/>
        <v>16</v>
      </c>
      <c r="BI642" s="755">
        <f t="shared" si="242"/>
        <v>4</v>
      </c>
      <c r="BJ642" s="459" t="str">
        <f t="shared" si="243"/>
        <v>4 AÑOS REZAGO A MÁS</v>
      </c>
      <c r="BK642" s="1061"/>
    </row>
    <row r="643" spans="1:63" customFormat="1" ht="18.75" customHeight="1">
      <c r="A643" s="481">
        <v>1480</v>
      </c>
      <c r="B643" s="23" t="s">
        <v>5311</v>
      </c>
      <c r="C643" s="309" t="s">
        <v>5146</v>
      </c>
      <c r="D643" s="472" t="s">
        <v>126</v>
      </c>
      <c r="E643" s="161" t="s">
        <v>484</v>
      </c>
      <c r="F643" s="1169">
        <v>972031577</v>
      </c>
      <c r="G643" s="310" t="str">
        <f>CONCATENATE(MID(Q643,3,2),MID(P643,1,2),MID(H643,1,2),MID(I643,1,2),MID(J643,1,2), MID(K643,1,2),MID(L643,1,1))</f>
        <v>067JIVEDARAP</v>
      </c>
      <c r="H643" s="726" t="s">
        <v>332</v>
      </c>
      <c r="I643" s="698" t="s">
        <v>2827</v>
      </c>
      <c r="J643" s="698" t="s">
        <v>1957</v>
      </c>
      <c r="K643" s="698" t="s">
        <v>636</v>
      </c>
      <c r="L643" s="58" t="s">
        <v>42</v>
      </c>
      <c r="M643" s="53" t="s">
        <v>42</v>
      </c>
      <c r="N643" s="537">
        <v>38914</v>
      </c>
      <c r="O643" s="354">
        <v>16</v>
      </c>
      <c r="P643" s="354">
        <v>7</v>
      </c>
      <c r="Q643" s="354">
        <v>2006</v>
      </c>
      <c r="R643" s="637">
        <f t="shared" ca="1" si="238"/>
        <v>17</v>
      </c>
      <c r="S643" s="482" t="s">
        <v>4808</v>
      </c>
      <c r="T643" s="48" t="s">
        <v>42</v>
      </c>
      <c r="U643" s="161">
        <v>2745970</v>
      </c>
      <c r="V643" s="14" t="s">
        <v>2656</v>
      </c>
      <c r="W643" s="114" t="s">
        <v>47</v>
      </c>
      <c r="X643" s="51" t="str">
        <f t="shared" si="239"/>
        <v>8210JIVENORAV</v>
      </c>
      <c r="Y643" s="726" t="s">
        <v>906</v>
      </c>
      <c r="Z643" s="726" t="s">
        <v>907</v>
      </c>
      <c r="AA643" s="726" t="s">
        <v>908</v>
      </c>
      <c r="AB643" s="605" t="s">
        <v>909</v>
      </c>
      <c r="AC643" s="481" t="s">
        <v>56</v>
      </c>
      <c r="AD643" s="15" t="s">
        <v>42</v>
      </c>
      <c r="AE643" s="1290">
        <v>30226</v>
      </c>
      <c r="AF643" s="161">
        <v>2</v>
      </c>
      <c r="AG643" s="686">
        <v>10</v>
      </c>
      <c r="AH643" s="686">
        <v>1982</v>
      </c>
      <c r="AI643" s="15" t="s">
        <v>4809</v>
      </c>
      <c r="AJ643" s="48" t="s">
        <v>42</v>
      </c>
      <c r="AK643" s="162">
        <v>2746448</v>
      </c>
      <c r="AL643" s="15" t="s">
        <v>2578</v>
      </c>
      <c r="AM643" s="557">
        <v>45204</v>
      </c>
      <c r="AN643" s="15" t="s">
        <v>49</v>
      </c>
      <c r="AO643" s="1114">
        <v>45300</v>
      </c>
      <c r="AP643" s="481">
        <v>1</v>
      </c>
      <c r="AQ643" s="530">
        <v>1</v>
      </c>
      <c r="AR643" s="530">
        <v>1</v>
      </c>
      <c r="AS643" s="638" t="s">
        <v>47</v>
      </c>
      <c r="AT643" s="18" t="s">
        <v>1126</v>
      </c>
      <c r="AV643" s="58"/>
      <c r="AW643" s="1068" t="s">
        <v>6547</v>
      </c>
      <c r="AX643" s="1103"/>
      <c r="AZ643" s="58"/>
      <c r="BA643" s="58"/>
      <c r="BG643" s="755">
        <f t="shared" si="240"/>
        <v>12</v>
      </c>
      <c r="BH643" s="709">
        <f t="shared" si="241"/>
        <v>17</v>
      </c>
      <c r="BI643" s="755">
        <f t="shared" si="242"/>
        <v>5</v>
      </c>
      <c r="BJ643" s="459" t="str">
        <f t="shared" si="243"/>
        <v>4 AÑOS REZAGO A MÁS</v>
      </c>
    </row>
    <row r="644" spans="1:63" customFormat="1" ht="18.75" customHeight="1">
      <c r="A644" s="481">
        <v>1293</v>
      </c>
      <c r="B644" s="23" t="s">
        <v>5311</v>
      </c>
      <c r="C644" s="309" t="s">
        <v>33</v>
      </c>
      <c r="D644" s="155" t="s">
        <v>33</v>
      </c>
      <c r="E644" s="464" t="s">
        <v>335</v>
      </c>
      <c r="F644" s="161">
        <v>981259820</v>
      </c>
      <c r="G644" s="310" t="str">
        <f>CONCATENATE(MID(Q644,3,2),MID(P644,1,2),MID(H644,1,2),MID(I644,1,2),MID(J644,1,2), MID(K644,1,2),MID(L644,1,1))</f>
        <v>083JOPASASOS</v>
      </c>
      <c r="H644" s="1046" t="s">
        <v>5927</v>
      </c>
      <c r="I644" s="1047" t="s">
        <v>1306</v>
      </c>
      <c r="J644" s="1047" t="s">
        <v>1574</v>
      </c>
      <c r="K644" s="1047" t="s">
        <v>1661</v>
      </c>
      <c r="L644" s="58" t="s">
        <v>57</v>
      </c>
      <c r="M644" s="103" t="s">
        <v>57</v>
      </c>
      <c r="N644" s="528">
        <v>39536</v>
      </c>
      <c r="O644" s="354">
        <v>29</v>
      </c>
      <c r="P644" s="354">
        <v>3</v>
      </c>
      <c r="Q644" s="354">
        <v>2008</v>
      </c>
      <c r="R644" s="637">
        <f t="shared" ca="1" si="238"/>
        <v>15</v>
      </c>
      <c r="S644" s="483" t="s">
        <v>4809</v>
      </c>
      <c r="T644" s="466" t="s">
        <v>71</v>
      </c>
      <c r="U644" s="161">
        <v>32578168</v>
      </c>
      <c r="V644" s="14" t="s">
        <v>2611</v>
      </c>
      <c r="W644" s="114" t="s">
        <v>47</v>
      </c>
      <c r="X644" s="51" t="str">
        <f t="shared" si="239"/>
        <v>8401PATRYEBEV</v>
      </c>
      <c r="Y644" s="161" t="s">
        <v>1306</v>
      </c>
      <c r="Z644" s="161" t="s">
        <v>126</v>
      </c>
      <c r="AA644" s="161" t="s">
        <v>386</v>
      </c>
      <c r="AB644" s="161" t="s">
        <v>819</v>
      </c>
      <c r="AC644" s="481" t="s">
        <v>56</v>
      </c>
      <c r="AD644" s="114" t="s">
        <v>42</v>
      </c>
      <c r="AE644" s="787">
        <v>30684</v>
      </c>
      <c r="AF644" s="782" t="s">
        <v>88</v>
      </c>
      <c r="AG644" s="797" t="s">
        <v>449</v>
      </c>
      <c r="AH644" s="797" t="s">
        <v>236</v>
      </c>
      <c r="AI644" s="15" t="s">
        <v>4809</v>
      </c>
      <c r="AJ644" s="466" t="s">
        <v>42</v>
      </c>
      <c r="AK644" s="161" t="s">
        <v>40</v>
      </c>
      <c r="AL644" s="15" t="s">
        <v>2578</v>
      </c>
      <c r="AM644" s="557">
        <v>45313.679978449072</v>
      </c>
      <c r="AN644" s="15" t="s">
        <v>49</v>
      </c>
      <c r="AO644" s="1101">
        <v>45314</v>
      </c>
      <c r="AP644" s="481">
        <v>1</v>
      </c>
      <c r="AQ644" s="466">
        <v>1</v>
      </c>
      <c r="AR644" s="466">
        <v>1</v>
      </c>
      <c r="AS644" s="673" t="s">
        <v>47</v>
      </c>
      <c r="AT644" s="18" t="s">
        <v>1210</v>
      </c>
      <c r="AV644" s="58"/>
      <c r="AW644" s="1064"/>
      <c r="AX644" s="481"/>
      <c r="AY644" s="1064"/>
      <c r="AZ644" s="58"/>
      <c r="BA644" s="58"/>
      <c r="BG644" s="755">
        <f t="shared" si="240"/>
        <v>14</v>
      </c>
      <c r="BH644" s="709">
        <f t="shared" si="241"/>
        <v>16</v>
      </c>
      <c r="BI644" s="755">
        <f t="shared" si="242"/>
        <v>2</v>
      </c>
      <c r="BJ644" s="459" t="str">
        <f t="shared" si="243"/>
        <v>2 AÑOS REZAGO</v>
      </c>
    </row>
    <row r="645" spans="1:63" customFormat="1" ht="18.75" customHeight="1">
      <c r="A645" s="481">
        <v>1141</v>
      </c>
      <c r="B645" s="23" t="s">
        <v>5311</v>
      </c>
      <c r="C645" s="309" t="s">
        <v>33</v>
      </c>
      <c r="D645" s="155" t="s">
        <v>33</v>
      </c>
      <c r="E645" s="464" t="s">
        <v>132</v>
      </c>
      <c r="F645" s="464">
        <v>917417819</v>
      </c>
      <c r="G645" s="310" t="str">
        <f>CONCATENATE(MID(Q645,3,2),MID(P645,1,2),MID(H645,1,2),MID(I645,1,2),MID(J645,1,2), MID(K645,1,2),MID(L645,1,1))</f>
        <v>1711LAVIARSOS</v>
      </c>
      <c r="H645" s="1181" t="s">
        <v>5537</v>
      </c>
      <c r="I645" s="1209" t="s">
        <v>4072</v>
      </c>
      <c r="J645" s="1213" t="s">
        <v>2809</v>
      </c>
      <c r="K645" s="1209" t="s">
        <v>1661</v>
      </c>
      <c r="L645" s="58" t="s">
        <v>57</v>
      </c>
      <c r="M645" s="103" t="s">
        <v>57</v>
      </c>
      <c r="N645" s="532">
        <v>43049</v>
      </c>
      <c r="O645" s="530">
        <v>10</v>
      </c>
      <c r="P645" s="530">
        <v>11</v>
      </c>
      <c r="Q645" s="530">
        <v>2017</v>
      </c>
      <c r="R645" s="637">
        <f t="shared" ca="1" si="238"/>
        <v>6</v>
      </c>
      <c r="S645" s="483" t="s">
        <v>4809</v>
      </c>
      <c r="T645" s="533" t="s">
        <v>2590</v>
      </c>
      <c r="U645" s="1244" t="s">
        <v>314</v>
      </c>
      <c r="V645" s="466" t="s">
        <v>53</v>
      </c>
      <c r="W645" s="114" t="s">
        <v>47</v>
      </c>
      <c r="X645" s="51" t="str">
        <f t="shared" si="239"/>
        <v>6405VICHJUMAP</v>
      </c>
      <c r="Y645" s="463" t="s">
        <v>4072</v>
      </c>
      <c r="Z645" s="463" t="s">
        <v>5610</v>
      </c>
      <c r="AA645" s="1280" t="s">
        <v>604</v>
      </c>
      <c r="AB645" s="463" t="s">
        <v>5611</v>
      </c>
      <c r="AC645" s="15" t="s">
        <v>1937</v>
      </c>
      <c r="AD645" s="114" t="s">
        <v>1938</v>
      </c>
      <c r="AE645" s="793">
        <v>23520</v>
      </c>
      <c r="AF645" s="1025" t="s">
        <v>406</v>
      </c>
      <c r="AG645" s="798" t="s">
        <v>105</v>
      </c>
      <c r="AH645" s="798" t="s">
        <v>5612</v>
      </c>
      <c r="AI645" s="15" t="s">
        <v>4809</v>
      </c>
      <c r="AJ645" s="530" t="s">
        <v>1939</v>
      </c>
      <c r="AK645" s="1244" t="s">
        <v>5613</v>
      </c>
      <c r="AL645" s="15" t="s">
        <v>2578</v>
      </c>
      <c r="AM645" s="1110">
        <v>45295</v>
      </c>
      <c r="AN645" s="481"/>
      <c r="AO645" s="481"/>
      <c r="AP645" s="481"/>
      <c r="AQ645" s="530"/>
      <c r="AR645" s="530"/>
      <c r="AS645" s="114" t="s">
        <v>47</v>
      </c>
      <c r="AT645" s="18" t="s">
        <v>98</v>
      </c>
      <c r="AU645" s="305"/>
      <c r="AV645" s="58" t="s">
        <v>47</v>
      </c>
      <c r="AW645" s="1065" t="s">
        <v>5645</v>
      </c>
      <c r="AX645" s="1080">
        <v>45296</v>
      </c>
      <c r="AY645" s="1065" t="s">
        <v>5636</v>
      </c>
      <c r="AZ645" s="58"/>
      <c r="BA645" s="1138"/>
      <c r="BG645" s="1135">
        <f t="shared" si="240"/>
        <v>6</v>
      </c>
      <c r="BH645" s="1136">
        <f t="shared" si="241"/>
        <v>6</v>
      </c>
      <c r="BI645" s="1135">
        <f t="shared" si="242"/>
        <v>0</v>
      </c>
      <c r="BJ645" s="1137" t="str">
        <f t="shared" si="243"/>
        <v>NO TIENE REZAGO</v>
      </c>
    </row>
    <row r="646" spans="1:63" customFormat="1" ht="18.75" customHeight="1">
      <c r="A646" s="481">
        <v>1140</v>
      </c>
      <c r="B646" s="23" t="s">
        <v>5311</v>
      </c>
      <c r="C646" s="309" t="s">
        <v>33</v>
      </c>
      <c r="D646" s="155" t="s">
        <v>33</v>
      </c>
      <c r="E646" s="466" t="s">
        <v>132</v>
      </c>
      <c r="F646" s="464">
        <v>917417819</v>
      </c>
      <c r="G646" s="310" t="str">
        <f>CONCATENATE(MID(Q646,3,2),MID(P646,1,2),MID(H646,1,2),MID(I646,1,2),MID(J646,1,2), MID(K646,1,2),MID(L646,1,1))</f>
        <v>1411LAVINIISS</v>
      </c>
      <c r="H646" s="1181" t="s">
        <v>5537</v>
      </c>
      <c r="I646" s="1209" t="s">
        <v>4072</v>
      </c>
      <c r="J646" s="1213" t="s">
        <v>4255</v>
      </c>
      <c r="K646" s="1209" t="s">
        <v>2705</v>
      </c>
      <c r="L646" s="58" t="s">
        <v>57</v>
      </c>
      <c r="M646" s="103" t="s">
        <v>57</v>
      </c>
      <c r="N646" s="529">
        <v>41951</v>
      </c>
      <c r="O646" s="530">
        <v>8</v>
      </c>
      <c r="P646" s="530">
        <v>11</v>
      </c>
      <c r="Q646" s="530">
        <v>2014</v>
      </c>
      <c r="R646" s="637">
        <f t="shared" ca="1" si="238"/>
        <v>9</v>
      </c>
      <c r="S646" s="483" t="s">
        <v>4809</v>
      </c>
      <c r="T646" s="533" t="s">
        <v>2590</v>
      </c>
      <c r="U646" s="1244" t="s">
        <v>5538</v>
      </c>
      <c r="V646" s="14" t="s">
        <v>2602</v>
      </c>
      <c r="W646" s="114" t="s">
        <v>47</v>
      </c>
      <c r="X646" s="51" t="str">
        <f t="shared" si="239"/>
        <v>6405VICHJUMAP</v>
      </c>
      <c r="Y646" s="463" t="s">
        <v>4072</v>
      </c>
      <c r="Z646" s="530" t="s">
        <v>5610</v>
      </c>
      <c r="AA646" s="1280" t="s">
        <v>604</v>
      </c>
      <c r="AB646" s="463" t="s">
        <v>5611</v>
      </c>
      <c r="AC646" s="15" t="s">
        <v>1937</v>
      </c>
      <c r="AD646" s="114" t="s">
        <v>1938</v>
      </c>
      <c r="AE646" s="793">
        <v>23520</v>
      </c>
      <c r="AF646" s="1025" t="s">
        <v>406</v>
      </c>
      <c r="AG646" s="798" t="s">
        <v>105</v>
      </c>
      <c r="AH646" s="798" t="s">
        <v>5612</v>
      </c>
      <c r="AI646" s="15" t="s">
        <v>4809</v>
      </c>
      <c r="AJ646" s="530" t="s">
        <v>1939</v>
      </c>
      <c r="AK646" s="1244" t="s">
        <v>5613</v>
      </c>
      <c r="AL646" s="15" t="s">
        <v>2578</v>
      </c>
      <c r="AM646" s="1110">
        <v>45295.591956018521</v>
      </c>
      <c r="AN646" s="15" t="s">
        <v>49</v>
      </c>
      <c r="AO646" s="1114">
        <v>45296</v>
      </c>
      <c r="AP646" s="481">
        <v>2</v>
      </c>
      <c r="AQ646" s="530">
        <v>1</v>
      </c>
      <c r="AR646" s="530">
        <v>1</v>
      </c>
      <c r="AS646" s="673" t="s">
        <v>47</v>
      </c>
      <c r="AT646" s="18" t="s">
        <v>98</v>
      </c>
      <c r="AU646" s="305"/>
      <c r="AV646" s="58" t="s">
        <v>47</v>
      </c>
      <c r="AW646" s="1065" t="s">
        <v>5644</v>
      </c>
      <c r="AX646" s="1080">
        <v>45309</v>
      </c>
      <c r="AY646" s="530" t="s">
        <v>5636</v>
      </c>
      <c r="AZ646" s="58"/>
      <c r="BA646" s="58"/>
      <c r="BB646" s="23"/>
      <c r="BC646" s="23"/>
      <c r="BD646" s="472"/>
      <c r="BE646" s="472"/>
      <c r="BF646" s="23"/>
      <c r="BG646" s="759">
        <f t="shared" si="240"/>
        <v>8</v>
      </c>
      <c r="BH646" s="41">
        <f t="shared" si="241"/>
        <v>9</v>
      </c>
      <c r="BI646" s="759">
        <f t="shared" si="242"/>
        <v>1</v>
      </c>
      <c r="BJ646" s="105" t="str">
        <f t="shared" si="243"/>
        <v>NO TIENE REZAGO</v>
      </c>
      <c r="BK646" s="23"/>
    </row>
    <row r="647" spans="1:63" customFormat="1" ht="18.75" customHeight="1">
      <c r="A647" s="481">
        <v>15</v>
      </c>
      <c r="B647" s="51" t="s">
        <v>2575</v>
      </c>
      <c r="C647" s="683" t="s">
        <v>33</v>
      </c>
      <c r="D647" s="244" t="s">
        <v>33</v>
      </c>
      <c r="E647" s="14" t="s">
        <v>132</v>
      </c>
      <c r="F647" s="241">
        <v>951839633</v>
      </c>
      <c r="G647" s="310" t="str">
        <f>CONCATENATE(MID(Q647,3,2),MID(P647,1,2),MID(H647,1,2),MID(I647,1,2),MID(J647,1,2), MID(K647,1,2),MID(L647,1,1))</f>
        <v>196LALUANVAS</v>
      </c>
      <c r="H647" s="259" t="s">
        <v>910</v>
      </c>
      <c r="I647" s="1045" t="s">
        <v>911</v>
      </c>
      <c r="J647" s="1045" t="s">
        <v>2606</v>
      </c>
      <c r="K647" s="1045" t="s">
        <v>2000</v>
      </c>
      <c r="L647" s="15" t="s">
        <v>57</v>
      </c>
      <c r="M647" s="103" t="s">
        <v>57</v>
      </c>
      <c r="N647" s="193">
        <v>43618</v>
      </c>
      <c r="O647" s="199">
        <v>2</v>
      </c>
      <c r="P647" s="199">
        <v>6</v>
      </c>
      <c r="Q647" s="199">
        <v>2019</v>
      </c>
      <c r="R647" s="637">
        <f t="shared" ca="1" si="238"/>
        <v>4</v>
      </c>
      <c r="S647" s="15" t="s">
        <v>4809</v>
      </c>
      <c r="T647" s="29" t="s">
        <v>2590</v>
      </c>
      <c r="U647" s="241">
        <v>1287</v>
      </c>
      <c r="V647" s="29" t="s">
        <v>53</v>
      </c>
      <c r="W647" s="51" t="s">
        <v>47</v>
      </c>
      <c r="X647" s="51" t="str">
        <f t="shared" si="239"/>
        <v>9104LALUARNEV</v>
      </c>
      <c r="Y647" s="507" t="s">
        <v>910</v>
      </c>
      <c r="Z647" s="241" t="s">
        <v>911</v>
      </c>
      <c r="AA647" s="241" t="s">
        <v>912</v>
      </c>
      <c r="AB647" s="14" t="s">
        <v>913</v>
      </c>
      <c r="AC647" s="481" t="s">
        <v>56</v>
      </c>
      <c r="AD647" s="44" t="s">
        <v>57</v>
      </c>
      <c r="AE647" s="702">
        <v>33341</v>
      </c>
      <c r="AF647" s="706" t="s">
        <v>364</v>
      </c>
      <c r="AG647" s="708" t="s">
        <v>162</v>
      </c>
      <c r="AH647" s="708" t="s">
        <v>156</v>
      </c>
      <c r="AI647" s="58" t="s">
        <v>4809</v>
      </c>
      <c r="AJ647" s="32" t="s">
        <v>58</v>
      </c>
      <c r="AK647" s="308">
        <v>20497610</v>
      </c>
      <c r="AL647" s="1080" t="s">
        <v>2578</v>
      </c>
      <c r="AM647" s="31">
        <v>45205</v>
      </c>
      <c r="AN647" s="58"/>
      <c r="AO647" s="1101"/>
      <c r="AP647" s="58"/>
      <c r="AQ647" s="56"/>
      <c r="AR647" s="1343"/>
      <c r="AS647" s="1153" t="s">
        <v>47</v>
      </c>
      <c r="AT647" s="1058" t="s">
        <v>98</v>
      </c>
      <c r="AU647" s="1058" t="s">
        <v>47</v>
      </c>
      <c r="AV647" s="58"/>
      <c r="AW647" s="1061"/>
      <c r="AX647" s="58"/>
      <c r="AY647" s="25"/>
      <c r="AZ647" s="58"/>
      <c r="BA647" s="557"/>
      <c r="BB647" s="25"/>
      <c r="BC647" s="25"/>
      <c r="BD647" s="244"/>
      <c r="BE647" s="244"/>
      <c r="BF647" s="25"/>
      <c r="BG647" s="759">
        <f t="shared" si="240"/>
        <v>6</v>
      </c>
      <c r="BH647" s="41">
        <f t="shared" si="241"/>
        <v>4</v>
      </c>
      <c r="BI647" s="759">
        <f t="shared" si="242"/>
        <v>-2</v>
      </c>
      <c r="BJ647" s="105" t="str">
        <f t="shared" si="243"/>
        <v>NO TIENE REZAGO</v>
      </c>
      <c r="BK647" s="25"/>
    </row>
    <row r="648" spans="1:63" customFormat="1" ht="18.75" customHeight="1">
      <c r="A648" s="481">
        <v>554</v>
      </c>
      <c r="B648" s="114" t="s">
        <v>2836</v>
      </c>
      <c r="C648" s="309" t="s">
        <v>33</v>
      </c>
      <c r="D648" s="155" t="s">
        <v>33</v>
      </c>
      <c r="E648" s="33" t="s">
        <v>60</v>
      </c>
      <c r="F648" s="155">
        <v>971863324</v>
      </c>
      <c r="G648" s="310" t="str">
        <f>CONCATENATE(MID(Q648,3,2),MID(P648,1,2),MID(H648,1,2),MID(I648,1,2),MID(J648,1,2), MID(K648,1,2),MID(L648,1,1))</f>
        <v>1311LARAADVEP</v>
      </c>
      <c r="H648" s="240" t="s">
        <v>741</v>
      </c>
      <c r="I648" s="188" t="s">
        <v>1380</v>
      </c>
      <c r="J648" s="188" t="s">
        <v>3491</v>
      </c>
      <c r="K648" s="188" t="s">
        <v>283</v>
      </c>
      <c r="L648" s="21" t="s">
        <v>42</v>
      </c>
      <c r="M648" s="21" t="s">
        <v>42</v>
      </c>
      <c r="N648" s="193">
        <v>41590</v>
      </c>
      <c r="O648" s="199">
        <v>12</v>
      </c>
      <c r="P648" s="199">
        <v>11</v>
      </c>
      <c r="Q648" s="199">
        <v>2013</v>
      </c>
      <c r="R648" s="637">
        <f t="shared" ca="1" si="238"/>
        <v>10</v>
      </c>
      <c r="S648" s="15" t="s">
        <v>4809</v>
      </c>
      <c r="T648" s="18" t="s">
        <v>42</v>
      </c>
      <c r="U648" s="393" t="s">
        <v>3492</v>
      </c>
      <c r="V648" s="14" t="s">
        <v>2588</v>
      </c>
      <c r="W648" s="114" t="s">
        <v>47</v>
      </c>
      <c r="X648" s="51" t="str">
        <f t="shared" si="239"/>
        <v>881RARAGECOV</v>
      </c>
      <c r="Y648" s="180" t="s">
        <v>1380</v>
      </c>
      <c r="Z648" s="180" t="s">
        <v>158</v>
      </c>
      <c r="AA648" s="180" t="s">
        <v>1409</v>
      </c>
      <c r="AB648" s="180" t="s">
        <v>1410</v>
      </c>
      <c r="AC648" s="481" t="s">
        <v>56</v>
      </c>
      <c r="AD648" s="15" t="s">
        <v>42</v>
      </c>
      <c r="AE648" s="417">
        <v>32155</v>
      </c>
      <c r="AF648" s="180" t="s">
        <v>364</v>
      </c>
      <c r="AG648" s="263" t="s">
        <v>144</v>
      </c>
      <c r="AH648" s="263" t="s">
        <v>254</v>
      </c>
      <c r="AI648" s="58" t="s">
        <v>4809</v>
      </c>
      <c r="AJ648" s="180" t="s">
        <v>42</v>
      </c>
      <c r="AK648" s="391" t="s">
        <v>1411</v>
      </c>
      <c r="AL648" s="15" t="s">
        <v>2578</v>
      </c>
      <c r="AM648" s="85">
        <v>45225.659571759257</v>
      </c>
      <c r="AN648" s="15"/>
      <c r="AO648" s="24"/>
      <c r="AP648" s="15"/>
      <c r="AQ648" s="20"/>
      <c r="AR648" s="171"/>
      <c r="AS648" s="1152" t="s">
        <v>47</v>
      </c>
      <c r="AT648" s="1154" t="s">
        <v>67</v>
      </c>
      <c r="AU648" s="398" t="s">
        <v>47</v>
      </c>
      <c r="AV648" s="15"/>
      <c r="AW648" s="164"/>
      <c r="AX648" s="58"/>
      <c r="AY648" s="164"/>
      <c r="AZ648" s="15"/>
      <c r="BA648" s="149"/>
      <c r="BB648" s="164"/>
      <c r="BC648" s="164"/>
      <c r="BD648" s="164"/>
      <c r="BE648" s="164"/>
      <c r="BF648" s="164"/>
      <c r="BG648" s="755">
        <f t="shared" si="240"/>
        <v>7</v>
      </c>
      <c r="BH648" s="709">
        <f t="shared" si="241"/>
        <v>10</v>
      </c>
      <c r="BI648" s="755">
        <f t="shared" si="242"/>
        <v>3</v>
      </c>
      <c r="BJ648" s="459" t="str">
        <f t="shared" si="243"/>
        <v>3 AÑOS REZAGO</v>
      </c>
      <c r="BK648" s="164"/>
    </row>
    <row r="649" spans="1:63" customFormat="1" ht="18.75" customHeight="1">
      <c r="A649" s="481">
        <v>1274</v>
      </c>
      <c r="B649" s="23" t="s">
        <v>5311</v>
      </c>
      <c r="C649" s="15" t="s">
        <v>33</v>
      </c>
      <c r="D649" s="155" t="s">
        <v>33</v>
      </c>
      <c r="E649" s="464" t="s">
        <v>335</v>
      </c>
      <c r="F649" s="161">
        <v>916137029</v>
      </c>
      <c r="G649" s="310" t="str">
        <f>CONCATENATE(MID(Q649,3,2),MID(P649,1,2),MID(H649,1,2),MID(I649,1,2),MID(J649,1,2), MID(K649,1,2),MID(L649,1,1))</f>
        <v>1112LACEROSOS</v>
      </c>
      <c r="H649" s="1046" t="s">
        <v>5893</v>
      </c>
      <c r="I649" s="1047" t="s">
        <v>442</v>
      </c>
      <c r="J649" s="1047" t="s">
        <v>5894</v>
      </c>
      <c r="K649" s="1047" t="s">
        <v>1661</v>
      </c>
      <c r="L649" s="58" t="s">
        <v>57</v>
      </c>
      <c r="M649" s="103" t="s">
        <v>57</v>
      </c>
      <c r="N649" s="528">
        <v>40883</v>
      </c>
      <c r="O649" s="354">
        <v>6</v>
      </c>
      <c r="P649" s="354">
        <v>12</v>
      </c>
      <c r="Q649" s="354">
        <v>2011</v>
      </c>
      <c r="R649" s="637">
        <f ca="1">DATEDIF(N649,TODAY(),"Y")</f>
        <v>12</v>
      </c>
      <c r="S649" s="483" t="s">
        <v>4809</v>
      </c>
      <c r="T649" s="466" t="s">
        <v>2099</v>
      </c>
      <c r="U649" s="984">
        <v>158244848</v>
      </c>
      <c r="V649" s="14" t="s">
        <v>2582</v>
      </c>
      <c r="W649" s="114" t="s">
        <v>47</v>
      </c>
      <c r="X649" s="51" t="str">
        <f>UPPER(CONCATENATE(MID(AH649,3,2),MID(AG649,1,2),MID(Y649,1,2),MID(Z649,1,2),MID(AA649,1,2),MID(AB649,1,2),MID(AC649,1,1)))</f>
        <v>8509LAÁLROORV</v>
      </c>
      <c r="Y649" s="161" t="s">
        <v>5893</v>
      </c>
      <c r="Z649" s="161" t="s">
        <v>6052</v>
      </c>
      <c r="AA649" s="161" t="s">
        <v>6053</v>
      </c>
      <c r="AB649" s="161" t="s">
        <v>2277</v>
      </c>
      <c r="AC649" s="481" t="s">
        <v>56</v>
      </c>
      <c r="AD649" s="44" t="s">
        <v>111</v>
      </c>
      <c r="AE649" s="787">
        <v>31306</v>
      </c>
      <c r="AF649" s="782" t="s">
        <v>267</v>
      </c>
      <c r="AG649" s="797" t="s">
        <v>315</v>
      </c>
      <c r="AH649" s="797" t="s">
        <v>181</v>
      </c>
      <c r="AI649" s="15" t="s">
        <v>4808</v>
      </c>
      <c r="AJ649" s="466" t="s">
        <v>112</v>
      </c>
      <c r="AK649" s="161" t="s">
        <v>120</v>
      </c>
      <c r="AL649" s="15" t="s">
        <v>2578</v>
      </c>
      <c r="AM649" s="557">
        <v>45267.679684166666</v>
      </c>
      <c r="AN649" s="15" t="s">
        <v>49</v>
      </c>
      <c r="AO649" s="1101">
        <v>45303</v>
      </c>
      <c r="AP649" s="481">
        <v>1</v>
      </c>
      <c r="AQ649" s="466">
        <v>1</v>
      </c>
      <c r="AR649" s="466">
        <v>1</v>
      </c>
      <c r="AS649" s="673" t="s">
        <v>47</v>
      </c>
      <c r="AT649" s="18" t="s">
        <v>1210</v>
      </c>
      <c r="AV649" s="58"/>
      <c r="AW649" s="1064"/>
      <c r="AX649" s="481"/>
      <c r="AY649" s="1064"/>
      <c r="AZ649" s="58"/>
      <c r="BA649" s="58"/>
      <c r="BG649" s="755">
        <f>IF(V649="NINGUNO",6, IF(V649="NIVEL INICIAL 3 AÑOS",6,IF(V649="NIVEL INICIAL 4 AÑOS",6, IF(V649="NIVEL INICIAL 5 AÑOS",6, IF(V649="PRIMARIA - 1ER GRADO",6, IF(V649="PRIMARIA - 2DO GRADO",7, IF(V649="PRIMARIA - 3ER GRADO",8, IF(V649="PRIMARIA - 4TO GRADO",9, IF(V649="PRIMARIA - 5TO GRADO",10, IF(V649="PRIMARIA - 6TO GRADO",11, IF(V649="SECUNDARIA - 1ER GRADO",12, IF(V649="SECUNDARIA - 2DO GRADO",13, IF(V649="SECUNDARIA - 3ER GRADO",14, IF(V649="SECUNDARIA - 4TO GRADO",15))))))))))))))</f>
        <v>10</v>
      </c>
      <c r="BH649" s="709">
        <f>DATEDIF(N649,"31/03/2024","Y")</f>
        <v>12</v>
      </c>
      <c r="BI649" s="755">
        <f>BH649-BG649</f>
        <v>2</v>
      </c>
      <c r="BJ649" s="459" t="str">
        <f>IF(BI649&lt;=1,"NO TIENE REZAGO", IF(BI649=2,"2 AÑOS REZAGO", IF(BI649=3,"3 AÑOS REZAGO", IF(BI649&gt;=4, "4 AÑOS REZAGO A MÁS"))))</f>
        <v>2 AÑOS REZAGO</v>
      </c>
    </row>
    <row r="650" spans="1:63" customFormat="1" ht="18.75" customHeight="1">
      <c r="A650" s="481">
        <v>1129</v>
      </c>
      <c r="B650" s="23" t="s">
        <v>5311</v>
      </c>
      <c r="C650" s="309" t="s">
        <v>33</v>
      </c>
      <c r="D650" s="155" t="s">
        <v>33</v>
      </c>
      <c r="E650" s="53" t="s">
        <v>99</v>
      </c>
      <c r="F650" s="1179">
        <v>930899651</v>
      </c>
      <c r="G650" s="310" t="str">
        <f>CONCATENATE(MID(Q650,3,2),MID(P650,1,2),MID(H650,1,2),MID(I650,1,2),MID(J650,1,2), MID(K650,1,2),MID(L650,1,1))</f>
        <v>159LAESALDES</v>
      </c>
      <c r="H650" s="1207" t="s">
        <v>5516</v>
      </c>
      <c r="I650" s="1212" t="s">
        <v>624</v>
      </c>
      <c r="J650" s="79" t="s">
        <v>5517</v>
      </c>
      <c r="K650" s="79" t="s">
        <v>416</v>
      </c>
      <c r="L650" s="58" t="s">
        <v>57</v>
      </c>
      <c r="M650" s="397" t="s">
        <v>57</v>
      </c>
      <c r="N650" s="537">
        <v>42274</v>
      </c>
      <c r="O650" s="354">
        <v>27</v>
      </c>
      <c r="P650" s="354">
        <v>9</v>
      </c>
      <c r="Q650" s="354">
        <v>2015</v>
      </c>
      <c r="R650" s="637">
        <f ca="1">DATEDIF(N650,TODAY(),"Y")</f>
        <v>8</v>
      </c>
      <c r="S650" s="483" t="s">
        <v>4809</v>
      </c>
      <c r="T650" s="1241" t="s">
        <v>2590</v>
      </c>
      <c r="U650" s="795" t="s">
        <v>5518</v>
      </c>
      <c r="V650" s="14" t="s">
        <v>2588</v>
      </c>
      <c r="W650" s="114" t="s">
        <v>47</v>
      </c>
      <c r="X650" s="51" t="str">
        <f>UPPER(CONCATENATE(MID(AH650,3,2),MID(AG650,1,2),MID(Y650,1,2),MID(Z650,1,2),MID(AA650,1,2),MID(AB650,1,2),MID(AC650,1,1)))</f>
        <v>9805ESLAORLUV</v>
      </c>
      <c r="Y650" s="161" t="s">
        <v>624</v>
      </c>
      <c r="Z650" s="161" t="s">
        <v>2260</v>
      </c>
      <c r="AA650" s="1284" t="s">
        <v>2655</v>
      </c>
      <c r="AB650" s="1284" t="s">
        <v>5595</v>
      </c>
      <c r="AC650" s="481" t="s">
        <v>56</v>
      </c>
      <c r="AD650" s="44" t="s">
        <v>57</v>
      </c>
      <c r="AE650" s="791">
        <v>35936</v>
      </c>
      <c r="AF650" s="795" t="s">
        <v>44</v>
      </c>
      <c r="AG650" s="798" t="s">
        <v>105</v>
      </c>
      <c r="AH650" s="798" t="s">
        <v>201</v>
      </c>
      <c r="AI650" s="15" t="s">
        <v>4809</v>
      </c>
      <c r="AJ650" s="53" t="s">
        <v>71</v>
      </c>
      <c r="AK650" s="782" t="s">
        <v>5596</v>
      </c>
      <c r="AL650" s="15" t="s">
        <v>2578</v>
      </c>
      <c r="AM650" s="557">
        <v>45296</v>
      </c>
      <c r="AN650" s="15" t="s">
        <v>49</v>
      </c>
      <c r="AO650" s="1114">
        <v>45307</v>
      </c>
      <c r="AP650" s="481">
        <v>1</v>
      </c>
      <c r="AQ650" s="466">
        <v>1</v>
      </c>
      <c r="AR650" s="466">
        <v>1</v>
      </c>
      <c r="AS650" s="673" t="s">
        <v>47</v>
      </c>
      <c r="AT650" s="18" t="s">
        <v>98</v>
      </c>
      <c r="AU650" s="305"/>
      <c r="AV650" s="58" t="s">
        <v>47</v>
      </c>
      <c r="AW650" s="1071">
        <v>7101</v>
      </c>
      <c r="AX650" s="1093">
        <v>45313</v>
      </c>
      <c r="AY650" s="1071"/>
      <c r="AZ650" s="58"/>
      <c r="BA650" s="58"/>
      <c r="BG650" s="755">
        <f>IF(V650="NINGUNO",6, IF(V650="NIVEL INICIAL 3 AÑOS",6,IF(V650="NIVEL INICIAL 4 AÑOS",6, IF(V650="NIVEL INICIAL 5 AÑOS",6, IF(V650="PRIMARIA - 1ER GRADO",6, IF(V650="PRIMARIA - 2DO GRADO",7, IF(V650="PRIMARIA - 3ER GRADO",8, IF(V650="PRIMARIA - 4TO GRADO",9, IF(V650="PRIMARIA - 5TO GRADO",10, IF(V650="PRIMARIA - 6TO GRADO",11, IF(V650="SECUNDARIA - 1ER GRADO",12, IF(V650="SECUNDARIA - 2DO GRADO",13, IF(V650="SECUNDARIA - 3ER GRADO",14, IF(V650="SECUNDARIA - 4TO GRADO",15))))))))))))))</f>
        <v>7</v>
      </c>
      <c r="BH650" s="709">
        <f>DATEDIF(N650,"31/03/2024","Y")</f>
        <v>8</v>
      </c>
      <c r="BI650" s="755">
        <f>BH650-BG650</f>
        <v>1</v>
      </c>
      <c r="BJ650" s="459" t="str">
        <f>IF(BI650&lt;=1,"NO TIENE REZAGO", IF(BI650=2,"2 AÑOS REZAGO", IF(BI650=3,"3 AÑOS REZAGO", IF(BI650&gt;=4, "4 AÑOS REZAGO A MÁS"))))</f>
        <v>NO TIENE REZAGO</v>
      </c>
    </row>
    <row r="651" spans="1:63" customFormat="1" ht="18.75" customHeight="1">
      <c r="A651" s="481">
        <v>400</v>
      </c>
      <c r="B651" s="114" t="s">
        <v>2836</v>
      </c>
      <c r="C651" s="309" t="s">
        <v>33</v>
      </c>
      <c r="D651" s="155" t="s">
        <v>33</v>
      </c>
      <c r="E651" s="155" t="s">
        <v>2048</v>
      </c>
      <c r="F651" s="155">
        <v>958629789</v>
      </c>
      <c r="G651" s="310" t="str">
        <f>CONCATENATE(MID(Q651,3,2),MID(P651,1,2),MID(H651,1,2),MID(I651,1,2),MID(J651,1,2), MID(K651,1,2),MID(L651,1,1))</f>
        <v>1410LAPEANJUS</v>
      </c>
      <c r="H651" s="240" t="s">
        <v>922</v>
      </c>
      <c r="I651" s="188" t="s">
        <v>83</v>
      </c>
      <c r="J651" s="188" t="s">
        <v>177</v>
      </c>
      <c r="K651" s="18" t="s">
        <v>3203</v>
      </c>
      <c r="L651" s="15" t="s">
        <v>57</v>
      </c>
      <c r="M651" s="103" t="s">
        <v>57</v>
      </c>
      <c r="N651" s="193">
        <v>41913</v>
      </c>
      <c r="O651" s="199">
        <v>1</v>
      </c>
      <c r="P651" s="199">
        <v>10</v>
      </c>
      <c r="Q651" s="199">
        <v>2014</v>
      </c>
      <c r="R651" s="637">
        <f ca="1">DATEDIF(N651,TODAY(),"Y")</f>
        <v>9</v>
      </c>
      <c r="S651" s="15" t="s">
        <v>4809</v>
      </c>
      <c r="T651" s="29" t="s">
        <v>2590</v>
      </c>
      <c r="U651" s="396" t="s">
        <v>3204</v>
      </c>
      <c r="V651" s="14" t="s">
        <v>2588</v>
      </c>
      <c r="W651" s="114" t="s">
        <v>47</v>
      </c>
      <c r="X651" s="51" t="str">
        <f>UPPER(CONCATENATE(MID(AH651,3,2),MID(AG651,1,2),MID(Y651,1,2),MID(Z651,1,2),MID(AA651,1,2),MID(AB651,1,2),MID(AC651,1,1)))</f>
        <v>935LAPEIMANV</v>
      </c>
      <c r="Y651" s="180" t="s">
        <v>922</v>
      </c>
      <c r="Z651" s="180" t="s">
        <v>83</v>
      </c>
      <c r="AA651" s="180" t="s">
        <v>923</v>
      </c>
      <c r="AB651" s="18" t="s">
        <v>177</v>
      </c>
      <c r="AC651" s="481" t="s">
        <v>56</v>
      </c>
      <c r="AD651" s="15" t="s">
        <v>42</v>
      </c>
      <c r="AE651" s="399">
        <v>34090</v>
      </c>
      <c r="AF651" s="180" t="s">
        <v>144</v>
      </c>
      <c r="AG651" s="263" t="s">
        <v>180</v>
      </c>
      <c r="AH651" s="263" t="s">
        <v>293</v>
      </c>
      <c r="AI651" s="58" t="s">
        <v>4809</v>
      </c>
      <c r="AJ651" s="18" t="s">
        <v>42</v>
      </c>
      <c r="AK651" s="391" t="s">
        <v>924</v>
      </c>
      <c r="AL651" s="15" t="s">
        <v>2578</v>
      </c>
      <c r="AM651" s="85">
        <v>45240.823611111111</v>
      </c>
      <c r="AN651" s="15"/>
      <c r="AO651" s="31"/>
      <c r="AP651" s="15"/>
      <c r="AQ651" s="20"/>
      <c r="AR651" s="20"/>
      <c r="AS651" s="114" t="s">
        <v>47</v>
      </c>
      <c r="AT651" s="15" t="s">
        <v>67</v>
      </c>
      <c r="AU651" s="398" t="s">
        <v>47</v>
      </c>
      <c r="AV651" s="15"/>
      <c r="AW651" s="164"/>
      <c r="AX651" s="58"/>
      <c r="AY651" s="164"/>
      <c r="AZ651" s="15"/>
      <c r="BA651" s="15"/>
      <c r="BB651" s="164"/>
      <c r="BC651" s="164"/>
      <c r="BD651" s="164"/>
      <c r="BE651" s="164"/>
      <c r="BF651" s="164"/>
      <c r="BG651" s="755">
        <f>IF(V651="NINGUNO",6, IF(V651="NIVEL INICIAL 3 AÑOS",6,IF(V651="NIVEL INICIAL 4 AÑOS",6, IF(V651="NIVEL INICIAL 5 AÑOS",6, IF(V651="PRIMARIA - 1ER GRADO",6, IF(V651="PRIMARIA - 2DO GRADO",7, IF(V651="PRIMARIA - 3ER GRADO",8, IF(V651="PRIMARIA - 4TO GRADO",9, IF(V651="PRIMARIA - 5TO GRADO",10, IF(V651="PRIMARIA - 6TO GRADO",11, IF(V651="SECUNDARIA - 1ER GRADO",12, IF(V651="SECUNDARIA - 2DO GRADO",13, IF(V651="SECUNDARIA - 3ER GRADO",14, IF(V651="SECUNDARIA - 4TO GRADO",15))))))))))))))</f>
        <v>7</v>
      </c>
      <c r="BH651" s="709">
        <f>DATEDIF(N651,"31/03/2024","Y")</f>
        <v>9</v>
      </c>
      <c r="BI651" s="755">
        <f>BH651-BG651</f>
        <v>2</v>
      </c>
      <c r="BJ651" s="459" t="str">
        <f>IF(BI651&lt;=1,"NO TIENE REZAGO", IF(BI651=2,"2 AÑOS REZAGO", IF(BI651=3,"3 AÑOS REZAGO", IF(BI651&gt;=4, "4 AÑOS REZAGO A MÁS"))))</f>
        <v>2 AÑOS REZAGO</v>
      </c>
      <c r="BK651" s="164"/>
    </row>
    <row r="652" spans="1:63" customFormat="1" ht="18.75" customHeight="1">
      <c r="A652" s="481">
        <v>399</v>
      </c>
      <c r="B652" s="114" t="s">
        <v>2836</v>
      </c>
      <c r="C652" s="309" t="s">
        <v>33</v>
      </c>
      <c r="D652" s="155" t="s">
        <v>33</v>
      </c>
      <c r="E652" s="155" t="s">
        <v>2048</v>
      </c>
      <c r="F652" s="155">
        <v>958629789</v>
      </c>
      <c r="G652" s="310" t="str">
        <f>CONCATENATE(MID(Q652,3,2),MID(P652,1,2),MID(H652,1,2),MID(I652,1,2),MID(J652,1,2), MID(K652,1,2),MID(L652,1,1))</f>
        <v>107LAPEISDAS</v>
      </c>
      <c r="H652" s="240" t="s">
        <v>922</v>
      </c>
      <c r="I652" s="188" t="s">
        <v>83</v>
      </c>
      <c r="J652" s="188" t="s">
        <v>2364</v>
      </c>
      <c r="K652" s="188" t="s">
        <v>1957</v>
      </c>
      <c r="L652" s="15" t="s">
        <v>57</v>
      </c>
      <c r="M652" s="103" t="s">
        <v>57</v>
      </c>
      <c r="N652" s="193">
        <v>40364</v>
      </c>
      <c r="O652" s="199">
        <v>5</v>
      </c>
      <c r="P652" s="199">
        <v>7</v>
      </c>
      <c r="Q652" s="199">
        <v>2010</v>
      </c>
      <c r="R652" s="637">
        <f ca="1">DATEDIF(N652,TODAY(),"Y")</f>
        <v>13</v>
      </c>
      <c r="S652" s="15" t="s">
        <v>4808</v>
      </c>
      <c r="T652" s="246" t="s">
        <v>2590</v>
      </c>
      <c r="U652" s="396" t="s">
        <v>3202</v>
      </c>
      <c r="V652" s="14" t="s">
        <v>2582</v>
      </c>
      <c r="W652" s="114" t="s">
        <v>47</v>
      </c>
      <c r="X652" s="51" t="str">
        <f>UPPER(CONCATENATE(MID(AH652,3,2),MID(AG652,1,2),MID(Y652,1,2),MID(Z652,1,2),MID(AA652,1,2),MID(AB652,1,2),MID(AC652,1,1)))</f>
        <v>935LAPEIMANV</v>
      </c>
      <c r="Y652" s="180" t="s">
        <v>922</v>
      </c>
      <c r="Z652" s="180" t="s">
        <v>83</v>
      </c>
      <c r="AA652" s="180" t="s">
        <v>923</v>
      </c>
      <c r="AB652" s="180" t="s">
        <v>177</v>
      </c>
      <c r="AC652" s="481" t="s">
        <v>56</v>
      </c>
      <c r="AD652" s="15" t="s">
        <v>42</v>
      </c>
      <c r="AE652" s="399">
        <v>34090</v>
      </c>
      <c r="AF652" s="180" t="s">
        <v>144</v>
      </c>
      <c r="AG652" s="263" t="s">
        <v>180</v>
      </c>
      <c r="AH652" s="263" t="s">
        <v>293</v>
      </c>
      <c r="AI652" s="58" t="s">
        <v>4809</v>
      </c>
      <c r="AJ652" s="18" t="s">
        <v>42</v>
      </c>
      <c r="AK652" s="391" t="s">
        <v>924</v>
      </c>
      <c r="AL652" s="15" t="s">
        <v>2578</v>
      </c>
      <c r="AM652" s="85">
        <v>45240.818055555559</v>
      </c>
      <c r="AN652" s="15" t="s">
        <v>49</v>
      </c>
      <c r="AO652" s="31">
        <v>45257</v>
      </c>
      <c r="AP652" s="15">
        <v>3</v>
      </c>
      <c r="AQ652" s="20">
        <v>3</v>
      </c>
      <c r="AR652" s="20">
        <v>1</v>
      </c>
      <c r="AS652" s="114" t="s">
        <v>47</v>
      </c>
      <c r="AT652" s="15" t="s">
        <v>67</v>
      </c>
      <c r="AU652" s="398" t="s">
        <v>47</v>
      </c>
      <c r="AV652" s="15"/>
      <c r="AW652" s="164"/>
      <c r="AX652" s="58"/>
      <c r="AY652" s="164"/>
      <c r="AZ652" s="15"/>
      <c r="BA652" s="15"/>
      <c r="BB652" s="164"/>
      <c r="BC652" s="164"/>
      <c r="BD652" s="164"/>
      <c r="BE652" s="164"/>
      <c r="BF652" s="164"/>
      <c r="BG652" s="755">
        <f>IF(V652="NINGUNO",6, IF(V652="NIVEL INICIAL 3 AÑOS",6,IF(V652="NIVEL INICIAL 4 AÑOS",6, IF(V652="NIVEL INICIAL 5 AÑOS",6, IF(V652="PRIMARIA - 1ER GRADO",6, IF(V652="PRIMARIA - 2DO GRADO",7, IF(V652="PRIMARIA - 3ER GRADO",8, IF(V652="PRIMARIA - 4TO GRADO",9, IF(V652="PRIMARIA - 5TO GRADO",10, IF(V652="PRIMARIA - 6TO GRADO",11, IF(V652="SECUNDARIA - 1ER GRADO",12, IF(V652="SECUNDARIA - 2DO GRADO",13, IF(V652="SECUNDARIA - 3ER GRADO",14, IF(V652="SECUNDARIA - 4TO GRADO",15))))))))))))))</f>
        <v>10</v>
      </c>
      <c r="BH652" s="709">
        <f>DATEDIF(N652,"31/03/2024","Y")</f>
        <v>13</v>
      </c>
      <c r="BI652" s="755">
        <f>BH652-BG652</f>
        <v>3</v>
      </c>
      <c r="BJ652" s="459" t="str">
        <f>IF(BI652&lt;=1,"NO TIENE REZAGO", IF(BI652=2,"2 AÑOS REZAGO", IF(BI652=3,"3 AÑOS REZAGO", IF(BI652&gt;=4, "4 AÑOS REZAGO A MÁS"))))</f>
        <v>3 AÑOS REZAGO</v>
      </c>
      <c r="BK652" s="164"/>
    </row>
    <row r="653" spans="1:63" customFormat="1" ht="18.75" customHeight="1">
      <c r="A653" s="481">
        <v>403</v>
      </c>
      <c r="B653" s="114" t="s">
        <v>2836</v>
      </c>
      <c r="C653" s="309" t="s">
        <v>33</v>
      </c>
      <c r="D653" s="155" t="s">
        <v>33</v>
      </c>
      <c r="E653" s="154" t="s">
        <v>68</v>
      </c>
      <c r="F653" s="15">
        <v>935388765</v>
      </c>
      <c r="G653" s="310" t="str">
        <f>CONCATENATE(MID(Q653,3,2),MID(P653,1,2),MID(H653,1,2),MID(I653,1,2),MID(J653,1,2), MID(K653,1,2),MID(L653,1,1))</f>
        <v>1011LAARENISP</v>
      </c>
      <c r="H653" s="18" t="s">
        <v>929</v>
      </c>
      <c r="I653" s="18" t="s">
        <v>1950</v>
      </c>
      <c r="J653" s="18" t="s">
        <v>2732</v>
      </c>
      <c r="K653" s="18" t="s">
        <v>2364</v>
      </c>
      <c r="L653" s="21" t="s">
        <v>42</v>
      </c>
      <c r="M653" s="21" t="s">
        <v>42</v>
      </c>
      <c r="N653" s="193">
        <v>40485</v>
      </c>
      <c r="O653" s="199">
        <v>3</v>
      </c>
      <c r="P653" s="199">
        <v>11</v>
      </c>
      <c r="Q653" s="199">
        <v>2010</v>
      </c>
      <c r="R653" s="637">
        <f ca="1">DATEDIF(N653,TODAY(),"Y")</f>
        <v>13</v>
      </c>
      <c r="S653" s="15" t="s">
        <v>4808</v>
      </c>
      <c r="T653" s="18" t="s">
        <v>42</v>
      </c>
      <c r="U653" s="392" t="s">
        <v>3209</v>
      </c>
      <c r="V653" s="14" t="s">
        <v>2586</v>
      </c>
      <c r="W653" s="114" t="s">
        <v>47</v>
      </c>
      <c r="X653" s="51" t="str">
        <f>UPPER(CONCATENATE(MID(AH653,3,2),MID(AG653,1,2),MID(Y653,1,2),MID(Z653,1,2),MID(AA653,1,2),MID(AB653,1,2),MID(AC653,1,1)))</f>
        <v>813LAPAENENV</v>
      </c>
      <c r="Y653" s="180" t="s">
        <v>929</v>
      </c>
      <c r="Z653" s="180" t="s">
        <v>930</v>
      </c>
      <c r="AA653" s="180" t="s">
        <v>931</v>
      </c>
      <c r="AB653" s="180" t="s">
        <v>932</v>
      </c>
      <c r="AC653" s="481" t="s">
        <v>56</v>
      </c>
      <c r="AD653" s="15" t="s">
        <v>42</v>
      </c>
      <c r="AE653" s="417">
        <v>29663</v>
      </c>
      <c r="AF653" s="180" t="s">
        <v>199</v>
      </c>
      <c r="AG653" s="263" t="s">
        <v>253</v>
      </c>
      <c r="AH653" s="263" t="s">
        <v>242</v>
      </c>
      <c r="AI653" s="58" t="s">
        <v>4808</v>
      </c>
      <c r="AJ653" s="18" t="s">
        <v>42</v>
      </c>
      <c r="AK653" s="455" t="s">
        <v>933</v>
      </c>
      <c r="AL653" s="15" t="s">
        <v>2578</v>
      </c>
      <c r="AM653" s="85">
        <v>45253.576255127315</v>
      </c>
      <c r="AN653" s="15" t="s">
        <v>49</v>
      </c>
      <c r="AO653" s="31">
        <v>45258</v>
      </c>
      <c r="AP653" s="15">
        <v>2</v>
      </c>
      <c r="AQ653" s="20">
        <v>2</v>
      </c>
      <c r="AR653" s="20">
        <v>1</v>
      </c>
      <c r="AS653" s="114" t="s">
        <v>47</v>
      </c>
      <c r="AT653" s="15" t="s">
        <v>76</v>
      </c>
      <c r="AU653" s="398" t="s">
        <v>47</v>
      </c>
      <c r="AV653" s="15"/>
      <c r="AW653" s="164"/>
      <c r="AX653" s="58"/>
      <c r="AY653" s="164"/>
      <c r="AZ653" s="15"/>
      <c r="BA653" s="15"/>
      <c r="BB653" s="164"/>
      <c r="BC653" s="164"/>
      <c r="BD653" s="164"/>
      <c r="BE653" s="164"/>
      <c r="BF653" s="164"/>
      <c r="BG653" s="755">
        <f>IF(V653="NINGUNO",6, IF(V653="NIVEL INICIAL 3 AÑOS",6,IF(V653="NIVEL INICIAL 4 AÑOS",6, IF(V653="NIVEL INICIAL 5 AÑOS",6, IF(V653="PRIMARIA - 1ER GRADO",6, IF(V653="PRIMARIA - 2DO GRADO",7, IF(V653="PRIMARIA - 3ER GRADO",8, IF(V653="PRIMARIA - 4TO GRADO",9, IF(V653="PRIMARIA - 5TO GRADO",10, IF(V653="PRIMARIA - 6TO GRADO",11, IF(V653="SECUNDARIA - 1ER GRADO",12, IF(V653="SECUNDARIA - 2DO GRADO",13, IF(V653="SECUNDARIA - 3ER GRADO",14, IF(V653="SECUNDARIA - 4TO GRADO",15))))))))))))))</f>
        <v>11</v>
      </c>
      <c r="BH653" s="709">
        <f>DATEDIF(N653,"31/03/2024","Y")</f>
        <v>13</v>
      </c>
      <c r="BI653" s="755">
        <f>BH653-BG653</f>
        <v>2</v>
      </c>
      <c r="BJ653" s="459" t="str">
        <f>IF(BI653&lt;=1,"NO TIENE REZAGO", IF(BI653=2,"2 AÑOS REZAGO", IF(BI653=3,"3 AÑOS REZAGO", IF(BI653&gt;=4, "4 AÑOS REZAGO A MÁS"))))</f>
        <v>2 AÑOS REZAGO</v>
      </c>
      <c r="BK653" s="164"/>
    </row>
    <row r="654" spans="1:63" customFormat="1" ht="18.75" customHeight="1">
      <c r="A654" s="481">
        <v>404</v>
      </c>
      <c r="B654" s="114" t="s">
        <v>2836</v>
      </c>
      <c r="C654" s="15" t="s">
        <v>33</v>
      </c>
      <c r="D654" s="155" t="s">
        <v>33</v>
      </c>
      <c r="E654" s="154" t="s">
        <v>68</v>
      </c>
      <c r="F654" s="15">
        <v>935388765</v>
      </c>
      <c r="G654" s="310" t="str">
        <f>CONCATENATE(MID(Q654,3,2),MID(P654,1,2),MID(H654,1,2),MID(I654,1,2),MID(J654,1,2), MID(K654,1,2),MID(L654,1,1))</f>
        <v>177LAARSEGAP</v>
      </c>
      <c r="H654" s="180" t="s">
        <v>929</v>
      </c>
      <c r="I654" s="263" t="s">
        <v>1950</v>
      </c>
      <c r="J654" s="263" t="s">
        <v>3210</v>
      </c>
      <c r="K654" s="263" t="s">
        <v>172</v>
      </c>
      <c r="L654" s="21" t="s">
        <v>42</v>
      </c>
      <c r="M654" s="21" t="s">
        <v>42</v>
      </c>
      <c r="N654" s="193">
        <v>42933</v>
      </c>
      <c r="O654" s="199">
        <v>17</v>
      </c>
      <c r="P654" s="199">
        <v>7</v>
      </c>
      <c r="Q654" s="199">
        <v>2017</v>
      </c>
      <c r="R654" s="637">
        <f ca="1">DATEDIF(N654,TODAY(),"Y")</f>
        <v>6</v>
      </c>
      <c r="S654" s="15" t="s">
        <v>4809</v>
      </c>
      <c r="T654" s="180" t="s">
        <v>42</v>
      </c>
      <c r="U654" s="392" t="s">
        <v>3211</v>
      </c>
      <c r="V654" s="14" t="s">
        <v>2592</v>
      </c>
      <c r="W654" s="114" t="s">
        <v>47</v>
      </c>
      <c r="X654" s="51" t="str">
        <f>UPPER(CONCATENATE(MID(AH654,3,2),MID(AG654,1,2),MID(Y654,1,2),MID(Z654,1,2),MID(AA654,1,2),MID(AB654,1,2),MID(AC654,1,1)))</f>
        <v>813LAPAENENV</v>
      </c>
      <c r="Y654" s="180" t="s">
        <v>929</v>
      </c>
      <c r="Z654" s="263" t="s">
        <v>930</v>
      </c>
      <c r="AA654" s="263" t="s">
        <v>931</v>
      </c>
      <c r="AB654" s="263" t="s">
        <v>932</v>
      </c>
      <c r="AC654" s="481" t="s">
        <v>56</v>
      </c>
      <c r="AD654" s="15" t="s">
        <v>42</v>
      </c>
      <c r="AE654" s="417">
        <v>29663</v>
      </c>
      <c r="AF654" s="180" t="s">
        <v>199</v>
      </c>
      <c r="AG654" s="263" t="s">
        <v>253</v>
      </c>
      <c r="AH654" s="263" t="s">
        <v>242</v>
      </c>
      <c r="AI654" s="58" t="s">
        <v>4808</v>
      </c>
      <c r="AJ654" s="18" t="s">
        <v>42</v>
      </c>
      <c r="AK654" s="455" t="s">
        <v>933</v>
      </c>
      <c r="AL654" s="15" t="s">
        <v>2578</v>
      </c>
      <c r="AM654" s="85">
        <v>45253.580117303238</v>
      </c>
      <c r="AN654" s="15"/>
      <c r="AO654" s="31"/>
      <c r="AP654" s="15"/>
      <c r="AQ654" s="20"/>
      <c r="AR654" s="20"/>
      <c r="AS654" s="114" t="s">
        <v>47</v>
      </c>
      <c r="AT654" s="15" t="s">
        <v>76</v>
      </c>
      <c r="AU654" s="398" t="s">
        <v>47</v>
      </c>
      <c r="AV654" s="15"/>
      <c r="AW654" s="164"/>
      <c r="AX654" s="58"/>
      <c r="AY654" s="164"/>
      <c r="AZ654" s="15"/>
      <c r="BA654" s="15"/>
      <c r="BB654" s="164"/>
      <c r="BC654" s="164"/>
      <c r="BD654" s="164"/>
      <c r="BE654" s="164"/>
      <c r="BF654" s="164"/>
      <c r="BG654" s="755">
        <f>IF(V654="NINGUNO",6, IF(V654="NIVEL INICIAL 3 AÑOS",6,IF(V654="NIVEL INICIAL 4 AÑOS",6, IF(V654="NIVEL INICIAL 5 AÑOS",6, IF(V654="PRIMARIA - 1ER GRADO",6, IF(V654="PRIMARIA - 2DO GRADO",7, IF(V654="PRIMARIA - 3ER GRADO",8, IF(V654="PRIMARIA - 4TO GRADO",9, IF(V654="PRIMARIA - 5TO GRADO",10, IF(V654="PRIMARIA - 6TO GRADO",11, IF(V654="SECUNDARIA - 1ER GRADO",12, IF(V654="SECUNDARIA - 2DO GRADO",13, IF(V654="SECUNDARIA - 3ER GRADO",14, IF(V654="SECUNDARIA - 4TO GRADO",15))))))))))))))</f>
        <v>6</v>
      </c>
      <c r="BH654" s="709">
        <f>DATEDIF(N654,"31/03/2024","Y")</f>
        <v>6</v>
      </c>
      <c r="BI654" s="755">
        <f>BH654-BG654</f>
        <v>0</v>
      </c>
      <c r="BJ654" s="459" t="str">
        <f>IF(BI654&lt;=1,"NO TIENE REZAGO", IF(BI654=2,"2 AÑOS REZAGO", IF(BI654=3,"3 AÑOS REZAGO", IF(BI654&gt;=4, "4 AÑOS REZAGO A MÁS"))))</f>
        <v>NO TIENE REZAGO</v>
      </c>
      <c r="BK654" s="164"/>
    </row>
    <row r="655" spans="1:63" customFormat="1" ht="18.75" customHeight="1">
      <c r="A655" s="481">
        <v>807</v>
      </c>
      <c r="B655" s="23" t="s">
        <v>4811</v>
      </c>
      <c r="C655" s="309" t="s">
        <v>33</v>
      </c>
      <c r="D655" s="155" t="s">
        <v>33</v>
      </c>
      <c r="E655" s="323" t="s">
        <v>2048</v>
      </c>
      <c r="F655" s="185">
        <v>916906410</v>
      </c>
      <c r="G655" s="310" t="str">
        <f>CONCATENATE(MID(Q655,3,2),MID(P655,1,2),MID(H655,1,2),MID(I655,1,2),MID(J655,1,2), MID(K655,1,2),MID(L655,1,1))</f>
        <v>1611LAAPVIISS</v>
      </c>
      <c r="H655" s="166" t="s">
        <v>464</v>
      </c>
      <c r="I655" s="169" t="s">
        <v>169</v>
      </c>
      <c r="J655" s="169" t="s">
        <v>4072</v>
      </c>
      <c r="K655" s="169" t="s">
        <v>3420</v>
      </c>
      <c r="L655" s="15" t="s">
        <v>57</v>
      </c>
      <c r="M655" s="103" t="s">
        <v>57</v>
      </c>
      <c r="N655" s="193">
        <v>42689</v>
      </c>
      <c r="O655" s="199">
        <v>15</v>
      </c>
      <c r="P655" s="199">
        <v>11</v>
      </c>
      <c r="Q655" s="199">
        <v>2016</v>
      </c>
      <c r="R655" s="637">
        <f ca="1">DATEDIF(N655,TODAY(),"Y")</f>
        <v>7</v>
      </c>
      <c r="S655" s="15" t="s">
        <v>4808</v>
      </c>
      <c r="T655" s="29" t="s">
        <v>2590</v>
      </c>
      <c r="U655" s="694" t="s">
        <v>4073</v>
      </c>
      <c r="V655" s="185" t="s">
        <v>53</v>
      </c>
      <c r="W655" s="114" t="s">
        <v>47</v>
      </c>
      <c r="X655" s="51" t="str">
        <f>UPPER(CONCATENATE(MID(AH655,3,2),MID(AG655,1,2),MID(Y655,1,2),MID(Z655,1,2),MID(AA655,1,2),MID(AB655,1,2),MID(AC655,1,1)))</f>
        <v>8607APSIEYJOV</v>
      </c>
      <c r="Y655" s="170" t="s">
        <v>169</v>
      </c>
      <c r="Z655" s="185" t="s">
        <v>996</v>
      </c>
      <c r="AA655" s="172" t="s">
        <v>4074</v>
      </c>
      <c r="AB655" s="172" t="s">
        <v>374</v>
      </c>
      <c r="AC655" s="481" t="s">
        <v>56</v>
      </c>
      <c r="AD655" s="44" t="s">
        <v>57</v>
      </c>
      <c r="AE655" s="701">
        <v>31617</v>
      </c>
      <c r="AF655" s="694" t="s">
        <v>179</v>
      </c>
      <c r="AG655" s="707" t="s">
        <v>216</v>
      </c>
      <c r="AH655" s="707" t="s">
        <v>97</v>
      </c>
      <c r="AI655" s="58" t="s">
        <v>4809</v>
      </c>
      <c r="AJ655" s="32" t="s">
        <v>58</v>
      </c>
      <c r="AK655" s="711" t="s">
        <v>4075</v>
      </c>
      <c r="AL655" s="15" t="s">
        <v>2578</v>
      </c>
      <c r="AM655" s="85">
        <v>45259.863402777781</v>
      </c>
      <c r="AN655" s="15" t="s">
        <v>49</v>
      </c>
      <c r="AO655" s="1111">
        <v>45266</v>
      </c>
      <c r="AP655" s="15">
        <v>1</v>
      </c>
      <c r="AQ655" s="20">
        <v>1</v>
      </c>
      <c r="AR655" s="199">
        <v>1</v>
      </c>
      <c r="AS655" s="146" t="s">
        <v>47</v>
      </c>
      <c r="AT655" s="185" t="s">
        <v>76</v>
      </c>
      <c r="AU655" s="164" t="s">
        <v>47</v>
      </c>
      <c r="AV655" s="58"/>
      <c r="AW655" s="164"/>
      <c r="AX655" s="58"/>
      <c r="AY655" s="164"/>
      <c r="AZ655" s="58"/>
      <c r="BA655" s="58"/>
      <c r="BB655" s="164"/>
      <c r="BC655" s="164"/>
      <c r="BD655" s="164"/>
      <c r="BE655" s="164"/>
      <c r="BF655" s="164"/>
      <c r="BG655" s="755">
        <f>IF(V655="NINGUNO",6, IF(V655="NIVEL INICIAL 3 AÑOS",6,IF(V655="NIVEL INICIAL 4 AÑOS",6, IF(V655="NIVEL INICIAL 5 AÑOS",6, IF(V655="PRIMARIA - 1ER GRADO",6, IF(V655="PRIMARIA - 2DO GRADO",7, IF(V655="PRIMARIA - 3ER GRADO",8, IF(V655="PRIMARIA - 4TO GRADO",9, IF(V655="PRIMARIA - 5TO GRADO",10, IF(V655="PRIMARIA - 6TO GRADO",11, IF(V655="SECUNDARIA - 1ER GRADO",12, IF(V655="SECUNDARIA - 2DO GRADO",13, IF(V655="SECUNDARIA - 3ER GRADO",14, IF(V655="SECUNDARIA - 4TO GRADO",15))))))))))))))</f>
        <v>6</v>
      </c>
      <c r="BH655" s="709">
        <f>DATEDIF(N655,"31/03/2024","Y")</f>
        <v>7</v>
      </c>
      <c r="BI655" s="755">
        <f>BH655-BG655</f>
        <v>1</v>
      </c>
      <c r="BJ655" s="459" t="str">
        <f>IF(BI655&lt;=1,"NO TIENE REZAGO", IF(BI655=2,"2 AÑOS REZAGO", IF(BI655=3,"3 AÑOS REZAGO", IF(BI655&gt;=4, "4 AÑOS REZAGO A MÁS"))))</f>
        <v>NO TIENE REZAGO</v>
      </c>
      <c r="BK655" s="164"/>
    </row>
    <row r="656" spans="1:63" customFormat="1" ht="18.75" customHeight="1">
      <c r="A656" s="481">
        <v>1159</v>
      </c>
      <c r="B656" s="23" t="s">
        <v>5311</v>
      </c>
      <c r="C656" s="309" t="s">
        <v>33</v>
      </c>
      <c r="D656" s="155" t="s">
        <v>33</v>
      </c>
      <c r="E656" s="466" t="s">
        <v>132</v>
      </c>
      <c r="F656" s="466">
        <v>921565606</v>
      </c>
      <c r="G656" s="310" t="str">
        <f>CONCATENATE(MID(Q656,3,2),MID(P656,1,2),MID(H656,1,2),MID(I656,1,2),MID(J656,1,2), MID(K656,1,2),MID(L656,1,1))</f>
        <v>158LAVIALSOS</v>
      </c>
      <c r="H656" s="1201" t="s">
        <v>4622</v>
      </c>
      <c r="I656" s="699" t="s">
        <v>5573</v>
      </c>
      <c r="J656" s="699" t="s">
        <v>5574</v>
      </c>
      <c r="K656" s="699" t="s">
        <v>1661</v>
      </c>
      <c r="L656" s="58" t="s">
        <v>57</v>
      </c>
      <c r="M656" s="397" t="s">
        <v>57</v>
      </c>
      <c r="N656" s="529">
        <v>42220</v>
      </c>
      <c r="O656" s="530">
        <v>4</v>
      </c>
      <c r="P656" s="530">
        <v>8</v>
      </c>
      <c r="Q656" s="530">
        <v>2015</v>
      </c>
      <c r="R656" s="637">
        <f ca="1">DATEDIF(N656,TODAY(),"Y")</f>
        <v>8</v>
      </c>
      <c r="S656" s="483" t="s">
        <v>4809</v>
      </c>
      <c r="T656" s="1240" t="s">
        <v>2590</v>
      </c>
      <c r="U656" s="1065">
        <v>1131</v>
      </c>
      <c r="V656" s="14" t="s">
        <v>2588</v>
      </c>
      <c r="W656" s="114" t="s">
        <v>47</v>
      </c>
      <c r="X656" s="51" t="str">
        <f>UPPER(CONCATENATE(MID(AH656,3,2),MID(AG656,1,2),MID(Y656,1,2),MID(Z656,1,2),MID(AA656,1,2),MID(AB656,1,2),MID(AC656,1,1)))</f>
        <v>9310VITOPIYIV</v>
      </c>
      <c r="Y656" s="464" t="s">
        <v>5573</v>
      </c>
      <c r="Z656" s="1021" t="s">
        <v>5576</v>
      </c>
      <c r="AA656" s="1021" t="s">
        <v>4445</v>
      </c>
      <c r="AB656" s="1021" t="s">
        <v>5631</v>
      </c>
      <c r="AC656" s="481" t="s">
        <v>56</v>
      </c>
      <c r="AD656" s="114" t="s">
        <v>42</v>
      </c>
      <c r="AE656" s="793">
        <v>34250</v>
      </c>
      <c r="AF656" s="1025" t="s">
        <v>394</v>
      </c>
      <c r="AG656" s="1026" t="s">
        <v>114</v>
      </c>
      <c r="AH656" s="1026" t="s">
        <v>293</v>
      </c>
      <c r="AI656" s="15" t="s">
        <v>4809</v>
      </c>
      <c r="AJ656" s="530" t="s">
        <v>42</v>
      </c>
      <c r="AK656" s="463">
        <v>3756846</v>
      </c>
      <c r="AL656" s="15" t="s">
        <v>2578</v>
      </c>
      <c r="AM656" s="1110">
        <v>45296.914710648147</v>
      </c>
      <c r="AN656" s="15" t="s">
        <v>49</v>
      </c>
      <c r="AO656" s="1114">
        <v>45300</v>
      </c>
      <c r="AP656" s="481">
        <v>1</v>
      </c>
      <c r="AQ656" s="530">
        <v>1</v>
      </c>
      <c r="AR656" s="530">
        <v>1</v>
      </c>
      <c r="AS656" s="673" t="s">
        <v>47</v>
      </c>
      <c r="AT656" s="18" t="s">
        <v>98</v>
      </c>
      <c r="AU656" s="305"/>
      <c r="AV656" s="58" t="s">
        <v>47</v>
      </c>
      <c r="AW656" s="1065" t="s">
        <v>2678</v>
      </c>
      <c r="AX656" s="1080">
        <v>45306</v>
      </c>
      <c r="AY656" s="1065" t="s">
        <v>5636</v>
      </c>
      <c r="AZ656" s="58"/>
      <c r="BA656" s="58"/>
      <c r="BG656" s="755">
        <f>IF(V656="NINGUNO",6, IF(V656="NIVEL INICIAL 3 AÑOS",6,IF(V656="NIVEL INICIAL 4 AÑOS",6, IF(V656="NIVEL INICIAL 5 AÑOS",6, IF(V656="PRIMARIA - 1ER GRADO",6, IF(V656="PRIMARIA - 2DO GRADO",7, IF(V656="PRIMARIA - 3ER GRADO",8, IF(V656="PRIMARIA - 4TO GRADO",9, IF(V656="PRIMARIA - 5TO GRADO",10, IF(V656="PRIMARIA - 6TO GRADO",11, IF(V656="SECUNDARIA - 1ER GRADO",12, IF(V656="SECUNDARIA - 2DO GRADO",13, IF(V656="SECUNDARIA - 3ER GRADO",14, IF(V656="SECUNDARIA - 4TO GRADO",15))))))))))))))</f>
        <v>7</v>
      </c>
      <c r="BH656" s="709">
        <f>DATEDIF(N656,"31/03/2024","Y")</f>
        <v>8</v>
      </c>
      <c r="BI656" s="755">
        <f>BH656-BG656</f>
        <v>1</v>
      </c>
      <c r="BJ656" s="459" t="str">
        <f>IF(BI656&lt;=1,"NO TIENE REZAGO", IF(BI656=2,"2 AÑOS REZAGO", IF(BI656=3,"3 AÑOS REZAGO", IF(BI656&gt;=4, "4 AÑOS REZAGO A MÁS"))))</f>
        <v>NO TIENE REZAGO</v>
      </c>
    </row>
    <row r="657" spans="1:63" customFormat="1" ht="18.75" customHeight="1">
      <c r="A657" s="481">
        <v>538</v>
      </c>
      <c r="B657" s="114" t="s">
        <v>2836</v>
      </c>
      <c r="C657" s="309" t="s">
        <v>33</v>
      </c>
      <c r="D657" s="155" t="s">
        <v>33</v>
      </c>
      <c r="E657" s="1005" t="s">
        <v>34</v>
      </c>
      <c r="F657" s="15">
        <v>974450173</v>
      </c>
      <c r="G657" s="310" t="str">
        <f>CONCATENATE(MID(Q657,3,2),MID(P657,1,2),MID(H657,1,2),MID(I657,1,2),MID(J657,1,2), MID(K657,1,2),MID(L657,1,1))</f>
        <v>193LAPEJOESN</v>
      </c>
      <c r="H657" s="339" t="s">
        <v>3467</v>
      </c>
      <c r="I657" s="263" t="s">
        <v>1363</v>
      </c>
      <c r="J657" s="263" t="s">
        <v>589</v>
      </c>
      <c r="K657" s="263" t="s">
        <v>2247</v>
      </c>
      <c r="L657" s="21" t="s">
        <v>1938</v>
      </c>
      <c r="M657" s="185" t="s">
        <v>1938</v>
      </c>
      <c r="N657" s="193">
        <v>43543</v>
      </c>
      <c r="O657" s="199">
        <v>19</v>
      </c>
      <c r="P657" s="199">
        <v>3</v>
      </c>
      <c r="Q657" s="199">
        <v>2019</v>
      </c>
      <c r="R657" s="637">
        <f ca="1">DATEDIF(N657,TODAY(),"Y")</f>
        <v>5</v>
      </c>
      <c r="S657" s="15" t="s">
        <v>4809</v>
      </c>
      <c r="T657" s="15" t="s">
        <v>2113</v>
      </c>
      <c r="U657" s="390" t="s">
        <v>3468</v>
      </c>
      <c r="V657" s="21" t="s">
        <v>53</v>
      </c>
      <c r="W657" s="114" t="s">
        <v>47</v>
      </c>
      <c r="X657" s="51" t="str">
        <f>UPPER(CONCATENATE(MID(AH657,3,2),MID(AG657,1,2),MID(Y657,1,2),MID(Z657,1,2),MID(AA657,1,2),MID(AB657,1,2),MID(AC657,1,1)))</f>
        <v>9811PEROMIMAV</v>
      </c>
      <c r="Y657" s="155" t="s">
        <v>1363</v>
      </c>
      <c r="Z657" s="309" t="s">
        <v>338</v>
      </c>
      <c r="AA657" s="309" t="s">
        <v>1364</v>
      </c>
      <c r="AB657" s="309" t="s">
        <v>185</v>
      </c>
      <c r="AC657" s="481" t="s">
        <v>56</v>
      </c>
      <c r="AD657" s="44" t="s">
        <v>57</v>
      </c>
      <c r="AE657" s="417">
        <v>36115</v>
      </c>
      <c r="AF657" s="180" t="s">
        <v>267</v>
      </c>
      <c r="AG657" s="263" t="s">
        <v>65</v>
      </c>
      <c r="AH657" s="263" t="s">
        <v>201</v>
      </c>
      <c r="AI657" s="58" t="s">
        <v>4809</v>
      </c>
      <c r="AJ657" s="32" t="s">
        <v>58</v>
      </c>
      <c r="AK657" s="391" t="s">
        <v>1365</v>
      </c>
      <c r="AL657" s="15" t="s">
        <v>2578</v>
      </c>
      <c r="AM657" s="31">
        <v>45208.545034722221</v>
      </c>
      <c r="AN657" s="15" t="s">
        <v>49</v>
      </c>
      <c r="AO657" s="31">
        <v>45245</v>
      </c>
      <c r="AP657" s="15">
        <v>1</v>
      </c>
      <c r="AQ657" s="20">
        <v>1</v>
      </c>
      <c r="AR657" s="20">
        <v>1</v>
      </c>
      <c r="AS657" s="114" t="s">
        <v>47</v>
      </c>
      <c r="AT657" s="15" t="s">
        <v>48</v>
      </c>
      <c r="AU657" s="398" t="s">
        <v>47</v>
      </c>
      <c r="AV657" s="15"/>
      <c r="AW657" s="164"/>
      <c r="AX657" s="58"/>
      <c r="AY657" s="164"/>
      <c r="AZ657" s="15"/>
      <c r="BA657" s="15"/>
      <c r="BB657" s="164"/>
      <c r="BC657" s="164"/>
      <c r="BD657" s="164"/>
      <c r="BE657" s="164"/>
      <c r="BF657" s="164"/>
      <c r="BG657" s="755">
        <f>IF(V657="NINGUNO",6, IF(V657="NIVEL INICIAL 3 AÑOS",6,IF(V657="NIVEL INICIAL 4 AÑOS",6, IF(V657="NIVEL INICIAL 5 AÑOS",6, IF(V657="PRIMARIA - 1ER GRADO",6, IF(V657="PRIMARIA - 2DO GRADO",7, IF(V657="PRIMARIA - 3ER GRADO",8, IF(V657="PRIMARIA - 4TO GRADO",9, IF(V657="PRIMARIA - 5TO GRADO",10, IF(V657="PRIMARIA - 6TO GRADO",11, IF(V657="SECUNDARIA - 1ER GRADO",12, IF(V657="SECUNDARIA - 2DO GRADO",13, IF(V657="SECUNDARIA - 3ER GRADO",14, IF(V657="SECUNDARIA - 4TO GRADO",15))))))))))))))</f>
        <v>6</v>
      </c>
      <c r="BH657" s="709">
        <f>DATEDIF(N657,"31/03/2024","Y")</f>
        <v>5</v>
      </c>
      <c r="BI657" s="755">
        <f>BH657-BG657</f>
        <v>-1</v>
      </c>
      <c r="BJ657" s="459" t="str">
        <f>IF(BI657&lt;=1,"NO TIENE REZAGO", IF(BI657=2,"2 AÑOS REZAGO", IF(BI657=3,"3 AÑOS REZAGO", IF(BI657&gt;=4, "4 AÑOS REZAGO A MÁS"))))</f>
        <v>NO TIENE REZAGO</v>
      </c>
      <c r="BK657" s="164"/>
    </row>
    <row r="658" spans="1:63" customFormat="1" ht="18.75" customHeight="1">
      <c r="A658" s="481">
        <v>3</v>
      </c>
      <c r="B658" s="51" t="s">
        <v>2575</v>
      </c>
      <c r="C658" s="683" t="s">
        <v>33</v>
      </c>
      <c r="D658" s="244" t="s">
        <v>33</v>
      </c>
      <c r="E658" s="33" t="s">
        <v>60</v>
      </c>
      <c r="F658" s="33" t="s">
        <v>520</v>
      </c>
      <c r="G658" s="310" t="str">
        <f>CONCATENATE(MID(Q658,3,2),MID(P658,1,2),MID(H658,1,2),MID(I658,1,2),MID(J658,1,2), MID(K658,1,2),MID(L658,1,1))</f>
        <v>189LACUDEJOP</v>
      </c>
      <c r="H658" s="1206" t="s">
        <v>2583</v>
      </c>
      <c r="I658" s="1211" t="s">
        <v>521</v>
      </c>
      <c r="J658" s="1211" t="s">
        <v>2584</v>
      </c>
      <c r="K658" s="1211" t="s">
        <v>2317</v>
      </c>
      <c r="L658" s="1075" t="s">
        <v>42</v>
      </c>
      <c r="M658" s="29" t="s">
        <v>42</v>
      </c>
      <c r="N658" s="193">
        <v>43371</v>
      </c>
      <c r="O658" s="199">
        <v>28</v>
      </c>
      <c r="P658" s="199">
        <v>9</v>
      </c>
      <c r="Q658" s="199">
        <v>2018</v>
      </c>
      <c r="R658" s="637">
        <f ca="1">DATEDIF(N658,TODAY(),"Y")</f>
        <v>5</v>
      </c>
      <c r="S658" s="15" t="s">
        <v>4808</v>
      </c>
      <c r="T658" s="33" t="s">
        <v>42</v>
      </c>
      <c r="U658" s="1158">
        <v>3243245</v>
      </c>
      <c r="V658" s="29" t="s">
        <v>53</v>
      </c>
      <c r="W658" s="51" t="s">
        <v>47</v>
      </c>
      <c r="X658" s="51" t="str">
        <f>UPPER(CONCATENATE(MID(AH658,3,2),MID(AG658,1,2),MID(Y658,1,2),MID(Z658,1,2),MID(AA658,1,2),MID(AB658,1,2),MID(AC658,1,1)))</f>
        <v>9008CUCUDIROV</v>
      </c>
      <c r="Y658" s="507" t="s">
        <v>521</v>
      </c>
      <c r="Z658" s="33" t="s">
        <v>521</v>
      </c>
      <c r="AA658" s="1279" t="s">
        <v>522</v>
      </c>
      <c r="AB658" s="1279" t="s">
        <v>523</v>
      </c>
      <c r="AC658" s="481" t="s">
        <v>56</v>
      </c>
      <c r="AD658" s="1075" t="s">
        <v>42</v>
      </c>
      <c r="AE658" s="703">
        <v>33112</v>
      </c>
      <c r="AF658" s="706" t="s">
        <v>211</v>
      </c>
      <c r="AG658" s="708" t="s">
        <v>394</v>
      </c>
      <c r="AH658" s="708" t="s">
        <v>508</v>
      </c>
      <c r="AI658" s="58" t="s">
        <v>4809</v>
      </c>
      <c r="AJ658" s="33" t="s">
        <v>42</v>
      </c>
      <c r="AK658" s="712">
        <v>1060443</v>
      </c>
      <c r="AL658" s="1080" t="s">
        <v>2578</v>
      </c>
      <c r="AM658" s="387">
        <v>45215</v>
      </c>
      <c r="AN658" s="15" t="s">
        <v>49</v>
      </c>
      <c r="AO658" s="1111">
        <v>45212</v>
      </c>
      <c r="AP658" s="1075">
        <v>1</v>
      </c>
      <c r="AQ658" s="383">
        <v>1</v>
      </c>
      <c r="AR658" s="36">
        <v>1</v>
      </c>
      <c r="AS658" s="51" t="s">
        <v>47</v>
      </c>
      <c r="AT658" s="33" t="s">
        <v>98</v>
      </c>
      <c r="AU658" s="1058" t="s">
        <v>47</v>
      </c>
      <c r="AV658" s="58"/>
      <c r="AW658" s="1061"/>
      <c r="AX658" s="58"/>
      <c r="AY658" s="1061"/>
      <c r="AZ658" s="58"/>
      <c r="BA658" s="557"/>
      <c r="BB658" s="1061"/>
      <c r="BC658" s="1061"/>
      <c r="BD658" s="1058"/>
      <c r="BE658" s="1061"/>
      <c r="BF658" s="1061"/>
      <c r="BG658" s="755">
        <f>IF(V658="NINGUNO",6, IF(V658="NIVEL INICIAL 3 AÑOS",6,IF(V658="NIVEL INICIAL 4 AÑOS",6, IF(V658="NIVEL INICIAL 5 AÑOS",6, IF(V658="PRIMARIA - 1ER GRADO",6, IF(V658="PRIMARIA - 2DO GRADO",7, IF(V658="PRIMARIA - 3ER GRADO",8, IF(V658="PRIMARIA - 4TO GRADO",9, IF(V658="PRIMARIA - 5TO GRADO",10, IF(V658="PRIMARIA - 6TO GRADO",11, IF(V658="SECUNDARIA - 1ER GRADO",12, IF(V658="SECUNDARIA - 2DO GRADO",13, IF(V658="SECUNDARIA - 3ER GRADO",14, IF(V658="SECUNDARIA - 4TO GRADO",15))))))))))))))</f>
        <v>6</v>
      </c>
      <c r="BH658" s="709">
        <f>DATEDIF(N658,"31/03/2024","Y")</f>
        <v>5</v>
      </c>
      <c r="BI658" s="755">
        <f>BH658-BG658</f>
        <v>-1</v>
      </c>
      <c r="BJ658" s="459" t="str">
        <f>IF(BI658&lt;=1,"NO TIENE REZAGO", IF(BI658=2,"2 AÑOS REZAGO", IF(BI658=3,"3 AÑOS REZAGO", IF(BI658&gt;=4, "4 AÑOS REZAGO A MÁS"))))</f>
        <v>NO TIENE REZAGO</v>
      </c>
      <c r="BK658" s="1061"/>
    </row>
    <row r="659" spans="1:63" customFormat="1" ht="18.75" customHeight="1">
      <c r="A659" s="481">
        <v>405</v>
      </c>
      <c r="B659" s="114" t="s">
        <v>2836</v>
      </c>
      <c r="C659" s="309" t="s">
        <v>33</v>
      </c>
      <c r="D659" s="155" t="s">
        <v>33</v>
      </c>
      <c r="E659" s="1005" t="s">
        <v>99</v>
      </c>
      <c r="F659" s="15">
        <v>925412210</v>
      </c>
      <c r="G659" s="310" t="str">
        <f>CONCATENATE(MID(Q659,3,2),MID(P659,1,2),MID(H659,1,2),MID(I659,1,2),MID(J659,1,2), MID(K659,1,2),MID(L659,1,1))</f>
        <v>205LAAYLUEMN</v>
      </c>
      <c r="H659" s="180" t="s">
        <v>3212</v>
      </c>
      <c r="I659" s="263" t="s">
        <v>3213</v>
      </c>
      <c r="J659" s="263" t="s">
        <v>3214</v>
      </c>
      <c r="K659" s="263" t="s">
        <v>2615</v>
      </c>
      <c r="L659" s="21" t="s">
        <v>1938</v>
      </c>
      <c r="M659" s="185" t="s">
        <v>1938</v>
      </c>
      <c r="N659" s="193">
        <v>43976</v>
      </c>
      <c r="O659" s="199">
        <v>25</v>
      </c>
      <c r="P659" s="199">
        <v>5</v>
      </c>
      <c r="Q659" s="199">
        <v>2020</v>
      </c>
      <c r="R659" s="637">
        <f ca="1">DATEDIF(N659,TODAY(),"Y")</f>
        <v>3</v>
      </c>
      <c r="S659" s="15" t="s">
        <v>4808</v>
      </c>
      <c r="T659" s="15" t="s">
        <v>2113</v>
      </c>
      <c r="U659" s="1273" t="s">
        <v>3215</v>
      </c>
      <c r="V659" s="21" t="s">
        <v>53</v>
      </c>
      <c r="W659" s="114" t="s">
        <v>47</v>
      </c>
      <c r="X659" s="51" t="str">
        <f>UPPER(CONCATENATE(MID(AH659,3,2),MID(AG659,1,2),MID(Y659,1,2),MID(Z659,1,2),MID(AA659,1,2),MID(AB659,1,2),MID(AC659,1,1)))</f>
        <v>951LAROJEALV</v>
      </c>
      <c r="Y659" s="155" t="s">
        <v>934</v>
      </c>
      <c r="Z659" s="309" t="s">
        <v>935</v>
      </c>
      <c r="AA659" s="309" t="s">
        <v>936</v>
      </c>
      <c r="AB659" s="309" t="s">
        <v>937</v>
      </c>
      <c r="AC659" s="481" t="s">
        <v>56</v>
      </c>
      <c r="AD659" s="44" t="s">
        <v>111</v>
      </c>
      <c r="AE659" s="417">
        <v>34727</v>
      </c>
      <c r="AF659" s="180" t="s">
        <v>186</v>
      </c>
      <c r="AG659" s="263" t="s">
        <v>144</v>
      </c>
      <c r="AH659" s="263" t="s">
        <v>278</v>
      </c>
      <c r="AI659" s="58" t="s">
        <v>4808</v>
      </c>
      <c r="AJ659" s="150" t="s">
        <v>142</v>
      </c>
      <c r="AK659" s="391" t="s">
        <v>938</v>
      </c>
      <c r="AL659" s="15" t="s">
        <v>2578</v>
      </c>
      <c r="AM659" s="31">
        <v>45212.763854166667</v>
      </c>
      <c r="AN659" s="15" t="s">
        <v>49</v>
      </c>
      <c r="AO659" s="31">
        <v>45245</v>
      </c>
      <c r="AP659" s="15">
        <v>1</v>
      </c>
      <c r="AQ659" s="20">
        <v>1</v>
      </c>
      <c r="AR659" s="20">
        <v>1</v>
      </c>
      <c r="AS659" s="114" t="s">
        <v>47</v>
      </c>
      <c r="AT659" s="15" t="s">
        <v>48</v>
      </c>
      <c r="AU659" s="398" t="s">
        <v>47</v>
      </c>
      <c r="AV659" s="15"/>
      <c r="AW659" s="164"/>
      <c r="AX659" s="58"/>
      <c r="AY659" s="164"/>
      <c r="AZ659" s="15"/>
      <c r="BA659" s="15"/>
      <c r="BB659" s="164"/>
      <c r="BC659" s="164"/>
      <c r="BD659" s="164"/>
      <c r="BE659" s="164"/>
      <c r="BF659" s="164"/>
      <c r="BG659" s="755">
        <f>IF(V659="NINGUNO",6, IF(V659="NIVEL INICIAL 3 AÑOS",6,IF(V659="NIVEL INICIAL 4 AÑOS",6, IF(V659="NIVEL INICIAL 5 AÑOS",6, IF(V659="PRIMARIA - 1ER GRADO",6, IF(V659="PRIMARIA - 2DO GRADO",7, IF(V659="PRIMARIA - 3ER GRADO",8, IF(V659="PRIMARIA - 4TO GRADO",9, IF(V659="PRIMARIA - 5TO GRADO",10, IF(V659="PRIMARIA - 6TO GRADO",11, IF(V659="SECUNDARIA - 1ER GRADO",12, IF(V659="SECUNDARIA - 2DO GRADO",13, IF(V659="SECUNDARIA - 3ER GRADO",14, IF(V659="SECUNDARIA - 4TO GRADO",15))))))))))))))</f>
        <v>6</v>
      </c>
      <c r="BH659" s="709">
        <f>DATEDIF(N659,"31/03/2024","Y")</f>
        <v>3</v>
      </c>
      <c r="BI659" s="755">
        <f>BH659-BG659</f>
        <v>-3</v>
      </c>
      <c r="BJ659" s="459" t="str">
        <f>IF(BI659&lt;=1,"NO TIENE REZAGO", IF(BI659=2,"2 AÑOS REZAGO", IF(BI659=3,"3 AÑOS REZAGO", IF(BI659&gt;=4, "4 AÑOS REZAGO A MÁS"))))</f>
        <v>NO TIENE REZAGO</v>
      </c>
      <c r="BK659" s="164"/>
    </row>
    <row r="660" spans="1:63" customFormat="1" ht="18.75" customHeight="1">
      <c r="A660" s="481">
        <v>488</v>
      </c>
      <c r="B660" s="114" t="s">
        <v>2836</v>
      </c>
      <c r="C660" s="309" t="s">
        <v>33</v>
      </c>
      <c r="D660" s="155" t="s">
        <v>33</v>
      </c>
      <c r="E660" s="323" t="s">
        <v>116</v>
      </c>
      <c r="F660" s="15">
        <v>918974016</v>
      </c>
      <c r="G660" s="310" t="str">
        <f>CONCATENATE(MID(Q660,3,2),MID(P660,1,2),MID(H660,1,2),MID(I660,1,2),MID(J660,1,2), MID(K660,1,2),MID(L660,1,1))</f>
        <v>128LECAALVAS</v>
      </c>
      <c r="H660" s="180" t="s">
        <v>940</v>
      </c>
      <c r="I660" s="263" t="s">
        <v>754</v>
      </c>
      <c r="J660" s="263" t="s">
        <v>3366</v>
      </c>
      <c r="K660" s="263" t="s">
        <v>167</v>
      </c>
      <c r="L660" s="15" t="s">
        <v>57</v>
      </c>
      <c r="M660" s="103" t="s">
        <v>57</v>
      </c>
      <c r="N660" s="193">
        <v>41140</v>
      </c>
      <c r="O660" s="199">
        <v>19</v>
      </c>
      <c r="P660" s="199">
        <v>8</v>
      </c>
      <c r="Q660" s="199">
        <v>2012</v>
      </c>
      <c r="R660" s="637">
        <f ca="1">DATEDIF(N660,TODAY(),"Y")</f>
        <v>11</v>
      </c>
      <c r="S660" s="15" t="s">
        <v>4809</v>
      </c>
      <c r="T660" s="29" t="s">
        <v>2590</v>
      </c>
      <c r="U660" s="393">
        <v>3005</v>
      </c>
      <c r="V660" s="14" t="s">
        <v>2644</v>
      </c>
      <c r="W660" s="114" t="s">
        <v>47</v>
      </c>
      <c r="X660" s="51" t="str">
        <f>UPPER(CONCATENATE(MID(AH660,3,2),MID(AG660,1,2),MID(Y660,1,2),MID(Z660,1,2),MID(AA660,1,2),MID(AB660,1,2),MID(AC660,1,1)))</f>
        <v>757NICAGLMAV</v>
      </c>
      <c r="Y660" s="180" t="s">
        <v>1208</v>
      </c>
      <c r="Z660" s="263" t="s">
        <v>754</v>
      </c>
      <c r="AA660" s="263" t="s">
        <v>1228</v>
      </c>
      <c r="AB660" s="263" t="s">
        <v>185</v>
      </c>
      <c r="AC660" s="481" t="s">
        <v>56</v>
      </c>
      <c r="AD660" s="44" t="s">
        <v>57</v>
      </c>
      <c r="AE660" s="417">
        <v>27593</v>
      </c>
      <c r="AF660" s="180" t="s">
        <v>199</v>
      </c>
      <c r="AG660" s="263" t="s">
        <v>200</v>
      </c>
      <c r="AH660" s="263" t="s">
        <v>1128</v>
      </c>
      <c r="AI660" s="58" t="s">
        <v>4809</v>
      </c>
      <c r="AJ660" s="32" t="s">
        <v>58</v>
      </c>
      <c r="AK660" s="391">
        <v>13007769</v>
      </c>
      <c r="AL660" s="15" t="s">
        <v>2578</v>
      </c>
      <c r="AM660" s="85">
        <v>45235.702349537038</v>
      </c>
      <c r="AN660" s="15"/>
      <c r="AO660" s="24"/>
      <c r="AP660" s="15"/>
      <c r="AQ660" s="20"/>
      <c r="AR660" s="20"/>
      <c r="AS660" s="114" t="s">
        <v>47</v>
      </c>
      <c r="AT660" s="15" t="s">
        <v>76</v>
      </c>
      <c r="AU660" s="398" t="s">
        <v>47</v>
      </c>
      <c r="AV660" s="15"/>
      <c r="AW660" s="164"/>
      <c r="AX660" s="58"/>
      <c r="AY660" s="164"/>
      <c r="AZ660" s="15"/>
      <c r="BA660" s="15"/>
      <c r="BB660" s="164"/>
      <c r="BC660" s="164"/>
      <c r="BD660" s="164"/>
      <c r="BE660" s="164"/>
      <c r="BF660" s="164"/>
      <c r="BG660" s="755">
        <f>IF(V660="NINGUNO",6, IF(V660="NIVEL INICIAL 3 AÑOS",6,IF(V660="NIVEL INICIAL 4 AÑOS",6, IF(V660="NIVEL INICIAL 5 AÑOS",6, IF(V660="PRIMARIA - 1ER GRADO",6, IF(V660="PRIMARIA - 2DO GRADO",7, IF(V660="PRIMARIA - 3ER GRADO",8, IF(V660="PRIMARIA - 4TO GRADO",9, IF(V660="PRIMARIA - 5TO GRADO",10, IF(V660="PRIMARIA - 6TO GRADO",11, IF(V660="SECUNDARIA - 1ER GRADO",12, IF(V660="SECUNDARIA - 2DO GRADO",13, IF(V660="SECUNDARIA - 3ER GRADO",14, IF(V660="SECUNDARIA - 4TO GRADO",15))))))))))))))</f>
        <v>9</v>
      </c>
      <c r="BH660" s="709">
        <f>DATEDIF(N660,"31/03/2024","Y")</f>
        <v>11</v>
      </c>
      <c r="BI660" s="755">
        <f>BH660-BG660</f>
        <v>2</v>
      </c>
      <c r="BJ660" s="459" t="str">
        <f>IF(BI660&lt;=1,"NO TIENE REZAGO", IF(BI660=2,"2 AÑOS REZAGO", IF(BI660=3,"3 AÑOS REZAGO", IF(BI660&gt;=4, "4 AÑOS REZAGO A MÁS"))))</f>
        <v>2 AÑOS REZAGO</v>
      </c>
      <c r="BK660" s="164"/>
    </row>
    <row r="661" spans="1:63" customFormat="1" ht="18.75" customHeight="1">
      <c r="A661" s="481">
        <v>741</v>
      </c>
      <c r="B661" s="114" t="s">
        <v>2836</v>
      </c>
      <c r="C661" s="309" t="s">
        <v>50</v>
      </c>
      <c r="D661" s="180" t="s">
        <v>77</v>
      </c>
      <c r="E661" s="1165" t="s">
        <v>780</v>
      </c>
      <c r="F661" s="44" t="s">
        <v>939</v>
      </c>
      <c r="G661" s="310" t="str">
        <f>CONCATENATE(MID(Q661,3,2),MID(P661,1,2),MID(H661,1,2),MID(I661,1,2),MID(J661,1,2), MID(K661,1,2),MID(L661,1,1))</f>
        <v>134LEFIFAJOS</v>
      </c>
      <c r="H661" s="256" t="s">
        <v>940</v>
      </c>
      <c r="I661" s="348" t="s">
        <v>659</v>
      </c>
      <c r="J661" s="348" t="s">
        <v>3800</v>
      </c>
      <c r="K661" s="348" t="s">
        <v>309</v>
      </c>
      <c r="L661" s="15" t="s">
        <v>57</v>
      </c>
      <c r="M661" s="103" t="s">
        <v>57</v>
      </c>
      <c r="N661" s="193">
        <v>41372</v>
      </c>
      <c r="O661" s="199">
        <v>8</v>
      </c>
      <c r="P661" s="199">
        <v>4</v>
      </c>
      <c r="Q661" s="199">
        <v>2013</v>
      </c>
      <c r="R661" s="637">
        <f ca="1">DATEDIF(N661,TODAY(),"Y")</f>
        <v>10</v>
      </c>
      <c r="S661" s="15" t="s">
        <v>4809</v>
      </c>
      <c r="T661" s="29" t="s">
        <v>2590</v>
      </c>
      <c r="U661" s="777">
        <v>8038</v>
      </c>
      <c r="V661" s="14" t="s">
        <v>2644</v>
      </c>
      <c r="W661" s="114" t="s">
        <v>47</v>
      </c>
      <c r="X661" s="51" t="str">
        <f>UPPER(CONCATENATE(MID(AH661,3,2),MID(AG661,1,2),MID(Y661,1,2),MID(Z661,1,2),MID(AA661,1,2),MID(AB661,1,2),MID(AC661,1,1)))</f>
        <v>987LESEEDMAV</v>
      </c>
      <c r="Y661" s="256" t="s">
        <v>940</v>
      </c>
      <c r="Z661" s="348" t="s">
        <v>941</v>
      </c>
      <c r="AA661" s="348" t="s">
        <v>942</v>
      </c>
      <c r="AB661" s="348" t="s">
        <v>943</v>
      </c>
      <c r="AC661" s="481" t="s">
        <v>56</v>
      </c>
      <c r="AD661" s="15" t="s">
        <v>42</v>
      </c>
      <c r="AE661" s="784">
        <v>35981</v>
      </c>
      <c r="AF661" s="180" t="s">
        <v>180</v>
      </c>
      <c r="AG661" s="263" t="s">
        <v>200</v>
      </c>
      <c r="AH661" s="263" t="s">
        <v>201</v>
      </c>
      <c r="AI661" s="58" t="s">
        <v>4809</v>
      </c>
      <c r="AJ661" s="32" t="s">
        <v>42</v>
      </c>
      <c r="AK661" s="799" t="s">
        <v>944</v>
      </c>
      <c r="AL661" s="44" t="s">
        <v>2578</v>
      </c>
      <c r="AM661" s="31">
        <v>45211</v>
      </c>
      <c r="AN661" s="15" t="s">
        <v>49</v>
      </c>
      <c r="AO661" s="1111">
        <v>45258</v>
      </c>
      <c r="AP661" s="44">
        <v>3</v>
      </c>
      <c r="AQ661" s="45">
        <v>3</v>
      </c>
      <c r="AR661" s="45">
        <v>2</v>
      </c>
      <c r="AS661" s="114" t="s">
        <v>47</v>
      </c>
      <c r="AT661" s="15" t="s">
        <v>59</v>
      </c>
      <c r="AU661" s="398" t="s">
        <v>47</v>
      </c>
      <c r="AV661" s="15"/>
      <c r="AW661" s="164"/>
      <c r="AX661" s="58"/>
      <c r="AY661" s="164"/>
      <c r="AZ661" s="15"/>
      <c r="BA661" s="15"/>
      <c r="BB661" s="164"/>
      <c r="BC661" s="164"/>
      <c r="BD661" s="164"/>
      <c r="BE661" s="164"/>
      <c r="BF661" s="164"/>
      <c r="BG661" s="755">
        <f>IF(V661="NINGUNO",6, IF(V661="NIVEL INICIAL 3 AÑOS",6,IF(V661="NIVEL INICIAL 4 AÑOS",6, IF(V661="NIVEL INICIAL 5 AÑOS",6, IF(V661="PRIMARIA - 1ER GRADO",6, IF(V661="PRIMARIA - 2DO GRADO",7, IF(V661="PRIMARIA - 3ER GRADO",8, IF(V661="PRIMARIA - 4TO GRADO",9, IF(V661="PRIMARIA - 5TO GRADO",10, IF(V661="PRIMARIA - 6TO GRADO",11, IF(V661="SECUNDARIA - 1ER GRADO",12, IF(V661="SECUNDARIA - 2DO GRADO",13, IF(V661="SECUNDARIA - 3ER GRADO",14, IF(V661="SECUNDARIA - 4TO GRADO",15))))))))))))))</f>
        <v>9</v>
      </c>
      <c r="BH661" s="709">
        <f>DATEDIF(N661,"31/03/2024","Y")</f>
        <v>10</v>
      </c>
      <c r="BI661" s="755">
        <f>BH661-BG661</f>
        <v>1</v>
      </c>
      <c r="BJ661" s="459" t="str">
        <f>IF(BI661&lt;=1,"NO TIENE REZAGO", IF(BI661=2,"2 AÑOS REZAGO", IF(BI661=3,"3 AÑOS REZAGO", IF(BI661&gt;=4, "4 AÑOS REZAGO A MÁS"))))</f>
        <v>NO TIENE REZAGO</v>
      </c>
      <c r="BK661" s="164"/>
    </row>
    <row r="662" spans="1:63" customFormat="1" ht="18.75" customHeight="1">
      <c r="A662" s="481">
        <v>456</v>
      </c>
      <c r="B662" s="114" t="s">
        <v>2836</v>
      </c>
      <c r="C662" s="309" t="s">
        <v>33</v>
      </c>
      <c r="D662" s="155" t="s">
        <v>33</v>
      </c>
      <c r="E662" s="155" t="s">
        <v>193</v>
      </c>
      <c r="F662" s="155" t="s">
        <v>1133</v>
      </c>
      <c r="G662" s="310" t="str">
        <f>CONCATENATE(MID(Q662,3,2),MID(P662,1,2),MID(H662,1,2),MID(I662,1,2),MID(J662,1,2), MID(K662,1,2),MID(L662,1,1))</f>
        <v>127LEMOKEDAS</v>
      </c>
      <c r="H662" s="180" t="s">
        <v>940</v>
      </c>
      <c r="I662" s="263" t="s">
        <v>1129</v>
      </c>
      <c r="J662" s="263" t="s">
        <v>3304</v>
      </c>
      <c r="K662" s="263" t="s">
        <v>246</v>
      </c>
      <c r="L662" s="15" t="s">
        <v>57</v>
      </c>
      <c r="M662" s="103" t="s">
        <v>57</v>
      </c>
      <c r="N662" s="193">
        <v>41115</v>
      </c>
      <c r="O662" s="199">
        <v>25</v>
      </c>
      <c r="P662" s="199">
        <v>7</v>
      </c>
      <c r="Q662" s="199">
        <v>2012</v>
      </c>
      <c r="R662" s="637">
        <f ca="1">DATEDIF(N662,TODAY(),"Y")</f>
        <v>11</v>
      </c>
      <c r="S662" s="15" t="s">
        <v>4809</v>
      </c>
      <c r="T662" s="29" t="s">
        <v>2590</v>
      </c>
      <c r="U662" s="394" t="s">
        <v>562</v>
      </c>
      <c r="V662" s="14" t="s">
        <v>2582</v>
      </c>
      <c r="W662" s="114" t="s">
        <v>47</v>
      </c>
      <c r="X662" s="51" t="str">
        <f>UPPER(CONCATENATE(MID(AH662,3,2),MID(AG662,1,2),MID(Y662,1,2),MID(Z662,1,2),MID(AA662,1,2),MID(AB662,1,2),MID(AC662,1,1)))</f>
        <v>909MOCHANANV</v>
      </c>
      <c r="Y662" s="155" t="s">
        <v>1134</v>
      </c>
      <c r="Z662" s="309" t="s">
        <v>1135</v>
      </c>
      <c r="AA662" s="309" t="s">
        <v>3305</v>
      </c>
      <c r="AB662" s="309" t="s">
        <v>1136</v>
      </c>
      <c r="AC662" s="481" t="s">
        <v>56</v>
      </c>
      <c r="AD662" s="15" t="s">
        <v>42</v>
      </c>
      <c r="AE662" s="417">
        <v>33118</v>
      </c>
      <c r="AF662" s="180" t="s">
        <v>155</v>
      </c>
      <c r="AG662" s="263" t="s">
        <v>45</v>
      </c>
      <c r="AH662" s="263" t="s">
        <v>508</v>
      </c>
      <c r="AI662" s="58" t="s">
        <v>4809</v>
      </c>
      <c r="AJ662" s="155" t="s">
        <v>42</v>
      </c>
      <c r="AK662" s="391" t="s">
        <v>1137</v>
      </c>
      <c r="AL662" s="15" t="s">
        <v>2578</v>
      </c>
      <c r="AM662" s="31">
        <v>45211.780729166669</v>
      </c>
      <c r="AN662" s="15"/>
      <c r="AO662" s="31"/>
      <c r="AP662" s="15"/>
      <c r="AQ662" s="20"/>
      <c r="AR662" s="20"/>
      <c r="AS662" s="114" t="s">
        <v>47</v>
      </c>
      <c r="AT662" s="15" t="s">
        <v>48</v>
      </c>
      <c r="AU662" s="398" t="s">
        <v>47</v>
      </c>
      <c r="AV662" s="15"/>
      <c r="AW662" s="164"/>
      <c r="AX662" s="58"/>
      <c r="AY662" s="164"/>
      <c r="AZ662" s="15"/>
      <c r="BA662" s="15"/>
      <c r="BB662" s="164"/>
      <c r="BC662" s="164"/>
      <c r="BD662" s="164"/>
      <c r="BE662" s="164"/>
      <c r="BF662" s="164"/>
      <c r="BG662" s="755">
        <f>IF(V662="NINGUNO",6, IF(V662="NIVEL INICIAL 3 AÑOS",6,IF(V662="NIVEL INICIAL 4 AÑOS",6, IF(V662="NIVEL INICIAL 5 AÑOS",6, IF(V662="PRIMARIA - 1ER GRADO",6, IF(V662="PRIMARIA - 2DO GRADO",7, IF(V662="PRIMARIA - 3ER GRADO",8, IF(V662="PRIMARIA - 4TO GRADO",9, IF(V662="PRIMARIA - 5TO GRADO",10, IF(V662="PRIMARIA - 6TO GRADO",11, IF(V662="SECUNDARIA - 1ER GRADO",12, IF(V662="SECUNDARIA - 2DO GRADO",13, IF(V662="SECUNDARIA - 3ER GRADO",14, IF(V662="SECUNDARIA - 4TO GRADO",15))))))))))))))</f>
        <v>10</v>
      </c>
      <c r="BH662" s="709">
        <f>DATEDIF(N662,"31/03/2024","Y")</f>
        <v>11</v>
      </c>
      <c r="BI662" s="755">
        <f>BH662-BG662</f>
        <v>1</v>
      </c>
      <c r="BJ662" s="459" t="str">
        <f>IF(BI662&lt;=1,"NO TIENE REZAGO", IF(BI662=2,"2 AÑOS REZAGO", IF(BI662=3,"3 AÑOS REZAGO", IF(BI662&gt;=4, "4 AÑOS REZAGO A MÁS"))))</f>
        <v>NO TIENE REZAGO</v>
      </c>
      <c r="BK662" s="164"/>
    </row>
    <row r="663" spans="1:63" customFormat="1" ht="18.75" customHeight="1">
      <c r="A663" s="481">
        <v>455</v>
      </c>
      <c r="B663" s="114" t="s">
        <v>2836</v>
      </c>
      <c r="C663" s="15" t="s">
        <v>33</v>
      </c>
      <c r="D663" s="155" t="s">
        <v>33</v>
      </c>
      <c r="E663" s="155" t="s">
        <v>193</v>
      </c>
      <c r="F663" s="1154" t="s">
        <v>1133</v>
      </c>
      <c r="G663" s="310" t="str">
        <f>CONCATENATE(MID(Q663,3,2),MID(P663,1,2),MID(H663,1,2),MID(I663,1,2),MID(J663,1,2), MID(K663,1,2),MID(L663,1,1))</f>
        <v>147LEMOKESAS</v>
      </c>
      <c r="H663" s="180" t="s">
        <v>940</v>
      </c>
      <c r="I663" s="263" t="s">
        <v>1129</v>
      </c>
      <c r="J663" s="263" t="s">
        <v>3303</v>
      </c>
      <c r="K663" s="263" t="s">
        <v>2594</v>
      </c>
      <c r="L663" s="15" t="s">
        <v>57</v>
      </c>
      <c r="M663" s="103" t="s">
        <v>57</v>
      </c>
      <c r="N663" s="193">
        <v>41840</v>
      </c>
      <c r="O663" s="199">
        <v>20</v>
      </c>
      <c r="P663" s="199">
        <v>7</v>
      </c>
      <c r="Q663" s="199">
        <v>2014</v>
      </c>
      <c r="R663" s="637">
        <f ca="1">DATEDIF(N663,TODAY(),"Y")</f>
        <v>9</v>
      </c>
      <c r="S663" s="15" t="s">
        <v>4808</v>
      </c>
      <c r="T663" s="29" t="s">
        <v>86</v>
      </c>
      <c r="U663" s="394" t="s">
        <v>562</v>
      </c>
      <c r="V663" s="14" t="s">
        <v>2602</v>
      </c>
      <c r="W663" s="114" t="s">
        <v>47</v>
      </c>
      <c r="X663" s="51" t="str">
        <f>UPPER(CONCATENATE(MID(AH663,3,2),MID(AG663,1,2),MID(Y663,1,2),MID(Z663,1,2),MID(AA663,1,2),MID(AB663,1,2),MID(AC663,1,1)))</f>
        <v>909MOCHANANV</v>
      </c>
      <c r="Y663" s="155" t="s">
        <v>1134</v>
      </c>
      <c r="Z663" s="309" t="s">
        <v>1135</v>
      </c>
      <c r="AA663" s="309" t="s">
        <v>578</v>
      </c>
      <c r="AB663" s="309" t="s">
        <v>1136</v>
      </c>
      <c r="AC663" s="481" t="s">
        <v>56</v>
      </c>
      <c r="AD663" s="15" t="s">
        <v>42</v>
      </c>
      <c r="AE663" s="417">
        <v>33118</v>
      </c>
      <c r="AF663" s="180" t="s">
        <v>155</v>
      </c>
      <c r="AG663" s="263" t="s">
        <v>45</v>
      </c>
      <c r="AH663" s="263" t="s">
        <v>508</v>
      </c>
      <c r="AI663" s="58" t="s">
        <v>4809</v>
      </c>
      <c r="AJ663" s="15" t="s">
        <v>42</v>
      </c>
      <c r="AK663" s="391" t="s">
        <v>1137</v>
      </c>
      <c r="AL663" s="15" t="s">
        <v>2578</v>
      </c>
      <c r="AM663" s="31">
        <v>45209.750115740739</v>
      </c>
      <c r="AN663" s="15"/>
      <c r="AO663" s="31"/>
      <c r="AP663" s="15"/>
      <c r="AQ663" s="20"/>
      <c r="AR663" s="20"/>
      <c r="AS663" s="114" t="s">
        <v>47</v>
      </c>
      <c r="AT663" s="15" t="s">
        <v>48</v>
      </c>
      <c r="AU663" s="398" t="s">
        <v>47</v>
      </c>
      <c r="AV663" s="15"/>
      <c r="AW663" s="164"/>
      <c r="AX663" s="58"/>
      <c r="AY663" s="164"/>
      <c r="AZ663" s="15"/>
      <c r="BA663" s="15"/>
      <c r="BB663" s="164"/>
      <c r="BC663" s="164"/>
      <c r="BD663" s="164"/>
      <c r="BE663" s="164"/>
      <c r="BF663" s="164"/>
      <c r="BG663" s="755">
        <f>IF(V663="NINGUNO",6, IF(V663="NIVEL INICIAL 3 AÑOS",6,IF(V663="NIVEL INICIAL 4 AÑOS",6, IF(V663="NIVEL INICIAL 5 AÑOS",6, IF(V663="PRIMARIA - 1ER GRADO",6, IF(V663="PRIMARIA - 2DO GRADO",7, IF(V663="PRIMARIA - 3ER GRADO",8, IF(V663="PRIMARIA - 4TO GRADO",9, IF(V663="PRIMARIA - 5TO GRADO",10, IF(V663="PRIMARIA - 6TO GRADO",11, IF(V663="SECUNDARIA - 1ER GRADO",12, IF(V663="SECUNDARIA - 2DO GRADO",13, IF(V663="SECUNDARIA - 3ER GRADO",14, IF(V663="SECUNDARIA - 4TO GRADO",15))))))))))))))</f>
        <v>8</v>
      </c>
      <c r="BH663" s="709">
        <f>DATEDIF(N663,"31/03/2024","Y")</f>
        <v>9</v>
      </c>
      <c r="BI663" s="755">
        <f>BH663-BG663</f>
        <v>1</v>
      </c>
      <c r="BJ663" s="459" t="str">
        <f>IF(BI663&lt;=1,"NO TIENE REZAGO", IF(BI663=2,"2 AÑOS REZAGO", IF(BI663=3,"3 AÑOS REZAGO", IF(BI663&gt;=4, "4 AÑOS REZAGO A MÁS"))))</f>
        <v>NO TIENE REZAGO</v>
      </c>
      <c r="BK663" s="164"/>
    </row>
    <row r="664" spans="1:63" customFormat="1" ht="18.75" customHeight="1">
      <c r="A664" s="481">
        <v>454</v>
      </c>
      <c r="B664" s="114" t="s">
        <v>2836</v>
      </c>
      <c r="C664" s="309" t="s">
        <v>33</v>
      </c>
      <c r="D664" s="155" t="s">
        <v>33</v>
      </c>
      <c r="E664" s="155" t="s">
        <v>193</v>
      </c>
      <c r="F664" s="155" t="s">
        <v>1133</v>
      </c>
      <c r="G664" s="310" t="str">
        <f>CONCATENATE(MID(Q664,3,2),MID(P664,1,2),MID(H664,1,2),MID(I664,1,2),MID(J664,1,2), MID(K664,1,2),MID(L664,1,1))</f>
        <v>167LEMOKESAS</v>
      </c>
      <c r="H664" s="180" t="s">
        <v>940</v>
      </c>
      <c r="I664" s="180" t="s">
        <v>1129</v>
      </c>
      <c r="J664" s="180" t="s">
        <v>3302</v>
      </c>
      <c r="K664" s="180" t="s">
        <v>1436</v>
      </c>
      <c r="L664" s="15" t="s">
        <v>57</v>
      </c>
      <c r="M664" s="103" t="s">
        <v>57</v>
      </c>
      <c r="N664" s="193">
        <v>42577</v>
      </c>
      <c r="O664" s="199">
        <v>26</v>
      </c>
      <c r="P664" s="199">
        <v>7</v>
      </c>
      <c r="Q664" s="199">
        <v>2016</v>
      </c>
      <c r="R664" s="637">
        <f ca="1">DATEDIF(N664,TODAY(),"Y")</f>
        <v>7</v>
      </c>
      <c r="S664" s="15" t="s">
        <v>4809</v>
      </c>
      <c r="T664" s="29" t="s">
        <v>2590</v>
      </c>
      <c r="U664" s="394" t="s">
        <v>562</v>
      </c>
      <c r="V664" s="756" t="s">
        <v>2631</v>
      </c>
      <c r="W664" s="114" t="s">
        <v>47</v>
      </c>
      <c r="X664" s="51" t="str">
        <f>UPPER(CONCATENATE(MID(AH664,3,2),MID(AG664,1,2),MID(Y664,1,2),MID(Z664,1,2),MID(AA664,1,2),MID(AB664,1,2),MID(AC664,1,1)))</f>
        <v>909MOCHANANV</v>
      </c>
      <c r="Y664" s="155" t="s">
        <v>1134</v>
      </c>
      <c r="Z664" s="155" t="s">
        <v>1135</v>
      </c>
      <c r="AA664" s="155" t="s">
        <v>578</v>
      </c>
      <c r="AB664" s="155" t="s">
        <v>1136</v>
      </c>
      <c r="AC664" s="481" t="s">
        <v>56</v>
      </c>
      <c r="AD664" s="15" t="s">
        <v>42</v>
      </c>
      <c r="AE664" s="417">
        <v>33118</v>
      </c>
      <c r="AF664" s="180" t="s">
        <v>155</v>
      </c>
      <c r="AG664" s="263" t="s">
        <v>45</v>
      </c>
      <c r="AH664" s="263" t="s">
        <v>508</v>
      </c>
      <c r="AI664" s="58" t="s">
        <v>4809</v>
      </c>
      <c r="AJ664" s="15" t="s">
        <v>42</v>
      </c>
      <c r="AK664" s="391" t="s">
        <v>1137</v>
      </c>
      <c r="AL664" s="15" t="s">
        <v>2578</v>
      </c>
      <c r="AM664" s="31">
        <v>45211.773518518516</v>
      </c>
      <c r="AN664" s="15" t="s">
        <v>49</v>
      </c>
      <c r="AO664" s="31">
        <v>45244</v>
      </c>
      <c r="AP664" s="15">
        <v>3</v>
      </c>
      <c r="AQ664" s="20">
        <v>3</v>
      </c>
      <c r="AR664" s="20">
        <v>1</v>
      </c>
      <c r="AS664" s="114" t="s">
        <v>47</v>
      </c>
      <c r="AT664" s="15" t="s">
        <v>48</v>
      </c>
      <c r="AU664" s="398" t="s">
        <v>47</v>
      </c>
      <c r="AV664" s="15"/>
      <c r="AW664" s="164"/>
      <c r="AX664" s="58"/>
      <c r="AY664" s="164"/>
      <c r="AZ664" s="15"/>
      <c r="BA664" s="15"/>
      <c r="BB664" s="164"/>
      <c r="BC664" s="164"/>
      <c r="BD664" s="164"/>
      <c r="BE664" s="164"/>
      <c r="BF664" s="164"/>
      <c r="BG664" s="755">
        <f>IF(V664="NINGUNO",6, IF(V664="NIVEL INICIAL 3 AÑOS",6,IF(V664="NIVEL INICIAL 4 AÑOS",6, IF(V664="NIVEL INICIAL 5 AÑOS",6, IF(V664="PRIMARIA - 1ER GRADO",6, IF(V664="PRIMARIA - 2DO GRADO",7, IF(V664="PRIMARIA - 3ER GRADO",8, IF(V664="PRIMARIA - 4TO GRADO",9, IF(V664="PRIMARIA - 5TO GRADO",10, IF(V664="PRIMARIA - 6TO GRADO",11, IF(V664="SECUNDARIA - 1ER GRADO",12, IF(V664="SECUNDARIA - 2DO GRADO",13, IF(V664="SECUNDARIA - 3ER GRADO",14, IF(V664="SECUNDARIA - 4TO GRADO",15))))))))))))))</f>
        <v>6</v>
      </c>
      <c r="BH664" s="709">
        <f>DATEDIF(N664,"31/03/2024","Y")</f>
        <v>7</v>
      </c>
      <c r="BI664" s="755">
        <f>BH664-BG664</f>
        <v>1</v>
      </c>
      <c r="BJ664" s="459" t="str">
        <f>IF(BI664&lt;=1,"NO TIENE REZAGO", IF(BI664=2,"2 AÑOS REZAGO", IF(BI664=3,"3 AÑOS REZAGO", IF(BI664&gt;=4, "4 AÑOS REZAGO A MÁS"))))</f>
        <v>NO TIENE REZAGO</v>
      </c>
      <c r="BK664" s="164"/>
    </row>
    <row r="665" spans="1:63" customFormat="1" ht="18.75" customHeight="1">
      <c r="A665" s="481">
        <v>470</v>
      </c>
      <c r="B665" s="114" t="s">
        <v>2836</v>
      </c>
      <c r="C665" s="309" t="s">
        <v>33</v>
      </c>
      <c r="D665" s="155" t="s">
        <v>33</v>
      </c>
      <c r="E665" s="15" t="s">
        <v>1173</v>
      </c>
      <c r="F665" s="155">
        <v>957664409</v>
      </c>
      <c r="G665" s="310" t="str">
        <f>CONCATENATE(MID(Q665,3,2),MID(P665,1,2),MID(H665,1,2),MID(I665,1,2),MID(J665,1,2), MID(K665,1,2),MID(L665,1,1))</f>
        <v>175LEMOYUYHS</v>
      </c>
      <c r="H665" s="263" t="s">
        <v>940</v>
      </c>
      <c r="I665" s="263" t="s">
        <v>1174</v>
      </c>
      <c r="J665" s="263" t="s">
        <v>3331</v>
      </c>
      <c r="K665" s="263" t="s">
        <v>3332</v>
      </c>
      <c r="L665" s="15" t="s">
        <v>57</v>
      </c>
      <c r="M665" s="103" t="s">
        <v>57</v>
      </c>
      <c r="N665" s="193">
        <v>42864</v>
      </c>
      <c r="O665" s="199">
        <v>9</v>
      </c>
      <c r="P665" s="199">
        <v>5</v>
      </c>
      <c r="Q665" s="199">
        <v>2017</v>
      </c>
      <c r="R665" s="637">
        <f ca="1">DATEDIF(N665,TODAY(),"Y")</f>
        <v>6</v>
      </c>
      <c r="S665" s="15" t="s">
        <v>4808</v>
      </c>
      <c r="T665" s="29" t="s">
        <v>2590</v>
      </c>
      <c r="U665" s="1254" t="s">
        <v>3333</v>
      </c>
      <c r="V665" s="14" t="s">
        <v>2592</v>
      </c>
      <c r="W665" s="114" t="s">
        <v>47</v>
      </c>
      <c r="X665" s="51" t="str">
        <f>UPPER(CONCATENATE(MID(AH665,3,2),MID(AG665,1,2),MID(Y665,1,2),MID(Z665,1,2),MID(AA665,1,2),MID(AB665,1,2),MID(AC665,1,1)))</f>
        <v>761MOLATAALV</v>
      </c>
      <c r="Y665" s="155" t="s">
        <v>1174</v>
      </c>
      <c r="Z665" s="155" t="s">
        <v>1175</v>
      </c>
      <c r="AA665" s="155" t="s">
        <v>1176</v>
      </c>
      <c r="AB665" s="155" t="s">
        <v>1177</v>
      </c>
      <c r="AC665" s="481" t="s">
        <v>56</v>
      </c>
      <c r="AD665" s="44" t="s">
        <v>57</v>
      </c>
      <c r="AE665" s="416">
        <v>27769</v>
      </c>
      <c r="AF665" s="180" t="s">
        <v>114</v>
      </c>
      <c r="AG665" s="263" t="s">
        <v>144</v>
      </c>
      <c r="AH665" s="263" t="s">
        <v>1178</v>
      </c>
      <c r="AI665" s="58" t="s">
        <v>4809</v>
      </c>
      <c r="AJ665" s="32" t="s">
        <v>58</v>
      </c>
      <c r="AK665" s="231">
        <v>12928265</v>
      </c>
      <c r="AL665" s="15" t="s">
        <v>2578</v>
      </c>
      <c r="AM665" s="85">
        <v>45258.44220730324</v>
      </c>
      <c r="AN665" s="15" t="s">
        <v>49</v>
      </c>
      <c r="AO665" s="31">
        <v>45257</v>
      </c>
      <c r="AP665" s="15">
        <v>2</v>
      </c>
      <c r="AQ665" s="20">
        <v>2</v>
      </c>
      <c r="AR665" s="20">
        <v>1</v>
      </c>
      <c r="AS665" s="114" t="s">
        <v>47</v>
      </c>
      <c r="AT665" s="15" t="s">
        <v>98</v>
      </c>
      <c r="AU665" s="398" t="s">
        <v>47</v>
      </c>
      <c r="AV665" s="15"/>
      <c r="AW665" s="164"/>
      <c r="AX665" s="58"/>
      <c r="AY665" s="164"/>
      <c r="AZ665" s="15"/>
      <c r="BA665" s="15"/>
      <c r="BB665" s="164"/>
      <c r="BC665" s="164"/>
      <c r="BD665" s="164"/>
      <c r="BE665" s="164"/>
      <c r="BF665" s="164"/>
      <c r="BG665" s="755">
        <f>IF(V665="NINGUNO",6, IF(V665="NIVEL INICIAL 3 AÑOS",6,IF(V665="NIVEL INICIAL 4 AÑOS",6, IF(V665="NIVEL INICIAL 5 AÑOS",6, IF(V665="PRIMARIA - 1ER GRADO",6, IF(V665="PRIMARIA - 2DO GRADO",7, IF(V665="PRIMARIA - 3ER GRADO",8, IF(V665="PRIMARIA - 4TO GRADO",9, IF(V665="PRIMARIA - 5TO GRADO",10, IF(V665="PRIMARIA - 6TO GRADO",11, IF(V665="SECUNDARIA - 1ER GRADO",12, IF(V665="SECUNDARIA - 2DO GRADO",13, IF(V665="SECUNDARIA - 3ER GRADO",14, IF(V665="SECUNDARIA - 4TO GRADO",15))))))))))))))</f>
        <v>6</v>
      </c>
      <c r="BH665" s="709">
        <f>DATEDIF(N665,"31/03/2024","Y")</f>
        <v>6</v>
      </c>
      <c r="BI665" s="755">
        <f>BH665-BG665</f>
        <v>0</v>
      </c>
      <c r="BJ665" s="459" t="str">
        <f>IF(BI665&lt;=1,"NO TIENE REZAGO", IF(BI665=2,"2 AÑOS REZAGO", IF(BI665=3,"3 AÑOS REZAGO", IF(BI665&gt;=4, "4 AÑOS REZAGO A MÁS"))))</f>
        <v>NO TIENE REZAGO</v>
      </c>
      <c r="BK665" s="164"/>
    </row>
    <row r="666" spans="1:63" customFormat="1" ht="18.75" customHeight="1">
      <c r="A666" s="481">
        <v>933</v>
      </c>
      <c r="B666" s="23" t="s">
        <v>4811</v>
      </c>
      <c r="C666" s="309" t="s">
        <v>5146</v>
      </c>
      <c r="D666" s="155" t="s">
        <v>4021</v>
      </c>
      <c r="E666" s="776" t="s">
        <v>294</v>
      </c>
      <c r="F666" s="175">
        <v>981124981</v>
      </c>
      <c r="G666" s="310" t="str">
        <f>CONCATENATE(MID(Q666,3,2),MID(P666,1,2),MID(H666,1,2),MID(I666,1,2),MID(J666,1,2), MID(K666,1,2),MID(L666,1,1))</f>
        <v>131LEMEJHANR</v>
      </c>
      <c r="H666" s="167" t="s">
        <v>3890</v>
      </c>
      <c r="I666" s="177" t="s">
        <v>175</v>
      </c>
      <c r="J666" s="177" t="s">
        <v>3891</v>
      </c>
      <c r="K666" s="177" t="s">
        <v>4424</v>
      </c>
      <c r="L666" s="482" t="s">
        <v>173</v>
      </c>
      <c r="M666" s="198" t="s">
        <v>4345</v>
      </c>
      <c r="N666" s="193">
        <v>41277</v>
      </c>
      <c r="O666" s="199">
        <v>3</v>
      </c>
      <c r="P666" s="199">
        <v>1</v>
      </c>
      <c r="Q666" s="199">
        <v>2013</v>
      </c>
      <c r="R666" s="637">
        <f ca="1">DATEDIF(N666,TODAY(),"Y")</f>
        <v>11</v>
      </c>
      <c r="S666" s="15" t="s">
        <v>4809</v>
      </c>
      <c r="T666" s="197" t="s">
        <v>2590</v>
      </c>
      <c r="U666" s="174">
        <v>75</v>
      </c>
      <c r="V666" s="14" t="s">
        <v>2582</v>
      </c>
      <c r="W666" s="114" t="s">
        <v>47</v>
      </c>
      <c r="X666" s="51" t="str">
        <f>UPPER(CONCATENATE(MID(AH666,3,2),MID(AG666,1,2),MID(Y666,1,2),MID(Z666,1,2),MID(AA666,1,2),MID(AB666,1,2),MID(AC666,1,1)))</f>
        <v>9210MEPEYUALV</v>
      </c>
      <c r="Y666" s="166" t="s">
        <v>175</v>
      </c>
      <c r="Z666" s="192" t="s">
        <v>1363</v>
      </c>
      <c r="AA666" s="177" t="s">
        <v>4425</v>
      </c>
      <c r="AB666" s="177" t="s">
        <v>3893</v>
      </c>
      <c r="AC666" s="481" t="s">
        <v>56</v>
      </c>
      <c r="AD666" s="15" t="s">
        <v>42</v>
      </c>
      <c r="AE666" s="786">
        <v>33884</v>
      </c>
      <c r="AF666" s="170">
        <v>7</v>
      </c>
      <c r="AG666" s="172">
        <v>10</v>
      </c>
      <c r="AH666" s="172">
        <v>1992</v>
      </c>
      <c r="AI666" s="58" t="s">
        <v>4809</v>
      </c>
      <c r="AJ666" s="166" t="s">
        <v>42</v>
      </c>
      <c r="AK666" s="1340" t="s">
        <v>4426</v>
      </c>
      <c r="AL666" s="15" t="s">
        <v>2578</v>
      </c>
      <c r="AM666" s="31">
        <v>45204</v>
      </c>
      <c r="AN666" s="15" t="s">
        <v>49</v>
      </c>
      <c r="AO666" s="1111">
        <v>45280</v>
      </c>
      <c r="AP666" s="15">
        <v>3</v>
      </c>
      <c r="AQ666" s="20">
        <v>3</v>
      </c>
      <c r="AR666" s="199">
        <v>1</v>
      </c>
      <c r="AS666" s="146" t="s">
        <v>47</v>
      </c>
      <c r="AT666" s="185" t="s">
        <v>84</v>
      </c>
      <c r="AU666" s="164" t="s">
        <v>47</v>
      </c>
      <c r="AV666" s="58"/>
      <c r="AW666" s="164"/>
      <c r="AX666" s="58"/>
      <c r="AY666" s="164"/>
      <c r="AZ666" s="58"/>
      <c r="BA666" s="58"/>
      <c r="BB666" s="164"/>
      <c r="BC666" s="164"/>
      <c r="BD666" s="164"/>
      <c r="BE666" s="164"/>
      <c r="BF666" s="164"/>
      <c r="BG666" s="755">
        <f>IF(V666="NINGUNO",6, IF(V666="NIVEL INICIAL 3 AÑOS",6,IF(V666="NIVEL INICIAL 4 AÑOS",6, IF(V666="NIVEL INICIAL 5 AÑOS",6, IF(V666="PRIMARIA - 1ER GRADO",6, IF(V666="PRIMARIA - 2DO GRADO",7, IF(V666="PRIMARIA - 3ER GRADO",8, IF(V666="PRIMARIA - 4TO GRADO",9, IF(V666="PRIMARIA - 5TO GRADO",10, IF(V666="PRIMARIA - 6TO GRADO",11, IF(V666="SECUNDARIA - 1ER GRADO",12, IF(V666="SECUNDARIA - 2DO GRADO",13, IF(V666="SECUNDARIA - 3ER GRADO",14, IF(V666="SECUNDARIA - 4TO GRADO",15))))))))))))))</f>
        <v>10</v>
      </c>
      <c r="BH666" s="709">
        <f>DATEDIF(N666,"31/03/2024","Y")</f>
        <v>11</v>
      </c>
      <c r="BI666" s="755">
        <f>BH666-BG666</f>
        <v>1</v>
      </c>
      <c r="BJ666" s="459" t="str">
        <f>IF(BI666&lt;=1,"NO TIENE REZAGO", IF(BI666=2,"2 AÑOS REZAGO", IF(BI666=3,"3 AÑOS REZAGO", IF(BI666&gt;=4, "4 AÑOS REZAGO A MÁS"))))</f>
        <v>NO TIENE REZAGO</v>
      </c>
      <c r="BK666" s="164"/>
    </row>
    <row r="667" spans="1:63" customFormat="1" ht="18.75" customHeight="1">
      <c r="A667" s="481">
        <v>1010</v>
      </c>
      <c r="B667" s="23" t="s">
        <v>4811</v>
      </c>
      <c r="C667" s="309" t="s">
        <v>5146</v>
      </c>
      <c r="D667" s="155" t="s">
        <v>4021</v>
      </c>
      <c r="E667" s="776" t="s">
        <v>294</v>
      </c>
      <c r="F667" s="175">
        <v>918362341</v>
      </c>
      <c r="G667" s="310" t="str">
        <f>CONCATENATE(MID(Q667,3,2),MID(P667,1,2),MID(H667,1,2),MID(I667,1,2),MID(J667,1,2), MID(K667,1,2),MID(L667,1,1))</f>
        <v>169LEROCEORP</v>
      </c>
      <c r="H667" s="167" t="s">
        <v>4639</v>
      </c>
      <c r="I667" s="177" t="s">
        <v>354</v>
      </c>
      <c r="J667" s="177" t="s">
        <v>3517</v>
      </c>
      <c r="K667" s="177" t="s">
        <v>2277</v>
      </c>
      <c r="L667" s="498" t="s">
        <v>42</v>
      </c>
      <c r="M667" s="198" t="s">
        <v>42</v>
      </c>
      <c r="N667" s="193">
        <v>42629</v>
      </c>
      <c r="O667" s="199">
        <v>16</v>
      </c>
      <c r="P667" s="199">
        <v>9</v>
      </c>
      <c r="Q667" s="199">
        <v>2016</v>
      </c>
      <c r="R667" s="637">
        <f ca="1">DATEDIF(N667,TODAY(),"Y")</f>
        <v>7</v>
      </c>
      <c r="S667" s="15" t="s">
        <v>4808</v>
      </c>
      <c r="T667" s="192" t="s">
        <v>42</v>
      </c>
      <c r="U667" s="175">
        <v>4103562</v>
      </c>
      <c r="V667" s="198" t="s">
        <v>53</v>
      </c>
      <c r="W667" s="114" t="s">
        <v>47</v>
      </c>
      <c r="X667" s="51" t="str">
        <f>UPPER(CONCATENATE(MID(AH667,3,2),MID(AG667,1,2),MID(Y667,1,2),MID(Z667,1,2),MID(AA667,1,2),MID(AB667,1,2),MID(AC667,1,1)))</f>
        <v>9712ROGUNEPAV</v>
      </c>
      <c r="Y667" s="166" t="s">
        <v>354</v>
      </c>
      <c r="Z667" s="177" t="s">
        <v>854</v>
      </c>
      <c r="AA667" s="177" t="s">
        <v>4638</v>
      </c>
      <c r="AB667" s="177" t="s">
        <v>191</v>
      </c>
      <c r="AC667" s="481" t="s">
        <v>56</v>
      </c>
      <c r="AD667" s="498" t="s">
        <v>42</v>
      </c>
      <c r="AE667" s="786">
        <v>35780</v>
      </c>
      <c r="AF667" s="175">
        <v>16</v>
      </c>
      <c r="AG667" s="783">
        <v>12</v>
      </c>
      <c r="AH667" s="783">
        <v>1997</v>
      </c>
      <c r="AI667" s="58" t="s">
        <v>4809</v>
      </c>
      <c r="AJ667" s="167" t="s">
        <v>42</v>
      </c>
      <c r="AK667" s="174">
        <v>4036705</v>
      </c>
      <c r="AL667" s="498" t="s">
        <v>2578</v>
      </c>
      <c r="AM667" s="1102">
        <v>45238</v>
      </c>
      <c r="AN667" s="498"/>
      <c r="AO667" s="1111"/>
      <c r="AP667" s="498"/>
      <c r="AQ667" s="377"/>
      <c r="AR667" s="200"/>
      <c r="AS667" s="146" t="s">
        <v>47</v>
      </c>
      <c r="AT667" s="198" t="s">
        <v>84</v>
      </c>
      <c r="AU667" s="164" t="s">
        <v>47</v>
      </c>
      <c r="AV667" s="58"/>
      <c r="AW667" s="164"/>
      <c r="AX667" s="58"/>
      <c r="AY667" s="164"/>
      <c r="AZ667" s="58"/>
      <c r="BA667" s="58"/>
      <c r="BB667" s="164"/>
      <c r="BC667" s="164"/>
      <c r="BD667" s="164"/>
      <c r="BE667" s="164"/>
      <c r="BF667" s="164"/>
      <c r="BG667" s="755">
        <f>IF(V667="NINGUNO",6, IF(V667="NIVEL INICIAL 3 AÑOS",6,IF(V667="NIVEL INICIAL 4 AÑOS",6, IF(V667="NIVEL INICIAL 5 AÑOS",6, IF(V667="PRIMARIA - 1ER GRADO",6, IF(V667="PRIMARIA - 2DO GRADO",7, IF(V667="PRIMARIA - 3ER GRADO",8, IF(V667="PRIMARIA - 4TO GRADO",9, IF(V667="PRIMARIA - 5TO GRADO",10, IF(V667="PRIMARIA - 6TO GRADO",11, IF(V667="SECUNDARIA - 1ER GRADO",12, IF(V667="SECUNDARIA - 2DO GRADO",13, IF(V667="SECUNDARIA - 3ER GRADO",14, IF(V667="SECUNDARIA - 4TO GRADO",15))))))))))))))</f>
        <v>6</v>
      </c>
      <c r="BH667" s="709">
        <f>DATEDIF(N667,"31/03/2024","Y")</f>
        <v>7</v>
      </c>
      <c r="BI667" s="755">
        <f>BH667-BG667</f>
        <v>1</v>
      </c>
      <c r="BJ667" s="459" t="str">
        <f>IF(BI667&lt;=1,"NO TIENE REZAGO", IF(BI667=2,"2 AÑOS REZAGO", IF(BI667=3,"3 AÑOS REZAGO", IF(BI667&gt;=4, "4 AÑOS REZAGO A MÁS"))))</f>
        <v>NO TIENE REZAGO</v>
      </c>
      <c r="BK667" s="164"/>
    </row>
    <row r="668" spans="1:63" customFormat="1" ht="18.75" customHeight="1">
      <c r="A668" s="481">
        <v>341</v>
      </c>
      <c r="B668" s="114" t="s">
        <v>2836</v>
      </c>
      <c r="C668" s="309" t="s">
        <v>33</v>
      </c>
      <c r="D668" s="155" t="s">
        <v>33</v>
      </c>
      <c r="E668" s="252" t="s">
        <v>132</v>
      </c>
      <c r="F668" s="155" t="s">
        <v>3085</v>
      </c>
      <c r="G668" s="310" t="str">
        <f>CONCATENATE(MID(Q668,3,2),MID(P668,1,2),MID(H668,1,2),MID(I668,1,2),MID(J668,1,2), MID(K668,1,2),MID(L668,1,1))</f>
        <v>091LEGIYOMIS</v>
      </c>
      <c r="H668" s="180" t="s">
        <v>951</v>
      </c>
      <c r="I668" s="263" t="s">
        <v>724</v>
      </c>
      <c r="J668" s="263" t="s">
        <v>3086</v>
      </c>
      <c r="K668" s="263" t="s">
        <v>480</v>
      </c>
      <c r="L668" s="15" t="s">
        <v>57</v>
      </c>
      <c r="M668" s="103" t="s">
        <v>57</v>
      </c>
      <c r="N668" s="193">
        <v>39816</v>
      </c>
      <c r="O668" s="199">
        <v>3</v>
      </c>
      <c r="P668" s="199">
        <v>1</v>
      </c>
      <c r="Q668" s="199">
        <v>2009</v>
      </c>
      <c r="R668" s="637">
        <f ca="1">DATEDIF(N668,TODAY(),"Y")</f>
        <v>15</v>
      </c>
      <c r="S668" s="15" t="s">
        <v>4809</v>
      </c>
      <c r="T668" s="246" t="s">
        <v>2590</v>
      </c>
      <c r="U668" s="390" t="s">
        <v>3087</v>
      </c>
      <c r="V668" s="14" t="s">
        <v>2656</v>
      </c>
      <c r="W668" s="114" t="s">
        <v>47</v>
      </c>
      <c r="X668" s="51" t="str">
        <f>UPPER(CONCATENATE(MID(AH668,3,2),MID(AG668,1,2),MID(Y668,1,2),MID(Z668,1,2),MID(AA668,1,2),MID(AB668,1,2),MID(AC668,1,1)))</f>
        <v>9111GIDUGEJOV</v>
      </c>
      <c r="Y668" s="155" t="s">
        <v>724</v>
      </c>
      <c r="Z668" s="15" t="s">
        <v>725</v>
      </c>
      <c r="AA668" s="309" t="s">
        <v>440</v>
      </c>
      <c r="AB668" s="15" t="s">
        <v>726</v>
      </c>
      <c r="AC668" s="481" t="s">
        <v>56</v>
      </c>
      <c r="AD668" s="44" t="s">
        <v>111</v>
      </c>
      <c r="AE668" s="417">
        <v>33549</v>
      </c>
      <c r="AF668" s="180" t="s">
        <v>200</v>
      </c>
      <c r="AG668" s="263" t="s">
        <v>65</v>
      </c>
      <c r="AH668" s="263" t="s">
        <v>156</v>
      </c>
      <c r="AI668" s="58" t="s">
        <v>4809</v>
      </c>
      <c r="AJ668" s="151" t="s">
        <v>142</v>
      </c>
      <c r="AK668" s="391" t="s">
        <v>3088</v>
      </c>
      <c r="AL668" s="58" t="s">
        <v>6721</v>
      </c>
      <c r="AM668" s="85">
        <v>45252.903634259259</v>
      </c>
      <c r="AN668" s="15"/>
      <c r="AO668" s="24"/>
      <c r="AP668" s="15"/>
      <c r="AQ668" s="20"/>
      <c r="AR668" s="20"/>
      <c r="AS668" s="114" t="s">
        <v>47</v>
      </c>
      <c r="AT668" s="15" t="s">
        <v>48</v>
      </c>
      <c r="AU668" s="398" t="s">
        <v>47</v>
      </c>
      <c r="AV668" s="15"/>
      <c r="AW668" s="164"/>
      <c r="AX668" s="58"/>
      <c r="AY668" s="164"/>
      <c r="AZ668" s="15"/>
      <c r="BA668" s="15"/>
      <c r="BB668" s="164"/>
      <c r="BC668" s="164"/>
      <c r="BD668" s="164"/>
      <c r="BE668" s="164"/>
      <c r="BF668" s="164"/>
      <c r="BG668" s="755">
        <f>IF(V668="NINGUNO",6, IF(V668="NIVEL INICIAL 3 AÑOS",6,IF(V668="NIVEL INICIAL 4 AÑOS",6, IF(V668="NIVEL INICIAL 5 AÑOS",6, IF(V668="PRIMARIA - 1ER GRADO",6, IF(V668="PRIMARIA - 2DO GRADO",7, IF(V668="PRIMARIA - 3ER GRADO",8, IF(V668="PRIMARIA - 4TO GRADO",9, IF(V668="PRIMARIA - 5TO GRADO",10, IF(V668="PRIMARIA - 6TO GRADO",11, IF(V668="SECUNDARIA - 1ER GRADO",12, IF(V668="SECUNDARIA - 2DO GRADO",13, IF(V668="SECUNDARIA - 3ER GRADO",14, IF(V668="SECUNDARIA - 4TO GRADO",15))))))))))))))</f>
        <v>12</v>
      </c>
      <c r="BH668" s="709">
        <f>DATEDIF(N668,"31/03/2024","Y")</f>
        <v>15</v>
      </c>
      <c r="BI668" s="755">
        <f>BH668-BG668</f>
        <v>3</v>
      </c>
      <c r="BJ668" s="459" t="str">
        <f>IF(BI668&lt;=1,"NO TIENE REZAGO", IF(BI668=2,"2 AÑOS REZAGO", IF(BI668=3,"3 AÑOS REZAGO", IF(BI668&gt;=4, "4 AÑOS REZAGO A MÁS"))))</f>
        <v>3 AÑOS REZAGO</v>
      </c>
      <c r="BK668" s="164"/>
    </row>
    <row r="669" spans="1:63" customFormat="1" ht="18.75" customHeight="1">
      <c r="A669" s="481">
        <v>75</v>
      </c>
      <c r="B669" s="51" t="s">
        <v>2575</v>
      </c>
      <c r="C669" s="683" t="s">
        <v>33</v>
      </c>
      <c r="D669" s="244" t="s">
        <v>33</v>
      </c>
      <c r="E669" s="155" t="s">
        <v>2048</v>
      </c>
      <c r="F669" s="241">
        <v>983198825</v>
      </c>
      <c r="G669" s="310" t="str">
        <f>CONCATENATE(MID(Q669,3,2),MID(P669,1,2),MID(H669,1,2),MID(I669,1,2),MID(J669,1,2), MID(K669,1,2),MID(L669,1,1))</f>
        <v>182LIAMDOIRS</v>
      </c>
      <c r="H669" s="1048" t="s">
        <v>2686</v>
      </c>
      <c r="I669" s="1146" t="s">
        <v>157</v>
      </c>
      <c r="J669" s="1146" t="s">
        <v>2687</v>
      </c>
      <c r="K669" s="1146" t="s">
        <v>2688</v>
      </c>
      <c r="L669" s="15" t="s">
        <v>57</v>
      </c>
      <c r="M669" s="397" t="s">
        <v>57</v>
      </c>
      <c r="N669" s="193">
        <v>43146</v>
      </c>
      <c r="O669" s="199">
        <v>15</v>
      </c>
      <c r="P669" s="199">
        <v>2</v>
      </c>
      <c r="Q669" s="199">
        <v>2018</v>
      </c>
      <c r="R669" s="637">
        <f t="shared" ref="R669:R680" ca="1" si="244">DATEDIF(N669,TODAY(),"Y")</f>
        <v>6</v>
      </c>
      <c r="S669" s="15" t="s">
        <v>4808</v>
      </c>
      <c r="T669" s="246" t="s">
        <v>2590</v>
      </c>
      <c r="U669" s="1269">
        <v>234</v>
      </c>
      <c r="V669" s="14" t="s">
        <v>2592</v>
      </c>
      <c r="W669" s="51" t="s">
        <v>47</v>
      </c>
      <c r="X669" s="51" t="str">
        <f t="shared" ref="X669:X680" si="245">UPPER(CONCATENATE(MID(AH669,3,2),MID(AG669,1,2),MID(Y669,1,2),MID(Z669,1,2),MID(AA669,1,2),MID(AB669,1,2),MID(AC669,1,1)))</f>
        <v>8904AMRADUMAV</v>
      </c>
      <c r="Y669" s="241" t="s">
        <v>157</v>
      </c>
      <c r="Z669" s="689" t="s">
        <v>158</v>
      </c>
      <c r="AA669" s="689" t="s">
        <v>159</v>
      </c>
      <c r="AB669" s="689" t="s">
        <v>160</v>
      </c>
      <c r="AC669" s="481" t="s">
        <v>56</v>
      </c>
      <c r="AD669" s="44" t="s">
        <v>57</v>
      </c>
      <c r="AE669" s="702">
        <v>32617</v>
      </c>
      <c r="AF669" s="706" t="s">
        <v>161</v>
      </c>
      <c r="AG669" s="708" t="s">
        <v>162</v>
      </c>
      <c r="AH669" s="708" t="s">
        <v>145</v>
      </c>
      <c r="AI669" s="58" t="s">
        <v>4809</v>
      </c>
      <c r="AJ669" s="32" t="s">
        <v>58</v>
      </c>
      <c r="AK669" s="308">
        <v>19967842</v>
      </c>
      <c r="AL669" s="1080" t="s">
        <v>2578</v>
      </c>
      <c r="AM669" s="1095">
        <v>45199</v>
      </c>
      <c r="AN669" s="15" t="s">
        <v>49</v>
      </c>
      <c r="AO669" s="1101">
        <v>45213</v>
      </c>
      <c r="AP669" s="58">
        <v>2</v>
      </c>
      <c r="AQ669" s="56">
        <v>2</v>
      </c>
      <c r="AR669" s="39">
        <v>1</v>
      </c>
      <c r="AS669" s="51" t="s">
        <v>47</v>
      </c>
      <c r="AT669" s="14" t="s">
        <v>90</v>
      </c>
      <c r="AU669" s="1058" t="s">
        <v>47</v>
      </c>
      <c r="AV669" s="58"/>
      <c r="AW669" s="1061"/>
      <c r="AX669" s="58"/>
      <c r="AY669" s="1061"/>
      <c r="AZ669" s="58"/>
      <c r="BA669" s="557"/>
      <c r="BB669" s="1061"/>
      <c r="BC669" s="1061"/>
      <c r="BD669" s="1061"/>
      <c r="BE669" s="1061"/>
      <c r="BF669" s="1061"/>
      <c r="BG669" s="755">
        <f t="shared" ref="BG669:BG680" si="246">IF(V669="NINGUNO",6, IF(V669="NIVEL INICIAL 3 AÑOS",6,IF(V669="NIVEL INICIAL 4 AÑOS",6, IF(V669="NIVEL INICIAL 5 AÑOS",6, IF(V669="PRIMARIA - 1ER GRADO",6, IF(V669="PRIMARIA - 2DO GRADO",7, IF(V669="PRIMARIA - 3ER GRADO",8, IF(V669="PRIMARIA - 4TO GRADO",9, IF(V669="PRIMARIA - 5TO GRADO",10, IF(V669="PRIMARIA - 6TO GRADO",11, IF(V669="SECUNDARIA - 1ER GRADO",12, IF(V669="SECUNDARIA - 2DO GRADO",13, IF(V669="SECUNDARIA - 3ER GRADO",14, IF(V669="SECUNDARIA - 4TO GRADO",15))))))))))))))</f>
        <v>6</v>
      </c>
      <c r="BH669" s="709">
        <f t="shared" ref="BH669:BH680" si="247">DATEDIF(N669,"31/03/2024","Y")</f>
        <v>6</v>
      </c>
      <c r="BI669" s="755">
        <f t="shared" ref="BI669:BI680" si="248">BH669-BG669</f>
        <v>0</v>
      </c>
      <c r="BJ669" s="459" t="str">
        <f t="shared" ref="BJ669:BJ680" si="249">IF(BI669&lt;=1,"NO TIENE REZAGO", IF(BI669=2,"2 AÑOS REZAGO", IF(BI669=3,"3 AÑOS REZAGO", IF(BI669&gt;=4, "4 AÑOS REZAGO A MÁS"))))</f>
        <v>NO TIENE REZAGO</v>
      </c>
      <c r="BK669" s="1061"/>
    </row>
    <row r="670" spans="1:63" customFormat="1" ht="18.75" customHeight="1">
      <c r="A670" s="481">
        <v>76</v>
      </c>
      <c r="B670" s="51" t="s">
        <v>2575</v>
      </c>
      <c r="C670" s="683" t="s">
        <v>33</v>
      </c>
      <c r="D670" s="244" t="s">
        <v>33</v>
      </c>
      <c r="E670" s="155" t="s">
        <v>2048</v>
      </c>
      <c r="F670" s="241">
        <v>983198825</v>
      </c>
      <c r="G670" s="310" t="str">
        <f>CONCATENATE(MID(Q670,3,2),MID(P670,1,2),MID(H670,1,2),MID(I670,1,2),MID(J670,1,2), MID(K670,1,2),MID(L670,1,1))</f>
        <v>182LIAMELCES</v>
      </c>
      <c r="H670" s="259" t="s">
        <v>2686</v>
      </c>
      <c r="I670" s="1045" t="s">
        <v>157</v>
      </c>
      <c r="J670" s="1045" t="s">
        <v>2689</v>
      </c>
      <c r="K670" s="1045" t="s">
        <v>2690</v>
      </c>
      <c r="L670" s="15" t="s">
        <v>57</v>
      </c>
      <c r="M670" s="103" t="s">
        <v>57</v>
      </c>
      <c r="N670" s="193">
        <v>43146</v>
      </c>
      <c r="O670" s="199">
        <v>15</v>
      </c>
      <c r="P670" s="199">
        <v>2</v>
      </c>
      <c r="Q670" s="199">
        <v>2018</v>
      </c>
      <c r="R670" s="637">
        <f t="shared" ca="1" si="244"/>
        <v>6</v>
      </c>
      <c r="S670" s="15" t="s">
        <v>4809</v>
      </c>
      <c r="T670" s="29" t="s">
        <v>2590</v>
      </c>
      <c r="U670" s="241">
        <v>235</v>
      </c>
      <c r="V670" s="14" t="s">
        <v>2592</v>
      </c>
      <c r="W670" s="51" t="s">
        <v>47</v>
      </c>
      <c r="X670" s="51" t="str">
        <f t="shared" si="245"/>
        <v>8904AMRADUMAV</v>
      </c>
      <c r="Y670" s="241" t="s">
        <v>157</v>
      </c>
      <c r="Z670" s="689" t="s">
        <v>158</v>
      </c>
      <c r="AA670" s="689" t="s">
        <v>159</v>
      </c>
      <c r="AB670" s="689" t="s">
        <v>160</v>
      </c>
      <c r="AC670" s="481" t="s">
        <v>56</v>
      </c>
      <c r="AD670" s="44" t="s">
        <v>57</v>
      </c>
      <c r="AE670" s="702">
        <v>32617</v>
      </c>
      <c r="AF670" s="706" t="s">
        <v>161</v>
      </c>
      <c r="AG670" s="708" t="s">
        <v>162</v>
      </c>
      <c r="AH670" s="708" t="s">
        <v>145</v>
      </c>
      <c r="AI670" s="58" t="s">
        <v>4809</v>
      </c>
      <c r="AJ670" s="32" t="s">
        <v>58</v>
      </c>
      <c r="AK670" s="308">
        <v>19967842</v>
      </c>
      <c r="AL670" s="1080" t="s">
        <v>2578</v>
      </c>
      <c r="AM670" s="1095">
        <v>45199</v>
      </c>
      <c r="AN670" s="58"/>
      <c r="AO670" s="1101"/>
      <c r="AP670" s="58"/>
      <c r="AQ670" s="56"/>
      <c r="AR670" s="39"/>
      <c r="AS670" s="51" t="s">
        <v>47</v>
      </c>
      <c r="AT670" s="14" t="s">
        <v>90</v>
      </c>
      <c r="AU670" s="1058" t="s">
        <v>47</v>
      </c>
      <c r="AV670" s="58"/>
      <c r="AW670" s="1061"/>
      <c r="AX670" s="58"/>
      <c r="AY670" s="1061"/>
      <c r="AZ670" s="58"/>
      <c r="BA670" s="557"/>
      <c r="BB670" s="1061"/>
      <c r="BC670" s="1061"/>
      <c r="BD670" s="1061"/>
      <c r="BE670" s="1061"/>
      <c r="BF670" s="1061"/>
      <c r="BG670" s="755">
        <f t="shared" si="246"/>
        <v>6</v>
      </c>
      <c r="BH670" s="709">
        <f t="shared" si="247"/>
        <v>6</v>
      </c>
      <c r="BI670" s="755">
        <f t="shared" si="248"/>
        <v>0</v>
      </c>
      <c r="BJ670" s="459" t="str">
        <f t="shared" si="249"/>
        <v>NO TIENE REZAGO</v>
      </c>
      <c r="BK670" s="1061"/>
    </row>
    <row r="671" spans="1:63" customFormat="1" ht="18.75" customHeight="1">
      <c r="A671" s="481">
        <v>89</v>
      </c>
      <c r="B671" s="51" t="s">
        <v>2575</v>
      </c>
      <c r="C671" s="683" t="s">
        <v>33</v>
      </c>
      <c r="D671" s="244" t="s">
        <v>33</v>
      </c>
      <c r="E671" s="507" t="s">
        <v>60</v>
      </c>
      <c r="F671" s="241">
        <v>904246168</v>
      </c>
      <c r="G671" s="310" t="str">
        <f>CONCATENATE(MID(Q671,3,2),MID(P671,1,2),MID(H671,1,2),MID(I671,1,2),MID(J671,1,2), MID(K671,1,2),MID(L671,1,1))</f>
        <v>1710LIABAUROS</v>
      </c>
      <c r="H671" s="259" t="s">
        <v>815</v>
      </c>
      <c r="I671" s="1045" t="s">
        <v>965</v>
      </c>
      <c r="J671" s="1045" t="s">
        <v>1588</v>
      </c>
      <c r="K671" s="1045" t="s">
        <v>230</v>
      </c>
      <c r="L671" s="15" t="s">
        <v>57</v>
      </c>
      <c r="M671" s="103" t="s">
        <v>57</v>
      </c>
      <c r="N671" s="193">
        <v>43039</v>
      </c>
      <c r="O671" s="199">
        <v>31</v>
      </c>
      <c r="P671" s="199">
        <v>10</v>
      </c>
      <c r="Q671" s="199">
        <v>2017</v>
      </c>
      <c r="R671" s="637">
        <f t="shared" ca="1" si="244"/>
        <v>6</v>
      </c>
      <c r="S671" s="15" t="s">
        <v>4809</v>
      </c>
      <c r="T671" s="29" t="s">
        <v>2590</v>
      </c>
      <c r="U671" s="241">
        <v>62</v>
      </c>
      <c r="V671" s="14" t="s">
        <v>2592</v>
      </c>
      <c r="W671" s="51" t="s">
        <v>47</v>
      </c>
      <c r="X671" s="51" t="str">
        <f t="shared" si="245"/>
        <v>9306LIABKIROV</v>
      </c>
      <c r="Y671" s="241" t="s">
        <v>815</v>
      </c>
      <c r="Z671" s="689" t="s">
        <v>965</v>
      </c>
      <c r="AA671" s="689" t="s">
        <v>966</v>
      </c>
      <c r="AB671" s="14" t="s">
        <v>230</v>
      </c>
      <c r="AC671" s="481" t="s">
        <v>56</v>
      </c>
      <c r="AD671" s="58" t="s">
        <v>42</v>
      </c>
      <c r="AE671" s="702">
        <v>34130</v>
      </c>
      <c r="AF671" s="706" t="s">
        <v>114</v>
      </c>
      <c r="AG671" s="708" t="s">
        <v>301</v>
      </c>
      <c r="AH671" s="708" t="s">
        <v>293</v>
      </c>
      <c r="AI671" s="58" t="s">
        <v>4809</v>
      </c>
      <c r="AJ671" s="241" t="s">
        <v>42</v>
      </c>
      <c r="AK671" s="308">
        <v>656012</v>
      </c>
      <c r="AL671" s="1080" t="s">
        <v>2578</v>
      </c>
      <c r="AM671" s="1095">
        <v>45199</v>
      </c>
      <c r="AN671" s="15" t="s">
        <v>49</v>
      </c>
      <c r="AO671" s="1101">
        <v>45225</v>
      </c>
      <c r="AP671" s="58">
        <v>1</v>
      </c>
      <c r="AQ671" s="56">
        <v>1</v>
      </c>
      <c r="AR671" s="39">
        <v>1</v>
      </c>
      <c r="AS671" s="51" t="s">
        <v>47</v>
      </c>
      <c r="AT671" s="14" t="s">
        <v>90</v>
      </c>
      <c r="AU671" s="1058" t="s">
        <v>47</v>
      </c>
      <c r="AV671" s="58"/>
      <c r="AW671" s="1061"/>
      <c r="AX671" s="58"/>
      <c r="AY671" s="1061"/>
      <c r="AZ671" s="58"/>
      <c r="BA671" s="557"/>
      <c r="BB671" s="1061"/>
      <c r="BC671" s="1061"/>
      <c r="BD671" s="1061"/>
      <c r="BE671" s="1061"/>
      <c r="BF671" s="1061"/>
      <c r="BG671" s="755">
        <f t="shared" si="246"/>
        <v>6</v>
      </c>
      <c r="BH671" s="709">
        <f t="shared" si="247"/>
        <v>6</v>
      </c>
      <c r="BI671" s="755">
        <f t="shared" si="248"/>
        <v>0</v>
      </c>
      <c r="BJ671" s="459" t="str">
        <f t="shared" si="249"/>
        <v>NO TIENE REZAGO</v>
      </c>
      <c r="BK671" s="1061"/>
    </row>
    <row r="672" spans="1:63" customFormat="1" ht="18.75" customHeight="1">
      <c r="A672" s="481">
        <v>219</v>
      </c>
      <c r="B672" s="114" t="s">
        <v>2836</v>
      </c>
      <c r="C672" s="309" t="s">
        <v>33</v>
      </c>
      <c r="D672" s="155" t="s">
        <v>33</v>
      </c>
      <c r="E672" s="155" t="s">
        <v>91</v>
      </c>
      <c r="F672" s="1174">
        <v>966845509</v>
      </c>
      <c r="G672" s="310" t="str">
        <f>CONCATENATE(MID(Q672,3,2),MID(P672,1,2),MID(H672,1,2),MID(I672,1,2),MID(J672,1,2), MID(K672,1,2),MID(L672,1,1))</f>
        <v>108LIARLUANS</v>
      </c>
      <c r="H672" s="180" t="s">
        <v>815</v>
      </c>
      <c r="I672" s="188" t="s">
        <v>207</v>
      </c>
      <c r="J672" s="188" t="s">
        <v>633</v>
      </c>
      <c r="K672" s="188" t="s">
        <v>1879</v>
      </c>
      <c r="L672" s="15" t="s">
        <v>57</v>
      </c>
      <c r="M672" s="103" t="s">
        <v>57</v>
      </c>
      <c r="N672" s="193">
        <v>40397</v>
      </c>
      <c r="O672" s="199">
        <v>7</v>
      </c>
      <c r="P672" s="199">
        <v>8</v>
      </c>
      <c r="Q672" s="199">
        <v>2010</v>
      </c>
      <c r="R672" s="637">
        <f t="shared" ca="1" si="244"/>
        <v>13</v>
      </c>
      <c r="S672" s="15" t="s">
        <v>4808</v>
      </c>
      <c r="T672" s="29" t="s">
        <v>86</v>
      </c>
      <c r="U672" s="155">
        <v>33465473</v>
      </c>
      <c r="V672" s="14" t="s">
        <v>2644</v>
      </c>
      <c r="W672" s="114" t="s">
        <v>47</v>
      </c>
      <c r="X672" s="51" t="str">
        <f t="shared" si="245"/>
        <v>6812ARPENOMAV</v>
      </c>
      <c r="Y672" s="180" t="s">
        <v>207</v>
      </c>
      <c r="Z672" s="263" t="s">
        <v>208</v>
      </c>
      <c r="AA672" s="263" t="s">
        <v>209</v>
      </c>
      <c r="AB672" s="263" t="s">
        <v>210</v>
      </c>
      <c r="AC672" s="481" t="s">
        <v>56</v>
      </c>
      <c r="AD672" s="44" t="s">
        <v>57</v>
      </c>
      <c r="AE672" s="1318">
        <v>25199</v>
      </c>
      <c r="AF672" s="180" t="s">
        <v>211</v>
      </c>
      <c r="AG672" s="263" t="s">
        <v>206</v>
      </c>
      <c r="AH672" s="263" t="s">
        <v>212</v>
      </c>
      <c r="AI672" s="58" t="s">
        <v>4809</v>
      </c>
      <c r="AJ672" s="32" t="s">
        <v>58</v>
      </c>
      <c r="AK672" s="231">
        <v>10034565</v>
      </c>
      <c r="AL672" s="15" t="s">
        <v>2578</v>
      </c>
      <c r="AM672" s="85">
        <v>45184</v>
      </c>
      <c r="AN672" s="15" t="s">
        <v>49</v>
      </c>
      <c r="AO672" s="31">
        <v>45234</v>
      </c>
      <c r="AP672" s="15">
        <v>1</v>
      </c>
      <c r="AQ672" s="20">
        <v>1</v>
      </c>
      <c r="AR672" s="20">
        <v>1</v>
      </c>
      <c r="AS672" s="114" t="s">
        <v>47</v>
      </c>
      <c r="AT672" s="15" t="s">
        <v>188</v>
      </c>
      <c r="AU672" s="398" t="s">
        <v>47</v>
      </c>
      <c r="AV672" s="15"/>
      <c r="AW672" s="164"/>
      <c r="AX672" s="58"/>
      <c r="AY672" s="164"/>
      <c r="AZ672" s="15"/>
      <c r="BA672" s="15"/>
      <c r="BB672" s="164"/>
      <c r="BC672" s="164"/>
      <c r="BD672" s="164"/>
      <c r="BE672" s="164"/>
      <c r="BF672" s="164"/>
      <c r="BG672" s="755">
        <f t="shared" si="246"/>
        <v>9</v>
      </c>
      <c r="BH672" s="709">
        <f t="shared" si="247"/>
        <v>13</v>
      </c>
      <c r="BI672" s="755">
        <f t="shared" si="248"/>
        <v>4</v>
      </c>
      <c r="BJ672" s="459" t="str">
        <f t="shared" si="249"/>
        <v>4 AÑOS REZAGO A MÁS</v>
      </c>
      <c r="BK672" s="164"/>
    </row>
    <row r="673" spans="1:63" customFormat="1" ht="18.75" customHeight="1">
      <c r="A673" s="481">
        <v>1284</v>
      </c>
      <c r="B673" s="23" t="s">
        <v>5311</v>
      </c>
      <c r="C673" s="309" t="s">
        <v>33</v>
      </c>
      <c r="D673" s="155" t="s">
        <v>33</v>
      </c>
      <c r="E673" s="464" t="s">
        <v>875</v>
      </c>
      <c r="F673" s="161">
        <v>943190828</v>
      </c>
      <c r="G673" s="310" t="str">
        <f>CONCATENATE(MID(Q673,3,2),MID(P673,1,2),MID(H673,1,2),MID(I673,1,2),MID(J673,1,2), MID(K673,1,2),MID(L673,1,1))</f>
        <v>1111LIBESOANS</v>
      </c>
      <c r="H673" s="1205" t="s">
        <v>815</v>
      </c>
      <c r="I673" s="1205" t="s">
        <v>5916</v>
      </c>
      <c r="J673" s="1205" t="s">
        <v>5917</v>
      </c>
      <c r="K673" s="1205" t="s">
        <v>104</v>
      </c>
      <c r="L673" s="58" t="s">
        <v>57</v>
      </c>
      <c r="M673" s="103" t="s">
        <v>57</v>
      </c>
      <c r="N673" s="528">
        <v>40859</v>
      </c>
      <c r="O673" s="354">
        <v>12</v>
      </c>
      <c r="P673" s="354">
        <v>11</v>
      </c>
      <c r="Q673" s="354">
        <v>2011</v>
      </c>
      <c r="R673" s="637">
        <f t="shared" ca="1" si="244"/>
        <v>12</v>
      </c>
      <c r="S673" s="483" t="s">
        <v>4809</v>
      </c>
      <c r="T673" s="466" t="s">
        <v>71</v>
      </c>
      <c r="U673" s="161">
        <v>34587903</v>
      </c>
      <c r="V673" s="14" t="s">
        <v>2656</v>
      </c>
      <c r="W673" s="114" t="s">
        <v>47</v>
      </c>
      <c r="X673" s="51" t="str">
        <f t="shared" si="245"/>
        <v>9409LIPAMIANV</v>
      </c>
      <c r="Y673" s="1276" t="s">
        <v>815</v>
      </c>
      <c r="Z673" s="1276" t="s">
        <v>447</v>
      </c>
      <c r="AA673" s="161" t="s">
        <v>119</v>
      </c>
      <c r="AB673" s="161" t="s">
        <v>1879</v>
      </c>
      <c r="AC673" s="481" t="s">
        <v>56</v>
      </c>
      <c r="AD673" s="44" t="s">
        <v>111</v>
      </c>
      <c r="AE673" s="787">
        <v>34580</v>
      </c>
      <c r="AF673" s="782" t="s">
        <v>88</v>
      </c>
      <c r="AG673" s="797" t="s">
        <v>315</v>
      </c>
      <c r="AH673" s="797" t="s">
        <v>75</v>
      </c>
      <c r="AI673" s="15" t="s">
        <v>4808</v>
      </c>
      <c r="AJ673" s="466" t="s">
        <v>112</v>
      </c>
      <c r="AK673" s="161" t="s">
        <v>120</v>
      </c>
      <c r="AL673" s="15" t="s">
        <v>2578</v>
      </c>
      <c r="AM673" s="557">
        <v>45278.870759490739</v>
      </c>
      <c r="AN673" s="15" t="s">
        <v>49</v>
      </c>
      <c r="AO673" s="1101">
        <v>45320</v>
      </c>
      <c r="AP673" s="481">
        <v>2</v>
      </c>
      <c r="AQ673" s="466">
        <v>1</v>
      </c>
      <c r="AR673" s="466">
        <v>1</v>
      </c>
      <c r="AS673" s="673" t="s">
        <v>47</v>
      </c>
      <c r="AT673" s="189" t="s">
        <v>1210</v>
      </c>
      <c r="AV673" s="58"/>
      <c r="AW673" s="1064"/>
      <c r="AX673" s="481"/>
      <c r="AY673" s="1064"/>
      <c r="AZ673" s="58"/>
      <c r="BA673" s="58"/>
      <c r="BG673" s="755">
        <f t="shared" si="246"/>
        <v>12</v>
      </c>
      <c r="BH673" s="709">
        <f t="shared" si="247"/>
        <v>12</v>
      </c>
      <c r="BI673" s="755">
        <f t="shared" si="248"/>
        <v>0</v>
      </c>
      <c r="BJ673" s="459" t="str">
        <f t="shared" si="249"/>
        <v>NO TIENE REZAGO</v>
      </c>
    </row>
    <row r="674" spans="1:63" customFormat="1" ht="18.75" customHeight="1">
      <c r="A674" s="481">
        <v>1330</v>
      </c>
      <c r="B674" s="23" t="s">
        <v>5311</v>
      </c>
      <c r="C674" s="15" t="s">
        <v>50</v>
      </c>
      <c r="D674" s="15" t="s">
        <v>50</v>
      </c>
      <c r="E674" s="567" t="s">
        <v>51</v>
      </c>
      <c r="F674" s="564" t="s">
        <v>6137</v>
      </c>
      <c r="G674" s="310" t="str">
        <f>CONCATENATE(MID(Q674,3,2),MID(P674,1,2),MID(H674,1,2),MID(I674,1,2),MID(J674,1,2), MID(K674,1,2),MID(L674,1,1))</f>
        <v>067LIMIRENAS</v>
      </c>
      <c r="H674" s="473" t="s">
        <v>815</v>
      </c>
      <c r="I674" s="473" t="s">
        <v>6165</v>
      </c>
      <c r="J674" s="473" t="s">
        <v>6167</v>
      </c>
      <c r="K674" s="473" t="s">
        <v>6168</v>
      </c>
      <c r="L674" s="58" t="s">
        <v>57</v>
      </c>
      <c r="M674" s="103" t="s">
        <v>57</v>
      </c>
      <c r="N674" s="565">
        <v>38899</v>
      </c>
      <c r="O674" s="549">
        <v>1</v>
      </c>
      <c r="P674" s="549">
        <v>7</v>
      </c>
      <c r="Q674" s="549">
        <v>2006</v>
      </c>
      <c r="R674" s="637">
        <f t="shared" ca="1" si="244"/>
        <v>17</v>
      </c>
      <c r="S674" s="483" t="s">
        <v>4809</v>
      </c>
      <c r="T674" s="499" t="s">
        <v>58</v>
      </c>
      <c r="U674" s="561">
        <v>31699719</v>
      </c>
      <c r="V674" s="14" t="s">
        <v>2611</v>
      </c>
      <c r="W674" s="114" t="s">
        <v>47</v>
      </c>
      <c r="X674" s="51" t="str">
        <f t="shared" si="245"/>
        <v>8207MIGOCAYEV</v>
      </c>
      <c r="Y674" s="473" t="s">
        <v>6165</v>
      </c>
      <c r="Z674" s="473" t="s">
        <v>742</v>
      </c>
      <c r="AA674" s="720" t="s">
        <v>603</v>
      </c>
      <c r="AB674" s="473" t="s">
        <v>6220</v>
      </c>
      <c r="AC674" s="481" t="s">
        <v>56</v>
      </c>
      <c r="AD674" s="44" t="s">
        <v>57</v>
      </c>
      <c r="AE674" s="474">
        <v>30160</v>
      </c>
      <c r="AF674" s="549" t="s">
        <v>186</v>
      </c>
      <c r="AG674" s="560" t="s">
        <v>216</v>
      </c>
      <c r="AH674" s="549" t="s">
        <v>369</v>
      </c>
      <c r="AI674" s="15" t="s">
        <v>4809</v>
      </c>
      <c r="AJ674" s="576" t="s">
        <v>58</v>
      </c>
      <c r="AK674" s="561">
        <v>21149683</v>
      </c>
      <c r="AL674" s="15" t="s">
        <v>2578</v>
      </c>
      <c r="AM674" s="1095">
        <v>45275</v>
      </c>
      <c r="AN674" s="1101"/>
      <c r="AO674" s="1101"/>
      <c r="AP674" s="58">
        <v>1</v>
      </c>
      <c r="AQ674" s="1388"/>
      <c r="AR674" s="1402"/>
      <c r="AS674" s="1406" t="s">
        <v>47</v>
      </c>
      <c r="AT674" s="18" t="s">
        <v>6241</v>
      </c>
      <c r="AU674" s="305"/>
      <c r="AV674" s="58" t="s">
        <v>47</v>
      </c>
      <c r="AW674" s="1072" t="s">
        <v>6243</v>
      </c>
      <c r="AX674" s="1101">
        <v>45294</v>
      </c>
      <c r="AY674" s="1063" t="s">
        <v>47</v>
      </c>
      <c r="AZ674" s="58"/>
      <c r="BA674" s="58"/>
      <c r="BG674" s="755">
        <f t="shared" si="246"/>
        <v>14</v>
      </c>
      <c r="BH674" s="709">
        <f t="shared" si="247"/>
        <v>17</v>
      </c>
      <c r="BI674" s="755">
        <f t="shared" si="248"/>
        <v>3</v>
      </c>
      <c r="BJ674" s="459" t="str">
        <f t="shared" si="249"/>
        <v>3 AÑOS REZAGO</v>
      </c>
    </row>
    <row r="675" spans="1:63" customFormat="1" ht="18.75" customHeight="1">
      <c r="A675" s="481">
        <v>1380</v>
      </c>
      <c r="B675" s="23" t="s">
        <v>5311</v>
      </c>
      <c r="C675" s="15" t="s">
        <v>50</v>
      </c>
      <c r="D675" s="15" t="s">
        <v>50</v>
      </c>
      <c r="E675" s="567" t="s">
        <v>51</v>
      </c>
      <c r="F675" s="564">
        <v>931899965</v>
      </c>
      <c r="G675" s="310" t="str">
        <f>CONCATENATE(MID(Q675,3,2),MID(P675,1,2),MID(H675,1,2),MID(I675,1,2),MID(J675,1,2), MID(K675,1,2),MID(L675,1,1))</f>
        <v>126LIRAGADAP</v>
      </c>
      <c r="H675" s="645" t="s">
        <v>815</v>
      </c>
      <c r="I675" s="645" t="s">
        <v>218</v>
      </c>
      <c r="J675" s="645" t="s">
        <v>1053</v>
      </c>
      <c r="K675" s="645" t="s">
        <v>1957</v>
      </c>
      <c r="L675" s="520" t="s">
        <v>42</v>
      </c>
      <c r="M675" s="499" t="s">
        <v>42</v>
      </c>
      <c r="N675" s="565">
        <v>41085</v>
      </c>
      <c r="O675" s="549">
        <v>25</v>
      </c>
      <c r="P675" s="549">
        <v>6</v>
      </c>
      <c r="Q675" s="549">
        <v>2012</v>
      </c>
      <c r="R675" s="637">
        <f t="shared" ca="1" si="244"/>
        <v>11</v>
      </c>
      <c r="S675" s="482" t="s">
        <v>4808</v>
      </c>
      <c r="T675" s="499" t="s">
        <v>42</v>
      </c>
      <c r="U675" s="561">
        <v>3923475</v>
      </c>
      <c r="V675" s="14" t="s">
        <v>2582</v>
      </c>
      <c r="W675" s="114" t="s">
        <v>47</v>
      </c>
      <c r="X675" s="51" t="str">
        <f t="shared" si="245"/>
        <v>9607RATODENIV</v>
      </c>
      <c r="Y675" s="645" t="s">
        <v>218</v>
      </c>
      <c r="Z675" s="645" t="s">
        <v>5265</v>
      </c>
      <c r="AA675" s="473" t="s">
        <v>5266</v>
      </c>
      <c r="AB675" s="473" t="s">
        <v>53</v>
      </c>
      <c r="AC675" s="481" t="s">
        <v>56</v>
      </c>
      <c r="AD675" s="15" t="s">
        <v>42</v>
      </c>
      <c r="AE675" s="474">
        <v>35253</v>
      </c>
      <c r="AF675" s="549" t="s">
        <v>216</v>
      </c>
      <c r="AG675" s="560" t="s">
        <v>216</v>
      </c>
      <c r="AH675" s="549" t="s">
        <v>334</v>
      </c>
      <c r="AI675" s="15" t="s">
        <v>4809</v>
      </c>
      <c r="AJ675" s="473" t="s">
        <v>42</v>
      </c>
      <c r="AK675" s="561">
        <v>3511556</v>
      </c>
      <c r="AL675" s="15" t="s">
        <v>2578</v>
      </c>
      <c r="AM675" s="1095">
        <v>45304</v>
      </c>
      <c r="AN675" s="15" t="s">
        <v>49</v>
      </c>
      <c r="AO675" s="1101">
        <v>45306</v>
      </c>
      <c r="AP675" s="58">
        <v>1</v>
      </c>
      <c r="AQ675" s="549">
        <v>3</v>
      </c>
      <c r="AR675" s="704">
        <v>3</v>
      </c>
      <c r="AS675" s="638" t="s">
        <v>47</v>
      </c>
      <c r="AT675" s="240" t="s">
        <v>6241</v>
      </c>
      <c r="AU675" s="305"/>
      <c r="AV675" s="58" t="s">
        <v>47</v>
      </c>
      <c r="AW675" s="1072" t="s">
        <v>6129</v>
      </c>
      <c r="AX675" s="1101">
        <v>45307</v>
      </c>
      <c r="AY675" s="1063" t="s">
        <v>47</v>
      </c>
      <c r="AZ675" s="58"/>
      <c r="BA675" s="58"/>
      <c r="BG675" s="755">
        <f t="shared" si="246"/>
        <v>10</v>
      </c>
      <c r="BH675" s="709">
        <f t="shared" si="247"/>
        <v>11</v>
      </c>
      <c r="BI675" s="755">
        <f t="shared" si="248"/>
        <v>1</v>
      </c>
      <c r="BJ675" s="459" t="str">
        <f t="shared" si="249"/>
        <v>NO TIENE REZAGO</v>
      </c>
    </row>
    <row r="676" spans="1:63" customFormat="1" ht="18.75" customHeight="1">
      <c r="A676" s="481">
        <v>1434</v>
      </c>
      <c r="B676" s="23" t="s">
        <v>5311</v>
      </c>
      <c r="C676" s="15" t="s">
        <v>5146</v>
      </c>
      <c r="D676" s="23" t="s">
        <v>126</v>
      </c>
      <c r="E676" s="467" t="s">
        <v>294</v>
      </c>
      <c r="F676" s="467" t="s">
        <v>5255</v>
      </c>
      <c r="G676" s="310" t="str">
        <f>CONCATENATE(MID(Q676,3,2),MID(P676,1,2),MID(H676,1,2),MID(I676,1,2),MID(J676,1,2), MID(K676,1,2),MID(L676,1,1))</f>
        <v>076LIVALEALP</v>
      </c>
      <c r="H676" s="439" t="s">
        <v>815</v>
      </c>
      <c r="I676" s="439" t="s">
        <v>1662</v>
      </c>
      <c r="J676" s="439" t="s">
        <v>6390</v>
      </c>
      <c r="K676" s="439" t="s">
        <v>1776</v>
      </c>
      <c r="L676" s="483" t="s">
        <v>42</v>
      </c>
      <c r="M676" s="467" t="s">
        <v>42</v>
      </c>
      <c r="N676" s="588">
        <v>39243</v>
      </c>
      <c r="O676" s="592">
        <v>10</v>
      </c>
      <c r="P676" s="592">
        <v>6</v>
      </c>
      <c r="Q676" s="592">
        <v>2007</v>
      </c>
      <c r="R676" s="637">
        <f t="shared" ca="1" si="244"/>
        <v>16</v>
      </c>
      <c r="S676" s="482" t="s">
        <v>4808</v>
      </c>
      <c r="T676" s="439" t="s">
        <v>6371</v>
      </c>
      <c r="U676" s="556" t="s">
        <v>6391</v>
      </c>
      <c r="V676" s="14" t="s">
        <v>2611</v>
      </c>
      <c r="W676" s="114" t="s">
        <v>47</v>
      </c>
      <c r="X676" s="51" t="str">
        <f t="shared" si="245"/>
        <v>8912VACODAANV</v>
      </c>
      <c r="Y676" s="439" t="s">
        <v>1662</v>
      </c>
      <c r="Z676" s="439" t="s">
        <v>1663</v>
      </c>
      <c r="AA676" s="439" t="s">
        <v>1664</v>
      </c>
      <c r="AB676" s="439" t="s">
        <v>1563</v>
      </c>
      <c r="AC676" s="481" t="s">
        <v>56</v>
      </c>
      <c r="AD676" s="16" t="s">
        <v>42</v>
      </c>
      <c r="AE676" s="589">
        <v>32845</v>
      </c>
      <c r="AF676" s="467">
        <v>3</v>
      </c>
      <c r="AG676" s="467">
        <v>12</v>
      </c>
      <c r="AH676" s="467">
        <v>1989</v>
      </c>
      <c r="AI676" s="15" t="s">
        <v>4809</v>
      </c>
      <c r="AJ676" s="439" t="s">
        <v>6373</v>
      </c>
      <c r="AK676" s="590" t="s">
        <v>5259</v>
      </c>
      <c r="AL676" s="15" t="s">
        <v>2578</v>
      </c>
      <c r="AM676" s="1103">
        <v>45224</v>
      </c>
      <c r="AN676" s="15" t="s">
        <v>49</v>
      </c>
      <c r="AO676" s="1103">
        <v>45297</v>
      </c>
      <c r="AP676" s="483">
        <v>1</v>
      </c>
      <c r="AQ676" s="592">
        <v>1</v>
      </c>
      <c r="AR676" s="719">
        <v>1</v>
      </c>
      <c r="AS676" s="673" t="s">
        <v>47</v>
      </c>
      <c r="AT676" s="180" t="s">
        <v>1494</v>
      </c>
      <c r="AU676" s="305"/>
      <c r="AV676" s="58" t="s">
        <v>47</v>
      </c>
      <c r="AW676" s="1233" t="s">
        <v>6426</v>
      </c>
      <c r="AX676" s="1103">
        <v>45306</v>
      </c>
      <c r="AY676" s="305"/>
      <c r="AZ676" s="58"/>
      <c r="BA676" s="58"/>
      <c r="BG676" s="755">
        <f t="shared" si="246"/>
        <v>14</v>
      </c>
      <c r="BH676" s="709">
        <f t="shared" si="247"/>
        <v>16</v>
      </c>
      <c r="BI676" s="755">
        <f t="shared" si="248"/>
        <v>2</v>
      </c>
      <c r="BJ676" s="459" t="str">
        <f t="shared" si="249"/>
        <v>2 AÑOS REZAGO</v>
      </c>
    </row>
    <row r="677" spans="1:63" customFormat="1" ht="18.75" customHeight="1">
      <c r="A677" s="481">
        <v>1498</v>
      </c>
      <c r="B677" s="23" t="s">
        <v>5311</v>
      </c>
      <c r="C677" s="15" t="s">
        <v>5146</v>
      </c>
      <c r="D677" s="23" t="s">
        <v>126</v>
      </c>
      <c r="E677" s="53" t="s">
        <v>294</v>
      </c>
      <c r="F677" s="53">
        <v>927561180</v>
      </c>
      <c r="G677" s="310" t="str">
        <f>CONCATENATE(MID(Q677,3,2),MID(P677,1,2),MID(H677,1,2),MID(I677,1,2),MID(J677,1,2), MID(K677,1,2),MID(L677,1,1))</f>
        <v>196LIRIMAVAN</v>
      </c>
      <c r="H677" s="604" t="s">
        <v>3234</v>
      </c>
      <c r="I677" s="604" t="s">
        <v>1437</v>
      </c>
      <c r="J677" s="604" t="s">
        <v>6488</v>
      </c>
      <c r="K677" s="1008" t="s">
        <v>167</v>
      </c>
      <c r="L677" s="15" t="s">
        <v>1938</v>
      </c>
      <c r="M677" s="185" t="s">
        <v>1938</v>
      </c>
      <c r="N677" s="528">
        <v>43619</v>
      </c>
      <c r="O677" s="354">
        <v>3</v>
      </c>
      <c r="P677" s="354">
        <v>6</v>
      </c>
      <c r="Q677" s="354">
        <v>2019</v>
      </c>
      <c r="R677" s="637">
        <f t="shared" ca="1" si="244"/>
        <v>4</v>
      </c>
      <c r="S677" s="483" t="s">
        <v>4809</v>
      </c>
      <c r="T677" s="29" t="s">
        <v>2113</v>
      </c>
      <c r="U677" s="53">
        <v>91366346</v>
      </c>
      <c r="V677" s="14" t="s">
        <v>2595</v>
      </c>
      <c r="W677" s="114" t="s">
        <v>47</v>
      </c>
      <c r="X677" s="51" t="str">
        <f t="shared" si="245"/>
        <v>9311RICAKINAV</v>
      </c>
      <c r="Y677" s="604" t="s">
        <v>6538</v>
      </c>
      <c r="Z677" s="604" t="s">
        <v>4148</v>
      </c>
      <c r="AA677" s="609" t="s">
        <v>6536</v>
      </c>
      <c r="AB677" s="605" t="s">
        <v>6537</v>
      </c>
      <c r="AC677" s="481" t="s">
        <v>56</v>
      </c>
      <c r="AD677" s="44" t="s">
        <v>57</v>
      </c>
      <c r="AE677" s="526">
        <v>34290</v>
      </c>
      <c r="AF677" s="53">
        <v>15</v>
      </c>
      <c r="AG677" s="53">
        <v>11</v>
      </c>
      <c r="AH677" s="53">
        <v>1993</v>
      </c>
      <c r="AI677" s="15" t="s">
        <v>4809</v>
      </c>
      <c r="AJ677" s="48" t="s">
        <v>1096</v>
      </c>
      <c r="AK677" s="354">
        <v>22322960</v>
      </c>
      <c r="AL677" s="15" t="s">
        <v>2578</v>
      </c>
      <c r="AM677" s="1101">
        <v>45266</v>
      </c>
      <c r="AN677" s="481"/>
      <c r="AO677" s="1114"/>
      <c r="AP677" s="481">
        <v>3</v>
      </c>
      <c r="AQ677" s="530"/>
      <c r="AR677" s="463"/>
      <c r="AS677" s="114" t="s">
        <v>47</v>
      </c>
      <c r="AT677" s="180" t="s">
        <v>1126</v>
      </c>
      <c r="AV677" s="58"/>
      <c r="AW677" s="1068" t="s">
        <v>6558</v>
      </c>
      <c r="AX677" s="1103"/>
      <c r="AZ677" s="58"/>
      <c r="BA677" s="58"/>
      <c r="BG677" s="755">
        <f t="shared" si="246"/>
        <v>6</v>
      </c>
      <c r="BH677" s="709">
        <f t="shared" si="247"/>
        <v>4</v>
      </c>
      <c r="BI677" s="755">
        <f t="shared" si="248"/>
        <v>-2</v>
      </c>
      <c r="BJ677" s="459" t="str">
        <f t="shared" si="249"/>
        <v>NO TIENE REZAGO</v>
      </c>
    </row>
    <row r="678" spans="1:63" customFormat="1" ht="18.75" customHeight="1">
      <c r="A678" s="481">
        <v>216</v>
      </c>
      <c r="B678" s="114" t="s">
        <v>2836</v>
      </c>
      <c r="C678" s="15" t="s">
        <v>33</v>
      </c>
      <c r="D678" s="15" t="s">
        <v>33</v>
      </c>
      <c r="E678" s="15" t="s">
        <v>91</v>
      </c>
      <c r="F678" s="15">
        <v>960536722</v>
      </c>
      <c r="G678" s="310" t="str">
        <f>CONCATENATE(MID(Q678,3,2),MID(P678,1,2),MID(H678,1,2),MID(I678,1,2),MID(J678,1,2), MID(K678,1,2),MID(L678,1,1))</f>
        <v>199LIARCHUZS</v>
      </c>
      <c r="H678" s="18" t="s">
        <v>967</v>
      </c>
      <c r="I678" s="18" t="s">
        <v>182</v>
      </c>
      <c r="J678" s="18" t="s">
        <v>2861</v>
      </c>
      <c r="K678" s="18" t="s">
        <v>2862</v>
      </c>
      <c r="L678" s="15" t="s">
        <v>57</v>
      </c>
      <c r="M678" s="103" t="s">
        <v>57</v>
      </c>
      <c r="N678" s="193">
        <v>43713</v>
      </c>
      <c r="O678" s="199">
        <v>5</v>
      </c>
      <c r="P678" s="199">
        <v>9</v>
      </c>
      <c r="Q678" s="199">
        <v>2019</v>
      </c>
      <c r="R678" s="637">
        <f t="shared" ca="1" si="244"/>
        <v>4</v>
      </c>
      <c r="S678" s="15" t="s">
        <v>4808</v>
      </c>
      <c r="T678" s="466" t="s">
        <v>2590</v>
      </c>
      <c r="U678" s="15">
        <v>47</v>
      </c>
      <c r="V678" s="14" t="s">
        <v>2595</v>
      </c>
      <c r="W678" s="114" t="s">
        <v>47</v>
      </c>
      <c r="X678" s="51" t="str">
        <f t="shared" si="245"/>
        <v>001ARMOBEMAV</v>
      </c>
      <c r="Y678" s="18" t="s">
        <v>182</v>
      </c>
      <c r="Z678" s="18" t="s">
        <v>183</v>
      </c>
      <c r="AA678" s="18" t="s">
        <v>184</v>
      </c>
      <c r="AB678" s="18" t="s">
        <v>185</v>
      </c>
      <c r="AC678" s="481" t="s">
        <v>56</v>
      </c>
      <c r="AD678" s="15" t="s">
        <v>42</v>
      </c>
      <c r="AE678" s="116">
        <v>36553</v>
      </c>
      <c r="AF678" s="18" t="s">
        <v>186</v>
      </c>
      <c r="AG678" s="18" t="s">
        <v>144</v>
      </c>
      <c r="AH678" s="18" t="s">
        <v>187</v>
      </c>
      <c r="AI678" s="58" t="s">
        <v>4809</v>
      </c>
      <c r="AJ678" s="15" t="s">
        <v>42</v>
      </c>
      <c r="AK678" s="20">
        <v>3298665</v>
      </c>
      <c r="AL678" s="15" t="s">
        <v>2578</v>
      </c>
      <c r="AM678" s="31">
        <v>45204</v>
      </c>
      <c r="AN678" s="15" t="s">
        <v>49</v>
      </c>
      <c r="AO678" s="24">
        <v>45246</v>
      </c>
      <c r="AP678" s="15">
        <v>1</v>
      </c>
      <c r="AQ678" s="20">
        <v>1</v>
      </c>
      <c r="AR678" s="231">
        <v>1</v>
      </c>
      <c r="AS678" s="114" t="s">
        <v>47</v>
      </c>
      <c r="AT678" s="155" t="s">
        <v>188</v>
      </c>
      <c r="AU678" s="398" t="s">
        <v>47</v>
      </c>
      <c r="AV678" s="15"/>
      <c r="AW678" s="164"/>
      <c r="AX678" s="58"/>
      <c r="AY678" s="164"/>
      <c r="AZ678" s="15"/>
      <c r="BA678" s="15"/>
      <c r="BB678" s="164"/>
      <c r="BC678" s="164"/>
      <c r="BD678" s="164"/>
      <c r="BE678" s="164"/>
      <c r="BF678" s="164"/>
      <c r="BG678" s="755">
        <f t="shared" si="246"/>
        <v>6</v>
      </c>
      <c r="BH678" s="709">
        <f t="shared" si="247"/>
        <v>4</v>
      </c>
      <c r="BI678" s="755">
        <f t="shared" si="248"/>
        <v>-2</v>
      </c>
      <c r="BJ678" s="459" t="str">
        <f t="shared" si="249"/>
        <v>NO TIENE REZAGO</v>
      </c>
      <c r="BK678" s="164"/>
    </row>
    <row r="679" spans="1:63" customFormat="1" ht="18.75" customHeight="1">
      <c r="A679" s="481">
        <v>292</v>
      </c>
      <c r="B679" s="114" t="s">
        <v>2836</v>
      </c>
      <c r="C679" s="15" t="s">
        <v>33</v>
      </c>
      <c r="D679" s="15" t="s">
        <v>33</v>
      </c>
      <c r="E679" s="33" t="s">
        <v>60</v>
      </c>
      <c r="F679" s="15">
        <v>916117642</v>
      </c>
      <c r="G679" s="310" t="str">
        <f>CONCATENATE(MID(Q679,3,2),MID(P679,1,2),MID(H679,1,2),MID(I679,1,2),MID(J679,1,2), MID(K679,1,2),MID(L679,1,1))</f>
        <v>094LIDIGAALS</v>
      </c>
      <c r="H679" s="18" t="s">
        <v>967</v>
      </c>
      <c r="I679" s="18" t="s">
        <v>541</v>
      </c>
      <c r="J679" s="18" t="s">
        <v>1053</v>
      </c>
      <c r="K679" s="18" t="s">
        <v>1776</v>
      </c>
      <c r="L679" s="15" t="s">
        <v>57</v>
      </c>
      <c r="M679" s="103" t="s">
        <v>57</v>
      </c>
      <c r="N679" s="193">
        <v>39911</v>
      </c>
      <c r="O679" s="199">
        <v>8</v>
      </c>
      <c r="P679" s="199">
        <v>4</v>
      </c>
      <c r="Q679" s="199">
        <v>2009</v>
      </c>
      <c r="R679" s="637">
        <f t="shared" ca="1" si="244"/>
        <v>14</v>
      </c>
      <c r="S679" s="15" t="s">
        <v>4808</v>
      </c>
      <c r="T679" s="29" t="s">
        <v>2590</v>
      </c>
      <c r="U679" s="115" t="s">
        <v>3000</v>
      </c>
      <c r="V679" s="14" t="s">
        <v>2586</v>
      </c>
      <c r="W679" s="114" t="s">
        <v>47</v>
      </c>
      <c r="X679" s="51" t="str">
        <f t="shared" si="245"/>
        <v>772DICOYAYAV</v>
      </c>
      <c r="Y679" s="18" t="s">
        <v>541</v>
      </c>
      <c r="Z679" s="18" t="s">
        <v>467</v>
      </c>
      <c r="AA679" s="18" t="s">
        <v>557</v>
      </c>
      <c r="AB679" s="18" t="s">
        <v>222</v>
      </c>
      <c r="AC679" s="481" t="s">
        <v>56</v>
      </c>
      <c r="AD679" s="44" t="s">
        <v>57</v>
      </c>
      <c r="AE679" s="116">
        <v>28171</v>
      </c>
      <c r="AF679" s="18" t="s">
        <v>314</v>
      </c>
      <c r="AG679" s="18" t="s">
        <v>155</v>
      </c>
      <c r="AH679" s="18" t="s">
        <v>559</v>
      </c>
      <c r="AI679" s="58" t="s">
        <v>4809</v>
      </c>
      <c r="AJ679" s="32" t="s">
        <v>58</v>
      </c>
      <c r="AK679" s="117" t="s">
        <v>558</v>
      </c>
      <c r="AL679" s="15" t="s">
        <v>2578</v>
      </c>
      <c r="AM679" s="387">
        <v>45215</v>
      </c>
      <c r="AN679" s="15" t="s">
        <v>49</v>
      </c>
      <c r="AO679" s="24">
        <v>45254</v>
      </c>
      <c r="AP679" s="15">
        <v>1</v>
      </c>
      <c r="AQ679" s="20">
        <v>1</v>
      </c>
      <c r="AR679" s="231">
        <v>2</v>
      </c>
      <c r="AS679" s="114" t="s">
        <v>47</v>
      </c>
      <c r="AT679" s="155" t="s">
        <v>67</v>
      </c>
      <c r="AU679" s="398" t="s">
        <v>47</v>
      </c>
      <c r="AV679" s="15"/>
      <c r="AW679" s="164"/>
      <c r="AX679" s="58"/>
      <c r="AY679" s="164"/>
      <c r="AZ679" s="15"/>
      <c r="BA679" s="15"/>
      <c r="BB679" s="164"/>
      <c r="BC679" s="164"/>
      <c r="BD679" s="164"/>
      <c r="BE679" s="164"/>
      <c r="BF679" s="164"/>
      <c r="BG679" s="755">
        <f t="shared" si="246"/>
        <v>11</v>
      </c>
      <c r="BH679" s="709">
        <f t="shared" si="247"/>
        <v>14</v>
      </c>
      <c r="BI679" s="755">
        <f t="shared" si="248"/>
        <v>3</v>
      </c>
      <c r="BJ679" s="459" t="str">
        <f t="shared" si="249"/>
        <v>3 AÑOS REZAGO</v>
      </c>
      <c r="BK679" s="164" t="s">
        <v>3855</v>
      </c>
    </row>
    <row r="680" spans="1:63" customFormat="1" ht="18.75" customHeight="1">
      <c r="A680" s="481">
        <v>329</v>
      </c>
      <c r="B680" s="114" t="s">
        <v>2836</v>
      </c>
      <c r="C680" s="15" t="s">
        <v>33</v>
      </c>
      <c r="D680" s="15" t="s">
        <v>33</v>
      </c>
      <c r="E680" s="33" t="s">
        <v>60</v>
      </c>
      <c r="F680" s="15" t="s">
        <v>3063</v>
      </c>
      <c r="G680" s="310" t="str">
        <f>CONCATENATE(MID(Q680,3,2),MID(P680,1,2),MID(H680,1,2),MID(I680,1,2),MID(J680,1,2), MID(K680,1,2),MID(L680,1,1))</f>
        <v>169LIFRANJOS</v>
      </c>
      <c r="H680" s="18" t="s">
        <v>967</v>
      </c>
      <c r="I680" s="18" t="s">
        <v>684</v>
      </c>
      <c r="J680" s="18" t="s">
        <v>3064</v>
      </c>
      <c r="K680" s="18" t="s">
        <v>2180</v>
      </c>
      <c r="L680" s="15" t="s">
        <v>57</v>
      </c>
      <c r="M680" s="103" t="s">
        <v>57</v>
      </c>
      <c r="N680" s="193">
        <v>42618</v>
      </c>
      <c r="O680" s="199">
        <v>5</v>
      </c>
      <c r="P680" s="199">
        <v>9</v>
      </c>
      <c r="Q680" s="199">
        <v>2016</v>
      </c>
      <c r="R680" s="637">
        <f t="shared" ca="1" si="244"/>
        <v>7</v>
      </c>
      <c r="S680" s="15" t="s">
        <v>4808</v>
      </c>
      <c r="T680" s="29" t="s">
        <v>2590</v>
      </c>
      <c r="U680" s="15">
        <v>618</v>
      </c>
      <c r="V680" s="14" t="s">
        <v>2592</v>
      </c>
      <c r="W680" s="114" t="s">
        <v>47</v>
      </c>
      <c r="X680" s="51" t="str">
        <f t="shared" si="245"/>
        <v>9312FRESARMIV</v>
      </c>
      <c r="Y680" s="15" t="s">
        <v>684</v>
      </c>
      <c r="Z680" s="15" t="s">
        <v>330</v>
      </c>
      <c r="AA680" s="15" t="s">
        <v>685</v>
      </c>
      <c r="AB680" s="15" t="s">
        <v>686</v>
      </c>
      <c r="AC680" s="481" t="s">
        <v>56</v>
      </c>
      <c r="AD680" s="44" t="s">
        <v>57</v>
      </c>
      <c r="AE680" s="24">
        <v>34309</v>
      </c>
      <c r="AF680" s="18" t="s">
        <v>74</v>
      </c>
      <c r="AG680" s="18" t="s">
        <v>206</v>
      </c>
      <c r="AH680" s="18" t="s">
        <v>293</v>
      </c>
      <c r="AI680" s="58" t="s">
        <v>4809</v>
      </c>
      <c r="AJ680" s="32" t="s">
        <v>58</v>
      </c>
      <c r="AK680" s="20">
        <v>22190504</v>
      </c>
      <c r="AL680" s="15" t="s">
        <v>2578</v>
      </c>
      <c r="AM680" s="85">
        <v>45199.514224537037</v>
      </c>
      <c r="AN680" s="15"/>
      <c r="AO680" s="31"/>
      <c r="AP680" s="15"/>
      <c r="AQ680" s="286"/>
      <c r="AR680" s="231"/>
      <c r="AS680" s="114" t="s">
        <v>47</v>
      </c>
      <c r="AT680" s="155" t="s">
        <v>98</v>
      </c>
      <c r="AU680" s="398" t="s">
        <v>47</v>
      </c>
      <c r="AV680" s="15"/>
      <c r="AW680" s="164"/>
      <c r="AX680" s="58"/>
      <c r="AY680" s="164"/>
      <c r="AZ680" s="15"/>
      <c r="BA680" s="15"/>
      <c r="BB680" s="164"/>
      <c r="BC680" s="164"/>
      <c r="BD680" s="164"/>
      <c r="BE680" s="164"/>
      <c r="BF680" s="164"/>
      <c r="BG680" s="755">
        <f t="shared" si="246"/>
        <v>6</v>
      </c>
      <c r="BH680" s="709">
        <f t="shared" si="247"/>
        <v>7</v>
      </c>
      <c r="BI680" s="755">
        <f t="shared" si="248"/>
        <v>1</v>
      </c>
      <c r="BJ680" s="459" t="str">
        <f t="shared" si="249"/>
        <v>NO TIENE REZAGO</v>
      </c>
      <c r="BK680" s="164"/>
    </row>
    <row r="681" spans="1:63" customFormat="1" ht="18.75" customHeight="1">
      <c r="A681" s="481">
        <v>1317</v>
      </c>
      <c r="B681" s="23" t="s">
        <v>5311</v>
      </c>
      <c r="C681" s="15" t="s">
        <v>50</v>
      </c>
      <c r="D681" s="15" t="s">
        <v>77</v>
      </c>
      <c r="E681" s="567" t="s">
        <v>77</v>
      </c>
      <c r="F681" s="567">
        <v>982113755</v>
      </c>
      <c r="G681" s="310" t="str">
        <f>CONCATENATE(MID(Q681,3,2),MID(P681,1,2),MID(H681,1,2),MID(I681,1,2),MID(J681,1,2), MID(K681,1,2),MID(L681,1,1))</f>
        <v>1310LIGOISVAP</v>
      </c>
      <c r="H681" s="499" t="s">
        <v>967</v>
      </c>
      <c r="I681" s="499" t="s">
        <v>738</v>
      </c>
      <c r="J681" s="499" t="s">
        <v>1038</v>
      </c>
      <c r="K681" s="499" t="s">
        <v>167</v>
      </c>
      <c r="L681" s="520" t="s">
        <v>42</v>
      </c>
      <c r="M681" s="499" t="s">
        <v>42</v>
      </c>
      <c r="N681" s="581">
        <v>41568</v>
      </c>
      <c r="O681" s="549">
        <v>21</v>
      </c>
      <c r="P681" s="549">
        <v>10</v>
      </c>
      <c r="Q681" s="549">
        <v>2013</v>
      </c>
      <c r="R681" s="637">
        <f ca="1">DATEDIF(N681,TODAY(),"Y")</f>
        <v>10</v>
      </c>
      <c r="S681" s="483" t="s">
        <v>4809</v>
      </c>
      <c r="T681" s="499" t="s">
        <v>42</v>
      </c>
      <c r="U681" s="569">
        <v>4309544</v>
      </c>
      <c r="V681" s="14" t="s">
        <v>2644</v>
      </c>
      <c r="W681" s="114" t="s">
        <v>47</v>
      </c>
      <c r="X681" s="51" t="str">
        <f>UPPER(CONCATENATE(MID(AH681,3,2),MID(AG681,1,2),MID(Y681,1,2),MID(Z681,1,2),MID(AA681,1,2),MID(AB681,1,2),MID(AC681,1,1)))</f>
        <v>8205GOALDICAV</v>
      </c>
      <c r="Y681" s="499" t="s">
        <v>738</v>
      </c>
      <c r="Z681" s="499" t="s">
        <v>147</v>
      </c>
      <c r="AA681" s="499" t="s">
        <v>6214</v>
      </c>
      <c r="AB681" s="499" t="s">
        <v>383</v>
      </c>
      <c r="AC681" s="481" t="s">
        <v>56</v>
      </c>
      <c r="AD681" s="15" t="s">
        <v>42</v>
      </c>
      <c r="AE681" s="582">
        <v>30074</v>
      </c>
      <c r="AF681" s="549" t="s">
        <v>88</v>
      </c>
      <c r="AG681" s="560" t="s">
        <v>105</v>
      </c>
      <c r="AH681" s="549" t="s">
        <v>369</v>
      </c>
      <c r="AI681" s="15" t="s">
        <v>4809</v>
      </c>
      <c r="AJ681" s="499" t="s">
        <v>42</v>
      </c>
      <c r="AK681" s="569">
        <v>2853053</v>
      </c>
      <c r="AL681" s="15" t="s">
        <v>2578</v>
      </c>
      <c r="AM681" s="1095">
        <v>45275</v>
      </c>
      <c r="AN681" s="1101"/>
      <c r="AO681" s="1101"/>
      <c r="AP681" s="520">
        <v>1</v>
      </c>
      <c r="AQ681" s="584"/>
      <c r="AR681" s="1400"/>
      <c r="AS681" s="114" t="s">
        <v>47</v>
      </c>
      <c r="AT681" s="180" t="s">
        <v>6241</v>
      </c>
      <c r="AU681" s="305"/>
      <c r="AV681" s="58" t="s">
        <v>47</v>
      </c>
      <c r="AW681" s="1072" t="s">
        <v>6245</v>
      </c>
      <c r="AX681" s="1101">
        <v>45294</v>
      </c>
      <c r="AY681" s="1063" t="s">
        <v>1805</v>
      </c>
      <c r="AZ681" s="58"/>
      <c r="BA681" s="58"/>
      <c r="BG681" s="755">
        <f>IF(V681="NINGUNO",6, IF(V681="NIVEL INICIAL 3 AÑOS",6,IF(V681="NIVEL INICIAL 4 AÑOS",6, IF(V681="NIVEL INICIAL 5 AÑOS",6, IF(V681="PRIMARIA - 1ER GRADO",6, IF(V681="PRIMARIA - 2DO GRADO",7, IF(V681="PRIMARIA - 3ER GRADO",8, IF(V681="PRIMARIA - 4TO GRADO",9, IF(V681="PRIMARIA - 5TO GRADO",10, IF(V681="PRIMARIA - 6TO GRADO",11, IF(V681="SECUNDARIA - 1ER GRADO",12, IF(V681="SECUNDARIA - 2DO GRADO",13, IF(V681="SECUNDARIA - 3ER GRADO",14, IF(V681="SECUNDARIA - 4TO GRADO",15))))))))))))))</f>
        <v>9</v>
      </c>
      <c r="BH681" s="709">
        <f>DATEDIF(N681,"31/03/2024","Y")</f>
        <v>10</v>
      </c>
      <c r="BI681" s="755">
        <f>BH681-BG681</f>
        <v>1</v>
      </c>
      <c r="BJ681" s="459" t="str">
        <f>IF(BI681&lt;=1,"NO TIENE REZAGO", IF(BI681=2,"2 AÑOS REZAGO", IF(BI681=3,"3 AÑOS REZAGO", IF(BI681&gt;=4, "4 AÑOS REZAGO A MÁS"))))</f>
        <v>NO TIENE REZAGO</v>
      </c>
    </row>
    <row r="682" spans="1:63" customFormat="1" ht="18.75" customHeight="1">
      <c r="A682" s="481">
        <v>347</v>
      </c>
      <c r="B682" s="114" t="s">
        <v>2836</v>
      </c>
      <c r="C682" s="15" t="s">
        <v>33</v>
      </c>
      <c r="D682" s="15" t="s">
        <v>33</v>
      </c>
      <c r="E682" s="150" t="s">
        <v>68</v>
      </c>
      <c r="F682" s="21">
        <v>975715312</v>
      </c>
      <c r="G682" s="310" t="str">
        <f>CONCATENATE(MID(Q682,3,2),MID(P682,1,2),MID(H682,1,2),MID(I682,1,2),MID(J682,1,2), MID(K682,1,2),MID(L682,1,1))</f>
        <v>167LIPRLODAS</v>
      </c>
      <c r="H682" s="18" t="s">
        <v>967</v>
      </c>
      <c r="I682" s="18" t="s">
        <v>3098</v>
      </c>
      <c r="J682" s="18" t="s">
        <v>3099</v>
      </c>
      <c r="K682" s="18" t="s">
        <v>3100</v>
      </c>
      <c r="L682" s="15" t="s">
        <v>57</v>
      </c>
      <c r="M682" s="103" t="s">
        <v>57</v>
      </c>
      <c r="N682" s="193">
        <v>42582</v>
      </c>
      <c r="O682" s="199">
        <v>31</v>
      </c>
      <c r="P682" s="199">
        <v>7</v>
      </c>
      <c r="Q682" s="199">
        <v>2016</v>
      </c>
      <c r="R682" s="637">
        <f ca="1">DATEDIF(N682,TODAY(),"Y")</f>
        <v>7</v>
      </c>
      <c r="S682" s="15" t="s">
        <v>4808</v>
      </c>
      <c r="T682" s="29" t="s">
        <v>2590</v>
      </c>
      <c r="U682" s="134">
        <v>6651</v>
      </c>
      <c r="V682" s="14" t="s">
        <v>2592</v>
      </c>
      <c r="W682" s="114" t="s">
        <v>47</v>
      </c>
      <c r="X682" s="51" t="str">
        <f>UPPER(CONCATENATE(MID(AH682,3,2),MID(AG682,1,2),MID(Y682,1,2),MID(Z682,1,2),MID(AA682,1,2),MID(AB682,1,2),MID(AC682,1,1)))</f>
        <v>7712GOVAELMAV</v>
      </c>
      <c r="Y682" s="18" t="s">
        <v>234</v>
      </c>
      <c r="Z682" s="18" t="s">
        <v>650</v>
      </c>
      <c r="AA682" s="18" t="s">
        <v>428</v>
      </c>
      <c r="AB682" s="18" t="s">
        <v>757</v>
      </c>
      <c r="AC682" s="481" t="s">
        <v>56</v>
      </c>
      <c r="AD682" s="15" t="s">
        <v>42</v>
      </c>
      <c r="AE682" s="123">
        <v>28489</v>
      </c>
      <c r="AF682" s="18" t="s">
        <v>241</v>
      </c>
      <c r="AG682" s="18" t="s">
        <v>206</v>
      </c>
      <c r="AH682" s="18" t="s">
        <v>559</v>
      </c>
      <c r="AI682" s="58" t="s">
        <v>4809</v>
      </c>
      <c r="AJ682" s="15" t="s">
        <v>42</v>
      </c>
      <c r="AK682" s="124" t="s">
        <v>758</v>
      </c>
      <c r="AL682" s="15" t="s">
        <v>2578</v>
      </c>
      <c r="AM682" s="1109">
        <v>45231.634534398152</v>
      </c>
      <c r="AN682" s="15" t="s">
        <v>49</v>
      </c>
      <c r="AO682" s="24">
        <v>45254</v>
      </c>
      <c r="AP682" s="15">
        <v>5</v>
      </c>
      <c r="AQ682" s="20">
        <v>5</v>
      </c>
      <c r="AR682" s="231">
        <v>1</v>
      </c>
      <c r="AS682" s="114" t="s">
        <v>47</v>
      </c>
      <c r="AT682" s="155" t="s">
        <v>76</v>
      </c>
      <c r="AU682" s="398" t="s">
        <v>47</v>
      </c>
      <c r="AV682" s="15"/>
      <c r="AW682" s="164"/>
      <c r="AX682" s="58"/>
      <c r="AY682" s="164"/>
      <c r="AZ682" s="15"/>
      <c r="BA682" s="15"/>
      <c r="BB682" s="164"/>
      <c r="BC682" s="164"/>
      <c r="BD682" s="164"/>
      <c r="BE682" s="164"/>
      <c r="BF682" s="164"/>
      <c r="BG682" s="755">
        <f>IF(V682="NINGUNO",6, IF(V682="NIVEL INICIAL 3 AÑOS",6,IF(V682="NIVEL INICIAL 4 AÑOS",6, IF(V682="NIVEL INICIAL 5 AÑOS",6, IF(V682="PRIMARIA - 1ER GRADO",6, IF(V682="PRIMARIA - 2DO GRADO",7, IF(V682="PRIMARIA - 3ER GRADO",8, IF(V682="PRIMARIA - 4TO GRADO",9, IF(V682="PRIMARIA - 5TO GRADO",10, IF(V682="PRIMARIA - 6TO GRADO",11, IF(V682="SECUNDARIA - 1ER GRADO",12, IF(V682="SECUNDARIA - 2DO GRADO",13, IF(V682="SECUNDARIA - 3ER GRADO",14, IF(V682="SECUNDARIA - 4TO GRADO",15))))))))))))))</f>
        <v>6</v>
      </c>
      <c r="BH682" s="709">
        <f>DATEDIF(N682,"31/03/2024","Y")</f>
        <v>7</v>
      </c>
      <c r="BI682" s="755">
        <f>BH682-BG682</f>
        <v>1</v>
      </c>
      <c r="BJ682" s="459" t="str">
        <f>IF(BI682&lt;=1,"NO TIENE REZAGO", IF(BI682=2,"2 AÑOS REZAGO", IF(BI682=3,"3 AÑOS REZAGO", IF(BI682&gt;=4, "4 AÑOS REZAGO A MÁS"))))</f>
        <v>NO TIENE REZAGO</v>
      </c>
      <c r="BK682" s="164"/>
    </row>
    <row r="683" spans="1:63" customFormat="1" ht="18.75" customHeight="1">
      <c r="A683" s="481">
        <v>350</v>
      </c>
      <c r="B683" s="114" t="s">
        <v>2836</v>
      </c>
      <c r="C683" s="15" t="s">
        <v>33</v>
      </c>
      <c r="D683" s="15" t="s">
        <v>33</v>
      </c>
      <c r="E683" s="150" t="s">
        <v>68</v>
      </c>
      <c r="F683" s="21">
        <v>975715312</v>
      </c>
      <c r="G683" s="310" t="str">
        <f>CONCATENATE(MID(Q683,3,2),MID(P683,1,2),MID(H683,1,2),MID(I683,1,2),MID(J683,1,2), MID(K683,1,2),MID(L683,1,1))</f>
        <v>193LIPRLOSOS</v>
      </c>
      <c r="H683" s="18" t="s">
        <v>967</v>
      </c>
      <c r="I683" s="18" t="s">
        <v>3098</v>
      </c>
      <c r="J683" s="18" t="s">
        <v>3104</v>
      </c>
      <c r="K683" s="18" t="s">
        <v>1661</v>
      </c>
      <c r="L683" s="15" t="s">
        <v>57</v>
      </c>
      <c r="M683" s="103" t="s">
        <v>57</v>
      </c>
      <c r="N683" s="193">
        <v>43527</v>
      </c>
      <c r="O683" s="199">
        <v>3</v>
      </c>
      <c r="P683" s="199">
        <v>3</v>
      </c>
      <c r="Q683" s="199">
        <v>2019</v>
      </c>
      <c r="R683" s="637">
        <f ca="1">DATEDIF(N683,TODAY(),"Y")</f>
        <v>5</v>
      </c>
      <c r="S683" s="15" t="s">
        <v>4809</v>
      </c>
      <c r="T683" s="466" t="s">
        <v>2590</v>
      </c>
      <c r="U683" s="19">
        <v>1115747527</v>
      </c>
      <c r="V683" s="21" t="s">
        <v>53</v>
      </c>
      <c r="W683" s="114" t="s">
        <v>47</v>
      </c>
      <c r="X683" s="51" t="str">
        <f>UPPER(CONCATENATE(MID(AH683,3,2),MID(AG683,1,2),MID(Y683,1,2),MID(Z683,1,2),MID(AA683,1,2),MID(AB683,1,2),MID(AC683,1,1)))</f>
        <v>7712GOVAELMAV</v>
      </c>
      <c r="Y683" s="18" t="s">
        <v>234</v>
      </c>
      <c r="Z683" s="18" t="s">
        <v>650</v>
      </c>
      <c r="AA683" s="18" t="s">
        <v>428</v>
      </c>
      <c r="AB683" s="18" t="s">
        <v>757</v>
      </c>
      <c r="AC683" s="481" t="s">
        <v>56</v>
      </c>
      <c r="AD683" s="15" t="s">
        <v>42</v>
      </c>
      <c r="AE683" s="123">
        <v>28489</v>
      </c>
      <c r="AF683" s="18" t="s">
        <v>241</v>
      </c>
      <c r="AG683" s="18" t="s">
        <v>206</v>
      </c>
      <c r="AH683" s="18" t="s">
        <v>559</v>
      </c>
      <c r="AI683" s="58" t="s">
        <v>4809</v>
      </c>
      <c r="AJ683" s="15" t="s">
        <v>42</v>
      </c>
      <c r="AK683" s="124" t="s">
        <v>758</v>
      </c>
      <c r="AL683" s="15" t="s">
        <v>2578</v>
      </c>
      <c r="AM683" s="1109">
        <v>45231.634534398152</v>
      </c>
      <c r="AN683" s="15"/>
      <c r="AO683" s="24"/>
      <c r="AP683" s="15"/>
      <c r="AQ683" s="20"/>
      <c r="AR683" s="231"/>
      <c r="AS683" s="114" t="s">
        <v>47</v>
      </c>
      <c r="AT683" s="155" t="s">
        <v>76</v>
      </c>
      <c r="AU683" s="398" t="s">
        <v>47</v>
      </c>
      <c r="AV683" s="15"/>
      <c r="AW683" s="164"/>
      <c r="AX683" s="58"/>
      <c r="AY683" s="164"/>
      <c r="AZ683" s="15"/>
      <c r="BA683" s="15"/>
      <c r="BB683" s="164"/>
      <c r="BC683" s="164"/>
      <c r="BD683" s="164"/>
      <c r="BE683" s="164"/>
      <c r="BF683" s="164"/>
      <c r="BG683" s="755">
        <f>IF(V683="NINGUNO",6, IF(V683="NIVEL INICIAL 3 AÑOS",6,IF(V683="NIVEL INICIAL 4 AÑOS",6, IF(V683="NIVEL INICIAL 5 AÑOS",6, IF(V683="PRIMARIA - 1ER GRADO",6, IF(V683="PRIMARIA - 2DO GRADO",7, IF(V683="PRIMARIA - 3ER GRADO",8, IF(V683="PRIMARIA - 4TO GRADO",9, IF(V683="PRIMARIA - 5TO GRADO",10, IF(V683="PRIMARIA - 6TO GRADO",11, IF(V683="SECUNDARIA - 1ER GRADO",12, IF(V683="SECUNDARIA - 2DO GRADO",13, IF(V683="SECUNDARIA - 3ER GRADO",14, IF(V683="SECUNDARIA - 4TO GRADO",15))))))))))))))</f>
        <v>6</v>
      </c>
      <c r="BH683" s="709">
        <f>DATEDIF(N683,"31/03/2024","Y")</f>
        <v>5</v>
      </c>
      <c r="BI683" s="755">
        <f>BH683-BG683</f>
        <v>-1</v>
      </c>
      <c r="BJ683" s="459" t="str">
        <f>IF(BI683&lt;=1,"NO TIENE REZAGO", IF(BI683=2,"2 AÑOS REZAGO", IF(BI683=3,"3 AÑOS REZAGO", IF(BI683&gt;=4, "4 AÑOS REZAGO A MÁS"))))</f>
        <v>NO TIENE REZAGO</v>
      </c>
      <c r="BK683" s="164"/>
    </row>
    <row r="684" spans="1:63" customFormat="1" ht="18.75" customHeight="1">
      <c r="A684" s="481">
        <v>1497</v>
      </c>
      <c r="B684" s="23" t="s">
        <v>5311</v>
      </c>
      <c r="C684" s="15" t="s">
        <v>5146</v>
      </c>
      <c r="D684" s="23" t="s">
        <v>126</v>
      </c>
      <c r="E684" s="53" t="s">
        <v>294</v>
      </c>
      <c r="F684" s="53">
        <v>927561180</v>
      </c>
      <c r="G684" s="310" t="str">
        <f>CONCATENATE(MID(Q684,3,2),MID(P684,1,2),MID(H684,1,2),MID(I684,1,2),MID(J684,1,2), MID(K684,1,2),MID(L684,1,1))</f>
        <v>174LIRILUSAS</v>
      </c>
      <c r="H684" s="635" t="s">
        <v>967</v>
      </c>
      <c r="I684" s="635" t="s">
        <v>1437</v>
      </c>
      <c r="J684" s="635" t="s">
        <v>6487</v>
      </c>
      <c r="K684" s="635" t="s">
        <v>2594</v>
      </c>
      <c r="L684" s="58" t="s">
        <v>57</v>
      </c>
      <c r="M684" s="103" t="s">
        <v>57</v>
      </c>
      <c r="N684" s="537">
        <v>42839</v>
      </c>
      <c r="O684" s="354">
        <v>14</v>
      </c>
      <c r="P684" s="354">
        <v>4</v>
      </c>
      <c r="Q684" s="354">
        <v>2017</v>
      </c>
      <c r="R684" s="637">
        <f t="shared" ref="R684:R697" ca="1" si="250">DATEDIF(N684,TODAY(),"Y")</f>
        <v>6</v>
      </c>
      <c r="S684" s="482" t="s">
        <v>4808</v>
      </c>
      <c r="T684" s="48" t="s">
        <v>2590</v>
      </c>
      <c r="U684" s="53">
        <v>3067</v>
      </c>
      <c r="V684" s="14" t="s">
        <v>2592</v>
      </c>
      <c r="W684" s="114" t="s">
        <v>47</v>
      </c>
      <c r="X684" s="51" t="str">
        <f t="shared" ref="X684:X697" si="251">UPPER(CONCATENATE(MID(AH684,3,2),MID(AG684,1,2),MID(Y684,1,2),MID(Z684,1,2),MID(AA684,1,2),MID(AB684,1,2),MID(AC684,1,1)))</f>
        <v>9311RICAKINAV</v>
      </c>
      <c r="Y684" s="609" t="s">
        <v>1437</v>
      </c>
      <c r="Z684" s="609" t="s">
        <v>6535</v>
      </c>
      <c r="AA684" s="609" t="s">
        <v>6536</v>
      </c>
      <c r="AB684" s="605" t="s">
        <v>6537</v>
      </c>
      <c r="AC684" s="481" t="s">
        <v>56</v>
      </c>
      <c r="AD684" s="44" t="s">
        <v>57</v>
      </c>
      <c r="AE684" s="526">
        <v>34288</v>
      </c>
      <c r="AF684" s="53">
        <v>15</v>
      </c>
      <c r="AG684" s="53">
        <v>11</v>
      </c>
      <c r="AH684" s="53">
        <v>1993</v>
      </c>
      <c r="AI684" s="15" t="s">
        <v>4809</v>
      </c>
      <c r="AJ684" s="48" t="s">
        <v>1096</v>
      </c>
      <c r="AK684" s="354">
        <v>22322960</v>
      </c>
      <c r="AL684" s="15" t="s">
        <v>2578</v>
      </c>
      <c r="AM684" s="557">
        <v>45184</v>
      </c>
      <c r="AN684" s="15" t="s">
        <v>49</v>
      </c>
      <c r="AO684" s="1114">
        <v>45294</v>
      </c>
      <c r="AP684" s="481">
        <v>4</v>
      </c>
      <c r="AQ684" s="530">
        <v>2</v>
      </c>
      <c r="AR684" s="463">
        <v>2</v>
      </c>
      <c r="AS684" s="638" t="s">
        <v>47</v>
      </c>
      <c r="AT684" s="180" t="s">
        <v>1126</v>
      </c>
      <c r="AV684" s="58" t="s">
        <v>47</v>
      </c>
      <c r="AW684" s="1071" t="s">
        <v>6557</v>
      </c>
      <c r="AX684" s="1103">
        <v>45293</v>
      </c>
      <c r="AZ684" s="58"/>
      <c r="BA684" s="58"/>
      <c r="BG684" s="755">
        <f t="shared" ref="BG684:BG697" si="252">IF(V684="NINGUNO",6, IF(V684="NIVEL INICIAL 3 AÑOS",6,IF(V684="NIVEL INICIAL 4 AÑOS",6, IF(V684="NIVEL INICIAL 5 AÑOS",6, IF(V684="PRIMARIA - 1ER GRADO",6, IF(V684="PRIMARIA - 2DO GRADO",7, IF(V684="PRIMARIA - 3ER GRADO",8, IF(V684="PRIMARIA - 4TO GRADO",9, IF(V684="PRIMARIA - 5TO GRADO",10, IF(V684="PRIMARIA - 6TO GRADO",11, IF(V684="SECUNDARIA - 1ER GRADO",12, IF(V684="SECUNDARIA - 2DO GRADO",13, IF(V684="SECUNDARIA - 3ER GRADO",14, IF(V684="SECUNDARIA - 4TO GRADO",15))))))))))))))</f>
        <v>6</v>
      </c>
      <c r="BH684" s="709">
        <f t="shared" ref="BH684:BH697" si="253">DATEDIF(N684,"31/03/2024","Y")</f>
        <v>6</v>
      </c>
      <c r="BI684" s="755">
        <f t="shared" ref="BI684:BI697" si="254">BH684-BG684</f>
        <v>0</v>
      </c>
      <c r="BJ684" s="459" t="str">
        <f t="shared" ref="BJ684:BJ697" si="255">IF(BI684&lt;=1,"NO TIENE REZAGO", IF(BI684=2,"2 AÑOS REZAGO", IF(BI684=3,"3 AÑOS REZAGO", IF(BI684&gt;=4, "4 AÑOS REZAGO A MÁS"))))</f>
        <v>NO TIENE REZAGO</v>
      </c>
    </row>
    <row r="685" spans="1:63" customFormat="1" ht="18.75" customHeight="1">
      <c r="A685" s="481">
        <v>1107</v>
      </c>
      <c r="B685" s="23" t="s">
        <v>5311</v>
      </c>
      <c r="C685" s="15" t="s">
        <v>33</v>
      </c>
      <c r="D685" s="15" t="s">
        <v>33</v>
      </c>
      <c r="E685" s="520" t="s">
        <v>68</v>
      </c>
      <c r="F685" s="520" t="s">
        <v>5324</v>
      </c>
      <c r="G685" s="310" t="str">
        <f>CONCATENATE(MID(Q685,3,2),MID(P685,1,2),MID(H685,1,2),MID(I685,1,2),MID(J685,1,2), MID(K685,1,2),MID(L685,1,1))</f>
        <v>137LIRADADAS</v>
      </c>
      <c r="H685" s="18" t="s">
        <v>972</v>
      </c>
      <c r="I685" s="18" t="s">
        <v>5398</v>
      </c>
      <c r="J685" s="18" t="s">
        <v>1957</v>
      </c>
      <c r="K685" s="18" t="s">
        <v>1942</v>
      </c>
      <c r="L685" s="58" t="s">
        <v>57</v>
      </c>
      <c r="M685" s="103" t="s">
        <v>57</v>
      </c>
      <c r="N685" s="521">
        <v>41486</v>
      </c>
      <c r="O685" s="637">
        <v>31</v>
      </c>
      <c r="P685" s="637">
        <v>7</v>
      </c>
      <c r="Q685" s="637">
        <v>2013</v>
      </c>
      <c r="R685" s="637">
        <f t="shared" ca="1" si="250"/>
        <v>10</v>
      </c>
      <c r="S685" s="482" t="s">
        <v>4808</v>
      </c>
      <c r="T685" s="462" t="s">
        <v>2590</v>
      </c>
      <c r="U685" s="462" t="s">
        <v>120</v>
      </c>
      <c r="V685" s="756" t="s">
        <v>2631</v>
      </c>
      <c r="W685" s="114" t="s">
        <v>47</v>
      </c>
      <c r="X685" s="51" t="str">
        <f t="shared" si="251"/>
        <v>8912RAGRYUMAV</v>
      </c>
      <c r="Y685" s="462" t="s">
        <v>5483</v>
      </c>
      <c r="Z685" s="462" t="s">
        <v>1816</v>
      </c>
      <c r="AA685" s="462" t="s">
        <v>5482</v>
      </c>
      <c r="AB685" s="462" t="s">
        <v>1815</v>
      </c>
      <c r="AC685" s="481" t="s">
        <v>56</v>
      </c>
      <c r="AD685" s="15" t="s">
        <v>42</v>
      </c>
      <c r="AE685" s="522">
        <v>32857</v>
      </c>
      <c r="AF685" s="462">
        <v>15</v>
      </c>
      <c r="AG685" s="462">
        <v>12</v>
      </c>
      <c r="AH685" s="462">
        <v>1989</v>
      </c>
      <c r="AI685" s="15" t="s">
        <v>4809</v>
      </c>
      <c r="AJ685" s="462" t="s">
        <v>42</v>
      </c>
      <c r="AK685" s="462" t="s">
        <v>42</v>
      </c>
      <c r="AL685" s="15" t="s">
        <v>2578</v>
      </c>
      <c r="AM685" s="1100">
        <v>45260</v>
      </c>
      <c r="AN685" s="520"/>
      <c r="AO685" s="1100"/>
      <c r="AP685" s="520"/>
      <c r="AQ685" s="462"/>
      <c r="AR685" s="501"/>
      <c r="AS685" s="114" t="s">
        <v>47</v>
      </c>
      <c r="AT685" s="180" t="s">
        <v>5498</v>
      </c>
      <c r="AV685" s="58"/>
      <c r="AW685" s="1004"/>
      <c r="AX685" s="520"/>
      <c r="AY685" s="1004"/>
      <c r="AZ685" s="58"/>
      <c r="BA685" s="58"/>
      <c r="BG685" s="755">
        <f t="shared" si="252"/>
        <v>6</v>
      </c>
      <c r="BH685" s="709">
        <f t="shared" si="253"/>
        <v>10</v>
      </c>
      <c r="BI685" s="755">
        <f t="shared" si="254"/>
        <v>4</v>
      </c>
      <c r="BJ685" s="459" t="str">
        <f t="shared" si="255"/>
        <v>4 AÑOS REZAGO A MÁS</v>
      </c>
    </row>
    <row r="686" spans="1:63" customFormat="1" ht="18.75" customHeight="1">
      <c r="A686" s="481">
        <v>1106</v>
      </c>
      <c r="B686" s="23" t="s">
        <v>5311</v>
      </c>
      <c r="C686" s="15" t="s">
        <v>33</v>
      </c>
      <c r="D686" s="15" t="s">
        <v>33</v>
      </c>
      <c r="E686" s="520" t="s">
        <v>68</v>
      </c>
      <c r="F686" s="520" t="s">
        <v>5324</v>
      </c>
      <c r="G686" s="310" t="str">
        <f>CONCATENATE(MID(Q686,3,2),MID(P686,1,2),MID(H686,1,2),MID(I686,1,2),MID(J686,1,2), MID(K686,1,2),MID(L686,1,1))</f>
        <v>1711LIRAHEMOS</v>
      </c>
      <c r="H686" s="18" t="s">
        <v>972</v>
      </c>
      <c r="I686" s="18" t="s">
        <v>5398</v>
      </c>
      <c r="J686" s="18" t="s">
        <v>5400</v>
      </c>
      <c r="K686" s="18" t="s">
        <v>2628</v>
      </c>
      <c r="L686" s="58" t="s">
        <v>57</v>
      </c>
      <c r="M686" s="103" t="s">
        <v>57</v>
      </c>
      <c r="N686" s="521">
        <v>43054</v>
      </c>
      <c r="O686" s="637">
        <v>15</v>
      </c>
      <c r="P686" s="637">
        <v>11</v>
      </c>
      <c r="Q686" s="637">
        <v>2017</v>
      </c>
      <c r="R686" s="637">
        <f t="shared" ca="1" si="250"/>
        <v>6</v>
      </c>
      <c r="S686" s="482" t="s">
        <v>4808</v>
      </c>
      <c r="T686" s="462" t="s">
        <v>2590</v>
      </c>
      <c r="U686" s="462" t="s">
        <v>120</v>
      </c>
      <c r="V686" s="520" t="s">
        <v>53</v>
      </c>
      <c r="W686" s="114" t="s">
        <v>47</v>
      </c>
      <c r="X686" s="51" t="str">
        <f t="shared" si="251"/>
        <v>8912RAGRYUMAV</v>
      </c>
      <c r="Y686" s="462" t="s">
        <v>5398</v>
      </c>
      <c r="Z686" s="462" t="s">
        <v>1816</v>
      </c>
      <c r="AA686" s="462" t="s">
        <v>5482</v>
      </c>
      <c r="AB686" s="462" t="s">
        <v>1815</v>
      </c>
      <c r="AC686" s="481" t="s">
        <v>56</v>
      </c>
      <c r="AD686" s="15" t="s">
        <v>42</v>
      </c>
      <c r="AE686" s="522">
        <v>32857</v>
      </c>
      <c r="AF686" s="462">
        <v>15</v>
      </c>
      <c r="AG686" s="462">
        <v>12</v>
      </c>
      <c r="AH686" s="462">
        <v>1989</v>
      </c>
      <c r="AI686" s="15" t="s">
        <v>4809</v>
      </c>
      <c r="AJ686" s="462" t="s">
        <v>42</v>
      </c>
      <c r="AK686" s="462" t="s">
        <v>42</v>
      </c>
      <c r="AL686" s="15" t="s">
        <v>2578</v>
      </c>
      <c r="AM686" s="1100">
        <v>45260</v>
      </c>
      <c r="AN686" s="520"/>
      <c r="AO686" s="1100"/>
      <c r="AP686" s="520"/>
      <c r="AQ686" s="462"/>
      <c r="AR686" s="501"/>
      <c r="AS686" s="114" t="s">
        <v>47</v>
      </c>
      <c r="AT686" s="180" t="s">
        <v>5498</v>
      </c>
      <c r="AV686" s="58" t="s">
        <v>47</v>
      </c>
      <c r="AW686" s="1232" t="s">
        <v>5442</v>
      </c>
      <c r="AX686" s="1100">
        <v>45279</v>
      </c>
      <c r="AY686" s="1004"/>
      <c r="AZ686" s="58"/>
      <c r="BA686" s="58"/>
      <c r="BG686" s="755">
        <f t="shared" si="252"/>
        <v>6</v>
      </c>
      <c r="BH686" s="709">
        <f t="shared" si="253"/>
        <v>6</v>
      </c>
      <c r="BI686" s="755">
        <f t="shared" si="254"/>
        <v>0</v>
      </c>
      <c r="BJ686" s="459" t="str">
        <f t="shared" si="255"/>
        <v>NO TIENE REZAGO</v>
      </c>
    </row>
    <row r="687" spans="1:63" customFormat="1" ht="18.75" customHeight="1">
      <c r="A687" s="481">
        <v>1105</v>
      </c>
      <c r="B687" s="23" t="s">
        <v>5311</v>
      </c>
      <c r="C687" s="15" t="s">
        <v>33</v>
      </c>
      <c r="D687" s="15" t="s">
        <v>33</v>
      </c>
      <c r="E687" s="520" t="s">
        <v>68</v>
      </c>
      <c r="F687" s="520" t="s">
        <v>5324</v>
      </c>
      <c r="G687" s="310" t="str">
        <f>CONCATENATE(MID(Q687,3,2),MID(P687,1,2),MID(H687,1,2),MID(I687,1,2),MID(J687,1,2), MID(K687,1,2),MID(L687,1,1))</f>
        <v>118LIRAYUALS</v>
      </c>
      <c r="H687" s="18" t="s">
        <v>972</v>
      </c>
      <c r="I687" s="18" t="s">
        <v>5398</v>
      </c>
      <c r="J687" s="18" t="s">
        <v>5399</v>
      </c>
      <c r="K687" s="18" t="s">
        <v>1760</v>
      </c>
      <c r="L687" s="58" t="s">
        <v>57</v>
      </c>
      <c r="M687" s="103" t="s">
        <v>57</v>
      </c>
      <c r="N687" s="521">
        <v>40774</v>
      </c>
      <c r="O687" s="637">
        <v>19</v>
      </c>
      <c r="P687" s="637">
        <v>8</v>
      </c>
      <c r="Q687" s="637">
        <v>2011</v>
      </c>
      <c r="R687" s="637">
        <f t="shared" ca="1" si="250"/>
        <v>12</v>
      </c>
      <c r="S687" s="482" t="s">
        <v>4808</v>
      </c>
      <c r="T687" s="462" t="s">
        <v>2590</v>
      </c>
      <c r="U687" s="462" t="s">
        <v>120</v>
      </c>
      <c r="V687" s="14" t="s">
        <v>2588</v>
      </c>
      <c r="W687" s="114" t="s">
        <v>47</v>
      </c>
      <c r="X687" s="51" t="str">
        <f t="shared" si="251"/>
        <v>8912RAGRYUMAV</v>
      </c>
      <c r="Y687" s="462" t="s">
        <v>5398</v>
      </c>
      <c r="Z687" s="462" t="s">
        <v>1816</v>
      </c>
      <c r="AA687" s="462" t="s">
        <v>5482</v>
      </c>
      <c r="AB687" s="462" t="s">
        <v>1815</v>
      </c>
      <c r="AC687" s="481" t="s">
        <v>56</v>
      </c>
      <c r="AD687" s="15" t="s">
        <v>42</v>
      </c>
      <c r="AE687" s="522">
        <v>32857</v>
      </c>
      <c r="AF687" s="462">
        <v>15</v>
      </c>
      <c r="AG687" s="462">
        <v>12</v>
      </c>
      <c r="AH687" s="462">
        <v>1989</v>
      </c>
      <c r="AI687" s="15" t="s">
        <v>4809</v>
      </c>
      <c r="AJ687" s="462" t="s">
        <v>42</v>
      </c>
      <c r="AK687" s="462" t="s">
        <v>42</v>
      </c>
      <c r="AL687" s="15" t="s">
        <v>2578</v>
      </c>
      <c r="AM687" s="1100">
        <v>45260</v>
      </c>
      <c r="AN687" s="15" t="s">
        <v>49</v>
      </c>
      <c r="AO687" s="1100">
        <v>45295</v>
      </c>
      <c r="AP687" s="520">
        <v>3</v>
      </c>
      <c r="AQ687" s="637">
        <v>1</v>
      </c>
      <c r="AR687" s="808">
        <v>1</v>
      </c>
      <c r="AS687" s="638" t="s">
        <v>47</v>
      </c>
      <c r="AT687" s="180" t="s">
        <v>5498</v>
      </c>
      <c r="AV687" s="58"/>
      <c r="AW687" s="1004"/>
      <c r="AX687" s="520"/>
      <c r="AY687" s="1004"/>
      <c r="AZ687" s="58"/>
      <c r="BA687" s="58"/>
      <c r="BG687" s="755">
        <f t="shared" si="252"/>
        <v>7</v>
      </c>
      <c r="BH687" s="709">
        <f t="shared" si="253"/>
        <v>12</v>
      </c>
      <c r="BI687" s="755">
        <f t="shared" si="254"/>
        <v>5</v>
      </c>
      <c r="BJ687" s="459" t="str">
        <f t="shared" si="255"/>
        <v>4 AÑOS REZAGO A MÁS</v>
      </c>
    </row>
    <row r="688" spans="1:63" customFormat="1" ht="18.75" customHeight="1">
      <c r="A688" s="481">
        <v>414</v>
      </c>
      <c r="B688" s="114" t="s">
        <v>2836</v>
      </c>
      <c r="C688" s="15" t="s">
        <v>33</v>
      </c>
      <c r="D688" s="15" t="s">
        <v>33</v>
      </c>
      <c r="E688" s="15" t="s">
        <v>2048</v>
      </c>
      <c r="F688" s="15">
        <v>984937544</v>
      </c>
      <c r="G688" s="310" t="str">
        <f>CONCATENATE(MID(Q688,3,2),MID(P688,1,2),MID(H688,1,2),MID(I688,1,2),MID(J688,1,2), MID(K688,1,2),MID(L688,1,1))</f>
        <v>197LISIDAJEP</v>
      </c>
      <c r="H688" s="18" t="s">
        <v>972</v>
      </c>
      <c r="I688" s="18" t="s">
        <v>973</v>
      </c>
      <c r="J688" s="18" t="s">
        <v>1957</v>
      </c>
      <c r="K688" s="18" t="s">
        <v>458</v>
      </c>
      <c r="L688" s="21" t="s">
        <v>42</v>
      </c>
      <c r="M688" s="21" t="s">
        <v>42</v>
      </c>
      <c r="N688" s="193">
        <v>43651</v>
      </c>
      <c r="O688" s="199">
        <v>5</v>
      </c>
      <c r="P688" s="199">
        <v>7</v>
      </c>
      <c r="Q688" s="199">
        <v>2019</v>
      </c>
      <c r="R688" s="637">
        <f t="shared" ca="1" si="250"/>
        <v>4</v>
      </c>
      <c r="S688" s="15" t="s">
        <v>4808</v>
      </c>
      <c r="T688" s="18" t="s">
        <v>42</v>
      </c>
      <c r="U688" s="115" t="s">
        <v>3236</v>
      </c>
      <c r="V688" s="21" t="s">
        <v>53</v>
      </c>
      <c r="W688" s="114" t="s">
        <v>47</v>
      </c>
      <c r="X688" s="51" t="str">
        <f t="shared" si="251"/>
        <v>846LISISOYAV</v>
      </c>
      <c r="Y688" s="18" t="s">
        <v>972</v>
      </c>
      <c r="Z688" s="18" t="s">
        <v>973</v>
      </c>
      <c r="AA688" s="18" t="s">
        <v>974</v>
      </c>
      <c r="AB688" s="18" t="s">
        <v>975</v>
      </c>
      <c r="AC688" s="481" t="s">
        <v>56</v>
      </c>
      <c r="AD688" s="44" t="s">
        <v>57</v>
      </c>
      <c r="AE688" s="116">
        <v>30861</v>
      </c>
      <c r="AF688" s="18" t="s">
        <v>186</v>
      </c>
      <c r="AG688" s="18" t="s">
        <v>74</v>
      </c>
      <c r="AH688" s="18" t="s">
        <v>236</v>
      </c>
      <c r="AI688" s="58" t="s">
        <v>4809</v>
      </c>
      <c r="AJ688" s="32" t="s">
        <v>58</v>
      </c>
      <c r="AK688" s="117" t="s">
        <v>976</v>
      </c>
      <c r="AL688" s="15" t="s">
        <v>2578</v>
      </c>
      <c r="AM688" s="387">
        <v>45226</v>
      </c>
      <c r="AN688" s="15" t="s">
        <v>49</v>
      </c>
      <c r="AO688" s="24">
        <v>45244</v>
      </c>
      <c r="AP688" s="15">
        <v>1</v>
      </c>
      <c r="AQ688" s="20">
        <v>1</v>
      </c>
      <c r="AR688" s="231">
        <v>2</v>
      </c>
      <c r="AS688" s="114" t="s">
        <v>47</v>
      </c>
      <c r="AT688" s="155" t="s">
        <v>67</v>
      </c>
      <c r="AU688" s="398" t="s">
        <v>47</v>
      </c>
      <c r="AV688" s="15"/>
      <c r="AW688" s="164"/>
      <c r="AX688" s="58"/>
      <c r="AY688" s="164"/>
      <c r="AZ688" s="15"/>
      <c r="BA688" s="15"/>
      <c r="BB688" s="164"/>
      <c r="BC688" s="164"/>
      <c r="BD688" s="164"/>
      <c r="BE688" s="164"/>
      <c r="BF688" s="164"/>
      <c r="BG688" s="755">
        <f t="shared" si="252"/>
        <v>6</v>
      </c>
      <c r="BH688" s="709">
        <f t="shared" si="253"/>
        <v>4</v>
      </c>
      <c r="BI688" s="755">
        <f t="shared" si="254"/>
        <v>-2</v>
      </c>
      <c r="BJ688" s="459" t="str">
        <f t="shared" si="255"/>
        <v>NO TIENE REZAGO</v>
      </c>
      <c r="BK688" s="164" t="s">
        <v>3855</v>
      </c>
    </row>
    <row r="689" spans="1:63" customFormat="1" ht="18.75" customHeight="1">
      <c r="A689" s="481">
        <v>302</v>
      </c>
      <c r="B689" s="114" t="s">
        <v>2836</v>
      </c>
      <c r="C689" s="15" t="s">
        <v>33</v>
      </c>
      <c r="D689" s="15" t="s">
        <v>33</v>
      </c>
      <c r="E689" s="15" t="s">
        <v>116</v>
      </c>
      <c r="F689" s="15">
        <v>971912653</v>
      </c>
      <c r="G689" s="310" t="str">
        <f>CONCATENATE(MID(Q689,3,2),MID(P689,1,2),MID(H689,1,2),MID(I689,1,2),MID(J689,1,2), MID(K689,1,2),MID(L689,1,1))</f>
        <v>1612LIDULU AC</v>
      </c>
      <c r="H689" s="18" t="s">
        <v>3020</v>
      </c>
      <c r="I689" s="18" t="s">
        <v>594</v>
      </c>
      <c r="J689" s="18" t="s">
        <v>2924</v>
      </c>
      <c r="K689" s="18" t="s">
        <v>3021</v>
      </c>
      <c r="L689" s="15" t="s">
        <v>111</v>
      </c>
      <c r="M689" s="18" t="s">
        <v>111</v>
      </c>
      <c r="N689" s="193">
        <v>42717</v>
      </c>
      <c r="O689" s="199">
        <v>13</v>
      </c>
      <c r="P689" s="199">
        <v>12</v>
      </c>
      <c r="Q689" s="199">
        <v>2016</v>
      </c>
      <c r="R689" s="637">
        <f t="shared" ca="1" si="250"/>
        <v>7</v>
      </c>
      <c r="S689" s="15" t="s">
        <v>4809</v>
      </c>
      <c r="T689" s="18" t="s">
        <v>142</v>
      </c>
      <c r="U689" s="129" t="s">
        <v>3022</v>
      </c>
      <c r="V689" s="21" t="s">
        <v>53</v>
      </c>
      <c r="W689" s="114" t="s">
        <v>47</v>
      </c>
      <c r="X689" s="51" t="str">
        <f t="shared" si="251"/>
        <v>882DUASANMIV</v>
      </c>
      <c r="Y689" s="18" t="s">
        <v>594</v>
      </c>
      <c r="Z689" s="18" t="s">
        <v>600</v>
      </c>
      <c r="AA689" s="18" t="s">
        <v>38</v>
      </c>
      <c r="AB689" s="18" t="s">
        <v>601</v>
      </c>
      <c r="AC689" s="481" t="s">
        <v>56</v>
      </c>
      <c r="AD689" s="15" t="s">
        <v>42</v>
      </c>
      <c r="AE689" s="116">
        <v>32198</v>
      </c>
      <c r="AF689" s="18" t="s">
        <v>274</v>
      </c>
      <c r="AG689" s="18" t="s">
        <v>155</v>
      </c>
      <c r="AH689" s="18" t="s">
        <v>254</v>
      </c>
      <c r="AI689" s="58" t="s">
        <v>4809</v>
      </c>
      <c r="AJ689" s="18" t="s">
        <v>42</v>
      </c>
      <c r="AK689" s="130" t="s">
        <v>602</v>
      </c>
      <c r="AL689" s="15" t="s">
        <v>2578</v>
      </c>
      <c r="AM689" s="85">
        <v>45252.654375763886</v>
      </c>
      <c r="AN689" s="15" t="s">
        <v>49</v>
      </c>
      <c r="AO689" s="31">
        <v>45258</v>
      </c>
      <c r="AP689" s="15">
        <v>1</v>
      </c>
      <c r="AQ689" s="20">
        <v>1</v>
      </c>
      <c r="AR689" s="231">
        <v>1</v>
      </c>
      <c r="AS689" s="114" t="s">
        <v>47</v>
      </c>
      <c r="AT689" s="155" t="s">
        <v>76</v>
      </c>
      <c r="AU689" s="398" t="s">
        <v>47</v>
      </c>
      <c r="AV689" s="15"/>
      <c r="AW689" s="164"/>
      <c r="AX689" s="58"/>
      <c r="AY689" s="164"/>
      <c r="AZ689" s="15"/>
      <c r="BA689" s="15"/>
      <c r="BB689" s="164"/>
      <c r="BC689" s="164"/>
      <c r="BD689" s="164"/>
      <c r="BE689" s="164"/>
      <c r="BF689" s="164"/>
      <c r="BG689" s="755">
        <f t="shared" si="252"/>
        <v>6</v>
      </c>
      <c r="BH689" s="709">
        <f t="shared" si="253"/>
        <v>7</v>
      </c>
      <c r="BI689" s="755">
        <f t="shared" si="254"/>
        <v>1</v>
      </c>
      <c r="BJ689" s="459" t="str">
        <f t="shared" si="255"/>
        <v>NO TIENE REZAGO</v>
      </c>
      <c r="BK689" s="164"/>
    </row>
    <row r="690" spans="1:63" customFormat="1" ht="18.75" customHeight="1">
      <c r="A690" s="481">
        <v>90</v>
      </c>
      <c r="B690" s="51" t="s">
        <v>2575</v>
      </c>
      <c r="C690" s="25" t="s">
        <v>33</v>
      </c>
      <c r="D690" s="25" t="s">
        <v>33</v>
      </c>
      <c r="E690" s="33" t="s">
        <v>60</v>
      </c>
      <c r="F690" s="14">
        <v>988819157</v>
      </c>
      <c r="G690" s="310" t="str">
        <f>CONCATENATE(MID(Q690,3,2),MID(P690,1,2),MID(H690,1,2),MID(I690,1,2),MID(J690,1,2), MID(K690,1,2),MID(L690,1,1))</f>
        <v>182LOLOISVAS</v>
      </c>
      <c r="H690" s="37" t="s">
        <v>2710</v>
      </c>
      <c r="I690" s="37" t="s">
        <v>108</v>
      </c>
      <c r="J690" s="37" t="s">
        <v>1038</v>
      </c>
      <c r="K690" s="37" t="s">
        <v>167</v>
      </c>
      <c r="L690" s="15" t="s">
        <v>57</v>
      </c>
      <c r="M690" s="103" t="s">
        <v>57</v>
      </c>
      <c r="N690" s="193">
        <v>43140</v>
      </c>
      <c r="O690" s="199">
        <v>9</v>
      </c>
      <c r="P690" s="199">
        <v>2</v>
      </c>
      <c r="Q690" s="199">
        <v>2018</v>
      </c>
      <c r="R690" s="637">
        <f t="shared" ca="1" si="250"/>
        <v>6</v>
      </c>
      <c r="S690" s="15" t="s">
        <v>4809</v>
      </c>
      <c r="T690" s="29" t="s">
        <v>2590</v>
      </c>
      <c r="U690" s="14">
        <v>274</v>
      </c>
      <c r="V690" s="29" t="s">
        <v>53</v>
      </c>
      <c r="W690" s="51" t="s">
        <v>47</v>
      </c>
      <c r="X690" s="51" t="str">
        <f t="shared" si="251"/>
        <v>9712LOGUREESV</v>
      </c>
      <c r="Y690" s="14" t="s">
        <v>108</v>
      </c>
      <c r="Z690" s="14" t="s">
        <v>275</v>
      </c>
      <c r="AA690" s="14" t="s">
        <v>982</v>
      </c>
      <c r="AB690" s="14" t="s">
        <v>983</v>
      </c>
      <c r="AC690" s="481" t="s">
        <v>56</v>
      </c>
      <c r="AD690" s="44" t="s">
        <v>57</v>
      </c>
      <c r="AE690" s="38">
        <v>35776</v>
      </c>
      <c r="AF690" s="46" t="s">
        <v>206</v>
      </c>
      <c r="AG690" s="46" t="s">
        <v>206</v>
      </c>
      <c r="AH690" s="46" t="s">
        <v>66</v>
      </c>
      <c r="AI690" s="58" t="s">
        <v>4809</v>
      </c>
      <c r="AJ690" s="32" t="s">
        <v>58</v>
      </c>
      <c r="AK690" s="39">
        <v>25981921</v>
      </c>
      <c r="AL690" s="1080" t="s">
        <v>2578</v>
      </c>
      <c r="AM690" s="1101">
        <v>45184</v>
      </c>
      <c r="AN690" s="15" t="s">
        <v>49</v>
      </c>
      <c r="AO690" s="1093">
        <v>45219</v>
      </c>
      <c r="AP690" s="58">
        <v>1</v>
      </c>
      <c r="AQ690" s="56">
        <v>1</v>
      </c>
      <c r="AR690" s="308">
        <v>1</v>
      </c>
      <c r="AS690" s="51" t="s">
        <v>47</v>
      </c>
      <c r="AT690" s="241" t="s">
        <v>90</v>
      </c>
      <c r="AU690" s="1058" t="s">
        <v>47</v>
      </c>
      <c r="AV690" s="58"/>
      <c r="AW690" s="1061"/>
      <c r="AX690" s="58"/>
      <c r="AY690" s="1061"/>
      <c r="AZ690" s="58"/>
      <c r="BA690" s="557"/>
      <c r="BB690" s="1061"/>
      <c r="BC690" s="1061"/>
      <c r="BD690" s="1061"/>
      <c r="BE690" s="1061"/>
      <c r="BF690" s="1061"/>
      <c r="BG690" s="755">
        <f t="shared" si="252"/>
        <v>6</v>
      </c>
      <c r="BH690" s="709">
        <f t="shared" si="253"/>
        <v>6</v>
      </c>
      <c r="BI690" s="755">
        <f t="shared" si="254"/>
        <v>0</v>
      </c>
      <c r="BJ690" s="459" t="str">
        <f t="shared" si="255"/>
        <v>NO TIENE REZAGO</v>
      </c>
      <c r="BK690" s="1061"/>
    </row>
    <row r="691" spans="1:63" customFormat="1" ht="18.75" customHeight="1">
      <c r="A691" s="481">
        <v>1224</v>
      </c>
      <c r="B691" s="23" t="s">
        <v>5311</v>
      </c>
      <c r="C691" s="15" t="s">
        <v>33</v>
      </c>
      <c r="D691" s="15" t="s">
        <v>33</v>
      </c>
      <c r="E691" s="466" t="s">
        <v>2028</v>
      </c>
      <c r="F691" s="53">
        <v>917457434</v>
      </c>
      <c r="G691" s="310" t="str">
        <f>CONCATENATE(MID(Q691,3,2),MID(P691,1,2),MID(H691,1,2),MID(I691,1,2),MID(J691,1,2), MID(K691,1,2),MID(L691,1,1))</f>
        <v>109LOESDIANS</v>
      </c>
      <c r="H691" s="48" t="s">
        <v>5788</v>
      </c>
      <c r="I691" s="48" t="s">
        <v>5789</v>
      </c>
      <c r="J691" s="48" t="s">
        <v>2338</v>
      </c>
      <c r="K691" s="48" t="s">
        <v>2163</v>
      </c>
      <c r="L691" s="58" t="s">
        <v>57</v>
      </c>
      <c r="M691" s="103" t="s">
        <v>57</v>
      </c>
      <c r="N691" s="419">
        <v>40438</v>
      </c>
      <c r="O691" s="354">
        <v>17</v>
      </c>
      <c r="P691" s="354">
        <v>9</v>
      </c>
      <c r="Q691" s="354">
        <v>2010</v>
      </c>
      <c r="R691" s="637">
        <f t="shared" ca="1" si="250"/>
        <v>13</v>
      </c>
      <c r="S691" s="482" t="s">
        <v>4808</v>
      </c>
      <c r="T691" s="466" t="s">
        <v>71</v>
      </c>
      <c r="U691" s="467">
        <v>34099988</v>
      </c>
      <c r="V691" s="14" t="s">
        <v>2582</v>
      </c>
      <c r="W691" s="114" t="s">
        <v>47</v>
      </c>
      <c r="X691" s="51" t="str">
        <f t="shared" si="251"/>
        <v>8402ESBAARPAV</v>
      </c>
      <c r="Y691" s="53" t="s">
        <v>5789</v>
      </c>
      <c r="Z691" s="53" t="s">
        <v>290</v>
      </c>
      <c r="AA691" s="53" t="s">
        <v>6004</v>
      </c>
      <c r="AB691" s="53" t="s">
        <v>622</v>
      </c>
      <c r="AC691" s="481" t="s">
        <v>56</v>
      </c>
      <c r="AD691" s="114" t="s">
        <v>42</v>
      </c>
      <c r="AE691" s="526">
        <v>30722</v>
      </c>
      <c r="AF691" s="538" t="s">
        <v>114</v>
      </c>
      <c r="AG691" s="538" t="s">
        <v>87</v>
      </c>
      <c r="AH691" s="538" t="s">
        <v>236</v>
      </c>
      <c r="AI691" s="15" t="s">
        <v>4809</v>
      </c>
      <c r="AJ691" s="466" t="s">
        <v>42</v>
      </c>
      <c r="AK691" s="53" t="s">
        <v>40</v>
      </c>
      <c r="AL691" s="15" t="s">
        <v>2578</v>
      </c>
      <c r="AM691" s="557">
        <v>45184</v>
      </c>
      <c r="AN691" s="15"/>
      <c r="AO691" s="1101"/>
      <c r="AP691" s="481"/>
      <c r="AQ691" s="466"/>
      <c r="AR691" s="464"/>
      <c r="AS691" s="114" t="s">
        <v>47</v>
      </c>
      <c r="AT691" s="180" t="s">
        <v>1210</v>
      </c>
      <c r="AU691" s="305"/>
      <c r="AV691" s="58" t="s">
        <v>47</v>
      </c>
      <c r="AW691" s="1065" t="s">
        <v>6095</v>
      </c>
      <c r="AX691" s="1093">
        <v>45306</v>
      </c>
      <c r="AY691" s="1065" t="s">
        <v>5636</v>
      </c>
      <c r="AZ691" s="58"/>
      <c r="BA691" s="58"/>
      <c r="BG691" s="755">
        <f t="shared" si="252"/>
        <v>10</v>
      </c>
      <c r="BH691" s="709">
        <f t="shared" si="253"/>
        <v>13</v>
      </c>
      <c r="BI691" s="755">
        <f t="shared" si="254"/>
        <v>3</v>
      </c>
      <c r="BJ691" s="459" t="str">
        <f t="shared" si="255"/>
        <v>3 AÑOS REZAGO</v>
      </c>
    </row>
    <row r="692" spans="1:63" customFormat="1" ht="18.75" customHeight="1">
      <c r="A692" s="481">
        <v>1286</v>
      </c>
      <c r="B692" s="23" t="s">
        <v>5311</v>
      </c>
      <c r="C692" s="15" t="s">
        <v>33</v>
      </c>
      <c r="D692" s="15" t="s">
        <v>33</v>
      </c>
      <c r="E692" s="466" t="s">
        <v>2028</v>
      </c>
      <c r="F692" s="53">
        <v>917457434</v>
      </c>
      <c r="G692" s="310" t="str">
        <f>CONCATENATE(MID(Q692,3,2),MID(P692,1,2),MID(H692,1,2),MID(I692,1,2),MID(J692,1,2), MID(K692,1,2),MID(L692,1,1))</f>
        <v>079LOESJEPAP</v>
      </c>
      <c r="H692" s="48" t="s">
        <v>5788</v>
      </c>
      <c r="I692" s="48" t="s">
        <v>5789</v>
      </c>
      <c r="J692" s="48" t="s">
        <v>1995</v>
      </c>
      <c r="K692" s="48" t="s">
        <v>2751</v>
      </c>
      <c r="L692" s="481" t="s">
        <v>42</v>
      </c>
      <c r="M692" s="466" t="s">
        <v>42</v>
      </c>
      <c r="N692" s="419">
        <v>39336</v>
      </c>
      <c r="O692" s="354">
        <v>11</v>
      </c>
      <c r="P692" s="354">
        <v>9</v>
      </c>
      <c r="Q692" s="354">
        <v>2007</v>
      </c>
      <c r="R692" s="637">
        <f t="shared" ca="1" si="250"/>
        <v>16</v>
      </c>
      <c r="S692" s="482" t="s">
        <v>4808</v>
      </c>
      <c r="T692" s="466" t="s">
        <v>42</v>
      </c>
      <c r="U692" s="556" t="s">
        <v>5922</v>
      </c>
      <c r="V692" s="14" t="s">
        <v>2597</v>
      </c>
      <c r="W692" s="114" t="s">
        <v>47</v>
      </c>
      <c r="X692" s="51" t="str">
        <f t="shared" si="251"/>
        <v>8402ESBAARPAV</v>
      </c>
      <c r="Y692" s="53" t="s">
        <v>624</v>
      </c>
      <c r="Z692" s="53" t="s">
        <v>290</v>
      </c>
      <c r="AA692" s="53" t="s">
        <v>6004</v>
      </c>
      <c r="AB692" s="53" t="s">
        <v>622</v>
      </c>
      <c r="AC692" s="481" t="s">
        <v>56</v>
      </c>
      <c r="AD692" s="114" t="s">
        <v>42</v>
      </c>
      <c r="AE692" s="526">
        <v>30722</v>
      </c>
      <c r="AF692" s="538" t="s">
        <v>114</v>
      </c>
      <c r="AG692" s="538" t="s">
        <v>87</v>
      </c>
      <c r="AH692" s="538" t="s">
        <v>236</v>
      </c>
      <c r="AI692" s="15" t="s">
        <v>4809</v>
      </c>
      <c r="AJ692" s="466" t="s">
        <v>42</v>
      </c>
      <c r="AK692" s="53" t="s">
        <v>40</v>
      </c>
      <c r="AL692" s="15" t="s">
        <v>2578</v>
      </c>
      <c r="AM692" s="557">
        <v>45184</v>
      </c>
      <c r="AN692" s="15" t="s">
        <v>49</v>
      </c>
      <c r="AO692" s="1101">
        <v>45306</v>
      </c>
      <c r="AP692" s="481">
        <v>2</v>
      </c>
      <c r="AQ692" s="466">
        <v>1</v>
      </c>
      <c r="AR692" s="464">
        <v>1</v>
      </c>
      <c r="AS692" s="673" t="s">
        <v>47</v>
      </c>
      <c r="AT692" s="180" t="s">
        <v>1210</v>
      </c>
      <c r="AV692" s="58"/>
      <c r="AW692" s="1064"/>
      <c r="AX692" s="481"/>
      <c r="AY692" s="1064"/>
      <c r="AZ692" s="58"/>
      <c r="BA692" s="58"/>
      <c r="BG692" s="755">
        <f t="shared" si="252"/>
        <v>13</v>
      </c>
      <c r="BH692" s="709">
        <f t="shared" si="253"/>
        <v>16</v>
      </c>
      <c r="BI692" s="755">
        <f t="shared" si="254"/>
        <v>3</v>
      </c>
      <c r="BJ692" s="459" t="str">
        <f t="shared" si="255"/>
        <v>3 AÑOS REZAGO</v>
      </c>
    </row>
    <row r="693" spans="1:63" customFormat="1" ht="18.75" customHeight="1">
      <c r="A693" s="481">
        <v>830</v>
      </c>
      <c r="B693" s="23" t="s">
        <v>4811</v>
      </c>
      <c r="C693" s="15" t="s">
        <v>5146</v>
      </c>
      <c r="D693" s="15" t="s">
        <v>4021</v>
      </c>
      <c r="E693" s="29" t="s">
        <v>146</v>
      </c>
      <c r="F693" s="198">
        <v>964932803</v>
      </c>
      <c r="G693" s="310" t="str">
        <f>CONCATENATE(MID(Q693,3,2),MID(P693,1,2),MID(H693,1,2),MID(I693,1,2),MID(J693,1,2), MID(K693,1,2),MID(L693,1,1))</f>
        <v>191LOBRRUFAS</v>
      </c>
      <c r="H693" s="192" t="s">
        <v>108</v>
      </c>
      <c r="I693" s="192" t="s">
        <v>4139</v>
      </c>
      <c r="J693" s="192" t="s">
        <v>4140</v>
      </c>
      <c r="K693" s="192" t="s">
        <v>3887</v>
      </c>
      <c r="L693" s="15" t="s">
        <v>57</v>
      </c>
      <c r="M693" s="197" t="s">
        <v>42</v>
      </c>
      <c r="N693" s="193">
        <v>43495</v>
      </c>
      <c r="O693" s="199">
        <v>30</v>
      </c>
      <c r="P693" s="199">
        <v>1</v>
      </c>
      <c r="Q693" s="199">
        <v>2019</v>
      </c>
      <c r="R693" s="637">
        <f t="shared" ca="1" si="250"/>
        <v>5</v>
      </c>
      <c r="S693" s="15" t="s">
        <v>4809</v>
      </c>
      <c r="T693" s="197" t="s">
        <v>42</v>
      </c>
      <c r="U693" s="367" t="s">
        <v>4141</v>
      </c>
      <c r="V693" s="185" t="s">
        <v>53</v>
      </c>
      <c r="W693" s="114" t="s">
        <v>47</v>
      </c>
      <c r="X693" s="51" t="str">
        <f t="shared" si="251"/>
        <v>819BROLDAKAV</v>
      </c>
      <c r="Y693" s="197" t="s">
        <v>4139</v>
      </c>
      <c r="Z693" s="192" t="s">
        <v>4079</v>
      </c>
      <c r="AA693" s="192" t="s">
        <v>617</v>
      </c>
      <c r="AB693" s="192" t="s">
        <v>390</v>
      </c>
      <c r="AC693" s="481" t="s">
        <v>56</v>
      </c>
      <c r="AD693" s="15" t="s">
        <v>42</v>
      </c>
      <c r="AE693" s="407">
        <v>29851</v>
      </c>
      <c r="AF693" s="185">
        <v>22</v>
      </c>
      <c r="AG693" s="185">
        <v>9</v>
      </c>
      <c r="AH693" s="185">
        <v>1981</v>
      </c>
      <c r="AI693" s="58" t="s">
        <v>4809</v>
      </c>
      <c r="AJ693" s="197" t="s">
        <v>42</v>
      </c>
      <c r="AK693" s="367" t="s">
        <v>4142</v>
      </c>
      <c r="AL693" s="15" t="s">
        <v>2578</v>
      </c>
      <c r="AM693" s="31">
        <v>45210</v>
      </c>
      <c r="AN693" s="15" t="s">
        <v>49</v>
      </c>
      <c r="AO693" s="1111">
        <v>45273</v>
      </c>
      <c r="AP693" s="15">
        <v>1</v>
      </c>
      <c r="AQ693" s="20">
        <v>1</v>
      </c>
      <c r="AR693" s="165">
        <v>1</v>
      </c>
      <c r="AS693" s="146" t="s">
        <v>47</v>
      </c>
      <c r="AT693" s="170" t="s">
        <v>84</v>
      </c>
      <c r="AU693" s="164" t="s">
        <v>47</v>
      </c>
      <c r="AV693" s="58"/>
      <c r="AW693" s="164"/>
      <c r="AX693" s="58"/>
      <c r="AY693" s="164"/>
      <c r="AZ693" s="58"/>
      <c r="BA693" s="58"/>
      <c r="BB693" s="164"/>
      <c r="BC693" s="164"/>
      <c r="BD693" s="164"/>
      <c r="BE693" s="164"/>
      <c r="BF693" s="164"/>
      <c r="BG693" s="755">
        <f t="shared" si="252"/>
        <v>6</v>
      </c>
      <c r="BH693" s="709">
        <f t="shared" si="253"/>
        <v>5</v>
      </c>
      <c r="BI693" s="755">
        <f t="shared" si="254"/>
        <v>-1</v>
      </c>
      <c r="BJ693" s="459" t="str">
        <f t="shared" si="255"/>
        <v>NO TIENE REZAGO</v>
      </c>
      <c r="BK693" s="164"/>
    </row>
    <row r="694" spans="1:63" customFormat="1" ht="18.75" customHeight="1">
      <c r="A694" s="481">
        <v>1445</v>
      </c>
      <c r="B694" s="23" t="s">
        <v>5311</v>
      </c>
      <c r="C694" s="15" t="s">
        <v>5146</v>
      </c>
      <c r="D694" s="23" t="s">
        <v>126</v>
      </c>
      <c r="E694" s="53" t="s">
        <v>146</v>
      </c>
      <c r="F694" s="620">
        <v>964932803</v>
      </c>
      <c r="G694" s="310" t="str">
        <f>CONCATENATE(MID(Q694,3,2),MID(P694,1,2),MID(H694,1,2),MID(I694,1,2),MID(J694,1,2), MID(K694,1,2),MID(L694,1,1))</f>
        <v>181LOBRRUFAP</v>
      </c>
      <c r="H694" s="604" t="s">
        <v>108</v>
      </c>
      <c r="I694" s="604" t="s">
        <v>4139</v>
      </c>
      <c r="J694" s="604" t="s">
        <v>4140</v>
      </c>
      <c r="K694" s="604" t="s">
        <v>3887</v>
      </c>
      <c r="L694" s="58" t="s">
        <v>42</v>
      </c>
      <c r="M694" s="53" t="s">
        <v>42</v>
      </c>
      <c r="N694" s="528">
        <v>43130</v>
      </c>
      <c r="O694" s="354">
        <v>30</v>
      </c>
      <c r="P694" s="354">
        <v>1</v>
      </c>
      <c r="Q694" s="354">
        <v>2018</v>
      </c>
      <c r="R694" s="637">
        <f t="shared" ca="1" si="250"/>
        <v>6</v>
      </c>
      <c r="S694" s="483" t="s">
        <v>4809</v>
      </c>
      <c r="T694" s="48" t="s">
        <v>42</v>
      </c>
      <c r="U694" s="53" t="s">
        <v>6430</v>
      </c>
      <c r="V694" s="53" t="s">
        <v>53</v>
      </c>
      <c r="W694" s="114" t="s">
        <v>47</v>
      </c>
      <c r="X694" s="51" t="str">
        <f t="shared" si="251"/>
        <v>859BROLDAKAV</v>
      </c>
      <c r="Y694" s="604" t="s">
        <v>4139</v>
      </c>
      <c r="Z694" s="604" t="s">
        <v>4079</v>
      </c>
      <c r="AA694" s="604" t="s">
        <v>617</v>
      </c>
      <c r="AB694" s="605" t="s">
        <v>390</v>
      </c>
      <c r="AC694" s="481" t="s">
        <v>56</v>
      </c>
      <c r="AD694" s="15" t="s">
        <v>42</v>
      </c>
      <c r="AE694" s="526">
        <v>31312</v>
      </c>
      <c r="AF694" s="53">
        <v>22</v>
      </c>
      <c r="AG694" s="53">
        <v>9</v>
      </c>
      <c r="AH694" s="53">
        <v>1985</v>
      </c>
      <c r="AI694" s="15" t="s">
        <v>4809</v>
      </c>
      <c r="AJ694" s="48" t="s">
        <v>42</v>
      </c>
      <c r="AK694" s="354" t="s">
        <v>6505</v>
      </c>
      <c r="AL694" s="15" t="s">
        <v>2578</v>
      </c>
      <c r="AM694" s="1101">
        <v>45210</v>
      </c>
      <c r="AN694" s="481"/>
      <c r="AO694" s="1118"/>
      <c r="AP694" s="481"/>
      <c r="AQ694" s="530"/>
      <c r="AR694" s="463"/>
      <c r="AS694" s="114" t="s">
        <v>47</v>
      </c>
      <c r="AT694" s="180" t="s">
        <v>1126</v>
      </c>
      <c r="AV694" s="58"/>
      <c r="AW694" s="1068" t="s">
        <v>6548</v>
      </c>
      <c r="AX694" s="1103"/>
      <c r="AZ694" s="58"/>
      <c r="BA694" s="58"/>
      <c r="BG694" s="755">
        <f t="shared" si="252"/>
        <v>6</v>
      </c>
      <c r="BH694" s="709">
        <f t="shared" si="253"/>
        <v>6</v>
      </c>
      <c r="BI694" s="755">
        <f t="shared" si="254"/>
        <v>0</v>
      </c>
      <c r="BJ694" s="459" t="str">
        <f t="shared" si="255"/>
        <v>NO TIENE REZAGO</v>
      </c>
    </row>
    <row r="695" spans="1:63" customFormat="1" ht="18.75" customHeight="1">
      <c r="A695" s="481">
        <v>1234</v>
      </c>
      <c r="B695" s="23" t="s">
        <v>5311</v>
      </c>
      <c r="C695" s="15" t="s">
        <v>33</v>
      </c>
      <c r="D695" s="15" t="s">
        <v>33</v>
      </c>
      <c r="E695" s="466" t="s">
        <v>335</v>
      </c>
      <c r="F695" s="53" t="s">
        <v>5666</v>
      </c>
      <c r="G695" s="310" t="str">
        <f>CONCATENATE(MID(Q695,3,2),MID(P695,1,2),MID(H695,1,2),MID(I695,1,2),MID(J695,1,2), MID(K695,1,2),MID(L695,1,1))</f>
        <v>198LOESMAISS</v>
      </c>
      <c r="H695" s="48" t="s">
        <v>108</v>
      </c>
      <c r="I695" s="48" t="s">
        <v>624</v>
      </c>
      <c r="J695" s="48" t="s">
        <v>5813</v>
      </c>
      <c r="K695" s="48" t="s">
        <v>2364</v>
      </c>
      <c r="L695" s="58" t="s">
        <v>57</v>
      </c>
      <c r="M695" s="103" t="s">
        <v>57</v>
      </c>
      <c r="N695" s="528">
        <v>43693</v>
      </c>
      <c r="O695" s="354">
        <v>16</v>
      </c>
      <c r="P695" s="354">
        <v>8</v>
      </c>
      <c r="Q695" s="354">
        <v>2019</v>
      </c>
      <c r="R695" s="637">
        <f t="shared" ca="1" si="250"/>
        <v>4</v>
      </c>
      <c r="S695" s="482" t="s">
        <v>4808</v>
      </c>
      <c r="T695" s="466" t="s">
        <v>2590</v>
      </c>
      <c r="U695" s="53">
        <v>4531</v>
      </c>
      <c r="V695" s="53" t="s">
        <v>53</v>
      </c>
      <c r="W695" s="114" t="s">
        <v>47</v>
      </c>
      <c r="X695" s="51" t="str">
        <f t="shared" si="251"/>
        <v>9301ESPAJANAV</v>
      </c>
      <c r="Y695" s="53" t="s">
        <v>624</v>
      </c>
      <c r="Z695" s="53" t="s">
        <v>1292</v>
      </c>
      <c r="AA695" s="53" t="s">
        <v>6018</v>
      </c>
      <c r="AB695" s="53" t="s">
        <v>1260</v>
      </c>
      <c r="AC695" s="481" t="s">
        <v>56</v>
      </c>
      <c r="AD695" s="44" t="s">
        <v>57</v>
      </c>
      <c r="AE695" s="540">
        <v>33997</v>
      </c>
      <c r="AF695" s="538" t="s">
        <v>186</v>
      </c>
      <c r="AG695" s="538" t="s">
        <v>449</v>
      </c>
      <c r="AH695" s="538" t="s">
        <v>293</v>
      </c>
      <c r="AI695" s="15" t="s">
        <v>4809</v>
      </c>
      <c r="AJ695" s="466" t="s">
        <v>71</v>
      </c>
      <c r="AK695" s="53" t="s">
        <v>40</v>
      </c>
      <c r="AL695" s="15" t="s">
        <v>2578</v>
      </c>
      <c r="AM695" s="557">
        <v>45314.86751423611</v>
      </c>
      <c r="AN695" s="15"/>
      <c r="AO695" s="1101"/>
      <c r="AP695" s="481">
        <v>3</v>
      </c>
      <c r="AQ695" s="466"/>
      <c r="AR695" s="464"/>
      <c r="AS695" s="114" t="s">
        <v>47</v>
      </c>
      <c r="AT695" s="180" t="s">
        <v>1210</v>
      </c>
      <c r="AV695" s="58"/>
      <c r="AW695" s="1064"/>
      <c r="AX695" s="481"/>
      <c r="AY695" s="1064"/>
      <c r="AZ695" s="58"/>
      <c r="BA695" s="58"/>
      <c r="BG695" s="755">
        <f t="shared" si="252"/>
        <v>6</v>
      </c>
      <c r="BH695" s="709">
        <f t="shared" si="253"/>
        <v>4</v>
      </c>
      <c r="BI695" s="755">
        <f t="shared" si="254"/>
        <v>-2</v>
      </c>
      <c r="BJ695" s="459" t="str">
        <f t="shared" si="255"/>
        <v>NO TIENE REZAGO</v>
      </c>
    </row>
    <row r="696" spans="1:63" customFormat="1" ht="18.75" customHeight="1">
      <c r="A696" s="481">
        <v>1278</v>
      </c>
      <c r="B696" s="23" t="s">
        <v>5311</v>
      </c>
      <c r="C696" s="15" t="s">
        <v>33</v>
      </c>
      <c r="D696" s="15" t="s">
        <v>33</v>
      </c>
      <c r="E696" s="466" t="s">
        <v>335</v>
      </c>
      <c r="F696" s="53" t="s">
        <v>5677</v>
      </c>
      <c r="G696" s="310" t="str">
        <f>CONCATENATE(MID(Q696,3,2),MID(P696,1,2),MID(H696,1,2),MID(I696,1,2),MID(J696,1,2), MID(K696,1,2),MID(L696,1,1))</f>
        <v>1210LOESVICAS</v>
      </c>
      <c r="H696" s="48" t="s">
        <v>108</v>
      </c>
      <c r="I696" s="48" t="s">
        <v>624</v>
      </c>
      <c r="J696" s="48" t="s">
        <v>614</v>
      </c>
      <c r="K696" s="48" t="s">
        <v>383</v>
      </c>
      <c r="L696" s="58" t="s">
        <v>57</v>
      </c>
      <c r="M696" s="103" t="s">
        <v>57</v>
      </c>
      <c r="N696" s="528">
        <v>41183</v>
      </c>
      <c r="O696" s="354">
        <v>1</v>
      </c>
      <c r="P696" s="354">
        <v>10</v>
      </c>
      <c r="Q696" s="354">
        <v>2012</v>
      </c>
      <c r="R696" s="637">
        <f t="shared" ca="1" si="250"/>
        <v>11</v>
      </c>
      <c r="S696" s="483" t="s">
        <v>4809</v>
      </c>
      <c r="T696" s="466" t="s">
        <v>71</v>
      </c>
      <c r="U696" s="53">
        <v>35163037</v>
      </c>
      <c r="V696" s="14" t="s">
        <v>2586</v>
      </c>
      <c r="W696" s="114" t="s">
        <v>47</v>
      </c>
      <c r="X696" s="51" t="str">
        <f t="shared" si="251"/>
        <v>9301ESPAJANAV</v>
      </c>
      <c r="Y696" s="53" t="s">
        <v>624</v>
      </c>
      <c r="Z696" s="53" t="s">
        <v>1292</v>
      </c>
      <c r="AA696" s="53" t="s">
        <v>6018</v>
      </c>
      <c r="AB696" s="53" t="s">
        <v>1260</v>
      </c>
      <c r="AC696" s="481" t="s">
        <v>56</v>
      </c>
      <c r="AD696" s="44" t="s">
        <v>57</v>
      </c>
      <c r="AE696" s="540">
        <v>33997</v>
      </c>
      <c r="AF696" s="538" t="s">
        <v>186</v>
      </c>
      <c r="AG696" s="538" t="s">
        <v>449</v>
      </c>
      <c r="AH696" s="538" t="s">
        <v>293</v>
      </c>
      <c r="AI696" s="15" t="s">
        <v>4809</v>
      </c>
      <c r="AJ696" s="466" t="s">
        <v>71</v>
      </c>
      <c r="AK696" s="53" t="s">
        <v>40</v>
      </c>
      <c r="AL696" s="15" t="s">
        <v>2578</v>
      </c>
      <c r="AM696" s="557">
        <v>45314.857597106486</v>
      </c>
      <c r="AN696" s="15" t="s">
        <v>49</v>
      </c>
      <c r="AO696" s="1101">
        <v>45314</v>
      </c>
      <c r="AP696" s="481"/>
      <c r="AQ696" s="466">
        <v>1</v>
      </c>
      <c r="AR696" s="464">
        <v>1</v>
      </c>
      <c r="AS696" s="673" t="s">
        <v>47</v>
      </c>
      <c r="AT696" s="180" t="s">
        <v>1210</v>
      </c>
      <c r="AV696" s="58"/>
      <c r="AW696" s="1064"/>
      <c r="AX696" s="481"/>
      <c r="AY696" s="1064"/>
      <c r="AZ696" s="58"/>
      <c r="BA696" s="58"/>
      <c r="BG696" s="755">
        <f t="shared" si="252"/>
        <v>11</v>
      </c>
      <c r="BH696" s="709">
        <f t="shared" si="253"/>
        <v>11</v>
      </c>
      <c r="BI696" s="755">
        <f t="shared" si="254"/>
        <v>0</v>
      </c>
      <c r="BJ696" s="459" t="str">
        <f t="shared" si="255"/>
        <v>NO TIENE REZAGO</v>
      </c>
    </row>
    <row r="697" spans="1:63" customFormat="1" ht="18.75" customHeight="1">
      <c r="A697" s="481">
        <v>136</v>
      </c>
      <c r="B697" s="51" t="s">
        <v>2575</v>
      </c>
      <c r="C697" s="25" t="s">
        <v>50</v>
      </c>
      <c r="D697" s="25" t="s">
        <v>77</v>
      </c>
      <c r="E697" s="26" t="s">
        <v>77</v>
      </c>
      <c r="F697" s="26">
        <v>979954459</v>
      </c>
      <c r="G697" s="310" t="str">
        <f>CONCATENATE(MID(Q697,3,2),MID(P697,1,2),MID(H697,1,2),MID(I697,1,2),MID(J697,1,2), MID(K697,1,2),MID(L697,1,1))</f>
        <v>119LOFOCAJOS</v>
      </c>
      <c r="H697" s="27" t="s">
        <v>108</v>
      </c>
      <c r="I697" s="27" t="s">
        <v>679</v>
      </c>
      <c r="J697" s="27" t="s">
        <v>1077</v>
      </c>
      <c r="K697" s="27" t="s">
        <v>2317</v>
      </c>
      <c r="L697" s="15" t="s">
        <v>57</v>
      </c>
      <c r="M697" s="103" t="s">
        <v>57</v>
      </c>
      <c r="N697" s="193">
        <v>40801</v>
      </c>
      <c r="O697" s="199">
        <v>15</v>
      </c>
      <c r="P697" s="199">
        <v>9</v>
      </c>
      <c r="Q697" s="199">
        <v>2011</v>
      </c>
      <c r="R697" s="637">
        <f t="shared" ca="1" si="250"/>
        <v>12</v>
      </c>
      <c r="S697" s="15" t="s">
        <v>4808</v>
      </c>
      <c r="T697" s="29" t="s">
        <v>86</v>
      </c>
      <c r="U697" s="26">
        <v>33985131</v>
      </c>
      <c r="V697" s="14" t="s">
        <v>2656</v>
      </c>
      <c r="W697" s="51" t="s">
        <v>47</v>
      </c>
      <c r="X697" s="51" t="str">
        <f t="shared" si="251"/>
        <v>956FOALGLJOV</v>
      </c>
      <c r="Y697" s="26" t="s">
        <v>679</v>
      </c>
      <c r="Z697" s="26" t="s">
        <v>147</v>
      </c>
      <c r="AA697" s="26" t="s">
        <v>682</v>
      </c>
      <c r="AB697" s="26" t="s">
        <v>374</v>
      </c>
      <c r="AC697" s="481" t="s">
        <v>56</v>
      </c>
      <c r="AD697" s="44" t="s">
        <v>57</v>
      </c>
      <c r="AE697" s="30">
        <v>34871</v>
      </c>
      <c r="AF697" s="26">
        <v>21</v>
      </c>
      <c r="AG697" s="26">
        <v>6</v>
      </c>
      <c r="AH697" s="26">
        <v>1995</v>
      </c>
      <c r="AI697" s="58" t="s">
        <v>4809</v>
      </c>
      <c r="AJ697" s="32" t="s">
        <v>58</v>
      </c>
      <c r="AK697" s="28" t="s">
        <v>327</v>
      </c>
      <c r="AL697" s="1080" t="s">
        <v>2578</v>
      </c>
      <c r="AM697" s="31">
        <v>45205</v>
      </c>
      <c r="AN697" s="1078"/>
      <c r="AO697" s="1094"/>
      <c r="AP697" s="1078"/>
      <c r="AQ697" s="388"/>
      <c r="AR697" s="713"/>
      <c r="AS697" s="51" t="s">
        <v>47</v>
      </c>
      <c r="AT697" s="251" t="s">
        <v>59</v>
      </c>
      <c r="AU697" s="1058" t="s">
        <v>47</v>
      </c>
      <c r="AV697" s="58"/>
      <c r="AW697" s="1061"/>
      <c r="AX697" s="58"/>
      <c r="AY697" s="1061"/>
      <c r="AZ697" s="58"/>
      <c r="BA697" s="557"/>
      <c r="BB697" s="1061"/>
      <c r="BC697" s="1061"/>
      <c r="BD697" s="1061"/>
      <c r="BE697" s="1061"/>
      <c r="BF697" s="1061"/>
      <c r="BG697" s="755">
        <f t="shared" si="252"/>
        <v>12</v>
      </c>
      <c r="BH697" s="709">
        <f t="shared" si="253"/>
        <v>12</v>
      </c>
      <c r="BI697" s="755">
        <f t="shared" si="254"/>
        <v>0</v>
      </c>
      <c r="BJ697" s="459" t="str">
        <f t="shared" si="255"/>
        <v>NO TIENE REZAGO</v>
      </c>
      <c r="BK697" s="1061"/>
    </row>
    <row r="698" spans="1:63" customFormat="1" ht="18.75" customHeight="1">
      <c r="A698" s="481">
        <v>135</v>
      </c>
      <c r="B698" s="51" t="s">
        <v>2575</v>
      </c>
      <c r="C698" s="25" t="s">
        <v>50</v>
      </c>
      <c r="D698" s="25" t="s">
        <v>77</v>
      </c>
      <c r="E698" s="26" t="s">
        <v>77</v>
      </c>
      <c r="F698" s="26">
        <v>979954459</v>
      </c>
      <c r="G698" s="310" t="str">
        <f>CONCATENATE(MID(Q698,3,2),MID(P698,1,2),MID(H698,1,2),MID(I698,1,2),MID(J698,1,2), MID(K698,1,2),MID(L698,1,1))</f>
        <v>136LOFOCRDES</v>
      </c>
      <c r="H698" s="27" t="s">
        <v>108</v>
      </c>
      <c r="I698" s="27" t="s">
        <v>679</v>
      </c>
      <c r="J698" s="27" t="s">
        <v>2764</v>
      </c>
      <c r="K698" s="27" t="s">
        <v>2765</v>
      </c>
      <c r="L698" s="15" t="s">
        <v>57</v>
      </c>
      <c r="M698" s="103" t="s">
        <v>57</v>
      </c>
      <c r="N698" s="193">
        <v>41455</v>
      </c>
      <c r="O698" s="199">
        <v>30</v>
      </c>
      <c r="P698" s="199">
        <v>6</v>
      </c>
      <c r="Q698" s="199">
        <v>2013</v>
      </c>
      <c r="R698" s="637">
        <f ca="1">DATEDIF(N698,TODAY(),"Y")</f>
        <v>10</v>
      </c>
      <c r="S698" s="15" t="s">
        <v>4809</v>
      </c>
      <c r="T698" s="29" t="s">
        <v>86</v>
      </c>
      <c r="U698" s="26">
        <v>36041096</v>
      </c>
      <c r="V698" s="14" t="s">
        <v>2582</v>
      </c>
      <c r="W698" s="51" t="s">
        <v>47</v>
      </c>
      <c r="X698" s="51" t="str">
        <f>UPPER(CONCATENATE(MID(AH698,3,2),MID(AG698,1,2),MID(Y698,1,2),MID(Z698,1,2),MID(AA698,1,2),MID(AB698,1,2),MID(AC698,1,1)))</f>
        <v>956FOALGLJOV</v>
      </c>
      <c r="Y698" s="26" t="s">
        <v>679</v>
      </c>
      <c r="Z698" s="26" t="s">
        <v>147</v>
      </c>
      <c r="AA698" s="26" t="s">
        <v>682</v>
      </c>
      <c r="AB698" s="26" t="s">
        <v>374</v>
      </c>
      <c r="AC698" s="481" t="s">
        <v>56</v>
      </c>
      <c r="AD698" s="44" t="s">
        <v>57</v>
      </c>
      <c r="AE698" s="30">
        <v>34871</v>
      </c>
      <c r="AF698" s="26">
        <v>21</v>
      </c>
      <c r="AG698" s="26">
        <v>6</v>
      </c>
      <c r="AH698" s="26">
        <v>1995</v>
      </c>
      <c r="AI698" s="58" t="s">
        <v>4809</v>
      </c>
      <c r="AJ698" s="32" t="s">
        <v>58</v>
      </c>
      <c r="AK698" s="28" t="s">
        <v>327</v>
      </c>
      <c r="AL698" s="1080" t="s">
        <v>2578</v>
      </c>
      <c r="AM698" s="31">
        <v>45205</v>
      </c>
      <c r="AN698" s="15" t="s">
        <v>49</v>
      </c>
      <c r="AO698" s="1121">
        <v>45213</v>
      </c>
      <c r="AP698" s="1078">
        <v>2</v>
      </c>
      <c r="AQ698" s="388">
        <v>2</v>
      </c>
      <c r="AR698" s="713">
        <v>2</v>
      </c>
      <c r="AS698" s="51" t="s">
        <v>47</v>
      </c>
      <c r="AT698" s="251" t="s">
        <v>59</v>
      </c>
      <c r="AU698" s="1058" t="s">
        <v>47</v>
      </c>
      <c r="AV698" s="58"/>
      <c r="AW698" s="1061"/>
      <c r="AX698" s="58"/>
      <c r="AY698" s="1061"/>
      <c r="AZ698" s="58"/>
      <c r="BA698" s="557"/>
      <c r="BB698" s="1061"/>
      <c r="BC698" s="1061"/>
      <c r="BD698" s="1061"/>
      <c r="BE698" s="1061"/>
      <c r="BF698" s="1061"/>
      <c r="BG698" s="755">
        <f>IF(V698="NINGUNO",6, IF(V698="NIVEL INICIAL 3 AÑOS",6,IF(V698="NIVEL INICIAL 4 AÑOS",6, IF(V698="NIVEL INICIAL 5 AÑOS",6, IF(V698="PRIMARIA - 1ER GRADO",6, IF(V698="PRIMARIA - 2DO GRADO",7, IF(V698="PRIMARIA - 3ER GRADO",8, IF(V698="PRIMARIA - 4TO GRADO",9, IF(V698="PRIMARIA - 5TO GRADO",10, IF(V698="PRIMARIA - 6TO GRADO",11, IF(V698="SECUNDARIA - 1ER GRADO",12, IF(V698="SECUNDARIA - 2DO GRADO",13, IF(V698="SECUNDARIA - 3ER GRADO",14, IF(V698="SECUNDARIA - 4TO GRADO",15))))))))))))))</f>
        <v>10</v>
      </c>
      <c r="BH698" s="709">
        <f>DATEDIF(N698,"31/03/2024","Y")</f>
        <v>10</v>
      </c>
      <c r="BI698" s="755">
        <f>BH698-BG698</f>
        <v>0</v>
      </c>
      <c r="BJ698" s="459" t="str">
        <f>IF(BI698&lt;=1,"NO TIENE REZAGO", IF(BI698=2,"2 AÑOS REZAGO", IF(BI698=3,"3 AÑOS REZAGO", IF(BI698&gt;=4, "4 AÑOS REZAGO A MÁS"))))</f>
        <v>NO TIENE REZAGO</v>
      </c>
      <c r="BK698" s="1061"/>
    </row>
    <row r="699" spans="1:63" customFormat="1" ht="18.75" customHeight="1">
      <c r="A699" s="481">
        <v>327</v>
      </c>
      <c r="B699" s="114" t="s">
        <v>2836</v>
      </c>
      <c r="C699" s="15" t="s">
        <v>33</v>
      </c>
      <c r="D699" s="15" t="s">
        <v>33</v>
      </c>
      <c r="E699" s="33" t="s">
        <v>60</v>
      </c>
      <c r="F699" s="15" t="s">
        <v>683</v>
      </c>
      <c r="G699" s="310" t="str">
        <f>CONCATENATE(MID(Q699,3,2),MID(P699,1,2),MID(H699,1,2),MID(I699,1,2),MID(J699,1,2), MID(K699,1,2),MID(L699,1,1))</f>
        <v>1112LOFRLUALS</v>
      </c>
      <c r="H699" s="18" t="s">
        <v>108</v>
      </c>
      <c r="I699" s="18" t="s">
        <v>684</v>
      </c>
      <c r="J699" s="18" t="s">
        <v>633</v>
      </c>
      <c r="K699" s="18" t="s">
        <v>1776</v>
      </c>
      <c r="L699" s="15" t="s">
        <v>57</v>
      </c>
      <c r="M699" s="103" t="s">
        <v>57</v>
      </c>
      <c r="N699" s="193">
        <v>40882</v>
      </c>
      <c r="O699" s="199">
        <v>5</v>
      </c>
      <c r="P699" s="199">
        <v>12</v>
      </c>
      <c r="Q699" s="199">
        <v>2011</v>
      </c>
      <c r="R699" s="637">
        <f ca="1">DATEDIF(N699,TODAY(),"Y")</f>
        <v>12</v>
      </c>
      <c r="S699" s="15" t="s">
        <v>4808</v>
      </c>
      <c r="T699" s="29" t="s">
        <v>2590</v>
      </c>
      <c r="U699" s="15">
        <v>13333</v>
      </c>
      <c r="V699" s="14" t="s">
        <v>2602</v>
      </c>
      <c r="W699" s="114" t="s">
        <v>47</v>
      </c>
      <c r="X699" s="51" t="str">
        <f>UPPER(CONCATENATE(MID(AH699,3,2),MID(AG699,1,2),MID(Y699,1,2),MID(Z699,1,2),MID(AA699,1,2),MID(AB699,1,2),MID(AC699,1,1)))</f>
        <v>9312FRESARMIV</v>
      </c>
      <c r="Y699" s="15" t="s">
        <v>684</v>
      </c>
      <c r="Z699" s="15" t="s">
        <v>330</v>
      </c>
      <c r="AA699" s="15" t="s">
        <v>685</v>
      </c>
      <c r="AB699" s="15" t="s">
        <v>686</v>
      </c>
      <c r="AC699" s="481" t="s">
        <v>56</v>
      </c>
      <c r="AD699" s="44" t="s">
        <v>57</v>
      </c>
      <c r="AE699" s="24">
        <v>34309</v>
      </c>
      <c r="AF699" s="18" t="s">
        <v>74</v>
      </c>
      <c r="AG699" s="18" t="s">
        <v>206</v>
      </c>
      <c r="AH699" s="18" t="s">
        <v>293</v>
      </c>
      <c r="AI699" s="58" t="s">
        <v>4809</v>
      </c>
      <c r="AJ699" s="32" t="s">
        <v>58</v>
      </c>
      <c r="AK699" s="20">
        <v>22190504</v>
      </c>
      <c r="AL699" s="15" t="s">
        <v>2578</v>
      </c>
      <c r="AM699" s="85">
        <v>45199.503449074073</v>
      </c>
      <c r="AN699" s="15" t="s">
        <v>49</v>
      </c>
      <c r="AO699" s="31">
        <v>45254</v>
      </c>
      <c r="AP699" s="15">
        <v>4</v>
      </c>
      <c r="AQ699" s="20">
        <v>4</v>
      </c>
      <c r="AR699" s="231">
        <v>1</v>
      </c>
      <c r="AS699" s="114" t="s">
        <v>47</v>
      </c>
      <c r="AT699" s="155" t="s">
        <v>98</v>
      </c>
      <c r="AU699" s="398" t="s">
        <v>47</v>
      </c>
      <c r="AV699" s="15"/>
      <c r="AW699" s="164"/>
      <c r="AX699" s="58"/>
      <c r="AY699" s="164"/>
      <c r="AZ699" s="15"/>
      <c r="BA699" s="15"/>
      <c r="BB699" s="164"/>
      <c r="BC699" s="164"/>
      <c r="BD699" s="164"/>
      <c r="BE699" s="164"/>
      <c r="BF699" s="164"/>
      <c r="BG699" s="755">
        <f>IF(V699="NINGUNO",6, IF(V699="NIVEL INICIAL 3 AÑOS",6,IF(V699="NIVEL INICIAL 4 AÑOS",6, IF(V699="NIVEL INICIAL 5 AÑOS",6, IF(V699="PRIMARIA - 1ER GRADO",6, IF(V699="PRIMARIA - 2DO GRADO",7, IF(V699="PRIMARIA - 3ER GRADO",8, IF(V699="PRIMARIA - 4TO GRADO",9, IF(V699="PRIMARIA - 5TO GRADO",10, IF(V699="PRIMARIA - 6TO GRADO",11, IF(V699="SECUNDARIA - 1ER GRADO",12, IF(V699="SECUNDARIA - 2DO GRADO",13, IF(V699="SECUNDARIA - 3ER GRADO",14, IF(V699="SECUNDARIA - 4TO GRADO",15))))))))))))))</f>
        <v>8</v>
      </c>
      <c r="BH699" s="709">
        <f>DATEDIF(N699,"31/03/2024","Y")</f>
        <v>12</v>
      </c>
      <c r="BI699" s="755">
        <f>BH699-BG699</f>
        <v>4</v>
      </c>
      <c r="BJ699" s="459" t="str">
        <f>IF(BI699&lt;=1,"NO TIENE REZAGO", IF(BI699=2,"2 AÑOS REZAGO", IF(BI699=3,"3 AÑOS REZAGO", IF(BI699&gt;=4, "4 AÑOS REZAGO A MÁS"))))</f>
        <v>4 AÑOS REZAGO A MÁS</v>
      </c>
      <c r="BK699" s="164"/>
    </row>
    <row r="700" spans="1:63" customFormat="1" ht="18.75" customHeight="1">
      <c r="A700" s="481">
        <v>726</v>
      </c>
      <c r="B700" s="114" t="s">
        <v>2836</v>
      </c>
      <c r="C700" s="15" t="s">
        <v>50</v>
      </c>
      <c r="D700" s="15" t="s">
        <v>50</v>
      </c>
      <c r="E700" s="26" t="s">
        <v>51</v>
      </c>
      <c r="F700" s="44">
        <v>944975044</v>
      </c>
      <c r="G700" s="310" t="str">
        <f>CONCATENATE(MID(Q700,3,2),MID(P700,1,2),MID(H700,1,2),MID(I700,1,2),MID(J700,1,2), MID(K700,1,2),MID(L700,1,1))</f>
        <v>195LOFUCAOBS</v>
      </c>
      <c r="H700" s="32" t="s">
        <v>108</v>
      </c>
      <c r="I700" s="32" t="s">
        <v>687</v>
      </c>
      <c r="J700" s="32" t="s">
        <v>1077</v>
      </c>
      <c r="K700" s="32" t="s">
        <v>3781</v>
      </c>
      <c r="L700" s="15" t="s">
        <v>57</v>
      </c>
      <c r="M700" s="103" t="s">
        <v>57</v>
      </c>
      <c r="N700" s="193">
        <v>43595</v>
      </c>
      <c r="O700" s="199">
        <v>10</v>
      </c>
      <c r="P700" s="199">
        <v>5</v>
      </c>
      <c r="Q700" s="199">
        <v>2019</v>
      </c>
      <c r="R700" s="637">
        <f t="shared" ref="R700:R706" ca="1" si="256">DATEDIF(N700,TODAY(),"Y")</f>
        <v>4</v>
      </c>
      <c r="S700" s="15" t="s">
        <v>4808</v>
      </c>
      <c r="T700" s="29" t="s">
        <v>2590</v>
      </c>
      <c r="U700" s="142">
        <v>38</v>
      </c>
      <c r="V700" s="21" t="s">
        <v>53</v>
      </c>
      <c r="W700" s="114" t="s">
        <v>47</v>
      </c>
      <c r="X700" s="51" t="str">
        <f t="shared" ref="X700:X706" si="257">UPPER(CONCATENATE(MID(AH700,3,2),MID(AG700,1,2),MID(Y700,1,2),MID(Z700,1,2),MID(AA700,1,2),MID(AB700,1,2),MID(AC700,1,1)))</f>
        <v>953FUANMADEV</v>
      </c>
      <c r="Y700" s="32" t="s">
        <v>687</v>
      </c>
      <c r="Z700" s="32" t="s">
        <v>688</v>
      </c>
      <c r="AA700" s="32" t="s">
        <v>689</v>
      </c>
      <c r="AB700" s="32" t="s">
        <v>690</v>
      </c>
      <c r="AC700" s="481" t="s">
        <v>56</v>
      </c>
      <c r="AD700" s="44" t="s">
        <v>57</v>
      </c>
      <c r="AE700" s="141">
        <v>34766</v>
      </c>
      <c r="AF700" s="18" t="s">
        <v>73</v>
      </c>
      <c r="AG700" s="18" t="s">
        <v>253</v>
      </c>
      <c r="AH700" s="18" t="s">
        <v>278</v>
      </c>
      <c r="AI700" s="58" t="s">
        <v>4809</v>
      </c>
      <c r="AJ700" s="32" t="s">
        <v>58</v>
      </c>
      <c r="AK700" s="45">
        <v>24001968</v>
      </c>
      <c r="AL700" s="44" t="s">
        <v>2578</v>
      </c>
      <c r="AM700" s="1094">
        <v>45200</v>
      </c>
      <c r="AN700" s="15" t="s">
        <v>49</v>
      </c>
      <c r="AO700" s="31">
        <v>45237</v>
      </c>
      <c r="AP700" s="1164">
        <v>1</v>
      </c>
      <c r="AQ700" s="45">
        <v>1</v>
      </c>
      <c r="AR700" s="800">
        <v>2</v>
      </c>
      <c r="AS700" s="114" t="s">
        <v>47</v>
      </c>
      <c r="AT700" s="155" t="s">
        <v>59</v>
      </c>
      <c r="AU700" s="398" t="s">
        <v>47</v>
      </c>
      <c r="AV700" s="15"/>
      <c r="AW700" s="164"/>
      <c r="AX700" s="58"/>
      <c r="AY700" s="164"/>
      <c r="AZ700" s="15"/>
      <c r="BA700" s="15"/>
      <c r="BB700" s="164"/>
      <c r="BC700" s="164"/>
      <c r="BD700" s="164"/>
      <c r="BE700" s="164"/>
      <c r="BF700" s="164"/>
      <c r="BG700" s="755">
        <f t="shared" ref="BG700:BG706" si="258">IF(V700="NINGUNO",6, IF(V700="NIVEL INICIAL 3 AÑOS",6,IF(V700="NIVEL INICIAL 4 AÑOS",6, IF(V700="NIVEL INICIAL 5 AÑOS",6, IF(V700="PRIMARIA - 1ER GRADO",6, IF(V700="PRIMARIA - 2DO GRADO",7, IF(V700="PRIMARIA - 3ER GRADO",8, IF(V700="PRIMARIA - 4TO GRADO",9, IF(V700="PRIMARIA - 5TO GRADO",10, IF(V700="PRIMARIA - 6TO GRADO",11, IF(V700="SECUNDARIA - 1ER GRADO",12, IF(V700="SECUNDARIA - 2DO GRADO",13, IF(V700="SECUNDARIA - 3ER GRADO",14, IF(V700="SECUNDARIA - 4TO GRADO",15))))))))))))))</f>
        <v>6</v>
      </c>
      <c r="BH700" s="709">
        <f t="shared" ref="BH700:BH706" si="259">DATEDIF(N700,"31/03/2024","Y")</f>
        <v>4</v>
      </c>
      <c r="BI700" s="755">
        <f t="shared" ref="BI700:BI706" si="260">BH700-BG700</f>
        <v>-2</v>
      </c>
      <c r="BJ700" s="459" t="str">
        <f t="shared" ref="BJ700:BJ706" si="261">IF(BI700&lt;=1,"NO TIENE REZAGO", IF(BI700=2,"2 AÑOS REZAGO", IF(BI700=3,"3 AÑOS REZAGO", IF(BI700&gt;=4, "4 AÑOS REZAGO A MÁS"))))</f>
        <v>NO TIENE REZAGO</v>
      </c>
      <c r="BK700" s="164"/>
    </row>
    <row r="701" spans="1:63" customFormat="1" ht="18.75" customHeight="1">
      <c r="A701" s="481">
        <v>733</v>
      </c>
      <c r="B701" s="114" t="s">
        <v>2836</v>
      </c>
      <c r="C701" s="15" t="s">
        <v>50</v>
      </c>
      <c r="D701" s="15" t="s">
        <v>50</v>
      </c>
      <c r="E701" s="26" t="s">
        <v>51</v>
      </c>
      <c r="F701" s="44">
        <v>942093729</v>
      </c>
      <c r="G701" s="310" t="str">
        <f>CONCATENATE(MID(Q701,3,2),MID(P701,1,2),MID(H701,1,2),MID(I701,1,2),MID(J701,1,2), MID(K701,1,2),MID(L701,1,1))</f>
        <v>175LOGUSONAS</v>
      </c>
      <c r="H701" s="32" t="s">
        <v>108</v>
      </c>
      <c r="I701" s="32" t="s">
        <v>808</v>
      </c>
      <c r="J701" s="32" t="s">
        <v>3792</v>
      </c>
      <c r="K701" s="32" t="s">
        <v>834</v>
      </c>
      <c r="L701" s="15" t="s">
        <v>57</v>
      </c>
      <c r="M701" s="103" t="s">
        <v>57</v>
      </c>
      <c r="N701" s="193">
        <v>42881</v>
      </c>
      <c r="O701" s="199">
        <v>26</v>
      </c>
      <c r="P701" s="199">
        <v>5</v>
      </c>
      <c r="Q701" s="199">
        <v>2017</v>
      </c>
      <c r="R701" s="637">
        <f t="shared" ca="1" si="256"/>
        <v>6</v>
      </c>
      <c r="S701" s="15" t="s">
        <v>4809</v>
      </c>
      <c r="T701" s="29" t="s">
        <v>2590</v>
      </c>
      <c r="U701" s="142">
        <v>265</v>
      </c>
      <c r="V701" s="21" t="s">
        <v>53</v>
      </c>
      <c r="W701" s="114" t="s">
        <v>47</v>
      </c>
      <c r="X701" s="51" t="str">
        <f t="shared" si="257"/>
        <v>877GUNISOLIV</v>
      </c>
      <c r="Y701" s="32" t="s">
        <v>808</v>
      </c>
      <c r="Z701" s="32" t="s">
        <v>53</v>
      </c>
      <c r="AA701" s="32" t="s">
        <v>812</v>
      </c>
      <c r="AB701" s="32" t="s">
        <v>813</v>
      </c>
      <c r="AC701" s="481" t="s">
        <v>56</v>
      </c>
      <c r="AD701" s="44" t="s">
        <v>57</v>
      </c>
      <c r="AE701" s="141">
        <v>31976</v>
      </c>
      <c r="AF701" s="18" t="s">
        <v>199</v>
      </c>
      <c r="AG701" s="18" t="s">
        <v>200</v>
      </c>
      <c r="AH701" s="18" t="s">
        <v>249</v>
      </c>
      <c r="AI701" s="58" t="s">
        <v>4809</v>
      </c>
      <c r="AJ701" s="32" t="s">
        <v>58</v>
      </c>
      <c r="AK701" s="45">
        <v>27589372</v>
      </c>
      <c r="AL701" s="44" t="s">
        <v>2578</v>
      </c>
      <c r="AM701" s="31">
        <v>45204</v>
      </c>
      <c r="AN701" s="15" t="s">
        <v>49</v>
      </c>
      <c r="AO701" s="31">
        <v>45238</v>
      </c>
      <c r="AP701" s="44">
        <v>2</v>
      </c>
      <c r="AQ701" s="45">
        <v>2</v>
      </c>
      <c r="AR701" s="800">
        <v>2</v>
      </c>
      <c r="AS701" s="114" t="s">
        <v>47</v>
      </c>
      <c r="AT701" s="155" t="s">
        <v>59</v>
      </c>
      <c r="AU701" s="398" t="s">
        <v>47</v>
      </c>
      <c r="AV701" s="15"/>
      <c r="AW701" s="164"/>
      <c r="AX701" s="58"/>
      <c r="AY701" s="164"/>
      <c r="AZ701" s="15"/>
      <c r="BA701" s="15"/>
      <c r="BB701" s="164"/>
      <c r="BC701" s="164"/>
      <c r="BD701" s="164"/>
      <c r="BE701" s="164"/>
      <c r="BF701" s="164"/>
      <c r="BG701" s="755">
        <f t="shared" si="258"/>
        <v>6</v>
      </c>
      <c r="BH701" s="709">
        <f t="shared" si="259"/>
        <v>6</v>
      </c>
      <c r="BI701" s="755">
        <f t="shared" si="260"/>
        <v>0</v>
      </c>
      <c r="BJ701" s="459" t="str">
        <f t="shared" si="261"/>
        <v>NO TIENE REZAGO</v>
      </c>
      <c r="BK701" s="164"/>
    </row>
    <row r="702" spans="1:63" customFormat="1" ht="18.75" customHeight="1">
      <c r="A702" s="481">
        <v>819</v>
      </c>
      <c r="B702" s="23" t="s">
        <v>4811</v>
      </c>
      <c r="C702" s="15" t="s">
        <v>33</v>
      </c>
      <c r="D702" s="15" t="s">
        <v>33</v>
      </c>
      <c r="E702" s="185" t="s">
        <v>34</v>
      </c>
      <c r="F702" s="185">
        <v>921436976</v>
      </c>
      <c r="G702" s="310" t="str">
        <f>CONCATENATE(MID(Q702,3,2),MID(P702,1,2),MID(H702,1,2),MID(I702,1,2),MID(J702,1,2), MID(K702,1,2),MID(L702,1,1))</f>
        <v>136LOHEISABP</v>
      </c>
      <c r="H702" s="197" t="s">
        <v>108</v>
      </c>
      <c r="I702" s="197" t="s">
        <v>2658</v>
      </c>
      <c r="J702" s="197" t="s">
        <v>2364</v>
      </c>
      <c r="K702" s="197" t="s">
        <v>2581</v>
      </c>
      <c r="L702" s="15" t="s">
        <v>42</v>
      </c>
      <c r="M702" s="185" t="s">
        <v>42</v>
      </c>
      <c r="N702" s="193">
        <v>41429</v>
      </c>
      <c r="O702" s="199">
        <v>4</v>
      </c>
      <c r="P702" s="199">
        <v>6</v>
      </c>
      <c r="Q702" s="199">
        <v>2013</v>
      </c>
      <c r="R702" s="637">
        <f t="shared" ca="1" si="256"/>
        <v>10</v>
      </c>
      <c r="S702" s="15" t="s">
        <v>4808</v>
      </c>
      <c r="T702" s="185" t="s">
        <v>42</v>
      </c>
      <c r="U702" s="362" t="s">
        <v>4109</v>
      </c>
      <c r="V702" s="14" t="s">
        <v>2644</v>
      </c>
      <c r="W702" s="114" t="s">
        <v>47</v>
      </c>
      <c r="X702" s="51" t="str">
        <f t="shared" si="257"/>
        <v>9312BACADAGAV</v>
      </c>
      <c r="Y702" s="185" t="s">
        <v>4106</v>
      </c>
      <c r="Z702" s="185" t="s">
        <v>424</v>
      </c>
      <c r="AA702" s="185" t="s">
        <v>4107</v>
      </c>
      <c r="AB702" s="185" t="s">
        <v>172</v>
      </c>
      <c r="AC702" s="481" t="s">
        <v>56</v>
      </c>
      <c r="AD702" s="44" t="s">
        <v>111</v>
      </c>
      <c r="AE702" s="193">
        <v>34310</v>
      </c>
      <c r="AF702" s="362" t="s">
        <v>216</v>
      </c>
      <c r="AG702" s="362" t="s">
        <v>206</v>
      </c>
      <c r="AH702" s="362" t="s">
        <v>293</v>
      </c>
      <c r="AI702" s="58" t="s">
        <v>4809</v>
      </c>
      <c r="AJ702" s="150" t="s">
        <v>142</v>
      </c>
      <c r="AK702" s="369" t="s">
        <v>4108</v>
      </c>
      <c r="AL702" s="15" t="s">
        <v>2578</v>
      </c>
      <c r="AM702" s="85">
        <v>45259.734282407408</v>
      </c>
      <c r="AN702" s="1122"/>
      <c r="AO702" s="24"/>
      <c r="AP702" s="15"/>
      <c r="AQ702" s="20"/>
      <c r="AR702" s="165"/>
      <c r="AS702" s="146" t="s">
        <v>47</v>
      </c>
      <c r="AT702" s="170" t="s">
        <v>48</v>
      </c>
      <c r="AU702" s="164" t="s">
        <v>47</v>
      </c>
      <c r="AV702" s="58"/>
      <c r="AW702" s="164"/>
      <c r="AX702" s="58"/>
      <c r="AY702" s="164"/>
      <c r="AZ702" s="58"/>
      <c r="BA702" s="58"/>
      <c r="BB702" s="164"/>
      <c r="BC702" s="164"/>
      <c r="BD702" s="164"/>
      <c r="BE702" s="164"/>
      <c r="BF702" s="164"/>
      <c r="BG702" s="755">
        <f t="shared" si="258"/>
        <v>9</v>
      </c>
      <c r="BH702" s="709">
        <f t="shared" si="259"/>
        <v>10</v>
      </c>
      <c r="BI702" s="755">
        <f t="shared" si="260"/>
        <v>1</v>
      </c>
      <c r="BJ702" s="459" t="str">
        <f t="shared" si="261"/>
        <v>NO TIENE REZAGO</v>
      </c>
      <c r="BK702" s="164"/>
    </row>
    <row r="703" spans="1:63" customFormat="1" ht="18.75" customHeight="1">
      <c r="A703" s="481">
        <v>818</v>
      </c>
      <c r="B703" s="23" t="s">
        <v>4811</v>
      </c>
      <c r="C703" s="15" t="s">
        <v>33</v>
      </c>
      <c r="D703" s="15" t="s">
        <v>33</v>
      </c>
      <c r="E703" s="185" t="s">
        <v>132</v>
      </c>
      <c r="F703" s="185">
        <v>921436976</v>
      </c>
      <c r="G703" s="310" t="str">
        <f>CONCATENATE(MID(Q703,3,2),MID(P703,1,2),MID(H703,1,2),MID(I703,1,2),MID(J703,1,2), MID(K703,1,2),MID(L703,1,1))</f>
        <v>152LOHEISDEP</v>
      </c>
      <c r="H703" s="197" t="s">
        <v>108</v>
      </c>
      <c r="I703" s="197" t="s">
        <v>2658</v>
      </c>
      <c r="J703" s="197" t="s">
        <v>1038</v>
      </c>
      <c r="K703" s="197" t="s">
        <v>223</v>
      </c>
      <c r="L703" s="15" t="s">
        <v>42</v>
      </c>
      <c r="M703" s="185" t="s">
        <v>42</v>
      </c>
      <c r="N703" s="193">
        <v>42041</v>
      </c>
      <c r="O703" s="199">
        <v>6</v>
      </c>
      <c r="P703" s="199">
        <v>2</v>
      </c>
      <c r="Q703" s="199">
        <v>2015</v>
      </c>
      <c r="R703" s="637">
        <f t="shared" ca="1" si="256"/>
        <v>9</v>
      </c>
      <c r="S703" s="15" t="s">
        <v>4809</v>
      </c>
      <c r="T703" s="185" t="s">
        <v>42</v>
      </c>
      <c r="U703" s="362" t="s">
        <v>4105</v>
      </c>
      <c r="V703" s="14" t="s">
        <v>2602</v>
      </c>
      <c r="W703" s="114" t="s">
        <v>47</v>
      </c>
      <c r="X703" s="51" t="str">
        <f t="shared" si="257"/>
        <v>9312BACADAGAV</v>
      </c>
      <c r="Y703" s="185" t="s">
        <v>4106</v>
      </c>
      <c r="Z703" s="185" t="s">
        <v>424</v>
      </c>
      <c r="AA703" s="185" t="s">
        <v>4107</v>
      </c>
      <c r="AB703" s="185" t="s">
        <v>172</v>
      </c>
      <c r="AC703" s="481" t="s">
        <v>56</v>
      </c>
      <c r="AD703" s="44" t="s">
        <v>111</v>
      </c>
      <c r="AE703" s="193">
        <v>34310</v>
      </c>
      <c r="AF703" s="362" t="s">
        <v>216</v>
      </c>
      <c r="AG703" s="362" t="s">
        <v>206</v>
      </c>
      <c r="AH703" s="362" t="s">
        <v>293</v>
      </c>
      <c r="AI703" s="58" t="s">
        <v>4809</v>
      </c>
      <c r="AJ703" s="150" t="s">
        <v>142</v>
      </c>
      <c r="AK703" s="369" t="s">
        <v>4108</v>
      </c>
      <c r="AL703" s="15" t="s">
        <v>2578</v>
      </c>
      <c r="AM703" s="85">
        <v>45259.731944444444</v>
      </c>
      <c r="AN703" s="15" t="s">
        <v>49</v>
      </c>
      <c r="AO703" s="1111">
        <v>45264</v>
      </c>
      <c r="AP703" s="15">
        <v>2</v>
      </c>
      <c r="AQ703" s="20">
        <v>2</v>
      </c>
      <c r="AR703" s="165">
        <v>1</v>
      </c>
      <c r="AS703" s="146" t="s">
        <v>47</v>
      </c>
      <c r="AT703" s="170" t="s">
        <v>48</v>
      </c>
      <c r="AU703" s="164" t="s">
        <v>47</v>
      </c>
      <c r="AV703" s="58"/>
      <c r="AW703" s="164"/>
      <c r="AX703" s="58"/>
      <c r="AY703" s="164"/>
      <c r="AZ703" s="58"/>
      <c r="BA703" s="58"/>
      <c r="BB703" s="164"/>
      <c r="BC703" s="164"/>
      <c r="BD703" s="164"/>
      <c r="BE703" s="164"/>
      <c r="BF703" s="164"/>
      <c r="BG703" s="755">
        <f t="shared" si="258"/>
        <v>8</v>
      </c>
      <c r="BH703" s="709">
        <f t="shared" si="259"/>
        <v>9</v>
      </c>
      <c r="BI703" s="755">
        <f t="shared" si="260"/>
        <v>1</v>
      </c>
      <c r="BJ703" s="459" t="str">
        <f t="shared" si="261"/>
        <v>NO TIENE REZAGO</v>
      </c>
      <c r="BK703" s="164"/>
    </row>
    <row r="704" spans="1:63" customFormat="1" ht="18.75" customHeight="1">
      <c r="A704" s="481">
        <v>415</v>
      </c>
      <c r="B704" s="114" t="s">
        <v>2836</v>
      </c>
      <c r="C704" s="15" t="s">
        <v>33</v>
      </c>
      <c r="D704" s="15" t="s">
        <v>33</v>
      </c>
      <c r="E704" s="150" t="s">
        <v>68</v>
      </c>
      <c r="F704" s="16">
        <v>918760831</v>
      </c>
      <c r="G704" s="310" t="str">
        <f>CONCATENATE(MID(Q704,3,2),MID(P704,1,2),MID(H704,1,2),MID(I704,1,2),MID(J704,1,2), MID(K704,1,2),MID(L704,1,1))</f>
        <v>1812LOLIDAJES</v>
      </c>
      <c r="H704" s="18" t="s">
        <v>108</v>
      </c>
      <c r="I704" s="18" t="s">
        <v>977</v>
      </c>
      <c r="J704" s="18" t="s">
        <v>3237</v>
      </c>
      <c r="K704" s="18" t="s">
        <v>458</v>
      </c>
      <c r="L704" s="15" t="s">
        <v>57</v>
      </c>
      <c r="M704" s="103" t="s">
        <v>57</v>
      </c>
      <c r="N704" s="193">
        <v>43465</v>
      </c>
      <c r="O704" s="199">
        <v>31</v>
      </c>
      <c r="P704" s="199">
        <v>12</v>
      </c>
      <c r="Q704" s="199">
        <v>2018</v>
      </c>
      <c r="R704" s="637">
        <f t="shared" ca="1" si="256"/>
        <v>5</v>
      </c>
      <c r="S704" s="15" t="s">
        <v>4808</v>
      </c>
      <c r="T704" s="466" t="s">
        <v>2590</v>
      </c>
      <c r="U704" s="19">
        <v>4895351</v>
      </c>
      <c r="V704" s="21" t="s">
        <v>53</v>
      </c>
      <c r="W704" s="114" t="s">
        <v>47</v>
      </c>
      <c r="X704" s="51" t="str">
        <f t="shared" si="257"/>
        <v>9311LIMOELCHV</v>
      </c>
      <c r="Y704" s="18" t="s">
        <v>977</v>
      </c>
      <c r="Z704" s="18" t="s">
        <v>978</v>
      </c>
      <c r="AA704" s="18" t="s">
        <v>979</v>
      </c>
      <c r="AB704" s="18" t="s">
        <v>441</v>
      </c>
      <c r="AC704" s="481" t="s">
        <v>56</v>
      </c>
      <c r="AD704" s="15" t="s">
        <v>42</v>
      </c>
      <c r="AE704" s="116">
        <v>34297</v>
      </c>
      <c r="AF704" s="18" t="s">
        <v>179</v>
      </c>
      <c r="AG704" s="18" t="s">
        <v>65</v>
      </c>
      <c r="AH704" s="18" t="s">
        <v>293</v>
      </c>
      <c r="AI704" s="58" t="s">
        <v>4809</v>
      </c>
      <c r="AJ704" s="18" t="s">
        <v>42</v>
      </c>
      <c r="AK704" s="130" t="s">
        <v>980</v>
      </c>
      <c r="AL704" s="15" t="s">
        <v>2578</v>
      </c>
      <c r="AM704" s="31">
        <v>45222.806157696759</v>
      </c>
      <c r="AN704" s="15" t="s">
        <v>49</v>
      </c>
      <c r="AO704" s="24">
        <v>45251</v>
      </c>
      <c r="AP704" s="15">
        <v>1</v>
      </c>
      <c r="AQ704" s="20">
        <v>1</v>
      </c>
      <c r="AR704" s="231">
        <v>1</v>
      </c>
      <c r="AS704" s="114" t="s">
        <v>47</v>
      </c>
      <c r="AT704" s="155" t="s">
        <v>76</v>
      </c>
      <c r="AU704" s="398" t="s">
        <v>47</v>
      </c>
      <c r="AV704" s="15"/>
      <c r="AW704" s="164"/>
      <c r="AX704" s="58"/>
      <c r="AY704" s="164"/>
      <c r="AZ704" s="15"/>
      <c r="BA704" s="15"/>
      <c r="BB704" s="164"/>
      <c r="BC704" s="164"/>
      <c r="BD704" s="164"/>
      <c r="BE704" s="164"/>
      <c r="BF704" s="164"/>
      <c r="BG704" s="755">
        <f t="shared" si="258"/>
        <v>6</v>
      </c>
      <c r="BH704" s="709">
        <f t="shared" si="259"/>
        <v>5</v>
      </c>
      <c r="BI704" s="755">
        <f t="shared" si="260"/>
        <v>-1</v>
      </c>
      <c r="BJ704" s="459" t="str">
        <f t="shared" si="261"/>
        <v>NO TIENE REZAGO</v>
      </c>
      <c r="BK704" s="164"/>
    </row>
    <row r="705" spans="1:63" customFormat="1" ht="18.75" customHeight="1">
      <c r="A705" s="481">
        <v>438</v>
      </c>
      <c r="B705" s="114" t="s">
        <v>2836</v>
      </c>
      <c r="C705" s="15" t="s">
        <v>33</v>
      </c>
      <c r="D705" s="15" t="s">
        <v>33</v>
      </c>
      <c r="E705" s="16" t="s">
        <v>132</v>
      </c>
      <c r="F705" s="15">
        <v>931403272</v>
      </c>
      <c r="G705" s="310" t="str">
        <f>CONCATENATE(MID(Q705,3,2),MID(P705,1,2),MID(H705,1,2),MID(I705,1,2),MID(J705,1,2), MID(K705,1,2),MID(L705,1,1))</f>
        <v>086LOMENEFRS</v>
      </c>
      <c r="H705" s="18" t="s">
        <v>108</v>
      </c>
      <c r="I705" s="18" t="s">
        <v>958</v>
      </c>
      <c r="J705" s="18" t="s">
        <v>3276</v>
      </c>
      <c r="K705" s="18" t="s">
        <v>1055</v>
      </c>
      <c r="L705" s="15" t="s">
        <v>57</v>
      </c>
      <c r="M705" s="103" t="s">
        <v>57</v>
      </c>
      <c r="N705" s="193">
        <v>39612</v>
      </c>
      <c r="O705" s="199">
        <v>13</v>
      </c>
      <c r="P705" s="199">
        <v>6</v>
      </c>
      <c r="Q705" s="199">
        <v>2008</v>
      </c>
      <c r="R705" s="637">
        <f t="shared" ca="1" si="256"/>
        <v>15</v>
      </c>
      <c r="S705" s="15" t="s">
        <v>4809</v>
      </c>
      <c r="T705" s="29" t="s">
        <v>86</v>
      </c>
      <c r="U705" s="115" t="s">
        <v>3277</v>
      </c>
      <c r="V705" s="14" t="s">
        <v>2656</v>
      </c>
      <c r="W705" s="114" t="s">
        <v>47</v>
      </c>
      <c r="X705" s="51" t="str">
        <f t="shared" si="257"/>
        <v>926MEURNEROV</v>
      </c>
      <c r="Y705" s="15" t="s">
        <v>958</v>
      </c>
      <c r="Z705" s="15" t="s">
        <v>1068</v>
      </c>
      <c r="AA705" s="15" t="s">
        <v>1069</v>
      </c>
      <c r="AB705" s="15" t="s">
        <v>1070</v>
      </c>
      <c r="AC705" s="481" t="s">
        <v>56</v>
      </c>
      <c r="AD705" s="15" t="s">
        <v>42</v>
      </c>
      <c r="AE705" s="116">
        <v>33785</v>
      </c>
      <c r="AF705" s="18" t="s">
        <v>241</v>
      </c>
      <c r="AG705" s="18" t="s">
        <v>74</v>
      </c>
      <c r="AH705" s="18" t="s">
        <v>115</v>
      </c>
      <c r="AI705" s="58" t="s">
        <v>4809</v>
      </c>
      <c r="AJ705" s="15" t="s">
        <v>42</v>
      </c>
      <c r="AK705" s="117" t="s">
        <v>1071</v>
      </c>
      <c r="AL705" s="15" t="s">
        <v>2578</v>
      </c>
      <c r="AM705" s="31">
        <v>45212.637685185182</v>
      </c>
      <c r="AN705" s="15"/>
      <c r="AO705" s="31"/>
      <c r="AP705" s="15"/>
      <c r="AQ705" s="20"/>
      <c r="AR705" s="231"/>
      <c r="AS705" s="114" t="s">
        <v>47</v>
      </c>
      <c r="AT705" s="155" t="s">
        <v>48</v>
      </c>
      <c r="AU705" s="398" t="s">
        <v>47</v>
      </c>
      <c r="AV705" s="15"/>
      <c r="AW705" s="164"/>
      <c r="AX705" s="58"/>
      <c r="AY705" s="164"/>
      <c r="AZ705" s="15"/>
      <c r="BA705" s="15"/>
      <c r="BB705" s="164"/>
      <c r="BC705" s="164"/>
      <c r="BD705" s="164"/>
      <c r="BE705" s="164"/>
      <c r="BF705" s="164"/>
      <c r="BG705" s="755">
        <f t="shared" si="258"/>
        <v>12</v>
      </c>
      <c r="BH705" s="709">
        <f t="shared" si="259"/>
        <v>15</v>
      </c>
      <c r="BI705" s="755">
        <f t="shared" si="260"/>
        <v>3</v>
      </c>
      <c r="BJ705" s="459" t="str">
        <f t="shared" si="261"/>
        <v>3 AÑOS REZAGO</v>
      </c>
      <c r="BK705" s="164"/>
    </row>
    <row r="706" spans="1:63" customFormat="1" ht="18.75" customHeight="1">
      <c r="A706" s="481">
        <v>437</v>
      </c>
      <c r="B706" s="114" t="s">
        <v>2836</v>
      </c>
      <c r="C706" s="15" t="s">
        <v>33</v>
      </c>
      <c r="D706" s="15" t="s">
        <v>33</v>
      </c>
      <c r="E706" s="16" t="s">
        <v>132</v>
      </c>
      <c r="F706" s="15">
        <v>931403272</v>
      </c>
      <c r="G706" s="310" t="str">
        <f>CONCATENATE(MID(Q706,3,2),MID(P706,1,2),MID(H706,1,2),MID(I706,1,2),MID(J706,1,2), MID(K706,1,2),MID(L706,1,1))</f>
        <v>1212LOMEORFRS</v>
      </c>
      <c r="H706" s="18" t="s">
        <v>108</v>
      </c>
      <c r="I706" s="18" t="s">
        <v>958</v>
      </c>
      <c r="J706" s="18" t="s">
        <v>166</v>
      </c>
      <c r="K706" s="18" t="s">
        <v>1000</v>
      </c>
      <c r="L706" s="15" t="s">
        <v>57</v>
      </c>
      <c r="M706" s="103" t="s">
        <v>57</v>
      </c>
      <c r="N706" s="193">
        <v>41271</v>
      </c>
      <c r="O706" s="199">
        <v>28</v>
      </c>
      <c r="P706" s="199">
        <v>12</v>
      </c>
      <c r="Q706" s="199">
        <v>2012</v>
      </c>
      <c r="R706" s="637">
        <f t="shared" ca="1" si="256"/>
        <v>11</v>
      </c>
      <c r="S706" s="15" t="s">
        <v>4809</v>
      </c>
      <c r="T706" s="29" t="s">
        <v>2590</v>
      </c>
      <c r="U706" s="115" t="s">
        <v>3275</v>
      </c>
      <c r="V706" s="14" t="s">
        <v>2582</v>
      </c>
      <c r="W706" s="114" t="s">
        <v>47</v>
      </c>
      <c r="X706" s="51" t="str">
        <f t="shared" si="257"/>
        <v>926MEURNEROV</v>
      </c>
      <c r="Y706" s="15" t="s">
        <v>958</v>
      </c>
      <c r="Z706" s="15" t="s">
        <v>1068</v>
      </c>
      <c r="AA706" s="15" t="s">
        <v>1069</v>
      </c>
      <c r="AB706" s="15" t="s">
        <v>1070</v>
      </c>
      <c r="AC706" s="481" t="s">
        <v>56</v>
      </c>
      <c r="AD706" s="15" t="s">
        <v>42</v>
      </c>
      <c r="AE706" s="116">
        <v>33785</v>
      </c>
      <c r="AF706" s="18" t="s">
        <v>241</v>
      </c>
      <c r="AG706" s="18" t="s">
        <v>74</v>
      </c>
      <c r="AH706" s="18" t="s">
        <v>115</v>
      </c>
      <c r="AI706" s="58" t="s">
        <v>4809</v>
      </c>
      <c r="AJ706" s="15" t="s">
        <v>42</v>
      </c>
      <c r="AK706" s="117" t="s">
        <v>1071</v>
      </c>
      <c r="AL706" s="15" t="s">
        <v>2578</v>
      </c>
      <c r="AM706" s="31">
        <v>45212.641238425924</v>
      </c>
      <c r="AN706" s="15" t="s">
        <v>49</v>
      </c>
      <c r="AO706" s="31">
        <v>45244</v>
      </c>
      <c r="AP706" s="15">
        <v>2</v>
      </c>
      <c r="AQ706" s="20">
        <v>2</v>
      </c>
      <c r="AR706" s="231">
        <v>1</v>
      </c>
      <c r="AS706" s="114" t="s">
        <v>47</v>
      </c>
      <c r="AT706" s="155" t="s">
        <v>48</v>
      </c>
      <c r="AU706" s="398" t="s">
        <v>47</v>
      </c>
      <c r="AV706" s="15"/>
      <c r="AW706" s="164"/>
      <c r="AX706" s="58"/>
      <c r="AY706" s="164"/>
      <c r="AZ706" s="15"/>
      <c r="BA706" s="15"/>
      <c r="BB706" s="164"/>
      <c r="BC706" s="164"/>
      <c r="BD706" s="164"/>
      <c r="BE706" s="164"/>
      <c r="BF706" s="164"/>
      <c r="BG706" s="755">
        <f t="shared" si="258"/>
        <v>10</v>
      </c>
      <c r="BH706" s="709">
        <f t="shared" si="259"/>
        <v>11</v>
      </c>
      <c r="BI706" s="755">
        <f t="shared" si="260"/>
        <v>1</v>
      </c>
      <c r="BJ706" s="459" t="str">
        <f t="shared" si="261"/>
        <v>NO TIENE REZAGO</v>
      </c>
      <c r="BK706" s="164"/>
    </row>
    <row r="707" spans="1:63" customFormat="1" ht="18.75" customHeight="1">
      <c r="A707" s="481">
        <v>1315</v>
      </c>
      <c r="B707" s="23" t="s">
        <v>5311</v>
      </c>
      <c r="C707" s="15" t="s">
        <v>50</v>
      </c>
      <c r="D707" s="25" t="s">
        <v>568</v>
      </c>
      <c r="E707" s="567" t="s">
        <v>569</v>
      </c>
      <c r="F707" s="567">
        <v>947204145</v>
      </c>
      <c r="G707" s="310" t="str">
        <f>CONCATENATE(MID(Q707,3,2),MID(P707,1,2),MID(H707,1,2),MID(I707,1,2),MID(J707,1,2), MID(K707,1,2),MID(L707,1,1))</f>
        <v>1711LOMOBRJAS</v>
      </c>
      <c r="H707" s="499" t="s">
        <v>108</v>
      </c>
      <c r="I707" s="499" t="s">
        <v>6151</v>
      </c>
      <c r="J707" s="499" t="s">
        <v>2620</v>
      </c>
      <c r="K707" s="499" t="s">
        <v>6152</v>
      </c>
      <c r="L707" s="58" t="s">
        <v>57</v>
      </c>
      <c r="M707" s="103" t="s">
        <v>57</v>
      </c>
      <c r="N707" s="581">
        <v>43045</v>
      </c>
      <c r="O707" s="549">
        <v>6</v>
      </c>
      <c r="P707" s="549">
        <v>11</v>
      </c>
      <c r="Q707" s="549">
        <v>2017</v>
      </c>
      <c r="R707" s="637">
        <f ca="1">DATEDIF(N707,TODAY(),"Y")</f>
        <v>6</v>
      </c>
      <c r="S707" s="483" t="s">
        <v>4809</v>
      </c>
      <c r="T707" s="499" t="s">
        <v>2590</v>
      </c>
      <c r="U707" s="569">
        <v>236</v>
      </c>
      <c r="V707" s="14" t="s">
        <v>2595</v>
      </c>
      <c r="W707" s="114" t="s">
        <v>47</v>
      </c>
      <c r="X707" s="51" t="str">
        <f>UPPER(CONCATENATE(MID(AH707,3,2),MID(AG707,1,2),MID(Y707,1,2),MID(Z707,1,2),MID(AA707,1,2),MID(AB707,1,2),MID(AC707,1,1)))</f>
        <v>7208NICAYUJOV</v>
      </c>
      <c r="Y707" s="499" t="s">
        <v>53</v>
      </c>
      <c r="Z707" s="499" t="s">
        <v>291</v>
      </c>
      <c r="AA707" s="499" t="s">
        <v>6212</v>
      </c>
      <c r="AB707" s="499" t="s">
        <v>374</v>
      </c>
      <c r="AC707" s="481" t="s">
        <v>56</v>
      </c>
      <c r="AD707" s="15" t="s">
        <v>42</v>
      </c>
      <c r="AE707" s="582">
        <v>26530</v>
      </c>
      <c r="AF707" s="549" t="s">
        <v>161</v>
      </c>
      <c r="AG707" s="560" t="s">
        <v>394</v>
      </c>
      <c r="AH707" s="549" t="s">
        <v>6213</v>
      </c>
      <c r="AI707" s="15" t="s">
        <v>4809</v>
      </c>
      <c r="AJ707" s="499" t="s">
        <v>42</v>
      </c>
      <c r="AK707" s="569">
        <v>899172</v>
      </c>
      <c r="AL707" s="15" t="s">
        <v>2578</v>
      </c>
      <c r="AM707" s="1095">
        <v>45279</v>
      </c>
      <c r="AN707" s="15" t="s">
        <v>49</v>
      </c>
      <c r="AO707" s="1095">
        <v>45295</v>
      </c>
      <c r="AP707" s="58">
        <v>2</v>
      </c>
      <c r="AQ707" s="576">
        <v>3</v>
      </c>
      <c r="AR707" s="771">
        <v>3</v>
      </c>
      <c r="AS707" s="638" t="s">
        <v>47</v>
      </c>
      <c r="AT707" s="180" t="s">
        <v>6241</v>
      </c>
      <c r="AU707" s="305"/>
      <c r="AV707" s="58" t="s">
        <v>47</v>
      </c>
      <c r="AW707" s="1072" t="s">
        <v>6244</v>
      </c>
      <c r="AX707" s="1095">
        <v>45296</v>
      </c>
      <c r="AY707" s="1063" t="s">
        <v>47</v>
      </c>
      <c r="AZ707" s="58"/>
      <c r="BA707" s="58"/>
      <c r="BG707" s="755">
        <f>IF(V707="NINGUNO",6, IF(V707="NIVEL INICIAL 3 AÑOS",6,IF(V707="NIVEL INICIAL 4 AÑOS",6, IF(V707="NIVEL INICIAL 5 AÑOS",6, IF(V707="PRIMARIA - 1ER GRADO",6, IF(V707="PRIMARIA - 2DO GRADO",7, IF(V707="PRIMARIA - 3ER GRADO",8, IF(V707="PRIMARIA - 4TO GRADO",9, IF(V707="PRIMARIA - 5TO GRADO",10, IF(V707="PRIMARIA - 6TO GRADO",11, IF(V707="SECUNDARIA - 1ER GRADO",12, IF(V707="SECUNDARIA - 2DO GRADO",13, IF(V707="SECUNDARIA - 3ER GRADO",14, IF(V707="SECUNDARIA - 4TO GRADO",15))))))))))))))</f>
        <v>6</v>
      </c>
      <c r="BH707" s="709">
        <f>DATEDIF(N707,"31/03/2024","Y")</f>
        <v>6</v>
      </c>
      <c r="BI707" s="755">
        <f>BH707-BG707</f>
        <v>0</v>
      </c>
      <c r="BJ707" s="459" t="str">
        <f>IF(BI707&lt;=1,"NO TIENE REZAGO", IF(BI707=2,"2 AÑOS REZAGO", IF(BI707=3,"3 AÑOS REZAGO", IF(BI707&gt;=4, "4 AÑOS REZAGO A MÁS"))))</f>
        <v>NO TIENE REZAGO</v>
      </c>
    </row>
    <row r="708" spans="1:63" customFormat="1" ht="18.75" customHeight="1">
      <c r="A708" s="481">
        <v>61</v>
      </c>
      <c r="B708" s="51" t="s">
        <v>2575</v>
      </c>
      <c r="C708" s="25" t="s">
        <v>33</v>
      </c>
      <c r="D708" s="25" t="s">
        <v>33</v>
      </c>
      <c r="E708" s="14" t="s">
        <v>99</v>
      </c>
      <c r="F708" s="14">
        <v>970980305</v>
      </c>
      <c r="G708" s="310" t="str">
        <f>CONCATENATE(MID(Q708,3,2),MID(P708,1,2),MID(H708,1,2),MID(I708,1,2),MID(J708,1,2), MID(K708,1,2),MID(L708,1,1))</f>
        <v>112LOPALUALS</v>
      </c>
      <c r="H708" s="34" t="s">
        <v>108</v>
      </c>
      <c r="I708" s="34" t="s">
        <v>447</v>
      </c>
      <c r="J708" s="34" t="s">
        <v>633</v>
      </c>
      <c r="K708" s="34" t="s">
        <v>1776</v>
      </c>
      <c r="L708" s="15" t="s">
        <v>57</v>
      </c>
      <c r="M708" s="103" t="s">
        <v>57</v>
      </c>
      <c r="N708" s="193">
        <v>40581</v>
      </c>
      <c r="O708" s="199">
        <v>7</v>
      </c>
      <c r="P708" s="199">
        <v>2</v>
      </c>
      <c r="Q708" s="199">
        <v>2011</v>
      </c>
      <c r="R708" s="637">
        <f ca="1">DATEDIF(N708,TODAY(),"Y")</f>
        <v>13</v>
      </c>
      <c r="S708" s="15" t="s">
        <v>4808</v>
      </c>
      <c r="T708" s="14" t="s">
        <v>326</v>
      </c>
      <c r="U708" s="47" t="s">
        <v>1866</v>
      </c>
      <c r="V708" s="14" t="s">
        <v>2602</v>
      </c>
      <c r="W708" s="51" t="s">
        <v>47</v>
      </c>
      <c r="X708" s="51" t="str">
        <f>UPPER(CONCATENATE(MID(AH708,3,2),MID(AG708,1,2),MID(Y708,1,2),MID(Z708,1,2),MID(AA708,1,2),MID(AB708,1,2),MID(AC708,1,1)))</f>
        <v>7909LOPAKACOV</v>
      </c>
      <c r="Y708" s="33" t="s">
        <v>108</v>
      </c>
      <c r="Z708" s="33" t="s">
        <v>447</v>
      </c>
      <c r="AA708" s="33" t="s">
        <v>329</v>
      </c>
      <c r="AB708" s="33" t="s">
        <v>439</v>
      </c>
      <c r="AC708" s="481" t="s">
        <v>56</v>
      </c>
      <c r="AD708" s="44" t="s">
        <v>57</v>
      </c>
      <c r="AE708" s="35">
        <v>29112</v>
      </c>
      <c r="AF708" s="46" t="s">
        <v>368</v>
      </c>
      <c r="AG708" s="46" t="s">
        <v>315</v>
      </c>
      <c r="AH708" s="46" t="s">
        <v>981</v>
      </c>
      <c r="AI708" s="58" t="s">
        <v>4809</v>
      </c>
      <c r="AJ708" s="32" t="s">
        <v>58</v>
      </c>
      <c r="AK708" s="36">
        <v>16115835</v>
      </c>
      <c r="AL708" s="1080" t="s">
        <v>2578</v>
      </c>
      <c r="AM708" s="1098">
        <v>45184</v>
      </c>
      <c r="AN708" s="15" t="s">
        <v>49</v>
      </c>
      <c r="AO708" s="1101">
        <v>45225</v>
      </c>
      <c r="AP708" s="58">
        <v>1</v>
      </c>
      <c r="AQ708" s="56">
        <v>1</v>
      </c>
      <c r="AR708" s="308">
        <v>1</v>
      </c>
      <c r="AS708" s="51" t="s">
        <v>47</v>
      </c>
      <c r="AT708" s="241" t="s">
        <v>98</v>
      </c>
      <c r="AU708" s="1058" t="s">
        <v>47</v>
      </c>
      <c r="AV708" s="58"/>
      <c r="AW708" s="1061"/>
      <c r="AX708" s="58"/>
      <c r="AY708" s="1061"/>
      <c r="AZ708" s="58"/>
      <c r="BA708" s="557"/>
      <c r="BB708" s="1061"/>
      <c r="BC708" s="1061"/>
      <c r="BD708" s="1061"/>
      <c r="BE708" s="1061"/>
      <c r="BF708" s="1061"/>
      <c r="BG708" s="755">
        <f>IF(V708="NINGUNO",6, IF(V708="NIVEL INICIAL 3 AÑOS",6,IF(V708="NIVEL INICIAL 4 AÑOS",6, IF(V708="NIVEL INICIAL 5 AÑOS",6, IF(V708="PRIMARIA - 1ER GRADO",6, IF(V708="PRIMARIA - 2DO GRADO",7, IF(V708="PRIMARIA - 3ER GRADO",8, IF(V708="PRIMARIA - 4TO GRADO",9, IF(V708="PRIMARIA - 5TO GRADO",10, IF(V708="PRIMARIA - 6TO GRADO",11, IF(V708="SECUNDARIA - 1ER GRADO",12, IF(V708="SECUNDARIA - 2DO GRADO",13, IF(V708="SECUNDARIA - 3ER GRADO",14, IF(V708="SECUNDARIA - 4TO GRADO",15))))))))))))))</f>
        <v>8</v>
      </c>
      <c r="BH708" s="709">
        <f>DATEDIF(N708,"31/03/2024","Y")</f>
        <v>13</v>
      </c>
      <c r="BI708" s="755">
        <f>BH708-BG708</f>
        <v>5</v>
      </c>
      <c r="BJ708" s="459" t="str">
        <f>IF(BI708&lt;=1,"NO TIENE REZAGO", IF(BI708=2,"2 AÑOS REZAGO", IF(BI708=3,"3 AÑOS REZAGO", IF(BI708&gt;=4, "4 AÑOS REZAGO A MÁS"))))</f>
        <v>4 AÑOS REZAGO A MÁS</v>
      </c>
      <c r="BK708" s="1061"/>
    </row>
    <row r="709" spans="1:63" customFormat="1" ht="18.75" customHeight="1">
      <c r="A709" s="481">
        <v>703</v>
      </c>
      <c r="B709" s="114" t="s">
        <v>2836</v>
      </c>
      <c r="C709" s="15" t="s">
        <v>5146</v>
      </c>
      <c r="D709" s="15" t="s">
        <v>126</v>
      </c>
      <c r="E709" s="198" t="s">
        <v>126</v>
      </c>
      <c r="F709" s="15">
        <v>956645256</v>
      </c>
      <c r="G709" s="310" t="str">
        <f>CONCATENATE(MID(Q709,3,2),MID(P709,1,2),MID(H709,1,2),MID(I709,1,2),MID(J709,1,2), MID(K709,1,2),MID(L709,1,1))</f>
        <v>158LOPEJEMIS</v>
      </c>
      <c r="H709" s="18" t="s">
        <v>108</v>
      </c>
      <c r="I709" s="18" t="s">
        <v>1122</v>
      </c>
      <c r="J709" s="18" t="s">
        <v>458</v>
      </c>
      <c r="K709" s="18" t="s">
        <v>119</v>
      </c>
      <c r="L709" s="15" t="s">
        <v>57</v>
      </c>
      <c r="M709" s="103" t="s">
        <v>57</v>
      </c>
      <c r="N709" s="193">
        <v>42229</v>
      </c>
      <c r="O709" s="199">
        <v>13</v>
      </c>
      <c r="P709" s="199">
        <v>8</v>
      </c>
      <c r="Q709" s="199">
        <v>2015</v>
      </c>
      <c r="R709" s="637">
        <f ca="1">DATEDIF(N709,TODAY(),"Y")</f>
        <v>8</v>
      </c>
      <c r="S709" s="15" t="s">
        <v>4808</v>
      </c>
      <c r="T709" s="29" t="s">
        <v>2590</v>
      </c>
      <c r="U709" s="15">
        <v>2024</v>
      </c>
      <c r="V709" s="14" t="s">
        <v>2588</v>
      </c>
      <c r="W709" s="114" t="s">
        <v>47</v>
      </c>
      <c r="X709" s="51" t="str">
        <f>UPPER(CONCATENATE(MID(AH709,3,2),MID(AG709,1,2),MID(Y709,1,2),MID(Z709,1,2),MID(AA709,1,2),MID(AB709,1,2),MID(AC709,1,1)))</f>
        <v>914PETOMIKAV</v>
      </c>
      <c r="Y709" s="18" t="s">
        <v>1122</v>
      </c>
      <c r="Z709" s="18" t="s">
        <v>1302</v>
      </c>
      <c r="AA709" s="18" t="s">
        <v>325</v>
      </c>
      <c r="AB709" s="18" t="s">
        <v>110</v>
      </c>
      <c r="AC709" s="481" t="s">
        <v>56</v>
      </c>
      <c r="AD709" s="15" t="s">
        <v>42</v>
      </c>
      <c r="AE709" s="24">
        <v>33330</v>
      </c>
      <c r="AF709" s="18" t="s">
        <v>155</v>
      </c>
      <c r="AG709" s="18" t="s">
        <v>123</v>
      </c>
      <c r="AH709" s="18" t="s">
        <v>156</v>
      </c>
      <c r="AI709" s="58" t="s">
        <v>4809</v>
      </c>
      <c r="AJ709" s="18" t="s">
        <v>42</v>
      </c>
      <c r="AK709" s="20">
        <v>3503088</v>
      </c>
      <c r="AL709" s="15" t="s">
        <v>2578</v>
      </c>
      <c r="AM709" s="31">
        <v>45203</v>
      </c>
      <c r="AN709" s="15" t="s">
        <v>49</v>
      </c>
      <c r="AO709" s="1111">
        <v>45254</v>
      </c>
      <c r="AP709" s="15">
        <v>4</v>
      </c>
      <c r="AQ709" s="20">
        <v>3</v>
      </c>
      <c r="AR709" s="231">
        <v>1</v>
      </c>
      <c r="AS709" s="114" t="s">
        <v>47</v>
      </c>
      <c r="AT709" s="155" t="s">
        <v>84</v>
      </c>
      <c r="AU709" s="398" t="s">
        <v>47</v>
      </c>
      <c r="AV709" s="15"/>
      <c r="AW709" s="164"/>
      <c r="AX709" s="58"/>
      <c r="AY709" s="164"/>
      <c r="AZ709" s="15"/>
      <c r="BA709" s="15"/>
      <c r="BB709" s="164"/>
      <c r="BC709" s="164"/>
      <c r="BD709" s="164"/>
      <c r="BE709" s="164"/>
      <c r="BF709" s="164"/>
      <c r="BG709" s="755">
        <f>IF(V709="NINGUNO",6, IF(V709="NIVEL INICIAL 3 AÑOS",6,IF(V709="NIVEL INICIAL 4 AÑOS",6, IF(V709="NIVEL INICIAL 5 AÑOS",6, IF(V709="PRIMARIA - 1ER GRADO",6, IF(V709="PRIMARIA - 2DO GRADO",7, IF(V709="PRIMARIA - 3ER GRADO",8, IF(V709="PRIMARIA - 4TO GRADO",9, IF(V709="PRIMARIA - 5TO GRADO",10, IF(V709="PRIMARIA - 6TO GRADO",11, IF(V709="SECUNDARIA - 1ER GRADO",12, IF(V709="SECUNDARIA - 2DO GRADO",13, IF(V709="SECUNDARIA - 3ER GRADO",14, IF(V709="SECUNDARIA - 4TO GRADO",15))))))))))))))</f>
        <v>7</v>
      </c>
      <c r="BH709" s="709">
        <f>DATEDIF(N709,"31/03/2024","Y")</f>
        <v>8</v>
      </c>
      <c r="BI709" s="755">
        <f>BH709-BG709</f>
        <v>1</v>
      </c>
      <c r="BJ709" s="459" t="str">
        <f>IF(BI709&lt;=1,"NO TIENE REZAGO", IF(BI709=2,"2 AÑOS REZAGO", IF(BI709=3,"3 AÑOS REZAGO", IF(BI709&gt;=4, "4 AÑOS REZAGO A MÁS"))))</f>
        <v>NO TIENE REZAGO</v>
      </c>
      <c r="BK709" s="164"/>
    </row>
    <row r="710" spans="1:63" customFormat="1" ht="18.75" customHeight="1">
      <c r="A710" s="481">
        <v>1377</v>
      </c>
      <c r="B710" s="23" t="s">
        <v>5311</v>
      </c>
      <c r="C710" s="15" t="s">
        <v>50</v>
      </c>
      <c r="D710" s="15" t="s">
        <v>50</v>
      </c>
      <c r="E710" s="567" t="s">
        <v>51</v>
      </c>
      <c r="F710" s="564" t="s">
        <v>6139</v>
      </c>
      <c r="G710" s="310" t="str">
        <f>CONCATENATE(MID(Q710,3,2),MID(P710,1,2),MID(H710,1,2),MID(I710,1,2),MID(J710,1,2), MID(K710,1,2),MID(L710,1,1))</f>
        <v>1211LOPEEMAZS</v>
      </c>
      <c r="H710" s="473" t="s">
        <v>108</v>
      </c>
      <c r="I710" s="473" t="s">
        <v>83</v>
      </c>
      <c r="J710" s="473" t="s">
        <v>136</v>
      </c>
      <c r="K710" s="473" t="s">
        <v>5178</v>
      </c>
      <c r="L710" s="58" t="s">
        <v>57</v>
      </c>
      <c r="M710" s="103" t="s">
        <v>57</v>
      </c>
      <c r="N710" s="573">
        <v>41230</v>
      </c>
      <c r="O710" s="549">
        <v>17</v>
      </c>
      <c r="P710" s="549">
        <v>11</v>
      </c>
      <c r="Q710" s="549">
        <v>2012</v>
      </c>
      <c r="R710" s="637">
        <f ca="1">DATEDIF(N710,TODAY(),"Y")</f>
        <v>11</v>
      </c>
      <c r="S710" s="483" t="s">
        <v>4809</v>
      </c>
      <c r="T710" s="473" t="s">
        <v>58</v>
      </c>
      <c r="U710" s="561">
        <v>36042665</v>
      </c>
      <c r="V710" s="14" t="s">
        <v>2582</v>
      </c>
      <c r="W710" s="114" t="s">
        <v>47</v>
      </c>
      <c r="X710" s="51" t="str">
        <f>UPPER(CONCATENATE(MID(AH710,3,2),MID(AG710,1,2),MID(Y710,1,2),MID(Z710,1,2),MID(AA710,1,2),MID(AB710,1,2),MID(AC710,1,1)))</f>
        <v>8604PEDEYOCAV</v>
      </c>
      <c r="Y710" s="473" t="s">
        <v>83</v>
      </c>
      <c r="Z710" s="473" t="s">
        <v>5179</v>
      </c>
      <c r="AA710" s="473" t="s">
        <v>5180</v>
      </c>
      <c r="AB710" s="473" t="s">
        <v>383</v>
      </c>
      <c r="AC710" s="481" t="s">
        <v>56</v>
      </c>
      <c r="AD710" s="44" t="s">
        <v>111</v>
      </c>
      <c r="AE710" s="474">
        <v>31521</v>
      </c>
      <c r="AF710" s="549" t="s">
        <v>161</v>
      </c>
      <c r="AG710" s="560" t="s">
        <v>162</v>
      </c>
      <c r="AH710" s="549" t="s">
        <v>97</v>
      </c>
      <c r="AI710" s="15" t="s">
        <v>4809</v>
      </c>
      <c r="AJ710" s="549" t="s">
        <v>112</v>
      </c>
      <c r="AK710" s="561">
        <v>3721597</v>
      </c>
      <c r="AL710" s="15" t="s">
        <v>2578</v>
      </c>
      <c r="AM710" s="1095">
        <v>45275</v>
      </c>
      <c r="AN710" s="15" t="s">
        <v>49</v>
      </c>
      <c r="AO710" s="1095">
        <v>45293</v>
      </c>
      <c r="AP710" s="58">
        <v>2</v>
      </c>
      <c r="AQ710" s="576">
        <v>3</v>
      </c>
      <c r="AR710" s="771">
        <v>3</v>
      </c>
      <c r="AS710" s="638" t="s">
        <v>47</v>
      </c>
      <c r="AT710" s="180" t="s">
        <v>6241</v>
      </c>
      <c r="AU710" s="305"/>
      <c r="AV710" s="58" t="s">
        <v>47</v>
      </c>
      <c r="AW710" s="1072" t="s">
        <v>6245</v>
      </c>
      <c r="AX710" s="1101">
        <v>45294</v>
      </c>
      <c r="AY710" s="1063" t="s">
        <v>47</v>
      </c>
      <c r="AZ710" s="58"/>
      <c r="BA710" s="58"/>
      <c r="BG710" s="755">
        <f>IF(V710="NINGUNO",6, IF(V710="NIVEL INICIAL 3 AÑOS",6,IF(V710="NIVEL INICIAL 4 AÑOS",6, IF(V710="NIVEL INICIAL 5 AÑOS",6, IF(V710="PRIMARIA - 1ER GRADO",6, IF(V710="PRIMARIA - 2DO GRADO",7, IF(V710="PRIMARIA - 3ER GRADO",8, IF(V710="PRIMARIA - 4TO GRADO",9, IF(V710="PRIMARIA - 5TO GRADO",10, IF(V710="PRIMARIA - 6TO GRADO",11, IF(V710="SECUNDARIA - 1ER GRADO",12, IF(V710="SECUNDARIA - 2DO GRADO",13, IF(V710="SECUNDARIA - 3ER GRADO",14, IF(V710="SECUNDARIA - 4TO GRADO",15))))))))))))))</f>
        <v>10</v>
      </c>
      <c r="BH710" s="709">
        <f>DATEDIF(N710,"31/03/2024","Y")</f>
        <v>11</v>
      </c>
      <c r="BI710" s="755">
        <f>BH710-BG710</f>
        <v>1</v>
      </c>
      <c r="BJ710" s="459" t="str">
        <f>IF(BI710&lt;=1,"NO TIENE REZAGO", IF(BI710=2,"2 AÑOS REZAGO", IF(BI710=3,"3 AÑOS REZAGO", IF(BI710&gt;=4, "4 AÑOS REZAGO A MÁS"))))</f>
        <v>NO TIENE REZAGO</v>
      </c>
    </row>
    <row r="711" spans="1:63" customFormat="1" ht="18.75" customHeight="1">
      <c r="A711" s="481">
        <v>1337</v>
      </c>
      <c r="B711" s="23" t="s">
        <v>5311</v>
      </c>
      <c r="C711" s="15" t="s">
        <v>50</v>
      </c>
      <c r="D711" s="15" t="s">
        <v>50</v>
      </c>
      <c r="E711" s="567" t="s">
        <v>51</v>
      </c>
      <c r="F711" s="564" t="s">
        <v>6139</v>
      </c>
      <c r="G711" s="310" t="str">
        <f>CONCATENATE(MID(Q711,3,2),MID(P711,1,2),MID(H711,1,2),MID(I711,1,2),MID(J711,1,2), MID(K711,1,2),MID(L711,1,1))</f>
        <v>167LOPEISABS</v>
      </c>
      <c r="H711" s="473" t="s">
        <v>108</v>
      </c>
      <c r="I711" s="473" t="s">
        <v>83</v>
      </c>
      <c r="J711" s="473" t="s">
        <v>2938</v>
      </c>
      <c r="K711" s="473" t="s">
        <v>2581</v>
      </c>
      <c r="L711" s="58" t="s">
        <v>57</v>
      </c>
      <c r="M711" s="103" t="s">
        <v>57</v>
      </c>
      <c r="N711" s="565">
        <v>42558</v>
      </c>
      <c r="O711" s="549">
        <v>7</v>
      </c>
      <c r="P711" s="549">
        <v>7</v>
      </c>
      <c r="Q711" s="549">
        <v>2016</v>
      </c>
      <c r="R711" s="637">
        <f ca="1">DATEDIF(N711,TODAY(),"Y")</f>
        <v>7</v>
      </c>
      <c r="S711" s="482" t="s">
        <v>4808</v>
      </c>
      <c r="T711" s="499" t="s">
        <v>2590</v>
      </c>
      <c r="U711" s="473">
        <v>120</v>
      </c>
      <c r="V711" s="756" t="s">
        <v>2631</v>
      </c>
      <c r="W711" s="114" t="s">
        <v>47</v>
      </c>
      <c r="X711" s="51" t="str">
        <f>UPPER(CONCATENATE(MID(AH711,3,2),MID(AG711,1,2),MID(Y711,1,2),MID(Z711,1,2),MID(AA711,1,2),MID(AB711,1,2),MID(AC711,1,1)))</f>
        <v>8604PEDEYOCAV</v>
      </c>
      <c r="Y711" s="473" t="s">
        <v>83</v>
      </c>
      <c r="Z711" s="473" t="s">
        <v>5179</v>
      </c>
      <c r="AA711" s="473" t="s">
        <v>5180</v>
      </c>
      <c r="AB711" s="473" t="s">
        <v>383</v>
      </c>
      <c r="AC711" s="481" t="s">
        <v>56</v>
      </c>
      <c r="AD711" s="44" t="s">
        <v>111</v>
      </c>
      <c r="AE711" s="474">
        <v>31521</v>
      </c>
      <c r="AF711" s="549" t="s">
        <v>161</v>
      </c>
      <c r="AG711" s="560" t="s">
        <v>162</v>
      </c>
      <c r="AH711" s="549" t="s">
        <v>97</v>
      </c>
      <c r="AI711" s="15" t="s">
        <v>4809</v>
      </c>
      <c r="AJ711" s="549" t="s">
        <v>112</v>
      </c>
      <c r="AK711" s="561">
        <v>3721597</v>
      </c>
      <c r="AL711" s="15" t="s">
        <v>2578</v>
      </c>
      <c r="AM711" s="1095">
        <v>45275</v>
      </c>
      <c r="AN711" s="1101"/>
      <c r="AO711" s="1101"/>
      <c r="AP711" s="520">
        <v>2</v>
      </c>
      <c r="AQ711" s="584"/>
      <c r="AR711" s="1400"/>
      <c r="AS711" s="114" t="s">
        <v>47</v>
      </c>
      <c r="AT711" s="180" t="s">
        <v>6241</v>
      </c>
      <c r="AU711" s="305"/>
      <c r="AV711" s="58" t="s">
        <v>47</v>
      </c>
      <c r="AW711" s="1072" t="s">
        <v>6245</v>
      </c>
      <c r="AX711" s="1101">
        <v>45294</v>
      </c>
      <c r="AY711" s="1063" t="s">
        <v>47</v>
      </c>
      <c r="AZ711" s="58"/>
      <c r="BA711" s="58"/>
      <c r="BG711" s="755">
        <f>IF(V711="NINGUNO",6, IF(V711="NIVEL INICIAL 3 AÑOS",6,IF(V711="NIVEL INICIAL 4 AÑOS",6, IF(V711="NIVEL INICIAL 5 AÑOS",6, IF(V711="PRIMARIA - 1ER GRADO",6, IF(V711="PRIMARIA - 2DO GRADO",7, IF(V711="PRIMARIA - 3ER GRADO",8, IF(V711="PRIMARIA - 4TO GRADO",9, IF(V711="PRIMARIA - 5TO GRADO",10, IF(V711="PRIMARIA - 6TO GRADO",11, IF(V711="SECUNDARIA - 1ER GRADO",12, IF(V711="SECUNDARIA - 2DO GRADO",13, IF(V711="SECUNDARIA - 3ER GRADO",14, IF(V711="SECUNDARIA - 4TO GRADO",15))))))))))))))</f>
        <v>6</v>
      </c>
      <c r="BH711" s="709">
        <f>DATEDIF(N711,"31/03/2024","Y")</f>
        <v>7</v>
      </c>
      <c r="BI711" s="755">
        <f>BH711-BG711</f>
        <v>1</v>
      </c>
      <c r="BJ711" s="459" t="str">
        <f>IF(BI711&lt;=1,"NO TIENE REZAGO", IF(BI711=2,"2 AÑOS REZAGO", IF(BI711=3,"3 AÑOS REZAGO", IF(BI711&gt;=4, "4 AÑOS REZAGO A MÁS"))))</f>
        <v>NO TIENE REZAGO</v>
      </c>
    </row>
    <row r="712" spans="1:63" customFormat="1" ht="18.75" customHeight="1">
      <c r="A712" s="481">
        <v>1024</v>
      </c>
      <c r="B712" s="23" t="s">
        <v>4811</v>
      </c>
      <c r="C712" s="15" t="s">
        <v>33</v>
      </c>
      <c r="D712" s="15" t="s">
        <v>33</v>
      </c>
      <c r="E712" s="185" t="s">
        <v>34</v>
      </c>
      <c r="F712" s="185">
        <v>952098690</v>
      </c>
      <c r="G712" s="310" t="str">
        <f>CONCATENATE(MID(Q712,3,2),MID(P712,1,2),MID(H712,1,2),MID(I712,1,2),MID(J712,1,2), MID(K712,1,2),MID(L712,1,1))</f>
        <v>105LOSAWLHES</v>
      </c>
      <c r="H712" s="197" t="s">
        <v>108</v>
      </c>
      <c r="I712" s="197" t="s">
        <v>381</v>
      </c>
      <c r="J712" s="197" t="s">
        <v>4681</v>
      </c>
      <c r="K712" s="197" t="s">
        <v>4682</v>
      </c>
      <c r="L712" s="15" t="s">
        <v>57</v>
      </c>
      <c r="M712" s="103" t="s">
        <v>57</v>
      </c>
      <c r="N712" s="193">
        <v>40316</v>
      </c>
      <c r="O712" s="199">
        <v>18</v>
      </c>
      <c r="P712" s="199">
        <v>5</v>
      </c>
      <c r="Q712" s="199">
        <v>2010</v>
      </c>
      <c r="R712" s="637">
        <f t="shared" ref="R712:R731" ca="1" si="262">DATEDIF(N712,TODAY(),"Y")</f>
        <v>13</v>
      </c>
      <c r="S712" s="15" t="s">
        <v>4809</v>
      </c>
      <c r="T712" s="29" t="s">
        <v>2590</v>
      </c>
      <c r="U712" s="362" t="s">
        <v>4683</v>
      </c>
      <c r="V712" s="14" t="s">
        <v>2656</v>
      </c>
      <c r="W712" s="114" t="s">
        <v>47</v>
      </c>
      <c r="X712" s="51" t="str">
        <f t="shared" ref="X712:X731" si="263">UPPER(CONCATENATE(MID(AH712,3,2),MID(AG712,1,2),MID(Y712,1,2),MID(Z712,1,2),MID(AA712,1,2),MID(AB712,1,2),MID(AC712,1,1)))</f>
        <v>9711SAGACIPAV</v>
      </c>
      <c r="Y712" s="185" t="s">
        <v>381</v>
      </c>
      <c r="Z712" s="185" t="s">
        <v>420</v>
      </c>
      <c r="AA712" s="185" t="s">
        <v>4676</v>
      </c>
      <c r="AB712" s="185" t="s">
        <v>622</v>
      </c>
      <c r="AC712" s="481" t="s">
        <v>56</v>
      </c>
      <c r="AD712" s="15" t="s">
        <v>42</v>
      </c>
      <c r="AE712" s="193">
        <v>35761</v>
      </c>
      <c r="AF712" s="362" t="s">
        <v>211</v>
      </c>
      <c r="AG712" s="362" t="s">
        <v>65</v>
      </c>
      <c r="AH712" s="362" t="s">
        <v>66</v>
      </c>
      <c r="AI712" s="58" t="s">
        <v>4809</v>
      </c>
      <c r="AJ712" s="294" t="s">
        <v>42</v>
      </c>
      <c r="AK712" s="369" t="s">
        <v>4677</v>
      </c>
      <c r="AL712" s="15" t="s">
        <v>2578</v>
      </c>
      <c r="AM712" s="85">
        <v>45260.608252314814</v>
      </c>
      <c r="AN712" s="15"/>
      <c r="AO712" s="24"/>
      <c r="AP712" s="15"/>
      <c r="AQ712" s="20"/>
      <c r="AR712" s="165"/>
      <c r="AS712" s="146" t="s">
        <v>47</v>
      </c>
      <c r="AT712" s="170" t="s">
        <v>48</v>
      </c>
      <c r="AU712" s="164" t="s">
        <v>47</v>
      </c>
      <c r="AV712" s="58"/>
      <c r="AW712" s="164"/>
      <c r="AX712" s="58"/>
      <c r="AY712" s="164"/>
      <c r="AZ712" s="58"/>
      <c r="BA712" s="58"/>
      <c r="BB712" s="164"/>
      <c r="BC712" s="164"/>
      <c r="BD712" s="164"/>
      <c r="BE712" s="164"/>
      <c r="BF712" s="164"/>
      <c r="BG712" s="755">
        <f t="shared" ref="BG712:BG731" si="264">IF(V712="NINGUNO",6, IF(V712="NIVEL INICIAL 3 AÑOS",6,IF(V712="NIVEL INICIAL 4 AÑOS",6, IF(V712="NIVEL INICIAL 5 AÑOS",6, IF(V712="PRIMARIA - 1ER GRADO",6, IF(V712="PRIMARIA - 2DO GRADO",7, IF(V712="PRIMARIA - 3ER GRADO",8, IF(V712="PRIMARIA - 4TO GRADO",9, IF(V712="PRIMARIA - 5TO GRADO",10, IF(V712="PRIMARIA - 6TO GRADO",11, IF(V712="SECUNDARIA - 1ER GRADO",12, IF(V712="SECUNDARIA - 2DO GRADO",13, IF(V712="SECUNDARIA - 3ER GRADO",14, IF(V712="SECUNDARIA - 4TO GRADO",15))))))))))))))</f>
        <v>12</v>
      </c>
      <c r="BH712" s="709">
        <f t="shared" ref="BH712:BH731" si="265">DATEDIF(N712,"31/03/2024","Y")</f>
        <v>13</v>
      </c>
      <c r="BI712" s="755">
        <f t="shared" ref="BI712:BI731" si="266">BH712-BG712</f>
        <v>1</v>
      </c>
      <c r="BJ712" s="459" t="str">
        <f t="shared" ref="BJ712:BJ731" si="267">IF(BI712&lt;=1,"NO TIENE REZAGO", IF(BI712=2,"2 AÑOS REZAGO", IF(BI712=3,"3 AÑOS REZAGO", IF(BI712&gt;=4, "4 AÑOS REZAGO A MÁS"))))</f>
        <v>NO TIENE REZAGO</v>
      </c>
      <c r="BK712" s="164"/>
    </row>
    <row r="713" spans="1:63" customFormat="1" ht="18.75" customHeight="1">
      <c r="A713" s="481">
        <v>916</v>
      </c>
      <c r="B713" s="23" t="s">
        <v>4811</v>
      </c>
      <c r="C713" s="15" t="s">
        <v>33</v>
      </c>
      <c r="D713" s="15" t="s">
        <v>33</v>
      </c>
      <c r="E713" s="15" t="s">
        <v>2048</v>
      </c>
      <c r="F713" s="185">
        <v>963377361</v>
      </c>
      <c r="G713" s="310" t="str">
        <f>CONCATENATE(MID(Q713,3,2),MID(P713,1,2),MID(H713,1,2),MID(I713,1,2),MID(J713,1,2), MID(K713,1,2),MID(L713,1,1))</f>
        <v>1111LOMANAJAP</v>
      </c>
      <c r="H713" s="197" t="s">
        <v>4387</v>
      </c>
      <c r="I713" s="197" t="s">
        <v>426</v>
      </c>
      <c r="J713" s="197" t="s">
        <v>4388</v>
      </c>
      <c r="K713" s="197" t="s">
        <v>1194</v>
      </c>
      <c r="L713" s="15" t="s">
        <v>42</v>
      </c>
      <c r="M713" s="197" t="s">
        <v>42</v>
      </c>
      <c r="N713" s="193">
        <v>40855</v>
      </c>
      <c r="O713" s="199">
        <v>8</v>
      </c>
      <c r="P713" s="199">
        <v>11</v>
      </c>
      <c r="Q713" s="199">
        <v>2011</v>
      </c>
      <c r="R713" s="637">
        <f t="shared" ca="1" si="262"/>
        <v>12</v>
      </c>
      <c r="S713" s="15" t="s">
        <v>4808</v>
      </c>
      <c r="T713" s="197" t="s">
        <v>42</v>
      </c>
      <c r="U713" s="371" t="s">
        <v>327</v>
      </c>
      <c r="V713" s="14" t="s">
        <v>2582</v>
      </c>
      <c r="W713" s="114" t="s">
        <v>47</v>
      </c>
      <c r="X713" s="51" t="str">
        <f t="shared" si="263"/>
        <v>8812LONUJANIO</v>
      </c>
      <c r="Y713" s="197" t="s">
        <v>4384</v>
      </c>
      <c r="Z713" s="197" t="s">
        <v>1245</v>
      </c>
      <c r="AA713" s="197" t="s">
        <v>1194</v>
      </c>
      <c r="AB713" s="185" t="s">
        <v>53</v>
      </c>
      <c r="AC713" s="15" t="s">
        <v>2196</v>
      </c>
      <c r="AD713" s="15" t="s">
        <v>42</v>
      </c>
      <c r="AE713" s="361">
        <v>32494</v>
      </c>
      <c r="AF713" s="362" t="s">
        <v>284</v>
      </c>
      <c r="AG713" s="362" t="s">
        <v>206</v>
      </c>
      <c r="AH713" s="362" t="s">
        <v>254</v>
      </c>
      <c r="AI713" s="58" t="s">
        <v>4808</v>
      </c>
      <c r="AJ713" s="197" t="s">
        <v>42</v>
      </c>
      <c r="AK713" s="372" t="s">
        <v>4386</v>
      </c>
      <c r="AL713" s="15" t="s">
        <v>2578</v>
      </c>
      <c r="AM713" s="85">
        <v>45252.631289537036</v>
      </c>
      <c r="AN713" s="15"/>
      <c r="AO713" s="1115"/>
      <c r="AP713" s="15"/>
      <c r="AQ713" s="20"/>
      <c r="AR713" s="165"/>
      <c r="AS713" s="146" t="s">
        <v>47</v>
      </c>
      <c r="AT713" s="170" t="s">
        <v>67</v>
      </c>
      <c r="AU713" s="164" t="s">
        <v>47</v>
      </c>
      <c r="AV713" s="58"/>
      <c r="AW713" s="164"/>
      <c r="AX713" s="58"/>
      <c r="AY713" s="164"/>
      <c r="AZ713" s="58"/>
      <c r="BA713" s="58"/>
      <c r="BB713" s="164"/>
      <c r="BC713" s="164"/>
      <c r="BD713" s="164"/>
      <c r="BE713" s="164"/>
      <c r="BF713" s="164"/>
      <c r="BG713" s="755">
        <f t="shared" si="264"/>
        <v>10</v>
      </c>
      <c r="BH713" s="709">
        <f t="shared" si="265"/>
        <v>12</v>
      </c>
      <c r="BI713" s="755">
        <f t="shared" si="266"/>
        <v>2</v>
      </c>
      <c r="BJ713" s="459" t="str">
        <f t="shared" si="267"/>
        <v>2 AÑOS REZAGO</v>
      </c>
      <c r="BK713" s="164"/>
    </row>
    <row r="714" spans="1:63" customFormat="1" ht="18.75" customHeight="1">
      <c r="A714" s="481">
        <v>915</v>
      </c>
      <c r="B714" s="23" t="s">
        <v>4811</v>
      </c>
      <c r="C714" s="15" t="s">
        <v>33</v>
      </c>
      <c r="D714" s="15" t="s">
        <v>33</v>
      </c>
      <c r="E714" s="15" t="s">
        <v>2048</v>
      </c>
      <c r="F714" s="185">
        <v>963377361</v>
      </c>
      <c r="G714" s="310" t="str">
        <f>CONCATENATE(MID(Q714,3,2),MID(P714,1,2),MID(H714,1,2),MID(I714,1,2),MID(J714,1,2), MID(K714,1,2),MID(L714,1,1))</f>
        <v>172LOMANANIP</v>
      </c>
      <c r="H714" s="197" t="s">
        <v>4384</v>
      </c>
      <c r="I714" s="197" t="s">
        <v>426</v>
      </c>
      <c r="J714" s="197" t="s">
        <v>4385</v>
      </c>
      <c r="K714" s="192" t="s">
        <v>53</v>
      </c>
      <c r="L714" s="15" t="s">
        <v>42</v>
      </c>
      <c r="M714" s="197" t="s">
        <v>42</v>
      </c>
      <c r="N714" s="193">
        <v>42782</v>
      </c>
      <c r="O714" s="199">
        <v>16</v>
      </c>
      <c r="P714" s="199">
        <v>2</v>
      </c>
      <c r="Q714" s="199">
        <v>2017</v>
      </c>
      <c r="R714" s="637">
        <f t="shared" ca="1" si="262"/>
        <v>7</v>
      </c>
      <c r="S714" s="15" t="s">
        <v>4809</v>
      </c>
      <c r="T714" s="197" t="s">
        <v>42</v>
      </c>
      <c r="U714" s="371" t="s">
        <v>327</v>
      </c>
      <c r="V714" s="14" t="s">
        <v>2592</v>
      </c>
      <c r="W714" s="114" t="s">
        <v>47</v>
      </c>
      <c r="X714" s="51" t="str">
        <f t="shared" si="263"/>
        <v>8812LONUJANIO</v>
      </c>
      <c r="Y714" s="197" t="s">
        <v>4384</v>
      </c>
      <c r="Z714" s="197" t="s">
        <v>1245</v>
      </c>
      <c r="AA714" s="197" t="s">
        <v>1194</v>
      </c>
      <c r="AB714" s="185" t="s">
        <v>53</v>
      </c>
      <c r="AC714" s="15" t="s">
        <v>2196</v>
      </c>
      <c r="AD714" s="15" t="s">
        <v>42</v>
      </c>
      <c r="AE714" s="361">
        <v>32494</v>
      </c>
      <c r="AF714" s="362" t="s">
        <v>284</v>
      </c>
      <c r="AG714" s="362" t="s">
        <v>206</v>
      </c>
      <c r="AH714" s="362" t="s">
        <v>254</v>
      </c>
      <c r="AI714" s="58" t="s">
        <v>4808</v>
      </c>
      <c r="AJ714" s="197" t="s">
        <v>42</v>
      </c>
      <c r="AK714" s="372" t="s">
        <v>4386</v>
      </c>
      <c r="AL714" s="15" t="s">
        <v>2578</v>
      </c>
      <c r="AM714" s="85">
        <v>45252.633602743052</v>
      </c>
      <c r="AN714" s="15" t="s">
        <v>49</v>
      </c>
      <c r="AO714" s="1115">
        <v>45286</v>
      </c>
      <c r="AP714" s="15">
        <v>2</v>
      </c>
      <c r="AQ714" s="20">
        <v>2</v>
      </c>
      <c r="AR714" s="165">
        <v>2</v>
      </c>
      <c r="AS714" s="146" t="s">
        <v>47</v>
      </c>
      <c r="AT714" s="170" t="s">
        <v>67</v>
      </c>
      <c r="AU714" s="164" t="s">
        <v>47</v>
      </c>
      <c r="AV714" s="58"/>
      <c r="AW714" s="164"/>
      <c r="AX714" s="58"/>
      <c r="AY714" s="164"/>
      <c r="AZ714" s="58"/>
      <c r="BA714" s="58"/>
      <c r="BB714" s="164"/>
      <c r="BC714" s="164"/>
      <c r="BD714" s="164"/>
      <c r="BE714" s="164"/>
      <c r="BF714" s="164"/>
      <c r="BG714" s="755">
        <f t="shared" si="264"/>
        <v>6</v>
      </c>
      <c r="BH714" s="709">
        <f t="shared" si="265"/>
        <v>7</v>
      </c>
      <c r="BI714" s="755">
        <f t="shared" si="266"/>
        <v>1</v>
      </c>
      <c r="BJ714" s="459" t="str">
        <f t="shared" si="267"/>
        <v>NO TIENE REZAGO</v>
      </c>
      <c r="BK714" s="164"/>
    </row>
    <row r="715" spans="1:63" customFormat="1" ht="18.75" customHeight="1">
      <c r="A715" s="481">
        <v>670</v>
      </c>
      <c r="B715" s="114" t="s">
        <v>2836</v>
      </c>
      <c r="C715" s="15" t="s">
        <v>33</v>
      </c>
      <c r="D715" s="15" t="s">
        <v>33</v>
      </c>
      <c r="E715" s="15" t="s">
        <v>116</v>
      </c>
      <c r="F715" s="16">
        <v>958247729</v>
      </c>
      <c r="G715" s="310" t="str">
        <f>CONCATENATE(MID(Q715,3,2),MID(P715,1,2),MID(H715,1,2),MID(I715,1,2),MID(J715,1,2), MID(K715,1,2),MID(L715,1,1))</f>
        <v>189LOVARAJOS</v>
      </c>
      <c r="H715" s="18" t="s">
        <v>3700</v>
      </c>
      <c r="I715" s="18" t="s">
        <v>1694</v>
      </c>
      <c r="J715" s="18" t="s">
        <v>3701</v>
      </c>
      <c r="K715" s="18" t="s">
        <v>309</v>
      </c>
      <c r="L715" s="15" t="s">
        <v>57</v>
      </c>
      <c r="M715" s="103" t="s">
        <v>57</v>
      </c>
      <c r="N715" s="193">
        <v>43356</v>
      </c>
      <c r="O715" s="199">
        <v>13</v>
      </c>
      <c r="P715" s="199">
        <v>9</v>
      </c>
      <c r="Q715" s="199">
        <v>2018</v>
      </c>
      <c r="R715" s="637">
        <f t="shared" ca="1" si="262"/>
        <v>5</v>
      </c>
      <c r="S715" s="15" t="s">
        <v>4808</v>
      </c>
      <c r="T715" s="29" t="s">
        <v>2590</v>
      </c>
      <c r="U715" s="115" t="s">
        <v>3702</v>
      </c>
      <c r="V715" s="16" t="s">
        <v>2636</v>
      </c>
      <c r="W715" s="114" t="s">
        <v>47</v>
      </c>
      <c r="X715" s="51" t="str">
        <f t="shared" si="263"/>
        <v>916VASAYUMAV</v>
      </c>
      <c r="Y715" s="18" t="s">
        <v>650</v>
      </c>
      <c r="Z715" s="18" t="s">
        <v>1690</v>
      </c>
      <c r="AA715" s="18" t="s">
        <v>1691</v>
      </c>
      <c r="AB715" s="18" t="s">
        <v>185</v>
      </c>
      <c r="AC715" s="481" t="s">
        <v>56</v>
      </c>
      <c r="AD715" s="15" t="s">
        <v>42</v>
      </c>
      <c r="AE715" s="116">
        <v>33415</v>
      </c>
      <c r="AF715" s="18" t="s">
        <v>248</v>
      </c>
      <c r="AG715" s="18" t="s">
        <v>74</v>
      </c>
      <c r="AH715" s="18" t="s">
        <v>156</v>
      </c>
      <c r="AI715" s="58" t="s">
        <v>4809</v>
      </c>
      <c r="AJ715" s="18" t="s">
        <v>42</v>
      </c>
      <c r="AK715" s="130" t="s">
        <v>1692</v>
      </c>
      <c r="AL715" s="15" t="s">
        <v>2578</v>
      </c>
      <c r="AM715" s="85">
        <v>45237.587079293982</v>
      </c>
      <c r="AN715" s="15" t="s">
        <v>49</v>
      </c>
      <c r="AO715" s="1111">
        <v>45254</v>
      </c>
      <c r="AP715" s="15">
        <v>1</v>
      </c>
      <c r="AQ715" s="20">
        <v>1</v>
      </c>
      <c r="AR715" s="231">
        <v>1</v>
      </c>
      <c r="AS715" s="114" t="s">
        <v>47</v>
      </c>
      <c r="AT715" s="155" t="s">
        <v>76</v>
      </c>
      <c r="AU715" s="398" t="s">
        <v>47</v>
      </c>
      <c r="AV715" s="15"/>
      <c r="AW715" s="164"/>
      <c r="AX715" s="58"/>
      <c r="AY715" s="164"/>
      <c r="AZ715" s="15"/>
      <c r="BA715" s="15"/>
      <c r="BB715" s="164"/>
      <c r="BC715" s="164"/>
      <c r="BD715" s="164"/>
      <c r="BE715" s="164"/>
      <c r="BF715" s="164"/>
      <c r="BG715" s="755">
        <f t="shared" si="264"/>
        <v>6</v>
      </c>
      <c r="BH715" s="709">
        <f t="shared" si="265"/>
        <v>5</v>
      </c>
      <c r="BI715" s="755">
        <f t="shared" si="266"/>
        <v>-1</v>
      </c>
      <c r="BJ715" s="459" t="str">
        <f t="shared" si="267"/>
        <v>NO TIENE REZAGO</v>
      </c>
      <c r="BK715" s="164"/>
    </row>
    <row r="716" spans="1:63" customFormat="1" ht="18.75" customHeight="1">
      <c r="A716" s="481">
        <v>530</v>
      </c>
      <c r="B716" s="114" t="s">
        <v>2836</v>
      </c>
      <c r="C716" s="15" t="s">
        <v>33</v>
      </c>
      <c r="D716" s="15" t="s">
        <v>33</v>
      </c>
      <c r="E716" s="16" t="s">
        <v>132</v>
      </c>
      <c r="F716" s="15">
        <v>952898531</v>
      </c>
      <c r="G716" s="310" t="str">
        <f>CONCATENATE(MID(Q716,3,2),MID(P716,1,2),MID(H716,1,2),MID(I716,1,2),MID(J716,1,2), MID(K716,1,2),MID(L716,1,1))</f>
        <v>1110LOPEHEILP</v>
      </c>
      <c r="H716" s="18" t="s">
        <v>2273</v>
      </c>
      <c r="I716" s="18" t="s">
        <v>83</v>
      </c>
      <c r="J716" s="18" t="s">
        <v>3450</v>
      </c>
      <c r="K716" s="18" t="s">
        <v>3451</v>
      </c>
      <c r="L716" s="21" t="s">
        <v>42</v>
      </c>
      <c r="M716" s="21" t="s">
        <v>42</v>
      </c>
      <c r="N716" s="193">
        <v>40845</v>
      </c>
      <c r="O716" s="199">
        <v>29</v>
      </c>
      <c r="P716" s="199">
        <v>10</v>
      </c>
      <c r="Q716" s="199">
        <v>2011</v>
      </c>
      <c r="R716" s="637">
        <f t="shared" ca="1" si="262"/>
        <v>12</v>
      </c>
      <c r="S716" s="15" t="s">
        <v>4809</v>
      </c>
      <c r="T716" s="15" t="s">
        <v>42</v>
      </c>
      <c r="U716" s="131" t="s">
        <v>3452</v>
      </c>
      <c r="V716" s="14" t="s">
        <v>2644</v>
      </c>
      <c r="W716" s="114" t="s">
        <v>47</v>
      </c>
      <c r="X716" s="51" t="str">
        <f t="shared" si="263"/>
        <v>788PEAGYEYEV</v>
      </c>
      <c r="Y716" s="15" t="s">
        <v>83</v>
      </c>
      <c r="Z716" s="15" t="s">
        <v>221</v>
      </c>
      <c r="AA716" s="15" t="s">
        <v>1333</v>
      </c>
      <c r="AB716" s="15" t="s">
        <v>1334</v>
      </c>
      <c r="AC716" s="481" t="s">
        <v>56</v>
      </c>
      <c r="AD716" s="44" t="s">
        <v>111</v>
      </c>
      <c r="AE716" s="85">
        <v>28725</v>
      </c>
      <c r="AF716" s="18" t="s">
        <v>406</v>
      </c>
      <c r="AG716" s="18" t="s">
        <v>73</v>
      </c>
      <c r="AH716" s="18" t="s">
        <v>124</v>
      </c>
      <c r="AI716" s="58" t="s">
        <v>4809</v>
      </c>
      <c r="AJ716" s="150" t="s">
        <v>142</v>
      </c>
      <c r="AK716" s="126" t="s">
        <v>1335</v>
      </c>
      <c r="AL716" s="15" t="s">
        <v>2578</v>
      </c>
      <c r="AM716" s="85">
        <v>45257.891570370368</v>
      </c>
      <c r="AN716" s="15"/>
      <c r="AO716" s="31"/>
      <c r="AP716" s="15"/>
      <c r="AQ716" s="20"/>
      <c r="AR716" s="231"/>
      <c r="AS716" s="114" t="s">
        <v>47</v>
      </c>
      <c r="AT716" s="155" t="s">
        <v>98</v>
      </c>
      <c r="AU716" s="398" t="s">
        <v>47</v>
      </c>
      <c r="AV716" s="15"/>
      <c r="AW716" s="164"/>
      <c r="AX716" s="58"/>
      <c r="AY716" s="164"/>
      <c r="AZ716" s="15"/>
      <c r="BA716" s="15"/>
      <c r="BB716" s="164"/>
      <c r="BC716" s="164"/>
      <c r="BD716" s="164"/>
      <c r="BE716" s="164"/>
      <c r="BF716" s="164"/>
      <c r="BG716" s="755">
        <f t="shared" si="264"/>
        <v>9</v>
      </c>
      <c r="BH716" s="709">
        <f t="shared" si="265"/>
        <v>12</v>
      </c>
      <c r="BI716" s="755">
        <f t="shared" si="266"/>
        <v>3</v>
      </c>
      <c r="BJ716" s="459" t="str">
        <f t="shared" si="267"/>
        <v>3 AÑOS REZAGO</v>
      </c>
      <c r="BK716" s="164"/>
    </row>
    <row r="717" spans="1:63" customFormat="1" ht="18.75" customHeight="1">
      <c r="A717" s="481">
        <v>528</v>
      </c>
      <c r="B717" s="114" t="s">
        <v>2836</v>
      </c>
      <c r="C717" s="15" t="s">
        <v>33</v>
      </c>
      <c r="D717" s="15" t="s">
        <v>33</v>
      </c>
      <c r="E717" s="16" t="s">
        <v>132</v>
      </c>
      <c r="F717" s="15">
        <v>952898531</v>
      </c>
      <c r="G717" s="310" t="str">
        <f>CONCATENATE(MID(Q717,3,2),MID(P717,1,2),MID(H717,1,2),MID(I717,1,2),MID(J717,1,2), MID(K717,1,2),MID(L717,1,1))</f>
        <v>093LOPEIDALP</v>
      </c>
      <c r="H717" s="18" t="s">
        <v>2273</v>
      </c>
      <c r="I717" s="18" t="s">
        <v>83</v>
      </c>
      <c r="J717" s="18" t="s">
        <v>3444</v>
      </c>
      <c r="K717" s="18" t="s">
        <v>1760</v>
      </c>
      <c r="L717" s="21" t="s">
        <v>42</v>
      </c>
      <c r="M717" s="21" t="s">
        <v>42</v>
      </c>
      <c r="N717" s="193">
        <v>39895</v>
      </c>
      <c r="O717" s="199">
        <v>23</v>
      </c>
      <c r="P717" s="199">
        <v>3</v>
      </c>
      <c r="Q717" s="199">
        <v>2009</v>
      </c>
      <c r="R717" s="637">
        <f t="shared" ca="1" si="262"/>
        <v>15</v>
      </c>
      <c r="S717" s="15" t="s">
        <v>4808</v>
      </c>
      <c r="T717" s="15" t="s">
        <v>42</v>
      </c>
      <c r="U717" s="131" t="s">
        <v>3445</v>
      </c>
      <c r="V717" s="14" t="s">
        <v>2586</v>
      </c>
      <c r="W717" s="114" t="s">
        <v>47</v>
      </c>
      <c r="X717" s="51" t="str">
        <f t="shared" si="263"/>
        <v>788PEAGYEYEV</v>
      </c>
      <c r="Y717" s="15" t="s">
        <v>83</v>
      </c>
      <c r="Z717" s="15" t="s">
        <v>221</v>
      </c>
      <c r="AA717" s="15" t="s">
        <v>1333</v>
      </c>
      <c r="AB717" s="15" t="s">
        <v>1334</v>
      </c>
      <c r="AC717" s="481" t="s">
        <v>56</v>
      </c>
      <c r="AD717" s="44" t="s">
        <v>111</v>
      </c>
      <c r="AE717" s="85">
        <v>28725</v>
      </c>
      <c r="AF717" s="18" t="s">
        <v>406</v>
      </c>
      <c r="AG717" s="18" t="s">
        <v>73</v>
      </c>
      <c r="AH717" s="18" t="s">
        <v>124</v>
      </c>
      <c r="AI717" s="58" t="s">
        <v>4809</v>
      </c>
      <c r="AJ717" s="150" t="s">
        <v>142</v>
      </c>
      <c r="AK717" s="126" t="s">
        <v>1335</v>
      </c>
      <c r="AL717" s="15" t="s">
        <v>2578</v>
      </c>
      <c r="AM717" s="85">
        <v>45257.887152199073</v>
      </c>
      <c r="AN717" s="15" t="s">
        <v>49</v>
      </c>
      <c r="AO717" s="31">
        <v>45257</v>
      </c>
      <c r="AP717" s="15">
        <v>4</v>
      </c>
      <c r="AQ717" s="20">
        <v>4</v>
      </c>
      <c r="AR717" s="231">
        <v>1</v>
      </c>
      <c r="AS717" s="114" t="s">
        <v>47</v>
      </c>
      <c r="AT717" s="155" t="s">
        <v>98</v>
      </c>
      <c r="AU717" s="398" t="s">
        <v>47</v>
      </c>
      <c r="AV717" s="15"/>
      <c r="AW717" s="164"/>
      <c r="AX717" s="58"/>
      <c r="AY717" s="164"/>
      <c r="AZ717" s="15"/>
      <c r="BA717" s="15"/>
      <c r="BB717" s="164"/>
      <c r="BC717" s="164"/>
      <c r="BD717" s="164"/>
      <c r="BE717" s="164"/>
      <c r="BF717" s="164"/>
      <c r="BG717" s="755">
        <f t="shared" si="264"/>
        <v>11</v>
      </c>
      <c r="BH717" s="709">
        <f t="shared" si="265"/>
        <v>15</v>
      </c>
      <c r="BI717" s="755">
        <f t="shared" si="266"/>
        <v>4</v>
      </c>
      <c r="BJ717" s="459" t="str">
        <f t="shared" si="267"/>
        <v>4 AÑOS REZAGO A MÁS</v>
      </c>
      <c r="BK717" s="164"/>
    </row>
    <row r="718" spans="1:63" customFormat="1" ht="18.75" customHeight="1">
      <c r="A718" s="481">
        <v>1239</v>
      </c>
      <c r="B718" s="23" t="s">
        <v>5311</v>
      </c>
      <c r="C718" s="15" t="s">
        <v>33</v>
      </c>
      <c r="D718" s="15" t="s">
        <v>33</v>
      </c>
      <c r="E718" s="53" t="s">
        <v>335</v>
      </c>
      <c r="F718" s="53">
        <v>954614518</v>
      </c>
      <c r="G718" s="310" t="str">
        <f>CONCATENATE(MID(Q718,3,2),MID(P718,1,2),MID(H718,1,2),MID(I718,1,2),MID(J718,1,2), MID(K718,1,2),MID(L718,1,1))</f>
        <v>157LOVADYMAS</v>
      </c>
      <c r="H718" s="48" t="s">
        <v>2273</v>
      </c>
      <c r="I718" s="48" t="s">
        <v>5818</v>
      </c>
      <c r="J718" s="48" t="s">
        <v>2981</v>
      </c>
      <c r="K718" s="48" t="s">
        <v>2110</v>
      </c>
      <c r="L718" s="58" t="s">
        <v>57</v>
      </c>
      <c r="M718" s="103" t="s">
        <v>57</v>
      </c>
      <c r="N718" s="528">
        <v>42196</v>
      </c>
      <c r="O718" s="354">
        <v>11</v>
      </c>
      <c r="P718" s="354">
        <v>7</v>
      </c>
      <c r="Q718" s="354">
        <v>2015</v>
      </c>
      <c r="R718" s="637">
        <f t="shared" ca="1" si="262"/>
        <v>8</v>
      </c>
      <c r="S718" s="482" t="s">
        <v>4808</v>
      </c>
      <c r="T718" s="466" t="s">
        <v>2590</v>
      </c>
      <c r="U718" s="53">
        <v>2000</v>
      </c>
      <c r="V718" s="466" t="s">
        <v>53</v>
      </c>
      <c r="W718" s="114" t="s">
        <v>47</v>
      </c>
      <c r="X718" s="51" t="str">
        <f t="shared" si="263"/>
        <v>0007VAROLEDEV</v>
      </c>
      <c r="Y718" s="53" t="s">
        <v>5818</v>
      </c>
      <c r="Z718" s="53" t="s">
        <v>338</v>
      </c>
      <c r="AA718" s="53" t="s">
        <v>6023</v>
      </c>
      <c r="AB718" s="53" t="s">
        <v>81</v>
      </c>
      <c r="AC718" s="481" t="s">
        <v>56</v>
      </c>
      <c r="AD718" s="44" t="s">
        <v>57</v>
      </c>
      <c r="AE718" s="540">
        <v>36721</v>
      </c>
      <c r="AF718" s="538" t="s">
        <v>368</v>
      </c>
      <c r="AG718" s="538" t="s">
        <v>216</v>
      </c>
      <c r="AH718" s="538" t="s">
        <v>187</v>
      </c>
      <c r="AI718" s="15" t="s">
        <v>4809</v>
      </c>
      <c r="AJ718" s="466" t="s">
        <v>71</v>
      </c>
      <c r="AK718" s="53" t="s">
        <v>40</v>
      </c>
      <c r="AL718" s="15" t="s">
        <v>2578</v>
      </c>
      <c r="AM718" s="557">
        <v>45304.877369525464</v>
      </c>
      <c r="AN718" s="15"/>
      <c r="AO718" s="1101"/>
      <c r="AP718" s="481"/>
      <c r="AQ718" s="466"/>
      <c r="AR718" s="464"/>
      <c r="AS718" s="114" t="s">
        <v>47</v>
      </c>
      <c r="AT718" s="180" t="s">
        <v>1210</v>
      </c>
      <c r="AV718" s="58"/>
      <c r="AW718" s="1062"/>
      <c r="AX718" s="1093"/>
      <c r="AY718" s="1062"/>
      <c r="AZ718" s="58"/>
      <c r="BA718" s="58"/>
      <c r="BG718" s="755">
        <f t="shared" si="264"/>
        <v>6</v>
      </c>
      <c r="BH718" s="709">
        <f t="shared" si="265"/>
        <v>8</v>
      </c>
      <c r="BI718" s="755">
        <f t="shared" si="266"/>
        <v>2</v>
      </c>
      <c r="BJ718" s="459" t="str">
        <f t="shared" si="267"/>
        <v>2 AÑOS REZAGO</v>
      </c>
    </row>
    <row r="719" spans="1:63" customFormat="1" ht="18.75" customHeight="1">
      <c r="A719" s="481">
        <v>1327</v>
      </c>
      <c r="B719" s="23" t="s">
        <v>5311</v>
      </c>
      <c r="C719" s="15" t="s">
        <v>50</v>
      </c>
      <c r="D719" s="15" t="s">
        <v>50</v>
      </c>
      <c r="E719" s="567" t="s">
        <v>51</v>
      </c>
      <c r="F719" s="564">
        <v>988097749</v>
      </c>
      <c r="G719" s="310" t="str">
        <f>CONCATENATE(MID(Q719,3,2),MID(P719,1,2),MID(H719,1,2),MID(I719,1,2),MID(J719,1,2), MID(K719,1,2),MID(L719,1,1))</f>
        <v>0910LUGOCAENP</v>
      </c>
      <c r="H719" s="473" t="s">
        <v>2275</v>
      </c>
      <c r="I719" s="473" t="s">
        <v>732</v>
      </c>
      <c r="J719" s="473" t="s">
        <v>1077</v>
      </c>
      <c r="K719" s="473" t="s">
        <v>2732</v>
      </c>
      <c r="L719" s="520" t="s">
        <v>42</v>
      </c>
      <c r="M719" s="499" t="s">
        <v>42</v>
      </c>
      <c r="N719" s="573">
        <v>40108</v>
      </c>
      <c r="O719" s="549">
        <v>22</v>
      </c>
      <c r="P719" s="549">
        <v>10</v>
      </c>
      <c r="Q719" s="549">
        <v>2009</v>
      </c>
      <c r="R719" s="637">
        <f t="shared" ca="1" si="262"/>
        <v>14</v>
      </c>
      <c r="S719" s="482" t="s">
        <v>4808</v>
      </c>
      <c r="T719" s="473" t="s">
        <v>42</v>
      </c>
      <c r="U719" s="561">
        <v>3225181</v>
      </c>
      <c r="V719" s="14" t="s">
        <v>2586</v>
      </c>
      <c r="W719" s="114" t="s">
        <v>47</v>
      </c>
      <c r="X719" s="51" t="str">
        <f t="shared" si="263"/>
        <v>8907GOGIYOMAV</v>
      </c>
      <c r="Y719" s="473" t="s">
        <v>732</v>
      </c>
      <c r="Z719" s="473" t="s">
        <v>271</v>
      </c>
      <c r="AA719" s="473" t="s">
        <v>6217</v>
      </c>
      <c r="AB719" s="473" t="s">
        <v>210</v>
      </c>
      <c r="AC719" s="481" t="s">
        <v>56</v>
      </c>
      <c r="AD719" s="15" t="s">
        <v>42</v>
      </c>
      <c r="AE719" s="474">
        <v>32706</v>
      </c>
      <c r="AF719" s="549" t="s">
        <v>284</v>
      </c>
      <c r="AG719" s="560" t="s">
        <v>216</v>
      </c>
      <c r="AH719" s="549" t="s">
        <v>145</v>
      </c>
      <c r="AI719" s="15" t="s">
        <v>4809</v>
      </c>
      <c r="AJ719" s="473" t="s">
        <v>42</v>
      </c>
      <c r="AK719" s="561">
        <v>3310977</v>
      </c>
      <c r="AL719" s="15" t="s">
        <v>2578</v>
      </c>
      <c r="AM719" s="1095">
        <v>45275</v>
      </c>
      <c r="AN719" s="1101"/>
      <c r="AO719" s="1101"/>
      <c r="AP719" s="520">
        <v>2</v>
      </c>
      <c r="AQ719" s="584"/>
      <c r="AR719" s="1400"/>
      <c r="AS719" s="114" t="s">
        <v>47</v>
      </c>
      <c r="AT719" s="180" t="s">
        <v>6241</v>
      </c>
      <c r="AU719" s="305"/>
      <c r="AV719" s="58" t="s">
        <v>47</v>
      </c>
      <c r="AW719" s="1072" t="s">
        <v>6243</v>
      </c>
      <c r="AX719" s="1101">
        <v>45294</v>
      </c>
      <c r="AY719" s="1063" t="s">
        <v>47</v>
      </c>
      <c r="AZ719" s="58"/>
      <c r="BA719" s="58"/>
      <c r="BG719" s="755">
        <f t="shared" si="264"/>
        <v>11</v>
      </c>
      <c r="BH719" s="709">
        <f t="shared" si="265"/>
        <v>14</v>
      </c>
      <c r="BI719" s="755">
        <f t="shared" si="266"/>
        <v>3</v>
      </c>
      <c r="BJ719" s="459" t="str">
        <f t="shared" si="267"/>
        <v>3 AÑOS REZAGO</v>
      </c>
    </row>
    <row r="720" spans="1:63" customFormat="1" ht="18.75" customHeight="1">
      <c r="A720" s="481">
        <v>645</v>
      </c>
      <c r="B720" s="114" t="s">
        <v>2836</v>
      </c>
      <c r="C720" s="15" t="s">
        <v>33</v>
      </c>
      <c r="D720" s="15" t="s">
        <v>33</v>
      </c>
      <c r="E720" s="16" t="s">
        <v>132</v>
      </c>
      <c r="F720" s="15">
        <v>981923395</v>
      </c>
      <c r="G720" s="310" t="str">
        <f>CONCATENATE(MID(Q720,3,2),MID(P720,1,2),MID(H720,1,2),MID(I720,1,2),MID(J720,1,2), MID(K720,1,2),MID(L720,1,1))</f>
        <v>1912LUTODAJOP</v>
      </c>
      <c r="H720" s="18" t="s">
        <v>2275</v>
      </c>
      <c r="I720" s="18" t="s">
        <v>1608</v>
      </c>
      <c r="J720" s="18" t="s">
        <v>3650</v>
      </c>
      <c r="K720" s="18" t="s">
        <v>2317</v>
      </c>
      <c r="L720" s="21" t="s">
        <v>42</v>
      </c>
      <c r="M720" s="21" t="s">
        <v>42</v>
      </c>
      <c r="N720" s="193">
        <v>43807</v>
      </c>
      <c r="O720" s="199">
        <v>8</v>
      </c>
      <c r="P720" s="199">
        <v>12</v>
      </c>
      <c r="Q720" s="199">
        <v>2019</v>
      </c>
      <c r="R720" s="637">
        <f t="shared" ca="1" si="262"/>
        <v>4</v>
      </c>
      <c r="S720" s="15" t="s">
        <v>4808</v>
      </c>
      <c r="T720" s="15" t="s">
        <v>42</v>
      </c>
      <c r="U720" s="133" t="s">
        <v>3651</v>
      </c>
      <c r="V720" s="21" t="s">
        <v>53</v>
      </c>
      <c r="W720" s="114" t="s">
        <v>47</v>
      </c>
      <c r="X720" s="51" t="str">
        <f t="shared" si="263"/>
        <v>9612TOYENOINV</v>
      </c>
      <c r="Y720" s="15" t="s">
        <v>1608</v>
      </c>
      <c r="Z720" s="15" t="s">
        <v>1611</v>
      </c>
      <c r="AA720" s="15" t="s">
        <v>431</v>
      </c>
      <c r="AB720" s="15" t="s">
        <v>1612</v>
      </c>
      <c r="AC720" s="481" t="s">
        <v>56</v>
      </c>
      <c r="AD720" s="15" t="s">
        <v>42</v>
      </c>
      <c r="AE720" s="85">
        <v>35406</v>
      </c>
      <c r="AF720" s="18" t="s">
        <v>200</v>
      </c>
      <c r="AG720" s="18" t="s">
        <v>206</v>
      </c>
      <c r="AH720" s="18" t="s">
        <v>334</v>
      </c>
      <c r="AI720" s="58" t="s">
        <v>4809</v>
      </c>
      <c r="AJ720" s="15" t="s">
        <v>42</v>
      </c>
      <c r="AK720" s="130" t="s">
        <v>1613</v>
      </c>
      <c r="AL720" s="15" t="s">
        <v>2578</v>
      </c>
      <c r="AM720" s="85">
        <v>45237</v>
      </c>
      <c r="AN720" s="15" t="s">
        <v>49</v>
      </c>
      <c r="AO720" s="1111">
        <v>45244</v>
      </c>
      <c r="AP720" s="15">
        <v>1</v>
      </c>
      <c r="AQ720" s="20">
        <v>1</v>
      </c>
      <c r="AR720" s="231">
        <v>1</v>
      </c>
      <c r="AS720" s="114" t="s">
        <v>47</v>
      </c>
      <c r="AT720" s="155" t="s">
        <v>98</v>
      </c>
      <c r="AU720" s="398" t="s">
        <v>47</v>
      </c>
      <c r="AV720" s="15"/>
      <c r="AW720" s="180"/>
      <c r="AX720" s="58"/>
      <c r="AY720" s="164"/>
      <c r="AZ720" s="15"/>
      <c r="BA720" s="15"/>
      <c r="BB720" s="164"/>
      <c r="BC720" s="164"/>
      <c r="BD720" s="164"/>
      <c r="BE720" s="164"/>
      <c r="BF720" s="164"/>
      <c r="BG720" s="755">
        <f t="shared" si="264"/>
        <v>6</v>
      </c>
      <c r="BH720" s="709">
        <f t="shared" si="265"/>
        <v>4</v>
      </c>
      <c r="BI720" s="755">
        <f t="shared" si="266"/>
        <v>-2</v>
      </c>
      <c r="BJ720" s="459" t="str">
        <f t="shared" si="267"/>
        <v>NO TIENE REZAGO</v>
      </c>
      <c r="BK720" s="164"/>
    </row>
    <row r="721" spans="1:63" customFormat="1" ht="18.75" customHeight="1">
      <c r="A721" s="481">
        <v>1247</v>
      </c>
      <c r="B721" s="23" t="s">
        <v>5311</v>
      </c>
      <c r="C721" s="15" t="s">
        <v>33</v>
      </c>
      <c r="D721" s="15" t="s">
        <v>33</v>
      </c>
      <c r="E721" s="466" t="s">
        <v>335</v>
      </c>
      <c r="F721" s="53">
        <v>921196214</v>
      </c>
      <c r="G721" s="310" t="str">
        <f>CONCATENATE(MID(Q721,3,2),MID(P721,1,2),MID(H721,1,2),MID(I721,1,2),MID(J721,1,2), MID(K721,1,2),MID(L721,1,1))</f>
        <v>175LUCAJEENC</v>
      </c>
      <c r="H721" s="48" t="s">
        <v>911</v>
      </c>
      <c r="I721" s="48" t="s">
        <v>291</v>
      </c>
      <c r="J721" s="48" t="s">
        <v>2768</v>
      </c>
      <c r="K721" s="48" t="s">
        <v>932</v>
      </c>
      <c r="L721" s="15" t="s">
        <v>111</v>
      </c>
      <c r="M721" s="18" t="s">
        <v>111</v>
      </c>
      <c r="N721" s="528">
        <v>42863</v>
      </c>
      <c r="O721" s="354">
        <v>8</v>
      </c>
      <c r="P721" s="354">
        <v>5</v>
      </c>
      <c r="Q721" s="354">
        <v>2017</v>
      </c>
      <c r="R721" s="637">
        <f t="shared" ca="1" si="262"/>
        <v>6</v>
      </c>
      <c r="S721" s="482" t="s">
        <v>4808</v>
      </c>
      <c r="T721" s="466" t="s">
        <v>112</v>
      </c>
      <c r="U721" s="54" t="s">
        <v>5839</v>
      </c>
      <c r="V721" s="14" t="s">
        <v>2592</v>
      </c>
      <c r="W721" s="114" t="s">
        <v>47</v>
      </c>
      <c r="X721" s="51" t="str">
        <f t="shared" si="263"/>
        <v>9007CASAADDEV</v>
      </c>
      <c r="Y721" s="53" t="s">
        <v>291</v>
      </c>
      <c r="Z721" s="53" t="s">
        <v>5960</v>
      </c>
      <c r="AA721" s="53" t="s">
        <v>701</v>
      </c>
      <c r="AB721" s="53" t="s">
        <v>223</v>
      </c>
      <c r="AC721" s="481" t="s">
        <v>56</v>
      </c>
      <c r="AD721" s="44" t="s">
        <v>111</v>
      </c>
      <c r="AE721" s="540">
        <v>33055</v>
      </c>
      <c r="AF721" s="538" t="s">
        <v>449</v>
      </c>
      <c r="AG721" s="538" t="s">
        <v>216</v>
      </c>
      <c r="AH721" s="538" t="s">
        <v>508</v>
      </c>
      <c r="AI721" s="15" t="s">
        <v>4809</v>
      </c>
      <c r="AJ721" s="466" t="s">
        <v>112</v>
      </c>
      <c r="AK721" s="53" t="s">
        <v>40</v>
      </c>
      <c r="AL721" s="15" t="s">
        <v>2578</v>
      </c>
      <c r="AM721" s="557">
        <v>45314.875791412036</v>
      </c>
      <c r="AN721" s="15"/>
      <c r="AO721" s="1101"/>
      <c r="AP721" s="481"/>
      <c r="AQ721" s="466"/>
      <c r="AR721" s="464"/>
      <c r="AS721" s="114" t="s">
        <v>47</v>
      </c>
      <c r="AT721" s="180" t="s">
        <v>1210</v>
      </c>
      <c r="AU721" s="305"/>
      <c r="AV721" s="58" t="s">
        <v>47</v>
      </c>
      <c r="AW721" s="1065" t="s">
        <v>6094</v>
      </c>
      <c r="AX721" s="1093">
        <v>45280</v>
      </c>
      <c r="AY721" s="1065" t="s">
        <v>5636</v>
      </c>
      <c r="AZ721" s="58"/>
      <c r="BA721" s="58"/>
      <c r="BG721" s="755">
        <f t="shared" si="264"/>
        <v>6</v>
      </c>
      <c r="BH721" s="709">
        <f t="shared" si="265"/>
        <v>6</v>
      </c>
      <c r="BI721" s="755">
        <f t="shared" si="266"/>
        <v>0</v>
      </c>
      <c r="BJ721" s="459" t="str">
        <f t="shared" si="267"/>
        <v>NO TIENE REZAGO</v>
      </c>
    </row>
    <row r="722" spans="1:63" customFormat="1" ht="18.75" customHeight="1">
      <c r="A722" s="481">
        <v>410</v>
      </c>
      <c r="B722" s="114" t="s">
        <v>2836</v>
      </c>
      <c r="C722" s="15" t="s">
        <v>33</v>
      </c>
      <c r="D722" s="15" t="s">
        <v>33</v>
      </c>
      <c r="E722" s="33" t="s">
        <v>60</v>
      </c>
      <c r="F722" s="15">
        <v>914173487</v>
      </c>
      <c r="G722" s="310" t="str">
        <f>CONCATENATE(MID(Q722,3,2),MID(P722,1,2),MID(H722,1,2),MID(I722,1,2),MID(J722,1,2), MID(K722,1,2),MID(L722,1,1))</f>
        <v>142LULESAVAP</v>
      </c>
      <c r="H722" s="18" t="s">
        <v>911</v>
      </c>
      <c r="I722" s="18" t="s">
        <v>951</v>
      </c>
      <c r="J722" s="18" t="s">
        <v>1138</v>
      </c>
      <c r="K722" s="18" t="s">
        <v>2000</v>
      </c>
      <c r="L722" s="21" t="s">
        <v>42</v>
      </c>
      <c r="M722" s="21" t="s">
        <v>42</v>
      </c>
      <c r="N722" s="193">
        <v>41681</v>
      </c>
      <c r="O722" s="199">
        <v>11</v>
      </c>
      <c r="P722" s="199">
        <v>2</v>
      </c>
      <c r="Q722" s="199">
        <v>2014</v>
      </c>
      <c r="R722" s="637">
        <f t="shared" ca="1" si="262"/>
        <v>10</v>
      </c>
      <c r="S722" s="15" t="s">
        <v>4809</v>
      </c>
      <c r="T722" s="18" t="s">
        <v>42</v>
      </c>
      <c r="U722" s="122" t="s">
        <v>3226</v>
      </c>
      <c r="V722" s="14" t="s">
        <v>2588</v>
      </c>
      <c r="W722" s="114" t="s">
        <v>47</v>
      </c>
      <c r="X722" s="51" t="str">
        <f t="shared" si="263"/>
        <v>908LEMEGECAV</v>
      </c>
      <c r="Y722" s="18" t="s">
        <v>951</v>
      </c>
      <c r="Z722" s="18" t="s">
        <v>958</v>
      </c>
      <c r="AA722" s="18" t="s">
        <v>440</v>
      </c>
      <c r="AB722" s="18" t="s">
        <v>383</v>
      </c>
      <c r="AC722" s="481" t="s">
        <v>56</v>
      </c>
      <c r="AD722" s="15" t="s">
        <v>42</v>
      </c>
      <c r="AE722" s="119">
        <v>33087</v>
      </c>
      <c r="AF722" s="18" t="s">
        <v>155</v>
      </c>
      <c r="AG722" s="18" t="s">
        <v>73</v>
      </c>
      <c r="AH722" s="18" t="s">
        <v>508</v>
      </c>
      <c r="AI722" s="58" t="s">
        <v>4809</v>
      </c>
      <c r="AJ722" s="18" t="s">
        <v>42</v>
      </c>
      <c r="AK722" s="117" t="s">
        <v>959</v>
      </c>
      <c r="AL722" s="15" t="s">
        <v>2578</v>
      </c>
      <c r="AM722" s="85">
        <v>45248.591666666667</v>
      </c>
      <c r="AN722" s="15" t="s">
        <v>49</v>
      </c>
      <c r="AO722" s="31">
        <v>45257</v>
      </c>
      <c r="AP722" s="15">
        <v>1</v>
      </c>
      <c r="AQ722" s="20">
        <v>1</v>
      </c>
      <c r="AR722" s="231">
        <v>1</v>
      </c>
      <c r="AS722" s="114" t="s">
        <v>47</v>
      </c>
      <c r="AT722" s="155" t="s">
        <v>67</v>
      </c>
      <c r="AU722" s="398" t="s">
        <v>47</v>
      </c>
      <c r="AV722" s="15"/>
      <c r="AW722" s="164"/>
      <c r="AX722" s="58"/>
      <c r="AY722" s="164"/>
      <c r="AZ722" s="15"/>
      <c r="BA722" s="15"/>
      <c r="BB722" s="164"/>
      <c r="BC722" s="164"/>
      <c r="BD722" s="164"/>
      <c r="BE722" s="164"/>
      <c r="BF722" s="164"/>
      <c r="BG722" s="755">
        <f t="shared" si="264"/>
        <v>7</v>
      </c>
      <c r="BH722" s="709">
        <f t="shared" si="265"/>
        <v>10</v>
      </c>
      <c r="BI722" s="755">
        <f t="shared" si="266"/>
        <v>3</v>
      </c>
      <c r="BJ722" s="459" t="str">
        <f t="shared" si="267"/>
        <v>3 AÑOS REZAGO</v>
      </c>
      <c r="BK722" s="164"/>
    </row>
    <row r="723" spans="1:63" customFormat="1" ht="18.75" customHeight="1">
      <c r="A723" s="481">
        <v>545</v>
      </c>
      <c r="B723" s="114" t="s">
        <v>2836</v>
      </c>
      <c r="C723" s="15" t="s">
        <v>33</v>
      </c>
      <c r="D723" s="15" t="s">
        <v>33</v>
      </c>
      <c r="E723" s="15" t="s">
        <v>279</v>
      </c>
      <c r="F723" s="15">
        <v>928117644</v>
      </c>
      <c r="G723" s="310" t="str">
        <f>CONCATENATE(MID(Q723,3,2),MID(P723,1,2),MID(H723,1,2),MID(I723,1,2),MID(J723,1,2), MID(K723,1,2),MID(L723,1,1))</f>
        <v>1812LUQUBAALS</v>
      </c>
      <c r="H723" s="18" t="s">
        <v>911</v>
      </c>
      <c r="I723" s="18" t="s">
        <v>1388</v>
      </c>
      <c r="J723" s="18" t="s">
        <v>501</v>
      </c>
      <c r="K723" s="18" t="s">
        <v>55</v>
      </c>
      <c r="L723" s="15" t="s">
        <v>57</v>
      </c>
      <c r="M723" s="103" t="s">
        <v>57</v>
      </c>
      <c r="N723" s="193">
        <v>43460</v>
      </c>
      <c r="O723" s="199">
        <v>26</v>
      </c>
      <c r="P723" s="199">
        <v>12</v>
      </c>
      <c r="Q723" s="199">
        <v>2018</v>
      </c>
      <c r="R723" s="637">
        <f t="shared" ca="1" si="262"/>
        <v>5</v>
      </c>
      <c r="S723" s="15" t="s">
        <v>4809</v>
      </c>
      <c r="T723" s="29" t="s">
        <v>2590</v>
      </c>
      <c r="U723" s="15">
        <v>120</v>
      </c>
      <c r="V723" s="21" t="s">
        <v>53</v>
      </c>
      <c r="W723" s="114" t="s">
        <v>47</v>
      </c>
      <c r="X723" s="51" t="str">
        <f t="shared" si="263"/>
        <v>874QUAGMANIV</v>
      </c>
      <c r="Y723" s="18" t="s">
        <v>1388</v>
      </c>
      <c r="Z723" s="18" t="s">
        <v>1389</v>
      </c>
      <c r="AA723" s="18" t="s">
        <v>1390</v>
      </c>
      <c r="AB723" s="185" t="s">
        <v>53</v>
      </c>
      <c r="AC723" s="481" t="s">
        <v>56</v>
      </c>
      <c r="AD723" s="44" t="s">
        <v>57</v>
      </c>
      <c r="AE723" s="119">
        <v>31871</v>
      </c>
      <c r="AF723" s="18" t="s">
        <v>123</v>
      </c>
      <c r="AG723" s="18" t="s">
        <v>123</v>
      </c>
      <c r="AH723" s="18" t="s">
        <v>249</v>
      </c>
      <c r="AI723" s="58" t="s">
        <v>4809</v>
      </c>
      <c r="AJ723" s="32" t="s">
        <v>58</v>
      </c>
      <c r="AK723" s="20">
        <v>19282439</v>
      </c>
      <c r="AL723" s="15" t="s">
        <v>2578</v>
      </c>
      <c r="AM723" s="85">
        <v>45184</v>
      </c>
      <c r="AN723" s="15" t="s">
        <v>49</v>
      </c>
      <c r="AO723" s="31">
        <v>45236</v>
      </c>
      <c r="AP723" s="15">
        <v>1</v>
      </c>
      <c r="AQ723" s="20">
        <v>1</v>
      </c>
      <c r="AR723" s="231">
        <v>1</v>
      </c>
      <c r="AS723" s="114" t="s">
        <v>47</v>
      </c>
      <c r="AT723" s="155" t="s">
        <v>188</v>
      </c>
      <c r="AU723" s="398" t="s">
        <v>47</v>
      </c>
      <c r="AV723" s="15"/>
      <c r="AW723" s="164"/>
      <c r="AX723" s="58"/>
      <c r="AY723" s="164"/>
      <c r="AZ723" s="15"/>
      <c r="BA723" s="15"/>
      <c r="BB723" s="164"/>
      <c r="BC723" s="164"/>
      <c r="BD723" s="164"/>
      <c r="BE723" s="164"/>
      <c r="BF723" s="164"/>
      <c r="BG723" s="755">
        <f t="shared" si="264"/>
        <v>6</v>
      </c>
      <c r="BH723" s="709">
        <f t="shared" si="265"/>
        <v>5</v>
      </c>
      <c r="BI723" s="755">
        <f t="shared" si="266"/>
        <v>-1</v>
      </c>
      <c r="BJ723" s="459" t="str">
        <f t="shared" si="267"/>
        <v>NO TIENE REZAGO</v>
      </c>
      <c r="BK723" s="164"/>
    </row>
    <row r="724" spans="1:63" customFormat="1" ht="18.75" customHeight="1">
      <c r="A724" s="481">
        <v>1186</v>
      </c>
      <c r="B724" s="23" t="s">
        <v>5311</v>
      </c>
      <c r="C724" s="15" t="s">
        <v>33</v>
      </c>
      <c r="D724" s="15" t="s">
        <v>33</v>
      </c>
      <c r="E724" s="466" t="s">
        <v>335</v>
      </c>
      <c r="F724" s="53">
        <v>921196214</v>
      </c>
      <c r="G724" s="310" t="str">
        <f>CONCATENATE(MID(Q724,3,2),MID(P724,1,2),MID(H724,1,2),MID(I724,1,2),MID(J724,1,2), MID(K724,1,2),MID(L724,1,1))</f>
        <v>131LUSAKEISP</v>
      </c>
      <c r="H724" s="48" t="s">
        <v>911</v>
      </c>
      <c r="I724" s="48" t="s">
        <v>1349</v>
      </c>
      <c r="J724" s="48" t="s">
        <v>5721</v>
      </c>
      <c r="K724" s="48" t="s">
        <v>2364</v>
      </c>
      <c r="L724" s="481" t="s">
        <v>42</v>
      </c>
      <c r="M724" s="466" t="s">
        <v>42</v>
      </c>
      <c r="N724" s="528">
        <v>41289</v>
      </c>
      <c r="O724" s="354">
        <v>15</v>
      </c>
      <c r="P724" s="354">
        <v>1</v>
      </c>
      <c r="Q724" s="354">
        <v>2013</v>
      </c>
      <c r="R724" s="637">
        <f t="shared" ca="1" si="262"/>
        <v>11</v>
      </c>
      <c r="S724" s="482" t="s">
        <v>4808</v>
      </c>
      <c r="T724" s="466" t="s">
        <v>42</v>
      </c>
      <c r="U724" s="54" t="s">
        <v>5722</v>
      </c>
      <c r="V724" s="14" t="s">
        <v>2602</v>
      </c>
      <c r="W724" s="114" t="s">
        <v>47</v>
      </c>
      <c r="X724" s="51" t="str">
        <f t="shared" si="263"/>
        <v>9007CASAADDEV</v>
      </c>
      <c r="Y724" s="53" t="s">
        <v>291</v>
      </c>
      <c r="Z724" s="53" t="s">
        <v>5960</v>
      </c>
      <c r="AA724" s="53" t="s">
        <v>701</v>
      </c>
      <c r="AB724" s="53" t="s">
        <v>223</v>
      </c>
      <c r="AC724" s="481" t="s">
        <v>56</v>
      </c>
      <c r="AD724" s="44" t="s">
        <v>111</v>
      </c>
      <c r="AE724" s="540">
        <v>33055</v>
      </c>
      <c r="AF724" s="538" t="s">
        <v>449</v>
      </c>
      <c r="AG724" s="538" t="s">
        <v>216</v>
      </c>
      <c r="AH724" s="538" t="s">
        <v>508</v>
      </c>
      <c r="AI724" s="15" t="s">
        <v>4809</v>
      </c>
      <c r="AJ724" s="466" t="s">
        <v>112</v>
      </c>
      <c r="AK724" s="53" t="s">
        <v>40</v>
      </c>
      <c r="AL724" s="15" t="s">
        <v>2578</v>
      </c>
      <c r="AM724" s="557">
        <v>45310.738369247687</v>
      </c>
      <c r="AN724" s="15" t="s">
        <v>49</v>
      </c>
      <c r="AO724" s="1101">
        <v>45314</v>
      </c>
      <c r="AP724" s="481">
        <v>2</v>
      </c>
      <c r="AQ724" s="530">
        <v>1</v>
      </c>
      <c r="AR724" s="463">
        <v>1</v>
      </c>
      <c r="AS724" s="638" t="s">
        <v>47</v>
      </c>
      <c r="AT724" s="180" t="s">
        <v>1210</v>
      </c>
      <c r="AV724" s="58"/>
      <c r="AW724" s="1064" t="s">
        <v>6083</v>
      </c>
      <c r="AX724" s="1093"/>
      <c r="AY724" s="1064" t="s">
        <v>1805</v>
      </c>
      <c r="AZ724" s="58"/>
      <c r="BA724" s="58"/>
      <c r="BG724" s="755">
        <f t="shared" si="264"/>
        <v>8</v>
      </c>
      <c r="BH724" s="709">
        <f t="shared" si="265"/>
        <v>11</v>
      </c>
      <c r="BI724" s="755">
        <f t="shared" si="266"/>
        <v>3</v>
      </c>
      <c r="BJ724" s="459" t="str">
        <f t="shared" si="267"/>
        <v>3 AÑOS REZAGO</v>
      </c>
    </row>
    <row r="725" spans="1:63" customFormat="1" ht="18.75" customHeight="1">
      <c r="A725" s="481">
        <v>917</v>
      </c>
      <c r="B725" s="23" t="s">
        <v>4811</v>
      </c>
      <c r="C725" s="15" t="s">
        <v>33</v>
      </c>
      <c r="D725" s="15" t="s">
        <v>33</v>
      </c>
      <c r="E725" s="185" t="s">
        <v>34</v>
      </c>
      <c r="F725" s="185">
        <v>933719870</v>
      </c>
      <c r="G725" s="310" t="str">
        <f>CONCATENATE(MID(Q725,3,2),MID(P725,1,2),MID(H725,1,2),MID(I725,1,2),MID(J725,1,2), MID(K725,1,2),MID(L725,1,1))</f>
        <v>194LUTOMIISS</v>
      </c>
      <c r="H725" s="197" t="s">
        <v>911</v>
      </c>
      <c r="I725" s="197" t="s">
        <v>102</v>
      </c>
      <c r="J725" s="197" t="s">
        <v>2740</v>
      </c>
      <c r="K725" s="197" t="s">
        <v>1038</v>
      </c>
      <c r="L725" s="15" t="s">
        <v>57</v>
      </c>
      <c r="M725" s="103" t="s">
        <v>57</v>
      </c>
      <c r="N725" s="193">
        <v>43568</v>
      </c>
      <c r="O725" s="199">
        <v>13</v>
      </c>
      <c r="P725" s="199">
        <v>4</v>
      </c>
      <c r="Q725" s="199">
        <v>2019</v>
      </c>
      <c r="R725" s="637">
        <f t="shared" ca="1" si="262"/>
        <v>4</v>
      </c>
      <c r="S725" s="15" t="s">
        <v>4809</v>
      </c>
      <c r="T725" s="29" t="s">
        <v>86</v>
      </c>
      <c r="U725" s="362" t="s">
        <v>4389</v>
      </c>
      <c r="V725" s="185" t="s">
        <v>53</v>
      </c>
      <c r="W725" s="114" t="s">
        <v>47</v>
      </c>
      <c r="X725" s="51" t="str">
        <f t="shared" si="263"/>
        <v>0006LUTOBENAV</v>
      </c>
      <c r="Y725" s="185" t="s">
        <v>911</v>
      </c>
      <c r="Z725" s="185" t="s">
        <v>102</v>
      </c>
      <c r="AA725" s="185" t="s">
        <v>4390</v>
      </c>
      <c r="AB725" s="185" t="s">
        <v>834</v>
      </c>
      <c r="AC725" s="481" t="s">
        <v>56</v>
      </c>
      <c r="AD725" s="44" t="s">
        <v>57</v>
      </c>
      <c r="AE725" s="408">
        <v>36699</v>
      </c>
      <c r="AF725" s="362" t="s">
        <v>252</v>
      </c>
      <c r="AG725" s="362" t="s">
        <v>301</v>
      </c>
      <c r="AH725" s="362" t="s">
        <v>187</v>
      </c>
      <c r="AI725" s="58" t="s">
        <v>4809</v>
      </c>
      <c r="AJ725" s="32" t="s">
        <v>58</v>
      </c>
      <c r="AK725" s="369" t="s">
        <v>4391</v>
      </c>
      <c r="AL725" s="58" t="s">
        <v>6721</v>
      </c>
      <c r="AM725" s="85">
        <v>45280.820972222224</v>
      </c>
      <c r="AN725" s="15" t="s">
        <v>49</v>
      </c>
      <c r="AO725" s="85">
        <v>45288</v>
      </c>
      <c r="AP725" s="15">
        <v>1</v>
      </c>
      <c r="AQ725" s="20">
        <v>1</v>
      </c>
      <c r="AR725" s="165">
        <v>1</v>
      </c>
      <c r="AS725" s="146" t="s">
        <v>47</v>
      </c>
      <c r="AT725" s="170" t="s">
        <v>48</v>
      </c>
      <c r="AU725" s="164" t="s">
        <v>47</v>
      </c>
      <c r="AV725" s="58"/>
      <c r="AW725" s="164"/>
      <c r="AX725" s="58"/>
      <c r="AY725" s="164"/>
      <c r="AZ725" s="58"/>
      <c r="BA725" s="58"/>
      <c r="BB725" s="164"/>
      <c r="BC725" s="164"/>
      <c r="BD725" s="164"/>
      <c r="BE725" s="164"/>
      <c r="BF725" s="164"/>
      <c r="BG725" s="755">
        <f t="shared" si="264"/>
        <v>6</v>
      </c>
      <c r="BH725" s="709">
        <f t="shared" si="265"/>
        <v>4</v>
      </c>
      <c r="BI725" s="755">
        <f t="shared" si="266"/>
        <v>-2</v>
      </c>
      <c r="BJ725" s="459" t="str">
        <f t="shared" si="267"/>
        <v>NO TIENE REZAGO</v>
      </c>
      <c r="BK725" s="164"/>
    </row>
    <row r="726" spans="1:63" customFormat="1" ht="18.75" customHeight="1">
      <c r="A726" s="481">
        <v>1273</v>
      </c>
      <c r="B726" s="23" t="s">
        <v>5311</v>
      </c>
      <c r="C726" s="15" t="s">
        <v>33</v>
      </c>
      <c r="D726" s="15" t="s">
        <v>33</v>
      </c>
      <c r="E726" s="466" t="s">
        <v>335</v>
      </c>
      <c r="F726" s="53">
        <v>906716298</v>
      </c>
      <c r="G726" s="310" t="str">
        <f>CONCATENATE(MID(Q726,3,2),MID(P726,1,2),MID(H726,1,2),MID(I726,1,2),MID(J726,1,2), MID(K726,1,2),MID(L726,1,1))</f>
        <v>132LUESEDVAR</v>
      </c>
      <c r="H726" s="48" t="s">
        <v>5890</v>
      </c>
      <c r="I726" s="48" t="s">
        <v>5891</v>
      </c>
      <c r="J726" s="48" t="s">
        <v>5892</v>
      </c>
      <c r="K726" s="48" t="s">
        <v>167</v>
      </c>
      <c r="L726" s="481" t="s">
        <v>4345</v>
      </c>
      <c r="M726" s="466" t="s">
        <v>4345</v>
      </c>
      <c r="N726" s="528">
        <v>41324</v>
      </c>
      <c r="O726" s="354">
        <v>19</v>
      </c>
      <c r="P726" s="354">
        <v>2</v>
      </c>
      <c r="Q726" s="354">
        <v>2013</v>
      </c>
      <c r="R726" s="637">
        <f t="shared" ca="1" si="262"/>
        <v>11</v>
      </c>
      <c r="S726" s="483" t="s">
        <v>4809</v>
      </c>
      <c r="T726" s="466" t="s">
        <v>2590</v>
      </c>
      <c r="U726" s="53">
        <v>3943</v>
      </c>
      <c r="V726" s="14" t="s">
        <v>2582</v>
      </c>
      <c r="W726" s="114" t="s">
        <v>47</v>
      </c>
      <c r="X726" s="51" t="str">
        <f t="shared" si="263"/>
        <v>9110ESEVLUMAV</v>
      </c>
      <c r="Y726" s="53" t="s">
        <v>6051</v>
      </c>
      <c r="Z726" s="53" t="s">
        <v>4595</v>
      </c>
      <c r="AA726" s="53" t="s">
        <v>794</v>
      </c>
      <c r="AB726" s="53" t="s">
        <v>185</v>
      </c>
      <c r="AC726" s="481" t="s">
        <v>56</v>
      </c>
      <c r="AD726" s="114" t="s">
        <v>4345</v>
      </c>
      <c r="AE726" s="540">
        <v>33517</v>
      </c>
      <c r="AF726" s="538" t="s">
        <v>301</v>
      </c>
      <c r="AG726" s="538" t="s">
        <v>114</v>
      </c>
      <c r="AH726" s="538" t="s">
        <v>156</v>
      </c>
      <c r="AI726" s="15" t="s">
        <v>4809</v>
      </c>
      <c r="AJ726" s="466" t="s">
        <v>71</v>
      </c>
      <c r="AK726" s="53" t="s">
        <v>40</v>
      </c>
      <c r="AL726" s="15" t="s">
        <v>2578</v>
      </c>
      <c r="AM726" s="557">
        <v>45279.007501828703</v>
      </c>
      <c r="AN726" s="15" t="s">
        <v>49</v>
      </c>
      <c r="AO726" s="1101">
        <v>45295</v>
      </c>
      <c r="AP726" s="481">
        <v>1</v>
      </c>
      <c r="AQ726" s="466">
        <v>1</v>
      </c>
      <c r="AR726" s="464">
        <v>1</v>
      </c>
      <c r="AS726" s="673" t="s">
        <v>47</v>
      </c>
      <c r="AT726" s="180" t="s">
        <v>1210</v>
      </c>
      <c r="AU726" s="305"/>
      <c r="AV726" s="58" t="s">
        <v>47</v>
      </c>
      <c r="AW726" s="1065" t="s">
        <v>6099</v>
      </c>
      <c r="AX726" s="1093">
        <v>45308</v>
      </c>
      <c r="AY726" s="1065" t="s">
        <v>5636</v>
      </c>
      <c r="AZ726" s="58"/>
      <c r="BA726" s="58"/>
      <c r="BG726" s="755">
        <f t="shared" si="264"/>
        <v>10</v>
      </c>
      <c r="BH726" s="709">
        <f t="shared" si="265"/>
        <v>11</v>
      </c>
      <c r="BI726" s="755">
        <f t="shared" si="266"/>
        <v>1</v>
      </c>
      <c r="BJ726" s="459" t="str">
        <f t="shared" si="267"/>
        <v>NO TIENE REZAGO</v>
      </c>
    </row>
    <row r="727" spans="1:63" customFormat="1" ht="18.75" customHeight="1">
      <c r="A727" s="481">
        <v>1035</v>
      </c>
      <c r="B727" s="23" t="s">
        <v>4811</v>
      </c>
      <c r="C727" s="15" t="s">
        <v>33</v>
      </c>
      <c r="D727" s="15" t="s">
        <v>33</v>
      </c>
      <c r="E727" s="185" t="s">
        <v>132</v>
      </c>
      <c r="F727" s="198">
        <v>912707561</v>
      </c>
      <c r="G727" s="310" t="str">
        <f>CONCATENATE(MID(Q727,3,2),MID(P727,1,2),MID(H727,1,2),MID(I727,1,2),MID(J727,1,2), MID(K727,1,2),MID(L727,1,1))</f>
        <v>207LUSOIAD N</v>
      </c>
      <c r="H727" s="192" t="s">
        <v>4709</v>
      </c>
      <c r="I727" s="192" t="s">
        <v>4710</v>
      </c>
      <c r="J727" s="192" t="s">
        <v>3566</v>
      </c>
      <c r="K727" s="192" t="s">
        <v>2719</v>
      </c>
      <c r="L727" s="15" t="s">
        <v>1938</v>
      </c>
      <c r="M727" s="185" t="s">
        <v>1938</v>
      </c>
      <c r="N727" s="193">
        <v>44015</v>
      </c>
      <c r="O727" s="199">
        <v>3</v>
      </c>
      <c r="P727" s="199">
        <v>7</v>
      </c>
      <c r="Q727" s="199">
        <v>2020</v>
      </c>
      <c r="R727" s="637">
        <f t="shared" ca="1" si="262"/>
        <v>3</v>
      </c>
      <c r="S727" s="15" t="s">
        <v>4808</v>
      </c>
      <c r="T727" s="185" t="s">
        <v>1939</v>
      </c>
      <c r="U727" s="185">
        <v>91918856</v>
      </c>
      <c r="V727" s="14" t="s">
        <v>2595</v>
      </c>
      <c r="W727" s="114" t="s">
        <v>47</v>
      </c>
      <c r="X727" s="51" t="str">
        <f t="shared" si="263"/>
        <v>9501SODIYEYEV</v>
      </c>
      <c r="Y727" s="197" t="s">
        <v>4710</v>
      </c>
      <c r="Z727" s="192" t="s">
        <v>541</v>
      </c>
      <c r="AA727" s="192" t="s">
        <v>4711</v>
      </c>
      <c r="AB727" s="192" t="s">
        <v>1080</v>
      </c>
      <c r="AC727" s="481" t="s">
        <v>56</v>
      </c>
      <c r="AD727" s="44" t="s">
        <v>57</v>
      </c>
      <c r="AE727" s="211">
        <v>34720</v>
      </c>
      <c r="AF727" s="405" t="s">
        <v>44</v>
      </c>
      <c r="AG727" s="405" t="s">
        <v>449</v>
      </c>
      <c r="AH727" s="405" t="s">
        <v>278</v>
      </c>
      <c r="AI727" s="58" t="s">
        <v>4809</v>
      </c>
      <c r="AJ727" s="32" t="s">
        <v>58</v>
      </c>
      <c r="AK727" s="200">
        <v>25713436</v>
      </c>
      <c r="AL727" s="498" t="s">
        <v>2578</v>
      </c>
      <c r="AM727" s="1102">
        <v>45266.436309444442</v>
      </c>
      <c r="AN727" s="15" t="s">
        <v>49</v>
      </c>
      <c r="AO727" s="1111">
        <v>45280</v>
      </c>
      <c r="AP727" s="498">
        <v>1</v>
      </c>
      <c r="AQ727" s="377">
        <v>1</v>
      </c>
      <c r="AR727" s="174">
        <v>1</v>
      </c>
      <c r="AS727" s="146" t="s">
        <v>47</v>
      </c>
      <c r="AT727" s="175" t="s">
        <v>98</v>
      </c>
      <c r="AU727" s="164" t="s">
        <v>47</v>
      </c>
      <c r="AV727" s="58"/>
      <c r="AW727" s="164"/>
      <c r="AX727" s="58"/>
      <c r="AY727" s="164"/>
      <c r="AZ727" s="58"/>
      <c r="BA727" s="58"/>
      <c r="BB727" s="164"/>
      <c r="BC727" s="164"/>
      <c r="BD727" s="164"/>
      <c r="BE727" s="164"/>
      <c r="BF727" s="164"/>
      <c r="BG727" s="755">
        <f t="shared" si="264"/>
        <v>6</v>
      </c>
      <c r="BH727" s="709">
        <f t="shared" si="265"/>
        <v>3</v>
      </c>
      <c r="BI727" s="755">
        <f t="shared" si="266"/>
        <v>-3</v>
      </c>
      <c r="BJ727" s="459" t="str">
        <f t="shared" si="267"/>
        <v>NO TIENE REZAGO</v>
      </c>
      <c r="BK727" s="164"/>
    </row>
    <row r="728" spans="1:63" customFormat="1" ht="18.75" customHeight="1">
      <c r="A728" s="481">
        <v>1444</v>
      </c>
      <c r="B728" s="23" t="s">
        <v>5311</v>
      </c>
      <c r="C728" s="15" t="s">
        <v>5146</v>
      </c>
      <c r="D728" s="23" t="s">
        <v>126</v>
      </c>
      <c r="E728" s="53" t="s">
        <v>484</v>
      </c>
      <c r="F728" s="53">
        <v>955672389</v>
      </c>
      <c r="G728" s="310" t="str">
        <f>CONCATENATE(MID(Q728,3,2),MID(P728,1,2),MID(H728,1,2),MID(I728,1,2),MID(J728,1,2), MID(K728,1,2),MID(L728,1,1))</f>
        <v>077LUBOANJES</v>
      </c>
      <c r="H728" s="604" t="s">
        <v>5780</v>
      </c>
      <c r="I728" s="604" t="s">
        <v>2137</v>
      </c>
      <c r="J728" s="604" t="s">
        <v>1879</v>
      </c>
      <c r="K728" s="604" t="s">
        <v>458</v>
      </c>
      <c r="L728" s="58" t="s">
        <v>57</v>
      </c>
      <c r="M728" s="103" t="s">
        <v>57</v>
      </c>
      <c r="N728" s="528">
        <v>39275</v>
      </c>
      <c r="O728" s="354">
        <v>12</v>
      </c>
      <c r="P728" s="354">
        <v>7</v>
      </c>
      <c r="Q728" s="354">
        <v>2007</v>
      </c>
      <c r="R728" s="637">
        <f t="shared" ca="1" si="262"/>
        <v>16</v>
      </c>
      <c r="S728" s="482" t="s">
        <v>4808</v>
      </c>
      <c r="T728" s="48" t="s">
        <v>1096</v>
      </c>
      <c r="U728" s="53">
        <v>33331709</v>
      </c>
      <c r="V728" s="14" t="s">
        <v>2656</v>
      </c>
      <c r="W728" s="114" t="s">
        <v>47</v>
      </c>
      <c r="X728" s="51" t="str">
        <f t="shared" si="263"/>
        <v>792BOSOJETRV</v>
      </c>
      <c r="Y728" s="604" t="s">
        <v>2137</v>
      </c>
      <c r="Z728" s="604" t="s">
        <v>3921</v>
      </c>
      <c r="AA728" s="604" t="s">
        <v>6503</v>
      </c>
      <c r="AB728" s="605" t="s">
        <v>6504</v>
      </c>
      <c r="AC728" s="481" t="s">
        <v>56</v>
      </c>
      <c r="AD728" s="44" t="s">
        <v>57</v>
      </c>
      <c r="AE728" s="540">
        <v>28911</v>
      </c>
      <c r="AF728" s="53">
        <v>25</v>
      </c>
      <c r="AG728" s="53">
        <v>2</v>
      </c>
      <c r="AH728" s="53">
        <v>1979</v>
      </c>
      <c r="AI728" s="15" t="s">
        <v>4809</v>
      </c>
      <c r="AJ728" s="48" t="s">
        <v>1096</v>
      </c>
      <c r="AK728" s="354">
        <v>14339393</v>
      </c>
      <c r="AL728" s="15" t="s">
        <v>2578</v>
      </c>
      <c r="AM728" s="557">
        <v>45210</v>
      </c>
      <c r="AN728" s="15" t="s">
        <v>49</v>
      </c>
      <c r="AO728" s="1114">
        <v>45300</v>
      </c>
      <c r="AP728" s="481">
        <v>1</v>
      </c>
      <c r="AQ728" s="530">
        <v>1</v>
      </c>
      <c r="AR728" s="463">
        <v>1</v>
      </c>
      <c r="AS728" s="638" t="s">
        <v>47</v>
      </c>
      <c r="AT728" s="180" t="s">
        <v>1126</v>
      </c>
      <c r="AV728" s="58"/>
      <c r="AW728" s="1068" t="s">
        <v>6547</v>
      </c>
      <c r="AX728" s="1103"/>
      <c r="AZ728" s="58"/>
      <c r="BA728" s="58"/>
      <c r="BG728" s="755">
        <f t="shared" si="264"/>
        <v>12</v>
      </c>
      <c r="BH728" s="709">
        <f t="shared" si="265"/>
        <v>16</v>
      </c>
      <c r="BI728" s="755">
        <f t="shared" si="266"/>
        <v>4</v>
      </c>
      <c r="BJ728" s="459" t="str">
        <f t="shared" si="267"/>
        <v>4 AÑOS REZAGO A MÁS</v>
      </c>
    </row>
    <row r="729" spans="1:63" customFormat="1" ht="18.75" customHeight="1">
      <c r="A729" s="481">
        <v>105</v>
      </c>
      <c r="B729" s="51" t="s">
        <v>2575</v>
      </c>
      <c r="C729" s="25" t="s">
        <v>50</v>
      </c>
      <c r="D729" s="25" t="s">
        <v>77</v>
      </c>
      <c r="E729" s="26" t="s">
        <v>77</v>
      </c>
      <c r="F729" s="26">
        <v>976111107</v>
      </c>
      <c r="G729" s="310" t="str">
        <f>CONCATENATE(MID(Q729,3,2),MID(P729,1,2),MID(H729,1,2),MID(I729,1,2),MID(J729,1,2), MID(K729,1,2),MID(L729,1,1))</f>
        <v>077MAADRAVES</v>
      </c>
      <c r="H729" s="27" t="s">
        <v>2725</v>
      </c>
      <c r="I729" s="27" t="s">
        <v>78</v>
      </c>
      <c r="J729" s="27" t="s">
        <v>2726</v>
      </c>
      <c r="K729" s="27" t="s">
        <v>2727</v>
      </c>
      <c r="L729" s="15" t="s">
        <v>57</v>
      </c>
      <c r="M729" s="103" t="s">
        <v>57</v>
      </c>
      <c r="N729" s="193">
        <v>39275</v>
      </c>
      <c r="O729" s="199">
        <v>12</v>
      </c>
      <c r="P729" s="199">
        <v>7</v>
      </c>
      <c r="Q729" s="199">
        <v>2007</v>
      </c>
      <c r="R729" s="637">
        <f t="shared" ca="1" si="262"/>
        <v>16</v>
      </c>
      <c r="S729" s="15" t="s">
        <v>4808</v>
      </c>
      <c r="T729" s="29" t="s">
        <v>86</v>
      </c>
      <c r="U729" s="26">
        <v>32817668</v>
      </c>
      <c r="V729" s="14" t="s">
        <v>2656</v>
      </c>
      <c r="W729" s="51" t="s">
        <v>47</v>
      </c>
      <c r="X729" s="51" t="str">
        <f t="shared" si="263"/>
        <v>8212ADMORODEV</v>
      </c>
      <c r="Y729" s="26" t="s">
        <v>78</v>
      </c>
      <c r="Z729" s="26" t="s">
        <v>79</v>
      </c>
      <c r="AA729" s="26" t="s">
        <v>80</v>
      </c>
      <c r="AB729" s="26" t="s">
        <v>81</v>
      </c>
      <c r="AC729" s="481" t="s">
        <v>56</v>
      </c>
      <c r="AD729" s="44" t="s">
        <v>57</v>
      </c>
      <c r="AE729" s="30">
        <v>30301</v>
      </c>
      <c r="AF729" s="26">
        <v>16</v>
      </c>
      <c r="AG729" s="26">
        <v>12</v>
      </c>
      <c r="AH729" s="26">
        <v>1982</v>
      </c>
      <c r="AI729" s="58" t="s">
        <v>4809</v>
      </c>
      <c r="AJ729" s="32" t="s">
        <v>58</v>
      </c>
      <c r="AK729" s="28">
        <v>16348760</v>
      </c>
      <c r="AL729" s="1080" t="s">
        <v>2578</v>
      </c>
      <c r="AM729" s="31">
        <v>45205</v>
      </c>
      <c r="AN729" s="15" t="s">
        <v>49</v>
      </c>
      <c r="AO729" s="1111">
        <v>45208</v>
      </c>
      <c r="AP729" s="1077">
        <v>1</v>
      </c>
      <c r="AQ729" s="386">
        <v>1</v>
      </c>
      <c r="AR729" s="713">
        <v>2</v>
      </c>
      <c r="AS729" s="51" t="s">
        <v>47</v>
      </c>
      <c r="AT729" s="251" t="s">
        <v>59</v>
      </c>
      <c r="AU729" s="1058" t="s">
        <v>47</v>
      </c>
      <c r="AV729" s="58"/>
      <c r="AW729" s="1061"/>
      <c r="AX729" s="58"/>
      <c r="AY729" s="1061"/>
      <c r="AZ729" s="58"/>
      <c r="BA729" s="557"/>
      <c r="BB729" s="1061"/>
      <c r="BC729" s="1061"/>
      <c r="BD729" s="1061"/>
      <c r="BE729" s="1061"/>
      <c r="BF729" s="1061"/>
      <c r="BG729" s="755">
        <f t="shared" si="264"/>
        <v>12</v>
      </c>
      <c r="BH729" s="709">
        <f t="shared" si="265"/>
        <v>16</v>
      </c>
      <c r="BI729" s="755">
        <f t="shared" si="266"/>
        <v>4</v>
      </c>
      <c r="BJ729" s="459" t="str">
        <f t="shared" si="267"/>
        <v>4 AÑOS REZAGO A MÁS</v>
      </c>
      <c r="BK729" s="1061"/>
    </row>
    <row r="730" spans="1:63" customFormat="1" ht="18.75" customHeight="1">
      <c r="A730" s="481">
        <v>186</v>
      </c>
      <c r="B730" s="51" t="s">
        <v>2575</v>
      </c>
      <c r="C730" s="15" t="s">
        <v>5146</v>
      </c>
      <c r="D730" s="25" t="s">
        <v>126</v>
      </c>
      <c r="E730" s="15" t="s">
        <v>669</v>
      </c>
      <c r="F730" s="29">
        <v>979127332</v>
      </c>
      <c r="G730" s="310" t="str">
        <f>CONCATENATE(MID(Q730,3,2),MID(P730,1,2),MID(H730,1,2),MID(I730,1,2),MID(J730,1,2), MID(K730,1,2),MID(L730,1,1))</f>
        <v>073MAFLANYOS</v>
      </c>
      <c r="H730" s="40" t="s">
        <v>719</v>
      </c>
      <c r="I730" s="40" t="s">
        <v>37</v>
      </c>
      <c r="J730" s="40" t="s">
        <v>2814</v>
      </c>
      <c r="K730" s="40" t="s">
        <v>2815</v>
      </c>
      <c r="L730" s="15" t="s">
        <v>57</v>
      </c>
      <c r="M730" s="103" t="s">
        <v>57</v>
      </c>
      <c r="N730" s="193">
        <v>39164</v>
      </c>
      <c r="O730" s="199">
        <v>23</v>
      </c>
      <c r="P730" s="199">
        <v>3</v>
      </c>
      <c r="Q730" s="199">
        <v>2007</v>
      </c>
      <c r="R730" s="637">
        <f t="shared" ca="1" si="262"/>
        <v>17</v>
      </c>
      <c r="S730" s="15" t="s">
        <v>4809</v>
      </c>
      <c r="T730" s="29" t="s">
        <v>86</v>
      </c>
      <c r="U730" s="29">
        <v>32059049</v>
      </c>
      <c r="V730" s="14" t="s">
        <v>2586</v>
      </c>
      <c r="W730" s="51" t="s">
        <v>47</v>
      </c>
      <c r="X730" s="51" t="str">
        <f t="shared" si="263"/>
        <v>848FLNIYACAV</v>
      </c>
      <c r="Y730" s="29" t="s">
        <v>37</v>
      </c>
      <c r="Z730" s="29" t="s">
        <v>670</v>
      </c>
      <c r="AA730" s="29" t="s">
        <v>671</v>
      </c>
      <c r="AB730" s="29" t="s">
        <v>258</v>
      </c>
      <c r="AC730" s="481" t="s">
        <v>56</v>
      </c>
      <c r="AD730" s="44" t="s">
        <v>57</v>
      </c>
      <c r="AE730" s="42">
        <v>30895</v>
      </c>
      <c r="AF730" s="29">
        <v>1</v>
      </c>
      <c r="AG730" s="29">
        <v>8</v>
      </c>
      <c r="AH730" s="29">
        <v>1984</v>
      </c>
      <c r="AI730" s="58" t="s">
        <v>4809</v>
      </c>
      <c r="AJ730" s="32" t="s">
        <v>58</v>
      </c>
      <c r="AK730" s="41">
        <v>18130923</v>
      </c>
      <c r="AL730" s="1080" t="s">
        <v>2578</v>
      </c>
      <c r="AM730" s="1097">
        <v>45184</v>
      </c>
      <c r="AN730" s="15" t="s">
        <v>49</v>
      </c>
      <c r="AO730" s="1111">
        <v>45207</v>
      </c>
      <c r="AP730" s="482">
        <v>3</v>
      </c>
      <c r="AQ730" s="379">
        <v>3</v>
      </c>
      <c r="AR730" s="245">
        <v>1</v>
      </c>
      <c r="AS730" s="51" t="s">
        <v>47</v>
      </c>
      <c r="AT730" s="251" t="s">
        <v>131</v>
      </c>
      <c r="AU730" s="1058" t="s">
        <v>47</v>
      </c>
      <c r="AV730" s="58"/>
      <c r="AW730" s="1061"/>
      <c r="AX730" s="58"/>
      <c r="AY730" s="1061"/>
      <c r="AZ730" s="58"/>
      <c r="BA730" s="557"/>
      <c r="BB730" s="1061"/>
      <c r="BC730" s="1061"/>
      <c r="BD730" s="1061"/>
      <c r="BE730" s="1061"/>
      <c r="BF730" s="1061"/>
      <c r="BG730" s="755">
        <f t="shared" si="264"/>
        <v>11</v>
      </c>
      <c r="BH730" s="709">
        <f t="shared" si="265"/>
        <v>17</v>
      </c>
      <c r="BI730" s="755">
        <f t="shared" si="266"/>
        <v>6</v>
      </c>
      <c r="BJ730" s="459" t="str">
        <f t="shared" si="267"/>
        <v>4 AÑOS REZAGO A MÁS</v>
      </c>
      <c r="BK730" s="1061"/>
    </row>
    <row r="731" spans="1:63" customFormat="1" ht="18.75" customHeight="1">
      <c r="A731" s="481">
        <v>188</v>
      </c>
      <c r="B731" s="51" t="s">
        <v>2575</v>
      </c>
      <c r="C731" s="15" t="s">
        <v>5146</v>
      </c>
      <c r="D731" s="25" t="s">
        <v>126</v>
      </c>
      <c r="E731" s="15" t="s">
        <v>669</v>
      </c>
      <c r="F731" s="29">
        <v>979127332</v>
      </c>
      <c r="G731" s="310" t="str">
        <f>CONCATENATE(MID(Q731,3,2),MID(P731,1,2),MID(H731,1,2),MID(I731,1,2),MID(J731,1,2), MID(K731,1,2),MID(L731,1,1))</f>
        <v>113MAFLAYJOS</v>
      </c>
      <c r="H731" s="40" t="s">
        <v>719</v>
      </c>
      <c r="I731" s="40" t="s">
        <v>37</v>
      </c>
      <c r="J731" s="40" t="s">
        <v>2817</v>
      </c>
      <c r="K731" s="40" t="s">
        <v>2317</v>
      </c>
      <c r="L731" s="15" t="s">
        <v>57</v>
      </c>
      <c r="M731" s="103" t="s">
        <v>57</v>
      </c>
      <c r="N731" s="193">
        <v>40603</v>
      </c>
      <c r="O731" s="199">
        <v>1</v>
      </c>
      <c r="P731" s="199">
        <v>3</v>
      </c>
      <c r="Q731" s="199">
        <v>2011</v>
      </c>
      <c r="R731" s="637">
        <f t="shared" ca="1" si="262"/>
        <v>13</v>
      </c>
      <c r="S731" s="15" t="s">
        <v>4808</v>
      </c>
      <c r="T731" s="29" t="s">
        <v>2590</v>
      </c>
      <c r="U731" s="29">
        <v>1441</v>
      </c>
      <c r="V731" s="14" t="s">
        <v>2644</v>
      </c>
      <c r="W731" s="51" t="s">
        <v>47</v>
      </c>
      <c r="X731" s="51" t="str">
        <f t="shared" si="263"/>
        <v>848FLNIYACAV</v>
      </c>
      <c r="Y731" s="29" t="s">
        <v>37</v>
      </c>
      <c r="Z731" s="29" t="s">
        <v>670</v>
      </c>
      <c r="AA731" s="29" t="s">
        <v>671</v>
      </c>
      <c r="AB731" s="29" t="s">
        <v>258</v>
      </c>
      <c r="AC731" s="481" t="s">
        <v>56</v>
      </c>
      <c r="AD731" s="44" t="s">
        <v>57</v>
      </c>
      <c r="AE731" s="42">
        <v>30895</v>
      </c>
      <c r="AF731" s="29">
        <v>1</v>
      </c>
      <c r="AG731" s="29">
        <v>8</v>
      </c>
      <c r="AH731" s="29">
        <v>1984</v>
      </c>
      <c r="AI731" s="58" t="s">
        <v>4809</v>
      </c>
      <c r="AJ731" s="32" t="s">
        <v>58</v>
      </c>
      <c r="AK731" s="41">
        <v>18130923</v>
      </c>
      <c r="AL731" s="1080" t="s">
        <v>2578</v>
      </c>
      <c r="AM731" s="1097">
        <v>45184</v>
      </c>
      <c r="AN731" s="482"/>
      <c r="AO731" s="482"/>
      <c r="AP731" s="482"/>
      <c r="AQ731" s="379"/>
      <c r="AR731" s="245"/>
      <c r="AS731" s="51" t="s">
        <v>47</v>
      </c>
      <c r="AT731" s="251" t="s">
        <v>131</v>
      </c>
      <c r="AU731" s="1058" t="s">
        <v>47</v>
      </c>
      <c r="AV731" s="58"/>
      <c r="AW731" s="1061"/>
      <c r="AX731" s="58"/>
      <c r="AY731" s="1061"/>
      <c r="AZ731" s="58"/>
      <c r="BA731" s="557"/>
      <c r="BB731" s="1061"/>
      <c r="BC731" s="1061"/>
      <c r="BD731" s="1061"/>
      <c r="BE731" s="1061"/>
      <c r="BF731" s="1061"/>
      <c r="BG731" s="755">
        <f t="shared" si="264"/>
        <v>9</v>
      </c>
      <c r="BH731" s="709">
        <f t="shared" si="265"/>
        <v>13</v>
      </c>
      <c r="BI731" s="755">
        <f t="shared" si="266"/>
        <v>4</v>
      </c>
      <c r="BJ731" s="459" t="str">
        <f t="shared" si="267"/>
        <v>4 AÑOS REZAGO A MÁS</v>
      </c>
      <c r="BK731" s="1061"/>
    </row>
    <row r="732" spans="1:63" customFormat="1" ht="18.75" customHeight="1">
      <c r="A732" s="481">
        <v>187</v>
      </c>
      <c r="B732" s="51" t="s">
        <v>2575</v>
      </c>
      <c r="C732" s="15" t="s">
        <v>5146</v>
      </c>
      <c r="D732" s="25" t="s">
        <v>126</v>
      </c>
      <c r="E732" s="15" t="s">
        <v>669</v>
      </c>
      <c r="F732" s="29">
        <v>979127332</v>
      </c>
      <c r="G732" s="310" t="str">
        <f>CONCATENATE(MID(Q732,3,2),MID(P732,1,2),MID(H732,1,2),MID(I732,1,2),MID(J732,1,2), MID(K732,1,2),MID(L732,1,1))</f>
        <v>0911MAFLKEALS</v>
      </c>
      <c r="H732" s="40" t="s">
        <v>719</v>
      </c>
      <c r="I732" s="40" t="s">
        <v>37</v>
      </c>
      <c r="J732" s="40" t="s">
        <v>2816</v>
      </c>
      <c r="K732" s="40" t="s">
        <v>55</v>
      </c>
      <c r="L732" s="15" t="s">
        <v>57</v>
      </c>
      <c r="M732" s="103" t="s">
        <v>57</v>
      </c>
      <c r="N732" s="193">
        <v>40147</v>
      </c>
      <c r="O732" s="199">
        <v>30</v>
      </c>
      <c r="P732" s="199">
        <v>11</v>
      </c>
      <c r="Q732" s="199">
        <v>2009</v>
      </c>
      <c r="R732" s="637">
        <f t="shared" ref="R732:R753" ca="1" si="268">DATEDIF(N732,TODAY(),"Y")</f>
        <v>14</v>
      </c>
      <c r="S732" s="15" t="s">
        <v>4809</v>
      </c>
      <c r="T732" s="29" t="s">
        <v>2590</v>
      </c>
      <c r="U732" s="29">
        <v>4645</v>
      </c>
      <c r="V732" s="14" t="s">
        <v>2582</v>
      </c>
      <c r="W732" s="51" t="s">
        <v>47</v>
      </c>
      <c r="X732" s="51" t="str">
        <f t="shared" ref="X732:X753" si="269">UPPER(CONCATENATE(MID(AH732,3,2),MID(AG732,1,2),MID(Y732,1,2),MID(Z732,1,2),MID(AA732,1,2),MID(AB732,1,2),MID(AC732,1,1)))</f>
        <v>848FLNIYACAV</v>
      </c>
      <c r="Y732" s="29" t="s">
        <v>37</v>
      </c>
      <c r="Z732" s="29" t="s">
        <v>670</v>
      </c>
      <c r="AA732" s="29" t="s">
        <v>671</v>
      </c>
      <c r="AB732" s="29" t="s">
        <v>258</v>
      </c>
      <c r="AC732" s="481" t="s">
        <v>56</v>
      </c>
      <c r="AD732" s="44" t="s">
        <v>57</v>
      </c>
      <c r="AE732" s="42">
        <v>30895</v>
      </c>
      <c r="AF732" s="29">
        <v>1</v>
      </c>
      <c r="AG732" s="29">
        <v>8</v>
      </c>
      <c r="AH732" s="29">
        <v>1984</v>
      </c>
      <c r="AI732" s="58" t="s">
        <v>4809</v>
      </c>
      <c r="AJ732" s="32" t="s">
        <v>58</v>
      </c>
      <c r="AK732" s="41">
        <v>18130923</v>
      </c>
      <c r="AL732" s="1080" t="s">
        <v>2578</v>
      </c>
      <c r="AM732" s="1097">
        <v>45184</v>
      </c>
      <c r="AN732" s="482"/>
      <c r="AO732" s="482"/>
      <c r="AP732" s="482"/>
      <c r="AQ732" s="379"/>
      <c r="AR732" s="245"/>
      <c r="AS732" s="51" t="s">
        <v>47</v>
      </c>
      <c r="AT732" s="251" t="s">
        <v>131</v>
      </c>
      <c r="AU732" s="1058" t="s">
        <v>47</v>
      </c>
      <c r="AV732" s="58"/>
      <c r="AW732" s="1061"/>
      <c r="AX732" s="58"/>
      <c r="AY732" s="1061"/>
      <c r="AZ732" s="58"/>
      <c r="BA732" s="557"/>
      <c r="BB732" s="1061"/>
      <c r="BC732" s="1061"/>
      <c r="BD732" s="1061"/>
      <c r="BE732" s="1061"/>
      <c r="BF732" s="1061"/>
      <c r="BG732" s="755">
        <f t="shared" ref="BG732:BG753" si="270">IF(V732="NINGUNO",6, IF(V732="NIVEL INICIAL 3 AÑOS",6,IF(V732="NIVEL INICIAL 4 AÑOS",6, IF(V732="NIVEL INICIAL 5 AÑOS",6, IF(V732="PRIMARIA - 1ER GRADO",6, IF(V732="PRIMARIA - 2DO GRADO",7, IF(V732="PRIMARIA - 3ER GRADO",8, IF(V732="PRIMARIA - 4TO GRADO",9, IF(V732="PRIMARIA - 5TO GRADO",10, IF(V732="PRIMARIA - 6TO GRADO",11, IF(V732="SECUNDARIA - 1ER GRADO",12, IF(V732="SECUNDARIA - 2DO GRADO",13, IF(V732="SECUNDARIA - 3ER GRADO",14, IF(V732="SECUNDARIA - 4TO GRADO",15))))))))))))))</f>
        <v>10</v>
      </c>
      <c r="BH732" s="709">
        <f t="shared" ref="BH732:BH753" si="271">DATEDIF(N732,"31/03/2024","Y")</f>
        <v>14</v>
      </c>
      <c r="BI732" s="755">
        <f t="shared" ref="BI732:BI753" si="272">BH732-BG732</f>
        <v>4</v>
      </c>
      <c r="BJ732" s="459" t="str">
        <f t="shared" ref="BJ732:BJ753" si="273">IF(BI732&lt;=1,"NO TIENE REZAGO", IF(BI732=2,"2 AÑOS REZAGO", IF(BI732=3,"3 AÑOS REZAGO", IF(BI732&gt;=4, "4 AÑOS REZAGO A MÁS"))))</f>
        <v>4 AÑOS REZAGO A MÁS</v>
      </c>
      <c r="BK732" s="1061"/>
    </row>
    <row r="733" spans="1:63" customFormat="1" ht="18.75" customHeight="1">
      <c r="A733" s="481">
        <v>493</v>
      </c>
      <c r="B733" s="114" t="s">
        <v>2836</v>
      </c>
      <c r="C733" s="15" t="s">
        <v>33</v>
      </c>
      <c r="D733" s="15" t="s">
        <v>33</v>
      </c>
      <c r="E733" s="150" t="s">
        <v>68</v>
      </c>
      <c r="F733" s="15">
        <v>900847646</v>
      </c>
      <c r="G733" s="310" t="str">
        <f>CONCATENATE(MID(Q733,3,2),MID(P733,1,2),MID(H733,1,2),MID(I733,1,2),MID(J733,1,2), MID(K733,1,2),MID(L733,1,1))</f>
        <v>189MAVEJOJOP</v>
      </c>
      <c r="H733" s="18" t="s">
        <v>3377</v>
      </c>
      <c r="I733" s="18" t="s">
        <v>1216</v>
      </c>
      <c r="J733" s="18" t="s">
        <v>3378</v>
      </c>
      <c r="K733" s="18" t="s">
        <v>839</v>
      </c>
      <c r="L733" s="21" t="s">
        <v>42</v>
      </c>
      <c r="M733" s="21" t="s">
        <v>42</v>
      </c>
      <c r="N733" s="193">
        <v>43355</v>
      </c>
      <c r="O733" s="199">
        <v>12</v>
      </c>
      <c r="P733" s="199">
        <v>9</v>
      </c>
      <c r="Q733" s="199">
        <v>2018</v>
      </c>
      <c r="R733" s="637">
        <f t="shared" ca="1" si="268"/>
        <v>5</v>
      </c>
      <c r="S733" s="15" t="s">
        <v>4808</v>
      </c>
      <c r="T733" s="18" t="s">
        <v>42</v>
      </c>
      <c r="U733" s="129" t="s">
        <v>3379</v>
      </c>
      <c r="V733" s="14" t="s">
        <v>2595</v>
      </c>
      <c r="W733" s="114" t="s">
        <v>47</v>
      </c>
      <c r="X733" s="51" t="str">
        <f t="shared" si="269"/>
        <v>868NIVETADEV</v>
      </c>
      <c r="Y733" s="18" t="s">
        <v>1208</v>
      </c>
      <c r="Z733" s="18" t="s">
        <v>1216</v>
      </c>
      <c r="AA733" s="18" t="s">
        <v>1217</v>
      </c>
      <c r="AB733" s="18" t="s">
        <v>416</v>
      </c>
      <c r="AC733" s="481" t="s">
        <v>56</v>
      </c>
      <c r="AD733" s="15" t="s">
        <v>42</v>
      </c>
      <c r="AE733" s="116">
        <v>31646</v>
      </c>
      <c r="AF733" s="18" t="s">
        <v>252</v>
      </c>
      <c r="AG733" s="18" t="s">
        <v>73</v>
      </c>
      <c r="AH733" s="18" t="s">
        <v>97</v>
      </c>
      <c r="AI733" s="58" t="s">
        <v>4809</v>
      </c>
      <c r="AJ733" s="18" t="s">
        <v>42</v>
      </c>
      <c r="AK733" s="130" t="s">
        <v>1218</v>
      </c>
      <c r="AL733" s="15" t="s">
        <v>2578</v>
      </c>
      <c r="AM733" s="85">
        <v>45248.662619513889</v>
      </c>
      <c r="AN733" s="15" t="s">
        <v>49</v>
      </c>
      <c r="AO733" s="31">
        <v>45258</v>
      </c>
      <c r="AP733" s="15">
        <v>3</v>
      </c>
      <c r="AQ733" s="20">
        <v>3</v>
      </c>
      <c r="AR733" s="231">
        <v>1</v>
      </c>
      <c r="AS733" s="114" t="s">
        <v>47</v>
      </c>
      <c r="AT733" s="155" t="s">
        <v>76</v>
      </c>
      <c r="AU733" s="398" t="s">
        <v>47</v>
      </c>
      <c r="AV733" s="15"/>
      <c r="AW733" s="164"/>
      <c r="AX733" s="58"/>
      <c r="AY733" s="164"/>
      <c r="AZ733" s="15"/>
      <c r="BA733" s="15"/>
      <c r="BB733" s="164"/>
      <c r="BC733" s="164"/>
      <c r="BD733" s="164"/>
      <c r="BE733" s="164"/>
      <c r="BF733" s="164"/>
      <c r="BG733" s="755">
        <f t="shared" si="270"/>
        <v>6</v>
      </c>
      <c r="BH733" s="709">
        <f t="shared" si="271"/>
        <v>5</v>
      </c>
      <c r="BI733" s="755">
        <f t="shared" si="272"/>
        <v>-1</v>
      </c>
      <c r="BJ733" s="459" t="str">
        <f t="shared" si="273"/>
        <v>NO TIENE REZAGO</v>
      </c>
      <c r="BK733" s="164"/>
    </row>
    <row r="734" spans="1:63" customFormat="1" ht="18.75" customHeight="1">
      <c r="A734" s="481">
        <v>497</v>
      </c>
      <c r="B734" s="114" t="s">
        <v>2836</v>
      </c>
      <c r="C734" s="15" t="s">
        <v>33</v>
      </c>
      <c r="D734" s="15" t="s">
        <v>33</v>
      </c>
      <c r="E734" s="150" t="s">
        <v>68</v>
      </c>
      <c r="F734" s="15">
        <v>900847646</v>
      </c>
      <c r="G734" s="310" t="str">
        <f>CONCATENATE(MID(Q734,3,2),MID(P734,1,2),MID(H734,1,2),MID(I734,1,2),MID(J734,1,2), MID(K734,1,2),MID(L734,1,1))</f>
        <v>201MAVEZAALP</v>
      </c>
      <c r="H734" s="18" t="s">
        <v>999</v>
      </c>
      <c r="I734" s="18" t="s">
        <v>1216</v>
      </c>
      <c r="J734" s="18" t="s">
        <v>3386</v>
      </c>
      <c r="K734" s="18" t="s">
        <v>3387</v>
      </c>
      <c r="L734" s="21" t="s">
        <v>42</v>
      </c>
      <c r="M734" s="21" t="s">
        <v>42</v>
      </c>
      <c r="N734" s="193">
        <v>43835</v>
      </c>
      <c r="O734" s="199">
        <v>5</v>
      </c>
      <c r="P734" s="199">
        <v>1</v>
      </c>
      <c r="Q734" s="199">
        <v>2020</v>
      </c>
      <c r="R734" s="637">
        <f t="shared" ca="1" si="268"/>
        <v>4</v>
      </c>
      <c r="S734" s="15" t="s">
        <v>4808</v>
      </c>
      <c r="T734" s="18" t="s">
        <v>42</v>
      </c>
      <c r="U734" s="129" t="s">
        <v>3388</v>
      </c>
      <c r="V734" s="21" t="s">
        <v>53</v>
      </c>
      <c r="W734" s="114" t="s">
        <v>47</v>
      </c>
      <c r="X734" s="51" t="str">
        <f t="shared" si="269"/>
        <v>868NIVETADEV</v>
      </c>
      <c r="Y734" s="18" t="s">
        <v>1208</v>
      </c>
      <c r="Z734" s="18" t="s">
        <v>1216</v>
      </c>
      <c r="AA734" s="18" t="s">
        <v>1217</v>
      </c>
      <c r="AB734" s="18" t="s">
        <v>416</v>
      </c>
      <c r="AC734" s="481" t="s">
        <v>56</v>
      </c>
      <c r="AD734" s="15" t="s">
        <v>42</v>
      </c>
      <c r="AE734" s="116">
        <v>31646</v>
      </c>
      <c r="AF734" s="18" t="s">
        <v>252</v>
      </c>
      <c r="AG734" s="18" t="s">
        <v>73</v>
      </c>
      <c r="AH734" s="18" t="s">
        <v>97</v>
      </c>
      <c r="AI734" s="58" t="s">
        <v>4809</v>
      </c>
      <c r="AJ734" s="18" t="s">
        <v>42</v>
      </c>
      <c r="AK734" s="130" t="s">
        <v>1218</v>
      </c>
      <c r="AL734" s="15" t="s">
        <v>2578</v>
      </c>
      <c r="AM734" s="85">
        <v>45248.666617418981</v>
      </c>
      <c r="AN734" s="15"/>
      <c r="AO734" s="31"/>
      <c r="AP734" s="15"/>
      <c r="AQ734" s="20"/>
      <c r="AR734" s="231"/>
      <c r="AS734" s="114" t="s">
        <v>47</v>
      </c>
      <c r="AT734" s="155" t="s">
        <v>76</v>
      </c>
      <c r="AU734" s="398" t="s">
        <v>47</v>
      </c>
      <c r="AV734" s="15"/>
      <c r="AW734" s="164"/>
      <c r="AX734" s="58"/>
      <c r="AY734" s="164"/>
      <c r="AZ734" s="15"/>
      <c r="BA734" s="15"/>
      <c r="BB734" s="164"/>
      <c r="BC734" s="164"/>
      <c r="BD734" s="164"/>
      <c r="BE734" s="164"/>
      <c r="BF734" s="164"/>
      <c r="BG734" s="755">
        <f t="shared" si="270"/>
        <v>6</v>
      </c>
      <c r="BH734" s="709">
        <f t="shared" si="271"/>
        <v>4</v>
      </c>
      <c r="BI734" s="755">
        <f t="shared" si="272"/>
        <v>-2</v>
      </c>
      <c r="BJ734" s="459" t="str">
        <f t="shared" si="273"/>
        <v>NO TIENE REZAGO</v>
      </c>
      <c r="BK734" s="164"/>
    </row>
    <row r="735" spans="1:63" customFormat="1" ht="18.75" customHeight="1">
      <c r="A735" s="481">
        <v>750</v>
      </c>
      <c r="B735" s="114" t="s">
        <v>2836</v>
      </c>
      <c r="C735" s="15" t="s">
        <v>50</v>
      </c>
      <c r="D735" s="15" t="s">
        <v>50</v>
      </c>
      <c r="E735" s="26" t="s">
        <v>51</v>
      </c>
      <c r="F735" s="44">
        <v>903353522</v>
      </c>
      <c r="G735" s="310" t="str">
        <f>CONCATENATE(MID(Q735,3,2),MID(P735,1,2),MID(H735,1,2),MID(I735,1,2),MID(J735,1,2), MID(K735,1,2),MID(L735,1,1))</f>
        <v>209MANIOSNIS</v>
      </c>
      <c r="H735" s="32" t="s">
        <v>3816</v>
      </c>
      <c r="I735" s="32" t="s">
        <v>53</v>
      </c>
      <c r="J735" s="32" t="s">
        <v>3817</v>
      </c>
      <c r="K735" s="192" t="s">
        <v>53</v>
      </c>
      <c r="L735" s="15" t="s">
        <v>57</v>
      </c>
      <c r="M735" s="103" t="s">
        <v>57</v>
      </c>
      <c r="N735" s="193">
        <v>44102</v>
      </c>
      <c r="O735" s="199">
        <v>28</v>
      </c>
      <c r="P735" s="199">
        <v>9</v>
      </c>
      <c r="Q735" s="199">
        <v>2020</v>
      </c>
      <c r="R735" s="637">
        <f t="shared" ca="1" si="268"/>
        <v>3</v>
      </c>
      <c r="S735" s="15" t="s">
        <v>4809</v>
      </c>
      <c r="T735" s="32" t="s">
        <v>326</v>
      </c>
      <c r="U735" s="136" t="s">
        <v>1866</v>
      </c>
      <c r="V735" s="21" t="s">
        <v>53</v>
      </c>
      <c r="W735" s="114" t="s">
        <v>47</v>
      </c>
      <c r="X735" s="51" t="str">
        <f t="shared" si="269"/>
        <v>038MANIFRNIV</v>
      </c>
      <c r="Y735" s="32" t="s">
        <v>999</v>
      </c>
      <c r="Z735" s="32" t="s">
        <v>53</v>
      </c>
      <c r="AA735" s="32" t="s">
        <v>1000</v>
      </c>
      <c r="AB735" s="185" t="s">
        <v>53</v>
      </c>
      <c r="AC735" s="481" t="s">
        <v>56</v>
      </c>
      <c r="AD735" s="44" t="s">
        <v>57</v>
      </c>
      <c r="AE735" s="141">
        <v>37849</v>
      </c>
      <c r="AF735" s="18" t="s">
        <v>267</v>
      </c>
      <c r="AG735" s="18" t="s">
        <v>73</v>
      </c>
      <c r="AH735" s="18" t="s">
        <v>89</v>
      </c>
      <c r="AI735" s="58" t="s">
        <v>4809</v>
      </c>
      <c r="AJ735" s="32" t="s">
        <v>58</v>
      </c>
      <c r="AK735" s="45">
        <v>31523184</v>
      </c>
      <c r="AL735" s="44" t="s">
        <v>2578</v>
      </c>
      <c r="AM735" s="31">
        <v>45204</v>
      </c>
      <c r="AN735" s="15" t="s">
        <v>49</v>
      </c>
      <c r="AO735" s="1111">
        <v>45257</v>
      </c>
      <c r="AP735" s="44">
        <v>1</v>
      </c>
      <c r="AQ735" s="45">
        <v>1</v>
      </c>
      <c r="AR735" s="800">
        <v>2</v>
      </c>
      <c r="AS735" s="114" t="s">
        <v>47</v>
      </c>
      <c r="AT735" s="155" t="s">
        <v>59</v>
      </c>
      <c r="AU735" s="398" t="s">
        <v>47</v>
      </c>
      <c r="AV735" s="15"/>
      <c r="AW735" s="164"/>
      <c r="AX735" s="58"/>
      <c r="AY735" s="164"/>
      <c r="AZ735" s="15"/>
      <c r="BA735" s="15"/>
      <c r="BB735" s="164"/>
      <c r="BC735" s="164"/>
      <c r="BD735" s="164"/>
      <c r="BE735" s="164"/>
      <c r="BF735" s="164"/>
      <c r="BG735" s="755">
        <f t="shared" si="270"/>
        <v>6</v>
      </c>
      <c r="BH735" s="709">
        <f t="shared" si="271"/>
        <v>3</v>
      </c>
      <c r="BI735" s="755">
        <f t="shared" si="272"/>
        <v>-3</v>
      </c>
      <c r="BJ735" s="459" t="str">
        <f t="shared" si="273"/>
        <v>NO TIENE REZAGO</v>
      </c>
      <c r="BK735" s="164"/>
    </row>
    <row r="736" spans="1:63" customFormat="1" ht="18.75" customHeight="1">
      <c r="A736" s="481">
        <v>496</v>
      </c>
      <c r="B736" s="114" t="s">
        <v>2836</v>
      </c>
      <c r="C736" s="15" t="s">
        <v>33</v>
      </c>
      <c r="D736" s="15" t="s">
        <v>33</v>
      </c>
      <c r="E736" s="16" t="s">
        <v>132</v>
      </c>
      <c r="F736" s="15">
        <v>978827114</v>
      </c>
      <c r="G736" s="310" t="str">
        <f>CONCATENATE(MID(Q736,3,2),MID(P736,1,2),MID(H736,1,2),MID(I736,1,2),MID(J736,1,2), MID(K736,1,2),MID(L736,1,1))</f>
        <v>0711MANAJEEDP</v>
      </c>
      <c r="H736" s="18" t="s">
        <v>3383</v>
      </c>
      <c r="I736" s="18" t="s">
        <v>1224</v>
      </c>
      <c r="J736" s="18" t="s">
        <v>3384</v>
      </c>
      <c r="K736" s="18" t="s">
        <v>1775</v>
      </c>
      <c r="L736" s="21" t="s">
        <v>42</v>
      </c>
      <c r="M736" s="21" t="s">
        <v>42</v>
      </c>
      <c r="N736" s="193">
        <v>39408</v>
      </c>
      <c r="O736" s="199">
        <v>22</v>
      </c>
      <c r="P736" s="199">
        <v>11</v>
      </c>
      <c r="Q736" s="199">
        <v>2007</v>
      </c>
      <c r="R736" s="637">
        <f t="shared" ca="1" si="268"/>
        <v>16</v>
      </c>
      <c r="S736" s="15" t="s">
        <v>4808</v>
      </c>
      <c r="T736" s="15" t="s">
        <v>42</v>
      </c>
      <c r="U736" s="695" t="s">
        <v>3385</v>
      </c>
      <c r="V736" s="14" t="s">
        <v>2586</v>
      </c>
      <c r="W736" s="114" t="s">
        <v>47</v>
      </c>
      <c r="X736" s="51" t="str">
        <f t="shared" si="269"/>
        <v>8210NINAHEDEV</v>
      </c>
      <c r="Y736" s="18" t="s">
        <v>1208</v>
      </c>
      <c r="Z736" s="18" t="s">
        <v>1224</v>
      </c>
      <c r="AA736" s="18" t="s">
        <v>1225</v>
      </c>
      <c r="AB736" s="18" t="s">
        <v>1226</v>
      </c>
      <c r="AC736" s="481" t="s">
        <v>56</v>
      </c>
      <c r="AD736" s="15" t="s">
        <v>42</v>
      </c>
      <c r="AE736" s="116">
        <v>30254</v>
      </c>
      <c r="AF736" s="18" t="s">
        <v>241</v>
      </c>
      <c r="AG736" s="18" t="s">
        <v>114</v>
      </c>
      <c r="AH736" s="18" t="s">
        <v>369</v>
      </c>
      <c r="AI736" s="58" t="s">
        <v>4809</v>
      </c>
      <c r="AJ736" s="15" t="s">
        <v>42</v>
      </c>
      <c r="AK736" s="126" t="s">
        <v>1227</v>
      </c>
      <c r="AL736" s="15" t="s">
        <v>2578</v>
      </c>
      <c r="AM736" s="85">
        <v>45257</v>
      </c>
      <c r="AN736" s="15" t="s">
        <v>49</v>
      </c>
      <c r="AO736" s="31">
        <v>45258</v>
      </c>
      <c r="AP736" s="15">
        <v>1</v>
      </c>
      <c r="AQ736" s="20">
        <v>1</v>
      </c>
      <c r="AR736" s="231">
        <v>1</v>
      </c>
      <c r="AS736" s="114" t="s">
        <v>47</v>
      </c>
      <c r="AT736" s="155" t="s">
        <v>188</v>
      </c>
      <c r="AU736" s="398" t="s">
        <v>47</v>
      </c>
      <c r="AV736" s="15"/>
      <c r="AW736" s="164"/>
      <c r="AX736" s="58"/>
      <c r="AY736" s="164"/>
      <c r="AZ736" s="15"/>
      <c r="BA736" s="15"/>
      <c r="BB736" s="164"/>
      <c r="BC736" s="164"/>
      <c r="BD736" s="164"/>
      <c r="BE736" s="164"/>
      <c r="BF736" s="164"/>
      <c r="BG736" s="755">
        <f t="shared" si="270"/>
        <v>11</v>
      </c>
      <c r="BH736" s="709">
        <f t="shared" si="271"/>
        <v>16</v>
      </c>
      <c r="BI736" s="755">
        <f t="shared" si="272"/>
        <v>5</v>
      </c>
      <c r="BJ736" s="459" t="str">
        <f t="shared" si="273"/>
        <v>4 AÑOS REZAGO A MÁS</v>
      </c>
      <c r="BK736" s="164"/>
    </row>
    <row r="737" spans="1:63" customFormat="1" ht="18.75" customHeight="1">
      <c r="A737" s="481">
        <v>1249</v>
      </c>
      <c r="B737" s="23" t="s">
        <v>5311</v>
      </c>
      <c r="C737" s="15" t="s">
        <v>33</v>
      </c>
      <c r="D737" s="15" t="s">
        <v>33</v>
      </c>
      <c r="E737" s="53" t="s">
        <v>335</v>
      </c>
      <c r="F737" s="53" t="s">
        <v>5667</v>
      </c>
      <c r="G737" s="310" t="str">
        <f>CONCATENATE(MID(Q737,3,2),MID(P737,1,2),MID(H737,1,2),MID(I737,1,2),MID(J737,1,2), MID(K737,1,2),MID(L737,1,1))</f>
        <v>1710MASEMIJUS</v>
      </c>
      <c r="H737" s="48" t="s">
        <v>5775</v>
      </c>
      <c r="I737" s="48" t="s">
        <v>941</v>
      </c>
      <c r="J737" s="48" t="s">
        <v>5844</v>
      </c>
      <c r="K737" s="48" t="s">
        <v>3810</v>
      </c>
      <c r="L737" s="58" t="s">
        <v>57</v>
      </c>
      <c r="M737" s="103" t="s">
        <v>57</v>
      </c>
      <c r="N737" s="528">
        <v>43022</v>
      </c>
      <c r="O737" s="354">
        <v>14</v>
      </c>
      <c r="P737" s="354">
        <v>10</v>
      </c>
      <c r="Q737" s="354">
        <v>2017</v>
      </c>
      <c r="R737" s="637">
        <f t="shared" ca="1" si="268"/>
        <v>6</v>
      </c>
      <c r="S737" s="483" t="s">
        <v>4809</v>
      </c>
      <c r="T737" s="466" t="s">
        <v>2590</v>
      </c>
      <c r="U737" s="53">
        <v>5711</v>
      </c>
      <c r="V737" s="14" t="s">
        <v>2592</v>
      </c>
      <c r="W737" s="114" t="s">
        <v>47</v>
      </c>
      <c r="X737" s="51" t="str">
        <f t="shared" si="269"/>
        <v>8309SEBEYOROV</v>
      </c>
      <c r="Y737" s="53" t="s">
        <v>941</v>
      </c>
      <c r="Z737" s="53" t="s">
        <v>1209</v>
      </c>
      <c r="AA737" s="53" t="s">
        <v>747</v>
      </c>
      <c r="AB737" s="53" t="s">
        <v>1318</v>
      </c>
      <c r="AC737" s="481" t="s">
        <v>56</v>
      </c>
      <c r="AD737" s="114" t="s">
        <v>42</v>
      </c>
      <c r="AE737" s="540">
        <v>30574</v>
      </c>
      <c r="AF737" s="538" t="s">
        <v>314</v>
      </c>
      <c r="AG737" s="538" t="s">
        <v>315</v>
      </c>
      <c r="AH737" s="538" t="s">
        <v>436</v>
      </c>
      <c r="AI737" s="15" t="s">
        <v>4809</v>
      </c>
      <c r="AJ737" s="466" t="s">
        <v>42</v>
      </c>
      <c r="AK737" s="53" t="s">
        <v>40</v>
      </c>
      <c r="AL737" s="15" t="s">
        <v>2578</v>
      </c>
      <c r="AM737" s="557">
        <v>45289.70072064815</v>
      </c>
      <c r="AN737" s="15" t="s">
        <v>49</v>
      </c>
      <c r="AO737" s="1101">
        <v>45320</v>
      </c>
      <c r="AP737" s="481"/>
      <c r="AQ737" s="466">
        <v>1</v>
      </c>
      <c r="AR737" s="464">
        <v>1</v>
      </c>
      <c r="AS737" s="673" t="s">
        <v>47</v>
      </c>
      <c r="AT737" s="180" t="s">
        <v>1210</v>
      </c>
      <c r="AV737" s="58"/>
      <c r="AW737" s="1062"/>
      <c r="AX737" s="1093"/>
      <c r="AY737" s="1062"/>
      <c r="AZ737" s="58"/>
      <c r="BA737" s="58"/>
      <c r="BG737" s="755">
        <f t="shared" si="270"/>
        <v>6</v>
      </c>
      <c r="BH737" s="709">
        <f t="shared" si="271"/>
        <v>6</v>
      </c>
      <c r="BI737" s="755">
        <f t="shared" si="272"/>
        <v>0</v>
      </c>
      <c r="BJ737" s="459" t="str">
        <f t="shared" si="273"/>
        <v>NO TIENE REZAGO</v>
      </c>
    </row>
    <row r="738" spans="1:63" customFormat="1" ht="18.75" customHeight="1">
      <c r="A738" s="481">
        <v>1216</v>
      </c>
      <c r="B738" s="23" t="s">
        <v>5311</v>
      </c>
      <c r="C738" s="15" t="s">
        <v>33</v>
      </c>
      <c r="D738" s="15" t="s">
        <v>33</v>
      </c>
      <c r="E738" s="53" t="s">
        <v>335</v>
      </c>
      <c r="F738" s="53" t="s">
        <v>5659</v>
      </c>
      <c r="G738" s="310" t="str">
        <f>CONCATENATE(MID(Q738,3,2),MID(P738,1,2),MID(H738,1,2),MID(I738,1,2),MID(J738,1,2), MID(K738,1,2),MID(L738,1,1))</f>
        <v>1912MAVEDAVIN</v>
      </c>
      <c r="H738" s="48" t="s">
        <v>5775</v>
      </c>
      <c r="I738" s="48" t="s">
        <v>1216</v>
      </c>
      <c r="J738" s="48" t="s">
        <v>5776</v>
      </c>
      <c r="K738" s="48" t="s">
        <v>1158</v>
      </c>
      <c r="L738" s="15" t="s">
        <v>1938</v>
      </c>
      <c r="M738" s="185" t="s">
        <v>1938</v>
      </c>
      <c r="N738" s="528">
        <v>43827</v>
      </c>
      <c r="O738" s="354">
        <v>28</v>
      </c>
      <c r="P738" s="354">
        <v>12</v>
      </c>
      <c r="Q738" s="354">
        <v>2019</v>
      </c>
      <c r="R738" s="637">
        <f t="shared" ca="1" si="268"/>
        <v>4</v>
      </c>
      <c r="S738" s="483" t="s">
        <v>4809</v>
      </c>
      <c r="T738" s="466" t="s">
        <v>1939</v>
      </c>
      <c r="U738" s="53">
        <v>91654869</v>
      </c>
      <c r="V738" s="14" t="s">
        <v>2595</v>
      </c>
      <c r="W738" s="114" t="s">
        <v>47</v>
      </c>
      <c r="X738" s="51" t="str">
        <f t="shared" si="269"/>
        <v>8705VESIELDEV</v>
      </c>
      <c r="Y738" s="53" t="s">
        <v>1216</v>
      </c>
      <c r="Z738" s="53" t="s">
        <v>5994</v>
      </c>
      <c r="AA738" s="53" t="s">
        <v>5995</v>
      </c>
      <c r="AB738" s="53" t="s">
        <v>81</v>
      </c>
      <c r="AC738" s="481" t="s">
        <v>56</v>
      </c>
      <c r="AD738" s="44" t="s">
        <v>111</v>
      </c>
      <c r="AE738" s="540">
        <v>31907</v>
      </c>
      <c r="AF738" s="538" t="s">
        <v>114</v>
      </c>
      <c r="AG738" s="538" t="s">
        <v>105</v>
      </c>
      <c r="AH738" s="538" t="s">
        <v>249</v>
      </c>
      <c r="AI738" s="15" t="s">
        <v>4809</v>
      </c>
      <c r="AJ738" s="466" t="s">
        <v>112</v>
      </c>
      <c r="AK738" s="53" t="s">
        <v>40</v>
      </c>
      <c r="AL738" s="15" t="s">
        <v>2578</v>
      </c>
      <c r="AM738" s="557">
        <v>45295.683925532408</v>
      </c>
      <c r="AN738" s="15"/>
      <c r="AO738" s="1101"/>
      <c r="AP738" s="481"/>
      <c r="AQ738" s="466"/>
      <c r="AR738" s="464"/>
      <c r="AS738" s="114" t="s">
        <v>47</v>
      </c>
      <c r="AT738" s="180" t="s">
        <v>1210</v>
      </c>
      <c r="AV738" s="58"/>
      <c r="AW738" s="1062"/>
      <c r="AX738" s="1093"/>
      <c r="AY738" s="1062"/>
      <c r="AZ738" s="58"/>
      <c r="BA738" s="58"/>
      <c r="BG738" s="755">
        <f t="shared" si="270"/>
        <v>6</v>
      </c>
      <c r="BH738" s="709">
        <f t="shared" si="271"/>
        <v>4</v>
      </c>
      <c r="BI738" s="755">
        <f t="shared" si="272"/>
        <v>-2</v>
      </c>
      <c r="BJ738" s="459" t="str">
        <f t="shared" si="273"/>
        <v>NO TIENE REZAGO</v>
      </c>
    </row>
    <row r="739" spans="1:63" customFormat="1" ht="18.75" customHeight="1">
      <c r="A739" s="481">
        <v>1283</v>
      </c>
      <c r="B739" s="23" t="s">
        <v>5311</v>
      </c>
      <c r="C739" s="15" t="s">
        <v>33</v>
      </c>
      <c r="D739" s="15" t="s">
        <v>33</v>
      </c>
      <c r="E739" s="53" t="s">
        <v>335</v>
      </c>
      <c r="F739" s="53" t="s">
        <v>5680</v>
      </c>
      <c r="G739" s="310" t="str">
        <f>CONCATENATE(MID(Q739,3,2),MID(P739,1,2),MID(H739,1,2),MID(I739,1,2),MID(J739,1,2), MID(K739,1,2),MID(L739,1,1))</f>
        <v>116MAVEDAVAC</v>
      </c>
      <c r="H739" s="48" t="s">
        <v>5775</v>
      </c>
      <c r="I739" s="48" t="s">
        <v>1216</v>
      </c>
      <c r="J739" s="48" t="s">
        <v>5784</v>
      </c>
      <c r="K739" s="48" t="s">
        <v>2000</v>
      </c>
      <c r="L739" s="15" t="s">
        <v>111</v>
      </c>
      <c r="M739" s="18" t="s">
        <v>111</v>
      </c>
      <c r="N739" s="528">
        <v>40699</v>
      </c>
      <c r="O739" s="354">
        <v>5</v>
      </c>
      <c r="P739" s="354">
        <v>6</v>
      </c>
      <c r="Q739" s="354">
        <v>2011</v>
      </c>
      <c r="R739" s="637">
        <f t="shared" ca="1" si="268"/>
        <v>12</v>
      </c>
      <c r="S739" s="483" t="s">
        <v>4809</v>
      </c>
      <c r="T739" s="466" t="s">
        <v>112</v>
      </c>
      <c r="U739" s="54" t="s">
        <v>5915</v>
      </c>
      <c r="V739" s="14" t="s">
        <v>2586</v>
      </c>
      <c r="W739" s="114" t="s">
        <v>47</v>
      </c>
      <c r="X739" s="51" t="str">
        <f t="shared" si="269"/>
        <v>8705VESIELDEV</v>
      </c>
      <c r="Y739" s="53" t="s">
        <v>1216</v>
      </c>
      <c r="Z739" s="53" t="s">
        <v>5994</v>
      </c>
      <c r="AA739" s="53" t="s">
        <v>5995</v>
      </c>
      <c r="AB739" s="53" t="s">
        <v>81</v>
      </c>
      <c r="AC739" s="481" t="s">
        <v>56</v>
      </c>
      <c r="AD739" s="44" t="s">
        <v>111</v>
      </c>
      <c r="AE739" s="540">
        <v>31907</v>
      </c>
      <c r="AF739" s="538" t="s">
        <v>114</v>
      </c>
      <c r="AG739" s="538" t="s">
        <v>105</v>
      </c>
      <c r="AH739" s="538" t="s">
        <v>249</v>
      </c>
      <c r="AI739" s="15" t="s">
        <v>4809</v>
      </c>
      <c r="AJ739" s="466" t="s">
        <v>112</v>
      </c>
      <c r="AK739" s="53" t="s">
        <v>40</v>
      </c>
      <c r="AL739" s="15" t="s">
        <v>2578</v>
      </c>
      <c r="AM739" s="557">
        <v>45295.649310567125</v>
      </c>
      <c r="AN739" s="15" t="s">
        <v>49</v>
      </c>
      <c r="AO739" s="1101">
        <v>45295</v>
      </c>
      <c r="AP739" s="481">
        <v>2</v>
      </c>
      <c r="AQ739" s="466">
        <v>1</v>
      </c>
      <c r="AR739" s="464">
        <v>1</v>
      </c>
      <c r="AS739" s="673" t="s">
        <v>47</v>
      </c>
      <c r="AT739" s="180" t="s">
        <v>1210</v>
      </c>
      <c r="AV739" s="58"/>
      <c r="AW739" s="1062"/>
      <c r="AX739" s="1093"/>
      <c r="AY739" s="1062"/>
      <c r="AZ739" s="58"/>
      <c r="BA739" s="58"/>
      <c r="BG739" s="755">
        <f t="shared" si="270"/>
        <v>11</v>
      </c>
      <c r="BH739" s="709">
        <f t="shared" si="271"/>
        <v>12</v>
      </c>
      <c r="BI739" s="755">
        <f t="shared" si="272"/>
        <v>1</v>
      </c>
      <c r="BJ739" s="459" t="str">
        <f t="shared" si="273"/>
        <v>NO TIENE REZAGO</v>
      </c>
    </row>
    <row r="740" spans="1:63" customFormat="1" ht="18.75" customHeight="1">
      <c r="A740" s="481">
        <v>381</v>
      </c>
      <c r="B740" s="114" t="s">
        <v>2836</v>
      </c>
      <c r="C740" s="15" t="s">
        <v>33</v>
      </c>
      <c r="D740" s="15" t="s">
        <v>33</v>
      </c>
      <c r="E740" s="15" t="s">
        <v>401</v>
      </c>
      <c r="F740" s="15">
        <v>952565584</v>
      </c>
      <c r="G740" s="310" t="str">
        <f>CONCATENATE(MID(Q740,3,2),MID(P740,1,2),MID(H740,1,2),MID(I740,1,2),MID(J740,1,2), MID(K740,1,2),MID(L740,1,1))</f>
        <v>203MAHEMADAP</v>
      </c>
      <c r="H740" s="18" t="s">
        <v>3171</v>
      </c>
      <c r="I740" s="18" t="s">
        <v>361</v>
      </c>
      <c r="J740" s="18" t="s">
        <v>2648</v>
      </c>
      <c r="K740" s="18" t="s">
        <v>3172</v>
      </c>
      <c r="L740" s="21" t="s">
        <v>42</v>
      </c>
      <c r="M740" s="21" t="s">
        <v>42</v>
      </c>
      <c r="N740" s="193">
        <v>43919</v>
      </c>
      <c r="O740" s="199">
        <v>29</v>
      </c>
      <c r="P740" s="199">
        <v>3</v>
      </c>
      <c r="Q740" s="199">
        <v>2020</v>
      </c>
      <c r="R740" s="637">
        <f t="shared" ca="1" si="268"/>
        <v>3</v>
      </c>
      <c r="S740" s="15" t="s">
        <v>4809</v>
      </c>
      <c r="T740" s="15" t="s">
        <v>42</v>
      </c>
      <c r="U740" s="16">
        <v>3968211</v>
      </c>
      <c r="V740" s="21" t="s">
        <v>53</v>
      </c>
      <c r="W740" s="114" t="s">
        <v>47</v>
      </c>
      <c r="X740" s="51" t="str">
        <f t="shared" si="269"/>
        <v>941HEMEROANV</v>
      </c>
      <c r="Y740" s="15" t="s">
        <v>361</v>
      </c>
      <c r="Z740" s="15" t="s">
        <v>175</v>
      </c>
      <c r="AA740" s="15" t="s">
        <v>868</v>
      </c>
      <c r="AB740" s="15" t="s">
        <v>869</v>
      </c>
      <c r="AC740" s="481" t="s">
        <v>56</v>
      </c>
      <c r="AD740" s="44" t="s">
        <v>57</v>
      </c>
      <c r="AE740" s="24">
        <v>34337</v>
      </c>
      <c r="AF740" s="18" t="s">
        <v>253</v>
      </c>
      <c r="AG740" s="18" t="s">
        <v>144</v>
      </c>
      <c r="AH740" s="18" t="s">
        <v>75</v>
      </c>
      <c r="AI740" s="58" t="s">
        <v>4809</v>
      </c>
      <c r="AJ740" s="32" t="s">
        <v>58</v>
      </c>
      <c r="AK740" s="20">
        <v>25362066</v>
      </c>
      <c r="AL740" s="15" t="s">
        <v>2578</v>
      </c>
      <c r="AM740" s="85">
        <v>45184</v>
      </c>
      <c r="AN740" s="15" t="s">
        <v>49</v>
      </c>
      <c r="AO740" s="31">
        <v>45255</v>
      </c>
      <c r="AP740" s="15">
        <v>2</v>
      </c>
      <c r="AQ740" s="20">
        <v>2</v>
      </c>
      <c r="AR740" s="231">
        <v>1</v>
      </c>
      <c r="AS740" s="114" t="s">
        <v>47</v>
      </c>
      <c r="AT740" s="155" t="s">
        <v>98</v>
      </c>
      <c r="AU740" s="398" t="s">
        <v>47</v>
      </c>
      <c r="AV740" s="15"/>
      <c r="AW740" s="164"/>
      <c r="AX740" s="58"/>
      <c r="AY740" s="164"/>
      <c r="AZ740" s="15"/>
      <c r="BA740" s="15"/>
      <c r="BB740" s="164"/>
      <c r="BC740" s="164"/>
      <c r="BD740" s="164"/>
      <c r="BE740" s="164"/>
      <c r="BF740" s="164"/>
      <c r="BG740" s="755">
        <f t="shared" si="270"/>
        <v>6</v>
      </c>
      <c r="BH740" s="709">
        <f t="shared" si="271"/>
        <v>4</v>
      </c>
      <c r="BI740" s="755">
        <f t="shared" si="272"/>
        <v>-2</v>
      </c>
      <c r="BJ740" s="459" t="str">
        <f t="shared" si="273"/>
        <v>NO TIENE REZAGO</v>
      </c>
      <c r="BK740" s="164"/>
    </row>
    <row r="741" spans="1:63" customFormat="1" ht="18.75" customHeight="1">
      <c r="A741" s="481">
        <v>383</v>
      </c>
      <c r="B741" s="114" t="s">
        <v>2836</v>
      </c>
      <c r="C741" s="15" t="s">
        <v>33</v>
      </c>
      <c r="D741" s="15" t="s">
        <v>33</v>
      </c>
      <c r="E741" s="15" t="s">
        <v>401</v>
      </c>
      <c r="F741" s="15">
        <v>952565584</v>
      </c>
      <c r="G741" s="310" t="str">
        <f>CONCATENATE(MID(Q741,3,2),MID(P741,1,2),MID(H741,1,2),MID(I741,1,2),MID(J741,1,2), MID(K741,1,2),MID(L741,1,1))</f>
        <v>182MAHETHANP</v>
      </c>
      <c r="H741" s="18" t="s">
        <v>3171</v>
      </c>
      <c r="I741" s="18" t="s">
        <v>361</v>
      </c>
      <c r="J741" s="18" t="s">
        <v>2982</v>
      </c>
      <c r="K741" s="18" t="s">
        <v>2163</v>
      </c>
      <c r="L741" s="21" t="s">
        <v>42</v>
      </c>
      <c r="M741" s="21" t="s">
        <v>42</v>
      </c>
      <c r="N741" s="193">
        <v>43139</v>
      </c>
      <c r="O741" s="199">
        <v>8</v>
      </c>
      <c r="P741" s="199">
        <v>2</v>
      </c>
      <c r="Q741" s="199">
        <v>2018</v>
      </c>
      <c r="R741" s="637">
        <f t="shared" ca="1" si="268"/>
        <v>6</v>
      </c>
      <c r="S741" s="15" t="s">
        <v>4808</v>
      </c>
      <c r="T741" s="15" t="s">
        <v>42</v>
      </c>
      <c r="U741" s="16">
        <v>3968205</v>
      </c>
      <c r="V741" s="14" t="s">
        <v>2592</v>
      </c>
      <c r="W741" s="114" t="s">
        <v>47</v>
      </c>
      <c r="X741" s="51" t="str">
        <f t="shared" si="269"/>
        <v>941HEMEROANV</v>
      </c>
      <c r="Y741" s="15" t="s">
        <v>361</v>
      </c>
      <c r="Z741" s="15" t="s">
        <v>175</v>
      </c>
      <c r="AA741" s="15" t="s">
        <v>3174</v>
      </c>
      <c r="AB741" s="15" t="s">
        <v>869</v>
      </c>
      <c r="AC741" s="481" t="s">
        <v>56</v>
      </c>
      <c r="AD741" s="44" t="s">
        <v>57</v>
      </c>
      <c r="AE741" s="24">
        <v>34337</v>
      </c>
      <c r="AF741" s="18" t="s">
        <v>253</v>
      </c>
      <c r="AG741" s="18" t="s">
        <v>144</v>
      </c>
      <c r="AH741" s="18" t="s">
        <v>75</v>
      </c>
      <c r="AI741" s="58" t="s">
        <v>4809</v>
      </c>
      <c r="AJ741" s="32" t="s">
        <v>58</v>
      </c>
      <c r="AK741" s="20">
        <v>25362066</v>
      </c>
      <c r="AL741" s="15" t="s">
        <v>2578</v>
      </c>
      <c r="AM741" s="85">
        <v>45184</v>
      </c>
      <c r="AN741" s="15"/>
      <c r="AO741" s="31"/>
      <c r="AP741" s="15"/>
      <c r="AQ741" s="20"/>
      <c r="AR741" s="231"/>
      <c r="AS741" s="114" t="s">
        <v>47</v>
      </c>
      <c r="AT741" s="155" t="s">
        <v>98</v>
      </c>
      <c r="AU741" s="398" t="s">
        <v>47</v>
      </c>
      <c r="AV741" s="15"/>
      <c r="AW741" s="164"/>
      <c r="AX741" s="58"/>
      <c r="AY741" s="164"/>
      <c r="AZ741" s="15"/>
      <c r="BA741" s="15"/>
      <c r="BB741" s="164"/>
      <c r="BC741" s="164"/>
      <c r="BD741" s="164"/>
      <c r="BE741" s="164"/>
      <c r="BF741" s="164"/>
      <c r="BG741" s="755">
        <f t="shared" si="270"/>
        <v>6</v>
      </c>
      <c r="BH741" s="709">
        <f t="shared" si="271"/>
        <v>6</v>
      </c>
      <c r="BI741" s="755">
        <f t="shared" si="272"/>
        <v>0</v>
      </c>
      <c r="BJ741" s="459" t="str">
        <f t="shared" si="273"/>
        <v>NO TIENE REZAGO</v>
      </c>
      <c r="BK741" s="164"/>
    </row>
    <row r="742" spans="1:63" customFormat="1" ht="18.75" customHeight="1">
      <c r="A742" s="481">
        <v>1162</v>
      </c>
      <c r="B742" s="23" t="s">
        <v>5311</v>
      </c>
      <c r="C742" s="15" t="s">
        <v>33</v>
      </c>
      <c r="D742" s="15" t="s">
        <v>33</v>
      </c>
      <c r="E742" s="466" t="s">
        <v>132</v>
      </c>
      <c r="F742" s="466">
        <v>921565606</v>
      </c>
      <c r="G742" s="310" t="str">
        <f>CONCATENATE(MID(Q742,3,2),MID(P742,1,2),MID(H742,1,2),MID(I742,1,2),MID(J742,1,2), MID(K742,1,2),MID(L742,1,1))</f>
        <v>0810MAMAMODAS</v>
      </c>
      <c r="H742" s="605" t="s">
        <v>5578</v>
      </c>
      <c r="I742" s="605" t="s">
        <v>5579</v>
      </c>
      <c r="J742" s="605" t="s">
        <v>2628</v>
      </c>
      <c r="K742" s="605" t="s">
        <v>1942</v>
      </c>
      <c r="L742" s="58" t="s">
        <v>57</v>
      </c>
      <c r="M742" s="103" t="s">
        <v>57</v>
      </c>
      <c r="N742" s="529">
        <v>39722</v>
      </c>
      <c r="O742" s="530">
        <v>1</v>
      </c>
      <c r="P742" s="530">
        <v>10</v>
      </c>
      <c r="Q742" s="530">
        <v>2008</v>
      </c>
      <c r="R742" s="637">
        <f t="shared" ca="1" si="268"/>
        <v>15</v>
      </c>
      <c r="S742" s="482" t="s">
        <v>4808</v>
      </c>
      <c r="T742" s="533" t="s">
        <v>71</v>
      </c>
      <c r="U742" s="530">
        <v>33000762</v>
      </c>
      <c r="V742" s="14" t="s">
        <v>2656</v>
      </c>
      <c r="W742" s="114" t="s">
        <v>47</v>
      </c>
      <c r="X742" s="51" t="str">
        <f t="shared" si="269"/>
        <v>9310VITOPIYIV</v>
      </c>
      <c r="Y742" s="466" t="s">
        <v>5573</v>
      </c>
      <c r="Z742" s="530" t="s">
        <v>5576</v>
      </c>
      <c r="AA742" s="530" t="s">
        <v>4445</v>
      </c>
      <c r="AB742" s="530" t="s">
        <v>5631</v>
      </c>
      <c r="AC742" s="481" t="s">
        <v>56</v>
      </c>
      <c r="AD742" s="114" t="s">
        <v>42</v>
      </c>
      <c r="AE742" s="529">
        <v>34250</v>
      </c>
      <c r="AF742" s="535" t="s">
        <v>394</v>
      </c>
      <c r="AG742" s="535" t="s">
        <v>114</v>
      </c>
      <c r="AH742" s="535" t="s">
        <v>293</v>
      </c>
      <c r="AI742" s="15" t="s">
        <v>4809</v>
      </c>
      <c r="AJ742" s="530" t="s">
        <v>42</v>
      </c>
      <c r="AK742" s="530">
        <v>3756846</v>
      </c>
      <c r="AL742" s="15" t="s">
        <v>2578</v>
      </c>
      <c r="AM742" s="1110">
        <v>45296.914710648147</v>
      </c>
      <c r="AN742" s="481"/>
      <c r="AO742" s="481"/>
      <c r="AP742" s="481"/>
      <c r="AQ742" s="530"/>
      <c r="AR742" s="463"/>
      <c r="AS742" s="114" t="s">
        <v>47</v>
      </c>
      <c r="AT742" s="180" t="s">
        <v>98</v>
      </c>
      <c r="AU742" s="305"/>
      <c r="AV742" s="58" t="s">
        <v>47</v>
      </c>
      <c r="AW742" s="1065" t="s">
        <v>2678</v>
      </c>
      <c r="AX742" s="1080">
        <v>45306</v>
      </c>
      <c r="AY742" s="1065" t="s">
        <v>5636</v>
      </c>
      <c r="AZ742" s="58"/>
      <c r="BA742" s="58"/>
      <c r="BG742" s="755">
        <f t="shared" si="270"/>
        <v>12</v>
      </c>
      <c r="BH742" s="709">
        <f t="shared" si="271"/>
        <v>15</v>
      </c>
      <c r="BI742" s="755">
        <f t="shared" si="272"/>
        <v>3</v>
      </c>
      <c r="BJ742" s="459" t="str">
        <f t="shared" si="273"/>
        <v>3 AÑOS REZAGO</v>
      </c>
    </row>
    <row r="743" spans="1:63" customFormat="1" ht="18.75" customHeight="1">
      <c r="A743" s="481">
        <v>425</v>
      </c>
      <c r="B743" s="114" t="s">
        <v>2836</v>
      </c>
      <c r="C743" s="15" t="s">
        <v>33</v>
      </c>
      <c r="D743" s="15" t="s">
        <v>33</v>
      </c>
      <c r="E743" s="15" t="s">
        <v>2048</v>
      </c>
      <c r="F743" s="15">
        <v>955432285</v>
      </c>
      <c r="G743" s="310" t="str">
        <f>CONCATENATE(MID(Q743,3,2),MID(P743,1,2),MID(H743,1,2),MID(I743,1,2),MID(J743,1,2), MID(K743,1,2),MID(L743,1,1))</f>
        <v>193MAGODANOP</v>
      </c>
      <c r="H743" s="18" t="s">
        <v>1011</v>
      </c>
      <c r="I743" s="18" t="s">
        <v>234</v>
      </c>
      <c r="J743" s="18" t="s">
        <v>2953</v>
      </c>
      <c r="K743" s="18" t="s">
        <v>749</v>
      </c>
      <c r="L743" s="21" t="s">
        <v>42</v>
      </c>
      <c r="M743" s="21" t="s">
        <v>42</v>
      </c>
      <c r="N743" s="193">
        <v>43553</v>
      </c>
      <c r="O743" s="199">
        <v>29</v>
      </c>
      <c r="P743" s="199">
        <v>3</v>
      </c>
      <c r="Q743" s="199">
        <v>2019</v>
      </c>
      <c r="R743" s="637">
        <f t="shared" ca="1" si="268"/>
        <v>4</v>
      </c>
      <c r="S743" s="15" t="s">
        <v>4809</v>
      </c>
      <c r="T743" s="18" t="s">
        <v>42</v>
      </c>
      <c r="U743" s="122" t="s">
        <v>3256</v>
      </c>
      <c r="V743" s="14" t="s">
        <v>2595</v>
      </c>
      <c r="W743" s="114" t="s">
        <v>47</v>
      </c>
      <c r="X743" s="51" t="str">
        <f t="shared" si="269"/>
        <v>999MAGOYEKAV</v>
      </c>
      <c r="Y743" s="18" t="s">
        <v>1011</v>
      </c>
      <c r="Z743" s="18" t="s">
        <v>234</v>
      </c>
      <c r="AA743" s="18" t="s">
        <v>1012</v>
      </c>
      <c r="AB743" s="18" t="s">
        <v>1013</v>
      </c>
      <c r="AC743" s="481" t="s">
        <v>56</v>
      </c>
      <c r="AD743" s="15" t="s">
        <v>42</v>
      </c>
      <c r="AE743" s="119">
        <v>36418</v>
      </c>
      <c r="AF743" s="18" t="s">
        <v>314</v>
      </c>
      <c r="AG743" s="18" t="s">
        <v>45</v>
      </c>
      <c r="AH743" s="18" t="s">
        <v>344</v>
      </c>
      <c r="AI743" s="58" t="s">
        <v>4809</v>
      </c>
      <c r="AJ743" s="15" t="s">
        <v>42</v>
      </c>
      <c r="AK743" s="117" t="s">
        <v>1014</v>
      </c>
      <c r="AL743" s="15" t="s">
        <v>2578</v>
      </c>
      <c r="AM743" s="85">
        <v>45238.76458333333</v>
      </c>
      <c r="AN743" s="15"/>
      <c r="AO743" s="31"/>
      <c r="AP743" s="15"/>
      <c r="AQ743" s="20"/>
      <c r="AR743" s="231"/>
      <c r="AS743" s="114" t="s">
        <v>47</v>
      </c>
      <c r="AT743" s="155" t="s">
        <v>67</v>
      </c>
      <c r="AU743" s="398" t="s">
        <v>47</v>
      </c>
      <c r="AV743" s="15"/>
      <c r="AW743" s="164"/>
      <c r="AX743" s="58"/>
      <c r="AY743" s="164"/>
      <c r="AZ743" s="15"/>
      <c r="BA743" s="15"/>
      <c r="BB743" s="164"/>
      <c r="BC743" s="164"/>
      <c r="BD743" s="164"/>
      <c r="BE743" s="164"/>
      <c r="BF743" s="164"/>
      <c r="BG743" s="755">
        <f t="shared" si="270"/>
        <v>6</v>
      </c>
      <c r="BH743" s="709">
        <f t="shared" si="271"/>
        <v>5</v>
      </c>
      <c r="BI743" s="755">
        <f t="shared" si="272"/>
        <v>-1</v>
      </c>
      <c r="BJ743" s="459" t="str">
        <f t="shared" si="273"/>
        <v>NO TIENE REZAGO</v>
      </c>
      <c r="BK743" s="164"/>
    </row>
    <row r="744" spans="1:63" customFormat="1" ht="18.75" customHeight="1">
      <c r="A744" s="481">
        <v>424</v>
      </c>
      <c r="B744" s="114" t="s">
        <v>2836</v>
      </c>
      <c r="C744" s="15" t="s">
        <v>33</v>
      </c>
      <c r="D744" s="15" t="s">
        <v>33</v>
      </c>
      <c r="E744" s="15" t="s">
        <v>2048</v>
      </c>
      <c r="F744" s="15">
        <v>955432285</v>
      </c>
      <c r="G744" s="310" t="str">
        <f>CONCATENATE(MID(Q744,3,2),MID(P744,1,2),MID(H744,1,2),MID(I744,1,2),MID(J744,1,2), MID(K744,1,2),MID(L744,1,1))</f>
        <v>171MAGOJESEP</v>
      </c>
      <c r="H744" s="18" t="s">
        <v>1011</v>
      </c>
      <c r="I744" s="18" t="s">
        <v>234</v>
      </c>
      <c r="J744" s="18" t="s">
        <v>2720</v>
      </c>
      <c r="K744" s="18" t="s">
        <v>2643</v>
      </c>
      <c r="L744" s="21" t="s">
        <v>42</v>
      </c>
      <c r="M744" s="21" t="s">
        <v>42</v>
      </c>
      <c r="N744" s="193">
        <v>42760</v>
      </c>
      <c r="O744" s="199">
        <v>25</v>
      </c>
      <c r="P744" s="199">
        <v>1</v>
      </c>
      <c r="Q744" s="199">
        <v>2017</v>
      </c>
      <c r="R744" s="637">
        <f t="shared" ca="1" si="268"/>
        <v>7</v>
      </c>
      <c r="S744" s="15" t="s">
        <v>4808</v>
      </c>
      <c r="T744" s="18" t="s">
        <v>42</v>
      </c>
      <c r="U744" s="122" t="s">
        <v>3255</v>
      </c>
      <c r="V744" s="756" t="s">
        <v>2631</v>
      </c>
      <c r="W744" s="114" t="s">
        <v>47</v>
      </c>
      <c r="X744" s="51" t="str">
        <f t="shared" si="269"/>
        <v>999MAGOYEKAV</v>
      </c>
      <c r="Y744" s="18" t="s">
        <v>1011</v>
      </c>
      <c r="Z744" s="18" t="s">
        <v>234</v>
      </c>
      <c r="AA744" s="18" t="s">
        <v>1012</v>
      </c>
      <c r="AB744" s="18" t="s">
        <v>1013</v>
      </c>
      <c r="AC744" s="481" t="s">
        <v>56</v>
      </c>
      <c r="AD744" s="15" t="s">
        <v>42</v>
      </c>
      <c r="AE744" s="119">
        <v>36418</v>
      </c>
      <c r="AF744" s="18" t="s">
        <v>314</v>
      </c>
      <c r="AG744" s="18" t="s">
        <v>45</v>
      </c>
      <c r="AH744" s="18" t="s">
        <v>344</v>
      </c>
      <c r="AI744" s="58" t="s">
        <v>4809</v>
      </c>
      <c r="AJ744" s="15" t="s">
        <v>42</v>
      </c>
      <c r="AK744" s="117" t="s">
        <v>1014</v>
      </c>
      <c r="AL744" s="15" t="s">
        <v>2578</v>
      </c>
      <c r="AM744" s="85">
        <v>45238.756249999999</v>
      </c>
      <c r="AN744" s="15" t="s">
        <v>49</v>
      </c>
      <c r="AO744" s="31">
        <v>45257</v>
      </c>
      <c r="AP744" s="15">
        <v>2</v>
      </c>
      <c r="AQ744" s="20">
        <v>2</v>
      </c>
      <c r="AR744" s="231">
        <v>1</v>
      </c>
      <c r="AS744" s="114" t="s">
        <v>47</v>
      </c>
      <c r="AT744" s="155" t="s">
        <v>67</v>
      </c>
      <c r="AU744" s="398" t="s">
        <v>47</v>
      </c>
      <c r="AV744" s="15"/>
      <c r="AW744" s="164"/>
      <c r="AX744" s="58"/>
      <c r="AY744" s="164"/>
      <c r="AZ744" s="15"/>
      <c r="BA744" s="15"/>
      <c r="BB744" s="164"/>
      <c r="BC744" s="164"/>
      <c r="BD744" s="164"/>
      <c r="BE744" s="164"/>
      <c r="BF744" s="164"/>
      <c r="BG744" s="755">
        <f t="shared" si="270"/>
        <v>6</v>
      </c>
      <c r="BH744" s="709">
        <f t="shared" si="271"/>
        <v>7</v>
      </c>
      <c r="BI744" s="755">
        <f t="shared" si="272"/>
        <v>1</v>
      </c>
      <c r="BJ744" s="459" t="str">
        <f t="shared" si="273"/>
        <v>NO TIENE REZAGO</v>
      </c>
      <c r="BK744" s="164"/>
    </row>
    <row r="745" spans="1:63" customFormat="1" ht="18.75" customHeight="1">
      <c r="A745" s="481">
        <v>268</v>
      </c>
      <c r="B745" s="114" t="s">
        <v>2836</v>
      </c>
      <c r="C745" s="15" t="s">
        <v>33</v>
      </c>
      <c r="D745" s="15" t="s">
        <v>33</v>
      </c>
      <c r="E745" s="33" t="s">
        <v>60</v>
      </c>
      <c r="F745" s="15">
        <v>901698264</v>
      </c>
      <c r="G745" s="310" t="str">
        <f>CONCATENATE(MID(Q745,3,2),MID(P745,1,2),MID(H745,1,2),MID(I745,1,2),MID(J745,1,2), MID(K745,1,2),MID(L745,1,1))</f>
        <v>205MACHDAISN</v>
      </c>
      <c r="H745" s="18" t="s">
        <v>1017</v>
      </c>
      <c r="I745" s="18" t="s">
        <v>450</v>
      </c>
      <c r="J745" s="18" t="s">
        <v>2953</v>
      </c>
      <c r="K745" s="18" t="s">
        <v>1038</v>
      </c>
      <c r="L745" s="21" t="s">
        <v>1938</v>
      </c>
      <c r="M745" s="185" t="s">
        <v>1938</v>
      </c>
      <c r="N745" s="193">
        <v>43957</v>
      </c>
      <c r="O745" s="199">
        <v>6</v>
      </c>
      <c r="P745" s="199">
        <v>5</v>
      </c>
      <c r="Q745" s="199">
        <v>2020</v>
      </c>
      <c r="R745" s="637">
        <f t="shared" ca="1" si="268"/>
        <v>3</v>
      </c>
      <c r="S745" s="15" t="s">
        <v>4809</v>
      </c>
      <c r="T745" s="18" t="s">
        <v>2113</v>
      </c>
      <c r="U745" s="122" t="s">
        <v>2954</v>
      </c>
      <c r="V745" s="21" t="s">
        <v>53</v>
      </c>
      <c r="W745" s="114" t="s">
        <v>47</v>
      </c>
      <c r="X745" s="51" t="str">
        <f t="shared" si="269"/>
        <v>925CHREDAANV</v>
      </c>
      <c r="Y745" s="18" t="s">
        <v>450</v>
      </c>
      <c r="Z745" s="18" t="s">
        <v>451</v>
      </c>
      <c r="AA745" s="18" t="s">
        <v>246</v>
      </c>
      <c r="AB745" s="18" t="s">
        <v>177</v>
      </c>
      <c r="AC745" s="481" t="s">
        <v>56</v>
      </c>
      <c r="AD745" s="44" t="s">
        <v>111</v>
      </c>
      <c r="AE745" s="116">
        <v>33738</v>
      </c>
      <c r="AF745" s="18" t="s">
        <v>368</v>
      </c>
      <c r="AG745" s="18" t="s">
        <v>180</v>
      </c>
      <c r="AH745" s="18" t="s">
        <v>115</v>
      </c>
      <c r="AI745" s="58" t="s">
        <v>4809</v>
      </c>
      <c r="AJ745" s="150" t="s">
        <v>142</v>
      </c>
      <c r="AK745" s="117" t="s">
        <v>452</v>
      </c>
      <c r="AL745" s="15" t="s">
        <v>2578</v>
      </c>
      <c r="AM745" s="31">
        <v>45222.417013888888</v>
      </c>
      <c r="AN745" s="15" t="s">
        <v>49</v>
      </c>
      <c r="AO745" s="31">
        <v>45245</v>
      </c>
      <c r="AP745" s="15">
        <v>1</v>
      </c>
      <c r="AQ745" s="20">
        <v>1</v>
      </c>
      <c r="AR745" s="277">
        <v>2</v>
      </c>
      <c r="AS745" s="114" t="s">
        <v>47</v>
      </c>
      <c r="AT745" s="281" t="s">
        <v>67</v>
      </c>
      <c r="AU745" s="398" t="s">
        <v>47</v>
      </c>
      <c r="AV745" s="15"/>
      <c r="AW745" s="164"/>
      <c r="AX745" s="58"/>
      <c r="AY745" s="164"/>
      <c r="AZ745" s="15"/>
      <c r="BA745" s="15"/>
      <c r="BB745" s="164"/>
      <c r="BC745" s="164"/>
      <c r="BD745" s="164"/>
      <c r="BE745" s="164"/>
      <c r="BF745" s="164"/>
      <c r="BG745" s="755">
        <f t="shared" si="270"/>
        <v>6</v>
      </c>
      <c r="BH745" s="709">
        <f t="shared" si="271"/>
        <v>3</v>
      </c>
      <c r="BI745" s="755">
        <f t="shared" si="272"/>
        <v>-3</v>
      </c>
      <c r="BJ745" s="459" t="str">
        <f t="shared" si="273"/>
        <v>NO TIENE REZAGO</v>
      </c>
      <c r="BK745" s="164"/>
    </row>
    <row r="746" spans="1:63" customFormat="1" ht="18.75" customHeight="1">
      <c r="A746" s="481">
        <v>913</v>
      </c>
      <c r="B746" s="23" t="s">
        <v>4811</v>
      </c>
      <c r="C746" s="15" t="s">
        <v>33</v>
      </c>
      <c r="D746" s="15" t="s">
        <v>33</v>
      </c>
      <c r="E746" s="185" t="s">
        <v>132</v>
      </c>
      <c r="F746" s="185">
        <v>971877711</v>
      </c>
      <c r="G746" s="310" t="str">
        <f>CONCATENATE(MID(Q746,3,2),MID(P746,1,2),MID(H746,1,2),MID(I746,1,2),MID(J746,1,2), MID(K746,1,2),MID(L746,1,1))</f>
        <v>211MALOELISP</v>
      </c>
      <c r="H746" s="197" t="s">
        <v>1017</v>
      </c>
      <c r="I746" s="197" t="s">
        <v>108</v>
      </c>
      <c r="J746" s="197" t="s">
        <v>2931</v>
      </c>
      <c r="K746" s="197" t="s">
        <v>2364</v>
      </c>
      <c r="L746" s="15" t="s">
        <v>42</v>
      </c>
      <c r="M746" s="466" t="s">
        <v>42</v>
      </c>
      <c r="N746" s="193">
        <v>44200</v>
      </c>
      <c r="O746" s="199">
        <v>4</v>
      </c>
      <c r="P746" s="199">
        <v>1</v>
      </c>
      <c r="Q746" s="199">
        <v>2021</v>
      </c>
      <c r="R746" s="637">
        <f t="shared" ca="1" si="268"/>
        <v>3</v>
      </c>
      <c r="S746" s="15" t="s">
        <v>4808</v>
      </c>
      <c r="T746" s="466" t="s">
        <v>42</v>
      </c>
      <c r="U746" s="362" t="s">
        <v>4382</v>
      </c>
      <c r="V746" s="185" t="s">
        <v>53</v>
      </c>
      <c r="W746" s="114" t="s">
        <v>47</v>
      </c>
      <c r="X746" s="51" t="str">
        <f t="shared" si="269"/>
        <v>9910LOBRMIVAV</v>
      </c>
      <c r="Y746" s="185" t="s">
        <v>108</v>
      </c>
      <c r="Z746" s="185" t="s">
        <v>370</v>
      </c>
      <c r="AA746" s="185" t="s">
        <v>98</v>
      </c>
      <c r="AB746" s="185" t="s">
        <v>59</v>
      </c>
      <c r="AC746" s="481" t="s">
        <v>56</v>
      </c>
      <c r="AD746" s="15" t="s">
        <v>42</v>
      </c>
      <c r="AE746" s="193">
        <v>36450</v>
      </c>
      <c r="AF746" s="362" t="s">
        <v>284</v>
      </c>
      <c r="AG746" s="362" t="s">
        <v>114</v>
      </c>
      <c r="AH746" s="362" t="s">
        <v>344</v>
      </c>
      <c r="AI746" s="58" t="s">
        <v>4809</v>
      </c>
      <c r="AJ746" s="294" t="s">
        <v>42</v>
      </c>
      <c r="AK746" s="369" t="s">
        <v>4383</v>
      </c>
      <c r="AL746" s="15" t="s">
        <v>2578</v>
      </c>
      <c r="AM746" s="85">
        <v>45261.640960648147</v>
      </c>
      <c r="AN746" s="15" t="s">
        <v>49</v>
      </c>
      <c r="AO746" s="1111">
        <v>45276</v>
      </c>
      <c r="AP746" s="15">
        <v>1</v>
      </c>
      <c r="AQ746" s="20">
        <v>1</v>
      </c>
      <c r="AR746" s="181">
        <v>1</v>
      </c>
      <c r="AS746" s="146" t="s">
        <v>47</v>
      </c>
      <c r="AT746" s="688" t="s">
        <v>48</v>
      </c>
      <c r="AU746" s="164" t="s">
        <v>47</v>
      </c>
      <c r="AV746" s="58"/>
      <c r="AW746" s="164"/>
      <c r="AX746" s="58"/>
      <c r="AY746" s="164"/>
      <c r="AZ746" s="58"/>
      <c r="BA746" s="58"/>
      <c r="BB746" s="164"/>
      <c r="BC746" s="164"/>
      <c r="BD746" s="164"/>
      <c r="BE746" s="164"/>
      <c r="BF746" s="164"/>
      <c r="BG746" s="755">
        <f t="shared" si="270"/>
        <v>6</v>
      </c>
      <c r="BH746" s="709">
        <f t="shared" si="271"/>
        <v>3</v>
      </c>
      <c r="BI746" s="755">
        <f t="shared" si="272"/>
        <v>-3</v>
      </c>
      <c r="BJ746" s="459" t="str">
        <f t="shared" si="273"/>
        <v>NO TIENE REZAGO</v>
      </c>
      <c r="BK746" s="164"/>
    </row>
    <row r="747" spans="1:63" customFormat="1" ht="18.75" customHeight="1">
      <c r="A747" s="481">
        <v>449</v>
      </c>
      <c r="B747" s="114" t="s">
        <v>2836</v>
      </c>
      <c r="C747" s="15" t="s">
        <v>33</v>
      </c>
      <c r="D747" s="15" t="s">
        <v>33</v>
      </c>
      <c r="E747" s="15" t="s">
        <v>2048</v>
      </c>
      <c r="F747" s="15">
        <v>946678110</v>
      </c>
      <c r="G747" s="310" t="str">
        <f>CONCATENATE(MID(Q747,3,2),MID(P747,1,2),MID(H747,1,2),MID(I747,1,2),MID(J747,1,2), MID(K747,1,2),MID(L747,1,1))</f>
        <v>168MAMONAVAP</v>
      </c>
      <c r="H747" s="18" t="s">
        <v>1017</v>
      </c>
      <c r="I747" s="18" t="s">
        <v>365</v>
      </c>
      <c r="J747" s="18" t="s">
        <v>3290</v>
      </c>
      <c r="K747" s="18" t="s">
        <v>167</v>
      </c>
      <c r="L747" s="21" t="s">
        <v>42</v>
      </c>
      <c r="M747" s="21" t="s">
        <v>42</v>
      </c>
      <c r="N747" s="193">
        <v>42601</v>
      </c>
      <c r="O747" s="199">
        <v>19</v>
      </c>
      <c r="P747" s="199">
        <v>8</v>
      </c>
      <c r="Q747" s="199">
        <v>2016</v>
      </c>
      <c r="R747" s="637">
        <f t="shared" ca="1" si="268"/>
        <v>7</v>
      </c>
      <c r="S747" s="15" t="s">
        <v>4809</v>
      </c>
      <c r="T747" s="18" t="s">
        <v>42</v>
      </c>
      <c r="U747" s="115" t="s">
        <v>3291</v>
      </c>
      <c r="V747" s="14" t="s">
        <v>2592</v>
      </c>
      <c r="W747" s="114" t="s">
        <v>47</v>
      </c>
      <c r="X747" s="51" t="str">
        <f t="shared" si="269"/>
        <v>882MOBAJECAV</v>
      </c>
      <c r="Y747" s="18" t="s">
        <v>365</v>
      </c>
      <c r="Z747" s="18" t="s">
        <v>1113</v>
      </c>
      <c r="AA747" s="18" t="s">
        <v>1114</v>
      </c>
      <c r="AB747" s="18" t="s">
        <v>383</v>
      </c>
      <c r="AC747" s="481" t="s">
        <v>56</v>
      </c>
      <c r="AD747" s="44" t="s">
        <v>111</v>
      </c>
      <c r="AE747" s="116">
        <v>32179</v>
      </c>
      <c r="AF747" s="18" t="s">
        <v>74</v>
      </c>
      <c r="AG747" s="18" t="s">
        <v>155</v>
      </c>
      <c r="AH747" s="18" t="s">
        <v>254</v>
      </c>
      <c r="AI747" s="58" t="s">
        <v>4809</v>
      </c>
      <c r="AJ747" s="150" t="s">
        <v>142</v>
      </c>
      <c r="AK747" s="117" t="s">
        <v>1115</v>
      </c>
      <c r="AL747" s="15" t="s">
        <v>2578</v>
      </c>
      <c r="AM747" s="387">
        <v>45226</v>
      </c>
      <c r="AN747" s="15" t="s">
        <v>49</v>
      </c>
      <c r="AO747" s="24">
        <v>45254</v>
      </c>
      <c r="AP747" s="15">
        <v>1</v>
      </c>
      <c r="AQ747" s="20">
        <v>1</v>
      </c>
      <c r="AR747" s="277">
        <v>2</v>
      </c>
      <c r="AS747" s="114" t="s">
        <v>47</v>
      </c>
      <c r="AT747" s="281" t="s">
        <v>67</v>
      </c>
      <c r="AU747" s="398" t="s">
        <v>47</v>
      </c>
      <c r="AV747" s="15"/>
      <c r="AW747" s="164"/>
      <c r="AX747" s="58"/>
      <c r="AY747" s="164"/>
      <c r="AZ747" s="15"/>
      <c r="BA747" s="15"/>
      <c r="BB747" s="164"/>
      <c r="BC747" s="164"/>
      <c r="BD747" s="164"/>
      <c r="BE747" s="164"/>
      <c r="BF747" s="164"/>
      <c r="BG747" s="755">
        <f t="shared" si="270"/>
        <v>6</v>
      </c>
      <c r="BH747" s="709">
        <f t="shared" si="271"/>
        <v>7</v>
      </c>
      <c r="BI747" s="755">
        <f t="shared" si="272"/>
        <v>1</v>
      </c>
      <c r="BJ747" s="459" t="str">
        <f t="shared" si="273"/>
        <v>NO TIENE REZAGO</v>
      </c>
      <c r="BK747" s="164" t="s">
        <v>3855</v>
      </c>
    </row>
    <row r="748" spans="1:63" customFormat="1" ht="18.75" customHeight="1">
      <c r="A748" s="481">
        <v>1000</v>
      </c>
      <c r="B748" s="59" t="s">
        <v>4811</v>
      </c>
      <c r="C748" s="15" t="s">
        <v>33</v>
      </c>
      <c r="D748" s="15" t="s">
        <v>33</v>
      </c>
      <c r="E748" s="15" t="s">
        <v>132</v>
      </c>
      <c r="F748" s="185">
        <v>974870764</v>
      </c>
      <c r="G748" s="310" t="str">
        <f>CONCATENATE(MID(Q748,3,2),MID(P748,1,2),MID(H748,1,2),MID(I748,1,2),MID(J748,1,2), MID(K748,1,2),MID(L748,1,1))</f>
        <v>108MAROMANAS</v>
      </c>
      <c r="H748" s="18" t="s">
        <v>1017</v>
      </c>
      <c r="I748" s="18" t="s">
        <v>338</v>
      </c>
      <c r="J748" s="18" t="s">
        <v>185</v>
      </c>
      <c r="K748" s="18" t="s">
        <v>4620</v>
      </c>
      <c r="L748" s="15" t="s">
        <v>57</v>
      </c>
      <c r="M748" s="103" t="s">
        <v>57</v>
      </c>
      <c r="N748" s="193">
        <v>40410</v>
      </c>
      <c r="O748" s="199">
        <v>20</v>
      </c>
      <c r="P748" s="199">
        <v>8</v>
      </c>
      <c r="Q748" s="199">
        <v>2010</v>
      </c>
      <c r="R748" s="637">
        <f t="shared" ca="1" si="268"/>
        <v>13</v>
      </c>
      <c r="S748" s="15" t="s">
        <v>4809</v>
      </c>
      <c r="T748" s="29" t="s">
        <v>86</v>
      </c>
      <c r="U748" s="362" t="s">
        <v>4621</v>
      </c>
      <c r="V748" s="14" t="s">
        <v>2656</v>
      </c>
      <c r="W748" s="114" t="s">
        <v>47</v>
      </c>
      <c r="X748" s="51" t="str">
        <f t="shared" si="269"/>
        <v>9504ROLACACEV</v>
      </c>
      <c r="Y748" s="494" t="s">
        <v>338</v>
      </c>
      <c r="Z748" s="185" t="s">
        <v>4622</v>
      </c>
      <c r="AA748" s="185" t="s">
        <v>603</v>
      </c>
      <c r="AB748" s="185" t="s">
        <v>1633</v>
      </c>
      <c r="AC748" s="481" t="s">
        <v>56</v>
      </c>
      <c r="AD748" s="44" t="s">
        <v>57</v>
      </c>
      <c r="AE748" s="193">
        <v>34807</v>
      </c>
      <c r="AF748" s="362" t="s">
        <v>199</v>
      </c>
      <c r="AG748" s="362" t="s">
        <v>162</v>
      </c>
      <c r="AH748" s="362" t="s">
        <v>278</v>
      </c>
      <c r="AI748" s="58" t="s">
        <v>4809</v>
      </c>
      <c r="AJ748" s="32" t="s">
        <v>58</v>
      </c>
      <c r="AK748" s="369" t="s">
        <v>4623</v>
      </c>
      <c r="AL748" s="15" t="s">
        <v>2578</v>
      </c>
      <c r="AM748" s="387">
        <v>45205</v>
      </c>
      <c r="AN748" s="15"/>
      <c r="AO748" s="1111"/>
      <c r="AP748" s="15"/>
      <c r="AQ748" s="20"/>
      <c r="AR748" s="181"/>
      <c r="AS748" s="146" t="s">
        <v>47</v>
      </c>
      <c r="AT748" s="277" t="s">
        <v>48</v>
      </c>
      <c r="AU748" s="164" t="s">
        <v>47</v>
      </c>
      <c r="AV748" s="58"/>
      <c r="AW748" s="164"/>
      <c r="AX748" s="58"/>
      <c r="AY748" s="164"/>
      <c r="AZ748" s="58"/>
      <c r="BA748" s="58"/>
      <c r="BB748" s="164"/>
      <c r="BC748" s="164"/>
      <c r="BD748" s="164"/>
      <c r="BE748" s="164"/>
      <c r="BF748" s="164"/>
      <c r="BG748" s="755">
        <f t="shared" si="270"/>
        <v>12</v>
      </c>
      <c r="BH748" s="709">
        <f t="shared" si="271"/>
        <v>13</v>
      </c>
      <c r="BI748" s="755">
        <f t="shared" si="272"/>
        <v>1</v>
      </c>
      <c r="BJ748" s="459" t="str">
        <f t="shared" si="273"/>
        <v>NO TIENE REZAGO</v>
      </c>
      <c r="BK748" s="164"/>
    </row>
    <row r="749" spans="1:63" customFormat="1" ht="18.75" customHeight="1">
      <c r="A749" s="481">
        <v>686</v>
      </c>
      <c r="B749" s="114" t="s">
        <v>2836</v>
      </c>
      <c r="C749" s="15" t="s">
        <v>33</v>
      </c>
      <c r="D749" s="15" t="s">
        <v>33</v>
      </c>
      <c r="E749" s="15" t="s">
        <v>2048</v>
      </c>
      <c r="F749" s="15">
        <v>956716159</v>
      </c>
      <c r="G749" s="310" t="str">
        <f>CONCATENATE(MID(Q749,3,2),MID(P749,1,2),MID(H749,1,2),MID(I749,1,2),MID(J749,1,2), MID(K749,1,2),MID(L749,1,1))</f>
        <v>205MAZABESAN</v>
      </c>
      <c r="H749" s="18" t="s">
        <v>1017</v>
      </c>
      <c r="I749" s="18" t="s">
        <v>1739</v>
      </c>
      <c r="J749" s="18" t="s">
        <v>3739</v>
      </c>
      <c r="K749" s="18" t="s">
        <v>2709</v>
      </c>
      <c r="L749" s="21" t="s">
        <v>1938</v>
      </c>
      <c r="M749" s="185" t="s">
        <v>1938</v>
      </c>
      <c r="N749" s="193">
        <v>43976</v>
      </c>
      <c r="O749" s="199">
        <v>25</v>
      </c>
      <c r="P749" s="199">
        <v>5</v>
      </c>
      <c r="Q749" s="199">
        <v>2020</v>
      </c>
      <c r="R749" s="637">
        <f t="shared" ca="1" si="268"/>
        <v>3</v>
      </c>
      <c r="S749" s="15" t="s">
        <v>4808</v>
      </c>
      <c r="T749" s="18" t="s">
        <v>2113</v>
      </c>
      <c r="U749" s="122" t="s">
        <v>3740</v>
      </c>
      <c r="V749" s="21" t="s">
        <v>53</v>
      </c>
      <c r="W749" s="114" t="s">
        <v>47</v>
      </c>
      <c r="X749" s="51" t="str">
        <f t="shared" si="269"/>
        <v>855ZADELODEV</v>
      </c>
      <c r="Y749" s="18" t="s">
        <v>1739</v>
      </c>
      <c r="Z749" s="18" t="s">
        <v>1742</v>
      </c>
      <c r="AA749" s="18" t="s">
        <v>1743</v>
      </c>
      <c r="AB749" s="18" t="s">
        <v>1744</v>
      </c>
      <c r="AC749" s="481" t="s">
        <v>56</v>
      </c>
      <c r="AD749" s="15" t="s">
        <v>42</v>
      </c>
      <c r="AE749" s="116">
        <v>31193</v>
      </c>
      <c r="AF749" s="18" t="s">
        <v>248</v>
      </c>
      <c r="AG749" s="18" t="s">
        <v>180</v>
      </c>
      <c r="AH749" s="18" t="s">
        <v>181</v>
      </c>
      <c r="AI749" s="58" t="s">
        <v>4809</v>
      </c>
      <c r="AJ749" s="18" t="s">
        <v>42</v>
      </c>
      <c r="AK749" s="117" t="s">
        <v>1745</v>
      </c>
      <c r="AL749" s="15" t="s">
        <v>2578</v>
      </c>
      <c r="AM749" s="31">
        <v>45221.603229166663</v>
      </c>
      <c r="AN749" s="15" t="s">
        <v>49</v>
      </c>
      <c r="AO749" s="1111">
        <v>45245</v>
      </c>
      <c r="AP749" s="15">
        <v>1</v>
      </c>
      <c r="AQ749" s="20">
        <v>1</v>
      </c>
      <c r="AR749" s="277">
        <v>2</v>
      </c>
      <c r="AS749" s="114" t="s">
        <v>47</v>
      </c>
      <c r="AT749" s="281" t="s">
        <v>67</v>
      </c>
      <c r="AU749" s="398" t="s">
        <v>47</v>
      </c>
      <c r="AV749" s="15"/>
      <c r="AW749" s="164"/>
      <c r="AX749" s="58"/>
      <c r="AY749" s="164"/>
      <c r="AZ749" s="15"/>
      <c r="BA749" s="15"/>
      <c r="BB749" s="164"/>
      <c r="BC749" s="164"/>
      <c r="BD749" s="164"/>
      <c r="BE749" s="164"/>
      <c r="BF749" s="164"/>
      <c r="BG749" s="755">
        <f t="shared" si="270"/>
        <v>6</v>
      </c>
      <c r="BH749" s="709">
        <f t="shared" si="271"/>
        <v>3</v>
      </c>
      <c r="BI749" s="755">
        <f t="shared" si="272"/>
        <v>-3</v>
      </c>
      <c r="BJ749" s="459" t="str">
        <f t="shared" si="273"/>
        <v>NO TIENE REZAGO</v>
      </c>
      <c r="BK749" s="164"/>
    </row>
    <row r="750" spans="1:63" customFormat="1" ht="18.75" customHeight="1">
      <c r="A750" s="481">
        <v>683</v>
      </c>
      <c r="B750" s="114" t="s">
        <v>2836</v>
      </c>
      <c r="C750" s="15" t="s">
        <v>33</v>
      </c>
      <c r="D750" s="15" t="s">
        <v>33</v>
      </c>
      <c r="E750" s="15" t="s">
        <v>279</v>
      </c>
      <c r="F750" s="15" t="s">
        <v>1720</v>
      </c>
      <c r="G750" s="310" t="str">
        <f>CONCATENATE(MID(Q750,3,2),MID(P750,1,2),MID(H750,1,2),MID(I750,1,2),MID(J750,1,2), MID(K750,1,2),MID(L750,1,1))</f>
        <v>142MACIHEANP</v>
      </c>
      <c r="H750" s="18" t="s">
        <v>3733</v>
      </c>
      <c r="I750" s="18" t="s">
        <v>1695</v>
      </c>
      <c r="J750" s="18" t="s">
        <v>3734</v>
      </c>
      <c r="K750" s="18" t="s">
        <v>3735</v>
      </c>
      <c r="L750" s="21" t="s">
        <v>42</v>
      </c>
      <c r="M750" s="21" t="s">
        <v>42</v>
      </c>
      <c r="N750" s="193">
        <v>41684</v>
      </c>
      <c r="O750" s="199">
        <v>14</v>
      </c>
      <c r="P750" s="199">
        <v>2</v>
      </c>
      <c r="Q750" s="199">
        <v>2014</v>
      </c>
      <c r="R750" s="637">
        <f t="shared" ca="1" si="268"/>
        <v>10</v>
      </c>
      <c r="S750" s="15" t="s">
        <v>4808</v>
      </c>
      <c r="T750" s="15" t="s">
        <v>42</v>
      </c>
      <c r="U750" s="131" t="s">
        <v>3736</v>
      </c>
      <c r="V750" s="756" t="s">
        <v>2631</v>
      </c>
      <c r="W750" s="114" t="s">
        <v>47</v>
      </c>
      <c r="X750" s="51" t="str">
        <f t="shared" si="269"/>
        <v>821VICIMAELV</v>
      </c>
      <c r="Y750" s="18" t="s">
        <v>1721</v>
      </c>
      <c r="Z750" s="18" t="s">
        <v>1722</v>
      </c>
      <c r="AA750" s="18" t="s">
        <v>838</v>
      </c>
      <c r="AB750" s="18" t="s">
        <v>1005</v>
      </c>
      <c r="AC750" s="481" t="s">
        <v>56</v>
      </c>
      <c r="AD750" s="15" t="s">
        <v>42</v>
      </c>
      <c r="AE750" s="116">
        <v>29964</v>
      </c>
      <c r="AF750" s="18" t="s">
        <v>364</v>
      </c>
      <c r="AG750" s="18" t="s">
        <v>144</v>
      </c>
      <c r="AH750" s="18" t="s">
        <v>369</v>
      </c>
      <c r="AI750" s="58" t="s">
        <v>4809</v>
      </c>
      <c r="AJ750" s="15" t="s">
        <v>42</v>
      </c>
      <c r="AK750" s="20">
        <v>5406642</v>
      </c>
      <c r="AL750" s="15" t="s">
        <v>2578</v>
      </c>
      <c r="AM750" s="31">
        <v>45202</v>
      </c>
      <c r="AN750" s="15" t="s">
        <v>49</v>
      </c>
      <c r="AO750" s="1111">
        <v>45247</v>
      </c>
      <c r="AP750" s="15">
        <v>1</v>
      </c>
      <c r="AQ750" s="20">
        <v>1</v>
      </c>
      <c r="AR750" s="277">
        <v>1</v>
      </c>
      <c r="AS750" s="114" t="s">
        <v>47</v>
      </c>
      <c r="AT750" s="281" t="s">
        <v>188</v>
      </c>
      <c r="AU750" s="398" t="s">
        <v>47</v>
      </c>
      <c r="AV750" s="15"/>
      <c r="AW750" s="164"/>
      <c r="AX750" s="58"/>
      <c r="AY750" s="164"/>
      <c r="AZ750" s="15"/>
      <c r="BA750" s="15"/>
      <c r="BB750" s="164"/>
      <c r="BC750" s="164"/>
      <c r="BD750" s="164"/>
      <c r="BE750" s="164"/>
      <c r="BF750" s="164"/>
      <c r="BG750" s="755">
        <f t="shared" si="270"/>
        <v>6</v>
      </c>
      <c r="BH750" s="709">
        <f t="shared" si="271"/>
        <v>10</v>
      </c>
      <c r="BI750" s="755">
        <f t="shared" si="272"/>
        <v>4</v>
      </c>
      <c r="BJ750" s="459" t="str">
        <f t="shared" si="273"/>
        <v>4 AÑOS REZAGO A MÁS</v>
      </c>
      <c r="BK750" s="164"/>
    </row>
    <row r="751" spans="1:63" customFormat="1" ht="18.75" customHeight="1">
      <c r="A751" s="481">
        <v>1261</v>
      </c>
      <c r="B751" s="23" t="s">
        <v>5311</v>
      </c>
      <c r="C751" s="15" t="s">
        <v>33</v>
      </c>
      <c r="D751" s="15" t="s">
        <v>33</v>
      </c>
      <c r="E751" s="466" t="s">
        <v>335</v>
      </c>
      <c r="F751" s="53">
        <v>918348867</v>
      </c>
      <c r="G751" s="310" t="str">
        <f>CONCATENATE(MID(Q751,3,2),MID(P751,1,2),MID(H751,1,2),MID(I751,1,2),MID(J751,1,2), MID(K751,1,2),MID(L751,1,1))</f>
        <v>134MAMEAAGEC</v>
      </c>
      <c r="H751" s="48" t="s">
        <v>3930</v>
      </c>
      <c r="I751" s="48" t="s">
        <v>175</v>
      </c>
      <c r="J751" s="48" t="s">
        <v>2863</v>
      </c>
      <c r="K751" s="48" t="s">
        <v>5869</v>
      </c>
      <c r="L751" s="15" t="s">
        <v>111</v>
      </c>
      <c r="M751" s="18" t="s">
        <v>111</v>
      </c>
      <c r="N751" s="528">
        <v>41365</v>
      </c>
      <c r="O751" s="354">
        <v>1</v>
      </c>
      <c r="P751" s="354">
        <v>4</v>
      </c>
      <c r="Q751" s="354">
        <v>2013</v>
      </c>
      <c r="R751" s="637">
        <f t="shared" ca="1" si="268"/>
        <v>10</v>
      </c>
      <c r="S751" s="482" t="s">
        <v>4808</v>
      </c>
      <c r="T751" s="466" t="s">
        <v>112</v>
      </c>
      <c r="U751" s="54" t="s">
        <v>5870</v>
      </c>
      <c r="V751" s="14" t="s">
        <v>2602</v>
      </c>
      <c r="W751" s="114" t="s">
        <v>47</v>
      </c>
      <c r="X751" s="51" t="str">
        <f t="shared" si="269"/>
        <v>8109MEGONECAV</v>
      </c>
      <c r="Y751" s="53" t="s">
        <v>175</v>
      </c>
      <c r="Z751" s="53" t="s">
        <v>234</v>
      </c>
      <c r="AA751" s="53" t="s">
        <v>5966</v>
      </c>
      <c r="AB751" s="53" t="s">
        <v>383</v>
      </c>
      <c r="AC751" s="481" t="s">
        <v>56</v>
      </c>
      <c r="AD751" s="44" t="s">
        <v>111</v>
      </c>
      <c r="AE751" s="540">
        <v>29854</v>
      </c>
      <c r="AF751" s="538" t="s">
        <v>274</v>
      </c>
      <c r="AG751" s="538" t="s">
        <v>315</v>
      </c>
      <c r="AH751" s="538" t="s">
        <v>242</v>
      </c>
      <c r="AI751" s="15" t="s">
        <v>4809</v>
      </c>
      <c r="AJ751" s="466" t="s">
        <v>112</v>
      </c>
      <c r="AK751" s="53" t="s">
        <v>40</v>
      </c>
      <c r="AL751" s="15" t="s">
        <v>2578</v>
      </c>
      <c r="AM751" s="557">
        <v>45308.716377326389</v>
      </c>
      <c r="AN751" s="15"/>
      <c r="AO751" s="1101"/>
      <c r="AP751" s="481">
        <v>2</v>
      </c>
      <c r="AQ751" s="466"/>
      <c r="AR751" s="715"/>
      <c r="AS751" s="114" t="s">
        <v>47</v>
      </c>
      <c r="AT751" s="188" t="s">
        <v>1210</v>
      </c>
      <c r="AV751" s="58"/>
      <c r="AW751" s="1064"/>
      <c r="AX751" s="481"/>
      <c r="AY751" s="1064"/>
      <c r="AZ751" s="58"/>
      <c r="BA751" s="58"/>
      <c r="BG751" s="755">
        <f t="shared" si="270"/>
        <v>8</v>
      </c>
      <c r="BH751" s="709">
        <f t="shared" si="271"/>
        <v>10</v>
      </c>
      <c r="BI751" s="755">
        <f t="shared" si="272"/>
        <v>2</v>
      </c>
      <c r="BJ751" s="459" t="str">
        <f t="shared" si="273"/>
        <v>2 AÑOS REZAGO</v>
      </c>
    </row>
    <row r="752" spans="1:63" customFormat="1" ht="18.75" customHeight="1">
      <c r="A752" s="481">
        <v>1194</v>
      </c>
      <c r="B752" s="23" t="s">
        <v>5311</v>
      </c>
      <c r="C752" s="15" t="s">
        <v>33</v>
      </c>
      <c r="D752" s="15" t="s">
        <v>33</v>
      </c>
      <c r="E752" s="466" t="s">
        <v>335</v>
      </c>
      <c r="F752" s="53">
        <v>918348867</v>
      </c>
      <c r="G752" s="310" t="str">
        <f>CONCATENATE(MID(Q752,3,2),MID(P752,1,2),MID(H752,1,2),MID(I752,1,2),MID(J752,1,2), MID(K752,1,2),MID(L752,1,1))</f>
        <v>0810MAMEDAEDC</v>
      </c>
      <c r="H752" s="48" t="s">
        <v>3930</v>
      </c>
      <c r="I752" s="48" t="s">
        <v>175</v>
      </c>
      <c r="J752" s="48" t="s">
        <v>1942</v>
      </c>
      <c r="K752" s="48" t="s">
        <v>1775</v>
      </c>
      <c r="L752" s="15" t="s">
        <v>111</v>
      </c>
      <c r="M752" s="18" t="s">
        <v>111</v>
      </c>
      <c r="N752" s="528">
        <v>39739</v>
      </c>
      <c r="O752" s="354">
        <v>18</v>
      </c>
      <c r="P752" s="354">
        <v>10</v>
      </c>
      <c r="Q752" s="354">
        <v>2008</v>
      </c>
      <c r="R752" s="637">
        <f t="shared" ca="1" si="268"/>
        <v>15</v>
      </c>
      <c r="S752" s="482" t="s">
        <v>4808</v>
      </c>
      <c r="T752" s="466" t="s">
        <v>112</v>
      </c>
      <c r="U752" s="54" t="s">
        <v>5734</v>
      </c>
      <c r="V752" s="14" t="s">
        <v>2597</v>
      </c>
      <c r="W752" s="114" t="s">
        <v>47</v>
      </c>
      <c r="X752" s="51" t="str">
        <f t="shared" si="269"/>
        <v>8109MEGONECAV</v>
      </c>
      <c r="Y752" s="53" t="s">
        <v>175</v>
      </c>
      <c r="Z752" s="53" t="s">
        <v>234</v>
      </c>
      <c r="AA752" s="53" t="s">
        <v>5966</v>
      </c>
      <c r="AB752" s="53" t="s">
        <v>383</v>
      </c>
      <c r="AC752" s="481" t="s">
        <v>56</v>
      </c>
      <c r="AD752" s="44" t="s">
        <v>111</v>
      </c>
      <c r="AE752" s="540">
        <v>29854</v>
      </c>
      <c r="AF752" s="538" t="s">
        <v>274</v>
      </c>
      <c r="AG752" s="538" t="s">
        <v>315</v>
      </c>
      <c r="AH752" s="538" t="s">
        <v>242</v>
      </c>
      <c r="AI752" s="15" t="s">
        <v>4809</v>
      </c>
      <c r="AJ752" s="466" t="s">
        <v>112</v>
      </c>
      <c r="AK752" s="53" t="s">
        <v>40</v>
      </c>
      <c r="AL752" s="15" t="s">
        <v>2578</v>
      </c>
      <c r="AM752" s="557">
        <v>45308.712680694443</v>
      </c>
      <c r="AN752" s="15" t="s">
        <v>49</v>
      </c>
      <c r="AO752" s="1101">
        <v>45314</v>
      </c>
      <c r="AP752" s="481">
        <v>1</v>
      </c>
      <c r="AQ752" s="530">
        <v>1</v>
      </c>
      <c r="AR752" s="717">
        <v>1</v>
      </c>
      <c r="AS752" s="638" t="s">
        <v>47</v>
      </c>
      <c r="AT752" s="188" t="s">
        <v>1210</v>
      </c>
      <c r="AV752" s="58"/>
      <c r="AW752" s="1064" t="s">
        <v>6089</v>
      </c>
      <c r="AX752" s="481"/>
      <c r="AY752" s="1064" t="s">
        <v>1805</v>
      </c>
      <c r="AZ752" s="58"/>
      <c r="BA752" s="58"/>
      <c r="BG752" s="755">
        <f t="shared" si="270"/>
        <v>13</v>
      </c>
      <c r="BH752" s="709">
        <f t="shared" si="271"/>
        <v>15</v>
      </c>
      <c r="BI752" s="755">
        <f t="shared" si="272"/>
        <v>2</v>
      </c>
      <c r="BJ752" s="459" t="str">
        <f t="shared" si="273"/>
        <v>2 AÑOS REZAGO</v>
      </c>
    </row>
    <row r="753" spans="1:63" customFormat="1" ht="18.75" customHeight="1">
      <c r="A753" s="481">
        <v>1195</v>
      </c>
      <c r="B753" s="23" t="s">
        <v>5311</v>
      </c>
      <c r="C753" s="15" t="s">
        <v>33</v>
      </c>
      <c r="D753" s="15" t="s">
        <v>33</v>
      </c>
      <c r="E753" s="466" t="s">
        <v>335</v>
      </c>
      <c r="F753" s="53">
        <v>918348867</v>
      </c>
      <c r="G753" s="310" t="str">
        <f>CONCATENATE(MID(Q753,3,2),MID(P753,1,2),MID(H753,1,2),MID(I753,1,2),MID(J753,1,2), MID(K753,1,2),MID(L753,1,1))</f>
        <v>101MAMEISJOC</v>
      </c>
      <c r="H753" s="48" t="s">
        <v>3930</v>
      </c>
      <c r="I753" s="48" t="s">
        <v>175</v>
      </c>
      <c r="J753" s="48" t="s">
        <v>2364</v>
      </c>
      <c r="K753" s="48" t="s">
        <v>2317</v>
      </c>
      <c r="L753" s="15" t="s">
        <v>111</v>
      </c>
      <c r="M753" s="18" t="s">
        <v>111</v>
      </c>
      <c r="N753" s="528">
        <v>40185</v>
      </c>
      <c r="O753" s="354">
        <v>7</v>
      </c>
      <c r="P753" s="354">
        <v>1</v>
      </c>
      <c r="Q753" s="354">
        <v>2010</v>
      </c>
      <c r="R753" s="637">
        <f t="shared" ca="1" si="268"/>
        <v>14</v>
      </c>
      <c r="S753" s="482" t="s">
        <v>4808</v>
      </c>
      <c r="T753" s="466" t="s">
        <v>112</v>
      </c>
      <c r="U753" s="54" t="s">
        <v>5735</v>
      </c>
      <c r="V753" s="14" t="s">
        <v>2597</v>
      </c>
      <c r="W753" s="114" t="s">
        <v>47</v>
      </c>
      <c r="X753" s="51" t="str">
        <f t="shared" si="269"/>
        <v>8109MEGONECAV</v>
      </c>
      <c r="Y753" s="53" t="s">
        <v>175</v>
      </c>
      <c r="Z753" s="53" t="s">
        <v>234</v>
      </c>
      <c r="AA753" s="53" t="s">
        <v>5966</v>
      </c>
      <c r="AB753" s="53" t="s">
        <v>383</v>
      </c>
      <c r="AC753" s="481" t="s">
        <v>56</v>
      </c>
      <c r="AD753" s="44" t="s">
        <v>111</v>
      </c>
      <c r="AE753" s="540">
        <v>29854</v>
      </c>
      <c r="AF753" s="538" t="s">
        <v>274</v>
      </c>
      <c r="AG753" s="538" t="s">
        <v>315</v>
      </c>
      <c r="AH753" s="538" t="s">
        <v>242</v>
      </c>
      <c r="AI753" s="15" t="s">
        <v>4809</v>
      </c>
      <c r="AJ753" s="466" t="s">
        <v>112</v>
      </c>
      <c r="AK753" s="53" t="s">
        <v>40</v>
      </c>
      <c r="AL753" s="15" t="s">
        <v>2578</v>
      </c>
      <c r="AM753" s="557">
        <v>45308.714653449075</v>
      </c>
      <c r="AN753" s="15"/>
      <c r="AO753" s="1101"/>
      <c r="AP753" s="481">
        <v>3</v>
      </c>
      <c r="AQ753" s="466"/>
      <c r="AR753" s="715"/>
      <c r="AS753" s="114" t="s">
        <v>47</v>
      </c>
      <c r="AT753" s="188" t="s">
        <v>1210</v>
      </c>
      <c r="AV753" s="58"/>
      <c r="AW753" s="1064" t="s">
        <v>6089</v>
      </c>
      <c r="AX753" s="481"/>
      <c r="AY753" s="1064" t="s">
        <v>1805</v>
      </c>
      <c r="AZ753" s="58"/>
      <c r="BA753" s="58"/>
      <c r="BG753" s="755">
        <f t="shared" si="270"/>
        <v>13</v>
      </c>
      <c r="BH753" s="709">
        <f t="shared" si="271"/>
        <v>14</v>
      </c>
      <c r="BI753" s="755">
        <f t="shared" si="272"/>
        <v>1</v>
      </c>
      <c r="BJ753" s="459" t="str">
        <f t="shared" si="273"/>
        <v>NO TIENE REZAGO</v>
      </c>
    </row>
    <row r="754" spans="1:63" customFormat="1" ht="18.75" customHeight="1">
      <c r="A754" s="481">
        <v>1154</v>
      </c>
      <c r="B754" s="23" t="s">
        <v>5311</v>
      </c>
      <c r="C754" s="15" t="s">
        <v>33</v>
      </c>
      <c r="D754" s="15" t="s">
        <v>33</v>
      </c>
      <c r="E754" s="53" t="s">
        <v>132</v>
      </c>
      <c r="F754" s="53">
        <v>924775640</v>
      </c>
      <c r="G754" s="310" t="str">
        <f>CONCATENATE(MID(Q754,3,2),MID(P754,1,2),MID(H754,1,2),MID(I754,1,2),MID(J754,1,2), MID(K754,1,2),MID(L754,1,1))</f>
        <v>126MAMUIDVAP</v>
      </c>
      <c r="H754" s="48" t="s">
        <v>2001</v>
      </c>
      <c r="I754" s="48" t="s">
        <v>433</v>
      </c>
      <c r="J754" s="450" t="s">
        <v>5566</v>
      </c>
      <c r="K754" s="48" t="s">
        <v>167</v>
      </c>
      <c r="L754" s="58" t="s">
        <v>42</v>
      </c>
      <c r="M754" s="53" t="s">
        <v>42</v>
      </c>
      <c r="N754" s="537">
        <v>41080</v>
      </c>
      <c r="O754" s="354">
        <v>20</v>
      </c>
      <c r="P754" s="354">
        <v>6</v>
      </c>
      <c r="Q754" s="354">
        <v>2012</v>
      </c>
      <c r="R754" s="637">
        <f ca="1">DATEDIF(N754,TODAY(),"Y")</f>
        <v>11</v>
      </c>
      <c r="S754" s="483" t="s">
        <v>4809</v>
      </c>
      <c r="T754" s="57" t="s">
        <v>42</v>
      </c>
      <c r="U754" s="538" t="s">
        <v>5567</v>
      </c>
      <c r="V754" s="14" t="s">
        <v>2644</v>
      </c>
      <c r="W754" s="114" t="s">
        <v>47</v>
      </c>
      <c r="X754" s="51" t="str">
        <f>UPPER(CONCATENATE(MID(AH754,3,2),MID(AG754,1,2),MID(Y754,1,2),MID(Z754,1,2),MID(AA754,1,2),MID(AB754,1,2),MID(AC754,1,1)))</f>
        <v>9410MAMUWICAV</v>
      </c>
      <c r="Y754" s="53" t="s">
        <v>2001</v>
      </c>
      <c r="Z754" s="53" t="s">
        <v>433</v>
      </c>
      <c r="AA754" s="540" t="s">
        <v>5273</v>
      </c>
      <c r="AB754" s="53" t="s">
        <v>383</v>
      </c>
      <c r="AC754" s="481" t="s">
        <v>56</v>
      </c>
      <c r="AD754" s="15" t="s">
        <v>42</v>
      </c>
      <c r="AE754" s="108">
        <v>34612</v>
      </c>
      <c r="AF754" s="527" t="s">
        <v>105</v>
      </c>
      <c r="AG754" s="527" t="s">
        <v>114</v>
      </c>
      <c r="AH754" s="527" t="s">
        <v>75</v>
      </c>
      <c r="AI754" s="15" t="s">
        <v>4809</v>
      </c>
      <c r="AJ754" s="53" t="s">
        <v>42</v>
      </c>
      <c r="AK754" s="538" t="s">
        <v>5626</v>
      </c>
      <c r="AL754" s="15" t="s">
        <v>2578</v>
      </c>
      <c r="AM754" s="557">
        <v>45296.580231481479</v>
      </c>
      <c r="AN754" s="58"/>
      <c r="AO754" s="481"/>
      <c r="AP754" s="481">
        <v>2</v>
      </c>
      <c r="AQ754" s="466"/>
      <c r="AR754" s="715"/>
      <c r="AS754" s="114" t="s">
        <v>47</v>
      </c>
      <c r="AT754" s="188" t="s">
        <v>98</v>
      </c>
      <c r="AU754" s="305"/>
      <c r="AV754" s="58" t="s">
        <v>47</v>
      </c>
      <c r="AW754" s="1071" t="s">
        <v>5643</v>
      </c>
      <c r="AX754" s="1093">
        <v>45314</v>
      </c>
      <c r="AY754" s="1071" t="s">
        <v>5636</v>
      </c>
      <c r="AZ754" s="58"/>
      <c r="BA754" s="58"/>
      <c r="BG754" s="755">
        <f>IF(V754="NINGUNO",6, IF(V754="NIVEL INICIAL 3 AÑOS",6,IF(V754="NIVEL INICIAL 4 AÑOS",6, IF(V754="NIVEL INICIAL 5 AÑOS",6, IF(V754="PRIMARIA - 1ER GRADO",6, IF(V754="PRIMARIA - 2DO GRADO",7, IF(V754="PRIMARIA - 3ER GRADO",8, IF(V754="PRIMARIA - 4TO GRADO",9, IF(V754="PRIMARIA - 5TO GRADO",10, IF(V754="PRIMARIA - 6TO GRADO",11, IF(V754="SECUNDARIA - 1ER GRADO",12, IF(V754="SECUNDARIA - 2DO GRADO",13, IF(V754="SECUNDARIA - 3ER GRADO",14, IF(V754="SECUNDARIA - 4TO GRADO",15))))))))))))))</f>
        <v>9</v>
      </c>
      <c r="BH754" s="709">
        <f>DATEDIF(N754,"31/03/2024","Y")</f>
        <v>11</v>
      </c>
      <c r="BI754" s="755">
        <f>BH754-BG754</f>
        <v>2</v>
      </c>
      <c r="BJ754" s="459" t="str">
        <f>IF(BI754&lt;=1,"NO TIENE REZAGO", IF(BI754=2,"2 AÑOS REZAGO", IF(BI754=3,"3 AÑOS REZAGO", IF(BI754&gt;=4, "4 AÑOS REZAGO A MÁS"))))</f>
        <v>2 AÑOS REZAGO</v>
      </c>
    </row>
    <row r="755" spans="1:63" customFormat="1" ht="18.75" customHeight="1">
      <c r="A755" s="481">
        <v>82</v>
      </c>
      <c r="B755" s="51" t="s">
        <v>2575</v>
      </c>
      <c r="C755" s="25" t="s">
        <v>33</v>
      </c>
      <c r="D755" s="25" t="s">
        <v>33</v>
      </c>
      <c r="E755" s="15" t="s">
        <v>2048</v>
      </c>
      <c r="F755" s="14">
        <v>995030911</v>
      </c>
      <c r="G755" s="310" t="str">
        <f>CONCATENATE(MID(Q755,3,2),MID(P755,1,2),MID(H755,1,2),MID(I755,1,2),MID(J755,1,2), MID(K755,1,2),MID(L755,1,1))</f>
        <v>1810MÁBRSASAT</v>
      </c>
      <c r="H755" s="37" t="s">
        <v>2699</v>
      </c>
      <c r="I755" s="37" t="s">
        <v>345</v>
      </c>
      <c r="J755" s="37" t="s">
        <v>2700</v>
      </c>
      <c r="K755" s="37" t="s">
        <v>2321</v>
      </c>
      <c r="L755" s="58" t="s">
        <v>349</v>
      </c>
      <c r="M755" s="14" t="s">
        <v>349</v>
      </c>
      <c r="N755" s="193">
        <v>43379</v>
      </c>
      <c r="O755" s="199">
        <v>6</v>
      </c>
      <c r="P755" s="199">
        <v>10</v>
      </c>
      <c r="Q755" s="199">
        <v>2018</v>
      </c>
      <c r="R755" s="637">
        <f ca="1">DATEDIF(N755,TODAY(),"Y")</f>
        <v>5</v>
      </c>
      <c r="S755" s="15" t="s">
        <v>4809</v>
      </c>
      <c r="T755" s="14" t="s">
        <v>2590</v>
      </c>
      <c r="U755" s="14">
        <v>303</v>
      </c>
      <c r="V755" s="29" t="s">
        <v>53</v>
      </c>
      <c r="W755" s="51" t="s">
        <v>47</v>
      </c>
      <c r="X755" s="51" t="str">
        <f>UPPER(CONCATENATE(MID(AH755,3,2),MID(AG755,1,2),MID(Y755,1,2),MID(Z755,1,2),MID(AA755,1,2),MID(AB755,1,2),MID(AC755,1,1)))</f>
        <v>9111BRMADAMAV</v>
      </c>
      <c r="Y755" s="14" t="s">
        <v>345</v>
      </c>
      <c r="Z755" s="14" t="s">
        <v>346</v>
      </c>
      <c r="AA755" s="14" t="s">
        <v>347</v>
      </c>
      <c r="AB755" s="14" t="s">
        <v>348</v>
      </c>
      <c r="AC755" s="481" t="s">
        <v>56</v>
      </c>
      <c r="AD755" s="58" t="s">
        <v>349</v>
      </c>
      <c r="AE755" s="38">
        <v>33561</v>
      </c>
      <c r="AF755" s="46" t="s">
        <v>161</v>
      </c>
      <c r="AG755" s="46" t="s">
        <v>65</v>
      </c>
      <c r="AH755" s="46" t="s">
        <v>156</v>
      </c>
      <c r="AI755" s="58" t="s">
        <v>4809</v>
      </c>
      <c r="AJ755" s="14" t="s">
        <v>86</v>
      </c>
      <c r="AK755" s="39">
        <v>20134474</v>
      </c>
      <c r="AL755" s="1080" t="s">
        <v>2578</v>
      </c>
      <c r="AM755" s="1101">
        <v>45184</v>
      </c>
      <c r="AN755" s="15" t="s">
        <v>49</v>
      </c>
      <c r="AO755" s="1111">
        <v>45213</v>
      </c>
      <c r="AP755" s="58">
        <v>1</v>
      </c>
      <c r="AQ755" s="56">
        <v>1</v>
      </c>
      <c r="AR755" s="714">
        <v>1</v>
      </c>
      <c r="AS755" s="51" t="s">
        <v>47</v>
      </c>
      <c r="AT755" s="687" t="s">
        <v>90</v>
      </c>
      <c r="AU755" s="1058" t="s">
        <v>47</v>
      </c>
      <c r="AV755" s="58"/>
      <c r="AW755" s="1061"/>
      <c r="AX755" s="58"/>
      <c r="AY755" s="1061"/>
      <c r="AZ755" s="58"/>
      <c r="BA755" s="557"/>
      <c r="BB755" s="1061"/>
      <c r="BC755" s="1061"/>
      <c r="BD755" s="1061"/>
      <c r="BE755" s="1061"/>
      <c r="BF755" s="1061"/>
      <c r="BG755" s="755">
        <f>IF(V755="NINGUNO",6, IF(V755="NIVEL INICIAL 3 AÑOS",6,IF(V755="NIVEL INICIAL 4 AÑOS",6, IF(V755="NIVEL INICIAL 5 AÑOS",6, IF(V755="PRIMARIA - 1ER GRADO",6, IF(V755="PRIMARIA - 2DO GRADO",7, IF(V755="PRIMARIA - 3ER GRADO",8, IF(V755="PRIMARIA - 4TO GRADO",9, IF(V755="PRIMARIA - 5TO GRADO",10, IF(V755="PRIMARIA - 6TO GRADO",11, IF(V755="SECUNDARIA - 1ER GRADO",12, IF(V755="SECUNDARIA - 2DO GRADO",13, IF(V755="SECUNDARIA - 3ER GRADO",14, IF(V755="SECUNDARIA - 4TO GRADO",15))))))))))))))</f>
        <v>6</v>
      </c>
      <c r="BH755" s="709">
        <f>DATEDIF(N755,"31/03/2024","Y")</f>
        <v>5</v>
      </c>
      <c r="BI755" s="755">
        <f>BH755-BG755</f>
        <v>-1</v>
      </c>
      <c r="BJ755" s="459" t="str">
        <f>IF(BI755&lt;=1,"NO TIENE REZAGO", IF(BI755=2,"2 AÑOS REZAGO", IF(BI755=3,"3 AÑOS REZAGO", IF(BI755&gt;=4, "4 AÑOS REZAGO A MÁS"))))</f>
        <v>NO TIENE REZAGO</v>
      </c>
      <c r="BK755" s="1061"/>
    </row>
    <row r="756" spans="1:63" customFormat="1" ht="18.75" customHeight="1">
      <c r="A756" s="481">
        <v>303</v>
      </c>
      <c r="B756" s="23" t="s">
        <v>4811</v>
      </c>
      <c r="C756" s="15" t="s">
        <v>33</v>
      </c>
      <c r="D756" s="15" t="s">
        <v>33</v>
      </c>
      <c r="E756" s="33" t="s">
        <v>60</v>
      </c>
      <c r="F756" s="185">
        <v>959125183</v>
      </c>
      <c r="G756" s="310" t="str">
        <f>CONCATENATE(MID(Q756,3,2),MID(P756,1,2),MID(H756,1,2),MID(I756,1,2),MID(J756,1,2), MID(K756,1,2),MID(L756,1,1))</f>
        <v>078MADUALALC</v>
      </c>
      <c r="H756" s="197" t="s">
        <v>244</v>
      </c>
      <c r="I756" s="197" t="s">
        <v>594</v>
      </c>
      <c r="J756" s="197" t="s">
        <v>3023</v>
      </c>
      <c r="K756" s="197" t="s">
        <v>1776</v>
      </c>
      <c r="L756" s="15" t="s">
        <v>111</v>
      </c>
      <c r="M756" s="18" t="s">
        <v>111</v>
      </c>
      <c r="N756" s="193">
        <v>39315</v>
      </c>
      <c r="O756" s="199">
        <v>21</v>
      </c>
      <c r="P756" s="199">
        <v>8</v>
      </c>
      <c r="Q756" s="199">
        <v>2007</v>
      </c>
      <c r="R756" s="637">
        <f ca="1">DATEDIF(N756,TODAY(),"Y")</f>
        <v>16</v>
      </c>
      <c r="S756" s="15" t="s">
        <v>4808</v>
      </c>
      <c r="T756" s="197" t="s">
        <v>142</v>
      </c>
      <c r="U756" s="1270" t="s">
        <v>3024</v>
      </c>
      <c r="V756" s="14" t="s">
        <v>2582</v>
      </c>
      <c r="W756" s="114" t="s">
        <v>47</v>
      </c>
      <c r="X756" s="51" t="str">
        <f>UPPER(CONCATENATE(MID(AH756,3,2),MID(AG756,1,2),MID(Y756,1,2),MID(Z756,1,2),MID(AA756,1,2),MID(AB756,1,2),MID(AC756,1,1)))</f>
        <v>7109DUMACAJUV</v>
      </c>
      <c r="Y756" s="364" t="s">
        <v>594</v>
      </c>
      <c r="Z756" s="197" t="s">
        <v>426</v>
      </c>
      <c r="AA756" s="197" t="s">
        <v>603</v>
      </c>
      <c r="AB756" s="197" t="s">
        <v>604</v>
      </c>
      <c r="AC756" s="481" t="s">
        <v>56</v>
      </c>
      <c r="AD756" s="15" t="s">
        <v>42</v>
      </c>
      <c r="AE756" s="249">
        <v>26179</v>
      </c>
      <c r="AF756" s="362" t="s">
        <v>88</v>
      </c>
      <c r="AG756" s="362" t="s">
        <v>315</v>
      </c>
      <c r="AH756" s="362" t="s">
        <v>606</v>
      </c>
      <c r="AI756" s="58" t="s">
        <v>4809</v>
      </c>
      <c r="AJ756" s="197" t="s">
        <v>42</v>
      </c>
      <c r="AK756" s="369" t="s">
        <v>605</v>
      </c>
      <c r="AL756" s="15" t="s">
        <v>2578</v>
      </c>
      <c r="AM756" s="85">
        <v>45250.631249999999</v>
      </c>
      <c r="AN756" s="15" t="s">
        <v>49</v>
      </c>
      <c r="AO756" s="24">
        <v>45258</v>
      </c>
      <c r="AP756" s="15">
        <v>1</v>
      </c>
      <c r="AQ756" s="20">
        <v>1</v>
      </c>
      <c r="AR756" s="181">
        <v>1</v>
      </c>
      <c r="AS756" s="146" t="s">
        <v>47</v>
      </c>
      <c r="AT756" s="688" t="s">
        <v>67</v>
      </c>
      <c r="AU756" s="164" t="s">
        <v>47</v>
      </c>
      <c r="AV756" s="15"/>
      <c r="AW756" s="164"/>
      <c r="AX756" s="58"/>
      <c r="AY756" s="164"/>
      <c r="AZ756" s="15"/>
      <c r="BA756" s="15"/>
      <c r="BB756" s="164"/>
      <c r="BC756" s="164"/>
      <c r="BD756" s="164"/>
      <c r="BE756" s="164"/>
      <c r="BF756" s="164"/>
      <c r="BG756" s="755">
        <f>IF(V756="NINGUNO",6, IF(V756="NIVEL INICIAL 3 AÑOS",6,IF(V756="NIVEL INICIAL 4 AÑOS",6, IF(V756="NIVEL INICIAL 5 AÑOS",6, IF(V756="PRIMARIA - 1ER GRADO",6, IF(V756="PRIMARIA - 2DO GRADO",7, IF(V756="PRIMARIA - 3ER GRADO",8, IF(V756="PRIMARIA - 4TO GRADO",9, IF(V756="PRIMARIA - 5TO GRADO",10, IF(V756="PRIMARIA - 6TO GRADO",11, IF(V756="SECUNDARIA - 1ER GRADO",12, IF(V756="SECUNDARIA - 2DO GRADO",13, IF(V756="SECUNDARIA - 3ER GRADO",14, IF(V756="SECUNDARIA - 4TO GRADO",15))))))))))))))</f>
        <v>10</v>
      </c>
      <c r="BH756" s="709">
        <f>DATEDIF(N756,"31/03/2024","Y")</f>
        <v>16</v>
      </c>
      <c r="BI756" s="755">
        <f>BH756-BG756</f>
        <v>6</v>
      </c>
      <c r="BJ756" s="459" t="str">
        <f>IF(BI756&lt;=1,"NO TIENE REZAGO", IF(BI756=2,"2 AÑOS REZAGO", IF(BI756=3,"3 AÑOS REZAGO", IF(BI756&gt;=4, "4 AÑOS REZAGO A MÁS"))))</f>
        <v>4 AÑOS REZAGO A MÁS</v>
      </c>
      <c r="BK756" s="164" t="s">
        <v>4103</v>
      </c>
    </row>
    <row r="757" spans="1:63" customFormat="1" ht="18.75" customHeight="1">
      <c r="A757" s="481">
        <v>1044</v>
      </c>
      <c r="B757" s="23" t="s">
        <v>4811</v>
      </c>
      <c r="C757" s="15" t="s">
        <v>33</v>
      </c>
      <c r="D757" s="15" t="s">
        <v>33</v>
      </c>
      <c r="E757" s="185" t="s">
        <v>193</v>
      </c>
      <c r="F757" s="185">
        <v>910873203</v>
      </c>
      <c r="G757" s="310" t="str">
        <f>CONCATENATE(MID(Q757,3,2),MID(P757,1,2),MID(H757,1,2),MID(I757,1,2),MID(J757,1,2), MID(K757,1,2),MID(L757,1,1))</f>
        <v>1510MAHEROVIS</v>
      </c>
      <c r="H757" s="197" t="s">
        <v>244</v>
      </c>
      <c r="I757" s="197" t="s">
        <v>361</v>
      </c>
      <c r="J757" s="197" t="s">
        <v>4730</v>
      </c>
      <c r="K757" s="197" t="s">
        <v>1158</v>
      </c>
      <c r="L757" s="15" t="s">
        <v>57</v>
      </c>
      <c r="M757" s="103" t="s">
        <v>57</v>
      </c>
      <c r="N757" s="193">
        <v>42293</v>
      </c>
      <c r="O757" s="199">
        <v>16</v>
      </c>
      <c r="P757" s="199">
        <v>10</v>
      </c>
      <c r="Q757" s="199">
        <v>2015</v>
      </c>
      <c r="R757" s="637">
        <f ca="1">DATEDIF(N757,TODAY(),"Y")</f>
        <v>8</v>
      </c>
      <c r="S757" s="15" t="s">
        <v>4809</v>
      </c>
      <c r="T757" s="29" t="s">
        <v>2590</v>
      </c>
      <c r="U757" s="362" t="s">
        <v>4731</v>
      </c>
      <c r="V757" s="185" t="s">
        <v>53</v>
      </c>
      <c r="W757" s="114" t="s">
        <v>47</v>
      </c>
      <c r="X757" s="51" t="str">
        <f>UPPER(CONCATENATE(MID(AH757,3,2),MID(AG757,1,2),MID(Y757,1,2),MID(Z757,1,2),MID(AA757,1,2),MID(AB757,1,2),MID(AC757,1,1)))</f>
        <v>9109SUUZDOVIV</v>
      </c>
      <c r="Y757" s="185" t="s">
        <v>61</v>
      </c>
      <c r="Z757" s="185" t="s">
        <v>4725</v>
      </c>
      <c r="AA757" s="185" t="s">
        <v>4726</v>
      </c>
      <c r="AB757" s="185" t="s">
        <v>4727</v>
      </c>
      <c r="AC757" s="481" t="s">
        <v>56</v>
      </c>
      <c r="AD757" s="15" t="s">
        <v>42</v>
      </c>
      <c r="AE757" s="193">
        <v>33492</v>
      </c>
      <c r="AF757" s="362" t="s">
        <v>65</v>
      </c>
      <c r="AG757" s="362" t="s">
        <v>315</v>
      </c>
      <c r="AH757" s="362" t="s">
        <v>156</v>
      </c>
      <c r="AI757" s="58" t="s">
        <v>4809</v>
      </c>
      <c r="AJ757" s="294" t="s">
        <v>42</v>
      </c>
      <c r="AK757" s="369" t="s">
        <v>4728</v>
      </c>
      <c r="AL757" s="15" t="s">
        <v>2578</v>
      </c>
      <c r="AM757" s="85">
        <v>45268.742569444446</v>
      </c>
      <c r="AN757" s="15"/>
      <c r="AO757" s="24"/>
      <c r="AP757" s="15"/>
      <c r="AQ757" s="286"/>
      <c r="AR757" s="181"/>
      <c r="AS757" s="146" t="s">
        <v>47</v>
      </c>
      <c r="AT757" s="688" t="s">
        <v>48</v>
      </c>
      <c r="AU757" s="164" t="s">
        <v>47</v>
      </c>
      <c r="AV757" s="58"/>
      <c r="AW757" s="164"/>
      <c r="AX757" s="58"/>
      <c r="AY757" s="164"/>
      <c r="AZ757" s="58"/>
      <c r="BA757" s="1138"/>
      <c r="BB757" s="164"/>
      <c r="BC757" s="164"/>
      <c r="BD757" s="164"/>
      <c r="BE757" s="164"/>
      <c r="BF757" s="164"/>
      <c r="BG757" s="1135">
        <f>IF(V757="NINGUNO",6, IF(V757="NIVEL INICIAL 3 AÑOS",6,IF(V757="NIVEL INICIAL 4 AÑOS",6, IF(V757="NIVEL INICIAL 5 AÑOS",6, IF(V757="PRIMARIA - 1ER GRADO",6, IF(V757="PRIMARIA - 2DO GRADO",7, IF(V757="PRIMARIA - 3ER GRADO",8, IF(V757="PRIMARIA - 4TO GRADO",9, IF(V757="PRIMARIA - 5TO GRADO",10, IF(V757="PRIMARIA - 6TO GRADO",11, IF(V757="SECUNDARIA - 1ER GRADO",12, IF(V757="SECUNDARIA - 2DO GRADO",13, IF(V757="SECUNDARIA - 3ER GRADO",14, IF(V757="SECUNDARIA - 4TO GRADO",15))))))))))))))</f>
        <v>6</v>
      </c>
      <c r="BH757" s="1136">
        <f>DATEDIF(N757,"31/03/2024","Y")</f>
        <v>8</v>
      </c>
      <c r="BI757" s="1135">
        <f>BH757-BG757</f>
        <v>2</v>
      </c>
      <c r="BJ757" s="1137" t="str">
        <f>IF(BI757&lt;=1,"NO TIENE REZAGO", IF(BI757=2,"2 AÑOS REZAGO", IF(BI757=3,"3 AÑOS REZAGO", IF(BI757&gt;=4, "4 AÑOS REZAGO A MÁS"))))</f>
        <v>2 AÑOS REZAGO</v>
      </c>
      <c r="BK757" s="164"/>
    </row>
    <row r="758" spans="1:63" customFormat="1" ht="18.75" customHeight="1">
      <c r="A758" s="481">
        <v>1041</v>
      </c>
      <c r="B758" s="23" t="s">
        <v>4811</v>
      </c>
      <c r="C758" s="15" t="s">
        <v>33</v>
      </c>
      <c r="D758" s="15" t="s">
        <v>33</v>
      </c>
      <c r="E758" s="185" t="s">
        <v>132</v>
      </c>
      <c r="F758" s="185">
        <v>985628733</v>
      </c>
      <c r="G758" s="310" t="str">
        <f>CONCATENATE(MID(Q758,3,2),MID(P758,1,2),MID(H758,1,2),MID(I758,1,2),MID(J758,1,2), MID(K758,1,2),MID(L758,1,1))</f>
        <v>207MASUMIVIN</v>
      </c>
      <c r="H758" s="197" t="s">
        <v>244</v>
      </c>
      <c r="I758" s="197" t="s">
        <v>61</v>
      </c>
      <c r="J758" s="197" t="s">
        <v>2740</v>
      </c>
      <c r="K758" s="197" t="s">
        <v>1158</v>
      </c>
      <c r="L758" s="15" t="s">
        <v>1938</v>
      </c>
      <c r="M758" s="185" t="s">
        <v>1938</v>
      </c>
      <c r="N758" s="193">
        <v>44037</v>
      </c>
      <c r="O758" s="199">
        <v>25</v>
      </c>
      <c r="P758" s="199">
        <v>7</v>
      </c>
      <c r="Q758" s="199">
        <v>2020</v>
      </c>
      <c r="R758" s="637">
        <f t="shared" ref="R758:R776" ca="1" si="274">DATEDIF(N758,TODAY(),"Y")</f>
        <v>3</v>
      </c>
      <c r="S758" s="15" t="s">
        <v>4809</v>
      </c>
      <c r="T758" s="185" t="s">
        <v>2113</v>
      </c>
      <c r="U758" s="362" t="s">
        <v>4719</v>
      </c>
      <c r="V758" s="185" t="s">
        <v>53</v>
      </c>
      <c r="W758" s="114" t="s">
        <v>47</v>
      </c>
      <c r="X758" s="51" t="str">
        <f t="shared" ref="X758:X776" si="275">UPPER(CONCATENATE(MID(AH758,3,2),MID(AG758,1,2),MID(Y758,1,2),MID(Z758,1,2),MID(AA758,1,2),MID(AB758,1,2),MID(AC758,1,1)))</f>
        <v>9001SUNAYACAV</v>
      </c>
      <c r="Y758" s="185" t="s">
        <v>61</v>
      </c>
      <c r="Z758" s="185" t="s">
        <v>1201</v>
      </c>
      <c r="AA758" s="185" t="s">
        <v>4720</v>
      </c>
      <c r="AB758" s="185" t="s">
        <v>383</v>
      </c>
      <c r="AC758" s="481" t="s">
        <v>56</v>
      </c>
      <c r="AD758" s="44" t="s">
        <v>111</v>
      </c>
      <c r="AE758" s="193">
        <v>32879</v>
      </c>
      <c r="AF758" s="362" t="s">
        <v>301</v>
      </c>
      <c r="AG758" s="362" t="s">
        <v>449</v>
      </c>
      <c r="AH758" s="362" t="s">
        <v>508</v>
      </c>
      <c r="AI758" s="58" t="s">
        <v>4809</v>
      </c>
      <c r="AJ758" s="150" t="s">
        <v>142</v>
      </c>
      <c r="AK758" s="369" t="s">
        <v>4721</v>
      </c>
      <c r="AL758" s="15" t="s">
        <v>2578</v>
      </c>
      <c r="AM758" s="85">
        <v>45259.711296296293</v>
      </c>
      <c r="AN758" s="15" t="s">
        <v>49</v>
      </c>
      <c r="AO758" s="1111">
        <v>45267</v>
      </c>
      <c r="AP758" s="15">
        <v>1</v>
      </c>
      <c r="AQ758" s="20">
        <v>1</v>
      </c>
      <c r="AR758" s="181">
        <v>1</v>
      </c>
      <c r="AS758" s="146" t="s">
        <v>47</v>
      </c>
      <c r="AT758" s="688" t="s">
        <v>48</v>
      </c>
      <c r="AU758" s="164" t="s">
        <v>47</v>
      </c>
      <c r="AV758" s="58"/>
      <c r="AW758" s="164"/>
      <c r="AX758" s="58"/>
      <c r="AY758" s="18"/>
      <c r="AZ758" s="58"/>
      <c r="BA758" s="58"/>
      <c r="BB758" s="18"/>
      <c r="BC758" s="18"/>
      <c r="BD758" s="180"/>
      <c r="BE758" s="180"/>
      <c r="BF758" s="18"/>
      <c r="BG758" s="759">
        <f t="shared" ref="BG758:BG765" si="276">IF(V758="NINGUNO",6, IF(V758="NIVEL INICIAL 3 AÑOS",6,IF(V758="NIVEL INICIAL 4 AÑOS",6, IF(V758="NIVEL INICIAL 5 AÑOS",6, IF(V758="PRIMARIA - 1ER GRADO",6, IF(V758="PRIMARIA - 2DO GRADO",7, IF(V758="PRIMARIA - 3ER GRADO",8, IF(V758="PRIMARIA - 4TO GRADO",9, IF(V758="PRIMARIA - 5TO GRADO",10, IF(V758="PRIMARIA - 6TO GRADO",11, IF(V758="SECUNDARIA - 1ER GRADO",12, IF(V758="SECUNDARIA - 2DO GRADO",13, IF(V758="SECUNDARIA - 3ER GRADO",14, IF(V758="SECUNDARIA - 4TO GRADO",15))))))))))))))</f>
        <v>6</v>
      </c>
      <c r="BH758" s="41">
        <f t="shared" ref="BH758:BH765" si="277">DATEDIF(N758,"31/03/2024","Y")</f>
        <v>3</v>
      </c>
      <c r="BI758" s="759">
        <f t="shared" ref="BI758:BI765" si="278">BH758-BG758</f>
        <v>-3</v>
      </c>
      <c r="BJ758" s="105" t="str">
        <f t="shared" ref="BJ758:BJ765" si="279">IF(BI758&lt;=1,"NO TIENE REZAGO", IF(BI758=2,"2 AÑOS REZAGO", IF(BI758=3,"3 AÑOS REZAGO", IF(BI758&gt;=4, "4 AÑOS REZAGO A MÁS"))))</f>
        <v>NO TIENE REZAGO</v>
      </c>
      <c r="BK758" s="18"/>
    </row>
    <row r="759" spans="1:63" customFormat="1" ht="18.75" customHeight="1">
      <c r="A759" s="481">
        <v>1058</v>
      </c>
      <c r="B759" s="23" t="s">
        <v>4811</v>
      </c>
      <c r="C759" s="15" t="s">
        <v>33</v>
      </c>
      <c r="D759" s="15" t="s">
        <v>33</v>
      </c>
      <c r="E759" s="150" t="s">
        <v>68</v>
      </c>
      <c r="F759" s="185">
        <v>953276307</v>
      </c>
      <c r="G759" s="310" t="str">
        <f>CONCATENATE(MID(Q759,3,2),MID(P759,1,2),MID(H759,1,2),MID(I759,1,2),MID(J759,1,2), MID(K759,1,2),MID(L759,1,1))</f>
        <v>076MAVAANLIP</v>
      </c>
      <c r="H759" s="197" t="s">
        <v>244</v>
      </c>
      <c r="I759" s="197" t="s">
        <v>1155</v>
      </c>
      <c r="J759" s="197" t="s">
        <v>1563</v>
      </c>
      <c r="K759" s="197" t="s">
        <v>4776</v>
      </c>
      <c r="L759" s="15" t="s">
        <v>42</v>
      </c>
      <c r="M759" s="185" t="s">
        <v>42</v>
      </c>
      <c r="N759" s="193">
        <v>39241</v>
      </c>
      <c r="O759" s="199">
        <v>8</v>
      </c>
      <c r="P759" s="199">
        <v>6</v>
      </c>
      <c r="Q759" s="199">
        <v>2007</v>
      </c>
      <c r="R759" s="637">
        <f t="shared" ca="1" si="274"/>
        <v>16</v>
      </c>
      <c r="S759" s="15" t="s">
        <v>4809</v>
      </c>
      <c r="T759" s="185" t="s">
        <v>42</v>
      </c>
      <c r="U759" s="362" t="s">
        <v>4777</v>
      </c>
      <c r="V759" s="14" t="s">
        <v>2611</v>
      </c>
      <c r="W759" s="114" t="s">
        <v>47</v>
      </c>
      <c r="X759" s="51" t="str">
        <f t="shared" si="275"/>
        <v>9508VAVARONAV</v>
      </c>
      <c r="Y759" s="185" t="s">
        <v>1155</v>
      </c>
      <c r="Z759" s="185" t="s">
        <v>1665</v>
      </c>
      <c r="AA759" s="185" t="s">
        <v>4778</v>
      </c>
      <c r="AB759" s="185" t="s">
        <v>4779</v>
      </c>
      <c r="AC759" s="481" t="s">
        <v>56</v>
      </c>
      <c r="AD759" s="15" t="s">
        <v>42</v>
      </c>
      <c r="AE759" s="194">
        <v>32507</v>
      </c>
      <c r="AF759" s="362" t="s">
        <v>394</v>
      </c>
      <c r="AG759" s="362" t="s">
        <v>394</v>
      </c>
      <c r="AH759" s="362" t="s">
        <v>278</v>
      </c>
      <c r="AI759" s="58" t="s">
        <v>4809</v>
      </c>
      <c r="AJ759" s="294" t="s">
        <v>42</v>
      </c>
      <c r="AK759" s="369" t="s">
        <v>4780</v>
      </c>
      <c r="AL759" s="15" t="s">
        <v>2578</v>
      </c>
      <c r="AM759" s="31">
        <v>45221.829363425924</v>
      </c>
      <c r="AN759" s="15" t="s">
        <v>49</v>
      </c>
      <c r="AO759" s="24">
        <v>45271</v>
      </c>
      <c r="AP759" s="15">
        <v>1</v>
      </c>
      <c r="AQ759" s="20">
        <v>1</v>
      </c>
      <c r="AR759" s="181">
        <v>1</v>
      </c>
      <c r="AS759" s="146" t="s">
        <v>47</v>
      </c>
      <c r="AT759" s="688" t="s">
        <v>76</v>
      </c>
      <c r="AU759" s="164" t="s">
        <v>47</v>
      </c>
      <c r="AV759" s="58"/>
      <c r="AW759" s="164"/>
      <c r="AX759" s="58"/>
      <c r="AY759" s="164"/>
      <c r="AZ759" s="58"/>
      <c r="BA759" s="1140"/>
      <c r="BB759" s="164"/>
      <c r="BC759" s="164"/>
      <c r="BD759" s="164"/>
      <c r="BE759" s="164"/>
      <c r="BF759" s="164"/>
      <c r="BG759" s="755">
        <f t="shared" si="276"/>
        <v>14</v>
      </c>
      <c r="BH759" s="709">
        <f t="shared" si="277"/>
        <v>16</v>
      </c>
      <c r="BI759" s="755">
        <f t="shared" si="278"/>
        <v>2</v>
      </c>
      <c r="BJ759" s="459" t="str">
        <f t="shared" si="279"/>
        <v>2 AÑOS REZAGO</v>
      </c>
      <c r="BK759" s="164"/>
    </row>
    <row r="760" spans="1:63" customFormat="1" ht="18.75" customHeight="1">
      <c r="A760" s="481">
        <v>609</v>
      </c>
      <c r="B760" s="114" t="s">
        <v>2836</v>
      </c>
      <c r="C760" s="15" t="s">
        <v>33</v>
      </c>
      <c r="D760" s="15" t="s">
        <v>33</v>
      </c>
      <c r="E760" s="15" t="s">
        <v>2048</v>
      </c>
      <c r="F760" s="15">
        <v>971956848</v>
      </c>
      <c r="G760" s="310" t="str">
        <f>CONCATENATE(MID(Q760,3,2),MID(P760,1,2),MID(H760,1,2),MID(I760,1,2),MID(J760,1,2), MID(K760,1,2),MID(L760,1,1))</f>
        <v>112MASASAJOP</v>
      </c>
      <c r="H760" s="18" t="s">
        <v>3585</v>
      </c>
      <c r="I760" s="18" t="s">
        <v>1349</v>
      </c>
      <c r="J760" s="18" t="s">
        <v>2594</v>
      </c>
      <c r="K760" s="18" t="s">
        <v>309</v>
      </c>
      <c r="L760" s="21" t="s">
        <v>42</v>
      </c>
      <c r="M760" s="21" t="s">
        <v>42</v>
      </c>
      <c r="N760" s="193">
        <v>40584</v>
      </c>
      <c r="O760" s="199">
        <v>10</v>
      </c>
      <c r="P760" s="199">
        <v>2</v>
      </c>
      <c r="Q760" s="199">
        <v>2011</v>
      </c>
      <c r="R760" s="637">
        <f t="shared" ca="1" si="274"/>
        <v>13</v>
      </c>
      <c r="S760" s="15" t="s">
        <v>4808</v>
      </c>
      <c r="T760" s="18" t="s">
        <v>42</v>
      </c>
      <c r="U760" s="19" t="s">
        <v>3586</v>
      </c>
      <c r="V760" s="14" t="s">
        <v>2656</v>
      </c>
      <c r="W760" s="114" t="s">
        <v>47</v>
      </c>
      <c r="X760" s="51" t="str">
        <f t="shared" si="275"/>
        <v>877SAROLIMAV</v>
      </c>
      <c r="Y760" s="18" t="s">
        <v>1349</v>
      </c>
      <c r="Z760" s="18" t="s">
        <v>338</v>
      </c>
      <c r="AA760" s="18" t="s">
        <v>1544</v>
      </c>
      <c r="AB760" s="18" t="s">
        <v>185</v>
      </c>
      <c r="AC760" s="481" t="s">
        <v>56</v>
      </c>
      <c r="AD760" s="15" t="s">
        <v>42</v>
      </c>
      <c r="AE760" s="116">
        <v>31977</v>
      </c>
      <c r="AF760" s="18" t="s">
        <v>161</v>
      </c>
      <c r="AG760" s="18" t="s">
        <v>200</v>
      </c>
      <c r="AH760" s="18" t="s">
        <v>249</v>
      </c>
      <c r="AI760" s="58" t="s">
        <v>4809</v>
      </c>
      <c r="AJ760" s="18" t="s">
        <v>42</v>
      </c>
      <c r="AK760" s="117" t="s">
        <v>1545</v>
      </c>
      <c r="AL760" s="15" t="s">
        <v>2578</v>
      </c>
      <c r="AM760" s="31">
        <v>45219.730520833335</v>
      </c>
      <c r="AN760" s="15" t="s">
        <v>49</v>
      </c>
      <c r="AO760" s="24">
        <v>45241</v>
      </c>
      <c r="AP760" s="15">
        <v>2</v>
      </c>
      <c r="AQ760" s="20">
        <v>2</v>
      </c>
      <c r="AR760" s="277">
        <v>2</v>
      </c>
      <c r="AS760" s="114" t="s">
        <v>47</v>
      </c>
      <c r="AT760" s="281" t="s">
        <v>67</v>
      </c>
      <c r="AU760" s="398" t="s">
        <v>47</v>
      </c>
      <c r="AV760" s="15"/>
      <c r="AW760" s="164"/>
      <c r="AX760" s="58"/>
      <c r="AY760" s="164"/>
      <c r="AZ760" s="15"/>
      <c r="BA760" s="15"/>
      <c r="BB760" s="164"/>
      <c r="BC760" s="164"/>
      <c r="BD760" s="164"/>
      <c r="BE760" s="164"/>
      <c r="BF760" s="164"/>
      <c r="BG760" s="755">
        <f t="shared" si="276"/>
        <v>12</v>
      </c>
      <c r="BH760" s="709">
        <f t="shared" si="277"/>
        <v>13</v>
      </c>
      <c r="BI760" s="755">
        <f t="shared" si="278"/>
        <v>1</v>
      </c>
      <c r="BJ760" s="459" t="str">
        <f t="shared" si="279"/>
        <v>NO TIENE REZAGO</v>
      </c>
      <c r="BK760" s="164"/>
    </row>
    <row r="761" spans="1:63" customFormat="1" ht="18.75" customHeight="1">
      <c r="A761" s="481">
        <v>706</v>
      </c>
      <c r="B761" s="114" t="s">
        <v>2836</v>
      </c>
      <c r="C761" s="15" t="s">
        <v>5146</v>
      </c>
      <c r="D761" s="15" t="s">
        <v>126</v>
      </c>
      <c r="E761" s="198" t="s">
        <v>484</v>
      </c>
      <c r="F761" s="15">
        <v>940647081</v>
      </c>
      <c r="G761" s="310" t="str">
        <f>CONCATENATE(MID(Q761,3,2),MID(P761,1,2),MID(H761,1,2),MID(I761,1,2),MID(J761,1,2), MID(K761,1,2),MID(L761,1,1))</f>
        <v>152MAHENODES</v>
      </c>
      <c r="H761" s="18" t="s">
        <v>3756</v>
      </c>
      <c r="I761" s="18" t="s">
        <v>361</v>
      </c>
      <c r="J761" s="18" t="s">
        <v>3757</v>
      </c>
      <c r="K761" s="18" t="s">
        <v>690</v>
      </c>
      <c r="L761" s="15" t="s">
        <v>57</v>
      </c>
      <c r="M761" s="103" t="s">
        <v>57</v>
      </c>
      <c r="N761" s="193">
        <v>42056</v>
      </c>
      <c r="O761" s="199">
        <v>21</v>
      </c>
      <c r="P761" s="199">
        <v>2</v>
      </c>
      <c r="Q761" s="199">
        <v>2015</v>
      </c>
      <c r="R761" s="637">
        <f t="shared" ca="1" si="274"/>
        <v>9</v>
      </c>
      <c r="S761" s="15" t="s">
        <v>4808</v>
      </c>
      <c r="T761" s="29" t="s">
        <v>2590</v>
      </c>
      <c r="U761" s="15">
        <v>1093</v>
      </c>
      <c r="V761" s="21" t="s">
        <v>53</v>
      </c>
      <c r="W761" s="114" t="s">
        <v>47</v>
      </c>
      <c r="X761" s="51" t="str">
        <f t="shared" si="275"/>
        <v>846NIHENOJOV</v>
      </c>
      <c r="Y761" s="18" t="s">
        <v>1208</v>
      </c>
      <c r="Z761" s="18" t="s">
        <v>361</v>
      </c>
      <c r="AA761" s="18" t="s">
        <v>1234</v>
      </c>
      <c r="AB761" s="18" t="s">
        <v>374</v>
      </c>
      <c r="AC761" s="481" t="s">
        <v>56</v>
      </c>
      <c r="AD761" s="44" t="s">
        <v>57</v>
      </c>
      <c r="AE761" s="85">
        <v>30858</v>
      </c>
      <c r="AF761" s="18" t="s">
        <v>274</v>
      </c>
      <c r="AG761" s="18" t="s">
        <v>74</v>
      </c>
      <c r="AH761" s="18" t="s">
        <v>236</v>
      </c>
      <c r="AI761" s="58" t="s">
        <v>4809</v>
      </c>
      <c r="AJ761" s="32" t="s">
        <v>58</v>
      </c>
      <c r="AK761" s="20">
        <v>18047644</v>
      </c>
      <c r="AL761" s="15" t="s">
        <v>2578</v>
      </c>
      <c r="AM761" s="85">
        <v>45184</v>
      </c>
      <c r="AN761" s="15" t="s">
        <v>49</v>
      </c>
      <c r="AO761" s="1111">
        <v>45254</v>
      </c>
      <c r="AP761" s="15">
        <v>2</v>
      </c>
      <c r="AQ761" s="20">
        <v>2</v>
      </c>
      <c r="AR761" s="277">
        <v>1</v>
      </c>
      <c r="AS761" s="114" t="s">
        <v>47</v>
      </c>
      <c r="AT761" s="281" t="s">
        <v>84</v>
      </c>
      <c r="AU761" s="398" t="s">
        <v>47</v>
      </c>
      <c r="AV761" s="15"/>
      <c r="AW761" s="164"/>
      <c r="AX761" s="58"/>
      <c r="AY761" s="164"/>
      <c r="AZ761" s="15"/>
      <c r="BA761" s="15"/>
      <c r="BB761" s="164"/>
      <c r="BC761" s="164"/>
      <c r="BD761" s="164"/>
      <c r="BE761" s="164"/>
      <c r="BF761" s="164"/>
      <c r="BG761" s="755">
        <f t="shared" si="276"/>
        <v>6</v>
      </c>
      <c r="BH761" s="709">
        <f t="shared" si="277"/>
        <v>9</v>
      </c>
      <c r="BI761" s="755">
        <f t="shared" si="278"/>
        <v>3</v>
      </c>
      <c r="BJ761" s="459" t="str">
        <f t="shared" si="279"/>
        <v>3 AÑOS REZAGO</v>
      </c>
      <c r="BK761" s="164"/>
    </row>
    <row r="762" spans="1:63" customFormat="1" ht="18.75" customHeight="1">
      <c r="A762" s="481">
        <v>359</v>
      </c>
      <c r="B762" s="114" t="s">
        <v>2836</v>
      </c>
      <c r="C762" s="15" t="s">
        <v>33</v>
      </c>
      <c r="D762" s="15" t="s">
        <v>33</v>
      </c>
      <c r="E762" s="16" t="s">
        <v>132</v>
      </c>
      <c r="F762" s="15">
        <v>969568257</v>
      </c>
      <c r="G762" s="310" t="str">
        <f>CONCATENATE(MID(Q762,3,2),MID(P762,1,2),MID(H762,1,2),MID(I762,1,2),MID(J762,1,2), MID(K762,1,2),MID(L762,1,1))</f>
        <v>213MAGOBRELN</v>
      </c>
      <c r="H762" s="18" t="s">
        <v>3122</v>
      </c>
      <c r="I762" s="18" t="s">
        <v>784</v>
      </c>
      <c r="J762" s="18" t="s">
        <v>3123</v>
      </c>
      <c r="K762" s="18" t="s">
        <v>791</v>
      </c>
      <c r="L762" s="21" t="s">
        <v>1938</v>
      </c>
      <c r="M762" s="185" t="s">
        <v>1938</v>
      </c>
      <c r="N762" s="193">
        <v>44259</v>
      </c>
      <c r="O762" s="199">
        <v>4</v>
      </c>
      <c r="P762" s="199">
        <v>3</v>
      </c>
      <c r="Q762" s="199">
        <v>2021</v>
      </c>
      <c r="R762" s="637">
        <f t="shared" ca="1" si="274"/>
        <v>3</v>
      </c>
      <c r="S762" s="15" t="s">
        <v>4809</v>
      </c>
      <c r="T762" s="15" t="s">
        <v>1939</v>
      </c>
      <c r="U762" s="137">
        <v>92256309</v>
      </c>
      <c r="V762" s="185" t="s">
        <v>53</v>
      </c>
      <c r="W762" s="114" t="s">
        <v>47</v>
      </c>
      <c r="X762" s="51" t="str">
        <f t="shared" si="275"/>
        <v>9911GODÍDIELV</v>
      </c>
      <c r="Y762" s="18" t="s">
        <v>784</v>
      </c>
      <c r="Z762" s="18" t="s">
        <v>789</v>
      </c>
      <c r="AA762" s="18" t="s">
        <v>790</v>
      </c>
      <c r="AB762" s="18" t="s">
        <v>791</v>
      </c>
      <c r="AC762" s="481" t="s">
        <v>56</v>
      </c>
      <c r="AD762" s="15" t="s">
        <v>42</v>
      </c>
      <c r="AE762" s="116">
        <v>36475</v>
      </c>
      <c r="AF762" s="18" t="s">
        <v>65</v>
      </c>
      <c r="AG762" s="18" t="s">
        <v>65</v>
      </c>
      <c r="AH762" s="18" t="s">
        <v>344</v>
      </c>
      <c r="AI762" s="58" t="s">
        <v>4809</v>
      </c>
      <c r="AJ762" s="15" t="s">
        <v>42</v>
      </c>
      <c r="AK762" s="126" t="s">
        <v>792</v>
      </c>
      <c r="AL762" s="15" t="s">
        <v>2578</v>
      </c>
      <c r="AM762" s="85">
        <v>45258</v>
      </c>
      <c r="AN762" s="16" t="s">
        <v>788</v>
      </c>
      <c r="AO762" s="24">
        <v>45255</v>
      </c>
      <c r="AP762" s="15">
        <v>1</v>
      </c>
      <c r="AQ762" s="20">
        <v>1</v>
      </c>
      <c r="AR762" s="277">
        <v>1</v>
      </c>
      <c r="AS762" s="114" t="s">
        <v>47</v>
      </c>
      <c r="AT762" s="281" t="s">
        <v>188</v>
      </c>
      <c r="AU762" s="398" t="s">
        <v>47</v>
      </c>
      <c r="AV762" s="15"/>
      <c r="AW762" s="164"/>
      <c r="AX762" s="58"/>
      <c r="AY762" s="164"/>
      <c r="AZ762" s="15"/>
      <c r="BA762" s="15"/>
      <c r="BB762" s="164"/>
      <c r="BC762" s="164"/>
      <c r="BD762" s="164"/>
      <c r="BE762" s="164"/>
      <c r="BF762" s="164"/>
      <c r="BG762" s="755">
        <f t="shared" si="276"/>
        <v>6</v>
      </c>
      <c r="BH762" s="709">
        <f t="shared" si="277"/>
        <v>3</v>
      </c>
      <c r="BI762" s="755">
        <f t="shared" si="278"/>
        <v>-3</v>
      </c>
      <c r="BJ762" s="459" t="str">
        <f t="shared" si="279"/>
        <v>NO TIENE REZAGO</v>
      </c>
      <c r="BK762" s="164"/>
    </row>
    <row r="763" spans="1:63" customFormat="1" ht="18.75" customHeight="1">
      <c r="A763" s="481">
        <v>106</v>
      </c>
      <c r="B763" s="51" t="s">
        <v>2575</v>
      </c>
      <c r="C763" s="25" t="s">
        <v>50</v>
      </c>
      <c r="D763" s="25" t="s">
        <v>50</v>
      </c>
      <c r="E763" s="26" t="s">
        <v>51</v>
      </c>
      <c r="F763" s="26" t="s">
        <v>168</v>
      </c>
      <c r="G763" s="310" t="str">
        <f>CONCATENATE(MID(Q763,3,2),MID(P763,1,2),MID(H763,1,2),MID(I763,1,2),MID(J763,1,2), MID(K763,1,2),MID(L763,1,1))</f>
        <v>211MAAPCEGAN</v>
      </c>
      <c r="H763" s="27" t="s">
        <v>426</v>
      </c>
      <c r="I763" s="27" t="s">
        <v>169</v>
      </c>
      <c r="J763" s="27" t="s">
        <v>2728</v>
      </c>
      <c r="K763" s="27" t="s">
        <v>172</v>
      </c>
      <c r="L763" s="1077" t="s">
        <v>1938</v>
      </c>
      <c r="M763" s="185" t="s">
        <v>1938</v>
      </c>
      <c r="N763" s="193">
        <v>44214</v>
      </c>
      <c r="O763" s="199">
        <v>18</v>
      </c>
      <c r="P763" s="199">
        <v>1</v>
      </c>
      <c r="Q763" s="199">
        <v>2021</v>
      </c>
      <c r="R763" s="637">
        <f t="shared" ca="1" si="274"/>
        <v>3</v>
      </c>
      <c r="S763" s="15" t="s">
        <v>4809</v>
      </c>
      <c r="T763" s="26" t="s">
        <v>2113</v>
      </c>
      <c r="U763" s="26">
        <v>92198149</v>
      </c>
      <c r="V763" s="29" t="s">
        <v>53</v>
      </c>
      <c r="W763" s="51" t="s">
        <v>47</v>
      </c>
      <c r="X763" s="51" t="str">
        <f t="shared" si="275"/>
        <v>012APWEYUGAV</v>
      </c>
      <c r="Y763" s="26" t="s">
        <v>169</v>
      </c>
      <c r="Z763" s="26" t="s">
        <v>170</v>
      </c>
      <c r="AA763" s="26" t="s">
        <v>171</v>
      </c>
      <c r="AB763" s="26" t="s">
        <v>172</v>
      </c>
      <c r="AC763" s="481" t="s">
        <v>56</v>
      </c>
      <c r="AD763" s="1077" t="s">
        <v>4345</v>
      </c>
      <c r="AE763" s="30">
        <v>36928</v>
      </c>
      <c r="AF763" s="26">
        <v>6</v>
      </c>
      <c r="AG763" s="26">
        <v>2</v>
      </c>
      <c r="AH763" s="26">
        <v>2001</v>
      </c>
      <c r="AI763" s="58" t="s">
        <v>4809</v>
      </c>
      <c r="AJ763" s="18" t="s">
        <v>42</v>
      </c>
      <c r="AK763" s="28">
        <v>28354047</v>
      </c>
      <c r="AL763" s="1080" t="s">
        <v>2578</v>
      </c>
      <c r="AM763" s="1112">
        <v>45199</v>
      </c>
      <c r="AN763" s="15" t="s">
        <v>49</v>
      </c>
      <c r="AO763" s="1094">
        <v>45201</v>
      </c>
      <c r="AP763" s="1077">
        <v>1</v>
      </c>
      <c r="AQ763" s="386">
        <v>1</v>
      </c>
      <c r="AR763" s="802">
        <v>2</v>
      </c>
      <c r="AS763" s="51" t="s">
        <v>47</v>
      </c>
      <c r="AT763" s="779" t="s">
        <v>59</v>
      </c>
      <c r="AU763" s="1058" t="s">
        <v>47</v>
      </c>
      <c r="AV763" s="58"/>
      <c r="AW763" s="1061"/>
      <c r="AX763" s="58"/>
      <c r="AY763" s="1061"/>
      <c r="AZ763" s="58"/>
      <c r="BA763" s="557"/>
      <c r="BB763" s="1061"/>
      <c r="BC763" s="1061"/>
      <c r="BD763" s="1061"/>
      <c r="BE763" s="1061"/>
      <c r="BF763" s="1061"/>
      <c r="BG763" s="755">
        <f t="shared" si="276"/>
        <v>6</v>
      </c>
      <c r="BH763" s="709">
        <f t="shared" si="277"/>
        <v>3</v>
      </c>
      <c r="BI763" s="755">
        <f t="shared" si="278"/>
        <v>-3</v>
      </c>
      <c r="BJ763" s="459" t="str">
        <f t="shared" si="279"/>
        <v>NO TIENE REZAGO</v>
      </c>
      <c r="BK763" s="1061"/>
    </row>
    <row r="764" spans="1:63" customFormat="1" ht="18.75" customHeight="1">
      <c r="A764" s="481">
        <v>1143</v>
      </c>
      <c r="B764" s="23" t="s">
        <v>5311</v>
      </c>
      <c r="C764" s="15" t="s">
        <v>33</v>
      </c>
      <c r="D764" s="15" t="s">
        <v>33</v>
      </c>
      <c r="E764" s="53" t="s">
        <v>875</v>
      </c>
      <c r="F764" s="53">
        <v>926872840</v>
      </c>
      <c r="G764" s="310" t="str">
        <f>CONCATENATE(MID(Q764,3,2),MID(P764,1,2),MID(H764,1,2),MID(I764,1,2),MID(J764,1,2), MID(K764,1,2),MID(L764,1,1))</f>
        <v>179MAAREDMAP</v>
      </c>
      <c r="H764" s="48" t="s">
        <v>426</v>
      </c>
      <c r="I764" s="48" t="s">
        <v>182</v>
      </c>
      <c r="J764" s="48" t="s">
        <v>5540</v>
      </c>
      <c r="K764" s="48" t="s">
        <v>5541</v>
      </c>
      <c r="L764" s="58" t="s">
        <v>42</v>
      </c>
      <c r="M764" s="53" t="s">
        <v>42</v>
      </c>
      <c r="N764" s="537">
        <v>42982</v>
      </c>
      <c r="O764" s="354">
        <v>4</v>
      </c>
      <c r="P764" s="354">
        <v>9</v>
      </c>
      <c r="Q764" s="354">
        <v>2017</v>
      </c>
      <c r="R764" s="637">
        <f t="shared" ca="1" si="274"/>
        <v>6</v>
      </c>
      <c r="S764" s="482" t="s">
        <v>4808</v>
      </c>
      <c r="T764" s="57" t="s">
        <v>42</v>
      </c>
      <c r="U764" s="538" t="s">
        <v>5542</v>
      </c>
      <c r="V764" s="16" t="s">
        <v>2636</v>
      </c>
      <c r="W764" s="114" t="s">
        <v>47</v>
      </c>
      <c r="X764" s="51" t="str">
        <f t="shared" si="275"/>
        <v>8208ARLIEMDEV</v>
      </c>
      <c r="Y764" s="53" t="s">
        <v>182</v>
      </c>
      <c r="Z764" s="53" t="s">
        <v>815</v>
      </c>
      <c r="AA764" s="53" t="s">
        <v>5618</v>
      </c>
      <c r="AB764" s="53" t="s">
        <v>81</v>
      </c>
      <c r="AC764" s="481" t="s">
        <v>56</v>
      </c>
      <c r="AD764" s="15" t="s">
        <v>42</v>
      </c>
      <c r="AE764" s="108">
        <v>30167</v>
      </c>
      <c r="AF764" s="527" t="s">
        <v>162</v>
      </c>
      <c r="AG764" s="527" t="s">
        <v>394</v>
      </c>
      <c r="AH764" s="527" t="s">
        <v>369</v>
      </c>
      <c r="AI764" s="15" t="s">
        <v>4809</v>
      </c>
      <c r="AJ764" s="53" t="s">
        <v>42</v>
      </c>
      <c r="AK764" s="538" t="s">
        <v>5619</v>
      </c>
      <c r="AL764" s="15" t="s">
        <v>2578</v>
      </c>
      <c r="AM764" s="557">
        <v>45296.907731481479</v>
      </c>
      <c r="AN764" s="15" t="s">
        <v>49</v>
      </c>
      <c r="AO764" s="1114">
        <v>45301</v>
      </c>
      <c r="AP764" s="481">
        <v>1</v>
      </c>
      <c r="AQ764" s="466">
        <v>1</v>
      </c>
      <c r="AR764" s="715">
        <v>1</v>
      </c>
      <c r="AS764" s="673" t="s">
        <v>47</v>
      </c>
      <c r="AT764" s="188" t="s">
        <v>98</v>
      </c>
      <c r="AU764" s="305"/>
      <c r="AV764" s="58" t="s">
        <v>47</v>
      </c>
      <c r="AW764" s="1065">
        <v>3029</v>
      </c>
      <c r="AX764" s="1093">
        <v>45302</v>
      </c>
      <c r="AY764" s="1071" t="s">
        <v>5636</v>
      </c>
      <c r="AZ764" s="58"/>
      <c r="BA764" s="58"/>
      <c r="BG764" s="755">
        <f t="shared" si="276"/>
        <v>6</v>
      </c>
      <c r="BH764" s="709">
        <f t="shared" si="277"/>
        <v>6</v>
      </c>
      <c r="BI764" s="755">
        <f t="shared" si="278"/>
        <v>0</v>
      </c>
      <c r="BJ764" s="459" t="str">
        <f t="shared" si="279"/>
        <v>NO TIENE REZAGO</v>
      </c>
    </row>
    <row r="765" spans="1:63" customFormat="1" ht="18.75" customHeight="1">
      <c r="A765" s="481">
        <v>148</v>
      </c>
      <c r="B765" s="51" t="s">
        <v>2575</v>
      </c>
      <c r="C765" s="25" t="s">
        <v>50</v>
      </c>
      <c r="D765" s="25" t="s">
        <v>50</v>
      </c>
      <c r="E765" s="26" t="s">
        <v>630</v>
      </c>
      <c r="F765" s="26">
        <v>947692986</v>
      </c>
      <c r="G765" s="310" t="str">
        <f>CONCATENATE(MID(Q765,3,2),MID(P765,1,2),MID(H765,1,2),MID(I765,1,2),MID(J765,1,2), MID(K765,1,2),MID(L765,1,1))</f>
        <v>1910MAASJOELN</v>
      </c>
      <c r="H765" s="40" t="s">
        <v>426</v>
      </c>
      <c r="I765" s="27" t="s">
        <v>1039</v>
      </c>
      <c r="J765" s="27" t="s">
        <v>2316</v>
      </c>
      <c r="K765" s="27" t="s">
        <v>2735</v>
      </c>
      <c r="L765" s="1077" t="s">
        <v>1938</v>
      </c>
      <c r="M765" s="185" t="s">
        <v>1938</v>
      </c>
      <c r="N765" s="193">
        <v>43766</v>
      </c>
      <c r="O765" s="199">
        <v>28</v>
      </c>
      <c r="P765" s="199">
        <v>10</v>
      </c>
      <c r="Q765" s="199">
        <v>2019</v>
      </c>
      <c r="R765" s="637">
        <f t="shared" ca="1" si="274"/>
        <v>4</v>
      </c>
      <c r="S765" s="15" t="s">
        <v>4808</v>
      </c>
      <c r="T765" s="26" t="s">
        <v>2113</v>
      </c>
      <c r="U765" s="26">
        <v>91564720</v>
      </c>
      <c r="V765" s="29" t="s">
        <v>53</v>
      </c>
      <c r="W765" s="51" t="s">
        <v>47</v>
      </c>
      <c r="X765" s="51" t="str">
        <f t="shared" si="275"/>
        <v>9711MAASKAYUV</v>
      </c>
      <c r="Y765" s="26" t="s">
        <v>426</v>
      </c>
      <c r="Z765" s="26" t="s">
        <v>1039</v>
      </c>
      <c r="AA765" s="26" t="s">
        <v>818</v>
      </c>
      <c r="AB765" s="26" t="s">
        <v>1040</v>
      </c>
      <c r="AC765" s="481" t="s">
        <v>56</v>
      </c>
      <c r="AD765" s="44" t="s">
        <v>57</v>
      </c>
      <c r="AE765" s="30">
        <v>35759</v>
      </c>
      <c r="AF765" s="26">
        <v>25</v>
      </c>
      <c r="AG765" s="26">
        <v>11</v>
      </c>
      <c r="AH765" s="26">
        <v>1997</v>
      </c>
      <c r="AI765" s="58" t="s">
        <v>4809</v>
      </c>
      <c r="AJ765" s="32" t="s">
        <v>58</v>
      </c>
      <c r="AK765" s="28">
        <v>26320742</v>
      </c>
      <c r="AL765" s="1080" t="s">
        <v>2578</v>
      </c>
      <c r="AM765" s="1104">
        <v>45184</v>
      </c>
      <c r="AN765" s="15" t="s">
        <v>49</v>
      </c>
      <c r="AO765" s="1111">
        <v>45205</v>
      </c>
      <c r="AP765" s="1077">
        <v>1</v>
      </c>
      <c r="AQ765" s="386">
        <v>1</v>
      </c>
      <c r="AR765" s="802">
        <v>2</v>
      </c>
      <c r="AS765" s="51" t="s">
        <v>47</v>
      </c>
      <c r="AT765" s="779" t="s">
        <v>59</v>
      </c>
      <c r="AU765" s="1058" t="s">
        <v>47</v>
      </c>
      <c r="AV765" s="58" t="s">
        <v>47</v>
      </c>
      <c r="AW765" s="1421" t="s">
        <v>2782</v>
      </c>
      <c r="AX765" s="1129">
        <v>45294</v>
      </c>
      <c r="AY765" t="s">
        <v>47</v>
      </c>
      <c r="AZ765" s="58" t="s">
        <v>47</v>
      </c>
      <c r="BA765" s="1132">
        <v>45233</v>
      </c>
      <c r="BB765" t="s">
        <v>47</v>
      </c>
      <c r="BC765" t="s">
        <v>2603</v>
      </c>
      <c r="BD765" s="1436" t="s">
        <v>2782</v>
      </c>
      <c r="BE765" s="1436" t="s">
        <v>2734</v>
      </c>
      <c r="BF765" s="164" t="s">
        <v>1805</v>
      </c>
      <c r="BG765" s="755">
        <f t="shared" si="276"/>
        <v>6</v>
      </c>
      <c r="BH765" s="709">
        <f t="shared" si="277"/>
        <v>4</v>
      </c>
      <c r="BI765" s="755">
        <f t="shared" si="278"/>
        <v>-2</v>
      </c>
      <c r="BJ765" s="459" t="str">
        <f t="shared" si="279"/>
        <v>NO TIENE REZAGO</v>
      </c>
      <c r="BK765" s="1061" t="s">
        <v>3853</v>
      </c>
    </row>
    <row r="766" spans="1:63" customFormat="1" ht="18.75" customHeight="1">
      <c r="A766" s="481">
        <v>228</v>
      </c>
      <c r="B766" s="114" t="s">
        <v>2836</v>
      </c>
      <c r="C766" s="15" t="s">
        <v>33</v>
      </c>
      <c r="D766" s="15" t="s">
        <v>33</v>
      </c>
      <c r="E766" s="15" t="s">
        <v>279</v>
      </c>
      <c r="F766" s="15">
        <v>939624677</v>
      </c>
      <c r="G766" s="310" t="str">
        <f>CONCATENATE(MID(Q766,3,2),MID(P766,1,2),MID(H766,1,2),MID(I766,1,2),MID(J766,1,2), MID(K766,1,2),MID(L766,1,1))</f>
        <v>071MABAFRALP</v>
      </c>
      <c r="H766" s="18" t="s">
        <v>426</v>
      </c>
      <c r="I766" s="18" t="s">
        <v>280</v>
      </c>
      <c r="J766" s="18" t="s">
        <v>2883</v>
      </c>
      <c r="K766" s="18" t="s">
        <v>1776</v>
      </c>
      <c r="L766" s="21" t="s">
        <v>42</v>
      </c>
      <c r="M766" s="21" t="s">
        <v>42</v>
      </c>
      <c r="N766" s="193">
        <v>39110</v>
      </c>
      <c r="O766" s="199">
        <v>28</v>
      </c>
      <c r="P766" s="199">
        <v>1</v>
      </c>
      <c r="Q766" s="199">
        <v>2007</v>
      </c>
      <c r="R766" s="637">
        <f t="shared" ca="1" si="274"/>
        <v>17</v>
      </c>
      <c r="S766" s="15" t="s">
        <v>4808</v>
      </c>
      <c r="T766" s="15" t="s">
        <v>42</v>
      </c>
      <c r="U766" s="15">
        <v>2367967</v>
      </c>
      <c r="V766" s="14" t="s">
        <v>327</v>
      </c>
      <c r="W766" s="114" t="s">
        <v>47</v>
      </c>
      <c r="X766" s="51" t="str">
        <f t="shared" si="275"/>
        <v>803BAMIYZVEV</v>
      </c>
      <c r="Y766" s="18" t="s">
        <v>280</v>
      </c>
      <c r="Z766" s="18" t="s">
        <v>281</v>
      </c>
      <c r="AA766" s="18" t="s">
        <v>282</v>
      </c>
      <c r="AB766" s="18" t="s">
        <v>283</v>
      </c>
      <c r="AC766" s="481" t="s">
        <v>56</v>
      </c>
      <c r="AD766" s="15" t="s">
        <v>42</v>
      </c>
      <c r="AE766" s="119">
        <v>29297</v>
      </c>
      <c r="AF766" s="18" t="s">
        <v>284</v>
      </c>
      <c r="AG766" s="18" t="s">
        <v>253</v>
      </c>
      <c r="AH766" s="18" t="s">
        <v>46</v>
      </c>
      <c r="AI766" s="58" t="s">
        <v>4809</v>
      </c>
      <c r="AJ766" s="15" t="s">
        <v>42</v>
      </c>
      <c r="AK766" s="20">
        <v>189880</v>
      </c>
      <c r="AL766" s="15" t="s">
        <v>2578</v>
      </c>
      <c r="AM766" s="85">
        <v>45184</v>
      </c>
      <c r="AN766" s="15" t="s">
        <v>49</v>
      </c>
      <c r="AO766" s="31">
        <v>45237</v>
      </c>
      <c r="AP766" s="15">
        <v>1</v>
      </c>
      <c r="AQ766" s="20">
        <v>1</v>
      </c>
      <c r="AR766" s="277">
        <v>1</v>
      </c>
      <c r="AS766" s="114" t="s">
        <v>47</v>
      </c>
      <c r="AT766" s="281" t="s">
        <v>188</v>
      </c>
      <c r="AU766" s="398" t="s">
        <v>47</v>
      </c>
      <c r="AV766" s="15"/>
      <c r="AW766" s="164"/>
      <c r="AX766" s="58"/>
      <c r="AY766" s="164"/>
      <c r="AZ766" s="15"/>
      <c r="BA766" s="15"/>
      <c r="BB766" s="164"/>
      <c r="BC766" s="164"/>
      <c r="BD766" s="164"/>
      <c r="BE766" s="164"/>
      <c r="BF766" s="164"/>
      <c r="BG766" s="518" t="s">
        <v>327</v>
      </c>
      <c r="BH766" s="518" t="s">
        <v>327</v>
      </c>
      <c r="BI766" s="518" t="s">
        <v>327</v>
      </c>
      <c r="BJ766" s="52" t="s">
        <v>327</v>
      </c>
      <c r="BK766" s="164"/>
    </row>
    <row r="767" spans="1:63" customFormat="1" ht="18.75" customHeight="1">
      <c r="A767" s="481">
        <v>434</v>
      </c>
      <c r="B767" s="23" t="s">
        <v>4811</v>
      </c>
      <c r="C767" s="15" t="s">
        <v>33</v>
      </c>
      <c r="D767" s="15" t="s">
        <v>33</v>
      </c>
      <c r="E767" s="33" t="s">
        <v>60</v>
      </c>
      <c r="F767" s="185">
        <v>920436619</v>
      </c>
      <c r="G767" s="310" t="str">
        <f>CONCATENATE(MID(Q767,3,2),MID(P767,1,2),MID(H767,1,2),MID(I767,1,2),MID(J767,1,2), MID(K767,1,2),MID(L767,1,1))</f>
        <v>202MABADIALP</v>
      </c>
      <c r="H767" s="197" t="s">
        <v>426</v>
      </c>
      <c r="I767" s="197" t="s">
        <v>290</v>
      </c>
      <c r="J767" s="197" t="s">
        <v>2338</v>
      </c>
      <c r="K767" s="197" t="s">
        <v>1776</v>
      </c>
      <c r="L767" s="21" t="s">
        <v>42</v>
      </c>
      <c r="M767" s="197" t="s">
        <v>42</v>
      </c>
      <c r="N767" s="193">
        <v>43866</v>
      </c>
      <c r="O767" s="199">
        <v>5</v>
      </c>
      <c r="P767" s="199">
        <v>2</v>
      </c>
      <c r="Q767" s="199">
        <v>2020</v>
      </c>
      <c r="R767" s="637">
        <f t="shared" ca="1" si="274"/>
        <v>4</v>
      </c>
      <c r="S767" s="15" t="s">
        <v>4808</v>
      </c>
      <c r="T767" s="197" t="s">
        <v>42</v>
      </c>
      <c r="U767" s="363" t="s">
        <v>3271</v>
      </c>
      <c r="V767" s="185" t="s">
        <v>53</v>
      </c>
      <c r="W767" s="114" t="s">
        <v>47</v>
      </c>
      <c r="X767" s="51" t="str">
        <f t="shared" si="275"/>
        <v>9912MABAARCAV</v>
      </c>
      <c r="Y767" s="364" t="s">
        <v>426</v>
      </c>
      <c r="Z767" s="197" t="s">
        <v>290</v>
      </c>
      <c r="AA767" s="197" t="s">
        <v>1050</v>
      </c>
      <c r="AB767" s="197" t="s">
        <v>383</v>
      </c>
      <c r="AC767" s="481" t="s">
        <v>56</v>
      </c>
      <c r="AD767" s="15" t="s">
        <v>42</v>
      </c>
      <c r="AE767" s="194">
        <v>36515</v>
      </c>
      <c r="AF767" s="362" t="s">
        <v>44</v>
      </c>
      <c r="AG767" s="362" t="s">
        <v>206</v>
      </c>
      <c r="AH767" s="362" t="s">
        <v>344</v>
      </c>
      <c r="AI767" s="58" t="s">
        <v>4809</v>
      </c>
      <c r="AJ767" s="197" t="s">
        <v>42</v>
      </c>
      <c r="AK767" s="384" t="s">
        <v>1051</v>
      </c>
      <c r="AL767" s="15" t="s">
        <v>2578</v>
      </c>
      <c r="AM767" s="85">
        <v>45248.65</v>
      </c>
      <c r="AN767" s="15" t="s">
        <v>49</v>
      </c>
      <c r="AO767" s="24">
        <v>45258</v>
      </c>
      <c r="AP767" s="15">
        <v>1</v>
      </c>
      <c r="AQ767" s="20">
        <v>1</v>
      </c>
      <c r="AR767" s="181">
        <v>1</v>
      </c>
      <c r="AS767" s="146" t="s">
        <v>47</v>
      </c>
      <c r="AT767" s="688" t="s">
        <v>67</v>
      </c>
      <c r="AU767" s="164" t="s">
        <v>47</v>
      </c>
      <c r="AV767" s="15"/>
      <c r="AW767" s="164"/>
      <c r="AX767" s="58"/>
      <c r="AY767" s="164"/>
      <c r="AZ767" s="15"/>
      <c r="BA767" s="15"/>
      <c r="BB767" s="164"/>
      <c r="BC767" s="164"/>
      <c r="BD767" s="164"/>
      <c r="BE767" s="164"/>
      <c r="BF767" s="164"/>
      <c r="BG767" s="755">
        <f t="shared" ref="BG767:BG776" si="280">IF(V767="NINGUNO",6, IF(V767="NIVEL INICIAL 3 AÑOS",6,IF(V767="NIVEL INICIAL 4 AÑOS",6, IF(V767="NIVEL INICIAL 5 AÑOS",6, IF(V767="PRIMARIA - 1ER GRADO",6, IF(V767="PRIMARIA - 2DO GRADO",7, IF(V767="PRIMARIA - 3ER GRADO",8, IF(V767="PRIMARIA - 4TO GRADO",9, IF(V767="PRIMARIA - 5TO GRADO",10, IF(V767="PRIMARIA - 6TO GRADO",11, IF(V767="SECUNDARIA - 1ER GRADO",12, IF(V767="SECUNDARIA - 2DO GRADO",13, IF(V767="SECUNDARIA - 3ER GRADO",14, IF(V767="SECUNDARIA - 4TO GRADO",15))))))))))))))</f>
        <v>6</v>
      </c>
      <c r="BH767" s="709">
        <f t="shared" ref="BH767:BH776" si="281">DATEDIF(N767,"31/03/2024","Y")</f>
        <v>4</v>
      </c>
      <c r="BI767" s="755">
        <f t="shared" ref="BI767:BI776" si="282">BH767-BG767</f>
        <v>-2</v>
      </c>
      <c r="BJ767" s="459" t="str">
        <f t="shared" ref="BJ767:BJ776" si="283">IF(BI767&lt;=1,"NO TIENE REZAGO", IF(BI767=2,"2 AÑOS REZAGO", IF(BI767=3,"3 AÑOS REZAGO", IF(BI767&gt;=4, "4 AÑOS REZAGO A MÁS"))))</f>
        <v>NO TIENE REZAGO</v>
      </c>
      <c r="BK767" s="164" t="s">
        <v>4103</v>
      </c>
    </row>
    <row r="768" spans="1:63" customFormat="1" ht="18.75" customHeight="1">
      <c r="A768" s="481">
        <v>834</v>
      </c>
      <c r="B768" s="23" t="s">
        <v>4811</v>
      </c>
      <c r="C768" s="15" t="s">
        <v>33</v>
      </c>
      <c r="D768" s="15" t="s">
        <v>33</v>
      </c>
      <c r="E768" s="185" t="s">
        <v>132</v>
      </c>
      <c r="F768" s="185" t="s">
        <v>4158</v>
      </c>
      <c r="G768" s="310" t="str">
        <f>CONCATENATE(MID(Q768,3,2),MID(P768,1,2),MID(H768,1,2),MID(I768,1,2),MID(J768,1,2), MID(K768,1,2),MID(L768,1,1))</f>
        <v>169MACAWIANP</v>
      </c>
      <c r="H768" s="197" t="s">
        <v>426</v>
      </c>
      <c r="I768" s="197" t="s">
        <v>4159</v>
      </c>
      <c r="J768" s="197" t="s">
        <v>4160</v>
      </c>
      <c r="K768" s="197" t="s">
        <v>2163</v>
      </c>
      <c r="L768" s="15" t="s">
        <v>42</v>
      </c>
      <c r="M768" s="185" t="s">
        <v>42</v>
      </c>
      <c r="N768" s="193">
        <v>42627</v>
      </c>
      <c r="O768" s="199">
        <v>14</v>
      </c>
      <c r="P768" s="199">
        <v>9</v>
      </c>
      <c r="Q768" s="199">
        <v>2016</v>
      </c>
      <c r="R768" s="637">
        <f t="shared" ca="1" si="274"/>
        <v>7</v>
      </c>
      <c r="S768" s="15" t="s">
        <v>4808</v>
      </c>
      <c r="T768" s="185" t="s">
        <v>42</v>
      </c>
      <c r="U768" s="362" t="s">
        <v>4161</v>
      </c>
      <c r="V768" s="756" t="s">
        <v>2631</v>
      </c>
      <c r="W768" s="114" t="s">
        <v>47</v>
      </c>
      <c r="X768" s="51" t="str">
        <f t="shared" si="275"/>
        <v>9803CASOYUANV</v>
      </c>
      <c r="Y768" s="185" t="s">
        <v>4159</v>
      </c>
      <c r="Z768" s="185" t="s">
        <v>461</v>
      </c>
      <c r="AA768" s="185" t="s">
        <v>889</v>
      </c>
      <c r="AB768" s="185" t="s">
        <v>4162</v>
      </c>
      <c r="AC768" s="481" t="s">
        <v>56</v>
      </c>
      <c r="AD768" s="15" t="s">
        <v>42</v>
      </c>
      <c r="AE768" s="193">
        <v>35872</v>
      </c>
      <c r="AF768" s="362" t="s">
        <v>199</v>
      </c>
      <c r="AG768" s="362" t="s">
        <v>88</v>
      </c>
      <c r="AH768" s="362" t="s">
        <v>201</v>
      </c>
      <c r="AI768" s="58" t="s">
        <v>4809</v>
      </c>
      <c r="AJ768" s="294" t="s">
        <v>42</v>
      </c>
      <c r="AK768" s="369" t="s">
        <v>4163</v>
      </c>
      <c r="AL768" s="15" t="s">
        <v>2578</v>
      </c>
      <c r="AM768" s="85">
        <v>45259.824872685182</v>
      </c>
      <c r="AN768" s="15" t="s">
        <v>49</v>
      </c>
      <c r="AO768" s="1111">
        <v>45266</v>
      </c>
      <c r="AP768" s="15">
        <v>2</v>
      </c>
      <c r="AQ768" s="20">
        <v>2</v>
      </c>
      <c r="AR768" s="181">
        <v>1</v>
      </c>
      <c r="AS768" s="146" t="s">
        <v>47</v>
      </c>
      <c r="AT768" s="688" t="s">
        <v>48</v>
      </c>
      <c r="AU768" s="164" t="s">
        <v>47</v>
      </c>
      <c r="AV768" s="58"/>
      <c r="AW768" s="164"/>
      <c r="AX768" s="58"/>
      <c r="AY768" s="164"/>
      <c r="AZ768" s="58"/>
      <c r="BA768" s="58"/>
      <c r="BB768" s="164"/>
      <c r="BC768" s="164"/>
      <c r="BD768" s="164"/>
      <c r="BE768" s="164"/>
      <c r="BF768" s="164"/>
      <c r="BG768" s="755">
        <f t="shared" si="280"/>
        <v>6</v>
      </c>
      <c r="BH768" s="709">
        <f t="shared" si="281"/>
        <v>7</v>
      </c>
      <c r="BI768" s="755">
        <f t="shared" si="282"/>
        <v>1</v>
      </c>
      <c r="BJ768" s="459" t="str">
        <f t="shared" si="283"/>
        <v>NO TIENE REZAGO</v>
      </c>
      <c r="BK768" s="164"/>
    </row>
    <row r="769" spans="1:63" customFormat="1" ht="18.75" customHeight="1">
      <c r="A769" s="481">
        <v>835</v>
      </c>
      <c r="B769" s="23" t="s">
        <v>4811</v>
      </c>
      <c r="C769" s="15" t="s">
        <v>33</v>
      </c>
      <c r="D769" s="15" t="s">
        <v>33</v>
      </c>
      <c r="E769" s="185" t="s">
        <v>132</v>
      </c>
      <c r="F769" s="185" t="s">
        <v>4158</v>
      </c>
      <c r="G769" s="310" t="str">
        <f>CONCATENATE(MID(Q769,3,2),MID(P769,1,2),MID(H769,1,2),MID(I769,1,2),MID(J769,1,2), MID(K769,1,2),MID(L769,1,1))</f>
        <v>153MACAWLSOP</v>
      </c>
      <c r="H769" s="197" t="s">
        <v>426</v>
      </c>
      <c r="I769" s="197" t="s">
        <v>4159</v>
      </c>
      <c r="J769" s="197" t="s">
        <v>4164</v>
      </c>
      <c r="K769" s="197" t="s">
        <v>1661</v>
      </c>
      <c r="L769" s="15" t="s">
        <v>42</v>
      </c>
      <c r="M769" s="185" t="s">
        <v>42</v>
      </c>
      <c r="N769" s="193">
        <v>42081</v>
      </c>
      <c r="O769" s="199">
        <v>18</v>
      </c>
      <c r="P769" s="199">
        <v>3</v>
      </c>
      <c r="Q769" s="199">
        <v>2015</v>
      </c>
      <c r="R769" s="637">
        <f t="shared" ca="1" si="274"/>
        <v>9</v>
      </c>
      <c r="S769" s="15" t="s">
        <v>4809</v>
      </c>
      <c r="T769" s="185" t="s">
        <v>42</v>
      </c>
      <c r="U769" s="362" t="s">
        <v>4165</v>
      </c>
      <c r="V769" s="756" t="s">
        <v>2631</v>
      </c>
      <c r="W769" s="114" t="s">
        <v>47</v>
      </c>
      <c r="X769" s="51" t="str">
        <f t="shared" si="275"/>
        <v>9803CASOYUANV</v>
      </c>
      <c r="Y769" s="185" t="s">
        <v>4159</v>
      </c>
      <c r="Z769" s="185" t="s">
        <v>461</v>
      </c>
      <c r="AA769" s="185" t="s">
        <v>889</v>
      </c>
      <c r="AB769" s="185" t="s">
        <v>4162</v>
      </c>
      <c r="AC769" s="481" t="s">
        <v>56</v>
      </c>
      <c r="AD769" s="15" t="s">
        <v>42</v>
      </c>
      <c r="AE769" s="193">
        <v>35882</v>
      </c>
      <c r="AF769" s="362" t="s">
        <v>186</v>
      </c>
      <c r="AG769" s="362" t="s">
        <v>88</v>
      </c>
      <c r="AH769" s="362" t="s">
        <v>201</v>
      </c>
      <c r="AI769" s="58" t="s">
        <v>4809</v>
      </c>
      <c r="AJ769" s="294" t="s">
        <v>42</v>
      </c>
      <c r="AK769" s="369" t="s">
        <v>4163</v>
      </c>
      <c r="AL769" s="15" t="s">
        <v>2578</v>
      </c>
      <c r="AM769" s="85">
        <v>45259.830300925925</v>
      </c>
      <c r="AN769" s="1122"/>
      <c r="AO769" s="24"/>
      <c r="AP769" s="15"/>
      <c r="AQ769" s="20"/>
      <c r="AR769" s="181"/>
      <c r="AS769" s="146" t="s">
        <v>47</v>
      </c>
      <c r="AT769" s="688" t="s">
        <v>48</v>
      </c>
      <c r="AU769" s="164" t="s">
        <v>47</v>
      </c>
      <c r="AV769" s="58"/>
      <c r="AW769" s="164"/>
      <c r="AX769" s="58"/>
      <c r="AY769" s="164"/>
      <c r="AZ769" s="58"/>
      <c r="BA769" s="58"/>
      <c r="BB769" s="164"/>
      <c r="BC769" s="164"/>
      <c r="BD769" s="164"/>
      <c r="BE769" s="164"/>
      <c r="BF769" s="164"/>
      <c r="BG769" s="755">
        <f t="shared" si="280"/>
        <v>6</v>
      </c>
      <c r="BH769" s="709">
        <f t="shared" si="281"/>
        <v>9</v>
      </c>
      <c r="BI769" s="755">
        <f t="shared" si="282"/>
        <v>3</v>
      </c>
      <c r="BJ769" s="459" t="str">
        <f t="shared" si="283"/>
        <v>3 AÑOS REZAGO</v>
      </c>
      <c r="BK769" s="164"/>
    </row>
    <row r="770" spans="1:63" customFormat="1" ht="18.75" customHeight="1">
      <c r="A770" s="481">
        <v>251</v>
      </c>
      <c r="B770" s="114" t="s">
        <v>2836</v>
      </c>
      <c r="C770" s="15" t="s">
        <v>33</v>
      </c>
      <c r="D770" s="15" t="s">
        <v>33</v>
      </c>
      <c r="E770" s="15" t="s">
        <v>193</v>
      </c>
      <c r="F770" s="15">
        <v>906697791</v>
      </c>
      <c r="G770" s="310" t="str">
        <f>CONCATENATE(MID(Q770,3,2),MID(P770,1,2),MID(H770,1,2),MID(I770,1,2),MID(J770,1,2), MID(K770,1,2),MID(L770,1,1))</f>
        <v>2010MACALEDAP</v>
      </c>
      <c r="H770" s="18" t="s">
        <v>426</v>
      </c>
      <c r="I770" s="18" t="s">
        <v>398</v>
      </c>
      <c r="J770" s="18" t="s">
        <v>2928</v>
      </c>
      <c r="K770" s="18" t="s">
        <v>2929</v>
      </c>
      <c r="L770" s="21" t="s">
        <v>42</v>
      </c>
      <c r="M770" s="21" t="s">
        <v>42</v>
      </c>
      <c r="N770" s="193">
        <v>44123</v>
      </c>
      <c r="O770" s="199">
        <v>19</v>
      </c>
      <c r="P770" s="199">
        <v>10</v>
      </c>
      <c r="Q770" s="199">
        <v>2020</v>
      </c>
      <c r="R770" s="637">
        <f t="shared" ca="1" si="274"/>
        <v>3</v>
      </c>
      <c r="S770" s="15" t="s">
        <v>4808</v>
      </c>
      <c r="T770" s="15" t="s">
        <v>42</v>
      </c>
      <c r="U770" s="115" t="s">
        <v>2930</v>
      </c>
      <c r="V770" s="21" t="s">
        <v>53</v>
      </c>
      <c r="W770" s="114" t="s">
        <v>47</v>
      </c>
      <c r="X770" s="51" t="str">
        <f t="shared" si="275"/>
        <v>957CAGOMASAV</v>
      </c>
      <c r="Y770" s="15" t="s">
        <v>398</v>
      </c>
      <c r="Z770" s="15" t="s">
        <v>234</v>
      </c>
      <c r="AA770" s="15" t="s">
        <v>185</v>
      </c>
      <c r="AB770" s="15" t="s">
        <v>399</v>
      </c>
      <c r="AC770" s="481" t="s">
        <v>56</v>
      </c>
      <c r="AD770" s="44" t="s">
        <v>57</v>
      </c>
      <c r="AE770" s="116">
        <v>34889</v>
      </c>
      <c r="AF770" s="18" t="s">
        <v>45</v>
      </c>
      <c r="AG770" s="18" t="s">
        <v>200</v>
      </c>
      <c r="AH770" s="18" t="s">
        <v>278</v>
      </c>
      <c r="AI770" s="58" t="s">
        <v>4809</v>
      </c>
      <c r="AJ770" s="32" t="s">
        <v>58</v>
      </c>
      <c r="AK770" s="117" t="s">
        <v>400</v>
      </c>
      <c r="AL770" s="58" t="s">
        <v>6721</v>
      </c>
      <c r="AM770" s="85">
        <v>45254.627245370371</v>
      </c>
      <c r="AN770" s="15"/>
      <c r="AO770" s="24"/>
      <c r="AP770" s="15"/>
      <c r="AQ770" s="20"/>
      <c r="AR770" s="277"/>
      <c r="AS770" s="114" t="s">
        <v>47</v>
      </c>
      <c r="AT770" s="281" t="s">
        <v>48</v>
      </c>
      <c r="AU770" s="398" t="s">
        <v>47</v>
      </c>
      <c r="AV770" s="15"/>
      <c r="AW770" s="164"/>
      <c r="AX770" s="58"/>
      <c r="AY770" s="164"/>
      <c r="AZ770" s="15"/>
      <c r="BA770" s="15"/>
      <c r="BB770" s="164"/>
      <c r="BC770" s="164"/>
      <c r="BD770" s="164"/>
      <c r="BE770" s="164"/>
      <c r="BF770" s="164"/>
      <c r="BG770" s="755">
        <f t="shared" si="280"/>
        <v>6</v>
      </c>
      <c r="BH770" s="709">
        <f t="shared" si="281"/>
        <v>3</v>
      </c>
      <c r="BI770" s="755">
        <f t="shared" si="282"/>
        <v>-3</v>
      </c>
      <c r="BJ770" s="459" t="str">
        <f t="shared" si="283"/>
        <v>NO TIENE REZAGO</v>
      </c>
      <c r="BK770" s="164"/>
    </row>
    <row r="771" spans="1:63" customFormat="1" ht="18.75" customHeight="1">
      <c r="A771" s="481">
        <v>9</v>
      </c>
      <c r="B771" s="51" t="s">
        <v>2575</v>
      </c>
      <c r="C771" s="25" t="s">
        <v>33</v>
      </c>
      <c r="D771" s="25" t="s">
        <v>33</v>
      </c>
      <c r="E771" s="150" t="s">
        <v>68</v>
      </c>
      <c r="F771" s="14" t="s">
        <v>765</v>
      </c>
      <c r="G771" s="310" t="str">
        <f>CONCATENATE(MID(Q771,3,2),MID(P771,1,2),MID(H771,1,2),MID(I771,1,2),MID(J771,1,2), MID(K771,1,2),MID(L771,1,1))</f>
        <v>087MAGOJOSAS</v>
      </c>
      <c r="H771" s="37" t="s">
        <v>426</v>
      </c>
      <c r="I771" s="37" t="s">
        <v>766</v>
      </c>
      <c r="J771" s="37" t="s">
        <v>309</v>
      </c>
      <c r="K771" s="37" t="s">
        <v>2596</v>
      </c>
      <c r="L771" s="15" t="s">
        <v>57</v>
      </c>
      <c r="M771" s="103" t="s">
        <v>57</v>
      </c>
      <c r="N771" s="193">
        <v>39643</v>
      </c>
      <c r="O771" s="199">
        <v>14</v>
      </c>
      <c r="P771" s="199">
        <v>7</v>
      </c>
      <c r="Q771" s="199">
        <v>2008</v>
      </c>
      <c r="R771" s="637">
        <f t="shared" ca="1" si="274"/>
        <v>15</v>
      </c>
      <c r="S771" s="15" t="s">
        <v>4808</v>
      </c>
      <c r="T771" s="29" t="s">
        <v>86</v>
      </c>
      <c r="U771" s="14">
        <v>33591148</v>
      </c>
      <c r="V771" s="14" t="s">
        <v>2597</v>
      </c>
      <c r="W771" s="51" t="s">
        <v>47</v>
      </c>
      <c r="X771" s="51" t="str">
        <f t="shared" si="275"/>
        <v>899GOHEVIDEV</v>
      </c>
      <c r="Y771" s="33" t="s">
        <v>766</v>
      </c>
      <c r="Z771" s="14" t="s">
        <v>767</v>
      </c>
      <c r="AA771" s="14" t="s">
        <v>768</v>
      </c>
      <c r="AB771" s="14" t="s">
        <v>223</v>
      </c>
      <c r="AC771" s="481" t="s">
        <v>56</v>
      </c>
      <c r="AD771" s="58" t="s">
        <v>42</v>
      </c>
      <c r="AE771" s="38">
        <v>32759</v>
      </c>
      <c r="AF771" s="46" t="s">
        <v>73</v>
      </c>
      <c r="AG771" s="46" t="s">
        <v>45</v>
      </c>
      <c r="AH771" s="46" t="s">
        <v>145</v>
      </c>
      <c r="AI771" s="58" t="s">
        <v>4809</v>
      </c>
      <c r="AJ771" s="14" t="s">
        <v>42</v>
      </c>
      <c r="AK771" s="39">
        <v>1425795</v>
      </c>
      <c r="AL771" s="1080" t="s">
        <v>2578</v>
      </c>
      <c r="AM771" s="1101">
        <v>45184</v>
      </c>
      <c r="AN771" s="15" t="s">
        <v>49</v>
      </c>
      <c r="AO771" s="1111">
        <v>45212</v>
      </c>
      <c r="AP771" s="58">
        <v>3</v>
      </c>
      <c r="AQ771" s="56">
        <v>3</v>
      </c>
      <c r="AR771" s="714">
        <v>1</v>
      </c>
      <c r="AS771" s="51" t="s">
        <v>47</v>
      </c>
      <c r="AT771" s="687" t="s">
        <v>98</v>
      </c>
      <c r="AU771" s="1058" t="s">
        <v>47</v>
      </c>
      <c r="AV771" s="58"/>
      <c r="AW771" s="1061"/>
      <c r="AX771" s="58"/>
      <c r="AY771" s="1061"/>
      <c r="AZ771" s="58"/>
      <c r="BA771" s="557"/>
      <c r="BB771" s="1061"/>
      <c r="BC771" s="1061"/>
      <c r="BD771" s="1061"/>
      <c r="BE771" s="1061"/>
      <c r="BF771" s="1061"/>
      <c r="BG771" s="755">
        <f t="shared" si="280"/>
        <v>13</v>
      </c>
      <c r="BH771" s="709">
        <f t="shared" si="281"/>
        <v>15</v>
      </c>
      <c r="BI771" s="755">
        <f t="shared" si="282"/>
        <v>2</v>
      </c>
      <c r="BJ771" s="459" t="str">
        <f t="shared" si="283"/>
        <v>2 AÑOS REZAGO</v>
      </c>
      <c r="BK771" s="1061"/>
    </row>
    <row r="772" spans="1:63" customFormat="1" ht="18.75" customHeight="1">
      <c r="A772" s="481">
        <v>427</v>
      </c>
      <c r="B772" s="114" t="s">
        <v>2836</v>
      </c>
      <c r="C772" s="15" t="s">
        <v>33</v>
      </c>
      <c r="D772" s="15" t="s">
        <v>33</v>
      </c>
      <c r="E772" s="33" t="s">
        <v>60</v>
      </c>
      <c r="F772" s="15">
        <v>916185494</v>
      </c>
      <c r="G772" s="310" t="str">
        <f>CONCATENATE(MID(Q772,3,2),MID(P772,1,2),MID(H772,1,2),MID(I772,1,2),MID(J772,1,2), MID(K772,1,2),MID(L772,1,1))</f>
        <v>203MAMALIGAN</v>
      </c>
      <c r="H772" s="18" t="s">
        <v>426</v>
      </c>
      <c r="I772" s="18" t="s">
        <v>1026</v>
      </c>
      <c r="J772" s="18" t="s">
        <v>3259</v>
      </c>
      <c r="K772" s="18" t="s">
        <v>3018</v>
      </c>
      <c r="L772" s="21" t="s">
        <v>1938</v>
      </c>
      <c r="M772" s="185" t="s">
        <v>1938</v>
      </c>
      <c r="N772" s="193">
        <v>43897</v>
      </c>
      <c r="O772" s="199">
        <v>7</v>
      </c>
      <c r="P772" s="199">
        <v>3</v>
      </c>
      <c r="Q772" s="199">
        <v>2020</v>
      </c>
      <c r="R772" s="637">
        <f t="shared" ca="1" si="274"/>
        <v>4</v>
      </c>
      <c r="S772" s="15" t="s">
        <v>4808</v>
      </c>
      <c r="T772" s="18" t="s">
        <v>2113</v>
      </c>
      <c r="U772" s="115" t="s">
        <v>3260</v>
      </c>
      <c r="V772" s="21" t="s">
        <v>53</v>
      </c>
      <c r="W772" s="114" t="s">
        <v>47</v>
      </c>
      <c r="X772" s="51" t="str">
        <f t="shared" si="275"/>
        <v>978MAPAANLUV</v>
      </c>
      <c r="Y772" s="18" t="s">
        <v>1026</v>
      </c>
      <c r="Z772" s="18" t="s">
        <v>1027</v>
      </c>
      <c r="AA772" s="18" t="s">
        <v>288</v>
      </c>
      <c r="AB772" s="18" t="s">
        <v>215</v>
      </c>
      <c r="AC772" s="481" t="s">
        <v>56</v>
      </c>
      <c r="AD772" s="15" t="s">
        <v>42</v>
      </c>
      <c r="AE772" s="116">
        <v>35645</v>
      </c>
      <c r="AF772" s="18" t="s">
        <v>253</v>
      </c>
      <c r="AG772" s="18" t="s">
        <v>73</v>
      </c>
      <c r="AH772" s="18" t="s">
        <v>66</v>
      </c>
      <c r="AI772" s="58" t="s">
        <v>4809</v>
      </c>
      <c r="AJ772" s="18" t="s">
        <v>42</v>
      </c>
      <c r="AK772" s="117" t="s">
        <v>1028</v>
      </c>
      <c r="AL772" s="15" t="s">
        <v>2578</v>
      </c>
      <c r="AM772" s="387">
        <v>45226</v>
      </c>
      <c r="AN772" s="15" t="s">
        <v>49</v>
      </c>
      <c r="AO772" s="24">
        <v>45254</v>
      </c>
      <c r="AP772" s="15">
        <v>1</v>
      </c>
      <c r="AQ772" s="20">
        <v>1</v>
      </c>
      <c r="AR772" s="277">
        <v>2</v>
      </c>
      <c r="AS772" s="114" t="s">
        <v>47</v>
      </c>
      <c r="AT772" s="281" t="s">
        <v>67</v>
      </c>
      <c r="AU772" s="398" t="s">
        <v>47</v>
      </c>
      <c r="AV772" s="15"/>
      <c r="AW772" s="164"/>
      <c r="AX772" s="58"/>
      <c r="AY772" s="164"/>
      <c r="AZ772" s="15"/>
      <c r="BA772" s="15"/>
      <c r="BB772" s="164"/>
      <c r="BC772" s="164"/>
      <c r="BD772" s="164"/>
      <c r="BE772" s="164"/>
      <c r="BF772" s="164"/>
      <c r="BG772" s="755">
        <f t="shared" si="280"/>
        <v>6</v>
      </c>
      <c r="BH772" s="709">
        <f t="shared" si="281"/>
        <v>4</v>
      </c>
      <c r="BI772" s="755">
        <f t="shared" si="282"/>
        <v>-2</v>
      </c>
      <c r="BJ772" s="459" t="str">
        <f t="shared" si="283"/>
        <v>NO TIENE REZAGO</v>
      </c>
      <c r="BK772" s="164" t="s">
        <v>3855</v>
      </c>
    </row>
    <row r="773" spans="1:63" customFormat="1" ht="18.75" customHeight="1">
      <c r="A773" s="481">
        <v>1171</v>
      </c>
      <c r="B773" s="23" t="s">
        <v>5311</v>
      </c>
      <c r="C773" s="15" t="s">
        <v>33</v>
      </c>
      <c r="D773" s="15" t="s">
        <v>33</v>
      </c>
      <c r="E773" s="466" t="s">
        <v>2028</v>
      </c>
      <c r="F773" s="53">
        <v>931446601</v>
      </c>
      <c r="G773" s="310" t="str">
        <f>CONCATENATE(MID(Q773,3,2),MID(P773,1,2),MID(H773,1,2),MID(I773,1,2),MID(J773,1,2), MID(K773,1,2),MID(L773,1,1))</f>
        <v>188MAMAFRALS</v>
      </c>
      <c r="H773" s="48" t="s">
        <v>426</v>
      </c>
      <c r="I773" s="48" t="s">
        <v>244</v>
      </c>
      <c r="J773" s="48" t="s">
        <v>5694</v>
      </c>
      <c r="K773" s="48" t="s">
        <v>55</v>
      </c>
      <c r="L773" s="58" t="s">
        <v>57</v>
      </c>
      <c r="M773" s="103" t="s">
        <v>57</v>
      </c>
      <c r="N773" s="528">
        <v>43325</v>
      </c>
      <c r="O773" s="354">
        <v>13</v>
      </c>
      <c r="P773" s="354">
        <v>8</v>
      </c>
      <c r="Q773" s="354">
        <v>2018</v>
      </c>
      <c r="R773" s="637">
        <f t="shared" ca="1" si="274"/>
        <v>5</v>
      </c>
      <c r="S773" s="483" t="s">
        <v>4809</v>
      </c>
      <c r="T773" s="466" t="s">
        <v>2590</v>
      </c>
      <c r="U773" s="53">
        <v>26721206</v>
      </c>
      <c r="V773" s="14" t="s">
        <v>2592</v>
      </c>
      <c r="W773" s="114" t="s">
        <v>47</v>
      </c>
      <c r="X773" s="51" t="str">
        <f t="shared" si="275"/>
        <v>9604MAMAFRMEV</v>
      </c>
      <c r="Y773" s="53" t="s">
        <v>244</v>
      </c>
      <c r="Z773" s="53" t="s">
        <v>244</v>
      </c>
      <c r="AA773" s="53" t="s">
        <v>1055</v>
      </c>
      <c r="AB773" s="53" t="s">
        <v>297</v>
      </c>
      <c r="AC773" s="481" t="s">
        <v>56</v>
      </c>
      <c r="AD773" s="44" t="s">
        <v>57</v>
      </c>
      <c r="AE773" s="540">
        <v>35170</v>
      </c>
      <c r="AF773" s="538" t="s">
        <v>314</v>
      </c>
      <c r="AG773" s="538" t="s">
        <v>162</v>
      </c>
      <c r="AH773" s="538" t="s">
        <v>334</v>
      </c>
      <c r="AI773" s="15" t="s">
        <v>4809</v>
      </c>
      <c r="AJ773" s="466" t="s">
        <v>71</v>
      </c>
      <c r="AK773" s="53" t="s">
        <v>40</v>
      </c>
      <c r="AL773" s="15" t="s">
        <v>2578</v>
      </c>
      <c r="AM773" s="557">
        <v>45279.114800208336</v>
      </c>
      <c r="AN773" s="15" t="s">
        <v>49</v>
      </c>
      <c r="AO773" s="1101">
        <v>45310</v>
      </c>
      <c r="AP773" s="481"/>
      <c r="AQ773" s="530">
        <v>1</v>
      </c>
      <c r="AR773" s="717">
        <v>1</v>
      </c>
      <c r="AS773" s="638" t="s">
        <v>47</v>
      </c>
      <c r="AT773" s="188" t="s">
        <v>1210</v>
      </c>
      <c r="AV773" s="58" t="s">
        <v>47</v>
      </c>
      <c r="AW773" s="1013" t="s">
        <v>6077</v>
      </c>
      <c r="AX773" s="1093">
        <v>45309</v>
      </c>
      <c r="AY773" s="1064" t="s">
        <v>5636</v>
      </c>
      <c r="AZ773" s="58"/>
      <c r="BA773" s="58"/>
      <c r="BG773" s="755">
        <f t="shared" si="280"/>
        <v>6</v>
      </c>
      <c r="BH773" s="709">
        <f t="shared" si="281"/>
        <v>5</v>
      </c>
      <c r="BI773" s="755">
        <f t="shared" si="282"/>
        <v>-1</v>
      </c>
      <c r="BJ773" s="459" t="str">
        <f t="shared" si="283"/>
        <v>NO TIENE REZAGO</v>
      </c>
    </row>
    <row r="774" spans="1:63" customFormat="1" ht="18.75" customHeight="1">
      <c r="A774" s="481">
        <v>1170</v>
      </c>
      <c r="B774" s="23" t="s">
        <v>5311</v>
      </c>
      <c r="C774" s="15" t="s">
        <v>33</v>
      </c>
      <c r="D774" s="15" t="s">
        <v>33</v>
      </c>
      <c r="E774" s="466" t="s">
        <v>2028</v>
      </c>
      <c r="F774" s="53">
        <v>931446601</v>
      </c>
      <c r="G774" s="310" t="str">
        <f>CONCATENATE(MID(Q774,3,2),MID(P774,1,2),MID(H774,1,2),MID(I774,1,2),MID(J774,1,2), MID(K774,1,2),MID(L774,1,1))</f>
        <v>202MAMASANAS</v>
      </c>
      <c r="H774" s="48" t="s">
        <v>426</v>
      </c>
      <c r="I774" s="48" t="s">
        <v>244</v>
      </c>
      <c r="J774" s="48" t="s">
        <v>5693</v>
      </c>
      <c r="K774" s="48" t="s">
        <v>834</v>
      </c>
      <c r="L774" s="58" t="s">
        <v>57</v>
      </c>
      <c r="M774" s="103" t="s">
        <v>57</v>
      </c>
      <c r="N774" s="528">
        <v>43889</v>
      </c>
      <c r="O774" s="354">
        <v>28</v>
      </c>
      <c r="P774" s="354">
        <v>2</v>
      </c>
      <c r="Q774" s="354">
        <v>2020</v>
      </c>
      <c r="R774" s="637">
        <f t="shared" ca="1" si="274"/>
        <v>4</v>
      </c>
      <c r="S774" s="483" t="s">
        <v>4809</v>
      </c>
      <c r="T774" s="466" t="s">
        <v>2590</v>
      </c>
      <c r="U774" s="53">
        <v>848</v>
      </c>
      <c r="V774" s="53" t="s">
        <v>53</v>
      </c>
      <c r="W774" s="114" t="s">
        <v>47</v>
      </c>
      <c r="X774" s="51" t="str">
        <f t="shared" si="275"/>
        <v>9604MAMAFRMEV</v>
      </c>
      <c r="Y774" s="53" t="s">
        <v>244</v>
      </c>
      <c r="Z774" s="53" t="s">
        <v>244</v>
      </c>
      <c r="AA774" s="53" t="s">
        <v>1055</v>
      </c>
      <c r="AB774" s="53" t="s">
        <v>297</v>
      </c>
      <c r="AC774" s="481" t="s">
        <v>56</v>
      </c>
      <c r="AD774" s="44" t="s">
        <v>57</v>
      </c>
      <c r="AE774" s="540">
        <v>35170</v>
      </c>
      <c r="AF774" s="538" t="s">
        <v>314</v>
      </c>
      <c r="AG774" s="538" t="s">
        <v>162</v>
      </c>
      <c r="AH774" s="538" t="s">
        <v>334</v>
      </c>
      <c r="AI774" s="15" t="s">
        <v>4809</v>
      </c>
      <c r="AJ774" s="466" t="s">
        <v>71</v>
      </c>
      <c r="AK774" s="53" t="s">
        <v>40</v>
      </c>
      <c r="AL774" s="15" t="s">
        <v>2578</v>
      </c>
      <c r="AM774" s="557">
        <v>45279.140648749999</v>
      </c>
      <c r="AN774" s="15"/>
      <c r="AO774" s="1101"/>
      <c r="AP774" s="481">
        <v>1</v>
      </c>
      <c r="AQ774" s="466"/>
      <c r="AR774" s="715"/>
      <c r="AS774" s="114" t="s">
        <v>47</v>
      </c>
      <c r="AT774" s="188" t="s">
        <v>1210</v>
      </c>
      <c r="AU774" s="305"/>
      <c r="AV774" s="58" t="s">
        <v>47</v>
      </c>
      <c r="AW774" s="1013" t="s">
        <v>6077</v>
      </c>
      <c r="AX774" s="1093">
        <v>45307</v>
      </c>
      <c r="AY774" s="1065" t="s">
        <v>5636</v>
      </c>
      <c r="AZ774" s="58"/>
      <c r="BA774" s="58"/>
      <c r="BG774" s="755">
        <f t="shared" si="280"/>
        <v>6</v>
      </c>
      <c r="BH774" s="709">
        <f t="shared" si="281"/>
        <v>4</v>
      </c>
      <c r="BI774" s="755">
        <f t="shared" si="282"/>
        <v>-2</v>
      </c>
      <c r="BJ774" s="459" t="str">
        <f t="shared" si="283"/>
        <v>NO TIENE REZAGO</v>
      </c>
    </row>
    <row r="775" spans="1:63" customFormat="1" ht="18.75" customHeight="1">
      <c r="A775" s="481">
        <v>69</v>
      </c>
      <c r="B775" s="51" t="s">
        <v>2575</v>
      </c>
      <c r="C775" s="25" t="s">
        <v>33</v>
      </c>
      <c r="D775" s="25" t="s">
        <v>33</v>
      </c>
      <c r="E775" s="14" t="s">
        <v>132</v>
      </c>
      <c r="F775" s="14" t="s">
        <v>1148</v>
      </c>
      <c r="G775" s="310" t="str">
        <f>CONCATENATE(MID(Q775,3,2),MID(P775,1,2),MID(H775,1,2),MID(I775,1,2),MID(J775,1,2), MID(K775,1,2),MID(L775,1,1))</f>
        <v>103MAMOABALS</v>
      </c>
      <c r="H775" s="37" t="s">
        <v>426</v>
      </c>
      <c r="I775" s="34" t="s">
        <v>1124</v>
      </c>
      <c r="J775" s="34" t="s">
        <v>2581</v>
      </c>
      <c r="K775" s="34" t="s">
        <v>1776</v>
      </c>
      <c r="L775" s="15" t="s">
        <v>57</v>
      </c>
      <c r="M775" s="103" t="s">
        <v>57</v>
      </c>
      <c r="N775" s="193">
        <v>40248</v>
      </c>
      <c r="O775" s="199">
        <v>11</v>
      </c>
      <c r="P775" s="199">
        <v>3</v>
      </c>
      <c r="Q775" s="199">
        <v>2010</v>
      </c>
      <c r="R775" s="637">
        <f t="shared" ca="1" si="274"/>
        <v>14</v>
      </c>
      <c r="S775" s="15" t="s">
        <v>4808</v>
      </c>
      <c r="T775" s="29" t="s">
        <v>2590</v>
      </c>
      <c r="U775" s="14">
        <v>119</v>
      </c>
      <c r="V775" s="14" t="s">
        <v>2586</v>
      </c>
      <c r="W775" s="51" t="s">
        <v>47</v>
      </c>
      <c r="X775" s="51" t="str">
        <f t="shared" si="275"/>
        <v>9007MOMEJOMAV</v>
      </c>
      <c r="Y775" s="33" t="s">
        <v>1124</v>
      </c>
      <c r="Z775" s="33" t="s">
        <v>958</v>
      </c>
      <c r="AA775" s="33" t="s">
        <v>476</v>
      </c>
      <c r="AB775" s="33" t="s">
        <v>160</v>
      </c>
      <c r="AC775" s="481" t="s">
        <v>56</v>
      </c>
      <c r="AD775" s="44" t="s">
        <v>57</v>
      </c>
      <c r="AE775" s="35">
        <v>33063</v>
      </c>
      <c r="AF775" s="46" t="s">
        <v>315</v>
      </c>
      <c r="AG775" s="46" t="s">
        <v>216</v>
      </c>
      <c r="AH775" s="46" t="s">
        <v>508</v>
      </c>
      <c r="AI775" s="58" t="s">
        <v>4809</v>
      </c>
      <c r="AJ775" s="32" t="s">
        <v>58</v>
      </c>
      <c r="AK775" s="36">
        <v>20419852</v>
      </c>
      <c r="AL775" s="1080" t="s">
        <v>2578</v>
      </c>
      <c r="AM775" s="1106">
        <v>45184</v>
      </c>
      <c r="AN775" s="58" t="s">
        <v>4657</v>
      </c>
      <c r="AO775" s="1111">
        <v>45210</v>
      </c>
      <c r="AP775" s="58">
        <v>2</v>
      </c>
      <c r="AQ775" s="56">
        <v>2</v>
      </c>
      <c r="AR775" s="714">
        <v>1</v>
      </c>
      <c r="AS775" s="51" t="s">
        <v>47</v>
      </c>
      <c r="AT775" s="687" t="s">
        <v>98</v>
      </c>
      <c r="AU775" s="1058" t="s">
        <v>47</v>
      </c>
      <c r="AV775" s="58" t="s">
        <v>47</v>
      </c>
      <c r="AW775" s="1071" t="s">
        <v>2678</v>
      </c>
      <c r="AX775" s="1101">
        <v>45212</v>
      </c>
      <c r="AY775" s="1061" t="s">
        <v>47</v>
      </c>
      <c r="AZ775" s="58" t="s">
        <v>47</v>
      </c>
      <c r="BA775" s="1130">
        <v>45248</v>
      </c>
      <c r="BB775" s="1061" t="s">
        <v>47</v>
      </c>
      <c r="BC775" s="1061" t="s">
        <v>2603</v>
      </c>
      <c r="BD775" s="1068" t="s">
        <v>2678</v>
      </c>
      <c r="BE775" s="1068" t="s">
        <v>2679</v>
      </c>
      <c r="BF775" s="1061" t="s">
        <v>1805</v>
      </c>
      <c r="BG775" s="755">
        <f t="shared" si="280"/>
        <v>11</v>
      </c>
      <c r="BH775" s="709">
        <f t="shared" si="281"/>
        <v>14</v>
      </c>
      <c r="BI775" s="755">
        <f t="shared" si="282"/>
        <v>3</v>
      </c>
      <c r="BJ775" s="459" t="str">
        <f t="shared" si="283"/>
        <v>3 AÑOS REZAGO</v>
      </c>
      <c r="BK775" s="1061" t="s">
        <v>3852</v>
      </c>
    </row>
    <row r="776" spans="1:63" customFormat="1" ht="18.75" customHeight="1">
      <c r="A776" s="481">
        <v>70</v>
      </c>
      <c r="B776" s="51" t="s">
        <v>2575</v>
      </c>
      <c r="C776" s="25" t="s">
        <v>33</v>
      </c>
      <c r="D776" s="25" t="s">
        <v>33</v>
      </c>
      <c r="E776" s="14" t="s">
        <v>132</v>
      </c>
      <c r="F776" s="14" t="s">
        <v>1148</v>
      </c>
      <c r="G776" s="310" t="str">
        <f>CONCATENATE(MID(Q776,3,2),MID(P776,1,2),MID(H776,1,2),MID(I776,1,2),MID(J776,1,2), MID(K776,1,2),MID(L776,1,1))</f>
        <v>1212MAMOSOALS</v>
      </c>
      <c r="H776" s="37" t="s">
        <v>426</v>
      </c>
      <c r="I776" s="34" t="s">
        <v>1124</v>
      </c>
      <c r="J776" s="34" t="s">
        <v>1661</v>
      </c>
      <c r="K776" s="34" t="s">
        <v>55</v>
      </c>
      <c r="L776" s="15" t="s">
        <v>57</v>
      </c>
      <c r="M776" s="103" t="s">
        <v>57</v>
      </c>
      <c r="N776" s="193">
        <v>41262</v>
      </c>
      <c r="O776" s="199">
        <v>19</v>
      </c>
      <c r="P776" s="199">
        <v>12</v>
      </c>
      <c r="Q776" s="199">
        <v>2012</v>
      </c>
      <c r="R776" s="637">
        <f t="shared" ca="1" si="274"/>
        <v>11</v>
      </c>
      <c r="S776" s="15" t="s">
        <v>4809</v>
      </c>
      <c r="T776" s="29" t="s">
        <v>2590</v>
      </c>
      <c r="U776" s="14">
        <v>5926455</v>
      </c>
      <c r="V776" s="14" t="s">
        <v>2602</v>
      </c>
      <c r="W776" s="51" t="s">
        <v>47</v>
      </c>
      <c r="X776" s="51" t="str">
        <f t="shared" si="275"/>
        <v>9007MOMEJOMAV</v>
      </c>
      <c r="Y776" s="33" t="s">
        <v>1124</v>
      </c>
      <c r="Z776" s="33" t="s">
        <v>958</v>
      </c>
      <c r="AA776" s="33" t="s">
        <v>476</v>
      </c>
      <c r="AB776" s="33" t="s">
        <v>160</v>
      </c>
      <c r="AC776" s="481" t="s">
        <v>56</v>
      </c>
      <c r="AD776" s="44" t="s">
        <v>57</v>
      </c>
      <c r="AE776" s="35">
        <v>33063</v>
      </c>
      <c r="AF776" s="46" t="s">
        <v>315</v>
      </c>
      <c r="AG776" s="46" t="s">
        <v>216</v>
      </c>
      <c r="AH776" s="46" t="s">
        <v>508</v>
      </c>
      <c r="AI776" s="58" t="s">
        <v>4809</v>
      </c>
      <c r="AJ776" s="32" t="s">
        <v>58</v>
      </c>
      <c r="AK776" s="36">
        <v>20419852</v>
      </c>
      <c r="AL776" s="1080" t="s">
        <v>2578</v>
      </c>
      <c r="AM776" s="1106">
        <v>45184</v>
      </c>
      <c r="AN776" s="58"/>
      <c r="AO776" s="1101"/>
      <c r="AP776" s="58"/>
      <c r="AQ776" s="56"/>
      <c r="AR776" s="714"/>
      <c r="AS776" s="51" t="s">
        <v>47</v>
      </c>
      <c r="AT776" s="687" t="s">
        <v>98</v>
      </c>
      <c r="AU776" s="1058" t="s">
        <v>47</v>
      </c>
      <c r="AV776" s="58" t="s">
        <v>47</v>
      </c>
      <c r="AW776" s="1071" t="s">
        <v>2678</v>
      </c>
      <c r="AX776" s="1101">
        <v>45212</v>
      </c>
      <c r="AY776" s="1061" t="s">
        <v>47</v>
      </c>
      <c r="AZ776" s="58" t="s">
        <v>47</v>
      </c>
      <c r="BA776" s="1130">
        <v>45248</v>
      </c>
      <c r="BB776" s="1061" t="s">
        <v>47</v>
      </c>
      <c r="BC776" s="1061" t="s">
        <v>2603</v>
      </c>
      <c r="BD776" s="1068" t="s">
        <v>2678</v>
      </c>
      <c r="BE776" s="1068" t="s">
        <v>2680</v>
      </c>
      <c r="BF776" s="1061" t="s">
        <v>1805</v>
      </c>
      <c r="BG776" s="755">
        <f t="shared" si="280"/>
        <v>8</v>
      </c>
      <c r="BH776" s="709">
        <f t="shared" si="281"/>
        <v>11</v>
      </c>
      <c r="BI776" s="755">
        <f t="shared" si="282"/>
        <v>3</v>
      </c>
      <c r="BJ776" s="459" t="str">
        <f t="shared" si="283"/>
        <v>3 AÑOS REZAGO</v>
      </c>
      <c r="BK776" s="1061" t="s">
        <v>3852</v>
      </c>
    </row>
    <row r="777" spans="1:63" customFormat="1" ht="18.75" customHeight="1">
      <c r="A777" s="481">
        <v>708</v>
      </c>
      <c r="B777" s="114" t="s">
        <v>2836</v>
      </c>
      <c r="C777" s="15" t="s">
        <v>5146</v>
      </c>
      <c r="D777" s="15" t="s">
        <v>126</v>
      </c>
      <c r="E777" s="29" t="s">
        <v>146</v>
      </c>
      <c r="F777" s="15">
        <v>948117420</v>
      </c>
      <c r="G777" s="310" t="str">
        <f>CONCATENATE(MID(Q777,3,2),MID(P777,1,2),MID(H777,1,2),MID(I777,1,2),MID(J777,1,2), MID(K777,1,2),MID(L777,1,1))</f>
        <v>136MARADAJES</v>
      </c>
      <c r="H777" s="18" t="s">
        <v>426</v>
      </c>
      <c r="I777" s="18" t="s">
        <v>1380</v>
      </c>
      <c r="J777" s="18" t="s">
        <v>1957</v>
      </c>
      <c r="K777" s="18" t="s">
        <v>458</v>
      </c>
      <c r="L777" s="15" t="s">
        <v>57</v>
      </c>
      <c r="M777" s="103" t="s">
        <v>57</v>
      </c>
      <c r="N777" s="193">
        <v>41430</v>
      </c>
      <c r="O777" s="199">
        <v>5</v>
      </c>
      <c r="P777" s="199">
        <v>6</v>
      </c>
      <c r="Q777" s="199">
        <v>2013</v>
      </c>
      <c r="R777" s="637">
        <f ca="1">DATEDIF(N777,TODAY(),"Y")</f>
        <v>10</v>
      </c>
      <c r="S777" s="15" t="s">
        <v>4808</v>
      </c>
      <c r="T777" s="29" t="s">
        <v>86</v>
      </c>
      <c r="U777" s="15">
        <v>34884803</v>
      </c>
      <c r="V777" s="14" t="s">
        <v>2602</v>
      </c>
      <c r="W777" s="114" t="s">
        <v>47</v>
      </c>
      <c r="X777" s="51" t="str">
        <f>UPPER(CONCATENATE(MID(AH777,3,2),MID(AG777,1,2),MID(Y777,1,2),MID(Z777,1,2),MID(AA777,1,2),MID(AB777,1,2),MID(AC777,1,1)))</f>
        <v>931RAROMAVIV</v>
      </c>
      <c r="Y777" s="18" t="s">
        <v>1380</v>
      </c>
      <c r="Z777" s="18" t="s">
        <v>493</v>
      </c>
      <c r="AA777" s="18" t="s">
        <v>1415</v>
      </c>
      <c r="AB777" s="18" t="s">
        <v>1326</v>
      </c>
      <c r="AC777" s="481" t="s">
        <v>56</v>
      </c>
      <c r="AD777" s="15" t="s">
        <v>42</v>
      </c>
      <c r="AE777" s="85">
        <v>33999</v>
      </c>
      <c r="AF777" s="18" t="s">
        <v>241</v>
      </c>
      <c r="AG777" s="18" t="s">
        <v>144</v>
      </c>
      <c r="AH777" s="18" t="s">
        <v>293</v>
      </c>
      <c r="AI777" s="58" t="s">
        <v>4809</v>
      </c>
      <c r="AJ777" s="18" t="s">
        <v>42</v>
      </c>
      <c r="AK777" s="20">
        <v>2952865</v>
      </c>
      <c r="AL777" s="15" t="s">
        <v>2578</v>
      </c>
      <c r="AM777" s="31">
        <v>45221</v>
      </c>
      <c r="AN777" s="15" t="s">
        <v>49</v>
      </c>
      <c r="AO777" s="1111">
        <v>45254</v>
      </c>
      <c r="AP777" s="15">
        <v>2</v>
      </c>
      <c r="AQ777" s="20">
        <v>2</v>
      </c>
      <c r="AR777" s="277">
        <v>1</v>
      </c>
      <c r="AS777" s="114" t="s">
        <v>47</v>
      </c>
      <c r="AT777" s="281" t="s">
        <v>84</v>
      </c>
      <c r="AU777" s="398" t="s">
        <v>47</v>
      </c>
      <c r="AV777" s="15"/>
      <c r="AW777" s="164"/>
      <c r="AX777" s="58"/>
      <c r="AY777" s="164"/>
      <c r="AZ777" s="15"/>
      <c r="BA777" s="15"/>
      <c r="BB777" s="164"/>
      <c r="BC777" s="164"/>
      <c r="BD777" s="164"/>
      <c r="BE777" s="164"/>
      <c r="BF777" s="164"/>
      <c r="BG777" s="755">
        <f>IF(V777="NINGUNO",6, IF(V777="NIVEL INICIAL 3 AÑOS",6,IF(V777="NIVEL INICIAL 4 AÑOS",6, IF(V777="NIVEL INICIAL 5 AÑOS",6, IF(V777="PRIMARIA - 1ER GRADO",6, IF(V777="PRIMARIA - 2DO GRADO",7, IF(V777="PRIMARIA - 3ER GRADO",8, IF(V777="PRIMARIA - 4TO GRADO",9, IF(V777="PRIMARIA - 5TO GRADO",10, IF(V777="PRIMARIA - 6TO GRADO",11, IF(V777="SECUNDARIA - 1ER GRADO",12, IF(V777="SECUNDARIA - 2DO GRADO",13, IF(V777="SECUNDARIA - 3ER GRADO",14, IF(V777="SECUNDARIA - 4TO GRADO",15))))))))))))))</f>
        <v>8</v>
      </c>
      <c r="BH777" s="709">
        <f>DATEDIF(N777,"31/03/2024","Y")</f>
        <v>10</v>
      </c>
      <c r="BI777" s="755">
        <f>BH777-BG777</f>
        <v>2</v>
      </c>
      <c r="BJ777" s="459" t="str">
        <f>IF(BI777&lt;=1,"NO TIENE REZAGO", IF(BI777=2,"2 AÑOS REZAGO", IF(BI777=3,"3 AÑOS REZAGO", IF(BI777&gt;=4, "4 AÑOS REZAGO A MÁS"))))</f>
        <v>2 AÑOS REZAGO</v>
      </c>
      <c r="BK777" s="164"/>
    </row>
    <row r="778" spans="1:63" customFormat="1" ht="18.75" customHeight="1">
      <c r="A778" s="481">
        <v>709</v>
      </c>
      <c r="B778" s="114" t="s">
        <v>2836</v>
      </c>
      <c r="C778" s="15" t="s">
        <v>5146</v>
      </c>
      <c r="D778" s="15" t="s">
        <v>126</v>
      </c>
      <c r="E778" s="29" t="s">
        <v>146</v>
      </c>
      <c r="F778" s="15">
        <v>948117420</v>
      </c>
      <c r="G778" s="310" t="str">
        <f>CONCATENATE(MID(Q778,3,2),MID(P778,1,2),MID(H778,1,2),MID(I778,1,2),MID(J778,1,2), MID(K778,1,2),MID(L778,1,1))</f>
        <v>169MARADEJOS</v>
      </c>
      <c r="H778" s="18" t="s">
        <v>426</v>
      </c>
      <c r="I778" s="18" t="s">
        <v>1380</v>
      </c>
      <c r="J778" s="18" t="s">
        <v>3760</v>
      </c>
      <c r="K778" s="18" t="s">
        <v>309</v>
      </c>
      <c r="L778" s="15" t="s">
        <v>57</v>
      </c>
      <c r="M778" s="103" t="s">
        <v>57</v>
      </c>
      <c r="N778" s="193">
        <v>42623</v>
      </c>
      <c r="O778" s="199">
        <v>10</v>
      </c>
      <c r="P778" s="199">
        <v>9</v>
      </c>
      <c r="Q778" s="199">
        <v>2016</v>
      </c>
      <c r="R778" s="637">
        <f ca="1">DATEDIF(N778,TODAY(),"Y")</f>
        <v>7</v>
      </c>
      <c r="S778" s="15" t="s">
        <v>4808</v>
      </c>
      <c r="T778" s="29" t="s">
        <v>2590</v>
      </c>
      <c r="U778" s="15">
        <v>1081</v>
      </c>
      <c r="V778" s="14" t="s">
        <v>2592</v>
      </c>
      <c r="W778" s="114" t="s">
        <v>47</v>
      </c>
      <c r="X778" s="51" t="str">
        <f>UPPER(CONCATENATE(MID(AH778,3,2),MID(AG778,1,2),MID(Y778,1,2),MID(Z778,1,2),MID(AA778,1,2),MID(AB778,1,2),MID(AC778,1,1)))</f>
        <v>931RAROMAVIV</v>
      </c>
      <c r="Y778" s="18" t="s">
        <v>1380</v>
      </c>
      <c r="Z778" s="18" t="s">
        <v>493</v>
      </c>
      <c r="AA778" s="18" t="s">
        <v>1415</v>
      </c>
      <c r="AB778" s="18" t="s">
        <v>1326</v>
      </c>
      <c r="AC778" s="481" t="s">
        <v>56</v>
      </c>
      <c r="AD778" s="15" t="s">
        <v>42</v>
      </c>
      <c r="AE778" s="85">
        <v>33999</v>
      </c>
      <c r="AF778" s="18" t="s">
        <v>241</v>
      </c>
      <c r="AG778" s="18" t="s">
        <v>144</v>
      </c>
      <c r="AH778" s="18" t="s">
        <v>293</v>
      </c>
      <c r="AI778" s="58" t="s">
        <v>4809</v>
      </c>
      <c r="AJ778" s="18" t="s">
        <v>42</v>
      </c>
      <c r="AK778" s="20">
        <v>2952865</v>
      </c>
      <c r="AL778" s="15" t="s">
        <v>2578</v>
      </c>
      <c r="AM778" s="31">
        <v>45221</v>
      </c>
      <c r="AN778" s="15"/>
      <c r="AO778" s="1111"/>
      <c r="AP778" s="15"/>
      <c r="AQ778" s="20"/>
      <c r="AR778" s="277"/>
      <c r="AS778" s="114" t="s">
        <v>47</v>
      </c>
      <c r="AT778" s="281" t="s">
        <v>84</v>
      </c>
      <c r="AU778" s="398" t="s">
        <v>47</v>
      </c>
      <c r="AV778" s="15"/>
      <c r="AW778" s="164"/>
      <c r="AX778" s="58"/>
      <c r="AY778" s="164"/>
      <c r="AZ778" s="15"/>
      <c r="BA778" s="15"/>
      <c r="BB778" s="164"/>
      <c r="BC778" s="164"/>
      <c r="BD778" s="164"/>
      <c r="BE778" s="164"/>
      <c r="BF778" s="164"/>
      <c r="BG778" s="755">
        <f>IF(V778="NINGUNO",6, IF(V778="NIVEL INICIAL 3 AÑOS",6,IF(V778="NIVEL INICIAL 4 AÑOS",6, IF(V778="NIVEL INICIAL 5 AÑOS",6, IF(V778="PRIMARIA - 1ER GRADO",6, IF(V778="PRIMARIA - 2DO GRADO",7, IF(V778="PRIMARIA - 3ER GRADO",8, IF(V778="PRIMARIA - 4TO GRADO",9, IF(V778="PRIMARIA - 5TO GRADO",10, IF(V778="PRIMARIA - 6TO GRADO",11, IF(V778="SECUNDARIA - 1ER GRADO",12, IF(V778="SECUNDARIA - 2DO GRADO",13, IF(V778="SECUNDARIA - 3ER GRADO",14, IF(V778="SECUNDARIA - 4TO GRADO",15))))))))))))))</f>
        <v>6</v>
      </c>
      <c r="BH778" s="709">
        <f>DATEDIF(N778,"31/03/2024","Y")</f>
        <v>7</v>
      </c>
      <c r="BI778" s="755">
        <f>BH778-BG778</f>
        <v>1</v>
      </c>
      <c r="BJ778" s="459" t="str">
        <f>IF(BI778&lt;=1,"NO TIENE REZAGO", IF(BI778=2,"2 AÑOS REZAGO", IF(BI778=3,"3 AÑOS REZAGO", IF(BI778&gt;=4, "4 AÑOS REZAGO A MÁS"))))</f>
        <v>NO TIENE REZAGO</v>
      </c>
      <c r="BK778" s="164"/>
    </row>
    <row r="779" spans="1:63" customFormat="1" ht="18.75" customHeight="1">
      <c r="A779" s="481">
        <v>752</v>
      </c>
      <c r="B779" s="114" t="s">
        <v>2836</v>
      </c>
      <c r="C779" s="15" t="s">
        <v>50</v>
      </c>
      <c r="D779" s="15" t="s">
        <v>50</v>
      </c>
      <c r="E779" s="26" t="s">
        <v>51</v>
      </c>
      <c r="F779" s="1177">
        <v>573023041643</v>
      </c>
      <c r="G779" s="310" t="str">
        <f>CONCATENATE(MID(Q779,3,2),MID(P779,1,2),MID(H779,1,2),MID(I779,1,2),MID(J779,1,2), MID(K779,1,2),MID(L779,1,1))</f>
        <v>2010MAROTHANN</v>
      </c>
      <c r="H779" s="32" t="s">
        <v>426</v>
      </c>
      <c r="I779" s="32" t="s">
        <v>338</v>
      </c>
      <c r="J779" s="32" t="s">
        <v>2982</v>
      </c>
      <c r="K779" s="32" t="s">
        <v>1879</v>
      </c>
      <c r="L779" s="21" t="s">
        <v>1938</v>
      </c>
      <c r="M779" s="185" t="s">
        <v>1938</v>
      </c>
      <c r="N779" s="193">
        <v>44110</v>
      </c>
      <c r="O779" s="199">
        <v>6</v>
      </c>
      <c r="P779" s="199">
        <v>10</v>
      </c>
      <c r="Q779" s="199">
        <v>2020</v>
      </c>
      <c r="R779" s="637">
        <f ca="1">DATEDIF(N779,TODAY(),"Y")</f>
        <v>3</v>
      </c>
      <c r="S779" s="15" t="s">
        <v>4808</v>
      </c>
      <c r="T779" s="32" t="s">
        <v>2113</v>
      </c>
      <c r="U779" s="142">
        <v>92049573</v>
      </c>
      <c r="V779" s="21" t="s">
        <v>53</v>
      </c>
      <c r="W779" s="114" t="s">
        <v>47</v>
      </c>
      <c r="X779" s="51" t="str">
        <f>UPPER(CONCATENATE(MID(AH779,3,2),MID(AG779,1,2),MID(Y779,1,2),MID(Z779,1,2),MID(AA779,1,2),MID(AB779,1,2),MID(AC779,1,1)))</f>
        <v>918MAJIDAGAV</v>
      </c>
      <c r="Y779" s="32" t="s">
        <v>426</v>
      </c>
      <c r="Z779" s="32" t="s">
        <v>332</v>
      </c>
      <c r="AA779" s="32" t="s">
        <v>1052</v>
      </c>
      <c r="AB779" s="32" t="s">
        <v>1053</v>
      </c>
      <c r="AC779" s="481" t="s">
        <v>56</v>
      </c>
      <c r="AD779" s="44" t="s">
        <v>57</v>
      </c>
      <c r="AE779" s="141">
        <v>33457</v>
      </c>
      <c r="AF779" s="18" t="s">
        <v>200</v>
      </c>
      <c r="AG779" s="18" t="s">
        <v>73</v>
      </c>
      <c r="AH779" s="18" t="s">
        <v>156</v>
      </c>
      <c r="AI779" s="58" t="s">
        <v>4809</v>
      </c>
      <c r="AJ779" s="32" t="s">
        <v>58</v>
      </c>
      <c r="AK779" s="45">
        <v>1146071</v>
      </c>
      <c r="AL779" s="44" t="s">
        <v>2578</v>
      </c>
      <c r="AM779" s="31">
        <v>45208</v>
      </c>
      <c r="AN779" s="15" t="s">
        <v>49</v>
      </c>
      <c r="AO779" s="1111">
        <v>45257</v>
      </c>
      <c r="AP779" s="44">
        <v>1</v>
      </c>
      <c r="AQ779" s="45">
        <v>1</v>
      </c>
      <c r="AR779" s="347">
        <v>2</v>
      </c>
      <c r="AS779" s="114" t="s">
        <v>47</v>
      </c>
      <c r="AT779" s="281" t="s">
        <v>59</v>
      </c>
      <c r="AU779" s="398" t="s">
        <v>47</v>
      </c>
      <c r="AV779" s="15"/>
      <c r="AW779" s="164"/>
      <c r="AX779" s="58"/>
      <c r="AY779" s="164"/>
      <c r="AZ779" s="15"/>
      <c r="BA779" s="15"/>
      <c r="BB779" s="164"/>
      <c r="BC779" s="164"/>
      <c r="BD779" s="164"/>
      <c r="BE779" s="164"/>
      <c r="BF779" s="164"/>
      <c r="BG779" s="755">
        <f>IF(V779="NINGUNO",6, IF(V779="NIVEL INICIAL 3 AÑOS",6,IF(V779="NIVEL INICIAL 4 AÑOS",6, IF(V779="NIVEL INICIAL 5 AÑOS",6, IF(V779="PRIMARIA - 1ER GRADO",6, IF(V779="PRIMARIA - 2DO GRADO",7, IF(V779="PRIMARIA - 3ER GRADO",8, IF(V779="PRIMARIA - 4TO GRADO",9, IF(V779="PRIMARIA - 5TO GRADO",10, IF(V779="PRIMARIA - 6TO GRADO",11, IF(V779="SECUNDARIA - 1ER GRADO",12, IF(V779="SECUNDARIA - 2DO GRADO",13, IF(V779="SECUNDARIA - 3ER GRADO",14, IF(V779="SECUNDARIA - 4TO GRADO",15))))))))))))))</f>
        <v>6</v>
      </c>
      <c r="BH779" s="709">
        <f>DATEDIF(N779,"31/03/2024","Y")</f>
        <v>3</v>
      </c>
      <c r="BI779" s="755">
        <f>BH779-BG779</f>
        <v>-3</v>
      </c>
      <c r="BJ779" s="459" t="str">
        <f>IF(BI779&lt;=1,"NO TIENE REZAGO", IF(BI779=2,"2 AÑOS REZAGO", IF(BI779=3,"3 AÑOS REZAGO", IF(BI779&gt;=4, "4 AÑOS REZAGO A MÁS"))))</f>
        <v>NO TIENE REZAGO</v>
      </c>
      <c r="BK779" s="164"/>
    </row>
    <row r="780" spans="1:63" customFormat="1" ht="18.75" customHeight="1">
      <c r="A780" s="481">
        <v>591</v>
      </c>
      <c r="B780" s="114" t="s">
        <v>2836</v>
      </c>
      <c r="C780" s="15" t="s">
        <v>33</v>
      </c>
      <c r="D780" s="15" t="s">
        <v>33</v>
      </c>
      <c r="E780" s="16" t="s">
        <v>99</v>
      </c>
      <c r="F780" s="15" t="s">
        <v>1488</v>
      </c>
      <c r="G780" s="310" t="str">
        <f>CONCATENATE(MID(Q780,3,2),MID(P780,1,2),MID(H780,1,2),MID(I780,1,2),MID(J780,1,2), MID(K780,1,2),MID(L780,1,1))</f>
        <v>1910MAROJAJOS</v>
      </c>
      <c r="H780" s="18" t="s">
        <v>426</v>
      </c>
      <c r="I780" s="18" t="s">
        <v>226</v>
      </c>
      <c r="J780" s="18" t="s">
        <v>3549</v>
      </c>
      <c r="K780" s="18" t="s">
        <v>309</v>
      </c>
      <c r="L780" s="15" t="s">
        <v>57</v>
      </c>
      <c r="M780" s="103" t="s">
        <v>57</v>
      </c>
      <c r="N780" s="193">
        <v>43744</v>
      </c>
      <c r="O780" s="199">
        <v>6</v>
      </c>
      <c r="P780" s="199">
        <v>10</v>
      </c>
      <c r="Q780" s="199">
        <v>2019</v>
      </c>
      <c r="R780" s="637">
        <f ca="1">DATEDIF(N780,TODAY(),"Y")</f>
        <v>4</v>
      </c>
      <c r="S780" s="15" t="s">
        <v>4808</v>
      </c>
      <c r="T780" s="29" t="s">
        <v>86</v>
      </c>
      <c r="U780" s="120" t="s">
        <v>3550</v>
      </c>
      <c r="V780" s="21" t="s">
        <v>53</v>
      </c>
      <c r="W780" s="114" t="s">
        <v>47</v>
      </c>
      <c r="X780" s="51" t="str">
        <f>UPPER(CONCATENATE(MID(AH780,3,2),MID(AG780,1,2),MID(Y780,1,2),MID(Z780,1,2),MID(AA780,1,2),MID(AB780,1,2),MID(AC780,1,1)))</f>
        <v>896ROALMEDEV</v>
      </c>
      <c r="Y780" s="15" t="s">
        <v>226</v>
      </c>
      <c r="Z780" s="15" t="s">
        <v>189</v>
      </c>
      <c r="AA780" s="15" t="s">
        <v>1489</v>
      </c>
      <c r="AB780" s="15" t="s">
        <v>81</v>
      </c>
      <c r="AC780" s="481" t="s">
        <v>56</v>
      </c>
      <c r="AD780" s="44" t="s">
        <v>57</v>
      </c>
      <c r="AE780" s="85">
        <v>32662</v>
      </c>
      <c r="AF780" s="18" t="s">
        <v>253</v>
      </c>
      <c r="AG780" s="18" t="s">
        <v>74</v>
      </c>
      <c r="AH780" s="18" t="s">
        <v>145</v>
      </c>
      <c r="AI780" s="58" t="s">
        <v>4809</v>
      </c>
      <c r="AJ780" s="32" t="s">
        <v>58</v>
      </c>
      <c r="AK780" s="117" t="s">
        <v>1490</v>
      </c>
      <c r="AL780" s="15" t="s">
        <v>2578</v>
      </c>
      <c r="AM780" s="85">
        <v>45184</v>
      </c>
      <c r="AN780" s="15" t="s">
        <v>49</v>
      </c>
      <c r="AO780" s="31">
        <v>45244</v>
      </c>
      <c r="AP780" s="15">
        <v>2</v>
      </c>
      <c r="AQ780" s="20">
        <v>2</v>
      </c>
      <c r="AR780" s="277">
        <v>1</v>
      </c>
      <c r="AS780" s="114" t="s">
        <v>47</v>
      </c>
      <c r="AT780" s="281" t="s">
        <v>98</v>
      </c>
      <c r="AU780" s="398" t="s">
        <v>47</v>
      </c>
      <c r="AV780" s="15"/>
      <c r="AW780" s="164"/>
      <c r="AX780" s="58"/>
      <c r="AY780" s="164"/>
      <c r="AZ780" s="15"/>
      <c r="BA780" s="15"/>
      <c r="BB780" s="164"/>
      <c r="BC780" s="164"/>
      <c r="BD780" s="164"/>
      <c r="BE780" s="164"/>
      <c r="BF780" s="164"/>
      <c r="BG780" s="755">
        <f>IF(V780="NINGUNO",6, IF(V780="NIVEL INICIAL 3 AÑOS",6,IF(V780="NIVEL INICIAL 4 AÑOS",6, IF(V780="NIVEL INICIAL 5 AÑOS",6, IF(V780="PRIMARIA - 1ER GRADO",6, IF(V780="PRIMARIA - 2DO GRADO",7, IF(V780="PRIMARIA - 3ER GRADO",8, IF(V780="PRIMARIA - 4TO GRADO",9, IF(V780="PRIMARIA - 5TO GRADO",10, IF(V780="PRIMARIA - 6TO GRADO",11, IF(V780="SECUNDARIA - 1ER GRADO",12, IF(V780="SECUNDARIA - 2DO GRADO",13, IF(V780="SECUNDARIA - 3ER GRADO",14, IF(V780="SECUNDARIA - 4TO GRADO",15))))))))))))))</f>
        <v>6</v>
      </c>
      <c r="BH780" s="709">
        <f>DATEDIF(N780,"31/03/2024","Y")</f>
        <v>4</v>
      </c>
      <c r="BI780" s="755">
        <f>BH780-BG780</f>
        <v>-2</v>
      </c>
      <c r="BJ780" s="459" t="str">
        <f>IF(BI780&lt;=1,"NO TIENE REZAGO", IF(BI780=2,"2 AÑOS REZAGO", IF(BI780=3,"3 AÑOS REZAGO", IF(BI780&gt;=4, "4 AÑOS REZAGO A MÁS"))))</f>
        <v>NO TIENE REZAGO</v>
      </c>
      <c r="BK780" s="164"/>
    </row>
    <row r="781" spans="1:63" customFormat="1" ht="18.75" customHeight="1">
      <c r="A781" s="481">
        <v>593</v>
      </c>
      <c r="B781" s="114" t="s">
        <v>2836</v>
      </c>
      <c r="C781" s="15" t="s">
        <v>33</v>
      </c>
      <c r="D781" s="15" t="s">
        <v>33</v>
      </c>
      <c r="E781" s="16" t="s">
        <v>99</v>
      </c>
      <c r="F781" s="15" t="s">
        <v>3551</v>
      </c>
      <c r="G781" s="310" t="str">
        <f>CONCATENATE(MID(Q781,3,2),MID(P781,1,2),MID(H781,1,2),MID(I781,1,2),MID(J781,1,2), MID(K781,1,2),MID(L781,1,1))</f>
        <v>1910MAROJODES</v>
      </c>
      <c r="H781" s="18" t="s">
        <v>426</v>
      </c>
      <c r="I781" s="18" t="s">
        <v>226</v>
      </c>
      <c r="J781" s="18" t="s">
        <v>3552</v>
      </c>
      <c r="K781" s="18" t="s">
        <v>81</v>
      </c>
      <c r="L781" s="15" t="s">
        <v>57</v>
      </c>
      <c r="M781" s="103" t="s">
        <v>57</v>
      </c>
      <c r="N781" s="193">
        <v>43744</v>
      </c>
      <c r="O781" s="199">
        <v>6</v>
      </c>
      <c r="P781" s="199">
        <v>10</v>
      </c>
      <c r="Q781" s="199">
        <v>2019</v>
      </c>
      <c r="R781" s="637">
        <f ca="1">DATEDIF(N781,TODAY(),"Y")</f>
        <v>4</v>
      </c>
      <c r="S781" s="15" t="s">
        <v>4809</v>
      </c>
      <c r="T781" s="29" t="s">
        <v>86</v>
      </c>
      <c r="U781" s="120" t="s">
        <v>3553</v>
      </c>
      <c r="V781" s="21" t="s">
        <v>53</v>
      </c>
      <c r="W781" s="114" t="s">
        <v>47</v>
      </c>
      <c r="X781" s="51" t="str">
        <f>UPPER(CONCATENATE(MID(AH781,3,2),MID(AG781,1,2),MID(Y781,1,2),MID(Z781,1,2),MID(AA781,1,2),MID(AB781,1,2),MID(AC781,1,1)))</f>
        <v>896ROALMEDEV</v>
      </c>
      <c r="Y781" s="15" t="s">
        <v>226</v>
      </c>
      <c r="Z781" s="15" t="s">
        <v>189</v>
      </c>
      <c r="AA781" s="15" t="s">
        <v>1489</v>
      </c>
      <c r="AB781" s="15" t="s">
        <v>81</v>
      </c>
      <c r="AC781" s="481" t="s">
        <v>56</v>
      </c>
      <c r="AD781" s="44" t="s">
        <v>57</v>
      </c>
      <c r="AE781" s="85">
        <v>32662</v>
      </c>
      <c r="AF781" s="18" t="s">
        <v>253</v>
      </c>
      <c r="AG781" s="18" t="s">
        <v>74</v>
      </c>
      <c r="AH781" s="18" t="s">
        <v>145</v>
      </c>
      <c r="AI781" s="58" t="s">
        <v>4809</v>
      </c>
      <c r="AJ781" s="32" t="s">
        <v>58</v>
      </c>
      <c r="AK781" s="117" t="s">
        <v>1490</v>
      </c>
      <c r="AL781" s="15" t="s">
        <v>2578</v>
      </c>
      <c r="AM781" s="85">
        <v>45184</v>
      </c>
      <c r="AN781" s="15"/>
      <c r="AO781" s="31"/>
      <c r="AP781" s="15"/>
      <c r="AQ781" s="20"/>
      <c r="AR781" s="277"/>
      <c r="AS781" s="114" t="s">
        <v>47</v>
      </c>
      <c r="AT781" s="281" t="s">
        <v>98</v>
      </c>
      <c r="AU781" s="398" t="s">
        <v>47</v>
      </c>
      <c r="AV781" s="15"/>
      <c r="AW781" s="164"/>
      <c r="AX781" s="58"/>
      <c r="AY781" s="164"/>
      <c r="AZ781" s="15"/>
      <c r="BA781" s="15"/>
      <c r="BB781" s="164"/>
      <c r="BC781" s="164"/>
      <c r="BD781" s="164"/>
      <c r="BE781" s="164"/>
      <c r="BF781" s="164"/>
      <c r="BG781" s="755">
        <f>IF(V781="NINGUNO",6, IF(V781="NIVEL INICIAL 3 AÑOS",6,IF(V781="NIVEL INICIAL 4 AÑOS",6, IF(V781="NIVEL INICIAL 5 AÑOS",6, IF(V781="PRIMARIA - 1ER GRADO",6, IF(V781="PRIMARIA - 2DO GRADO",7, IF(V781="PRIMARIA - 3ER GRADO",8, IF(V781="PRIMARIA - 4TO GRADO",9, IF(V781="PRIMARIA - 5TO GRADO",10, IF(V781="PRIMARIA - 6TO GRADO",11, IF(V781="SECUNDARIA - 1ER GRADO",12, IF(V781="SECUNDARIA - 2DO GRADO",13, IF(V781="SECUNDARIA - 3ER GRADO",14, IF(V781="SECUNDARIA - 4TO GRADO",15))))))))))))))</f>
        <v>6</v>
      </c>
      <c r="BH781" s="709">
        <f>DATEDIF(N781,"31/03/2024","Y")</f>
        <v>4</v>
      </c>
      <c r="BI781" s="755">
        <f>BH781-BG781</f>
        <v>-2</v>
      </c>
      <c r="BJ781" s="459" t="str">
        <f>IF(BI781&lt;=1,"NO TIENE REZAGO", IF(BI781=2,"2 AÑOS REZAGO", IF(BI781=3,"3 AÑOS REZAGO", IF(BI781&gt;=4, "4 AÑOS REZAGO A MÁS"))))</f>
        <v>NO TIENE REZAGO</v>
      </c>
      <c r="BK781" s="164"/>
    </row>
    <row r="782" spans="1:63" customFormat="1" ht="18.75" customHeight="1">
      <c r="A782" s="481">
        <v>742</v>
      </c>
      <c r="B782" s="114" t="s">
        <v>2836</v>
      </c>
      <c r="C782" s="15" t="s">
        <v>50</v>
      </c>
      <c r="D782" s="18" t="s">
        <v>77</v>
      </c>
      <c r="E782" s="44" t="s">
        <v>780</v>
      </c>
      <c r="F782" s="44" t="s">
        <v>939</v>
      </c>
      <c r="G782" s="310" t="str">
        <f>CONCATENATE(MID(Q782,3,2),MID(P782,1,2),MID(H782,1,2),MID(I782,1,2),MID(J782,1,2), MID(K782,1,2),MID(L782,1,1))</f>
        <v>205MALEMAALN</v>
      </c>
      <c r="H782" s="32" t="s">
        <v>3801</v>
      </c>
      <c r="I782" s="32" t="s">
        <v>940</v>
      </c>
      <c r="J782" s="32" t="s">
        <v>3802</v>
      </c>
      <c r="K782" s="32" t="s">
        <v>2985</v>
      </c>
      <c r="L782" s="21" t="s">
        <v>1938</v>
      </c>
      <c r="M782" s="185" t="s">
        <v>1938</v>
      </c>
      <c r="N782" s="193">
        <v>43979</v>
      </c>
      <c r="O782" s="199">
        <v>28</v>
      </c>
      <c r="P782" s="199">
        <v>5</v>
      </c>
      <c r="Q782" s="199">
        <v>2020</v>
      </c>
      <c r="R782" s="637">
        <f ca="1">DATEDIF(N782,TODAY(),"Y")</f>
        <v>3</v>
      </c>
      <c r="S782" s="15" t="s">
        <v>4808</v>
      </c>
      <c r="T782" s="32" t="s">
        <v>1939</v>
      </c>
      <c r="U782" s="142">
        <v>91871187</v>
      </c>
      <c r="V782" s="14" t="s">
        <v>2595</v>
      </c>
      <c r="W782" s="114" t="s">
        <v>47</v>
      </c>
      <c r="X782" s="51" t="str">
        <f>UPPER(CONCATENATE(MID(AH782,3,2),MID(AG782,1,2),MID(Y782,1,2),MID(Z782,1,2),MID(AA782,1,2),MID(AB782,1,2),MID(AC782,1,1)))</f>
        <v>987LESEEDMAV</v>
      </c>
      <c r="Y782" s="32" t="s">
        <v>945</v>
      </c>
      <c r="Z782" s="32" t="s">
        <v>3803</v>
      </c>
      <c r="AA782" s="32" t="s">
        <v>942</v>
      </c>
      <c r="AB782" s="32" t="s">
        <v>943</v>
      </c>
      <c r="AC782" s="481" t="s">
        <v>56</v>
      </c>
      <c r="AD782" s="15" t="s">
        <v>42</v>
      </c>
      <c r="AE782" s="138">
        <v>35981</v>
      </c>
      <c r="AF782" s="18" t="s">
        <v>180</v>
      </c>
      <c r="AG782" s="18" t="s">
        <v>200</v>
      </c>
      <c r="AH782" s="18" t="s">
        <v>201</v>
      </c>
      <c r="AI782" s="58" t="s">
        <v>4809</v>
      </c>
      <c r="AJ782" s="32" t="s">
        <v>42</v>
      </c>
      <c r="AK782" s="144" t="s">
        <v>944</v>
      </c>
      <c r="AL782" s="44" t="s">
        <v>2578</v>
      </c>
      <c r="AM782" s="31">
        <v>45211</v>
      </c>
      <c r="AN782" s="44"/>
      <c r="AO782" s="1111"/>
      <c r="AP782" s="44"/>
      <c r="AQ782" s="45"/>
      <c r="AR782" s="347">
        <v>2</v>
      </c>
      <c r="AS782" s="114" t="s">
        <v>47</v>
      </c>
      <c r="AT782" s="281" t="s">
        <v>59</v>
      </c>
      <c r="AU782" s="398" t="s">
        <v>47</v>
      </c>
      <c r="AV782" s="15"/>
      <c r="AW782" s="164"/>
      <c r="AX782" s="58"/>
      <c r="AY782" s="164"/>
      <c r="AZ782" s="15"/>
      <c r="BA782" s="15"/>
      <c r="BB782" s="164"/>
      <c r="BC782" s="164"/>
      <c r="BD782" s="164"/>
      <c r="BE782" s="164"/>
      <c r="BF782" s="164"/>
      <c r="BG782" s="755">
        <f>IF(V782="NINGUNO",6, IF(V782="NIVEL INICIAL 3 AÑOS",6,IF(V782="NIVEL INICIAL 4 AÑOS",6, IF(V782="NIVEL INICIAL 5 AÑOS",6, IF(V782="PRIMARIA - 1ER GRADO",6, IF(V782="PRIMARIA - 2DO GRADO",7, IF(V782="PRIMARIA - 3ER GRADO",8, IF(V782="PRIMARIA - 4TO GRADO",9, IF(V782="PRIMARIA - 5TO GRADO",10, IF(V782="PRIMARIA - 6TO GRADO",11, IF(V782="SECUNDARIA - 1ER GRADO",12, IF(V782="SECUNDARIA - 2DO GRADO",13, IF(V782="SECUNDARIA - 3ER GRADO",14, IF(V782="SECUNDARIA - 4TO GRADO",15))))))))))))))</f>
        <v>6</v>
      </c>
      <c r="BH782" s="709">
        <f>DATEDIF(N782,"31/03/2024","Y")</f>
        <v>3</v>
      </c>
      <c r="BI782" s="755">
        <f>BH782-BG782</f>
        <v>-3</v>
      </c>
      <c r="BJ782" s="459" t="str">
        <f>IF(BI782&lt;=1,"NO TIENE REZAGO", IF(BI782=2,"2 AÑOS REZAGO", IF(BI782=3,"3 AÑOS REZAGO", IF(BI782&gt;=4, "4 AÑOS REZAGO A MÁS"))))</f>
        <v>NO TIENE REZAGO</v>
      </c>
      <c r="BK782" s="164"/>
    </row>
    <row r="783" spans="1:63" customFormat="1" ht="18.75" customHeight="1">
      <c r="A783" s="481">
        <v>903</v>
      </c>
      <c r="B783" s="23" t="s">
        <v>4811</v>
      </c>
      <c r="C783" s="15" t="s">
        <v>5146</v>
      </c>
      <c r="D783" s="15" t="s">
        <v>4021</v>
      </c>
      <c r="E783" s="21" t="s">
        <v>294</v>
      </c>
      <c r="F783" s="198">
        <v>974558440</v>
      </c>
      <c r="G783" s="310" t="str">
        <f>CONCATENATE(MID(Q783,3,2),MID(P783,1,2),MID(H783,1,2),MID(I783,1,2),MID(J783,1,2), MID(K783,1,2),MID(L783,1,1))</f>
        <v>159MAHEHEJOS</v>
      </c>
      <c r="H783" s="192" t="s">
        <v>4347</v>
      </c>
      <c r="I783" s="192" t="s">
        <v>361</v>
      </c>
      <c r="J783" s="192" t="s">
        <v>3985</v>
      </c>
      <c r="K783" s="192" t="s">
        <v>309</v>
      </c>
      <c r="L783" s="15" t="s">
        <v>57</v>
      </c>
      <c r="M783" s="103" t="s">
        <v>57</v>
      </c>
      <c r="N783" s="193">
        <v>42276</v>
      </c>
      <c r="O783" s="199">
        <v>29</v>
      </c>
      <c r="P783" s="199">
        <v>9</v>
      </c>
      <c r="Q783" s="199">
        <v>2015</v>
      </c>
      <c r="R783" s="637">
        <f ca="1">DATEDIF(N783,TODAY(),"Y")</f>
        <v>8</v>
      </c>
      <c r="S783" s="15" t="s">
        <v>4808</v>
      </c>
      <c r="T783" s="29" t="s">
        <v>2590</v>
      </c>
      <c r="U783" s="1264">
        <v>1512</v>
      </c>
      <c r="V783" s="756" t="s">
        <v>2631</v>
      </c>
      <c r="W783" s="114" t="s">
        <v>47</v>
      </c>
      <c r="X783" s="51" t="str">
        <f>UPPER(CONCATENATE(MID(AH783,3,2),MID(AG783,1,2),MID(Y783,1,2),MID(Z783,1,2),MID(AA783,1,2),MID(AB783,1,2),MID(AC783,1,1)))</f>
        <v>959HEHEGLANV</v>
      </c>
      <c r="Y783" s="197" t="s">
        <v>361</v>
      </c>
      <c r="Z783" s="192" t="s">
        <v>486</v>
      </c>
      <c r="AA783" s="192" t="s">
        <v>682</v>
      </c>
      <c r="AB783" s="192" t="s">
        <v>38</v>
      </c>
      <c r="AC783" s="481" t="s">
        <v>56</v>
      </c>
      <c r="AD783" s="44" t="s">
        <v>57</v>
      </c>
      <c r="AE783" s="407">
        <v>34944</v>
      </c>
      <c r="AF783" s="185">
        <v>2</v>
      </c>
      <c r="AG783" s="185">
        <v>9</v>
      </c>
      <c r="AH783" s="185">
        <v>1995</v>
      </c>
      <c r="AI783" s="58" t="s">
        <v>4809</v>
      </c>
      <c r="AJ783" s="197" t="s">
        <v>2590</v>
      </c>
      <c r="AK783" s="199">
        <v>5222</v>
      </c>
      <c r="AL783" s="15" t="s">
        <v>2578</v>
      </c>
      <c r="AM783" s="387">
        <v>45223</v>
      </c>
      <c r="AN783" s="15"/>
      <c r="AO783" s="31"/>
      <c r="AP783" s="15"/>
      <c r="AQ783" s="20"/>
      <c r="AR783" s="181"/>
      <c r="AS783" s="146" t="s">
        <v>47</v>
      </c>
      <c r="AT783" s="688" t="s">
        <v>84</v>
      </c>
      <c r="AU783" s="164" t="s">
        <v>47</v>
      </c>
      <c r="AV783" s="58"/>
      <c r="AW783" s="164"/>
      <c r="AX783" s="58"/>
      <c r="AY783" s="164"/>
      <c r="AZ783" s="58"/>
      <c r="BA783" s="58"/>
      <c r="BB783" s="164"/>
      <c r="BC783" s="164"/>
      <c r="BD783" s="164"/>
      <c r="BE783" s="164"/>
      <c r="BF783" s="164"/>
      <c r="BG783" s="755">
        <f>IF(V783="NINGUNO",6, IF(V783="NIVEL INICIAL 3 AÑOS",6,IF(V783="NIVEL INICIAL 4 AÑOS",6, IF(V783="NIVEL INICIAL 5 AÑOS",6, IF(V783="PRIMARIA - 1ER GRADO",6, IF(V783="PRIMARIA - 2DO GRADO",7, IF(V783="PRIMARIA - 3ER GRADO",8, IF(V783="PRIMARIA - 4TO GRADO",9, IF(V783="PRIMARIA - 5TO GRADO",10, IF(V783="PRIMARIA - 6TO GRADO",11, IF(V783="SECUNDARIA - 1ER GRADO",12, IF(V783="SECUNDARIA - 2DO GRADO",13, IF(V783="SECUNDARIA - 3ER GRADO",14, IF(V783="SECUNDARIA - 4TO GRADO",15))))))))))))))</f>
        <v>6</v>
      </c>
      <c r="BH783" s="709">
        <f>DATEDIF(N783,"31/03/2024","Y")</f>
        <v>8</v>
      </c>
      <c r="BI783" s="755">
        <f>BH783-BG783</f>
        <v>2</v>
      </c>
      <c r="BJ783" s="459" t="str">
        <f>IF(BI783&lt;=1,"NO TIENE REZAGO", IF(BI783=2,"2 AÑOS REZAGO", IF(BI783=3,"3 AÑOS REZAGO", IF(BI783&gt;=4, "4 AÑOS REZAGO A MÁS"))))</f>
        <v>2 AÑOS REZAGO</v>
      </c>
      <c r="BK783" s="164"/>
    </row>
    <row r="784" spans="1:63" customFormat="1" ht="18.75" customHeight="1">
      <c r="A784" s="481">
        <v>902</v>
      </c>
      <c r="B784" s="23" t="s">
        <v>4811</v>
      </c>
      <c r="C784" s="15" t="s">
        <v>5146</v>
      </c>
      <c r="D784" s="15" t="s">
        <v>4021</v>
      </c>
      <c r="E784" s="21" t="s">
        <v>294</v>
      </c>
      <c r="F784" s="198">
        <v>974558440</v>
      </c>
      <c r="G784" s="310" t="str">
        <f>CONCATENATE(MID(Q784,3,2),MID(P784,1,2),MID(H784,1,2),MID(I784,1,2),MID(J784,1,2), MID(K784,1,2),MID(L784,1,1))</f>
        <v>096MAHEENJOS</v>
      </c>
      <c r="H784" s="192" t="s">
        <v>4346</v>
      </c>
      <c r="I784" s="192" t="s">
        <v>361</v>
      </c>
      <c r="J784" s="192" t="s">
        <v>2732</v>
      </c>
      <c r="K784" s="192" t="s">
        <v>309</v>
      </c>
      <c r="L784" s="15" t="s">
        <v>57</v>
      </c>
      <c r="M784" s="103" t="s">
        <v>57</v>
      </c>
      <c r="N784" s="193">
        <v>39973</v>
      </c>
      <c r="O784" s="199">
        <v>9</v>
      </c>
      <c r="P784" s="199">
        <v>6</v>
      </c>
      <c r="Q784" s="199">
        <v>2009</v>
      </c>
      <c r="R784" s="637">
        <f ca="1">DATEDIF(N784,TODAY(),"Y")</f>
        <v>14</v>
      </c>
      <c r="S784" s="15" t="s">
        <v>4808</v>
      </c>
      <c r="T784" s="29" t="s">
        <v>86</v>
      </c>
      <c r="U784" s="1264">
        <v>32986350</v>
      </c>
      <c r="V784" s="14" t="s">
        <v>2656</v>
      </c>
      <c r="W784" s="114" t="s">
        <v>47</v>
      </c>
      <c r="X784" s="51" t="str">
        <f>UPPER(CONCATENATE(MID(AH784,3,2),MID(AG784,1,2),MID(Y784,1,2),MID(Z784,1,2),MID(AA784,1,2),MID(AB784,1,2),MID(AC784,1,1)))</f>
        <v>959HEHEGLANV</v>
      </c>
      <c r="Y784" s="197" t="s">
        <v>361</v>
      </c>
      <c r="Z784" s="192" t="s">
        <v>486</v>
      </c>
      <c r="AA784" s="192" t="s">
        <v>682</v>
      </c>
      <c r="AB784" s="192" t="s">
        <v>38</v>
      </c>
      <c r="AC784" s="481" t="s">
        <v>56</v>
      </c>
      <c r="AD784" s="44" t="s">
        <v>57</v>
      </c>
      <c r="AE784" s="407">
        <v>34944</v>
      </c>
      <c r="AF784" s="185">
        <v>2</v>
      </c>
      <c r="AG784" s="185">
        <v>9</v>
      </c>
      <c r="AH784" s="185">
        <v>1995</v>
      </c>
      <c r="AI784" s="58" t="s">
        <v>4809</v>
      </c>
      <c r="AJ784" s="197" t="s">
        <v>2590</v>
      </c>
      <c r="AK784" s="199">
        <v>5222</v>
      </c>
      <c r="AL784" s="15" t="s">
        <v>2578</v>
      </c>
      <c r="AM784" s="387">
        <v>45216</v>
      </c>
      <c r="AN784" s="15"/>
      <c r="AO784" s="31"/>
      <c r="AP784" s="15"/>
      <c r="AQ784" s="20"/>
      <c r="AR784" s="181"/>
      <c r="AS784" s="146" t="s">
        <v>47</v>
      </c>
      <c r="AT784" s="688" t="s">
        <v>84</v>
      </c>
      <c r="AU784" s="164" t="s">
        <v>47</v>
      </c>
      <c r="AV784" s="58"/>
      <c r="AW784" s="164"/>
      <c r="AX784" s="58"/>
      <c r="AY784" s="164"/>
      <c r="AZ784" s="58"/>
      <c r="BA784" s="58"/>
      <c r="BB784" s="164"/>
      <c r="BC784" s="164"/>
      <c r="BD784" s="164"/>
      <c r="BE784" s="164"/>
      <c r="BF784" s="164"/>
      <c r="BG784" s="755">
        <f>IF(V784="NINGUNO",6, IF(V784="NIVEL INICIAL 3 AÑOS",6,IF(V784="NIVEL INICIAL 4 AÑOS",6, IF(V784="NIVEL INICIAL 5 AÑOS",6, IF(V784="PRIMARIA - 1ER GRADO",6, IF(V784="PRIMARIA - 2DO GRADO",7, IF(V784="PRIMARIA - 3ER GRADO",8, IF(V784="PRIMARIA - 4TO GRADO",9, IF(V784="PRIMARIA - 5TO GRADO",10, IF(V784="PRIMARIA - 6TO GRADO",11, IF(V784="SECUNDARIA - 1ER GRADO",12, IF(V784="SECUNDARIA - 2DO GRADO",13, IF(V784="SECUNDARIA - 3ER GRADO",14, IF(V784="SECUNDARIA - 4TO GRADO",15))))))))))))))</f>
        <v>12</v>
      </c>
      <c r="BH784" s="709">
        <f>DATEDIF(N784,"31/03/2024","Y")</f>
        <v>14</v>
      </c>
      <c r="BI784" s="755">
        <f>BH784-BG784</f>
        <v>2</v>
      </c>
      <c r="BJ784" s="459" t="str">
        <f>IF(BI784&lt;=1,"NO TIENE REZAGO", IF(BI784=2,"2 AÑOS REZAGO", IF(BI784=3,"3 AÑOS REZAGO", IF(BI784&gt;=4, "4 AÑOS REZAGO A MÁS"))))</f>
        <v>2 AÑOS REZAGO</v>
      </c>
      <c r="BK784" s="164"/>
    </row>
    <row r="785" spans="1:63" customFormat="1" ht="18.75" customHeight="1">
      <c r="A785" s="481">
        <v>901</v>
      </c>
      <c r="B785" s="23" t="s">
        <v>4811</v>
      </c>
      <c r="C785" s="15" t="s">
        <v>5146</v>
      </c>
      <c r="D785" s="15" t="s">
        <v>4021</v>
      </c>
      <c r="E785" s="21" t="s">
        <v>294</v>
      </c>
      <c r="F785" s="198">
        <v>974558440</v>
      </c>
      <c r="G785" s="310" t="str">
        <f>CONCATENATE(MID(Q785,3,2),MID(P785,1,2),MID(H785,1,2),MID(I785,1,2),MID(J785,1,2), MID(K785,1,2),MID(L785,1,1))</f>
        <v>146MAHEMAPAS</v>
      </c>
      <c r="H785" s="192" t="s">
        <v>4346</v>
      </c>
      <c r="I785" s="192" t="s">
        <v>361</v>
      </c>
      <c r="J785" s="192" t="s">
        <v>185</v>
      </c>
      <c r="K785" s="192" t="s">
        <v>3189</v>
      </c>
      <c r="L785" s="15" t="s">
        <v>57</v>
      </c>
      <c r="M785" s="103" t="s">
        <v>57</v>
      </c>
      <c r="N785" s="193">
        <v>41801</v>
      </c>
      <c r="O785" s="199">
        <v>11</v>
      </c>
      <c r="P785" s="199">
        <v>6</v>
      </c>
      <c r="Q785" s="199">
        <v>2014</v>
      </c>
      <c r="R785" s="637">
        <f ca="1">DATEDIF(N785,TODAY(),"Y")</f>
        <v>9</v>
      </c>
      <c r="S785" s="15" t="s">
        <v>4809</v>
      </c>
      <c r="T785" s="29" t="s">
        <v>86</v>
      </c>
      <c r="U785" s="1264">
        <v>24930922</v>
      </c>
      <c r="V785" s="14" t="s">
        <v>2602</v>
      </c>
      <c r="W785" s="114" t="s">
        <v>47</v>
      </c>
      <c r="X785" s="51" t="str">
        <f>UPPER(CONCATENATE(MID(AH785,3,2),MID(AG785,1,2),MID(Y785,1,2),MID(Z785,1,2),MID(AA785,1,2),MID(AB785,1,2),MID(AC785,1,1)))</f>
        <v>959HEHEGLANV</v>
      </c>
      <c r="Y785" s="197" t="s">
        <v>361</v>
      </c>
      <c r="Z785" s="192" t="s">
        <v>486</v>
      </c>
      <c r="AA785" s="192" t="s">
        <v>682</v>
      </c>
      <c r="AB785" s="192" t="s">
        <v>38</v>
      </c>
      <c r="AC785" s="481" t="s">
        <v>56</v>
      </c>
      <c r="AD785" s="44" t="s">
        <v>57</v>
      </c>
      <c r="AE785" s="407">
        <v>34944</v>
      </c>
      <c r="AF785" s="185">
        <v>2</v>
      </c>
      <c r="AG785" s="185">
        <v>9</v>
      </c>
      <c r="AH785" s="185">
        <v>1995</v>
      </c>
      <c r="AI785" s="58" t="s">
        <v>4809</v>
      </c>
      <c r="AJ785" s="197" t="s">
        <v>2590</v>
      </c>
      <c r="AK785" s="199">
        <v>5222</v>
      </c>
      <c r="AL785" s="15" t="s">
        <v>2578</v>
      </c>
      <c r="AM785" s="85">
        <v>45259.863402777781</v>
      </c>
      <c r="AN785" s="15" t="s">
        <v>49</v>
      </c>
      <c r="AO785" s="1111">
        <v>45278</v>
      </c>
      <c r="AP785" s="15">
        <v>4</v>
      </c>
      <c r="AQ785" s="20">
        <v>4</v>
      </c>
      <c r="AR785" s="181">
        <v>1</v>
      </c>
      <c r="AS785" s="146" t="s">
        <v>47</v>
      </c>
      <c r="AT785" s="688" t="s">
        <v>84</v>
      </c>
      <c r="AU785" s="164" t="s">
        <v>47</v>
      </c>
      <c r="AV785" s="58"/>
      <c r="AW785" s="164"/>
      <c r="AX785" s="58"/>
      <c r="AY785" s="164"/>
      <c r="AZ785" s="58"/>
      <c r="BA785" s="58"/>
      <c r="BB785" s="164"/>
      <c r="BC785" s="164"/>
      <c r="BD785" s="164"/>
      <c r="BE785" s="164"/>
      <c r="BF785" s="164"/>
      <c r="BG785" s="755">
        <f>IF(V785="NINGUNO",6, IF(V785="NIVEL INICIAL 3 AÑOS",6,IF(V785="NIVEL INICIAL 4 AÑOS",6, IF(V785="NIVEL INICIAL 5 AÑOS",6, IF(V785="PRIMARIA - 1ER GRADO",6, IF(V785="PRIMARIA - 2DO GRADO",7, IF(V785="PRIMARIA - 3ER GRADO",8, IF(V785="PRIMARIA - 4TO GRADO",9, IF(V785="PRIMARIA - 5TO GRADO",10, IF(V785="PRIMARIA - 6TO GRADO",11, IF(V785="SECUNDARIA - 1ER GRADO",12, IF(V785="SECUNDARIA - 2DO GRADO",13, IF(V785="SECUNDARIA - 3ER GRADO",14, IF(V785="SECUNDARIA - 4TO GRADO",15))))))))))))))</f>
        <v>8</v>
      </c>
      <c r="BH785" s="709">
        <f>DATEDIF(N785,"31/03/2024","Y")</f>
        <v>9</v>
      </c>
      <c r="BI785" s="755">
        <f>BH785-BG785</f>
        <v>1</v>
      </c>
      <c r="BJ785" s="459" t="str">
        <f>IF(BI785&lt;=1,"NO TIENE REZAGO", IF(BI785=2,"2 AÑOS REZAGO", IF(BI785=3,"3 AÑOS REZAGO", IF(BI785&gt;=4, "4 AÑOS REZAGO A MÁS"))))</f>
        <v>NO TIENE REZAGO</v>
      </c>
      <c r="BK785" s="164"/>
    </row>
    <row r="786" spans="1:63" customFormat="1" ht="18.75" customHeight="1">
      <c r="A786" s="481">
        <v>466</v>
      </c>
      <c r="B786" s="114" t="s">
        <v>2836</v>
      </c>
      <c r="C786" s="15" t="s">
        <v>33</v>
      </c>
      <c r="D786" s="15" t="s">
        <v>33</v>
      </c>
      <c r="E786" s="15" t="s">
        <v>116</v>
      </c>
      <c r="F786" s="15">
        <v>993155496</v>
      </c>
      <c r="G786" s="310" t="str">
        <f>CONCATENATE(MID(Q786,3,2),MID(P786,1,2),MID(H786,1,2),MID(I786,1,2),MID(J786,1,2), MID(K786,1,2),MID(L786,1,1))</f>
        <v>166MAMOELMAS</v>
      </c>
      <c r="H786" s="18" t="s">
        <v>2286</v>
      </c>
      <c r="I786" s="18" t="s">
        <v>183</v>
      </c>
      <c r="J786" s="18" t="s">
        <v>3324</v>
      </c>
      <c r="K786" s="18" t="s">
        <v>3325</v>
      </c>
      <c r="L786" s="15" t="s">
        <v>57</v>
      </c>
      <c r="M786" s="103" t="s">
        <v>57</v>
      </c>
      <c r="N786" s="193">
        <v>42549</v>
      </c>
      <c r="O786" s="199">
        <v>28</v>
      </c>
      <c r="P786" s="199">
        <v>6</v>
      </c>
      <c r="Q786" s="199">
        <v>2016</v>
      </c>
      <c r="R786" s="637">
        <f ca="1">DATEDIF(N786,TODAY(),"Y")</f>
        <v>7</v>
      </c>
      <c r="S786" s="15" t="s">
        <v>4808</v>
      </c>
      <c r="T786" s="29" t="s">
        <v>2590</v>
      </c>
      <c r="U786" s="115" t="s">
        <v>3326</v>
      </c>
      <c r="V786" s="756" t="s">
        <v>2631</v>
      </c>
      <c r="W786" s="114" t="s">
        <v>47</v>
      </c>
      <c r="X786" s="51" t="str">
        <f>UPPER(CONCATENATE(MID(AH786,3,2),MID(AG786,1,2),MID(Y786,1,2),MID(Z786,1,2),MID(AA786,1,2),MID(AB786,1,2),MID(AC786,1,1)))</f>
        <v>8911MOGANANIV</v>
      </c>
      <c r="Y786" s="18" t="s">
        <v>183</v>
      </c>
      <c r="Z786" s="18" t="s">
        <v>420</v>
      </c>
      <c r="AA786" s="18" t="s">
        <v>1165</v>
      </c>
      <c r="AB786" s="185" t="s">
        <v>53</v>
      </c>
      <c r="AC786" s="481" t="s">
        <v>56</v>
      </c>
      <c r="AD786" s="44" t="s">
        <v>57</v>
      </c>
      <c r="AE786" s="116">
        <v>32835</v>
      </c>
      <c r="AF786" s="18" t="s">
        <v>406</v>
      </c>
      <c r="AG786" s="18" t="s">
        <v>65</v>
      </c>
      <c r="AH786" s="18" t="s">
        <v>145</v>
      </c>
      <c r="AI786" s="58" t="s">
        <v>4809</v>
      </c>
      <c r="AJ786" s="32" t="s">
        <v>58</v>
      </c>
      <c r="AK786" s="117">
        <v>21414552</v>
      </c>
      <c r="AL786" s="15" t="s">
        <v>2578</v>
      </c>
      <c r="AM786" s="85">
        <v>45253.61719498843</v>
      </c>
      <c r="AN786" s="15" t="s">
        <v>49</v>
      </c>
      <c r="AO786" s="31">
        <v>45258</v>
      </c>
      <c r="AP786" s="15">
        <v>1</v>
      </c>
      <c r="AQ786" s="377">
        <v>2</v>
      </c>
      <c r="AR786" s="277">
        <v>1</v>
      </c>
      <c r="AS786" s="114" t="s">
        <v>47</v>
      </c>
      <c r="AT786" s="281" t="s">
        <v>76</v>
      </c>
      <c r="AU786" s="398" t="s">
        <v>47</v>
      </c>
      <c r="AV786" s="15"/>
      <c r="AW786" s="164"/>
      <c r="AX786" s="58"/>
      <c r="AY786" s="164"/>
      <c r="AZ786" s="15"/>
      <c r="BA786" s="15"/>
      <c r="BB786" s="164"/>
      <c r="BC786" s="164"/>
      <c r="BD786" s="164"/>
      <c r="BE786" s="164"/>
      <c r="BF786" s="164"/>
      <c r="BG786" s="755">
        <f>IF(V786="NINGUNO",6, IF(V786="NIVEL INICIAL 3 AÑOS",6,IF(V786="NIVEL INICIAL 4 AÑOS",6, IF(V786="NIVEL INICIAL 5 AÑOS",6, IF(V786="PRIMARIA - 1ER GRADO",6, IF(V786="PRIMARIA - 2DO GRADO",7, IF(V786="PRIMARIA - 3ER GRADO",8, IF(V786="PRIMARIA - 4TO GRADO",9, IF(V786="PRIMARIA - 5TO GRADO",10, IF(V786="PRIMARIA - 6TO GRADO",11, IF(V786="SECUNDARIA - 1ER GRADO",12, IF(V786="SECUNDARIA - 2DO GRADO",13, IF(V786="SECUNDARIA - 3ER GRADO",14, IF(V786="SECUNDARIA - 4TO GRADO",15))))))))))))))</f>
        <v>6</v>
      </c>
      <c r="BH786" s="709">
        <f>DATEDIF(N786,"31/03/2024","Y")</f>
        <v>7</v>
      </c>
      <c r="BI786" s="755">
        <f>BH786-BG786</f>
        <v>1</v>
      </c>
      <c r="BJ786" s="459" t="str">
        <f>IF(BI786&lt;=1,"NO TIENE REZAGO", IF(BI786=2,"2 AÑOS REZAGO", IF(BI786=3,"3 AÑOS REZAGO", IF(BI786&gt;=4, "4 AÑOS REZAGO A MÁS"))))</f>
        <v>NO TIENE REZAGO</v>
      </c>
      <c r="BK786" s="164"/>
    </row>
    <row r="787" spans="1:63" customFormat="1" ht="18.75" customHeight="1">
      <c r="A787" s="481">
        <v>1018</v>
      </c>
      <c r="B787" s="23" t="s">
        <v>4811</v>
      </c>
      <c r="C787" s="15" t="s">
        <v>5146</v>
      </c>
      <c r="D787" s="15" t="s">
        <v>4021</v>
      </c>
      <c r="E787" s="29" t="s">
        <v>146</v>
      </c>
      <c r="F787" s="198">
        <v>901159005</v>
      </c>
      <c r="G787" s="310" t="str">
        <f>CONCATENATE(MID(Q787,3,2),MID(P787,1,2),MID(H787,1,2),MID(I787,1,2),MID(J787,1,2), MID(K787,1,2),MID(L787,1,1))</f>
        <v>1612MAROANJES</v>
      </c>
      <c r="H787" s="15" t="s">
        <v>2286</v>
      </c>
      <c r="I787" s="498" t="s">
        <v>493</v>
      </c>
      <c r="J787" s="498" t="s">
        <v>3955</v>
      </c>
      <c r="K787" s="498" t="s">
        <v>458</v>
      </c>
      <c r="L787" s="15" t="s">
        <v>57</v>
      </c>
      <c r="M787" s="103" t="s">
        <v>57</v>
      </c>
      <c r="N787" s="193">
        <v>42711</v>
      </c>
      <c r="O787" s="199">
        <v>7</v>
      </c>
      <c r="P787" s="199">
        <v>12</v>
      </c>
      <c r="Q787" s="199">
        <v>2016</v>
      </c>
      <c r="R787" s="637">
        <f ca="1">DATEDIF(N787,TODAY(),"Y")</f>
        <v>7</v>
      </c>
      <c r="S787" s="15" t="s">
        <v>4808</v>
      </c>
      <c r="T787" s="29" t="s">
        <v>2590</v>
      </c>
      <c r="U787" s="185">
        <v>6485</v>
      </c>
      <c r="V787" s="185" t="s">
        <v>53</v>
      </c>
      <c r="W787" s="114" t="s">
        <v>47</v>
      </c>
      <c r="X787" s="51" t="str">
        <f>UPPER(CONCATENATE(MID(AH787,3,2),MID(AG787,1,2),MID(Y787,1,2),MID(Z787,1,2),MID(AA787,1,2),MID(AB787,1,2),MID(AC787,1,1)))</f>
        <v>005ROHEFRYEV</v>
      </c>
      <c r="Y787" s="364" t="s">
        <v>493</v>
      </c>
      <c r="Z787" s="192" t="s">
        <v>3838</v>
      </c>
      <c r="AA787" s="192" t="s">
        <v>4660</v>
      </c>
      <c r="AB787" s="192" t="s">
        <v>4659</v>
      </c>
      <c r="AC787" s="481" t="s">
        <v>56</v>
      </c>
      <c r="AD787" s="44" t="s">
        <v>57</v>
      </c>
      <c r="AE787" s="407">
        <v>36650</v>
      </c>
      <c r="AF787" s="185">
        <v>4</v>
      </c>
      <c r="AG787" s="185">
        <v>5</v>
      </c>
      <c r="AH787" s="185">
        <v>2000</v>
      </c>
      <c r="AI787" s="58" t="s">
        <v>4809</v>
      </c>
      <c r="AJ787" s="32" t="s">
        <v>58</v>
      </c>
      <c r="AK787" s="200">
        <v>28244690</v>
      </c>
      <c r="AL787" s="498" t="s">
        <v>2578</v>
      </c>
      <c r="AM787" s="31">
        <v>45218</v>
      </c>
      <c r="AN787" s="15" t="s">
        <v>49</v>
      </c>
      <c r="AO787" s="1111">
        <v>45265</v>
      </c>
      <c r="AP787" s="498">
        <v>2</v>
      </c>
      <c r="AQ787" s="20">
        <v>1</v>
      </c>
      <c r="AR787" s="181">
        <v>1</v>
      </c>
      <c r="AS787" s="146" t="s">
        <v>47</v>
      </c>
      <c r="AT787" s="688" t="s">
        <v>84</v>
      </c>
      <c r="AU787" s="164" t="s">
        <v>47</v>
      </c>
      <c r="AV787" s="58"/>
      <c r="AW787" s="164"/>
      <c r="AX787" s="58"/>
      <c r="AY787" s="164"/>
      <c r="AZ787" s="58"/>
      <c r="BA787" s="58"/>
      <c r="BB787" s="164"/>
      <c r="BC787" s="164"/>
      <c r="BD787" s="164"/>
      <c r="BE787" s="164"/>
      <c r="BF787" s="164"/>
      <c r="BG787" s="755">
        <f>IF(V787="NINGUNO",6, IF(V787="NIVEL INICIAL 3 AÑOS",6,IF(V787="NIVEL INICIAL 4 AÑOS",6, IF(V787="NIVEL INICIAL 5 AÑOS",6, IF(V787="PRIMARIA - 1ER GRADO",6, IF(V787="PRIMARIA - 2DO GRADO",7, IF(V787="PRIMARIA - 3ER GRADO",8, IF(V787="PRIMARIA - 4TO GRADO",9, IF(V787="PRIMARIA - 5TO GRADO",10, IF(V787="PRIMARIA - 6TO GRADO",11, IF(V787="SECUNDARIA - 1ER GRADO",12, IF(V787="SECUNDARIA - 2DO GRADO",13, IF(V787="SECUNDARIA - 3ER GRADO",14, IF(V787="SECUNDARIA - 4TO GRADO",15))))))))))))))</f>
        <v>6</v>
      </c>
      <c r="BH787" s="709">
        <f>DATEDIF(N787,"31/03/2024","Y")</f>
        <v>7</v>
      </c>
      <c r="BI787" s="755">
        <f>BH787-BG787</f>
        <v>1</v>
      </c>
      <c r="BJ787" s="459" t="str">
        <f>IF(BI787&lt;=1,"NO TIENE REZAGO", IF(BI787=2,"2 AÑOS REZAGO", IF(BI787=3,"3 AÑOS REZAGO", IF(BI787&gt;=4, "4 AÑOS REZAGO A MÁS"))))</f>
        <v>NO TIENE REZAGO</v>
      </c>
      <c r="BK787" s="164"/>
    </row>
    <row r="788" spans="1:63" customFormat="1" ht="18.75" customHeight="1">
      <c r="A788" s="481">
        <v>1197</v>
      </c>
      <c r="B788" s="23" t="s">
        <v>5311</v>
      </c>
      <c r="C788" s="15" t="s">
        <v>33</v>
      </c>
      <c r="D788" s="15" t="s">
        <v>33</v>
      </c>
      <c r="E788" s="53" t="s">
        <v>2028</v>
      </c>
      <c r="F788" s="53">
        <v>910380545</v>
      </c>
      <c r="G788" s="310" t="str">
        <f>CONCATENATE(MID(Q788,3,2),MID(P788,1,2),MID(H788,1,2),MID(I788,1,2),MID(J788,1,2), MID(K788,1,2),MID(L788,1,1))</f>
        <v>178MARIALDAN</v>
      </c>
      <c r="H788" s="48" t="s">
        <v>5738</v>
      </c>
      <c r="I788" s="48" t="s">
        <v>592</v>
      </c>
      <c r="J788" s="48" t="s">
        <v>1681</v>
      </c>
      <c r="K788" s="48" t="s">
        <v>246</v>
      </c>
      <c r="L788" s="15" t="s">
        <v>1938</v>
      </c>
      <c r="M788" s="185" t="s">
        <v>1938</v>
      </c>
      <c r="N788" s="528">
        <v>42948</v>
      </c>
      <c r="O788" s="354">
        <v>1</v>
      </c>
      <c r="P788" s="354">
        <v>8</v>
      </c>
      <c r="Q788" s="354">
        <v>2017</v>
      </c>
      <c r="R788" s="637">
        <f ca="1">DATEDIF(N788,TODAY(),"Y")</f>
        <v>6</v>
      </c>
      <c r="S788" s="483" t="s">
        <v>4809</v>
      </c>
      <c r="T788" s="466" t="s">
        <v>1939</v>
      </c>
      <c r="U788" s="53">
        <v>90342972</v>
      </c>
      <c r="V788" s="466" t="s">
        <v>53</v>
      </c>
      <c r="W788" s="114" t="s">
        <v>47</v>
      </c>
      <c r="X788" s="51" t="str">
        <f>UPPER(CONCATENATE(MID(AH788,3,2),MID(AG788,1,2),MID(Y788,1,2),MID(Z788,1,2),MID(AA788,1,2),MID(AB788,1,2),MID(AC788,1,1)))</f>
        <v>9705RIGOGEDAV</v>
      </c>
      <c r="Y788" s="53" t="s">
        <v>592</v>
      </c>
      <c r="Z788" s="53" t="s">
        <v>732</v>
      </c>
      <c r="AA788" s="53" t="s">
        <v>3406</v>
      </c>
      <c r="AB788" s="53" t="s">
        <v>246</v>
      </c>
      <c r="AC788" s="481" t="s">
        <v>56</v>
      </c>
      <c r="AD788" s="44" t="s">
        <v>57</v>
      </c>
      <c r="AE788" s="540">
        <v>35571</v>
      </c>
      <c r="AF788" s="538" t="s">
        <v>44</v>
      </c>
      <c r="AG788" s="538" t="s">
        <v>105</v>
      </c>
      <c r="AH788" s="538" t="s">
        <v>66</v>
      </c>
      <c r="AI788" s="15" t="s">
        <v>4809</v>
      </c>
      <c r="AJ788" s="466" t="s">
        <v>71</v>
      </c>
      <c r="AK788" s="53" t="s">
        <v>40</v>
      </c>
      <c r="AL788" s="15" t="s">
        <v>2578</v>
      </c>
      <c r="AM788" s="557">
        <v>45278.838006458333</v>
      </c>
      <c r="AN788" s="15" t="s">
        <v>49</v>
      </c>
      <c r="AO788" s="1101">
        <v>45311</v>
      </c>
      <c r="AP788" s="481">
        <v>1</v>
      </c>
      <c r="AQ788" s="530">
        <v>1</v>
      </c>
      <c r="AR788" s="717">
        <v>1</v>
      </c>
      <c r="AS788" s="638" t="s">
        <v>47</v>
      </c>
      <c r="AT788" s="188" t="s">
        <v>1210</v>
      </c>
      <c r="AV788" s="58"/>
      <c r="AW788" s="1062"/>
      <c r="AX788" s="1093"/>
      <c r="AY788" s="1062"/>
      <c r="AZ788" s="58"/>
      <c r="BA788" s="58"/>
      <c r="BG788" s="755">
        <f>IF(V788="NINGUNO",6, IF(V788="NIVEL INICIAL 3 AÑOS",6,IF(V788="NIVEL INICIAL 4 AÑOS",6, IF(V788="NIVEL INICIAL 5 AÑOS",6, IF(V788="PRIMARIA - 1ER GRADO",6, IF(V788="PRIMARIA - 2DO GRADO",7, IF(V788="PRIMARIA - 3ER GRADO",8, IF(V788="PRIMARIA - 4TO GRADO",9, IF(V788="PRIMARIA - 5TO GRADO",10, IF(V788="PRIMARIA - 6TO GRADO",11, IF(V788="SECUNDARIA - 1ER GRADO",12, IF(V788="SECUNDARIA - 2DO GRADO",13, IF(V788="SECUNDARIA - 3ER GRADO",14, IF(V788="SECUNDARIA - 4TO GRADO",15))))))))))))))</f>
        <v>6</v>
      </c>
      <c r="BH788" s="709">
        <f>DATEDIF(N788,"31/03/2024","Y")</f>
        <v>6</v>
      </c>
      <c r="BI788" s="755">
        <f>BH788-BG788</f>
        <v>0</v>
      </c>
      <c r="BJ788" s="459" t="str">
        <f>IF(BI788&lt;=1,"NO TIENE REZAGO", IF(BI788=2,"2 AÑOS REZAGO", IF(BI788=3,"3 AÑOS REZAGO", IF(BI788&gt;=4, "4 AÑOS REZAGO A MÁS"))))</f>
        <v>NO TIENE REZAGO</v>
      </c>
    </row>
    <row r="789" spans="1:63" customFormat="1" ht="18.75" customHeight="1">
      <c r="A789" s="481">
        <v>1382</v>
      </c>
      <c r="B789" s="23" t="s">
        <v>5311</v>
      </c>
      <c r="C789" s="15" t="s">
        <v>50</v>
      </c>
      <c r="D789" s="15" t="s">
        <v>50</v>
      </c>
      <c r="E789" s="567" t="s">
        <v>51</v>
      </c>
      <c r="F789" s="564" t="s">
        <v>6147</v>
      </c>
      <c r="G789" s="310" t="str">
        <f>CONCATENATE(MID(Q789,3,2),MID(P789,1,2),MID(H789,1,2),MID(I789,1,2),MID(J789,1,2), MID(K789,1,2),MID(L789,1,1))</f>
        <v>119MAROCAVAC</v>
      </c>
      <c r="H789" s="473" t="s">
        <v>1054</v>
      </c>
      <c r="I789" s="473" t="s">
        <v>338</v>
      </c>
      <c r="J789" s="473" t="s">
        <v>2669</v>
      </c>
      <c r="K789" s="473" t="s">
        <v>167</v>
      </c>
      <c r="L789" s="15" t="s">
        <v>111</v>
      </c>
      <c r="M789" s="18" t="s">
        <v>111</v>
      </c>
      <c r="N789" s="565">
        <v>40811</v>
      </c>
      <c r="O789" s="549">
        <v>25</v>
      </c>
      <c r="P789" s="549">
        <v>9</v>
      </c>
      <c r="Q789" s="549">
        <v>2011</v>
      </c>
      <c r="R789" s="637">
        <f ca="1">DATEDIF(N789,TODAY(),"Y")</f>
        <v>12</v>
      </c>
      <c r="S789" s="483" t="s">
        <v>4809</v>
      </c>
      <c r="T789" s="499" t="s">
        <v>112</v>
      </c>
      <c r="U789" s="561">
        <v>6060955</v>
      </c>
      <c r="V789" s="14" t="s">
        <v>2586</v>
      </c>
      <c r="W789" s="114" t="s">
        <v>47</v>
      </c>
      <c r="X789" s="51" t="str">
        <f>UPPER(CONCATENATE(MID(AH789,3,2),MID(AG789,1,2),MID(Y789,1,2),MID(Z789,1,2),MID(AA789,1,2),MID(AB789,1,2),MID(AC789,1,1)))</f>
        <v>8711ROAVJOSOV</v>
      </c>
      <c r="Y789" s="473" t="s">
        <v>338</v>
      </c>
      <c r="Z789" s="473" t="s">
        <v>225</v>
      </c>
      <c r="AA789" s="473" t="s">
        <v>476</v>
      </c>
      <c r="AB789" s="473" t="s">
        <v>5177</v>
      </c>
      <c r="AC789" s="481" t="s">
        <v>56</v>
      </c>
      <c r="AD789" s="15" t="s">
        <v>42</v>
      </c>
      <c r="AE789" s="563">
        <v>32095</v>
      </c>
      <c r="AF789" s="549" t="s">
        <v>368</v>
      </c>
      <c r="AG789" s="560" t="s">
        <v>65</v>
      </c>
      <c r="AH789" s="549" t="s">
        <v>249</v>
      </c>
      <c r="AI789" s="15" t="s">
        <v>4809</v>
      </c>
      <c r="AJ789" s="499" t="s">
        <v>42</v>
      </c>
      <c r="AK789" s="561">
        <v>406123</v>
      </c>
      <c r="AL789" s="15" t="s">
        <v>2578</v>
      </c>
      <c r="AM789" s="1095">
        <v>45275</v>
      </c>
      <c r="AN789" s="1101"/>
      <c r="AO789" s="1101"/>
      <c r="AP789" s="58">
        <v>2</v>
      </c>
      <c r="AQ789" s="584"/>
      <c r="AR789" s="801"/>
      <c r="AS789" s="114" t="s">
        <v>47</v>
      </c>
      <c r="AT789" s="188" t="s">
        <v>6241</v>
      </c>
      <c r="AU789" s="305"/>
      <c r="AV789" s="58" t="s">
        <v>47</v>
      </c>
      <c r="AW789" s="1072" t="s">
        <v>6261</v>
      </c>
      <c r="AX789" s="1101">
        <v>45294</v>
      </c>
      <c r="AY789" s="1063" t="s">
        <v>47</v>
      </c>
      <c r="AZ789" s="58"/>
      <c r="BA789" s="58"/>
      <c r="BG789" s="755">
        <f>IF(V789="NINGUNO",6, IF(V789="NIVEL INICIAL 3 AÑOS",6,IF(V789="NIVEL INICIAL 4 AÑOS",6, IF(V789="NIVEL INICIAL 5 AÑOS",6, IF(V789="PRIMARIA - 1ER GRADO",6, IF(V789="PRIMARIA - 2DO GRADO",7, IF(V789="PRIMARIA - 3ER GRADO",8, IF(V789="PRIMARIA - 4TO GRADO",9, IF(V789="PRIMARIA - 5TO GRADO",10, IF(V789="PRIMARIA - 6TO GRADO",11, IF(V789="SECUNDARIA - 1ER GRADO",12, IF(V789="SECUNDARIA - 2DO GRADO",13, IF(V789="SECUNDARIA - 3ER GRADO",14, IF(V789="SECUNDARIA - 4TO GRADO",15))))))))))))))</f>
        <v>11</v>
      </c>
      <c r="BH789" s="709">
        <f>DATEDIF(N789,"31/03/2024","Y")</f>
        <v>12</v>
      </c>
      <c r="BI789" s="755">
        <f>BH789-BG789</f>
        <v>1</v>
      </c>
      <c r="BJ789" s="459" t="str">
        <f>IF(BI789&lt;=1,"NO TIENE REZAGO", IF(BI789=2,"2 AÑOS REZAGO", IF(BI789=3,"3 AÑOS REZAGO", IF(BI789&gt;=4, "4 AÑOS REZAGO A MÁS"))))</f>
        <v>NO TIENE REZAGO</v>
      </c>
    </row>
    <row r="790" spans="1:63" customFormat="1" ht="18.75" customHeight="1">
      <c r="A790" s="481">
        <v>1381</v>
      </c>
      <c r="B790" s="23" t="s">
        <v>5311</v>
      </c>
      <c r="C790" s="15" t="s">
        <v>50</v>
      </c>
      <c r="D790" s="15" t="s">
        <v>50</v>
      </c>
      <c r="E790" s="567" t="s">
        <v>51</v>
      </c>
      <c r="F790" s="564" t="s">
        <v>6147</v>
      </c>
      <c r="G790" s="310" t="str">
        <f>CONCATENATE(MID(Q790,3,2),MID(P790,1,2),MID(H790,1,2),MID(I790,1,2),MID(J790,1,2), MID(K790,1,2),MID(L790,1,1))</f>
        <v>1612MAROEIPAC</v>
      </c>
      <c r="H790" s="473" t="s">
        <v>1054</v>
      </c>
      <c r="I790" s="473" t="s">
        <v>338</v>
      </c>
      <c r="J790" s="473" t="s">
        <v>3120</v>
      </c>
      <c r="K790" s="473" t="s">
        <v>622</v>
      </c>
      <c r="L790" s="15" t="s">
        <v>111</v>
      </c>
      <c r="M790" s="18" t="s">
        <v>111</v>
      </c>
      <c r="N790" s="565">
        <v>42707</v>
      </c>
      <c r="O790" s="549">
        <v>3</v>
      </c>
      <c r="P790" s="549">
        <v>12</v>
      </c>
      <c r="Q790" s="549">
        <v>2016</v>
      </c>
      <c r="R790" s="637">
        <f ca="1">DATEDIF(N790,TODAY(),"Y")</f>
        <v>7</v>
      </c>
      <c r="S790" s="483" t="s">
        <v>4809</v>
      </c>
      <c r="T790" s="499" t="s">
        <v>112</v>
      </c>
      <c r="U790" s="473">
        <v>5300002</v>
      </c>
      <c r="V790" s="14" t="s">
        <v>2588</v>
      </c>
      <c r="W790" s="114" t="s">
        <v>47</v>
      </c>
      <c r="X790" s="51" t="str">
        <f>UPPER(CONCATENATE(MID(AH790,3,2),MID(AG790,1,2),MID(Y790,1,2),MID(Z790,1,2),MID(AA790,1,2),MID(AB790,1,2),MID(AC790,1,1)))</f>
        <v>8711ROAVJOSOV</v>
      </c>
      <c r="Y790" s="473" t="s">
        <v>338</v>
      </c>
      <c r="Z790" s="473" t="s">
        <v>225</v>
      </c>
      <c r="AA790" s="473" t="s">
        <v>476</v>
      </c>
      <c r="AB790" s="473" t="s">
        <v>5177</v>
      </c>
      <c r="AC790" s="481" t="s">
        <v>56</v>
      </c>
      <c r="AD790" s="15" t="s">
        <v>42</v>
      </c>
      <c r="AE790" s="563">
        <v>32095</v>
      </c>
      <c r="AF790" s="549" t="s">
        <v>368</v>
      </c>
      <c r="AG790" s="560" t="s">
        <v>65</v>
      </c>
      <c r="AH790" s="549" t="s">
        <v>249</v>
      </c>
      <c r="AI790" s="15" t="s">
        <v>4809</v>
      </c>
      <c r="AJ790" s="499" t="s">
        <v>42</v>
      </c>
      <c r="AK790" s="561">
        <v>406123</v>
      </c>
      <c r="AL790" s="15" t="s">
        <v>2578</v>
      </c>
      <c r="AM790" s="1095">
        <v>45275</v>
      </c>
      <c r="AN790" s="15" t="s">
        <v>49</v>
      </c>
      <c r="AO790" s="1095">
        <v>45293</v>
      </c>
      <c r="AP790" s="58">
        <v>1</v>
      </c>
      <c r="AQ790" s="576">
        <v>3</v>
      </c>
      <c r="AR790" s="716">
        <v>3</v>
      </c>
      <c r="AS790" s="638" t="s">
        <v>47</v>
      </c>
      <c r="AT790" s="188" t="s">
        <v>6241</v>
      </c>
      <c r="AU790" s="305"/>
      <c r="AV790" s="58" t="s">
        <v>47</v>
      </c>
      <c r="AW790" s="1072" t="s">
        <v>6261</v>
      </c>
      <c r="AX790" s="1101">
        <v>45294</v>
      </c>
      <c r="AY790" s="1063" t="s">
        <v>47</v>
      </c>
      <c r="AZ790" s="58"/>
      <c r="BA790" s="58"/>
      <c r="BG790" s="755">
        <f>IF(V790="NINGUNO",6, IF(V790="NIVEL INICIAL 3 AÑOS",6,IF(V790="NIVEL INICIAL 4 AÑOS",6, IF(V790="NIVEL INICIAL 5 AÑOS",6, IF(V790="PRIMARIA - 1ER GRADO",6, IF(V790="PRIMARIA - 2DO GRADO",7, IF(V790="PRIMARIA - 3ER GRADO",8, IF(V790="PRIMARIA - 4TO GRADO",9, IF(V790="PRIMARIA - 5TO GRADO",10, IF(V790="PRIMARIA - 6TO GRADO",11, IF(V790="SECUNDARIA - 1ER GRADO",12, IF(V790="SECUNDARIA - 2DO GRADO",13, IF(V790="SECUNDARIA - 3ER GRADO",14, IF(V790="SECUNDARIA - 4TO GRADO",15))))))))))))))</f>
        <v>7</v>
      </c>
      <c r="BH790" s="709">
        <f>DATEDIF(N790,"31/03/2024","Y")</f>
        <v>7</v>
      </c>
      <c r="BI790" s="755">
        <f>BH790-BG790</f>
        <v>0</v>
      </c>
      <c r="BJ790" s="459" t="str">
        <f>IF(BI790&lt;=1,"NO TIENE REZAGO", IF(BI790=2,"2 AÑOS REZAGO", IF(BI790=3,"3 AÑOS REZAGO", IF(BI790&gt;=4, "4 AÑOS REZAGO A MÁS"))))</f>
        <v>NO TIENE REZAGO</v>
      </c>
    </row>
    <row r="791" spans="1:63" customFormat="1" ht="18.75" customHeight="1">
      <c r="A791" s="481">
        <v>596</v>
      </c>
      <c r="B791" s="114" t="s">
        <v>2836</v>
      </c>
      <c r="C791" s="15" t="s">
        <v>33</v>
      </c>
      <c r="D791" s="15" t="s">
        <v>33</v>
      </c>
      <c r="E791" s="150" t="s">
        <v>68</v>
      </c>
      <c r="F791" s="15" t="s">
        <v>1497</v>
      </c>
      <c r="G791" s="310" t="str">
        <f>CONCATENATE(MID(Q791,3,2),MID(P791,1,2),MID(H791,1,2),MID(I791,1,2),MID(J791,1,2), MID(K791,1,2),MID(L791,1,1))</f>
        <v>119MARODIVAS</v>
      </c>
      <c r="H791" s="18" t="s">
        <v>3559</v>
      </c>
      <c r="I791" s="18" t="s">
        <v>493</v>
      </c>
      <c r="J791" s="18" t="s">
        <v>190</v>
      </c>
      <c r="K791" s="18" t="s">
        <v>167</v>
      </c>
      <c r="L791" s="15" t="s">
        <v>57</v>
      </c>
      <c r="M791" s="103" t="s">
        <v>57</v>
      </c>
      <c r="N791" s="193">
        <v>40811</v>
      </c>
      <c r="O791" s="199">
        <v>25</v>
      </c>
      <c r="P791" s="199">
        <v>9</v>
      </c>
      <c r="Q791" s="199">
        <v>2011</v>
      </c>
      <c r="R791" s="637">
        <f ca="1">DATEDIF(N791,TODAY(),"Y")</f>
        <v>12</v>
      </c>
      <c r="S791" s="15" t="s">
        <v>4809</v>
      </c>
      <c r="T791" s="29" t="s">
        <v>86</v>
      </c>
      <c r="U791" s="115" t="s">
        <v>3560</v>
      </c>
      <c r="V791" s="14" t="s">
        <v>2582</v>
      </c>
      <c r="W791" s="114" t="s">
        <v>47</v>
      </c>
      <c r="X791" s="51" t="str">
        <f>UPPER(CONCATENATE(MID(AH791,3,2),MID(AG791,1,2),MID(Y791,1,2),MID(Z791,1,2),MID(AA791,1,2),MID(AB791,1,2),MID(AC791,1,1)))</f>
        <v>893ROMEAUNAV</v>
      </c>
      <c r="Y791" s="15" t="s">
        <v>493</v>
      </c>
      <c r="Z791" s="15" t="s">
        <v>1498</v>
      </c>
      <c r="AA791" s="15" t="s">
        <v>1499</v>
      </c>
      <c r="AB791" s="15" t="s">
        <v>1500</v>
      </c>
      <c r="AC791" s="481" t="s">
        <v>56</v>
      </c>
      <c r="AD791" s="15" t="s">
        <v>42</v>
      </c>
      <c r="AE791" s="116">
        <v>32582</v>
      </c>
      <c r="AF791" s="18" t="s">
        <v>314</v>
      </c>
      <c r="AG791" s="18" t="s">
        <v>253</v>
      </c>
      <c r="AH791" s="18" t="s">
        <v>145</v>
      </c>
      <c r="AI791" s="58" t="s">
        <v>4809</v>
      </c>
      <c r="AJ791" s="15" t="s">
        <v>42</v>
      </c>
      <c r="AK791" s="117" t="s">
        <v>1501</v>
      </c>
      <c r="AL791" s="15" t="s">
        <v>2578</v>
      </c>
      <c r="AM791" s="31">
        <v>45202.578726851854</v>
      </c>
      <c r="AN791" s="15" t="s">
        <v>49</v>
      </c>
      <c r="AO791" s="24">
        <v>45244</v>
      </c>
      <c r="AP791" s="15">
        <v>1</v>
      </c>
      <c r="AQ791" s="20">
        <v>1</v>
      </c>
      <c r="AR791" s="277">
        <v>1</v>
      </c>
      <c r="AS791" s="114" t="s">
        <v>47</v>
      </c>
      <c r="AT791" s="281" t="s">
        <v>76</v>
      </c>
      <c r="AU791" s="398" t="s">
        <v>47</v>
      </c>
      <c r="AV791" s="15"/>
      <c r="AW791" s="164"/>
      <c r="AX791" s="58"/>
      <c r="AY791" s="164"/>
      <c r="AZ791" s="15"/>
      <c r="BA791" s="15"/>
      <c r="BB791" s="164"/>
      <c r="BC791" s="164"/>
      <c r="BD791" s="164"/>
      <c r="BE791" s="164"/>
      <c r="BF791" s="164"/>
      <c r="BG791" s="755">
        <f>IF(V791="NINGUNO",6, IF(V791="NIVEL INICIAL 3 AÑOS",6,IF(V791="NIVEL INICIAL 4 AÑOS",6, IF(V791="NIVEL INICIAL 5 AÑOS",6, IF(V791="PRIMARIA - 1ER GRADO",6, IF(V791="PRIMARIA - 2DO GRADO",7, IF(V791="PRIMARIA - 3ER GRADO",8, IF(V791="PRIMARIA - 4TO GRADO",9, IF(V791="PRIMARIA - 5TO GRADO",10, IF(V791="PRIMARIA - 6TO GRADO",11, IF(V791="SECUNDARIA - 1ER GRADO",12, IF(V791="SECUNDARIA - 2DO GRADO",13, IF(V791="SECUNDARIA - 3ER GRADO",14, IF(V791="SECUNDARIA - 4TO GRADO",15))))))))))))))</f>
        <v>10</v>
      </c>
      <c r="BH791" s="709">
        <f>DATEDIF(N791,"31/03/2024","Y")</f>
        <v>12</v>
      </c>
      <c r="BI791" s="755">
        <f>BH791-BG791</f>
        <v>2</v>
      </c>
      <c r="BJ791" s="459" t="str">
        <f>IF(BI791&lt;=1,"NO TIENE REZAGO", IF(BI791=2,"2 AÑOS REZAGO", IF(BI791=3,"3 AÑOS REZAGO", IF(BI791&gt;=4, "4 AÑOS REZAGO A MÁS"))))</f>
        <v>2 AÑOS REZAGO</v>
      </c>
      <c r="BK791" s="164"/>
    </row>
    <row r="792" spans="1:63" customFormat="1" ht="18.75" customHeight="1">
      <c r="A792" s="481">
        <v>1272</v>
      </c>
      <c r="B792" s="23" t="s">
        <v>5311</v>
      </c>
      <c r="C792" s="15" t="s">
        <v>33</v>
      </c>
      <c r="D792" s="15" t="s">
        <v>33</v>
      </c>
      <c r="E792" s="466" t="s">
        <v>316</v>
      </c>
      <c r="F792" s="53">
        <v>966765760</v>
      </c>
      <c r="G792" s="310" t="str">
        <f>CONCATENATE(MID(Q792,3,2),MID(P792,1,2),MID(H792,1,2),MID(I792,1,2),MID(J792,1,2), MID(K792,1,2),MID(L792,1,1))</f>
        <v>113MEALMAALP</v>
      </c>
      <c r="H792" s="48" t="s">
        <v>1062</v>
      </c>
      <c r="I792" s="48" t="s">
        <v>147</v>
      </c>
      <c r="J792" s="48" t="s">
        <v>2110</v>
      </c>
      <c r="K792" s="48" t="s">
        <v>366</v>
      </c>
      <c r="L792" s="481" t="s">
        <v>42</v>
      </c>
      <c r="M792" s="466" t="s">
        <v>42</v>
      </c>
      <c r="N792" s="528">
        <v>40616</v>
      </c>
      <c r="O792" s="354">
        <v>14</v>
      </c>
      <c r="P792" s="354">
        <v>3</v>
      </c>
      <c r="Q792" s="354">
        <v>2011</v>
      </c>
      <c r="R792" s="637">
        <f t="shared" ref="R792:R816" ca="1" si="284">DATEDIF(N792,TODAY(),"Y")</f>
        <v>13</v>
      </c>
      <c r="S792" s="482" t="s">
        <v>4808</v>
      </c>
      <c r="T792" s="466" t="s">
        <v>42</v>
      </c>
      <c r="U792" s="54" t="s">
        <v>5889</v>
      </c>
      <c r="V792" s="14" t="s">
        <v>2582</v>
      </c>
      <c r="W792" s="114" t="s">
        <v>47</v>
      </c>
      <c r="X792" s="51" t="str">
        <f t="shared" ref="X792:X807" si="285">UPPER(CONCATENATE(MID(AH792,3,2),MID(AG792,1,2),MID(Y792,1,2),MID(Z792,1,2),MID(AA792,1,2),MID(AB792,1,2),MID(AC792,1,1)))</f>
        <v>9302ALVELUCAV</v>
      </c>
      <c r="Y792" s="53" t="s">
        <v>6049</v>
      </c>
      <c r="Z792" s="53" t="s">
        <v>1813</v>
      </c>
      <c r="AA792" s="53" t="s">
        <v>6050</v>
      </c>
      <c r="AB792" s="53" t="s">
        <v>383</v>
      </c>
      <c r="AC792" s="481" t="s">
        <v>56</v>
      </c>
      <c r="AD792" s="114" t="s">
        <v>42</v>
      </c>
      <c r="AE792" s="540">
        <v>34019</v>
      </c>
      <c r="AF792" s="538" t="s">
        <v>161</v>
      </c>
      <c r="AG792" s="538" t="s">
        <v>87</v>
      </c>
      <c r="AH792" s="538" t="s">
        <v>293</v>
      </c>
      <c r="AI792" s="15" t="s">
        <v>4809</v>
      </c>
      <c r="AJ792" s="466" t="s">
        <v>42</v>
      </c>
      <c r="AK792" s="53" t="s">
        <v>40</v>
      </c>
      <c r="AL792" s="15" t="s">
        <v>2578</v>
      </c>
      <c r="AM792" s="557">
        <v>45279.059719317127</v>
      </c>
      <c r="AN792" s="15" t="s">
        <v>49</v>
      </c>
      <c r="AO792" s="1101">
        <v>45304</v>
      </c>
      <c r="AP792" s="481">
        <v>1</v>
      </c>
      <c r="AQ792" s="466">
        <v>1</v>
      </c>
      <c r="AR792" s="715">
        <v>1</v>
      </c>
      <c r="AS792" s="673" t="s">
        <v>47</v>
      </c>
      <c r="AT792" s="188" t="s">
        <v>1210</v>
      </c>
      <c r="AV792" s="58"/>
      <c r="AW792" s="1064"/>
      <c r="AX792" s="481"/>
      <c r="AY792" s="1064"/>
      <c r="AZ792" s="58"/>
      <c r="BA792" s="58"/>
      <c r="BG792" s="755">
        <f t="shared" ref="BG792:BG807" si="286">IF(V792="NINGUNO",6, IF(V792="NIVEL INICIAL 3 AÑOS",6,IF(V792="NIVEL INICIAL 4 AÑOS",6, IF(V792="NIVEL INICIAL 5 AÑOS",6, IF(V792="PRIMARIA - 1ER GRADO",6, IF(V792="PRIMARIA - 2DO GRADO",7, IF(V792="PRIMARIA - 3ER GRADO",8, IF(V792="PRIMARIA - 4TO GRADO",9, IF(V792="PRIMARIA - 5TO GRADO",10, IF(V792="PRIMARIA - 6TO GRADO",11, IF(V792="SECUNDARIA - 1ER GRADO",12, IF(V792="SECUNDARIA - 2DO GRADO",13, IF(V792="SECUNDARIA - 3ER GRADO",14, IF(V792="SECUNDARIA - 4TO GRADO",15))))))))))))))</f>
        <v>10</v>
      </c>
      <c r="BH792" s="709">
        <f t="shared" ref="BH792:BH807" si="287">DATEDIF(N792,"31/03/2024","Y")</f>
        <v>13</v>
      </c>
      <c r="BI792" s="755">
        <f t="shared" ref="BI792:BI807" si="288">BH792-BG792</f>
        <v>3</v>
      </c>
      <c r="BJ792" s="459" t="str">
        <f t="shared" ref="BJ792:BJ807" si="289">IF(BI792&lt;=1,"NO TIENE REZAGO", IF(BI792=2,"2 AÑOS REZAGO", IF(BI792=3,"3 AÑOS REZAGO", IF(BI792&gt;=4, "4 AÑOS REZAGO A MÁS"))))</f>
        <v>3 AÑOS REZAGO</v>
      </c>
    </row>
    <row r="793" spans="1:63" customFormat="1" ht="18.75" customHeight="1">
      <c r="A793" s="481">
        <v>110</v>
      </c>
      <c r="B793" s="51" t="s">
        <v>2575</v>
      </c>
      <c r="C793" s="25" t="s">
        <v>50</v>
      </c>
      <c r="D793" s="25" t="s">
        <v>50</v>
      </c>
      <c r="E793" s="26" t="s">
        <v>51</v>
      </c>
      <c r="F793" s="26" t="s">
        <v>224</v>
      </c>
      <c r="G793" s="310" t="str">
        <f>CONCATENATE(MID(Q793,3,2),MID(P793,1,2),MID(H793,1,2),MID(I793,1,2),MID(J793,1,2), MID(K793,1,2),MID(L793,1,1))</f>
        <v>2011MEAVEMNIS</v>
      </c>
      <c r="H793" s="27" t="s">
        <v>1062</v>
      </c>
      <c r="I793" s="27" t="s">
        <v>225</v>
      </c>
      <c r="J793" s="27" t="s">
        <v>2729</v>
      </c>
      <c r="K793" s="192" t="s">
        <v>53</v>
      </c>
      <c r="L793" s="15" t="s">
        <v>57</v>
      </c>
      <c r="M793" s="103" t="s">
        <v>57</v>
      </c>
      <c r="N793" s="193">
        <v>44164</v>
      </c>
      <c r="O793" s="199">
        <v>29</v>
      </c>
      <c r="P793" s="199">
        <v>11</v>
      </c>
      <c r="Q793" s="199">
        <v>2020</v>
      </c>
      <c r="R793" s="637">
        <f t="shared" ca="1" si="284"/>
        <v>3</v>
      </c>
      <c r="S793" s="15" t="s">
        <v>4809</v>
      </c>
      <c r="T793" s="29" t="s">
        <v>86</v>
      </c>
      <c r="U793" s="29">
        <v>1095183803</v>
      </c>
      <c r="V793" s="29" t="s">
        <v>53</v>
      </c>
      <c r="W793" s="51" t="s">
        <v>47</v>
      </c>
      <c r="X793" s="51" t="str">
        <f t="shared" si="285"/>
        <v>869AVROGRMAV</v>
      </c>
      <c r="Y793" s="26" t="s">
        <v>225</v>
      </c>
      <c r="Z793" s="26" t="s">
        <v>226</v>
      </c>
      <c r="AA793" s="26" t="s">
        <v>227</v>
      </c>
      <c r="AB793" s="26" t="s">
        <v>185</v>
      </c>
      <c r="AC793" s="481" t="s">
        <v>56</v>
      </c>
      <c r="AD793" s="44" t="s">
        <v>57</v>
      </c>
      <c r="AE793" s="30">
        <v>31673</v>
      </c>
      <c r="AF793" s="26">
        <v>18</v>
      </c>
      <c r="AG793" s="26">
        <v>9</v>
      </c>
      <c r="AH793" s="26">
        <v>1986</v>
      </c>
      <c r="AI793" s="58" t="s">
        <v>4809</v>
      </c>
      <c r="AJ793" s="32" t="s">
        <v>58</v>
      </c>
      <c r="AK793" s="28">
        <v>18865588</v>
      </c>
      <c r="AL793" s="1080" t="s">
        <v>2578</v>
      </c>
      <c r="AM793" s="31">
        <v>45204</v>
      </c>
      <c r="AN793" s="15" t="s">
        <v>49</v>
      </c>
      <c r="AO793" s="1111">
        <v>45208</v>
      </c>
      <c r="AP793" s="1077">
        <v>1</v>
      </c>
      <c r="AQ793" s="386">
        <v>1</v>
      </c>
      <c r="AR793" s="802">
        <v>2</v>
      </c>
      <c r="AS793" s="51" t="s">
        <v>47</v>
      </c>
      <c r="AT793" s="779" t="s">
        <v>59</v>
      </c>
      <c r="AU793" s="1058" t="s">
        <v>47</v>
      </c>
      <c r="AV793" s="58"/>
      <c r="AW793" s="1061"/>
      <c r="AX793" s="58"/>
      <c r="AY793" s="1061"/>
      <c r="AZ793" s="58"/>
      <c r="BA793" s="557"/>
      <c r="BB793" s="1061"/>
      <c r="BC793" s="1061"/>
      <c r="BD793" s="1061"/>
      <c r="BE793" s="1061"/>
      <c r="BF793" s="1061"/>
      <c r="BG793" s="755">
        <f t="shared" si="286"/>
        <v>6</v>
      </c>
      <c r="BH793" s="709">
        <f t="shared" si="287"/>
        <v>3</v>
      </c>
      <c r="BI793" s="755">
        <f t="shared" si="288"/>
        <v>-3</v>
      </c>
      <c r="BJ793" s="459" t="str">
        <f t="shared" si="289"/>
        <v>NO TIENE REZAGO</v>
      </c>
      <c r="BK793" s="1061"/>
    </row>
    <row r="794" spans="1:63" customFormat="1" ht="18.75" customHeight="1">
      <c r="A794" s="481">
        <v>362</v>
      </c>
      <c r="B794" s="114" t="s">
        <v>2836</v>
      </c>
      <c r="C794" s="15" t="s">
        <v>33</v>
      </c>
      <c r="D794" s="15" t="s">
        <v>33</v>
      </c>
      <c r="E794" s="15" t="s">
        <v>91</v>
      </c>
      <c r="F794" s="15" t="s">
        <v>802</v>
      </c>
      <c r="G794" s="310" t="str">
        <f>CONCATENATE(MID(Q794,3,2),MID(P794,1,2),MID(H794,1,2),MID(I794,1,2),MID(J794,1,2), MID(K794,1,2),MID(L794,1,1))</f>
        <v>178MEGUFRALS</v>
      </c>
      <c r="H794" s="18" t="s">
        <v>1062</v>
      </c>
      <c r="I794" s="18" t="s">
        <v>781</v>
      </c>
      <c r="J794" s="18" t="s">
        <v>3129</v>
      </c>
      <c r="K794" s="18" t="s">
        <v>1776</v>
      </c>
      <c r="L794" s="15" t="s">
        <v>57</v>
      </c>
      <c r="M794" s="103" t="s">
        <v>57</v>
      </c>
      <c r="N794" s="193">
        <v>42955</v>
      </c>
      <c r="O794" s="199">
        <v>8</v>
      </c>
      <c r="P794" s="199">
        <v>8</v>
      </c>
      <c r="Q794" s="199">
        <v>2017</v>
      </c>
      <c r="R794" s="637">
        <f t="shared" ca="1" si="284"/>
        <v>6</v>
      </c>
      <c r="S794" s="15" t="s">
        <v>4808</v>
      </c>
      <c r="T794" s="29" t="s">
        <v>86</v>
      </c>
      <c r="U794" s="15">
        <v>2648443</v>
      </c>
      <c r="V794" s="21" t="s">
        <v>53</v>
      </c>
      <c r="W794" s="114" t="s">
        <v>47</v>
      </c>
      <c r="X794" s="51" t="str">
        <f t="shared" si="285"/>
        <v>004GUSAMIALV</v>
      </c>
      <c r="Y794" s="18" t="s">
        <v>781</v>
      </c>
      <c r="Z794" s="18" t="s">
        <v>381</v>
      </c>
      <c r="AA794" s="18" t="s">
        <v>803</v>
      </c>
      <c r="AB794" s="18" t="s">
        <v>55</v>
      </c>
      <c r="AC794" s="481" t="s">
        <v>56</v>
      </c>
      <c r="AD794" s="15" t="s">
        <v>42</v>
      </c>
      <c r="AE794" s="119">
        <v>36645</v>
      </c>
      <c r="AF794" s="18" t="s">
        <v>753</v>
      </c>
      <c r="AG794" s="18" t="s">
        <v>123</v>
      </c>
      <c r="AH794" s="18" t="s">
        <v>187</v>
      </c>
      <c r="AI794" s="58" t="s">
        <v>4809</v>
      </c>
      <c r="AJ794" s="15" t="s">
        <v>42</v>
      </c>
      <c r="AK794" s="20">
        <v>2658521</v>
      </c>
      <c r="AL794" s="15" t="s">
        <v>2578</v>
      </c>
      <c r="AM794" s="85">
        <v>45184</v>
      </c>
      <c r="AN794" s="15" t="s">
        <v>49</v>
      </c>
      <c r="AO794" s="31">
        <v>45232</v>
      </c>
      <c r="AP794" s="15">
        <v>1</v>
      </c>
      <c r="AQ794" s="20">
        <v>1</v>
      </c>
      <c r="AR794" s="277">
        <v>1</v>
      </c>
      <c r="AS794" s="114" t="s">
        <v>47</v>
      </c>
      <c r="AT794" s="281" t="s">
        <v>188</v>
      </c>
      <c r="AU794" s="398" t="s">
        <v>47</v>
      </c>
      <c r="AV794" s="15"/>
      <c r="AW794" s="164"/>
      <c r="AX794" s="58"/>
      <c r="AY794" s="164"/>
      <c r="AZ794" s="15"/>
      <c r="BA794" s="15"/>
      <c r="BB794" s="164"/>
      <c r="BC794" s="164"/>
      <c r="BD794" s="164"/>
      <c r="BE794" s="164"/>
      <c r="BF794" s="164"/>
      <c r="BG794" s="755">
        <f t="shared" si="286"/>
        <v>6</v>
      </c>
      <c r="BH794" s="709">
        <f t="shared" si="287"/>
        <v>6</v>
      </c>
      <c r="BI794" s="755">
        <f t="shared" si="288"/>
        <v>0</v>
      </c>
      <c r="BJ794" s="459" t="str">
        <f t="shared" si="289"/>
        <v>NO TIENE REZAGO</v>
      </c>
      <c r="BK794" s="164"/>
    </row>
    <row r="795" spans="1:63" customFormat="1" ht="18.75" customHeight="1">
      <c r="A795" s="481">
        <v>599</v>
      </c>
      <c r="B795" s="114" t="s">
        <v>2836</v>
      </c>
      <c r="C795" s="15" t="s">
        <v>33</v>
      </c>
      <c r="D795" s="15" t="s">
        <v>33</v>
      </c>
      <c r="E795" s="33" t="s">
        <v>60</v>
      </c>
      <c r="F795" s="15">
        <v>956443072</v>
      </c>
      <c r="G795" s="310" t="str">
        <f>CONCATENATE(MID(Q795,3,2),MID(P795,1,2),MID(H795,1,2),MID(I795,1,2),MID(J795,1,2), MID(K795,1,2),MID(L795,1,1))</f>
        <v>2012MESABAALS</v>
      </c>
      <c r="H795" s="18" t="s">
        <v>1062</v>
      </c>
      <c r="I795" s="18" t="s">
        <v>1512</v>
      </c>
      <c r="J795" s="18" t="s">
        <v>501</v>
      </c>
      <c r="K795" s="18" t="s">
        <v>55</v>
      </c>
      <c r="L795" s="15" t="s">
        <v>57</v>
      </c>
      <c r="M795" s="103" t="s">
        <v>57</v>
      </c>
      <c r="N795" s="193">
        <v>44188</v>
      </c>
      <c r="O795" s="199">
        <v>23</v>
      </c>
      <c r="P795" s="199">
        <v>12</v>
      </c>
      <c r="Q795" s="199">
        <v>2020</v>
      </c>
      <c r="R795" s="637">
        <f t="shared" ca="1" si="284"/>
        <v>3</v>
      </c>
      <c r="S795" s="15" t="s">
        <v>4809</v>
      </c>
      <c r="T795" s="29" t="s">
        <v>2590</v>
      </c>
      <c r="U795" s="115" t="s">
        <v>3565</v>
      </c>
      <c r="V795" s="21" t="s">
        <v>53</v>
      </c>
      <c r="W795" s="114" t="s">
        <v>47</v>
      </c>
      <c r="X795" s="51" t="str">
        <f t="shared" si="285"/>
        <v>933SADELIADV</v>
      </c>
      <c r="Y795" s="15" t="s">
        <v>1512</v>
      </c>
      <c r="Z795" s="15" t="s">
        <v>1513</v>
      </c>
      <c r="AA795" s="15" t="s">
        <v>1296</v>
      </c>
      <c r="AB795" s="15" t="s">
        <v>701</v>
      </c>
      <c r="AC795" s="481" t="s">
        <v>56</v>
      </c>
      <c r="AD795" s="44" t="s">
        <v>57</v>
      </c>
      <c r="AE795" s="116">
        <v>34051</v>
      </c>
      <c r="AF795" s="18" t="s">
        <v>406</v>
      </c>
      <c r="AG795" s="18" t="s">
        <v>253</v>
      </c>
      <c r="AH795" s="18" t="s">
        <v>293</v>
      </c>
      <c r="AI795" s="58" t="s">
        <v>4809</v>
      </c>
      <c r="AJ795" s="32" t="s">
        <v>58</v>
      </c>
      <c r="AK795" s="117" t="s">
        <v>1514</v>
      </c>
      <c r="AL795" s="15" t="s">
        <v>2578</v>
      </c>
      <c r="AM795" s="85">
        <v>45199</v>
      </c>
      <c r="AN795" s="15" t="s">
        <v>49</v>
      </c>
      <c r="AO795" s="31">
        <v>45246</v>
      </c>
      <c r="AP795" s="15">
        <v>1</v>
      </c>
      <c r="AQ795" s="20">
        <v>1</v>
      </c>
      <c r="AR795" s="277">
        <v>1</v>
      </c>
      <c r="AS795" s="114" t="s">
        <v>47</v>
      </c>
      <c r="AT795" s="281" t="s">
        <v>90</v>
      </c>
      <c r="AU795" s="398" t="s">
        <v>47</v>
      </c>
      <c r="AV795" s="15"/>
      <c r="AW795" s="164"/>
      <c r="AX795" s="58"/>
      <c r="AY795" s="164"/>
      <c r="AZ795" s="15"/>
      <c r="BA795" s="15"/>
      <c r="BB795" s="164"/>
      <c r="BC795" s="164"/>
      <c r="BD795" s="164"/>
      <c r="BE795" s="164"/>
      <c r="BF795" s="164"/>
      <c r="BG795" s="755">
        <f t="shared" si="286"/>
        <v>6</v>
      </c>
      <c r="BH795" s="709">
        <f t="shared" si="287"/>
        <v>3</v>
      </c>
      <c r="BI795" s="755">
        <f t="shared" si="288"/>
        <v>-3</v>
      </c>
      <c r="BJ795" s="459" t="str">
        <f t="shared" si="289"/>
        <v>NO TIENE REZAGO</v>
      </c>
      <c r="BK795" s="164"/>
    </row>
    <row r="796" spans="1:63" customFormat="1" ht="18.75" customHeight="1">
      <c r="A796" s="481">
        <v>855</v>
      </c>
      <c r="B796" s="23" t="s">
        <v>4811</v>
      </c>
      <c r="C796" s="15" t="s">
        <v>33</v>
      </c>
      <c r="D796" s="15" t="s">
        <v>33</v>
      </c>
      <c r="E796" s="185" t="s">
        <v>99</v>
      </c>
      <c r="F796" s="185" t="s">
        <v>4223</v>
      </c>
      <c r="G796" s="310" t="str">
        <f>CONCATENATE(MID(Q796,3,2),MID(P796,1,2),MID(H796,1,2),MID(I796,1,2),MID(J796,1,2), MID(K796,1,2),MID(L796,1,1))</f>
        <v>168MEDEDADAS</v>
      </c>
      <c r="H796" s="197" t="s">
        <v>4230</v>
      </c>
      <c r="I796" s="197" t="s">
        <v>537</v>
      </c>
      <c r="J796" s="197" t="s">
        <v>4231</v>
      </c>
      <c r="K796" s="197" t="s">
        <v>1957</v>
      </c>
      <c r="L796" s="15" t="s">
        <v>57</v>
      </c>
      <c r="M796" s="103" t="s">
        <v>57</v>
      </c>
      <c r="N796" s="193">
        <v>42607</v>
      </c>
      <c r="O796" s="199">
        <v>25</v>
      </c>
      <c r="P796" s="199">
        <v>8</v>
      </c>
      <c r="Q796" s="199">
        <v>2016</v>
      </c>
      <c r="R796" s="637">
        <f t="shared" ca="1" si="284"/>
        <v>7</v>
      </c>
      <c r="S796" s="15" t="s">
        <v>4808</v>
      </c>
      <c r="T796" s="29" t="s">
        <v>2590</v>
      </c>
      <c r="U796" s="362" t="s">
        <v>4232</v>
      </c>
      <c r="V796" s="14" t="s">
        <v>2588</v>
      </c>
      <c r="W796" s="114" t="s">
        <v>47</v>
      </c>
      <c r="X796" s="51" t="str">
        <f t="shared" si="285"/>
        <v>9108DEPALOANV</v>
      </c>
      <c r="Y796" s="185" t="s">
        <v>537</v>
      </c>
      <c r="Z796" s="185" t="s">
        <v>1292</v>
      </c>
      <c r="AA796" s="185" t="s">
        <v>4227</v>
      </c>
      <c r="AB796" s="185" t="s">
        <v>4162</v>
      </c>
      <c r="AC796" s="481" t="s">
        <v>56</v>
      </c>
      <c r="AD796" s="15" t="s">
        <v>42</v>
      </c>
      <c r="AE796" s="193">
        <v>33458</v>
      </c>
      <c r="AF796" s="362" t="s">
        <v>394</v>
      </c>
      <c r="AG796" s="362" t="s">
        <v>394</v>
      </c>
      <c r="AH796" s="362" t="s">
        <v>156</v>
      </c>
      <c r="AI796" s="58" t="s">
        <v>4809</v>
      </c>
      <c r="AJ796" s="294" t="s">
        <v>42</v>
      </c>
      <c r="AK796" s="369" t="s">
        <v>4228</v>
      </c>
      <c r="AL796" s="15" t="s">
        <v>2578</v>
      </c>
      <c r="AM796" s="85">
        <v>45259.90457175926</v>
      </c>
      <c r="AN796" s="1122"/>
      <c r="AO796" s="24"/>
      <c r="AP796" s="15"/>
      <c r="AQ796" s="20"/>
      <c r="AR796" s="181"/>
      <c r="AS796" s="146" t="s">
        <v>47</v>
      </c>
      <c r="AT796" s="688" t="s">
        <v>48</v>
      </c>
      <c r="AU796" s="164" t="s">
        <v>47</v>
      </c>
      <c r="AV796" s="58"/>
      <c r="AW796" s="164"/>
      <c r="AX796" s="58"/>
      <c r="AY796" s="164"/>
      <c r="AZ796" s="58"/>
      <c r="BA796" s="58"/>
      <c r="BB796" s="164"/>
      <c r="BC796" s="164"/>
      <c r="BD796" s="164"/>
      <c r="BE796" s="164"/>
      <c r="BF796" s="164"/>
      <c r="BG796" s="755">
        <f t="shared" si="286"/>
        <v>7</v>
      </c>
      <c r="BH796" s="709">
        <f t="shared" si="287"/>
        <v>7</v>
      </c>
      <c r="BI796" s="755">
        <f t="shared" si="288"/>
        <v>0</v>
      </c>
      <c r="BJ796" s="459" t="str">
        <f t="shared" si="289"/>
        <v>NO TIENE REZAGO</v>
      </c>
      <c r="BK796" s="164"/>
    </row>
    <row r="797" spans="1:63" customFormat="1" ht="18.75" customHeight="1">
      <c r="A797" s="481">
        <v>1275</v>
      </c>
      <c r="B797" s="23" t="s">
        <v>5311</v>
      </c>
      <c r="C797" s="15" t="s">
        <v>33</v>
      </c>
      <c r="D797" s="15" t="s">
        <v>33</v>
      </c>
      <c r="E797" s="466" t="s">
        <v>335</v>
      </c>
      <c r="F797" s="53" t="s">
        <v>5676</v>
      </c>
      <c r="G797" s="310" t="str">
        <f>CONCATENATE(MID(Q797,3,2),MID(P797,1,2),MID(H797,1,2),MID(I797,1,2),MID(J797,1,2), MID(K797,1,2),MID(L797,1,1))</f>
        <v>1112MECOEGISP</v>
      </c>
      <c r="H797" s="48" t="s">
        <v>5895</v>
      </c>
      <c r="I797" s="48" t="s">
        <v>5896</v>
      </c>
      <c r="J797" s="48" t="s">
        <v>5897</v>
      </c>
      <c r="K797" s="48" t="s">
        <v>5898</v>
      </c>
      <c r="L797" s="481" t="s">
        <v>42</v>
      </c>
      <c r="M797" s="466" t="s">
        <v>42</v>
      </c>
      <c r="N797" s="528">
        <v>40897</v>
      </c>
      <c r="O797" s="354">
        <v>20</v>
      </c>
      <c r="P797" s="354">
        <v>12</v>
      </c>
      <c r="Q797" s="354">
        <v>2011</v>
      </c>
      <c r="R797" s="637">
        <f t="shared" ca="1" si="284"/>
        <v>12</v>
      </c>
      <c r="S797" s="483" t="s">
        <v>4809</v>
      </c>
      <c r="T797" s="466" t="s">
        <v>42</v>
      </c>
      <c r="U797" s="53">
        <v>2779170</v>
      </c>
      <c r="V797" s="14" t="s">
        <v>2582</v>
      </c>
      <c r="W797" s="114" t="s">
        <v>47</v>
      </c>
      <c r="X797" s="51" t="str">
        <f t="shared" si="285"/>
        <v>6410MEREBLYNV</v>
      </c>
      <c r="Y797" s="53" t="s">
        <v>6054</v>
      </c>
      <c r="Z797" s="53" t="s">
        <v>6055</v>
      </c>
      <c r="AA797" s="53" t="s">
        <v>6056</v>
      </c>
      <c r="AB797" s="53" t="s">
        <v>6057</v>
      </c>
      <c r="AC797" s="481" t="s">
        <v>56</v>
      </c>
      <c r="AD797" s="114" t="s">
        <v>42</v>
      </c>
      <c r="AE797" s="540">
        <v>23665</v>
      </c>
      <c r="AF797" s="538" t="s">
        <v>314</v>
      </c>
      <c r="AG797" s="538" t="s">
        <v>114</v>
      </c>
      <c r="AH797" s="538" t="s">
        <v>5612</v>
      </c>
      <c r="AI797" s="15" t="s">
        <v>4809</v>
      </c>
      <c r="AJ797" s="466" t="s">
        <v>42</v>
      </c>
      <c r="AK797" s="53" t="s">
        <v>40</v>
      </c>
      <c r="AL797" s="15" t="s">
        <v>2578</v>
      </c>
      <c r="AM797" s="557">
        <v>45279.097748506945</v>
      </c>
      <c r="AN797" s="15" t="s">
        <v>49</v>
      </c>
      <c r="AO797" s="1101">
        <v>45320</v>
      </c>
      <c r="AP797" s="481">
        <v>1</v>
      </c>
      <c r="AQ797" s="466">
        <v>1</v>
      </c>
      <c r="AR797" s="715">
        <v>1</v>
      </c>
      <c r="AS797" s="673" t="s">
        <v>47</v>
      </c>
      <c r="AT797" s="188" t="s">
        <v>1210</v>
      </c>
      <c r="AU797" s="305"/>
      <c r="AV797" s="58" t="s">
        <v>47</v>
      </c>
      <c r="AW797" s="1065" t="s">
        <v>6074</v>
      </c>
      <c r="AX797" s="1093">
        <v>45301</v>
      </c>
      <c r="AY797" s="1065" t="s">
        <v>5636</v>
      </c>
      <c r="AZ797" s="58"/>
      <c r="BA797" s="58"/>
      <c r="BG797" s="755">
        <f t="shared" si="286"/>
        <v>10</v>
      </c>
      <c r="BH797" s="709">
        <f t="shared" si="287"/>
        <v>12</v>
      </c>
      <c r="BI797" s="755">
        <f t="shared" si="288"/>
        <v>2</v>
      </c>
      <c r="BJ797" s="459" t="str">
        <f t="shared" si="289"/>
        <v>2 AÑOS REZAGO</v>
      </c>
    </row>
    <row r="798" spans="1:63" customFormat="1" ht="18.75" customHeight="1">
      <c r="A798" s="481">
        <v>87</v>
      </c>
      <c r="B798" s="51" t="s">
        <v>2575</v>
      </c>
      <c r="C798" s="25" t="s">
        <v>33</v>
      </c>
      <c r="D798" s="25" t="s">
        <v>33</v>
      </c>
      <c r="E798" s="33" t="s">
        <v>60</v>
      </c>
      <c r="F798" s="14">
        <v>929123007</v>
      </c>
      <c r="G798" s="310" t="str">
        <f>CONCATENATE(MID(Q798,3,2),MID(P798,1,2),MID(H798,1,2),MID(I798,1,2),MID(J798,1,2), MID(K798,1,2),MID(L798,1,1))</f>
        <v>179MEGOKEALS</v>
      </c>
      <c r="H798" s="37" t="s">
        <v>1084</v>
      </c>
      <c r="I798" s="37" t="s">
        <v>234</v>
      </c>
      <c r="J798" s="37" t="s">
        <v>2708</v>
      </c>
      <c r="K798" s="37" t="s">
        <v>1776</v>
      </c>
      <c r="L798" s="15" t="s">
        <v>57</v>
      </c>
      <c r="M798" s="103" t="s">
        <v>57</v>
      </c>
      <c r="N798" s="193">
        <v>42987</v>
      </c>
      <c r="O798" s="199">
        <v>9</v>
      </c>
      <c r="P798" s="199">
        <v>9</v>
      </c>
      <c r="Q798" s="199">
        <v>2017</v>
      </c>
      <c r="R798" s="637">
        <f t="shared" ca="1" si="284"/>
        <v>6</v>
      </c>
      <c r="S798" s="15" t="s">
        <v>4808</v>
      </c>
      <c r="T798" s="29" t="s">
        <v>2590</v>
      </c>
      <c r="U798" s="14">
        <v>2152</v>
      </c>
      <c r="V798" s="29" t="s">
        <v>53</v>
      </c>
      <c r="W798" s="51" t="s">
        <v>47</v>
      </c>
      <c r="X798" s="51" t="str">
        <f t="shared" si="285"/>
        <v>0210GOGOMADEV</v>
      </c>
      <c r="Y798" s="14" t="s">
        <v>234</v>
      </c>
      <c r="Z798" s="14" t="s">
        <v>234</v>
      </c>
      <c r="AA798" s="14" t="s">
        <v>744</v>
      </c>
      <c r="AB798" s="14" t="s">
        <v>223</v>
      </c>
      <c r="AC798" s="481" t="s">
        <v>56</v>
      </c>
      <c r="AD798" s="44" t="s">
        <v>57</v>
      </c>
      <c r="AE798" s="38">
        <v>37531</v>
      </c>
      <c r="AF798" s="46" t="s">
        <v>87</v>
      </c>
      <c r="AG798" s="46" t="s">
        <v>114</v>
      </c>
      <c r="AH798" s="46" t="s">
        <v>491</v>
      </c>
      <c r="AI798" s="58" t="s">
        <v>4809</v>
      </c>
      <c r="AJ798" s="32" t="s">
        <v>58</v>
      </c>
      <c r="AK798" s="39">
        <v>30334385</v>
      </c>
      <c r="AL798" s="1080" t="s">
        <v>2578</v>
      </c>
      <c r="AM798" s="1101">
        <v>45184</v>
      </c>
      <c r="AN798" s="15" t="s">
        <v>49</v>
      </c>
      <c r="AO798" s="1093">
        <v>45219</v>
      </c>
      <c r="AP798" s="58">
        <v>1</v>
      </c>
      <c r="AQ798" s="56">
        <v>1</v>
      </c>
      <c r="AR798" s="714">
        <v>1</v>
      </c>
      <c r="AS798" s="51" t="s">
        <v>47</v>
      </c>
      <c r="AT798" s="687" t="s">
        <v>90</v>
      </c>
      <c r="AU798" s="1058" t="s">
        <v>47</v>
      </c>
      <c r="AV798" s="58"/>
      <c r="AW798" s="1061"/>
      <c r="AX798" s="58"/>
      <c r="AY798" s="1061"/>
      <c r="AZ798" s="58"/>
      <c r="BA798" s="557"/>
      <c r="BB798" s="1061"/>
      <c r="BC798" s="1061"/>
      <c r="BD798" s="1061"/>
      <c r="BE798" s="1061"/>
      <c r="BF798" s="1061"/>
      <c r="BG798" s="755">
        <f t="shared" si="286"/>
        <v>6</v>
      </c>
      <c r="BH798" s="709">
        <f t="shared" si="287"/>
        <v>6</v>
      </c>
      <c r="BI798" s="755">
        <f t="shared" si="288"/>
        <v>0</v>
      </c>
      <c r="BJ798" s="459" t="str">
        <f t="shared" si="289"/>
        <v>NO TIENE REZAGO</v>
      </c>
      <c r="BK798" s="1061"/>
    </row>
    <row r="799" spans="1:63" customFormat="1" ht="18.75" customHeight="1">
      <c r="A799" s="481">
        <v>426</v>
      </c>
      <c r="B799" s="114" t="s">
        <v>2836</v>
      </c>
      <c r="C799" s="15" t="s">
        <v>33</v>
      </c>
      <c r="D799" s="15" t="s">
        <v>33</v>
      </c>
      <c r="E799" s="15" t="s">
        <v>2048</v>
      </c>
      <c r="F799" s="15">
        <v>935910758</v>
      </c>
      <c r="G799" s="310" t="str">
        <f>CONCATENATE(MID(Q799,3,2),MID(P799,1,2),MID(H799,1,2),MID(I799,1,2),MID(J799,1,2), MID(K799,1,2),MID(L799,1,1))</f>
        <v>174MEALDODEP</v>
      </c>
      <c r="H799" s="18" t="s">
        <v>3257</v>
      </c>
      <c r="I799" s="18" t="s">
        <v>189</v>
      </c>
      <c r="J799" s="18" t="s">
        <v>2270</v>
      </c>
      <c r="K799" s="18" t="s">
        <v>63</v>
      </c>
      <c r="L799" s="21" t="s">
        <v>42</v>
      </c>
      <c r="M799" s="21" t="s">
        <v>42</v>
      </c>
      <c r="N799" s="193">
        <v>42852</v>
      </c>
      <c r="O799" s="199">
        <v>27</v>
      </c>
      <c r="P799" s="199">
        <v>4</v>
      </c>
      <c r="Q799" s="199">
        <v>2017</v>
      </c>
      <c r="R799" s="637">
        <f t="shared" ca="1" si="284"/>
        <v>6</v>
      </c>
      <c r="S799" s="15" t="s">
        <v>4809</v>
      </c>
      <c r="T799" s="15" t="s">
        <v>42</v>
      </c>
      <c r="U799" s="115" t="s">
        <v>3258</v>
      </c>
      <c r="V799" s="21" t="s">
        <v>53</v>
      </c>
      <c r="W799" s="114" t="s">
        <v>47</v>
      </c>
      <c r="X799" s="51" t="str">
        <f t="shared" si="285"/>
        <v>945MAPADEELV</v>
      </c>
      <c r="Y799" s="15" t="s">
        <v>1017</v>
      </c>
      <c r="Z799" s="15" t="s">
        <v>1018</v>
      </c>
      <c r="AA799" s="15" t="s">
        <v>1019</v>
      </c>
      <c r="AB799" s="15" t="s">
        <v>1020</v>
      </c>
      <c r="AC799" s="481" t="s">
        <v>56</v>
      </c>
      <c r="AD799" s="15" t="s">
        <v>42</v>
      </c>
      <c r="AE799" s="116">
        <v>34481</v>
      </c>
      <c r="AF799" s="18" t="s">
        <v>211</v>
      </c>
      <c r="AG799" s="18" t="s">
        <v>180</v>
      </c>
      <c r="AH799" s="18" t="s">
        <v>75</v>
      </c>
      <c r="AI799" s="58" t="s">
        <v>4808</v>
      </c>
      <c r="AJ799" s="15" t="s">
        <v>42</v>
      </c>
      <c r="AK799" s="117" t="s">
        <v>1021</v>
      </c>
      <c r="AL799" s="15" t="s">
        <v>2578</v>
      </c>
      <c r="AM799" s="85">
        <v>45199</v>
      </c>
      <c r="AN799" s="15" t="s">
        <v>49</v>
      </c>
      <c r="AO799" s="31">
        <v>45246</v>
      </c>
      <c r="AP799" s="15">
        <v>1</v>
      </c>
      <c r="AQ799" s="20">
        <v>1</v>
      </c>
      <c r="AR799" s="277">
        <v>1</v>
      </c>
      <c r="AS799" s="114" t="s">
        <v>47</v>
      </c>
      <c r="AT799" s="281" t="s">
        <v>90</v>
      </c>
      <c r="AU799" s="398" t="s">
        <v>47</v>
      </c>
      <c r="AV799" s="15"/>
      <c r="AW799" s="164"/>
      <c r="AX799" s="58"/>
      <c r="AY799" s="164"/>
      <c r="AZ799" s="15"/>
      <c r="BA799" s="15"/>
      <c r="BB799" s="164"/>
      <c r="BC799" s="164"/>
      <c r="BD799" s="164"/>
      <c r="BE799" s="164"/>
      <c r="BF799" s="164"/>
      <c r="BG799" s="755">
        <f t="shared" si="286"/>
        <v>6</v>
      </c>
      <c r="BH799" s="709">
        <f t="shared" si="287"/>
        <v>6</v>
      </c>
      <c r="BI799" s="755">
        <f t="shared" si="288"/>
        <v>0</v>
      </c>
      <c r="BJ799" s="459" t="str">
        <f t="shared" si="289"/>
        <v>NO TIENE REZAGO</v>
      </c>
      <c r="BK799" s="164"/>
    </row>
    <row r="800" spans="1:63" customFormat="1" ht="18.75" customHeight="1">
      <c r="A800" s="481">
        <v>753</v>
      </c>
      <c r="B800" s="114" t="s">
        <v>2836</v>
      </c>
      <c r="C800" s="15" t="s">
        <v>50</v>
      </c>
      <c r="D800" s="15" t="s">
        <v>50</v>
      </c>
      <c r="E800" s="26" t="s">
        <v>51</v>
      </c>
      <c r="F800" s="44">
        <v>976603530</v>
      </c>
      <c r="G800" s="310" t="str">
        <f>CONCATENATE(MID(Q800,3,2),MID(P800,1,2),MID(H800,1,2),MID(I800,1,2),MID(J800,1,2), MID(K800,1,2),MID(L800,1,1))</f>
        <v>2012MECOLYSAS</v>
      </c>
      <c r="H800" s="32" t="s">
        <v>958</v>
      </c>
      <c r="I800" s="32" t="s">
        <v>470</v>
      </c>
      <c r="J800" s="32" t="s">
        <v>3818</v>
      </c>
      <c r="K800" s="32" t="s">
        <v>2594</v>
      </c>
      <c r="L800" s="15" t="s">
        <v>57</v>
      </c>
      <c r="M800" s="103" t="s">
        <v>57</v>
      </c>
      <c r="N800" s="193">
        <v>44195</v>
      </c>
      <c r="O800" s="199">
        <v>30</v>
      </c>
      <c r="P800" s="199">
        <v>12</v>
      </c>
      <c r="Q800" s="199">
        <v>2020</v>
      </c>
      <c r="R800" s="637">
        <f t="shared" ca="1" si="284"/>
        <v>3</v>
      </c>
      <c r="S800" s="15" t="s">
        <v>4808</v>
      </c>
      <c r="T800" s="29" t="s">
        <v>2590</v>
      </c>
      <c r="U800" s="44">
        <v>114</v>
      </c>
      <c r="V800" s="21" t="s">
        <v>53</v>
      </c>
      <c r="W800" s="114" t="s">
        <v>47</v>
      </c>
      <c r="X800" s="51" t="str">
        <f t="shared" si="285"/>
        <v>827MECOGIISV</v>
      </c>
      <c r="Y800" s="32" t="s">
        <v>958</v>
      </c>
      <c r="Z800" s="32" t="s">
        <v>478</v>
      </c>
      <c r="AA800" s="32" t="s">
        <v>1072</v>
      </c>
      <c r="AB800" s="32" t="s">
        <v>1073</v>
      </c>
      <c r="AC800" s="481" t="s">
        <v>56</v>
      </c>
      <c r="AD800" s="44" t="s">
        <v>57</v>
      </c>
      <c r="AE800" s="75">
        <v>30141</v>
      </c>
      <c r="AF800" s="18" t="s">
        <v>45</v>
      </c>
      <c r="AG800" s="18" t="s">
        <v>200</v>
      </c>
      <c r="AH800" s="18" t="s">
        <v>369</v>
      </c>
      <c r="AI800" s="58" t="s">
        <v>4809</v>
      </c>
      <c r="AJ800" s="32" t="s">
        <v>58</v>
      </c>
      <c r="AK800" s="45">
        <v>3056613</v>
      </c>
      <c r="AL800" s="44" t="s">
        <v>2578</v>
      </c>
      <c r="AM800" s="31">
        <v>45221</v>
      </c>
      <c r="AN800" s="15" t="s">
        <v>49</v>
      </c>
      <c r="AO800" s="1111">
        <v>45257</v>
      </c>
      <c r="AP800" s="44">
        <v>1</v>
      </c>
      <c r="AQ800" s="45">
        <v>1</v>
      </c>
      <c r="AR800" s="347">
        <v>2</v>
      </c>
      <c r="AS800" s="114" t="s">
        <v>47</v>
      </c>
      <c r="AT800" s="281" t="s">
        <v>59</v>
      </c>
      <c r="AU800" s="398" t="s">
        <v>47</v>
      </c>
      <c r="AV800" s="15"/>
      <c r="AW800" s="164"/>
      <c r="AX800" s="58"/>
      <c r="AY800" s="164"/>
      <c r="AZ800" s="15"/>
      <c r="BA800" s="15"/>
      <c r="BB800" s="164"/>
      <c r="BC800" s="164"/>
      <c r="BD800" s="164"/>
      <c r="BE800" s="164"/>
      <c r="BF800" s="164"/>
      <c r="BG800" s="755">
        <f t="shared" si="286"/>
        <v>6</v>
      </c>
      <c r="BH800" s="709">
        <f t="shared" si="287"/>
        <v>3</v>
      </c>
      <c r="BI800" s="755">
        <f t="shared" si="288"/>
        <v>-3</v>
      </c>
      <c r="BJ800" s="459" t="str">
        <f t="shared" si="289"/>
        <v>NO TIENE REZAGO</v>
      </c>
      <c r="BK800" s="164"/>
    </row>
    <row r="801" spans="1:63" customFormat="1" ht="18.75" customHeight="1">
      <c r="A801" s="481">
        <v>1328</v>
      </c>
      <c r="B801" s="23" t="s">
        <v>5311</v>
      </c>
      <c r="C801" s="15" t="s">
        <v>50</v>
      </c>
      <c r="D801" s="15" t="s">
        <v>50</v>
      </c>
      <c r="E801" s="567" t="s">
        <v>51</v>
      </c>
      <c r="F801" s="564" t="s">
        <v>6136</v>
      </c>
      <c r="G801" s="310" t="str">
        <f>CONCATENATE(MID(Q801,3,2),MID(P801,1,2),MID(H801,1,2),MID(I801,1,2),MID(J801,1,2), MID(K801,1,2),MID(L801,1,1))</f>
        <v>1111MEGOJOALS</v>
      </c>
      <c r="H801" s="473" t="s">
        <v>958</v>
      </c>
      <c r="I801" s="473" t="s">
        <v>6164</v>
      </c>
      <c r="J801" s="473" t="s">
        <v>839</v>
      </c>
      <c r="K801" s="473" t="s">
        <v>366</v>
      </c>
      <c r="L801" s="58" t="s">
        <v>57</v>
      </c>
      <c r="M801" s="103" t="s">
        <v>57</v>
      </c>
      <c r="N801" s="573">
        <v>40871</v>
      </c>
      <c r="O801" s="549">
        <v>24</v>
      </c>
      <c r="P801" s="549">
        <v>11</v>
      </c>
      <c r="Q801" s="549">
        <v>2011</v>
      </c>
      <c r="R801" s="637">
        <f t="shared" ca="1" si="284"/>
        <v>12</v>
      </c>
      <c r="S801" s="482" t="s">
        <v>4808</v>
      </c>
      <c r="T801" s="499" t="s">
        <v>2590</v>
      </c>
      <c r="U801" s="561">
        <v>350</v>
      </c>
      <c r="V801" s="14" t="s">
        <v>2586</v>
      </c>
      <c r="W801" s="114" t="s">
        <v>47</v>
      </c>
      <c r="X801" s="51" t="str">
        <f t="shared" si="285"/>
        <v>8805HEGOJONIV</v>
      </c>
      <c r="Y801" s="473" t="s">
        <v>361</v>
      </c>
      <c r="Z801" s="473" t="s">
        <v>6164</v>
      </c>
      <c r="AA801" s="473" t="s">
        <v>6218</v>
      </c>
      <c r="AB801" s="473" t="s">
        <v>53</v>
      </c>
      <c r="AC801" s="481" t="s">
        <v>56</v>
      </c>
      <c r="AD801" s="44" t="s">
        <v>57</v>
      </c>
      <c r="AE801" s="474">
        <v>32286</v>
      </c>
      <c r="AF801" s="549" t="s">
        <v>406</v>
      </c>
      <c r="AG801" s="560" t="s">
        <v>105</v>
      </c>
      <c r="AH801" s="549" t="s">
        <v>254</v>
      </c>
      <c r="AI801" s="15" t="s">
        <v>4809</v>
      </c>
      <c r="AJ801" s="576" t="s">
        <v>58</v>
      </c>
      <c r="AK801" s="561">
        <v>24979451</v>
      </c>
      <c r="AL801" s="15" t="s">
        <v>2578</v>
      </c>
      <c r="AM801" s="1095">
        <v>45278</v>
      </c>
      <c r="AN801" s="15" t="s">
        <v>49</v>
      </c>
      <c r="AO801" s="1095">
        <v>45294</v>
      </c>
      <c r="AP801" s="1101"/>
      <c r="AQ801" s="576">
        <v>3</v>
      </c>
      <c r="AR801" s="716">
        <v>3</v>
      </c>
      <c r="AS801" s="638" t="s">
        <v>47</v>
      </c>
      <c r="AT801" s="188" t="s">
        <v>6241</v>
      </c>
      <c r="AU801" s="305"/>
      <c r="AV801" s="58" t="s">
        <v>47</v>
      </c>
      <c r="AW801" s="1072" t="s">
        <v>6243</v>
      </c>
      <c r="AX801" s="1101">
        <v>45295</v>
      </c>
      <c r="AY801" s="1063" t="s">
        <v>47</v>
      </c>
      <c r="AZ801" s="58"/>
      <c r="BA801" s="58"/>
      <c r="BG801" s="755">
        <f t="shared" si="286"/>
        <v>11</v>
      </c>
      <c r="BH801" s="709">
        <f t="shared" si="287"/>
        <v>12</v>
      </c>
      <c r="BI801" s="755">
        <f t="shared" si="288"/>
        <v>1</v>
      </c>
      <c r="BJ801" s="459" t="str">
        <f t="shared" si="289"/>
        <v>NO TIENE REZAGO</v>
      </c>
    </row>
    <row r="802" spans="1:63" customFormat="1" ht="18.75" customHeight="1">
      <c r="A802" s="481">
        <v>618</v>
      </c>
      <c r="B802" s="114" t="s">
        <v>2836</v>
      </c>
      <c r="C802" s="15" t="s">
        <v>33</v>
      </c>
      <c r="D802" s="15" t="s">
        <v>33</v>
      </c>
      <c r="E802" s="150" t="s">
        <v>68</v>
      </c>
      <c r="F802" s="16">
        <v>925223239</v>
      </c>
      <c r="G802" s="310" t="str">
        <f>CONCATENATE(MID(Q802,3,2),MID(P802,1,2),MID(H802,1,2),MID(I802,1,2),MID(J802,1,2), MID(K802,1,2),MID(L802,1,1))</f>
        <v>167MESAANJOS</v>
      </c>
      <c r="H802" s="18" t="s">
        <v>958</v>
      </c>
      <c r="I802" s="18" t="s">
        <v>1349</v>
      </c>
      <c r="J802" s="18" t="s">
        <v>3603</v>
      </c>
      <c r="K802" s="18" t="s">
        <v>2317</v>
      </c>
      <c r="L802" s="15" t="s">
        <v>57</v>
      </c>
      <c r="M802" s="103" t="s">
        <v>57</v>
      </c>
      <c r="N802" s="193">
        <v>42568</v>
      </c>
      <c r="O802" s="199">
        <v>17</v>
      </c>
      <c r="P802" s="199">
        <v>7</v>
      </c>
      <c r="Q802" s="199">
        <v>2016</v>
      </c>
      <c r="R802" s="637">
        <f t="shared" ca="1" si="284"/>
        <v>7</v>
      </c>
      <c r="S802" s="15" t="s">
        <v>4808</v>
      </c>
      <c r="T802" s="29" t="s">
        <v>2590</v>
      </c>
      <c r="U802" s="19">
        <v>383</v>
      </c>
      <c r="V802" s="21" t="s">
        <v>53</v>
      </c>
      <c r="W802" s="114" t="s">
        <v>47</v>
      </c>
      <c r="X802" s="51" t="str">
        <f t="shared" si="285"/>
        <v>953SAZADAEIV</v>
      </c>
      <c r="Y802" s="18" t="s">
        <v>1349</v>
      </c>
      <c r="Z802" s="18" t="s">
        <v>1546</v>
      </c>
      <c r="AA802" s="18" t="s">
        <v>1547</v>
      </c>
      <c r="AB802" s="18" t="s">
        <v>3604</v>
      </c>
      <c r="AC802" s="481" t="s">
        <v>56</v>
      </c>
      <c r="AD802" s="15" t="s">
        <v>42</v>
      </c>
      <c r="AE802" s="116">
        <v>34778</v>
      </c>
      <c r="AF802" s="18" t="s">
        <v>122</v>
      </c>
      <c r="AG802" s="18" t="s">
        <v>253</v>
      </c>
      <c r="AH802" s="18" t="s">
        <v>278</v>
      </c>
      <c r="AI802" s="58" t="s">
        <v>4809</v>
      </c>
      <c r="AJ802" s="18" t="s">
        <v>42</v>
      </c>
      <c r="AK802" s="130" t="s">
        <v>1549</v>
      </c>
      <c r="AL802" s="15" t="s">
        <v>2578</v>
      </c>
      <c r="AM802" s="85">
        <v>45225.766456921294</v>
      </c>
      <c r="AN802" s="15"/>
      <c r="AO802" s="24"/>
      <c r="AP802" s="15"/>
      <c r="AQ802" s="20"/>
      <c r="AR802" s="277"/>
      <c r="AS802" s="114" t="s">
        <v>47</v>
      </c>
      <c r="AT802" s="281" t="s">
        <v>76</v>
      </c>
      <c r="AU802" s="398" t="s">
        <v>47</v>
      </c>
      <c r="AV802" s="15"/>
      <c r="AW802" s="164"/>
      <c r="AX802" s="58"/>
      <c r="AY802" s="164"/>
      <c r="AZ802" s="15"/>
      <c r="BA802" s="15"/>
      <c r="BB802" s="164"/>
      <c r="BC802" s="164"/>
      <c r="BD802" s="164"/>
      <c r="BE802" s="164"/>
      <c r="BF802" s="164"/>
      <c r="BG802" s="755">
        <f t="shared" si="286"/>
        <v>6</v>
      </c>
      <c r="BH802" s="709">
        <f t="shared" si="287"/>
        <v>7</v>
      </c>
      <c r="BI802" s="755">
        <f t="shared" si="288"/>
        <v>1</v>
      </c>
      <c r="BJ802" s="459" t="str">
        <f t="shared" si="289"/>
        <v>NO TIENE REZAGO</v>
      </c>
      <c r="BK802" s="164"/>
    </row>
    <row r="803" spans="1:63" customFormat="1" ht="18.75" customHeight="1">
      <c r="A803" s="481">
        <v>1059</v>
      </c>
      <c r="B803" s="23" t="s">
        <v>4811</v>
      </c>
      <c r="C803" s="15" t="s">
        <v>33</v>
      </c>
      <c r="D803" s="15" t="s">
        <v>33</v>
      </c>
      <c r="E803" s="185" t="s">
        <v>132</v>
      </c>
      <c r="F803" s="516" t="s">
        <v>4783</v>
      </c>
      <c r="G803" s="310" t="str">
        <f>CONCATENATE(MID(Q803,3,2),MID(P803,1,2),MID(H803,1,2),MID(I803,1,2),MID(J803,1,2), MID(K803,1,2),MID(L803,1,1))</f>
        <v>199MEVAARALN</v>
      </c>
      <c r="H803" s="298" t="s">
        <v>958</v>
      </c>
      <c r="I803" s="298" t="s">
        <v>1182</v>
      </c>
      <c r="J803" s="298" t="s">
        <v>2024</v>
      </c>
      <c r="K803" s="298" t="s">
        <v>55</v>
      </c>
      <c r="L803" s="15" t="s">
        <v>1938</v>
      </c>
      <c r="M803" s="185" t="s">
        <v>1938</v>
      </c>
      <c r="N803" s="193">
        <v>43720</v>
      </c>
      <c r="O803" s="199">
        <v>12</v>
      </c>
      <c r="P803" s="199">
        <v>9</v>
      </c>
      <c r="Q803" s="199">
        <v>2019</v>
      </c>
      <c r="R803" s="637">
        <f t="shared" ca="1" si="284"/>
        <v>4</v>
      </c>
      <c r="S803" s="15" t="s">
        <v>4809</v>
      </c>
      <c r="T803" s="185" t="s">
        <v>1939</v>
      </c>
      <c r="U803" s="1253">
        <v>91498368</v>
      </c>
      <c r="V803" s="757" t="s">
        <v>53</v>
      </c>
      <c r="W803" s="114" t="s">
        <v>47</v>
      </c>
      <c r="X803" s="51" t="str">
        <f t="shared" si="285"/>
        <v>9608VAGOGICAV</v>
      </c>
      <c r="Y803" s="297" t="s">
        <v>1182</v>
      </c>
      <c r="Z803" s="298" t="s">
        <v>234</v>
      </c>
      <c r="AA803" s="298" t="s">
        <v>4784</v>
      </c>
      <c r="AB803" s="298" t="s">
        <v>383</v>
      </c>
      <c r="AC803" s="481" t="s">
        <v>56</v>
      </c>
      <c r="AD803" s="498" t="s">
        <v>42</v>
      </c>
      <c r="AE803" s="415">
        <v>35294</v>
      </c>
      <c r="AF803" s="405" t="s">
        <v>284</v>
      </c>
      <c r="AG803" s="405" t="s">
        <v>394</v>
      </c>
      <c r="AH803" s="405" t="s">
        <v>334</v>
      </c>
      <c r="AI803" s="58" t="s">
        <v>4809</v>
      </c>
      <c r="AJ803" s="198" t="s">
        <v>42</v>
      </c>
      <c r="AK803" s="301">
        <v>120036</v>
      </c>
      <c r="AL803" s="498" t="s">
        <v>2578</v>
      </c>
      <c r="AM803" s="1102">
        <v>45184</v>
      </c>
      <c r="AN803" s="15" t="s">
        <v>49</v>
      </c>
      <c r="AO803" s="1111">
        <v>45280</v>
      </c>
      <c r="AP803" s="498">
        <v>1</v>
      </c>
      <c r="AQ803" s="377">
        <v>1</v>
      </c>
      <c r="AR803" s="806">
        <v>1</v>
      </c>
      <c r="AS803" s="146" t="s">
        <v>47</v>
      </c>
      <c r="AT803" s="805" t="s">
        <v>98</v>
      </c>
      <c r="AU803" s="164" t="s">
        <v>47</v>
      </c>
      <c r="AV803" s="58"/>
      <c r="AW803" s="164"/>
      <c r="AX803" s="58"/>
      <c r="AY803" s="164"/>
      <c r="AZ803" s="58"/>
      <c r="BA803" s="58"/>
      <c r="BB803" s="164"/>
      <c r="BC803" s="164"/>
      <c r="BD803" s="164"/>
      <c r="BE803" s="164"/>
      <c r="BF803" s="164"/>
      <c r="BG803" s="755">
        <f t="shared" si="286"/>
        <v>6</v>
      </c>
      <c r="BH803" s="709">
        <f t="shared" si="287"/>
        <v>4</v>
      </c>
      <c r="BI803" s="755">
        <f t="shared" si="288"/>
        <v>-2</v>
      </c>
      <c r="BJ803" s="459" t="str">
        <f t="shared" si="289"/>
        <v>NO TIENE REZAGO</v>
      </c>
      <c r="BK803" s="164"/>
    </row>
    <row r="804" spans="1:63" customFormat="1" ht="18.75" customHeight="1">
      <c r="A804" s="481">
        <v>7</v>
      </c>
      <c r="B804" s="51" t="s">
        <v>2575</v>
      </c>
      <c r="C804" s="25" t="s">
        <v>33</v>
      </c>
      <c r="D804" s="25" t="s">
        <v>33</v>
      </c>
      <c r="E804" s="150" t="s">
        <v>68</v>
      </c>
      <c r="F804" s="14">
        <v>932739803</v>
      </c>
      <c r="G804" s="310" t="str">
        <f>CONCATENATE(MID(Q804,3,2),MID(P804,1,2),MID(H804,1,2),MID(I804,1,2),MID(J804,1,2), MID(K804,1,2),MID(L804,1,1))</f>
        <v>162MEGOVANAS</v>
      </c>
      <c r="H804" s="37" t="s">
        <v>2299</v>
      </c>
      <c r="I804" s="37" t="s">
        <v>738</v>
      </c>
      <c r="J804" s="37" t="s">
        <v>2591</v>
      </c>
      <c r="K804" s="37" t="s">
        <v>652</v>
      </c>
      <c r="L804" s="15" t="s">
        <v>57</v>
      </c>
      <c r="M804" s="103" t="s">
        <v>57</v>
      </c>
      <c r="N804" s="193">
        <v>42413</v>
      </c>
      <c r="O804" s="199">
        <v>13</v>
      </c>
      <c r="P804" s="199">
        <v>2</v>
      </c>
      <c r="Q804" s="199">
        <v>2016</v>
      </c>
      <c r="R804" s="637">
        <f t="shared" ca="1" si="284"/>
        <v>8</v>
      </c>
      <c r="S804" s="15" t="s">
        <v>4809</v>
      </c>
      <c r="T804" s="29" t="s">
        <v>2590</v>
      </c>
      <c r="U804" s="14">
        <v>1391</v>
      </c>
      <c r="V804" s="14" t="s">
        <v>2592</v>
      </c>
      <c r="W804" s="51" t="s">
        <v>47</v>
      </c>
      <c r="X804" s="51" t="str">
        <f t="shared" si="285"/>
        <v>9905GOFIMADEV</v>
      </c>
      <c r="Y804" s="33" t="s">
        <v>234</v>
      </c>
      <c r="Z804" s="14" t="s">
        <v>663</v>
      </c>
      <c r="AA804" s="14" t="s">
        <v>185</v>
      </c>
      <c r="AB804" s="14" t="s">
        <v>63</v>
      </c>
      <c r="AC804" s="481" t="s">
        <v>56</v>
      </c>
      <c r="AD804" s="44" t="s">
        <v>57</v>
      </c>
      <c r="AE804" s="38">
        <v>36285</v>
      </c>
      <c r="AF804" s="46" t="s">
        <v>105</v>
      </c>
      <c r="AG804" s="46" t="s">
        <v>105</v>
      </c>
      <c r="AH804" s="46" t="s">
        <v>344</v>
      </c>
      <c r="AI804" s="58" t="s">
        <v>4809</v>
      </c>
      <c r="AJ804" s="32" t="s">
        <v>58</v>
      </c>
      <c r="AK804" s="39">
        <v>27194007</v>
      </c>
      <c r="AL804" s="1080" t="s">
        <v>2578</v>
      </c>
      <c r="AM804" s="1101">
        <v>45184</v>
      </c>
      <c r="AN804" s="15" t="s">
        <v>49</v>
      </c>
      <c r="AO804" s="1111">
        <v>45212</v>
      </c>
      <c r="AP804" s="58">
        <v>2</v>
      </c>
      <c r="AQ804" s="56">
        <v>2</v>
      </c>
      <c r="AR804" s="714">
        <v>1</v>
      </c>
      <c r="AS804" s="51" t="s">
        <v>47</v>
      </c>
      <c r="AT804" s="687" t="s">
        <v>98</v>
      </c>
      <c r="AU804" s="1058" t="s">
        <v>47</v>
      </c>
      <c r="AV804" s="58"/>
      <c r="AW804" s="1061"/>
      <c r="AX804" s="58"/>
      <c r="AY804" s="1061"/>
      <c r="AZ804" s="58"/>
      <c r="BA804" s="557"/>
      <c r="BB804" s="1061"/>
      <c r="BC804" s="1061"/>
      <c r="BD804" s="1061"/>
      <c r="BE804" s="1061"/>
      <c r="BF804" s="1061"/>
      <c r="BG804" s="755">
        <f t="shared" si="286"/>
        <v>6</v>
      </c>
      <c r="BH804" s="709">
        <f t="shared" si="287"/>
        <v>8</v>
      </c>
      <c r="BI804" s="755">
        <f t="shared" si="288"/>
        <v>2</v>
      </c>
      <c r="BJ804" s="459" t="str">
        <f t="shared" si="289"/>
        <v>2 AÑOS REZAGO</v>
      </c>
      <c r="BK804" s="1061"/>
    </row>
    <row r="805" spans="1:63" customFormat="1" ht="18.75" customHeight="1">
      <c r="A805" s="481">
        <v>8</v>
      </c>
      <c r="B805" s="51" t="s">
        <v>2575</v>
      </c>
      <c r="C805" s="25" t="s">
        <v>33</v>
      </c>
      <c r="D805" s="25" t="s">
        <v>33</v>
      </c>
      <c r="E805" s="150" t="s">
        <v>68</v>
      </c>
      <c r="F805" s="14">
        <v>932739803</v>
      </c>
      <c r="G805" s="310" t="str">
        <f>CONCATENATE(MID(Q805,3,2),MID(P805,1,2),MID(H805,1,2),MID(I805,1,2),MID(J805,1,2), MID(K805,1,2),MID(L805,1,1))</f>
        <v>182MEGOSAJOS</v>
      </c>
      <c r="H805" s="37" t="s">
        <v>2299</v>
      </c>
      <c r="I805" s="37" t="s">
        <v>234</v>
      </c>
      <c r="J805" s="37" t="s">
        <v>2594</v>
      </c>
      <c r="K805" s="37" t="s">
        <v>309</v>
      </c>
      <c r="L805" s="15" t="s">
        <v>57</v>
      </c>
      <c r="M805" s="103" t="s">
        <v>57</v>
      </c>
      <c r="N805" s="193">
        <v>43150</v>
      </c>
      <c r="O805" s="199">
        <v>19</v>
      </c>
      <c r="P805" s="199">
        <v>2</v>
      </c>
      <c r="Q805" s="199">
        <v>2018</v>
      </c>
      <c r="R805" s="637">
        <f t="shared" ca="1" si="284"/>
        <v>6</v>
      </c>
      <c r="S805" s="15" t="s">
        <v>4808</v>
      </c>
      <c r="T805" s="29" t="s">
        <v>2590</v>
      </c>
      <c r="U805" s="14">
        <v>1319</v>
      </c>
      <c r="V805" s="14" t="s">
        <v>2595</v>
      </c>
      <c r="W805" s="51" t="s">
        <v>47</v>
      </c>
      <c r="X805" s="51" t="str">
        <f t="shared" si="285"/>
        <v>9905GOFIMADEV</v>
      </c>
      <c r="Y805" s="33" t="s">
        <v>234</v>
      </c>
      <c r="Z805" s="14" t="s">
        <v>663</v>
      </c>
      <c r="AA805" s="14" t="s">
        <v>185</v>
      </c>
      <c r="AB805" s="14" t="s">
        <v>63</v>
      </c>
      <c r="AC805" s="481" t="s">
        <v>56</v>
      </c>
      <c r="AD805" s="44" t="s">
        <v>57</v>
      </c>
      <c r="AE805" s="38">
        <v>36285</v>
      </c>
      <c r="AF805" s="46" t="s">
        <v>105</v>
      </c>
      <c r="AG805" s="46" t="s">
        <v>105</v>
      </c>
      <c r="AH805" s="46" t="s">
        <v>344</v>
      </c>
      <c r="AI805" s="58" t="s">
        <v>4809</v>
      </c>
      <c r="AJ805" s="32" t="s">
        <v>58</v>
      </c>
      <c r="AK805" s="39">
        <v>27194007</v>
      </c>
      <c r="AL805" s="1080" t="s">
        <v>2578</v>
      </c>
      <c r="AM805" s="1101">
        <v>45184</v>
      </c>
      <c r="AN805" s="58"/>
      <c r="AO805" s="1101"/>
      <c r="AP805" s="58"/>
      <c r="AQ805" s="56"/>
      <c r="AR805" s="714"/>
      <c r="AS805" s="51" t="s">
        <v>47</v>
      </c>
      <c r="AT805" s="687" t="s">
        <v>98</v>
      </c>
      <c r="AU805" s="1058" t="s">
        <v>47</v>
      </c>
      <c r="AV805" s="58"/>
      <c r="AW805" s="1061"/>
      <c r="AX805" s="58"/>
      <c r="AY805" s="1061"/>
      <c r="AZ805" s="58"/>
      <c r="BA805" s="557"/>
      <c r="BB805" s="1061"/>
      <c r="BC805" s="1061"/>
      <c r="BD805" s="1061"/>
      <c r="BE805" s="1061"/>
      <c r="BF805" s="1061"/>
      <c r="BG805" s="755">
        <f t="shared" si="286"/>
        <v>6</v>
      </c>
      <c r="BH805" s="709">
        <f t="shared" si="287"/>
        <v>6</v>
      </c>
      <c r="BI805" s="755">
        <f t="shared" si="288"/>
        <v>0</v>
      </c>
      <c r="BJ805" s="459" t="str">
        <f t="shared" si="289"/>
        <v>NO TIENE REZAGO</v>
      </c>
      <c r="BK805" s="1061"/>
    </row>
    <row r="806" spans="1:63" customFormat="1" ht="18.75" customHeight="1">
      <c r="A806" s="481">
        <v>710</v>
      </c>
      <c r="B806" s="114" t="s">
        <v>2836</v>
      </c>
      <c r="C806" s="15" t="s">
        <v>5146</v>
      </c>
      <c r="D806" s="15" t="s">
        <v>126</v>
      </c>
      <c r="E806" s="15" t="s">
        <v>669</v>
      </c>
      <c r="F806" s="15">
        <v>964912080</v>
      </c>
      <c r="G806" s="310" t="str">
        <f>CONCATENATE(MID(Q806,3,2),MID(P806,1,2),MID(H806,1,2),MID(I806,1,2),MID(J806,1,2), MID(K806,1,2),MID(L806,1,1))</f>
        <v>098MERADAALS</v>
      </c>
      <c r="H806" s="18" t="s">
        <v>1074</v>
      </c>
      <c r="I806" s="18" t="s">
        <v>158</v>
      </c>
      <c r="J806" s="18" t="s">
        <v>1957</v>
      </c>
      <c r="K806" s="18" t="s">
        <v>366</v>
      </c>
      <c r="L806" s="15" t="s">
        <v>57</v>
      </c>
      <c r="M806" s="103" t="s">
        <v>57</v>
      </c>
      <c r="N806" s="193">
        <v>40051</v>
      </c>
      <c r="O806" s="199">
        <v>26</v>
      </c>
      <c r="P806" s="199">
        <v>8</v>
      </c>
      <c r="Q806" s="199">
        <v>2009</v>
      </c>
      <c r="R806" s="637">
        <f t="shared" ca="1" si="284"/>
        <v>14</v>
      </c>
      <c r="S806" s="15" t="s">
        <v>4808</v>
      </c>
      <c r="T806" s="29" t="s">
        <v>86</v>
      </c>
      <c r="U806" s="15">
        <v>33239471</v>
      </c>
      <c r="V806" s="14" t="s">
        <v>2597</v>
      </c>
      <c r="W806" s="114" t="s">
        <v>47</v>
      </c>
      <c r="X806" s="51" t="str">
        <f t="shared" si="285"/>
        <v>792MEACFRCAV</v>
      </c>
      <c r="Y806" s="18" t="s">
        <v>1074</v>
      </c>
      <c r="Z806" s="18" t="s">
        <v>1075</v>
      </c>
      <c r="AA806" s="18" t="s">
        <v>1076</v>
      </c>
      <c r="AB806" s="18" t="s">
        <v>1077</v>
      </c>
      <c r="AC806" s="481" t="s">
        <v>56</v>
      </c>
      <c r="AD806" s="15" t="s">
        <v>42</v>
      </c>
      <c r="AE806" s="24">
        <v>28887</v>
      </c>
      <c r="AF806" s="18" t="s">
        <v>144</v>
      </c>
      <c r="AG806" s="18" t="s">
        <v>155</v>
      </c>
      <c r="AH806" s="18" t="s">
        <v>981</v>
      </c>
      <c r="AI806" s="58" t="s">
        <v>4808</v>
      </c>
      <c r="AJ806" s="18" t="s">
        <v>42</v>
      </c>
      <c r="AK806" s="20">
        <v>1818982</v>
      </c>
      <c r="AL806" s="15" t="s">
        <v>2578</v>
      </c>
      <c r="AM806" s="31">
        <v>45225</v>
      </c>
      <c r="AN806" s="15" t="s">
        <v>49</v>
      </c>
      <c r="AO806" s="1111">
        <v>45257</v>
      </c>
      <c r="AP806" s="15">
        <v>1</v>
      </c>
      <c r="AQ806" s="20">
        <v>1</v>
      </c>
      <c r="AR806" s="277">
        <v>1</v>
      </c>
      <c r="AS806" s="114" t="s">
        <v>47</v>
      </c>
      <c r="AT806" s="281" t="s">
        <v>84</v>
      </c>
      <c r="AU806" s="398" t="s">
        <v>47</v>
      </c>
      <c r="AV806" s="15"/>
      <c r="AW806" s="164"/>
      <c r="AX806" s="58"/>
      <c r="AY806" s="164"/>
      <c r="AZ806" s="15"/>
      <c r="BA806" s="15"/>
      <c r="BB806" s="164"/>
      <c r="BC806" s="164"/>
      <c r="BD806" s="164"/>
      <c r="BE806" s="164"/>
      <c r="BF806" s="164"/>
      <c r="BG806" s="755">
        <f t="shared" si="286"/>
        <v>13</v>
      </c>
      <c r="BH806" s="709">
        <f t="shared" si="287"/>
        <v>14</v>
      </c>
      <c r="BI806" s="755">
        <f t="shared" si="288"/>
        <v>1</v>
      </c>
      <c r="BJ806" s="459" t="str">
        <f t="shared" si="289"/>
        <v>NO TIENE REZAGO</v>
      </c>
      <c r="BK806" s="164"/>
    </row>
    <row r="807" spans="1:63" customFormat="1" ht="18.75" customHeight="1">
      <c r="A807" s="481">
        <v>1070</v>
      </c>
      <c r="B807" s="23" t="s">
        <v>4811</v>
      </c>
      <c r="C807" s="15" t="s">
        <v>33</v>
      </c>
      <c r="D807" s="15" t="s">
        <v>33</v>
      </c>
      <c r="E807" s="185" t="s">
        <v>132</v>
      </c>
      <c r="F807" s="185" t="s">
        <v>4801</v>
      </c>
      <c r="G807" s="310" t="str">
        <f>CONCATENATE(MID(Q807,3,2),MID(P807,1,2),MID(H807,1,2),MID(I807,1,2),MID(J807,1,2), MID(K807,1,2),MID(L807,1,1))</f>
        <v>185MEZARÍDIS</v>
      </c>
      <c r="H807" s="197" t="s">
        <v>1074</v>
      </c>
      <c r="I807" s="197" t="s">
        <v>1733</v>
      </c>
      <c r="J807" s="197" t="s">
        <v>4802</v>
      </c>
      <c r="K807" s="197" t="s">
        <v>3117</v>
      </c>
      <c r="L807" s="15" t="s">
        <v>57</v>
      </c>
      <c r="M807" s="103" t="s">
        <v>57</v>
      </c>
      <c r="N807" s="193">
        <v>43234</v>
      </c>
      <c r="O807" s="199">
        <v>14</v>
      </c>
      <c r="P807" s="199">
        <v>5</v>
      </c>
      <c r="Q807" s="199">
        <v>2018</v>
      </c>
      <c r="R807" s="637">
        <f t="shared" ca="1" si="284"/>
        <v>5</v>
      </c>
      <c r="S807" s="15" t="s">
        <v>4808</v>
      </c>
      <c r="T807" s="185" t="s">
        <v>2707</v>
      </c>
      <c r="U807" s="362" t="s">
        <v>4803</v>
      </c>
      <c r="V807" s="185" t="s">
        <v>53</v>
      </c>
      <c r="W807" s="114" t="s">
        <v>47</v>
      </c>
      <c r="X807" s="51" t="str">
        <f t="shared" si="285"/>
        <v>7511ZADILANIO</v>
      </c>
      <c r="Y807" s="185" t="s">
        <v>1733</v>
      </c>
      <c r="Z807" s="185" t="s">
        <v>541</v>
      </c>
      <c r="AA807" s="185" t="s">
        <v>1325</v>
      </c>
      <c r="AB807" s="185" t="s">
        <v>53</v>
      </c>
      <c r="AC807" s="15" t="s">
        <v>2196</v>
      </c>
      <c r="AD807" s="15" t="s">
        <v>349</v>
      </c>
      <c r="AE807" s="193">
        <v>27721</v>
      </c>
      <c r="AF807" s="362" t="s">
        <v>406</v>
      </c>
      <c r="AG807" s="362" t="s">
        <v>65</v>
      </c>
      <c r="AH807" s="362" t="s">
        <v>1128</v>
      </c>
      <c r="AI807" s="58" t="s">
        <v>4809</v>
      </c>
      <c r="AJ807" s="185" t="s">
        <v>2707</v>
      </c>
      <c r="AK807" s="369" t="s">
        <v>4804</v>
      </c>
      <c r="AL807" s="15" t="s">
        <v>2578</v>
      </c>
      <c r="AM807" s="85">
        <v>45258.530393518522</v>
      </c>
      <c r="AN807" s="15" t="s">
        <v>49</v>
      </c>
      <c r="AO807" s="1111">
        <v>45261</v>
      </c>
      <c r="AP807" s="15">
        <v>1</v>
      </c>
      <c r="AQ807" s="20">
        <v>1</v>
      </c>
      <c r="AR807" s="181">
        <v>1</v>
      </c>
      <c r="AS807" s="146" t="s">
        <v>47</v>
      </c>
      <c r="AT807" s="688" t="s">
        <v>48</v>
      </c>
      <c r="AU807" s="164" t="s">
        <v>47</v>
      </c>
      <c r="AV807" s="58"/>
      <c r="AW807" s="164"/>
      <c r="AX807" s="58"/>
      <c r="AY807" s="164"/>
      <c r="AZ807" s="58"/>
      <c r="BA807" s="58"/>
      <c r="BB807" s="164"/>
      <c r="BC807" s="164"/>
      <c r="BD807" s="164"/>
      <c r="BE807" s="164"/>
      <c r="BF807" s="164"/>
      <c r="BG807" s="755">
        <f t="shared" si="286"/>
        <v>6</v>
      </c>
      <c r="BH807" s="709">
        <f t="shared" si="287"/>
        <v>5</v>
      </c>
      <c r="BI807" s="755">
        <f t="shared" si="288"/>
        <v>-1</v>
      </c>
      <c r="BJ807" s="459" t="str">
        <f t="shared" si="289"/>
        <v>NO TIENE REZAGO</v>
      </c>
      <c r="BK807" s="164"/>
    </row>
    <row r="808" spans="1:63" customFormat="1" ht="18.75" customHeight="1">
      <c r="A808" s="481">
        <v>711</v>
      </c>
      <c r="B808" s="114" t="s">
        <v>2836</v>
      </c>
      <c r="C808" s="15" t="s">
        <v>5146</v>
      </c>
      <c r="D808" s="15" t="s">
        <v>126</v>
      </c>
      <c r="E808" s="21" t="s">
        <v>294</v>
      </c>
      <c r="F808" s="15">
        <v>918319979</v>
      </c>
      <c r="G808" s="310" t="str">
        <f>CONCATENATE(MID(Q808,3,2),MID(P808,1,2),MID(H808,1,2),MID(I808,1,2),MID(J808,1,2), MID(K808,1,2),MID(L808,1,1))</f>
        <v>087MEPIYUANS</v>
      </c>
      <c r="H808" s="18" t="s">
        <v>1079</v>
      </c>
      <c r="I808" s="18" t="s">
        <v>510</v>
      </c>
      <c r="J808" s="18" t="s">
        <v>3761</v>
      </c>
      <c r="K808" s="18" t="s">
        <v>1220</v>
      </c>
      <c r="L808" s="15" t="s">
        <v>57</v>
      </c>
      <c r="M808" s="103" t="s">
        <v>57</v>
      </c>
      <c r="N808" s="193">
        <v>39642</v>
      </c>
      <c r="O808" s="199">
        <v>13</v>
      </c>
      <c r="P808" s="199">
        <v>7</v>
      </c>
      <c r="Q808" s="199">
        <v>2008</v>
      </c>
      <c r="R808" s="637">
        <f t="shared" ca="1" si="284"/>
        <v>15</v>
      </c>
      <c r="S808" s="15" t="s">
        <v>4809</v>
      </c>
      <c r="T808" s="466" t="s">
        <v>2590</v>
      </c>
      <c r="U808" s="15">
        <v>1030042924</v>
      </c>
      <c r="V808" s="21" t="s">
        <v>327</v>
      </c>
      <c r="W808" s="21" t="s">
        <v>327</v>
      </c>
      <c r="X808" s="21" t="s">
        <v>327</v>
      </c>
      <c r="Y808" s="21" t="s">
        <v>327</v>
      </c>
      <c r="Z808" s="21" t="s">
        <v>327</v>
      </c>
      <c r="AA808" s="21" t="s">
        <v>327</v>
      </c>
      <c r="AB808" s="21" t="s">
        <v>327</v>
      </c>
      <c r="AC808" s="481" t="s">
        <v>56</v>
      </c>
      <c r="AD808" s="15" t="s">
        <v>42</v>
      </c>
      <c r="AE808" s="21" t="s">
        <v>327</v>
      </c>
      <c r="AF808" s="21" t="s">
        <v>327</v>
      </c>
      <c r="AG808" s="21" t="s">
        <v>327</v>
      </c>
      <c r="AH808" s="21" t="s">
        <v>327</v>
      </c>
      <c r="AI808" s="58" t="s">
        <v>4809</v>
      </c>
      <c r="AJ808" s="21" t="s">
        <v>327</v>
      </c>
      <c r="AK808" s="21" t="s">
        <v>327</v>
      </c>
      <c r="AL808" s="15" t="s">
        <v>2578</v>
      </c>
      <c r="AM808" s="31">
        <v>45223</v>
      </c>
      <c r="AN808" s="15" t="s">
        <v>49</v>
      </c>
      <c r="AO808" s="1111">
        <v>45252</v>
      </c>
      <c r="AP808" s="15">
        <v>1</v>
      </c>
      <c r="AQ808" s="1381" t="s">
        <v>327</v>
      </c>
      <c r="AR808" s="1381" t="s">
        <v>327</v>
      </c>
      <c r="AS808" s="21" t="s">
        <v>327</v>
      </c>
      <c r="AT808" s="1381" t="s">
        <v>327</v>
      </c>
      <c r="AU808" s="1076" t="s">
        <v>327</v>
      </c>
      <c r="AV808" s="15"/>
      <c r="AW808" s="1076" t="s">
        <v>327</v>
      </c>
      <c r="AX808" s="58"/>
      <c r="AY808" s="1076" t="s">
        <v>327</v>
      </c>
      <c r="AZ808" s="15"/>
      <c r="BA808" s="15"/>
      <c r="BB808" s="1076" t="s">
        <v>327</v>
      </c>
      <c r="BC808" s="1076" t="s">
        <v>327</v>
      </c>
      <c r="BD808" s="1076" t="s">
        <v>327</v>
      </c>
      <c r="BE808" s="1076" t="s">
        <v>327</v>
      </c>
      <c r="BF808" s="1076" t="s">
        <v>327</v>
      </c>
      <c r="BG808" s="329" t="s">
        <v>327</v>
      </c>
      <c r="BH808" s="329" t="s">
        <v>327</v>
      </c>
      <c r="BI808" s="329" t="s">
        <v>327</v>
      </c>
      <c r="BJ808" s="504" t="s">
        <v>327</v>
      </c>
      <c r="BK808" s="164"/>
    </row>
    <row r="809" spans="1:63" customFormat="1" ht="18.75" customHeight="1">
      <c r="A809" s="481">
        <v>439</v>
      </c>
      <c r="B809" s="114" t="s">
        <v>2836</v>
      </c>
      <c r="C809" s="15" t="s">
        <v>33</v>
      </c>
      <c r="D809" s="15" t="s">
        <v>33</v>
      </c>
      <c r="E809" s="33" t="s">
        <v>60</v>
      </c>
      <c r="F809" s="15" t="s">
        <v>1083</v>
      </c>
      <c r="G809" s="310" t="str">
        <f>CONCATENATE(MID(Q809,3,2),MID(P809,1,2),MID(H809,1,2),MID(I809,1,2),MID(J809,1,2), MID(K809,1,2),MID(L809,1,1))</f>
        <v>1611MERIJUCAS</v>
      </c>
      <c r="H809" s="18" t="s">
        <v>1079</v>
      </c>
      <c r="I809" s="18" t="s">
        <v>3278</v>
      </c>
      <c r="J809" s="18" t="s">
        <v>1085</v>
      </c>
      <c r="K809" s="18" t="s">
        <v>1077</v>
      </c>
      <c r="L809" s="15" t="s">
        <v>57</v>
      </c>
      <c r="M809" s="103" t="s">
        <v>57</v>
      </c>
      <c r="N809" s="193">
        <v>42698</v>
      </c>
      <c r="O809" s="199">
        <v>24</v>
      </c>
      <c r="P809" s="199">
        <v>11</v>
      </c>
      <c r="Q809" s="199">
        <v>2016</v>
      </c>
      <c r="R809" s="637">
        <f t="shared" ca="1" si="284"/>
        <v>7</v>
      </c>
      <c r="S809" s="15" t="s">
        <v>4808</v>
      </c>
      <c r="T809" s="29" t="s">
        <v>2590</v>
      </c>
      <c r="U809" s="136" t="s">
        <v>562</v>
      </c>
      <c r="V809" s="756" t="s">
        <v>2631</v>
      </c>
      <c r="W809" s="114" t="s">
        <v>47</v>
      </c>
      <c r="X809" s="51" t="str">
        <f t="shared" ref="X809:X816" si="290">UPPER(CONCATENATE(MID(AH809,3,2),MID(AG809,1,2),MID(Y809,1,2),MID(Z809,1,2),MID(AA809,1,2),MID(AB809,1,2),MID(AC809,1,1)))</f>
        <v>7912MEMEJUCAV</v>
      </c>
      <c r="Y809" s="18" t="s">
        <v>1079</v>
      </c>
      <c r="Z809" s="18" t="s">
        <v>1084</v>
      </c>
      <c r="AA809" s="18" t="s">
        <v>1085</v>
      </c>
      <c r="AB809" s="18" t="s">
        <v>1077</v>
      </c>
      <c r="AC809" s="481" t="s">
        <v>56</v>
      </c>
      <c r="AD809" s="15" t="s">
        <v>42</v>
      </c>
      <c r="AE809" s="116">
        <v>29192</v>
      </c>
      <c r="AF809" s="18" t="s">
        <v>253</v>
      </c>
      <c r="AG809" s="18" t="s">
        <v>206</v>
      </c>
      <c r="AH809" s="18" t="s">
        <v>981</v>
      </c>
      <c r="AI809" s="58" t="s">
        <v>4808</v>
      </c>
      <c r="AJ809" s="18" t="s">
        <v>42</v>
      </c>
      <c r="AK809" s="117" t="s">
        <v>1086</v>
      </c>
      <c r="AL809" s="15" t="s">
        <v>2578</v>
      </c>
      <c r="AM809" s="85">
        <v>45226.656331018516</v>
      </c>
      <c r="AN809" s="15" t="s">
        <v>49</v>
      </c>
      <c r="AO809" s="24">
        <v>45252</v>
      </c>
      <c r="AP809" s="15">
        <v>1</v>
      </c>
      <c r="AQ809" s="277">
        <v>1</v>
      </c>
      <c r="AR809" s="277">
        <v>2</v>
      </c>
      <c r="AS809" s="114" t="s">
        <v>47</v>
      </c>
      <c r="AT809" s="281" t="s">
        <v>67</v>
      </c>
      <c r="AU809" s="398" t="s">
        <v>47</v>
      </c>
      <c r="AV809" s="15"/>
      <c r="AW809" s="164"/>
      <c r="AX809" s="58"/>
      <c r="AY809" s="164"/>
      <c r="AZ809" s="15"/>
      <c r="BA809" s="15"/>
      <c r="BB809" s="164"/>
      <c r="BC809" s="164"/>
      <c r="BD809" s="164"/>
      <c r="BE809" s="164"/>
      <c r="BF809" s="164"/>
      <c r="BG809" s="755">
        <f t="shared" ref="BG809:BG816" si="291">IF(V809="NINGUNO",6, IF(V809="NIVEL INICIAL 3 AÑOS",6,IF(V809="NIVEL INICIAL 4 AÑOS",6, IF(V809="NIVEL INICIAL 5 AÑOS",6, IF(V809="PRIMARIA - 1ER GRADO",6, IF(V809="PRIMARIA - 2DO GRADO",7, IF(V809="PRIMARIA - 3ER GRADO",8, IF(V809="PRIMARIA - 4TO GRADO",9, IF(V809="PRIMARIA - 5TO GRADO",10, IF(V809="PRIMARIA - 6TO GRADO",11, IF(V809="SECUNDARIA - 1ER GRADO",12, IF(V809="SECUNDARIA - 2DO GRADO",13, IF(V809="SECUNDARIA - 3ER GRADO",14, IF(V809="SECUNDARIA - 4TO GRADO",15))))))))))))))</f>
        <v>6</v>
      </c>
      <c r="BH809" s="709">
        <f t="shared" ref="BH809:BH816" si="292">DATEDIF(N809,"31/03/2024","Y")</f>
        <v>7</v>
      </c>
      <c r="BI809" s="755">
        <f t="shared" ref="BI809:BI816" si="293">BH809-BG809</f>
        <v>1</v>
      </c>
      <c r="BJ809" s="459" t="str">
        <f t="shared" ref="BJ809:BJ816" si="294">IF(BI809&lt;=1,"NO TIENE REZAGO", IF(BI809=2,"2 AÑOS REZAGO", IF(BI809=3,"3 AÑOS REZAGO", IF(BI809&gt;=4, "4 AÑOS REZAGO A MÁS"))))</f>
        <v>NO TIENE REZAGO</v>
      </c>
      <c r="BK809" s="164"/>
    </row>
    <row r="810" spans="1:63" customFormat="1" ht="18.75" customHeight="1">
      <c r="A810" s="481">
        <v>1032</v>
      </c>
      <c r="B810" s="23" t="s">
        <v>4811</v>
      </c>
      <c r="C810" s="15" t="s">
        <v>5146</v>
      </c>
      <c r="D810" s="15" t="s">
        <v>4021</v>
      </c>
      <c r="E810" s="29" t="s">
        <v>146</v>
      </c>
      <c r="F810" s="198">
        <v>913288888</v>
      </c>
      <c r="G810" s="310" t="str">
        <f>CONCATENATE(MID(Q810,3,2),MID(P810,1,2),MID(H810,1,2),MID(I810,1,2),MID(J810,1,2), MID(K810,1,2),MID(L810,1,1))</f>
        <v>183MESIJEGAS</v>
      </c>
      <c r="H810" s="192" t="s">
        <v>1079</v>
      </c>
      <c r="I810" s="192" t="s">
        <v>996</v>
      </c>
      <c r="J810" s="192" t="s">
        <v>4702</v>
      </c>
      <c r="K810" s="192" t="s">
        <v>1053</v>
      </c>
      <c r="L810" s="15" t="s">
        <v>57</v>
      </c>
      <c r="M810" s="103" t="s">
        <v>57</v>
      </c>
      <c r="N810" s="193">
        <v>43185</v>
      </c>
      <c r="O810" s="199">
        <v>26</v>
      </c>
      <c r="P810" s="199">
        <v>3</v>
      </c>
      <c r="Q810" s="199">
        <v>2018</v>
      </c>
      <c r="R810" s="637">
        <f t="shared" ca="1" si="284"/>
        <v>6</v>
      </c>
      <c r="S810" s="15" t="s">
        <v>4808</v>
      </c>
      <c r="T810" s="29" t="s">
        <v>2590</v>
      </c>
      <c r="U810" s="185">
        <v>483</v>
      </c>
      <c r="V810" s="185" t="s">
        <v>53</v>
      </c>
      <c r="W810" s="114" t="s">
        <v>47</v>
      </c>
      <c r="X810" s="51" t="str">
        <f t="shared" si="290"/>
        <v>9512SIPAYUYAV</v>
      </c>
      <c r="Y810" s="197" t="s">
        <v>996</v>
      </c>
      <c r="Z810" s="192" t="s">
        <v>1292</v>
      </c>
      <c r="AA810" s="192" t="s">
        <v>4697</v>
      </c>
      <c r="AB810" s="192" t="s">
        <v>4698</v>
      </c>
      <c r="AC810" s="481" t="s">
        <v>56</v>
      </c>
      <c r="AD810" s="44" t="s">
        <v>57</v>
      </c>
      <c r="AE810" s="407">
        <v>35057</v>
      </c>
      <c r="AF810" s="185">
        <v>24</v>
      </c>
      <c r="AG810" s="185">
        <v>12</v>
      </c>
      <c r="AH810" s="185">
        <v>1995</v>
      </c>
      <c r="AI810" s="58" t="s">
        <v>4809</v>
      </c>
      <c r="AJ810" s="32" t="s">
        <v>58</v>
      </c>
      <c r="AK810" s="200">
        <v>24645064</v>
      </c>
      <c r="AL810" s="15" t="s">
        <v>2578</v>
      </c>
      <c r="AM810" s="31">
        <v>45211</v>
      </c>
      <c r="AN810" s="15" t="s">
        <v>49</v>
      </c>
      <c r="AO810" s="1111">
        <v>45281</v>
      </c>
      <c r="AP810" s="15">
        <v>2</v>
      </c>
      <c r="AQ810" s="277">
        <v>2</v>
      </c>
      <c r="AR810" s="181">
        <v>1</v>
      </c>
      <c r="AS810" s="146" t="s">
        <v>47</v>
      </c>
      <c r="AT810" s="688" t="s">
        <v>84</v>
      </c>
      <c r="AU810" s="164" t="s">
        <v>47</v>
      </c>
      <c r="AV810" s="58"/>
      <c r="AW810" s="164"/>
      <c r="AX810" s="58"/>
      <c r="AY810" s="164"/>
      <c r="AZ810" s="58"/>
      <c r="BA810" s="58"/>
      <c r="BB810" s="164"/>
      <c r="BC810" s="164"/>
      <c r="BD810" s="164"/>
      <c r="BE810" s="164"/>
      <c r="BF810" s="164"/>
      <c r="BG810" s="755">
        <f t="shared" si="291"/>
        <v>6</v>
      </c>
      <c r="BH810" s="709">
        <f t="shared" si="292"/>
        <v>6</v>
      </c>
      <c r="BI810" s="755">
        <f t="shared" si="293"/>
        <v>0</v>
      </c>
      <c r="BJ810" s="459" t="str">
        <f t="shared" si="294"/>
        <v>NO TIENE REZAGO</v>
      </c>
      <c r="BK810" s="164"/>
    </row>
    <row r="811" spans="1:63" customFormat="1" ht="18.75" customHeight="1">
      <c r="A811" s="481">
        <v>664</v>
      </c>
      <c r="B811" s="114" t="s">
        <v>2836</v>
      </c>
      <c r="C811" s="15" t="s">
        <v>33</v>
      </c>
      <c r="D811" s="15" t="s">
        <v>33</v>
      </c>
      <c r="E811" s="15" t="s">
        <v>91</v>
      </c>
      <c r="F811" s="15">
        <v>927321625</v>
      </c>
      <c r="G811" s="310" t="str">
        <f>CONCATENATE(MID(Q811,3,2),MID(P811,1,2),MID(H811,1,2),MID(I811,1,2),MID(J811,1,2), MID(K811,1,2),MID(L811,1,1))</f>
        <v>1912MEVAANABS</v>
      </c>
      <c r="H811" s="18" t="s">
        <v>1079</v>
      </c>
      <c r="I811" s="18" t="s">
        <v>1674</v>
      </c>
      <c r="J811" s="18" t="s">
        <v>2659</v>
      </c>
      <c r="K811" s="18" t="s">
        <v>3311</v>
      </c>
      <c r="L811" s="15" t="s">
        <v>57</v>
      </c>
      <c r="M811" s="103" t="s">
        <v>57</v>
      </c>
      <c r="N811" s="193">
        <v>43820</v>
      </c>
      <c r="O811" s="199">
        <v>21</v>
      </c>
      <c r="P811" s="199">
        <v>12</v>
      </c>
      <c r="Q811" s="199">
        <v>2019</v>
      </c>
      <c r="R811" s="637">
        <f t="shared" ca="1" si="284"/>
        <v>4</v>
      </c>
      <c r="S811" s="15" t="s">
        <v>4808</v>
      </c>
      <c r="T811" s="29" t="s">
        <v>2590</v>
      </c>
      <c r="U811" s="15">
        <v>14</v>
      </c>
      <c r="V811" s="21" t="s">
        <v>53</v>
      </c>
      <c r="W811" s="114" t="s">
        <v>47</v>
      </c>
      <c r="X811" s="51" t="str">
        <f t="shared" si="290"/>
        <v>8510VAMAELCAV</v>
      </c>
      <c r="Y811" s="18" t="s">
        <v>1674</v>
      </c>
      <c r="Z811" s="18" t="s">
        <v>426</v>
      </c>
      <c r="AA811" s="18" t="s">
        <v>1675</v>
      </c>
      <c r="AB811" s="18" t="s">
        <v>383</v>
      </c>
      <c r="AC811" s="481" t="s">
        <v>56</v>
      </c>
      <c r="AD811" s="15" t="s">
        <v>42</v>
      </c>
      <c r="AE811" s="116">
        <v>31351</v>
      </c>
      <c r="AF811" s="18" t="s">
        <v>418</v>
      </c>
      <c r="AG811" s="18" t="s">
        <v>114</v>
      </c>
      <c r="AH811" s="18" t="s">
        <v>181</v>
      </c>
      <c r="AI811" s="58" t="s">
        <v>4809</v>
      </c>
      <c r="AJ811" s="15" t="s">
        <v>42</v>
      </c>
      <c r="AK811" s="126" t="s">
        <v>1676</v>
      </c>
      <c r="AL811" s="15" t="s">
        <v>2578</v>
      </c>
      <c r="AM811" s="1094">
        <v>45202</v>
      </c>
      <c r="AN811" s="15" t="s">
        <v>49</v>
      </c>
      <c r="AO811" s="1111">
        <v>45246</v>
      </c>
      <c r="AP811" s="15">
        <v>1</v>
      </c>
      <c r="AQ811" s="277">
        <v>1</v>
      </c>
      <c r="AR811" s="277">
        <v>1</v>
      </c>
      <c r="AS811" s="114" t="s">
        <v>47</v>
      </c>
      <c r="AT811" s="281" t="s">
        <v>188</v>
      </c>
      <c r="AU811" s="398" t="s">
        <v>47</v>
      </c>
      <c r="AV811" s="15"/>
      <c r="AW811" s="164"/>
      <c r="AX811" s="58"/>
      <c r="AY811" s="164"/>
      <c r="AZ811" s="15"/>
      <c r="BA811" s="15"/>
      <c r="BB811" s="164"/>
      <c r="BC811" s="164"/>
      <c r="BD811" s="164"/>
      <c r="BE811" s="164"/>
      <c r="BF811" s="164"/>
      <c r="BG811" s="755">
        <f t="shared" si="291"/>
        <v>6</v>
      </c>
      <c r="BH811" s="709">
        <f t="shared" si="292"/>
        <v>4</v>
      </c>
      <c r="BI811" s="755">
        <f t="shared" si="293"/>
        <v>-2</v>
      </c>
      <c r="BJ811" s="459" t="str">
        <f t="shared" si="294"/>
        <v>NO TIENE REZAGO</v>
      </c>
      <c r="BK811" s="164"/>
    </row>
    <row r="812" spans="1:63" customFormat="1" ht="18.75" customHeight="1">
      <c r="A812" s="481">
        <v>628</v>
      </c>
      <c r="B812" s="114" t="s">
        <v>2836</v>
      </c>
      <c r="C812" s="15" t="s">
        <v>33</v>
      </c>
      <c r="D812" s="15" t="s">
        <v>33</v>
      </c>
      <c r="E812" s="15" t="s">
        <v>116</v>
      </c>
      <c r="F812" s="16">
        <v>933637560</v>
      </c>
      <c r="G812" s="310" t="str">
        <f>CONCATENATE(MID(Q812,3,2),MID(P812,1,2),MID(H812,1,2),MID(I812,1,2),MID(J812,1,2), MID(K812,1,2),MID(L812,1,1))</f>
        <v>169MESEISVIS</v>
      </c>
      <c r="H812" s="18" t="s">
        <v>3623</v>
      </c>
      <c r="I812" s="18" t="s">
        <v>901</v>
      </c>
      <c r="J812" s="18" t="s">
        <v>270</v>
      </c>
      <c r="K812" s="18" t="s">
        <v>3542</v>
      </c>
      <c r="L812" s="15" t="s">
        <v>57</v>
      </c>
      <c r="M812" s="103" t="s">
        <v>57</v>
      </c>
      <c r="N812" s="193">
        <v>42633</v>
      </c>
      <c r="O812" s="199">
        <v>20</v>
      </c>
      <c r="P812" s="199">
        <v>9</v>
      </c>
      <c r="Q812" s="199">
        <v>2016</v>
      </c>
      <c r="R812" s="637">
        <f t="shared" ca="1" si="284"/>
        <v>7</v>
      </c>
      <c r="S812" s="15" t="s">
        <v>4809</v>
      </c>
      <c r="T812" s="29" t="s">
        <v>2590</v>
      </c>
      <c r="U812" s="19">
        <v>667</v>
      </c>
      <c r="V812" s="756" t="s">
        <v>2631</v>
      </c>
      <c r="W812" s="114" t="s">
        <v>47</v>
      </c>
      <c r="X812" s="51" t="str">
        <f t="shared" si="290"/>
        <v>903SEROYODAV</v>
      </c>
      <c r="Y812" s="18" t="s">
        <v>901</v>
      </c>
      <c r="Z812" s="18" t="s">
        <v>962</v>
      </c>
      <c r="AA812" s="18" t="s">
        <v>1565</v>
      </c>
      <c r="AB812" s="18" t="s">
        <v>246</v>
      </c>
      <c r="AC812" s="481" t="s">
        <v>56</v>
      </c>
      <c r="AD812" s="15" t="s">
        <v>42</v>
      </c>
      <c r="AE812" s="116">
        <v>32942</v>
      </c>
      <c r="AF812" s="18" t="s">
        <v>114</v>
      </c>
      <c r="AG812" s="18" t="s">
        <v>253</v>
      </c>
      <c r="AH812" s="18" t="s">
        <v>508</v>
      </c>
      <c r="AI812" s="58" t="s">
        <v>4809</v>
      </c>
      <c r="AJ812" s="18" t="s">
        <v>42</v>
      </c>
      <c r="AK812" s="130" t="s">
        <v>1566</v>
      </c>
      <c r="AL812" s="15" t="s">
        <v>2578</v>
      </c>
      <c r="AM812" s="85">
        <v>45235.443799895831</v>
      </c>
      <c r="AN812" s="15"/>
      <c r="AO812" s="24"/>
      <c r="AP812" s="15"/>
      <c r="AQ812" s="277"/>
      <c r="AR812" s="277"/>
      <c r="AS812" s="114" t="s">
        <v>47</v>
      </c>
      <c r="AT812" s="281" t="s">
        <v>76</v>
      </c>
      <c r="AU812" s="398" t="s">
        <v>47</v>
      </c>
      <c r="AV812" s="15"/>
      <c r="AW812" s="164"/>
      <c r="AX812" s="58"/>
      <c r="AY812" s="164"/>
      <c r="AZ812" s="15"/>
      <c r="BA812" s="15"/>
      <c r="BB812" s="164"/>
      <c r="BC812" s="164"/>
      <c r="BD812" s="164"/>
      <c r="BE812" s="164"/>
      <c r="BF812" s="164"/>
      <c r="BG812" s="755">
        <f t="shared" si="291"/>
        <v>6</v>
      </c>
      <c r="BH812" s="709">
        <f t="shared" si="292"/>
        <v>7</v>
      </c>
      <c r="BI812" s="755">
        <f t="shared" si="293"/>
        <v>1</v>
      </c>
      <c r="BJ812" s="459" t="str">
        <f t="shared" si="294"/>
        <v>NO TIENE REZAGO</v>
      </c>
      <c r="BK812" s="164"/>
    </row>
    <row r="813" spans="1:63" customFormat="1" ht="18.75" customHeight="1">
      <c r="A813" s="481">
        <v>793</v>
      </c>
      <c r="B813" s="23" t="s">
        <v>4811</v>
      </c>
      <c r="C813" s="15" t="s">
        <v>33</v>
      </c>
      <c r="D813" s="15" t="s">
        <v>33</v>
      </c>
      <c r="E813" s="185" t="s">
        <v>99</v>
      </c>
      <c r="F813" s="185">
        <v>978605356</v>
      </c>
      <c r="G813" s="310" t="str">
        <f>CONCATENATE(MID(Q813,3,2),MID(P813,1,2),MID(H813,1,2),MID(I813,1,2),MID(J813,1,2), MID(K813,1,2),MID(L813,1,1))</f>
        <v>075MEALGIALS</v>
      </c>
      <c r="H813" s="197" t="s">
        <v>175</v>
      </c>
      <c r="I813" s="197" t="s">
        <v>138</v>
      </c>
      <c r="J813" s="197" t="s">
        <v>4039</v>
      </c>
      <c r="K813" s="197" t="s">
        <v>366</v>
      </c>
      <c r="L813" s="15" t="s">
        <v>57</v>
      </c>
      <c r="M813" s="103" t="s">
        <v>57</v>
      </c>
      <c r="N813" s="193">
        <v>39209</v>
      </c>
      <c r="O813" s="199">
        <v>7</v>
      </c>
      <c r="P813" s="199">
        <v>5</v>
      </c>
      <c r="Q813" s="199">
        <v>2007</v>
      </c>
      <c r="R813" s="637">
        <f t="shared" ca="1" si="284"/>
        <v>16</v>
      </c>
      <c r="S813" s="15" t="s">
        <v>4808</v>
      </c>
      <c r="T813" s="29" t="s">
        <v>86</v>
      </c>
      <c r="U813" s="362" t="s">
        <v>4040</v>
      </c>
      <c r="V813" s="14" t="s">
        <v>2611</v>
      </c>
      <c r="W813" s="114" t="s">
        <v>47</v>
      </c>
      <c r="X813" s="51" t="str">
        <f t="shared" si="290"/>
        <v>8702ALMEYECAV</v>
      </c>
      <c r="Y813" s="185" t="s">
        <v>138</v>
      </c>
      <c r="Z813" s="185" t="s">
        <v>2299</v>
      </c>
      <c r="AA813" s="185" t="s">
        <v>640</v>
      </c>
      <c r="AB813" s="185" t="s">
        <v>383</v>
      </c>
      <c r="AC813" s="481" t="s">
        <v>56</v>
      </c>
      <c r="AD813" s="44" t="s">
        <v>111</v>
      </c>
      <c r="AE813" s="193">
        <v>31812</v>
      </c>
      <c r="AF813" s="362" t="s">
        <v>162</v>
      </c>
      <c r="AG813" s="362" t="s">
        <v>87</v>
      </c>
      <c r="AH813" s="362" t="s">
        <v>249</v>
      </c>
      <c r="AI813" s="58" t="s">
        <v>4809</v>
      </c>
      <c r="AJ813" s="150" t="s">
        <v>142</v>
      </c>
      <c r="AK813" s="369" t="s">
        <v>4038</v>
      </c>
      <c r="AL813" s="15" t="s">
        <v>2578</v>
      </c>
      <c r="AM813" s="85">
        <v>45257.458391203705</v>
      </c>
      <c r="AN813" s="1122"/>
      <c r="AO813" s="24"/>
      <c r="AP813" s="15"/>
      <c r="AQ813" s="277"/>
      <c r="AR813" s="181"/>
      <c r="AS813" s="146" t="s">
        <v>47</v>
      </c>
      <c r="AT813" s="688" t="s">
        <v>48</v>
      </c>
      <c r="AU813" s="164" t="s">
        <v>47</v>
      </c>
      <c r="AV813" s="58"/>
      <c r="AW813" s="164"/>
      <c r="AX813" s="58"/>
      <c r="AY813" s="164"/>
      <c r="AZ813" s="58"/>
      <c r="BA813" s="58"/>
      <c r="BB813" s="164"/>
      <c r="BC813" s="164"/>
      <c r="BD813" s="164"/>
      <c r="BE813" s="164"/>
      <c r="BF813" s="164"/>
      <c r="BG813" s="755">
        <f t="shared" si="291"/>
        <v>14</v>
      </c>
      <c r="BH813" s="709">
        <f t="shared" si="292"/>
        <v>16</v>
      </c>
      <c r="BI813" s="755">
        <f t="shared" si="293"/>
        <v>2</v>
      </c>
      <c r="BJ813" s="459" t="str">
        <f t="shared" si="294"/>
        <v>2 AÑOS REZAGO</v>
      </c>
      <c r="BK813" s="164"/>
    </row>
    <row r="814" spans="1:63" customFormat="1" ht="18.75" customHeight="1">
      <c r="A814" s="481">
        <v>792</v>
      </c>
      <c r="B814" s="23" t="s">
        <v>4811</v>
      </c>
      <c r="C814" s="15" t="s">
        <v>33</v>
      </c>
      <c r="D814" s="15" t="s">
        <v>33</v>
      </c>
      <c r="E814" s="185" t="s">
        <v>99</v>
      </c>
      <c r="F814" s="185" t="s">
        <v>4034</v>
      </c>
      <c r="G814" s="310" t="str">
        <f>CONCATENATE(MID(Q814,3,2),MID(P814,1,2),MID(H814,1,2),MID(I814,1,2),MID(J814,1,2), MID(K814,1,2),MID(L814,1,1))</f>
        <v>1212MEALIBAUS</v>
      </c>
      <c r="H814" s="197" t="s">
        <v>175</v>
      </c>
      <c r="I814" s="197" t="s">
        <v>138</v>
      </c>
      <c r="J814" s="197" t="s">
        <v>4035</v>
      </c>
      <c r="K814" s="197" t="s">
        <v>4036</v>
      </c>
      <c r="L814" s="15" t="s">
        <v>57</v>
      </c>
      <c r="M814" s="103" t="s">
        <v>57</v>
      </c>
      <c r="N814" s="193">
        <v>41253</v>
      </c>
      <c r="O814" s="199">
        <v>10</v>
      </c>
      <c r="P814" s="199">
        <v>12</v>
      </c>
      <c r="Q814" s="199">
        <v>2012</v>
      </c>
      <c r="R814" s="637">
        <f t="shared" ca="1" si="284"/>
        <v>11</v>
      </c>
      <c r="S814" s="15" t="s">
        <v>4808</v>
      </c>
      <c r="T814" s="29" t="s">
        <v>86</v>
      </c>
      <c r="U814" s="362" t="s">
        <v>4037</v>
      </c>
      <c r="V814" s="14" t="s">
        <v>2582</v>
      </c>
      <c r="W814" s="114" t="s">
        <v>47</v>
      </c>
      <c r="X814" s="51" t="str">
        <f t="shared" si="290"/>
        <v>8702ALMEYECAV</v>
      </c>
      <c r="Y814" s="185" t="s">
        <v>138</v>
      </c>
      <c r="Z814" s="185" t="s">
        <v>2299</v>
      </c>
      <c r="AA814" s="185" t="s">
        <v>640</v>
      </c>
      <c r="AB814" s="185" t="s">
        <v>383</v>
      </c>
      <c r="AC814" s="481" t="s">
        <v>56</v>
      </c>
      <c r="AD814" s="44" t="s">
        <v>111</v>
      </c>
      <c r="AE814" s="193">
        <v>31812</v>
      </c>
      <c r="AF814" s="362" t="s">
        <v>162</v>
      </c>
      <c r="AG814" s="362" t="s">
        <v>87</v>
      </c>
      <c r="AH814" s="362" t="s">
        <v>249</v>
      </c>
      <c r="AI814" s="58" t="s">
        <v>4809</v>
      </c>
      <c r="AJ814" s="150" t="s">
        <v>142</v>
      </c>
      <c r="AK814" s="369" t="s">
        <v>4038</v>
      </c>
      <c r="AL814" s="15" t="s">
        <v>2578</v>
      </c>
      <c r="AM814" s="85">
        <v>45257.44462962963</v>
      </c>
      <c r="AN814" s="15" t="s">
        <v>49</v>
      </c>
      <c r="AO814" s="1111">
        <v>45261</v>
      </c>
      <c r="AP814" s="15">
        <v>2</v>
      </c>
      <c r="AQ814" s="277">
        <v>2</v>
      </c>
      <c r="AR814" s="181">
        <v>1</v>
      </c>
      <c r="AS814" s="146" t="s">
        <v>47</v>
      </c>
      <c r="AT814" s="688" t="s">
        <v>48</v>
      </c>
      <c r="AU814" s="164" t="s">
        <v>47</v>
      </c>
      <c r="AV814" s="58"/>
      <c r="AW814" s="164"/>
      <c r="AX814" s="58"/>
      <c r="AY814" s="164"/>
      <c r="AZ814" s="58"/>
      <c r="BA814" s="58"/>
      <c r="BB814" s="164"/>
      <c r="BC814" s="164"/>
      <c r="BD814" s="164"/>
      <c r="BE814" s="164"/>
      <c r="BF814" s="164"/>
      <c r="BG814" s="755">
        <f t="shared" si="291"/>
        <v>10</v>
      </c>
      <c r="BH814" s="709">
        <f t="shared" si="292"/>
        <v>11</v>
      </c>
      <c r="BI814" s="755">
        <f t="shared" si="293"/>
        <v>1</v>
      </c>
      <c r="BJ814" s="459" t="str">
        <f t="shared" si="294"/>
        <v>NO TIENE REZAGO</v>
      </c>
      <c r="BK814" s="164"/>
    </row>
    <row r="815" spans="1:63" customFormat="1" ht="18.75" customHeight="1">
      <c r="A815" s="481">
        <v>929</v>
      </c>
      <c r="B815" s="23" t="s">
        <v>4811</v>
      </c>
      <c r="C815" s="15" t="s">
        <v>33</v>
      </c>
      <c r="D815" s="15" t="s">
        <v>33</v>
      </c>
      <c r="E815" s="33" t="s">
        <v>60</v>
      </c>
      <c r="F815" s="185">
        <v>907388920</v>
      </c>
      <c r="G815" s="310" t="str">
        <f>CONCATENATE(MID(Q815,3,2),MID(P815,1,2),MID(H815,1,2),MID(I815,1,2),MID(J815,1,2), MID(K815,1,2),MID(L815,1,1))</f>
        <v>198MEMAYAANS</v>
      </c>
      <c r="H815" s="197" t="s">
        <v>175</v>
      </c>
      <c r="I815" s="197" t="s">
        <v>426</v>
      </c>
      <c r="J815" s="197" t="s">
        <v>4432</v>
      </c>
      <c r="K815" s="197" t="s">
        <v>1220</v>
      </c>
      <c r="L815" s="15" t="s">
        <v>57</v>
      </c>
      <c r="M815" s="103" t="s">
        <v>57</v>
      </c>
      <c r="N815" s="193">
        <v>43688</v>
      </c>
      <c r="O815" s="199">
        <v>11</v>
      </c>
      <c r="P815" s="199">
        <v>8</v>
      </c>
      <c r="Q815" s="199">
        <v>2019</v>
      </c>
      <c r="R815" s="637">
        <f t="shared" ca="1" si="284"/>
        <v>4</v>
      </c>
      <c r="S815" s="15" t="s">
        <v>4809</v>
      </c>
      <c r="T815" s="29" t="s">
        <v>2590</v>
      </c>
      <c r="U815" s="362" t="s">
        <v>4433</v>
      </c>
      <c r="V815" s="185" t="s">
        <v>53</v>
      </c>
      <c r="W815" s="114" t="s">
        <v>47</v>
      </c>
      <c r="X815" s="51" t="str">
        <f t="shared" si="290"/>
        <v>0407MEMAELESV</v>
      </c>
      <c r="Y815" s="185" t="s">
        <v>175</v>
      </c>
      <c r="Z815" s="185" t="s">
        <v>426</v>
      </c>
      <c r="AA815" s="185" t="s">
        <v>4434</v>
      </c>
      <c r="AB815" s="185" t="s">
        <v>4435</v>
      </c>
      <c r="AC815" s="481" t="s">
        <v>56</v>
      </c>
      <c r="AD815" s="44" t="s">
        <v>57</v>
      </c>
      <c r="AE815" s="193">
        <v>38169</v>
      </c>
      <c r="AF815" s="362" t="s">
        <v>449</v>
      </c>
      <c r="AG815" s="362" t="s">
        <v>216</v>
      </c>
      <c r="AH815" s="362" t="s">
        <v>1425</v>
      </c>
      <c r="AI815" s="58" t="s">
        <v>4809</v>
      </c>
      <c r="AJ815" s="32" t="s">
        <v>58</v>
      </c>
      <c r="AK815" s="369" t="s">
        <v>4436</v>
      </c>
      <c r="AL815" s="15" t="s">
        <v>2578</v>
      </c>
      <c r="AM815" s="85">
        <v>45255.649386574078</v>
      </c>
      <c r="AN815" s="15" t="s">
        <v>49</v>
      </c>
      <c r="AO815" s="1111">
        <v>45267</v>
      </c>
      <c r="AP815" s="15">
        <v>3</v>
      </c>
      <c r="AQ815" s="277">
        <v>3</v>
      </c>
      <c r="AR815" s="181">
        <v>1</v>
      </c>
      <c r="AS815" s="146" t="s">
        <v>47</v>
      </c>
      <c r="AT815" s="688" t="s">
        <v>76</v>
      </c>
      <c r="AU815" s="164" t="s">
        <v>47</v>
      </c>
      <c r="AV815" s="58"/>
      <c r="AW815" s="164"/>
      <c r="AX815" s="58"/>
      <c r="AY815" s="164"/>
      <c r="AZ815" s="58"/>
      <c r="BA815" s="58"/>
      <c r="BB815" s="164"/>
      <c r="BC815" s="164"/>
      <c r="BD815" s="164"/>
      <c r="BE815" s="164"/>
      <c r="BF815" s="164"/>
      <c r="BG815" s="755">
        <f t="shared" si="291"/>
        <v>6</v>
      </c>
      <c r="BH815" s="709">
        <f t="shared" si="292"/>
        <v>4</v>
      </c>
      <c r="BI815" s="755">
        <f t="shared" si="293"/>
        <v>-2</v>
      </c>
      <c r="BJ815" s="459" t="str">
        <f t="shared" si="294"/>
        <v>NO TIENE REZAGO</v>
      </c>
      <c r="BK815" s="164"/>
    </row>
    <row r="816" spans="1:63" customFormat="1" ht="18.75" customHeight="1">
      <c r="A816" s="481">
        <v>1237</v>
      </c>
      <c r="B816" s="23" t="s">
        <v>5311</v>
      </c>
      <c r="C816" s="15" t="s">
        <v>33</v>
      </c>
      <c r="D816" s="15" t="s">
        <v>33</v>
      </c>
      <c r="E816" s="53" t="s">
        <v>335</v>
      </c>
      <c r="F816" s="53">
        <v>988306229</v>
      </c>
      <c r="G816" s="310" t="str">
        <f>CONCATENATE(MID(Q816,3,2),MID(P816,1,2),MID(H816,1,2),MID(I816,1,2),MID(J816,1,2), MID(K816,1,2),MID(L816,1,1))</f>
        <v>188MEROFIVAS</v>
      </c>
      <c r="H816" s="48" t="s">
        <v>175</v>
      </c>
      <c r="I816" s="48" t="s">
        <v>226</v>
      </c>
      <c r="J816" s="48" t="s">
        <v>3487</v>
      </c>
      <c r="K816" s="48" t="s">
        <v>167</v>
      </c>
      <c r="L816" s="58" t="s">
        <v>57</v>
      </c>
      <c r="M816" s="103" t="s">
        <v>57</v>
      </c>
      <c r="N816" s="528">
        <v>43321</v>
      </c>
      <c r="O816" s="354">
        <v>9</v>
      </c>
      <c r="P816" s="354">
        <v>8</v>
      </c>
      <c r="Q816" s="354">
        <v>2018</v>
      </c>
      <c r="R816" s="637">
        <f t="shared" ca="1" si="284"/>
        <v>5</v>
      </c>
      <c r="S816" s="483" t="s">
        <v>4809</v>
      </c>
      <c r="T816" s="466" t="s">
        <v>2590</v>
      </c>
      <c r="U816" s="53" t="s">
        <v>5817</v>
      </c>
      <c r="V816" s="466" t="s">
        <v>53</v>
      </c>
      <c r="W816" s="114" t="s">
        <v>47</v>
      </c>
      <c r="X816" s="51" t="str">
        <f t="shared" si="290"/>
        <v>9612ROCOASTRV</v>
      </c>
      <c r="Y816" s="53" t="s">
        <v>226</v>
      </c>
      <c r="Z816" s="53" t="s">
        <v>485</v>
      </c>
      <c r="AA816" s="53" t="s">
        <v>610</v>
      </c>
      <c r="AB816" s="53" t="s">
        <v>6021</v>
      </c>
      <c r="AC816" s="481" t="s">
        <v>56</v>
      </c>
      <c r="AD816" s="44" t="s">
        <v>57</v>
      </c>
      <c r="AE816" s="540">
        <v>35418</v>
      </c>
      <c r="AF816" s="538" t="s">
        <v>161</v>
      </c>
      <c r="AG816" s="538" t="s">
        <v>206</v>
      </c>
      <c r="AH816" s="538" t="s">
        <v>334</v>
      </c>
      <c r="AI816" s="15" t="s">
        <v>4809</v>
      </c>
      <c r="AJ816" s="466" t="s">
        <v>71</v>
      </c>
      <c r="AK816" s="53" t="s">
        <v>40</v>
      </c>
      <c r="AL816" s="15" t="s">
        <v>2578</v>
      </c>
      <c r="AM816" s="557">
        <v>45303.867331018519</v>
      </c>
      <c r="AN816" s="15" t="s">
        <v>49</v>
      </c>
      <c r="AO816" s="1101">
        <v>45313</v>
      </c>
      <c r="AP816" s="481">
        <v>2</v>
      </c>
      <c r="AQ816" s="715">
        <v>1</v>
      </c>
      <c r="AR816" s="715">
        <v>1</v>
      </c>
      <c r="AS816" s="673" t="s">
        <v>47</v>
      </c>
      <c r="AT816" s="188" t="s">
        <v>1210</v>
      </c>
      <c r="AV816" s="58"/>
      <c r="AW816" s="1062"/>
      <c r="AX816" s="1093"/>
      <c r="AY816" s="1062"/>
      <c r="AZ816" s="58"/>
      <c r="BA816" s="58"/>
      <c r="BG816" s="755">
        <f t="shared" si="291"/>
        <v>6</v>
      </c>
      <c r="BH816" s="709">
        <f t="shared" si="292"/>
        <v>5</v>
      </c>
      <c r="BI816" s="755">
        <f t="shared" si="293"/>
        <v>-1</v>
      </c>
      <c r="BJ816" s="459" t="str">
        <f t="shared" si="294"/>
        <v>NO TIENE REZAGO</v>
      </c>
    </row>
    <row r="817" spans="1:63" customFormat="1" ht="18.75" customHeight="1">
      <c r="A817" s="481">
        <v>627</v>
      </c>
      <c r="B817" s="114" t="s">
        <v>2836</v>
      </c>
      <c r="C817" s="15" t="s">
        <v>33</v>
      </c>
      <c r="D817" s="15" t="s">
        <v>33</v>
      </c>
      <c r="E817" s="15" t="s">
        <v>116</v>
      </c>
      <c r="F817" s="16">
        <v>933637560</v>
      </c>
      <c r="G817" s="310" t="str">
        <f>CONCATENATE(MID(Q817,3,2),MID(P817,1,2),MID(H817,1,2),MID(I817,1,2),MID(J817,1,2), MID(K817,1,2),MID(L817,1,1))</f>
        <v>111MESELUVAS</v>
      </c>
      <c r="H817" s="18" t="s">
        <v>175</v>
      </c>
      <c r="I817" s="18" t="s">
        <v>901</v>
      </c>
      <c r="J817" s="18" t="s">
        <v>3622</v>
      </c>
      <c r="K817" s="18" t="s">
        <v>167</v>
      </c>
      <c r="L817" s="15" t="s">
        <v>57</v>
      </c>
      <c r="M817" s="103" t="s">
        <v>57</v>
      </c>
      <c r="N817" s="193">
        <v>40545</v>
      </c>
      <c r="O817" s="199">
        <v>2</v>
      </c>
      <c r="P817" s="199">
        <v>1</v>
      </c>
      <c r="Q817" s="199">
        <v>2011</v>
      </c>
      <c r="R817" s="637">
        <f ca="1">DATEDIF(N817,TODAY(),"Y")</f>
        <v>13</v>
      </c>
      <c r="S817" s="15" t="s">
        <v>4809</v>
      </c>
      <c r="T817" s="29" t="s">
        <v>86</v>
      </c>
      <c r="U817" s="19">
        <v>33940363</v>
      </c>
      <c r="V817" s="14" t="s">
        <v>2586</v>
      </c>
      <c r="W817" s="114" t="s">
        <v>47</v>
      </c>
      <c r="X817" s="51" t="str">
        <f>UPPER(CONCATENATE(MID(AH817,3,2),MID(AG817,1,2),MID(Y817,1,2),MID(Z817,1,2),MID(AA817,1,2),MID(AB817,1,2),MID(AC817,1,1)))</f>
        <v>903SEROYODAV</v>
      </c>
      <c r="Y817" s="18" t="s">
        <v>901</v>
      </c>
      <c r="Z817" s="18" t="s">
        <v>338</v>
      </c>
      <c r="AA817" s="18" t="s">
        <v>1565</v>
      </c>
      <c r="AB817" s="18" t="s">
        <v>246</v>
      </c>
      <c r="AC817" s="481" t="s">
        <v>56</v>
      </c>
      <c r="AD817" s="15" t="s">
        <v>42</v>
      </c>
      <c r="AE817" s="116">
        <v>32942</v>
      </c>
      <c r="AF817" s="18" t="s">
        <v>114</v>
      </c>
      <c r="AG817" s="18" t="s">
        <v>253</v>
      </c>
      <c r="AH817" s="18" t="s">
        <v>508</v>
      </c>
      <c r="AI817" s="58" t="s">
        <v>4809</v>
      </c>
      <c r="AJ817" s="18" t="s">
        <v>42</v>
      </c>
      <c r="AK817" s="130" t="s">
        <v>1566</v>
      </c>
      <c r="AL817" s="15" t="s">
        <v>2578</v>
      </c>
      <c r="AM817" s="85">
        <v>45235.438007314813</v>
      </c>
      <c r="AN817" s="15" t="s">
        <v>49</v>
      </c>
      <c r="AO817" s="24">
        <v>45254</v>
      </c>
      <c r="AP817" s="15">
        <v>2</v>
      </c>
      <c r="AQ817" s="277">
        <v>2</v>
      </c>
      <c r="AR817" s="277">
        <v>1</v>
      </c>
      <c r="AS817" s="114" t="s">
        <v>47</v>
      </c>
      <c r="AT817" s="281" t="s">
        <v>76</v>
      </c>
      <c r="AU817" s="398" t="s">
        <v>47</v>
      </c>
      <c r="AV817" s="15"/>
      <c r="AW817" s="164"/>
      <c r="AX817" s="58"/>
      <c r="AY817" s="164"/>
      <c r="AZ817" s="15"/>
      <c r="BA817" s="15"/>
      <c r="BB817" s="164"/>
      <c r="BC817" s="164"/>
      <c r="BD817" s="164"/>
      <c r="BE817" s="164"/>
      <c r="BF817" s="164"/>
      <c r="BG817" s="755">
        <f>IF(V817="NINGUNO",6, IF(V817="NIVEL INICIAL 3 AÑOS",6,IF(V817="NIVEL INICIAL 4 AÑOS",6, IF(V817="NIVEL INICIAL 5 AÑOS",6, IF(V817="PRIMARIA - 1ER GRADO",6, IF(V817="PRIMARIA - 2DO GRADO",7, IF(V817="PRIMARIA - 3ER GRADO",8, IF(V817="PRIMARIA - 4TO GRADO",9, IF(V817="PRIMARIA - 5TO GRADO",10, IF(V817="PRIMARIA - 6TO GRADO",11, IF(V817="SECUNDARIA - 1ER GRADO",12, IF(V817="SECUNDARIA - 2DO GRADO",13, IF(V817="SECUNDARIA - 3ER GRADO",14, IF(V817="SECUNDARIA - 4TO GRADO",15))))))))))))))</f>
        <v>11</v>
      </c>
      <c r="BH817" s="709">
        <f>DATEDIF(N817,"31/03/2024","Y")</f>
        <v>13</v>
      </c>
      <c r="BI817" s="755">
        <f>BH817-BG817</f>
        <v>2</v>
      </c>
      <c r="BJ817" s="459" t="str">
        <f>IF(BI817&lt;=1,"NO TIENE REZAGO", IF(BI817=2,"2 AÑOS REZAGO", IF(BI817=3,"3 AÑOS REZAGO", IF(BI817&gt;=4, "4 AÑOS REZAGO A MÁS"))))</f>
        <v>2 AÑOS REZAGO</v>
      </c>
      <c r="BK817" s="164"/>
    </row>
    <row r="818" spans="1:63" customFormat="1" ht="18.75" customHeight="1">
      <c r="A818" s="481">
        <v>1053</v>
      </c>
      <c r="B818" s="59" t="s">
        <v>4811</v>
      </c>
      <c r="C818" s="15" t="s">
        <v>5146</v>
      </c>
      <c r="D818" s="15" t="s">
        <v>4021</v>
      </c>
      <c r="E818" s="482" t="s">
        <v>146</v>
      </c>
      <c r="F818" s="513" t="s">
        <v>562</v>
      </c>
      <c r="G818" s="310" t="str">
        <f>CONCATENATE(MID(Q818,3,2),MID(P818,1,2),MID(H818,1,2),MID(I818,1,2),MID(J818,1,2), MID(K818,1,2),MID(L818,1,1))</f>
        <v>1412MEVAYOJES</v>
      </c>
      <c r="H818" s="1049" t="s">
        <v>175</v>
      </c>
      <c r="I818" s="1049" t="s">
        <v>4760</v>
      </c>
      <c r="J818" s="1049" t="s">
        <v>4765</v>
      </c>
      <c r="K818" s="1049" t="s">
        <v>458</v>
      </c>
      <c r="L818" s="15" t="s">
        <v>57</v>
      </c>
      <c r="M818" s="103" t="s">
        <v>57</v>
      </c>
      <c r="N818" s="193">
        <v>41986</v>
      </c>
      <c r="O818" s="199">
        <v>13</v>
      </c>
      <c r="P818" s="199">
        <v>12</v>
      </c>
      <c r="Q818" s="199">
        <v>2014</v>
      </c>
      <c r="R818" s="637">
        <f ca="1">DATEDIF(N818,TODAY(),"Y")</f>
        <v>9</v>
      </c>
      <c r="S818" s="15" t="s">
        <v>4808</v>
      </c>
      <c r="T818" s="29" t="s">
        <v>2590</v>
      </c>
      <c r="U818" s="200">
        <v>1089</v>
      </c>
      <c r="V818" s="756" t="s">
        <v>2631</v>
      </c>
      <c r="W818" s="114" t="s">
        <v>47</v>
      </c>
      <c r="X818" s="51" t="str">
        <f>UPPER(CONCATENATE(MID(AH818,3,2),MID(AG818,1,2),MID(Y818,1,2),MID(Z818,1,2),MID(AA818,1,2),MID(AB818,1,2),MID(AC818,1,1)))</f>
        <v>899VANIYHCOV</v>
      </c>
      <c r="Y818" s="197" t="s">
        <v>4760</v>
      </c>
      <c r="Z818" s="32" t="s">
        <v>53</v>
      </c>
      <c r="AA818" s="192" t="s">
        <v>4761</v>
      </c>
      <c r="AB818" s="192" t="s">
        <v>439</v>
      </c>
      <c r="AC818" s="481" t="s">
        <v>56</v>
      </c>
      <c r="AD818" s="44" t="s">
        <v>57</v>
      </c>
      <c r="AE818" s="407">
        <v>32763</v>
      </c>
      <c r="AF818" s="185">
        <v>12</v>
      </c>
      <c r="AG818" s="185">
        <v>9</v>
      </c>
      <c r="AH818" s="185">
        <v>1989</v>
      </c>
      <c r="AI818" s="58" t="s">
        <v>4809</v>
      </c>
      <c r="AJ818" s="32" t="s">
        <v>58</v>
      </c>
      <c r="AK818" s="200">
        <v>20811193</v>
      </c>
      <c r="AL818" s="15" t="s">
        <v>2578</v>
      </c>
      <c r="AM818" s="387">
        <v>45211</v>
      </c>
      <c r="AN818" s="15"/>
      <c r="AO818" s="31"/>
      <c r="AP818" s="15"/>
      <c r="AQ818" s="277"/>
      <c r="AR818" s="181"/>
      <c r="AS818" s="146" t="s">
        <v>47</v>
      </c>
      <c r="AT818" s="277" t="s">
        <v>84</v>
      </c>
      <c r="AU818" s="164" t="s">
        <v>47</v>
      </c>
      <c r="AV818" s="58"/>
      <c r="AW818" s="164"/>
      <c r="AX818" s="58"/>
      <c r="AY818" s="164"/>
      <c r="AZ818" s="58"/>
      <c r="BA818" s="58"/>
      <c r="BB818" s="164"/>
      <c r="BC818" s="164"/>
      <c r="BD818" s="164"/>
      <c r="BE818" s="164"/>
      <c r="BF818" s="164"/>
      <c r="BG818" s="755">
        <f>IF(V818="NINGUNO",6, IF(V818="NIVEL INICIAL 3 AÑOS",6,IF(V818="NIVEL INICIAL 4 AÑOS",6, IF(V818="NIVEL INICIAL 5 AÑOS",6, IF(V818="PRIMARIA - 1ER GRADO",6, IF(V818="PRIMARIA - 2DO GRADO",7, IF(V818="PRIMARIA - 3ER GRADO",8, IF(V818="PRIMARIA - 4TO GRADO",9, IF(V818="PRIMARIA - 5TO GRADO",10, IF(V818="PRIMARIA - 6TO GRADO",11, IF(V818="SECUNDARIA - 1ER GRADO",12, IF(V818="SECUNDARIA - 2DO GRADO",13, IF(V818="SECUNDARIA - 3ER GRADO",14, IF(V818="SECUNDARIA - 4TO GRADO",15))))))))))))))</f>
        <v>6</v>
      </c>
      <c r="BH818" s="709">
        <f>DATEDIF(N818,"31/03/2024","Y")</f>
        <v>9</v>
      </c>
      <c r="BI818" s="755">
        <f>BH818-BG818</f>
        <v>3</v>
      </c>
      <c r="BJ818" s="459" t="str">
        <f>IF(BI818&lt;=1,"NO TIENE REZAGO", IF(BI818=2,"2 AÑOS REZAGO", IF(BI818=3,"3 AÑOS REZAGO", IF(BI818&gt;=4, "4 AÑOS REZAGO A MÁS"))))</f>
        <v>3 AÑOS REZAGO</v>
      </c>
      <c r="BK818" s="164" t="s">
        <v>4762</v>
      </c>
    </row>
    <row r="819" spans="1:63" customFormat="1" ht="18.75" customHeight="1">
      <c r="A819" s="481">
        <v>1225</v>
      </c>
      <c r="B819" s="23" t="s">
        <v>5311</v>
      </c>
      <c r="C819" s="15" t="s">
        <v>33</v>
      </c>
      <c r="D819" s="15" t="s">
        <v>33</v>
      </c>
      <c r="E819" s="466" t="s">
        <v>5648</v>
      </c>
      <c r="F819" s="53" t="s">
        <v>5662</v>
      </c>
      <c r="G819" s="310" t="str">
        <f>CONCATENATE(MID(Q819,3,2),MID(P819,1,2),MID(H819,1,2),MID(I819,1,2),MID(J819,1,2), MID(K819,1,2),MID(L819,1,1))</f>
        <v>123MEGUBRMAS</v>
      </c>
      <c r="H819" s="48" t="s">
        <v>5790</v>
      </c>
      <c r="I819" s="48" t="s">
        <v>3165</v>
      </c>
      <c r="J819" s="48" t="s">
        <v>5791</v>
      </c>
      <c r="K819" s="48" t="s">
        <v>5792</v>
      </c>
      <c r="L819" s="58" t="s">
        <v>57</v>
      </c>
      <c r="M819" s="103" t="s">
        <v>57</v>
      </c>
      <c r="N819" s="528">
        <v>40979</v>
      </c>
      <c r="O819" s="354">
        <v>11</v>
      </c>
      <c r="P819" s="354">
        <v>3</v>
      </c>
      <c r="Q819" s="354">
        <v>2012</v>
      </c>
      <c r="R819" s="637">
        <f t="shared" ref="R819:R842" ca="1" si="295">DATEDIF(N819,TODAY(),"Y")</f>
        <v>12</v>
      </c>
      <c r="S819" s="483" t="s">
        <v>4809</v>
      </c>
      <c r="T819" s="466" t="s">
        <v>2590</v>
      </c>
      <c r="U819" s="53">
        <v>268</v>
      </c>
      <c r="V819" s="14" t="s">
        <v>2644</v>
      </c>
      <c r="W819" s="114" t="s">
        <v>47</v>
      </c>
      <c r="X819" s="51" t="str">
        <f t="shared" ref="X819:X842" si="296">UPPER(CONCATENATE(MID(AH819,3,2),MID(AG819,1,2),MID(Y819,1,2),MID(Z819,1,2),MID(AA819,1,2),MID(AB819,1,2),MID(AC819,1,1)))</f>
        <v>2302GURORAROV</v>
      </c>
      <c r="Y819" s="53" t="s">
        <v>854</v>
      </c>
      <c r="Z819" s="53" t="s">
        <v>627</v>
      </c>
      <c r="AA819" s="53" t="s">
        <v>6005</v>
      </c>
      <c r="AB819" s="53" t="s">
        <v>444</v>
      </c>
      <c r="AC819" s="481" t="s">
        <v>56</v>
      </c>
      <c r="AD819" s="114" t="s">
        <v>42</v>
      </c>
      <c r="AE819" s="540">
        <v>44964</v>
      </c>
      <c r="AF819" s="538" t="s">
        <v>216</v>
      </c>
      <c r="AG819" s="538" t="s">
        <v>87</v>
      </c>
      <c r="AH819" s="538" t="s">
        <v>6006</v>
      </c>
      <c r="AI819" s="15" t="s">
        <v>4809</v>
      </c>
      <c r="AJ819" s="466" t="s">
        <v>42</v>
      </c>
      <c r="AK819" s="53" t="s">
        <v>40</v>
      </c>
      <c r="AL819" s="15" t="s">
        <v>2578</v>
      </c>
      <c r="AM819" s="557">
        <v>45279.068299976847</v>
      </c>
      <c r="AN819" s="15" t="s">
        <v>49</v>
      </c>
      <c r="AO819" s="1101">
        <v>45306</v>
      </c>
      <c r="AP819" s="481"/>
      <c r="AQ819" s="715">
        <v>1</v>
      </c>
      <c r="AR819" s="715">
        <v>1</v>
      </c>
      <c r="AS819" s="673" t="s">
        <v>47</v>
      </c>
      <c r="AT819" s="188" t="s">
        <v>1210</v>
      </c>
      <c r="AU819" s="305"/>
      <c r="AV819" s="58" t="s">
        <v>47</v>
      </c>
      <c r="AW819" s="1065">
        <v>3029</v>
      </c>
      <c r="AX819" s="1093">
        <v>45310</v>
      </c>
      <c r="AY819" s="1065" t="s">
        <v>5636</v>
      </c>
      <c r="AZ819" s="58"/>
      <c r="BA819" s="58"/>
      <c r="BG819" s="755">
        <f t="shared" ref="BG819:BG842" si="297">IF(V819="NINGUNO",6, IF(V819="NIVEL INICIAL 3 AÑOS",6,IF(V819="NIVEL INICIAL 4 AÑOS",6, IF(V819="NIVEL INICIAL 5 AÑOS",6, IF(V819="PRIMARIA - 1ER GRADO",6, IF(V819="PRIMARIA - 2DO GRADO",7, IF(V819="PRIMARIA - 3ER GRADO",8, IF(V819="PRIMARIA - 4TO GRADO",9, IF(V819="PRIMARIA - 5TO GRADO",10, IF(V819="PRIMARIA - 6TO GRADO",11, IF(V819="SECUNDARIA - 1ER GRADO",12, IF(V819="SECUNDARIA - 2DO GRADO",13, IF(V819="SECUNDARIA - 3ER GRADO",14, IF(V819="SECUNDARIA - 4TO GRADO",15))))))))))))))</f>
        <v>9</v>
      </c>
      <c r="BH819" s="709">
        <f t="shared" ref="BH819:BH842" si="298">DATEDIF(N819,"31/03/2024","Y")</f>
        <v>12</v>
      </c>
      <c r="BI819" s="755">
        <f t="shared" ref="BI819:BI842" si="299">BH819-BG819</f>
        <v>3</v>
      </c>
      <c r="BJ819" s="459" t="str">
        <f t="shared" ref="BJ819:BJ842" si="300">IF(BI819&lt;=1,"NO TIENE REZAGO", IF(BI819=2,"2 AÑOS REZAGO", IF(BI819=3,"3 AÑOS REZAGO", IF(BI819&gt;=4, "4 AÑOS REZAGO A MÁS"))))</f>
        <v>3 AÑOS REZAGO</v>
      </c>
    </row>
    <row r="820" spans="1:63" customFormat="1" ht="18.75" customHeight="1">
      <c r="A820" s="481">
        <v>712</v>
      </c>
      <c r="B820" s="114" t="s">
        <v>2836</v>
      </c>
      <c r="C820" s="15" t="s">
        <v>5146</v>
      </c>
      <c r="D820" s="15" t="s">
        <v>126</v>
      </c>
      <c r="E820" s="198" t="s">
        <v>126</v>
      </c>
      <c r="F820" s="15">
        <v>975315131</v>
      </c>
      <c r="G820" s="310" t="str">
        <f>CONCATENATE(MID(Q820,3,2),MID(P820,1,2),MID(H820,1,2),MID(I820,1,2),MID(J820,1,2), MID(K820,1,2),MID(L820,1,1))</f>
        <v>175MEHESAALP</v>
      </c>
      <c r="H820" s="18" t="s">
        <v>1101</v>
      </c>
      <c r="I820" s="18" t="s">
        <v>361</v>
      </c>
      <c r="J820" s="18" t="s">
        <v>2594</v>
      </c>
      <c r="K820" s="18" t="s">
        <v>1776</v>
      </c>
      <c r="L820" s="21" t="s">
        <v>42</v>
      </c>
      <c r="M820" s="21" t="s">
        <v>42</v>
      </c>
      <c r="N820" s="193">
        <v>42872</v>
      </c>
      <c r="O820" s="199">
        <v>17</v>
      </c>
      <c r="P820" s="199">
        <v>5</v>
      </c>
      <c r="Q820" s="199">
        <v>2017</v>
      </c>
      <c r="R820" s="637">
        <f t="shared" ca="1" si="295"/>
        <v>6</v>
      </c>
      <c r="S820" s="15" t="s">
        <v>4808</v>
      </c>
      <c r="T820" s="18" t="s">
        <v>42</v>
      </c>
      <c r="U820" s="15">
        <v>1903700</v>
      </c>
      <c r="V820" s="14" t="s">
        <v>2592</v>
      </c>
      <c r="W820" s="114" t="s">
        <v>47</v>
      </c>
      <c r="X820" s="51" t="str">
        <f t="shared" si="296"/>
        <v>828MEDIJURUV</v>
      </c>
      <c r="Y820" s="18" t="s">
        <v>1101</v>
      </c>
      <c r="Z820" s="18" t="s">
        <v>1102</v>
      </c>
      <c r="AA820" s="18" t="s">
        <v>1085</v>
      </c>
      <c r="AB820" s="18" t="s">
        <v>1103</v>
      </c>
      <c r="AC820" s="481" t="s">
        <v>56</v>
      </c>
      <c r="AD820" s="15" t="s">
        <v>42</v>
      </c>
      <c r="AE820" s="24">
        <v>30175</v>
      </c>
      <c r="AF820" s="18" t="s">
        <v>206</v>
      </c>
      <c r="AG820" s="18" t="s">
        <v>73</v>
      </c>
      <c r="AH820" s="18" t="s">
        <v>369</v>
      </c>
      <c r="AI820" s="58" t="s">
        <v>4808</v>
      </c>
      <c r="AJ820" s="18" t="s">
        <v>42</v>
      </c>
      <c r="AK820" s="20">
        <v>1858877</v>
      </c>
      <c r="AL820" s="15" t="s">
        <v>2578</v>
      </c>
      <c r="AM820" s="31">
        <v>45222</v>
      </c>
      <c r="AN820" s="15" t="s">
        <v>49</v>
      </c>
      <c r="AO820" s="1111">
        <v>45253</v>
      </c>
      <c r="AP820" s="15">
        <v>1</v>
      </c>
      <c r="AQ820" s="277">
        <v>1</v>
      </c>
      <c r="AR820" s="277">
        <v>1</v>
      </c>
      <c r="AS820" s="114" t="s">
        <v>47</v>
      </c>
      <c r="AT820" s="281" t="s">
        <v>84</v>
      </c>
      <c r="AU820" s="398" t="s">
        <v>47</v>
      </c>
      <c r="AV820" s="15"/>
      <c r="AW820" s="164"/>
      <c r="AX820" s="58"/>
      <c r="AY820" s="164"/>
      <c r="AZ820" s="15"/>
      <c r="BA820" s="15"/>
      <c r="BB820" s="164"/>
      <c r="BC820" s="164"/>
      <c r="BD820" s="164"/>
      <c r="BE820" s="164"/>
      <c r="BF820" s="164"/>
      <c r="BG820" s="755">
        <f t="shared" si="297"/>
        <v>6</v>
      </c>
      <c r="BH820" s="709">
        <f t="shared" si="298"/>
        <v>6</v>
      </c>
      <c r="BI820" s="755">
        <f t="shared" si="299"/>
        <v>0</v>
      </c>
      <c r="BJ820" s="459" t="str">
        <f t="shared" si="300"/>
        <v>NO TIENE REZAGO</v>
      </c>
      <c r="BK820" s="164"/>
    </row>
    <row r="821" spans="1:63" customFormat="1" ht="18.75" customHeight="1">
      <c r="A821" s="481">
        <v>1329</v>
      </c>
      <c r="B821" s="23" t="s">
        <v>5311</v>
      </c>
      <c r="C821" s="15" t="s">
        <v>50</v>
      </c>
      <c r="D821" s="15" t="s">
        <v>50</v>
      </c>
      <c r="E821" s="567" t="s">
        <v>51</v>
      </c>
      <c r="F821" s="564">
        <v>902968122</v>
      </c>
      <c r="G821" s="310" t="str">
        <f>CONCATENATE(MID(Q821,3,2),MID(P821,1,2),MID(H821,1,2),MID(I821,1,2),MID(J821,1,2), MID(K821,1,2),MID(L821,1,1))</f>
        <v>0711MIMEEDDAP</v>
      </c>
      <c r="H821" s="473" t="s">
        <v>6165</v>
      </c>
      <c r="I821" s="473" t="s">
        <v>175</v>
      </c>
      <c r="J821" s="473" t="s">
        <v>6166</v>
      </c>
      <c r="K821" s="473" t="s">
        <v>1957</v>
      </c>
      <c r="L821" s="520" t="s">
        <v>42</v>
      </c>
      <c r="M821" s="499" t="s">
        <v>42</v>
      </c>
      <c r="N821" s="573">
        <v>39413</v>
      </c>
      <c r="O821" s="549">
        <v>27</v>
      </c>
      <c r="P821" s="549">
        <v>11</v>
      </c>
      <c r="Q821" s="549">
        <v>2007</v>
      </c>
      <c r="R821" s="637">
        <f t="shared" ca="1" si="295"/>
        <v>16</v>
      </c>
      <c r="S821" s="482" t="s">
        <v>4808</v>
      </c>
      <c r="T821" s="473" t="s">
        <v>42</v>
      </c>
      <c r="U821" s="561">
        <v>3112481</v>
      </c>
      <c r="V821" s="16" t="s">
        <v>2672</v>
      </c>
      <c r="W821" s="114" t="s">
        <v>47</v>
      </c>
      <c r="X821" s="51" t="str">
        <f t="shared" si="296"/>
        <v>9103MEVOMANAV</v>
      </c>
      <c r="Y821" s="473" t="s">
        <v>175</v>
      </c>
      <c r="Z821" s="473" t="s">
        <v>6219</v>
      </c>
      <c r="AA821" s="473" t="s">
        <v>689</v>
      </c>
      <c r="AB821" s="473" t="s">
        <v>834</v>
      </c>
      <c r="AC821" s="481" t="s">
        <v>56</v>
      </c>
      <c r="AD821" s="15" t="s">
        <v>42</v>
      </c>
      <c r="AE821" s="474">
        <v>33326</v>
      </c>
      <c r="AF821" s="549" t="s">
        <v>753</v>
      </c>
      <c r="AG821" s="560" t="s">
        <v>88</v>
      </c>
      <c r="AH821" s="549" t="s">
        <v>156</v>
      </c>
      <c r="AI821" s="15" t="s">
        <v>4809</v>
      </c>
      <c r="AJ821" s="473" t="s">
        <v>42</v>
      </c>
      <c r="AK821" s="561">
        <v>3056626</v>
      </c>
      <c r="AL821" s="15" t="s">
        <v>2578</v>
      </c>
      <c r="AM821" s="1095">
        <v>45275</v>
      </c>
      <c r="AN821" s="15" t="s">
        <v>49</v>
      </c>
      <c r="AO821" s="1101">
        <v>45293</v>
      </c>
      <c r="AP821" s="58">
        <v>1</v>
      </c>
      <c r="AQ821" s="716">
        <v>3</v>
      </c>
      <c r="AR821" s="716">
        <v>3</v>
      </c>
      <c r="AS821" s="638" t="s">
        <v>47</v>
      </c>
      <c r="AT821" s="188" t="s">
        <v>6241</v>
      </c>
      <c r="AU821" s="305"/>
      <c r="AV821" s="58" t="s">
        <v>47</v>
      </c>
      <c r="AW821" s="1072" t="s">
        <v>6243</v>
      </c>
      <c r="AX821" s="1101">
        <v>45294</v>
      </c>
      <c r="AY821" s="1063" t="s">
        <v>47</v>
      </c>
      <c r="AZ821" s="58"/>
      <c r="BA821" s="58"/>
      <c r="BG821" s="755">
        <f t="shared" si="297"/>
        <v>15</v>
      </c>
      <c r="BH821" s="709">
        <f t="shared" si="298"/>
        <v>16</v>
      </c>
      <c r="BI821" s="755">
        <f t="shared" si="299"/>
        <v>1</v>
      </c>
      <c r="BJ821" s="459" t="str">
        <f t="shared" si="300"/>
        <v>NO TIENE REZAGO</v>
      </c>
    </row>
    <row r="822" spans="1:63" customFormat="1" ht="18.75" customHeight="1">
      <c r="A822" s="481">
        <v>21</v>
      </c>
      <c r="B822" s="51" t="s">
        <v>2575</v>
      </c>
      <c r="C822" s="25" t="s">
        <v>33</v>
      </c>
      <c r="D822" s="25" t="s">
        <v>33</v>
      </c>
      <c r="E822" s="14" t="s">
        <v>132</v>
      </c>
      <c r="F822" s="14">
        <v>949631240</v>
      </c>
      <c r="G822" s="310" t="str">
        <f>CONCATENATE(MID(Q822,3,2),MID(P822,1,2),MID(H822,1,2),MID(I822,1,2),MID(J822,1,2), MID(K822,1,2),MID(L822,1,1))</f>
        <v>174MILUBRJHS</v>
      </c>
      <c r="H822" s="37" t="s">
        <v>281</v>
      </c>
      <c r="I822" s="37" t="s">
        <v>995</v>
      </c>
      <c r="J822" s="37" t="s">
        <v>2613</v>
      </c>
      <c r="K822" s="37" t="s">
        <v>2616</v>
      </c>
      <c r="L822" s="15" t="s">
        <v>57</v>
      </c>
      <c r="M822" s="103" t="s">
        <v>57</v>
      </c>
      <c r="N822" s="193">
        <v>42831</v>
      </c>
      <c r="O822" s="199">
        <v>6</v>
      </c>
      <c r="P822" s="199">
        <v>4</v>
      </c>
      <c r="Q822" s="199">
        <v>2017</v>
      </c>
      <c r="R822" s="637">
        <f t="shared" ca="1" si="295"/>
        <v>6</v>
      </c>
      <c r="S822" s="15" t="s">
        <v>4808</v>
      </c>
      <c r="T822" s="29" t="s">
        <v>2590</v>
      </c>
      <c r="U822" s="14">
        <v>500</v>
      </c>
      <c r="V822" s="14" t="s">
        <v>2592</v>
      </c>
      <c r="W822" s="51" t="s">
        <v>47</v>
      </c>
      <c r="X822" s="51" t="str">
        <f t="shared" si="296"/>
        <v>9304MILUMAJOV</v>
      </c>
      <c r="Y822" s="33" t="s">
        <v>281</v>
      </c>
      <c r="Z822" s="14" t="s">
        <v>995</v>
      </c>
      <c r="AA822" s="14" t="s">
        <v>185</v>
      </c>
      <c r="AB822" s="14" t="s">
        <v>309</v>
      </c>
      <c r="AC822" s="481" t="s">
        <v>56</v>
      </c>
      <c r="AD822" s="44" t="s">
        <v>111</v>
      </c>
      <c r="AE822" s="38">
        <v>34083</v>
      </c>
      <c r="AF822" s="46" t="s">
        <v>179</v>
      </c>
      <c r="AG822" s="46" t="s">
        <v>162</v>
      </c>
      <c r="AH822" s="46" t="s">
        <v>293</v>
      </c>
      <c r="AI822" s="58" t="s">
        <v>4809</v>
      </c>
      <c r="AJ822" s="150" t="s">
        <v>142</v>
      </c>
      <c r="AK822" s="39">
        <v>5377132</v>
      </c>
      <c r="AL822" s="1080" t="s">
        <v>2578</v>
      </c>
      <c r="AM822" s="31">
        <v>45203</v>
      </c>
      <c r="AN822" s="15" t="s">
        <v>49</v>
      </c>
      <c r="AO822" s="1111">
        <v>45212</v>
      </c>
      <c r="AP822" s="58">
        <v>2</v>
      </c>
      <c r="AQ822" s="160">
        <v>2</v>
      </c>
      <c r="AR822" s="714">
        <v>1</v>
      </c>
      <c r="AS822" s="51" t="s">
        <v>47</v>
      </c>
      <c r="AT822" s="687" t="s">
        <v>98</v>
      </c>
      <c r="AU822" s="1058" t="s">
        <v>47</v>
      </c>
      <c r="AV822" s="58"/>
      <c r="AW822" s="1061"/>
      <c r="AX822" s="58"/>
      <c r="AY822" s="1061"/>
      <c r="AZ822" s="58"/>
      <c r="BA822" s="557"/>
      <c r="BB822" s="1061"/>
      <c r="BC822" s="1061"/>
      <c r="BD822" s="1061"/>
      <c r="BE822" s="1061"/>
      <c r="BF822" s="1061"/>
      <c r="BG822" s="755">
        <f t="shared" si="297"/>
        <v>6</v>
      </c>
      <c r="BH822" s="709">
        <f t="shared" si="298"/>
        <v>6</v>
      </c>
      <c r="BI822" s="755">
        <f t="shared" si="299"/>
        <v>0</v>
      </c>
      <c r="BJ822" s="459" t="str">
        <f t="shared" si="300"/>
        <v>NO TIENE REZAGO</v>
      </c>
      <c r="BK822" s="1061"/>
    </row>
    <row r="823" spans="1:63" customFormat="1" ht="18.75" customHeight="1">
      <c r="A823" s="481">
        <v>943</v>
      </c>
      <c r="B823" s="23" t="s">
        <v>4811</v>
      </c>
      <c r="C823" s="15" t="s">
        <v>33</v>
      </c>
      <c r="D823" s="15" t="s">
        <v>33</v>
      </c>
      <c r="E823" s="185" t="s">
        <v>193</v>
      </c>
      <c r="F823" s="185">
        <v>972498193</v>
      </c>
      <c r="G823" s="310" t="str">
        <f>CONCATENATE(MID(Q823,3,2),MID(P823,1,2),MID(H823,1,2),MID(I823,1,2),MID(J823,1,2), MID(K823,1,2),MID(L823,1,1))</f>
        <v>177MIMORENIS</v>
      </c>
      <c r="H823" s="197" t="s">
        <v>281</v>
      </c>
      <c r="I823" s="197" t="s">
        <v>1124</v>
      </c>
      <c r="J823" s="197" t="s">
        <v>4469</v>
      </c>
      <c r="K823" s="197" t="s">
        <v>2900</v>
      </c>
      <c r="L823" s="15" t="s">
        <v>57</v>
      </c>
      <c r="M823" s="103" t="s">
        <v>57</v>
      </c>
      <c r="N823" s="193">
        <v>42935</v>
      </c>
      <c r="O823" s="199">
        <v>19</v>
      </c>
      <c r="P823" s="199">
        <v>7</v>
      </c>
      <c r="Q823" s="199">
        <v>2017</v>
      </c>
      <c r="R823" s="637">
        <f t="shared" ca="1" si="295"/>
        <v>6</v>
      </c>
      <c r="S823" s="15" t="s">
        <v>4809</v>
      </c>
      <c r="T823" s="185" t="s">
        <v>326</v>
      </c>
      <c r="U823" s="362" t="s">
        <v>4470</v>
      </c>
      <c r="V823" s="185" t="s">
        <v>53</v>
      </c>
      <c r="W823" s="114" t="s">
        <v>47</v>
      </c>
      <c r="X823" s="51" t="str">
        <f t="shared" si="296"/>
        <v>9911MOSAROESV</v>
      </c>
      <c r="Y823" s="185" t="s">
        <v>1124</v>
      </c>
      <c r="Z823" s="185" t="s">
        <v>457</v>
      </c>
      <c r="AA823" s="185" t="s">
        <v>4471</v>
      </c>
      <c r="AB823" s="185" t="s">
        <v>904</v>
      </c>
      <c r="AC823" s="481" t="s">
        <v>56</v>
      </c>
      <c r="AD823" s="44" t="s">
        <v>57</v>
      </c>
      <c r="AE823" s="193">
        <v>36492</v>
      </c>
      <c r="AF823" s="362" t="s">
        <v>186</v>
      </c>
      <c r="AG823" s="362" t="s">
        <v>65</v>
      </c>
      <c r="AH823" s="362" t="s">
        <v>344</v>
      </c>
      <c r="AI823" s="58" t="s">
        <v>4809</v>
      </c>
      <c r="AJ823" s="32" t="s">
        <v>58</v>
      </c>
      <c r="AK823" s="369" t="s">
        <v>4472</v>
      </c>
      <c r="AL823" s="15" t="s">
        <v>2578</v>
      </c>
      <c r="AM823" s="85">
        <v>45258.617488425924</v>
      </c>
      <c r="AN823" s="15" t="s">
        <v>49</v>
      </c>
      <c r="AO823" s="1111">
        <v>45261</v>
      </c>
      <c r="AP823" s="15">
        <v>2</v>
      </c>
      <c r="AQ823" s="277">
        <v>2</v>
      </c>
      <c r="AR823" s="181">
        <v>1</v>
      </c>
      <c r="AS823" s="146" t="s">
        <v>47</v>
      </c>
      <c r="AT823" s="688" t="s">
        <v>48</v>
      </c>
      <c r="AU823" s="164" t="s">
        <v>47</v>
      </c>
      <c r="AV823" s="58"/>
      <c r="AW823" s="164"/>
      <c r="AX823" s="58"/>
      <c r="AY823" s="164"/>
      <c r="AZ823" s="58"/>
      <c r="BA823" s="58"/>
      <c r="BB823" s="164"/>
      <c r="BC823" s="164"/>
      <c r="BD823" s="164"/>
      <c r="BE823" s="164"/>
      <c r="BF823" s="164"/>
      <c r="BG823" s="755">
        <f t="shared" si="297"/>
        <v>6</v>
      </c>
      <c r="BH823" s="709">
        <f t="shared" si="298"/>
        <v>6</v>
      </c>
      <c r="BI823" s="755">
        <f t="shared" si="299"/>
        <v>0</v>
      </c>
      <c r="BJ823" s="459" t="str">
        <f t="shared" si="300"/>
        <v>NO TIENE REZAGO</v>
      </c>
      <c r="BK823" s="164"/>
    </row>
    <row r="824" spans="1:63" customFormat="1" ht="18.75" customHeight="1">
      <c r="A824" s="481">
        <v>944</v>
      </c>
      <c r="B824" s="23" t="s">
        <v>4811</v>
      </c>
      <c r="C824" s="15" t="s">
        <v>33</v>
      </c>
      <c r="D824" s="15" t="s">
        <v>33</v>
      </c>
      <c r="E824" s="185" t="s">
        <v>193</v>
      </c>
      <c r="F824" s="185">
        <v>972498193</v>
      </c>
      <c r="G824" s="310" t="str">
        <f>CONCATENATE(MID(Q824,3,2),MID(P824,1,2),MID(H824,1,2),MID(I824,1,2),MID(J824,1,2), MID(K824,1,2),MID(L824,1,1))</f>
        <v>204MIMOWIMIS</v>
      </c>
      <c r="H824" s="197" t="s">
        <v>281</v>
      </c>
      <c r="I824" s="197" t="s">
        <v>1124</v>
      </c>
      <c r="J824" s="197" t="s">
        <v>4473</v>
      </c>
      <c r="K824" s="197" t="s">
        <v>801</v>
      </c>
      <c r="L824" s="15" t="s">
        <v>57</v>
      </c>
      <c r="M824" s="103" t="s">
        <v>57</v>
      </c>
      <c r="N824" s="193">
        <v>43924</v>
      </c>
      <c r="O824" s="199">
        <v>3</v>
      </c>
      <c r="P824" s="199">
        <v>4</v>
      </c>
      <c r="Q824" s="199">
        <v>2020</v>
      </c>
      <c r="R824" s="637">
        <f t="shared" ca="1" si="295"/>
        <v>3</v>
      </c>
      <c r="S824" s="15" t="s">
        <v>4809</v>
      </c>
      <c r="T824" s="29" t="s">
        <v>2590</v>
      </c>
      <c r="U824" s="362" t="s">
        <v>4474</v>
      </c>
      <c r="V824" s="185" t="s">
        <v>53</v>
      </c>
      <c r="W824" s="114" t="s">
        <v>47</v>
      </c>
      <c r="X824" s="51" t="str">
        <f t="shared" si="296"/>
        <v>9911MOSAROESV</v>
      </c>
      <c r="Y824" s="185" t="s">
        <v>1124</v>
      </c>
      <c r="Z824" s="185" t="s">
        <v>457</v>
      </c>
      <c r="AA824" s="185" t="s">
        <v>4471</v>
      </c>
      <c r="AB824" s="185" t="s">
        <v>904</v>
      </c>
      <c r="AC824" s="481" t="s">
        <v>56</v>
      </c>
      <c r="AD824" s="44" t="s">
        <v>57</v>
      </c>
      <c r="AE824" s="408">
        <v>36492</v>
      </c>
      <c r="AF824" s="362" t="s">
        <v>186</v>
      </c>
      <c r="AG824" s="362" t="s">
        <v>65</v>
      </c>
      <c r="AH824" s="362" t="s">
        <v>344</v>
      </c>
      <c r="AI824" s="58" t="s">
        <v>4809</v>
      </c>
      <c r="AJ824" s="32" t="s">
        <v>58</v>
      </c>
      <c r="AK824" s="369" t="s">
        <v>4472</v>
      </c>
      <c r="AL824" s="58" t="s">
        <v>6721</v>
      </c>
      <c r="AM824" s="85">
        <v>45288.915266203701</v>
      </c>
      <c r="AN824" s="15"/>
      <c r="AO824" s="85"/>
      <c r="AP824" s="15"/>
      <c r="AQ824" s="277"/>
      <c r="AR824" s="181"/>
      <c r="AS824" s="146" t="s">
        <v>47</v>
      </c>
      <c r="AT824" s="688" t="s">
        <v>48</v>
      </c>
      <c r="AU824" s="164" t="s">
        <v>47</v>
      </c>
      <c r="AV824" s="58"/>
      <c r="AW824" s="164"/>
      <c r="AX824" s="58"/>
      <c r="AY824" s="164"/>
      <c r="AZ824" s="58"/>
      <c r="BA824" s="58"/>
      <c r="BB824" s="164"/>
      <c r="BC824" s="164"/>
      <c r="BD824" s="164"/>
      <c r="BE824" s="164"/>
      <c r="BF824" s="164"/>
      <c r="BG824" s="755">
        <f t="shared" si="297"/>
        <v>6</v>
      </c>
      <c r="BH824" s="709">
        <f t="shared" si="298"/>
        <v>3</v>
      </c>
      <c r="BI824" s="755">
        <f t="shared" si="299"/>
        <v>-3</v>
      </c>
      <c r="BJ824" s="459" t="str">
        <f t="shared" si="300"/>
        <v>NO TIENE REZAGO</v>
      </c>
      <c r="BK824" s="164"/>
    </row>
    <row r="825" spans="1:63" customFormat="1" ht="18.75" customHeight="1">
      <c r="A825" s="481">
        <v>1128</v>
      </c>
      <c r="B825" s="23" t="s">
        <v>5311</v>
      </c>
      <c r="C825" s="15" t="s">
        <v>33</v>
      </c>
      <c r="D825" s="15" t="s">
        <v>33</v>
      </c>
      <c r="E825" s="53" t="s">
        <v>2028</v>
      </c>
      <c r="F825" s="53">
        <v>936277195</v>
      </c>
      <c r="G825" s="310" t="str">
        <f>CONCATENATE(MID(Q825,3,2),MID(P825,1,2),MID(H825,1,2),MID(I825,1,2),MID(J825,1,2), MID(K825,1,2),MID(L825,1,1))</f>
        <v>092MIDIDAJOS</v>
      </c>
      <c r="H825" s="48" t="s">
        <v>5514</v>
      </c>
      <c r="I825" s="48" t="s">
        <v>541</v>
      </c>
      <c r="J825" s="48" t="s">
        <v>5515</v>
      </c>
      <c r="K825" s="48" t="s">
        <v>309</v>
      </c>
      <c r="L825" s="58" t="s">
        <v>57</v>
      </c>
      <c r="M825" s="103" t="s">
        <v>57</v>
      </c>
      <c r="N825" s="419">
        <v>39857</v>
      </c>
      <c r="O825" s="354">
        <v>13</v>
      </c>
      <c r="P825" s="354">
        <v>2</v>
      </c>
      <c r="Q825" s="354">
        <v>2009</v>
      </c>
      <c r="R825" s="637">
        <f t="shared" ca="1" si="295"/>
        <v>15</v>
      </c>
      <c r="S825" s="482" t="s">
        <v>4808</v>
      </c>
      <c r="T825" s="57" t="s">
        <v>71</v>
      </c>
      <c r="U825" s="467">
        <v>33168961</v>
      </c>
      <c r="V825" s="14" t="s">
        <v>2656</v>
      </c>
      <c r="W825" s="114" t="s">
        <v>47</v>
      </c>
      <c r="X825" s="51" t="str">
        <f t="shared" si="296"/>
        <v>8707DINONAANV</v>
      </c>
      <c r="Y825" s="53" t="s">
        <v>541</v>
      </c>
      <c r="Z825" s="53" t="s">
        <v>5594</v>
      </c>
      <c r="AA825" s="53" t="s">
        <v>3845</v>
      </c>
      <c r="AB825" s="53" t="s">
        <v>177</v>
      </c>
      <c r="AC825" s="481" t="s">
        <v>56</v>
      </c>
      <c r="AD825" s="44" t="s">
        <v>57</v>
      </c>
      <c r="AE825" s="526">
        <v>31978</v>
      </c>
      <c r="AF825" s="527" t="s">
        <v>122</v>
      </c>
      <c r="AG825" s="527" t="s">
        <v>216</v>
      </c>
      <c r="AH825" s="527" t="s">
        <v>249</v>
      </c>
      <c r="AI825" s="15" t="s">
        <v>4809</v>
      </c>
      <c r="AJ825" s="53" t="s">
        <v>71</v>
      </c>
      <c r="AK825" s="53">
        <v>20073932</v>
      </c>
      <c r="AL825" s="15" t="s">
        <v>2578</v>
      </c>
      <c r="AM825" s="557">
        <v>45184</v>
      </c>
      <c r="AN825" s="15" t="s">
        <v>49</v>
      </c>
      <c r="AO825" s="1114">
        <v>45297</v>
      </c>
      <c r="AP825" s="481">
        <v>2</v>
      </c>
      <c r="AQ825" s="715">
        <v>1</v>
      </c>
      <c r="AR825" s="715">
        <v>1</v>
      </c>
      <c r="AS825" s="673" t="s">
        <v>47</v>
      </c>
      <c r="AT825" s="188" t="s">
        <v>98</v>
      </c>
      <c r="AV825" s="58"/>
      <c r="AW825" s="1068"/>
      <c r="AX825" s="1093"/>
      <c r="AY825" s="1068"/>
      <c r="AZ825" s="58"/>
      <c r="BA825" s="58"/>
      <c r="BG825" s="755">
        <f t="shared" si="297"/>
        <v>12</v>
      </c>
      <c r="BH825" s="709">
        <f t="shared" si="298"/>
        <v>15</v>
      </c>
      <c r="BI825" s="755">
        <f t="shared" si="299"/>
        <v>3</v>
      </c>
      <c r="BJ825" s="459" t="str">
        <f t="shared" si="300"/>
        <v>3 AÑOS REZAGO</v>
      </c>
    </row>
    <row r="826" spans="1:63" customFormat="1" ht="18.75" customHeight="1">
      <c r="A826" s="481">
        <v>1306</v>
      </c>
      <c r="B826" s="23" t="s">
        <v>5311</v>
      </c>
      <c r="C826" s="15" t="s">
        <v>50</v>
      </c>
      <c r="D826" s="15" t="s">
        <v>77</v>
      </c>
      <c r="E826" s="567" t="s">
        <v>77</v>
      </c>
      <c r="F826" s="564">
        <v>99224536</v>
      </c>
      <c r="G826" s="310" t="str">
        <f>CONCATENATE(MID(Q826,3,2),MID(P826,1,2),MID(H826,1,2),MID(I826,1,2),MID(J826,1,2), MID(K826,1,2),MID(L826,1,1))</f>
        <v>208MIMAAISOS</v>
      </c>
      <c r="H826" s="473" t="s">
        <v>3297</v>
      </c>
      <c r="I826" s="473" t="s">
        <v>426</v>
      </c>
      <c r="J826" s="473" t="s">
        <v>6109</v>
      </c>
      <c r="K826" s="473" t="s">
        <v>1661</v>
      </c>
      <c r="L826" s="58" t="s">
        <v>57</v>
      </c>
      <c r="M826" s="103" t="s">
        <v>57</v>
      </c>
      <c r="N826" s="565">
        <v>44047</v>
      </c>
      <c r="O826" s="549">
        <v>4</v>
      </c>
      <c r="P826" s="549">
        <v>8</v>
      </c>
      <c r="Q826" s="549">
        <v>2020</v>
      </c>
      <c r="R826" s="637">
        <f t="shared" ca="1" si="295"/>
        <v>3</v>
      </c>
      <c r="S826" s="483" t="s">
        <v>4809</v>
      </c>
      <c r="T826" s="29" t="s">
        <v>86</v>
      </c>
      <c r="U826" s="561">
        <v>92923195</v>
      </c>
      <c r="V826" s="564" t="s">
        <v>53</v>
      </c>
      <c r="W826" s="114" t="s">
        <v>47</v>
      </c>
      <c r="X826" s="51" t="str">
        <f t="shared" si="296"/>
        <v>9604MASIDAGUP</v>
      </c>
      <c r="Y826" s="549" t="s">
        <v>426</v>
      </c>
      <c r="Z826" s="549" t="s">
        <v>996</v>
      </c>
      <c r="AA826" s="549" t="s">
        <v>6119</v>
      </c>
      <c r="AB826" s="549" t="s">
        <v>6120</v>
      </c>
      <c r="AC826" s="15" t="s">
        <v>1937</v>
      </c>
      <c r="AD826" s="114" t="s">
        <v>1938</v>
      </c>
      <c r="AE826" s="474">
        <v>35159</v>
      </c>
      <c r="AF826" s="549" t="s">
        <v>162</v>
      </c>
      <c r="AG826" s="572" t="s">
        <v>162</v>
      </c>
      <c r="AH826" s="473" t="s">
        <v>334</v>
      </c>
      <c r="AI826" s="15" t="s">
        <v>4809</v>
      </c>
      <c r="AJ826" s="549" t="s">
        <v>1939</v>
      </c>
      <c r="AK826" s="549">
        <v>63398610</v>
      </c>
      <c r="AL826" s="15" t="s">
        <v>2578</v>
      </c>
      <c r="AM826" s="1093">
        <v>45290</v>
      </c>
      <c r="AN826" s="58" t="s">
        <v>4657</v>
      </c>
      <c r="AO826" s="1101">
        <v>45294</v>
      </c>
      <c r="AP826" s="58">
        <v>1</v>
      </c>
      <c r="AQ826" s="471">
        <v>3</v>
      </c>
      <c r="AR826" s="471">
        <v>3</v>
      </c>
      <c r="AS826" s="673" t="s">
        <v>47</v>
      </c>
      <c r="AT826" s="188" t="s">
        <v>59</v>
      </c>
      <c r="AU826" s="305"/>
      <c r="AV826" s="58" t="s">
        <v>47</v>
      </c>
      <c r="AW826" s="1073" t="s">
        <v>6125</v>
      </c>
      <c r="AX826" s="1128">
        <v>45299</v>
      </c>
      <c r="AY826" s="1073" t="s">
        <v>47</v>
      </c>
      <c r="AZ826" s="58"/>
      <c r="BA826" s="58"/>
      <c r="BB826" s="1014"/>
      <c r="BC826" s="1014"/>
      <c r="BD826" s="1014"/>
      <c r="BE826" s="1014"/>
      <c r="BF826" s="1014"/>
      <c r="BG826" s="755">
        <f t="shared" si="297"/>
        <v>6</v>
      </c>
      <c r="BH826" s="709">
        <f t="shared" si="298"/>
        <v>3</v>
      </c>
      <c r="BI826" s="755">
        <f t="shared" si="299"/>
        <v>-3</v>
      </c>
      <c r="BJ826" s="459" t="str">
        <f t="shared" si="300"/>
        <v>NO TIENE REZAGO</v>
      </c>
    </row>
    <row r="827" spans="1:63" customFormat="1" ht="18.75" customHeight="1">
      <c r="A827" s="481">
        <v>93</v>
      </c>
      <c r="B827" s="51" t="s">
        <v>2575</v>
      </c>
      <c r="C827" s="25" t="s">
        <v>33</v>
      </c>
      <c r="D827" s="25" t="s">
        <v>33</v>
      </c>
      <c r="E827" s="15" t="s">
        <v>2048</v>
      </c>
      <c r="F827" s="14">
        <v>996810190</v>
      </c>
      <c r="G827" s="310" t="str">
        <f>CONCATENATE(MID(Q827,3,2),MID(P827,1,2),MID(H827,1,2),MID(I827,1,2),MID(J827,1,2), MID(K827,1,2),MID(L827,1,1))</f>
        <v>1711MOMOGÉNAS</v>
      </c>
      <c r="H827" s="37" t="s">
        <v>2712</v>
      </c>
      <c r="I827" s="37" t="s">
        <v>1119</v>
      </c>
      <c r="J827" s="37" t="s">
        <v>2713</v>
      </c>
      <c r="K827" s="37" t="s">
        <v>834</v>
      </c>
      <c r="L827" s="15" t="s">
        <v>57</v>
      </c>
      <c r="M827" s="103" t="s">
        <v>57</v>
      </c>
      <c r="N827" s="193">
        <v>43058</v>
      </c>
      <c r="O827" s="199">
        <v>19</v>
      </c>
      <c r="P827" s="199">
        <v>11</v>
      </c>
      <c r="Q827" s="199">
        <v>2017</v>
      </c>
      <c r="R827" s="637">
        <f t="shared" ca="1" si="295"/>
        <v>6</v>
      </c>
      <c r="S827" s="15" t="s">
        <v>4809</v>
      </c>
      <c r="T827" s="29" t="s">
        <v>2590</v>
      </c>
      <c r="U827" s="14">
        <v>225</v>
      </c>
      <c r="V827" s="16" t="s">
        <v>2636</v>
      </c>
      <c r="W827" s="51" t="s">
        <v>47</v>
      </c>
      <c r="X827" s="51" t="str">
        <f t="shared" si="296"/>
        <v>9707MOVEYUALV</v>
      </c>
      <c r="Y827" s="14" t="s">
        <v>1119</v>
      </c>
      <c r="Z827" s="14" t="s">
        <v>711</v>
      </c>
      <c r="AA827" s="14" t="s">
        <v>1120</v>
      </c>
      <c r="AB827" s="14" t="s">
        <v>532</v>
      </c>
      <c r="AC827" s="481" t="s">
        <v>56</v>
      </c>
      <c r="AD827" s="44" t="s">
        <v>57</v>
      </c>
      <c r="AE827" s="38">
        <v>35622</v>
      </c>
      <c r="AF827" s="46" t="s">
        <v>65</v>
      </c>
      <c r="AG827" s="46" t="s">
        <v>216</v>
      </c>
      <c r="AH827" s="46" t="s">
        <v>66</v>
      </c>
      <c r="AI827" s="58" t="s">
        <v>4809</v>
      </c>
      <c r="AJ827" s="32" t="s">
        <v>58</v>
      </c>
      <c r="AK827" s="39">
        <v>27124284</v>
      </c>
      <c r="AL827" s="1080" t="s">
        <v>2578</v>
      </c>
      <c r="AM827" s="1101">
        <v>45184</v>
      </c>
      <c r="AN827" s="15" t="s">
        <v>49</v>
      </c>
      <c r="AO827" s="1111">
        <v>45213</v>
      </c>
      <c r="AP827" s="58">
        <v>1</v>
      </c>
      <c r="AQ827" s="160">
        <v>1</v>
      </c>
      <c r="AR827" s="714">
        <v>1</v>
      </c>
      <c r="AS827" s="51" t="s">
        <v>47</v>
      </c>
      <c r="AT827" s="687" t="s">
        <v>90</v>
      </c>
      <c r="AU827" s="1058" t="s">
        <v>47</v>
      </c>
      <c r="AV827" s="58"/>
      <c r="AW827" s="1061"/>
      <c r="AX827" s="58"/>
      <c r="AY827" s="1061"/>
      <c r="AZ827" s="58"/>
      <c r="BA827" s="557"/>
      <c r="BB827" s="1061"/>
      <c r="BC827" s="1061"/>
      <c r="BD827" s="1061"/>
      <c r="BE827" s="1061"/>
      <c r="BF827" s="1061"/>
      <c r="BG827" s="755">
        <f t="shared" si="297"/>
        <v>6</v>
      </c>
      <c r="BH827" s="709">
        <f t="shared" si="298"/>
        <v>6</v>
      </c>
      <c r="BI827" s="755">
        <f t="shared" si="299"/>
        <v>0</v>
      </c>
      <c r="BJ827" s="459" t="str">
        <f t="shared" si="300"/>
        <v>NO TIENE REZAGO</v>
      </c>
      <c r="BK827" s="1061"/>
    </row>
    <row r="828" spans="1:63" customFormat="1" ht="18.75" customHeight="1">
      <c r="A828" s="481">
        <v>448</v>
      </c>
      <c r="B828" s="114" t="s">
        <v>2836</v>
      </c>
      <c r="C828" s="15" t="s">
        <v>33</v>
      </c>
      <c r="D828" s="15" t="s">
        <v>33</v>
      </c>
      <c r="E828" s="15" t="s">
        <v>116</v>
      </c>
      <c r="F828" s="16" t="s">
        <v>1107</v>
      </c>
      <c r="G828" s="310" t="str">
        <f>CONCATENATE(MID(Q828,3,2),MID(P828,1,2),MID(H828,1,2),MID(I828,1,2),MID(J828,1,2), MID(K828,1,2),MID(L828,1,1))</f>
        <v>149MOMONAMAS</v>
      </c>
      <c r="H828" s="18" t="s">
        <v>1108</v>
      </c>
      <c r="I828" s="18" t="s">
        <v>79</v>
      </c>
      <c r="J828" s="18" t="s">
        <v>3061</v>
      </c>
      <c r="K828" s="18" t="s">
        <v>499</v>
      </c>
      <c r="L828" s="15" t="s">
        <v>57</v>
      </c>
      <c r="M828" s="103" t="s">
        <v>57</v>
      </c>
      <c r="N828" s="193">
        <v>41903</v>
      </c>
      <c r="O828" s="199">
        <v>21</v>
      </c>
      <c r="P828" s="199">
        <v>9</v>
      </c>
      <c r="Q828" s="199">
        <v>2014</v>
      </c>
      <c r="R828" s="637">
        <f t="shared" ca="1" si="295"/>
        <v>9</v>
      </c>
      <c r="S828" s="15" t="s">
        <v>4809</v>
      </c>
      <c r="T828" s="29" t="s">
        <v>2590</v>
      </c>
      <c r="U828" s="19" t="s">
        <v>3289</v>
      </c>
      <c r="V828" s="14" t="s">
        <v>2602</v>
      </c>
      <c r="W828" s="114" t="s">
        <v>47</v>
      </c>
      <c r="X828" s="51" t="str">
        <f t="shared" si="296"/>
        <v>928MOBAJOMAV</v>
      </c>
      <c r="Y828" s="18" t="s">
        <v>1108</v>
      </c>
      <c r="Z828" s="18" t="s">
        <v>1109</v>
      </c>
      <c r="AA828" s="18" t="s">
        <v>1110</v>
      </c>
      <c r="AB828" s="18" t="s">
        <v>1111</v>
      </c>
      <c r="AC828" s="481" t="s">
        <v>56</v>
      </c>
      <c r="AD828" s="15" t="s">
        <v>42</v>
      </c>
      <c r="AE828" s="116">
        <v>33828</v>
      </c>
      <c r="AF828" s="18" t="s">
        <v>206</v>
      </c>
      <c r="AG828" s="18" t="s">
        <v>73</v>
      </c>
      <c r="AH828" s="18" t="s">
        <v>115</v>
      </c>
      <c r="AI828" s="58" t="s">
        <v>4808</v>
      </c>
      <c r="AJ828" s="18" t="s">
        <v>42</v>
      </c>
      <c r="AK828" s="130" t="s">
        <v>1112</v>
      </c>
      <c r="AL828" s="15" t="s">
        <v>2578</v>
      </c>
      <c r="AM828" s="85">
        <v>45235.420350069442</v>
      </c>
      <c r="AN828" s="15" t="s">
        <v>49</v>
      </c>
      <c r="AO828" s="24">
        <v>45251</v>
      </c>
      <c r="AP828" s="15">
        <v>1</v>
      </c>
      <c r="AQ828" s="277">
        <v>1</v>
      </c>
      <c r="AR828" s="277">
        <v>1</v>
      </c>
      <c r="AS828" s="114" t="s">
        <v>47</v>
      </c>
      <c r="AT828" s="281" t="s">
        <v>76</v>
      </c>
      <c r="AU828" s="398" t="s">
        <v>47</v>
      </c>
      <c r="AV828" s="15"/>
      <c r="AW828" s="164"/>
      <c r="AX828" s="58"/>
      <c r="AY828" s="164"/>
      <c r="AZ828" s="15"/>
      <c r="BA828" s="15"/>
      <c r="BB828" s="164"/>
      <c r="BC828" s="164"/>
      <c r="BD828" s="164"/>
      <c r="BE828" s="164"/>
      <c r="BF828" s="164"/>
      <c r="BG828" s="755">
        <f t="shared" si="297"/>
        <v>8</v>
      </c>
      <c r="BH828" s="709">
        <f t="shared" si="298"/>
        <v>9</v>
      </c>
      <c r="BI828" s="755">
        <f t="shared" si="299"/>
        <v>1</v>
      </c>
      <c r="BJ828" s="459" t="str">
        <f t="shared" si="300"/>
        <v>NO TIENE REZAGO</v>
      </c>
      <c r="BK828" s="164"/>
    </row>
    <row r="829" spans="1:63" customFormat="1" ht="18.75" customHeight="1">
      <c r="A829" s="481">
        <v>1039</v>
      </c>
      <c r="B829" s="23" t="s">
        <v>4811</v>
      </c>
      <c r="C829" s="15" t="s">
        <v>5146</v>
      </c>
      <c r="D829" s="15" t="s">
        <v>4021</v>
      </c>
      <c r="E829" s="198" t="s">
        <v>126</v>
      </c>
      <c r="F829" s="198">
        <v>964672046</v>
      </c>
      <c r="G829" s="310" t="str">
        <f>CONCATENATE(MID(Q829,3,2),MID(P829,1,2),MID(H829,1,2),MID(I829,1,2),MID(J829,1,2), MID(K829,1,2),MID(L829,1,1))</f>
        <v>168MOSUJHSUS</v>
      </c>
      <c r="H829" s="192" t="s">
        <v>1108</v>
      </c>
      <c r="I829" s="192" t="s">
        <v>61</v>
      </c>
      <c r="J829" s="192" t="s">
        <v>4716</v>
      </c>
      <c r="K829" s="192" t="s">
        <v>2673</v>
      </c>
      <c r="L829" s="15" t="s">
        <v>57</v>
      </c>
      <c r="M829" s="103" t="s">
        <v>57</v>
      </c>
      <c r="N829" s="193">
        <v>42604</v>
      </c>
      <c r="O829" s="199">
        <v>22</v>
      </c>
      <c r="P829" s="199">
        <v>8</v>
      </c>
      <c r="Q829" s="199">
        <v>2016</v>
      </c>
      <c r="R829" s="637">
        <f t="shared" ca="1" si="295"/>
        <v>7</v>
      </c>
      <c r="S829" s="15" t="s">
        <v>4809</v>
      </c>
      <c r="T829" s="29" t="s">
        <v>2590</v>
      </c>
      <c r="U829" s="198">
        <v>6344</v>
      </c>
      <c r="V829" s="756" t="s">
        <v>2631</v>
      </c>
      <c r="W829" s="114" t="s">
        <v>47</v>
      </c>
      <c r="X829" s="51" t="str">
        <f t="shared" si="296"/>
        <v>934SUDUNEELV</v>
      </c>
      <c r="Y829" s="197" t="s">
        <v>61</v>
      </c>
      <c r="Z829" s="192" t="s">
        <v>594</v>
      </c>
      <c r="AA829" s="192" t="s">
        <v>4713</v>
      </c>
      <c r="AB829" s="192" t="s">
        <v>4714</v>
      </c>
      <c r="AC829" s="481" t="s">
        <v>56</v>
      </c>
      <c r="AD829" s="44" t="s">
        <v>57</v>
      </c>
      <c r="AE829" s="407">
        <v>34067</v>
      </c>
      <c r="AF829" s="198">
        <v>8</v>
      </c>
      <c r="AG829" s="198">
        <v>4</v>
      </c>
      <c r="AH829" s="198">
        <v>1993</v>
      </c>
      <c r="AI829" s="58" t="s">
        <v>4809</v>
      </c>
      <c r="AJ829" s="32" t="s">
        <v>58</v>
      </c>
      <c r="AK829" s="200">
        <v>23852625</v>
      </c>
      <c r="AL829" s="498" t="s">
        <v>2578</v>
      </c>
      <c r="AM829" s="1102">
        <v>45237</v>
      </c>
      <c r="AN829" s="498"/>
      <c r="AO829" s="1116"/>
      <c r="AP829" s="498"/>
      <c r="AQ829" s="190"/>
      <c r="AR829" s="806"/>
      <c r="AS829" s="146" t="s">
        <v>47</v>
      </c>
      <c r="AT829" s="805" t="s">
        <v>84</v>
      </c>
      <c r="AU829" s="164" t="s">
        <v>47</v>
      </c>
      <c r="AV829" s="58"/>
      <c r="AW829" s="164"/>
      <c r="AX829" s="58"/>
      <c r="AY829" s="164"/>
      <c r="AZ829" s="58"/>
      <c r="BA829" s="58"/>
      <c r="BB829" s="164"/>
      <c r="BC829" s="164"/>
      <c r="BD829" s="164"/>
      <c r="BE829" s="164"/>
      <c r="BF829" s="164"/>
      <c r="BG829" s="755">
        <f t="shared" si="297"/>
        <v>6</v>
      </c>
      <c r="BH829" s="709">
        <f t="shared" si="298"/>
        <v>7</v>
      </c>
      <c r="BI829" s="755">
        <f t="shared" si="299"/>
        <v>1</v>
      </c>
      <c r="BJ829" s="459" t="str">
        <f t="shared" si="300"/>
        <v>NO TIENE REZAGO</v>
      </c>
      <c r="BK829" s="164"/>
    </row>
    <row r="830" spans="1:63" customFormat="1" ht="18.75" customHeight="1">
      <c r="A830" s="481">
        <v>1037</v>
      </c>
      <c r="B830" s="23" t="s">
        <v>4811</v>
      </c>
      <c r="C830" s="15" t="s">
        <v>5146</v>
      </c>
      <c r="D830" s="15" t="s">
        <v>4021</v>
      </c>
      <c r="E830" s="198" t="s">
        <v>126</v>
      </c>
      <c r="F830" s="198">
        <v>964672046</v>
      </c>
      <c r="G830" s="310" t="str">
        <f>CONCATENATE(MID(Q830,3,2),MID(P830,1,2),MID(H830,1,2),MID(I830,1,2),MID(J830,1,2), MID(K830,1,2),MID(L830,1,1))</f>
        <v>203MOSUJHGAT</v>
      </c>
      <c r="H830" s="192" t="s">
        <v>1108</v>
      </c>
      <c r="I830" s="192" t="s">
        <v>61</v>
      </c>
      <c r="J830" s="192" t="s">
        <v>4712</v>
      </c>
      <c r="K830" s="192" t="s">
        <v>172</v>
      </c>
      <c r="L830" s="498" t="s">
        <v>349</v>
      </c>
      <c r="M830" s="198" t="s">
        <v>349</v>
      </c>
      <c r="N830" s="193">
        <v>43903</v>
      </c>
      <c r="O830" s="199">
        <v>13</v>
      </c>
      <c r="P830" s="199">
        <v>3</v>
      </c>
      <c r="Q830" s="199">
        <v>2020</v>
      </c>
      <c r="R830" s="637">
        <f t="shared" ca="1" si="295"/>
        <v>4</v>
      </c>
      <c r="S830" s="15" t="s">
        <v>4809</v>
      </c>
      <c r="T830" s="192" t="s">
        <v>1096</v>
      </c>
      <c r="U830" s="198">
        <v>964347801</v>
      </c>
      <c r="V830" s="198" t="s">
        <v>53</v>
      </c>
      <c r="W830" s="114" t="s">
        <v>47</v>
      </c>
      <c r="X830" s="51" t="str">
        <f t="shared" si="296"/>
        <v>934SUDUNEELV</v>
      </c>
      <c r="Y830" s="197" t="s">
        <v>61</v>
      </c>
      <c r="Z830" s="192" t="s">
        <v>594</v>
      </c>
      <c r="AA830" s="192" t="s">
        <v>4713</v>
      </c>
      <c r="AB830" s="192" t="s">
        <v>4714</v>
      </c>
      <c r="AC830" s="481" t="s">
        <v>56</v>
      </c>
      <c r="AD830" s="44" t="s">
        <v>57</v>
      </c>
      <c r="AE830" s="407">
        <v>34067</v>
      </c>
      <c r="AF830" s="198">
        <v>8</v>
      </c>
      <c r="AG830" s="198">
        <v>4</v>
      </c>
      <c r="AH830" s="198">
        <v>1993</v>
      </c>
      <c r="AI830" s="58" t="s">
        <v>4809</v>
      </c>
      <c r="AJ830" s="32" t="s">
        <v>58</v>
      </c>
      <c r="AK830" s="200">
        <v>23852625</v>
      </c>
      <c r="AL830" s="498" t="s">
        <v>2578</v>
      </c>
      <c r="AM830" s="1102">
        <v>45237</v>
      </c>
      <c r="AN830" s="15" t="s">
        <v>49</v>
      </c>
      <c r="AO830" s="1111">
        <v>45261</v>
      </c>
      <c r="AP830" s="498">
        <v>4</v>
      </c>
      <c r="AQ830" s="190">
        <v>4</v>
      </c>
      <c r="AR830" s="806">
        <v>1</v>
      </c>
      <c r="AS830" s="146" t="s">
        <v>47</v>
      </c>
      <c r="AT830" s="805" t="s">
        <v>84</v>
      </c>
      <c r="AU830" s="164" t="s">
        <v>47</v>
      </c>
      <c r="AV830" s="58"/>
      <c r="AW830" s="164"/>
      <c r="AX830" s="58"/>
      <c r="AY830" s="164"/>
      <c r="AZ830" s="58"/>
      <c r="BA830" s="58"/>
      <c r="BB830" s="164"/>
      <c r="BC830" s="164"/>
      <c r="BD830" s="164"/>
      <c r="BE830" s="164"/>
      <c r="BF830" s="164"/>
      <c r="BG830" s="755">
        <f t="shared" si="297"/>
        <v>6</v>
      </c>
      <c r="BH830" s="709">
        <f t="shared" si="298"/>
        <v>4</v>
      </c>
      <c r="BI830" s="755">
        <f t="shared" si="299"/>
        <v>-2</v>
      </c>
      <c r="BJ830" s="459" t="str">
        <f t="shared" si="300"/>
        <v>NO TIENE REZAGO</v>
      </c>
      <c r="BK830" s="164"/>
    </row>
    <row r="831" spans="1:63" customFormat="1" ht="18.75" customHeight="1">
      <c r="A831" s="481">
        <v>1038</v>
      </c>
      <c r="B831" s="23" t="s">
        <v>4811</v>
      </c>
      <c r="C831" s="15" t="s">
        <v>5146</v>
      </c>
      <c r="D831" s="15" t="s">
        <v>4021</v>
      </c>
      <c r="E831" s="198" t="s">
        <v>126</v>
      </c>
      <c r="F831" s="198">
        <v>964672046</v>
      </c>
      <c r="G831" s="310" t="str">
        <f>CONCATENATE(MID(Q831,3,2),MID(P831,1,2),MID(H831,1,2),MID(I831,1,2),MID(J831,1,2), MID(K831,1,2),MID(L831,1,1))</f>
        <v>134MOSUJHJOS</v>
      </c>
      <c r="H831" s="192" t="s">
        <v>1108</v>
      </c>
      <c r="I831" s="192" t="s">
        <v>61</v>
      </c>
      <c r="J831" s="192" t="s">
        <v>4715</v>
      </c>
      <c r="K831" s="192" t="s">
        <v>309</v>
      </c>
      <c r="L831" s="15" t="s">
        <v>57</v>
      </c>
      <c r="M831" s="103" t="s">
        <v>57</v>
      </c>
      <c r="N831" s="193">
        <v>41389</v>
      </c>
      <c r="O831" s="199">
        <v>25</v>
      </c>
      <c r="P831" s="199">
        <v>4</v>
      </c>
      <c r="Q831" s="199">
        <v>2013</v>
      </c>
      <c r="R831" s="637">
        <f t="shared" ca="1" si="295"/>
        <v>10</v>
      </c>
      <c r="S831" s="15" t="s">
        <v>4808</v>
      </c>
      <c r="T831" s="29" t="s">
        <v>2590</v>
      </c>
      <c r="U831" s="198">
        <v>2326</v>
      </c>
      <c r="V831" s="14" t="s">
        <v>2602</v>
      </c>
      <c r="W831" s="114" t="s">
        <v>47</v>
      </c>
      <c r="X831" s="51" t="str">
        <f t="shared" si="296"/>
        <v>934SUDUNEELV</v>
      </c>
      <c r="Y831" s="197" t="s">
        <v>61</v>
      </c>
      <c r="Z831" s="192" t="s">
        <v>594</v>
      </c>
      <c r="AA831" s="192" t="s">
        <v>4713</v>
      </c>
      <c r="AB831" s="192" t="s">
        <v>4714</v>
      </c>
      <c r="AC831" s="481" t="s">
        <v>56</v>
      </c>
      <c r="AD831" s="44" t="s">
        <v>57</v>
      </c>
      <c r="AE831" s="407">
        <v>34067</v>
      </c>
      <c r="AF831" s="198">
        <v>8</v>
      </c>
      <c r="AG831" s="198">
        <v>4</v>
      </c>
      <c r="AH831" s="198">
        <v>1993</v>
      </c>
      <c r="AI831" s="58" t="s">
        <v>4809</v>
      </c>
      <c r="AJ831" s="32" t="s">
        <v>58</v>
      </c>
      <c r="AK831" s="200">
        <v>23852625</v>
      </c>
      <c r="AL831" s="498" t="s">
        <v>2578</v>
      </c>
      <c r="AM831" s="1102">
        <v>45237</v>
      </c>
      <c r="AN831" s="498"/>
      <c r="AO831" s="1111"/>
      <c r="AP831" s="498"/>
      <c r="AQ831" s="190"/>
      <c r="AR831" s="806"/>
      <c r="AS831" s="146" t="s">
        <v>47</v>
      </c>
      <c r="AT831" s="805" t="s">
        <v>84</v>
      </c>
      <c r="AU831" s="164" t="s">
        <v>47</v>
      </c>
      <c r="AV831" s="58"/>
      <c r="AW831" s="164"/>
      <c r="AX831" s="58"/>
      <c r="AY831" s="164"/>
      <c r="AZ831" s="58"/>
      <c r="BA831" s="58"/>
      <c r="BB831" s="164"/>
      <c r="BC831" s="164"/>
      <c r="BD831" s="164"/>
      <c r="BE831" s="164"/>
      <c r="BF831" s="164"/>
      <c r="BG831" s="755">
        <f t="shared" si="297"/>
        <v>8</v>
      </c>
      <c r="BH831" s="709">
        <f t="shared" si="298"/>
        <v>10</v>
      </c>
      <c r="BI831" s="755">
        <f t="shared" si="299"/>
        <v>2</v>
      </c>
      <c r="BJ831" s="459" t="str">
        <f t="shared" si="300"/>
        <v>2 AÑOS REZAGO</v>
      </c>
      <c r="BK831" s="164"/>
    </row>
    <row r="832" spans="1:63" customFormat="1" ht="18.75" customHeight="1">
      <c r="A832" s="481">
        <v>1040</v>
      </c>
      <c r="B832" s="23" t="s">
        <v>4811</v>
      </c>
      <c r="C832" s="15" t="s">
        <v>5146</v>
      </c>
      <c r="D832" s="15" t="s">
        <v>4021</v>
      </c>
      <c r="E832" s="198" t="s">
        <v>126</v>
      </c>
      <c r="F832" s="198">
        <v>964672046</v>
      </c>
      <c r="G832" s="310" t="str">
        <f>CONCATENATE(MID(Q832,3,2),MID(P832,1,2),MID(H832,1,2),MID(I832,1,2),MID(J832,1,2), MID(K832,1,2),MID(L832,1,1))</f>
        <v>153MOSUJHESS</v>
      </c>
      <c r="H832" s="192" t="s">
        <v>1108</v>
      </c>
      <c r="I832" s="192" t="s">
        <v>61</v>
      </c>
      <c r="J832" s="192" t="s">
        <v>4717</v>
      </c>
      <c r="K832" s="192" t="s">
        <v>4718</v>
      </c>
      <c r="L832" s="15" t="s">
        <v>57</v>
      </c>
      <c r="M832" s="103" t="s">
        <v>57</v>
      </c>
      <c r="N832" s="193">
        <v>42065</v>
      </c>
      <c r="O832" s="199">
        <v>2</v>
      </c>
      <c r="P832" s="199">
        <v>3</v>
      </c>
      <c r="Q832" s="199">
        <v>2015</v>
      </c>
      <c r="R832" s="637">
        <f t="shared" ca="1" si="295"/>
        <v>9</v>
      </c>
      <c r="S832" s="15" t="s">
        <v>4809</v>
      </c>
      <c r="T832" s="29" t="s">
        <v>2590</v>
      </c>
      <c r="U832" s="198">
        <v>2037</v>
      </c>
      <c r="V832" s="14" t="s">
        <v>2588</v>
      </c>
      <c r="W832" s="114" t="s">
        <v>47</v>
      </c>
      <c r="X832" s="51" t="str">
        <f t="shared" si="296"/>
        <v>934SUDUNEELV</v>
      </c>
      <c r="Y832" s="197" t="s">
        <v>61</v>
      </c>
      <c r="Z832" s="192" t="s">
        <v>594</v>
      </c>
      <c r="AA832" s="192" t="s">
        <v>4713</v>
      </c>
      <c r="AB832" s="192" t="s">
        <v>4714</v>
      </c>
      <c r="AC832" s="481" t="s">
        <v>56</v>
      </c>
      <c r="AD832" s="44" t="s">
        <v>57</v>
      </c>
      <c r="AE832" s="407">
        <v>34067</v>
      </c>
      <c r="AF832" s="198">
        <v>8</v>
      </c>
      <c r="AG832" s="198">
        <v>4</v>
      </c>
      <c r="AH832" s="198">
        <v>1993</v>
      </c>
      <c r="AI832" s="58" t="s">
        <v>4809</v>
      </c>
      <c r="AJ832" s="32" t="s">
        <v>58</v>
      </c>
      <c r="AK832" s="200">
        <v>23852625</v>
      </c>
      <c r="AL832" s="498" t="s">
        <v>2578</v>
      </c>
      <c r="AM832" s="1102">
        <v>45237</v>
      </c>
      <c r="AN832" s="498"/>
      <c r="AO832" s="1116"/>
      <c r="AP832" s="498"/>
      <c r="AQ832" s="190"/>
      <c r="AR832" s="806"/>
      <c r="AS832" s="146" t="s">
        <v>47</v>
      </c>
      <c r="AT832" s="805" t="s">
        <v>84</v>
      </c>
      <c r="AU832" s="164" t="s">
        <v>47</v>
      </c>
      <c r="AV832" s="58"/>
      <c r="AW832" s="164"/>
      <c r="AX832" s="58"/>
      <c r="AY832" s="164"/>
      <c r="AZ832" s="58"/>
      <c r="BA832" s="58"/>
      <c r="BB832" s="164"/>
      <c r="BC832" s="164"/>
      <c r="BD832" s="164"/>
      <c r="BE832" s="164"/>
      <c r="BF832" s="164"/>
      <c r="BG832" s="755">
        <f t="shared" si="297"/>
        <v>7</v>
      </c>
      <c r="BH832" s="709">
        <f t="shared" si="298"/>
        <v>9</v>
      </c>
      <c r="BI832" s="755">
        <f t="shared" si="299"/>
        <v>2</v>
      </c>
      <c r="BJ832" s="459" t="str">
        <f t="shared" si="300"/>
        <v>2 AÑOS REZAGO</v>
      </c>
      <c r="BK832" s="164"/>
    </row>
    <row r="833" spans="1:63" customFormat="1" ht="18.75" customHeight="1">
      <c r="A833" s="481">
        <v>1292</v>
      </c>
      <c r="B833" s="23" t="s">
        <v>5311</v>
      </c>
      <c r="C833" s="15" t="s">
        <v>33</v>
      </c>
      <c r="D833" s="15" t="s">
        <v>33</v>
      </c>
      <c r="E833" s="466" t="s">
        <v>335</v>
      </c>
      <c r="F833" s="53" t="s">
        <v>5683</v>
      </c>
      <c r="G833" s="310" t="str">
        <f>CONCATENATE(MID(Q833,3,2),MID(P833,1,2),MID(H833,1,2),MID(I833,1,2),MID(J833,1,2), MID(K833,1,2),MID(L833,1,1))</f>
        <v>082MOTOJORAS</v>
      </c>
      <c r="H833" s="48" t="s">
        <v>5766</v>
      </c>
      <c r="I833" s="48" t="s">
        <v>5511</v>
      </c>
      <c r="J833" s="48" t="s">
        <v>309</v>
      </c>
      <c r="K833" s="48" t="s">
        <v>636</v>
      </c>
      <c r="L833" s="58" t="s">
        <v>57</v>
      </c>
      <c r="M833" s="103" t="s">
        <v>57</v>
      </c>
      <c r="N833" s="528">
        <v>39501</v>
      </c>
      <c r="O833" s="354">
        <v>23</v>
      </c>
      <c r="P833" s="354">
        <v>2</v>
      </c>
      <c r="Q833" s="354">
        <v>2008</v>
      </c>
      <c r="R833" s="637">
        <f t="shared" ca="1" si="295"/>
        <v>16</v>
      </c>
      <c r="S833" s="482" t="s">
        <v>4808</v>
      </c>
      <c r="T833" s="466" t="s">
        <v>71</v>
      </c>
      <c r="U833" s="53">
        <v>32214228</v>
      </c>
      <c r="V833" s="14" t="s">
        <v>2611</v>
      </c>
      <c r="W833" s="114" t="s">
        <v>47</v>
      </c>
      <c r="X833" s="51" t="str">
        <f t="shared" si="296"/>
        <v>9008MOTOYUCAV</v>
      </c>
      <c r="Y833" s="53" t="s">
        <v>5766</v>
      </c>
      <c r="Z833" s="53" t="s">
        <v>5511</v>
      </c>
      <c r="AA833" s="53" t="s">
        <v>6069</v>
      </c>
      <c r="AB833" s="53" t="s">
        <v>383</v>
      </c>
      <c r="AC833" s="481" t="s">
        <v>56</v>
      </c>
      <c r="AD833" s="44" t="s">
        <v>57</v>
      </c>
      <c r="AE833" s="540">
        <v>33104</v>
      </c>
      <c r="AF833" s="538" t="s">
        <v>161</v>
      </c>
      <c r="AG833" s="538" t="s">
        <v>394</v>
      </c>
      <c r="AH833" s="538" t="s">
        <v>508</v>
      </c>
      <c r="AI833" s="15" t="s">
        <v>4809</v>
      </c>
      <c r="AJ833" s="466" t="s">
        <v>71</v>
      </c>
      <c r="AK833" s="53" t="s">
        <v>40</v>
      </c>
      <c r="AL833" s="15" t="s">
        <v>2578</v>
      </c>
      <c r="AM833" s="557">
        <v>45288.433002060185</v>
      </c>
      <c r="AN833" s="15" t="s">
        <v>49</v>
      </c>
      <c r="AO833" s="1101">
        <v>45294</v>
      </c>
      <c r="AP833" s="481">
        <v>1</v>
      </c>
      <c r="AQ833" s="715">
        <v>1</v>
      </c>
      <c r="AR833" s="715">
        <v>1</v>
      </c>
      <c r="AS833" s="673" t="s">
        <v>47</v>
      </c>
      <c r="AT833" s="188" t="s">
        <v>1210</v>
      </c>
      <c r="AV833" s="58"/>
      <c r="AW833" s="1064"/>
      <c r="AX833" s="481"/>
      <c r="AY833" s="1064"/>
      <c r="AZ833" s="58"/>
      <c r="BA833" s="58"/>
      <c r="BG833" s="755">
        <f t="shared" si="297"/>
        <v>14</v>
      </c>
      <c r="BH833" s="709">
        <f t="shared" si="298"/>
        <v>16</v>
      </c>
      <c r="BI833" s="755">
        <f t="shared" si="299"/>
        <v>2</v>
      </c>
      <c r="BJ833" s="459" t="str">
        <f t="shared" si="300"/>
        <v>2 AÑOS REZAGO</v>
      </c>
    </row>
    <row r="834" spans="1:63" customFormat="1" ht="18.75" customHeight="1">
      <c r="A834" s="481">
        <v>843</v>
      </c>
      <c r="B834" s="23" t="s">
        <v>4811</v>
      </c>
      <c r="C834" s="15" t="s">
        <v>33</v>
      </c>
      <c r="D834" s="15" t="s">
        <v>33</v>
      </c>
      <c r="E834" s="15" t="s">
        <v>2048</v>
      </c>
      <c r="F834" s="185">
        <v>962150591</v>
      </c>
      <c r="G834" s="310" t="str">
        <f>CONCATENATE(MID(Q834,3,2),MID(P834,1,2),MID(H834,1,2),MID(I834,1,2),MID(J834,1,2), MID(K834,1,2),MID(L834,1,1))</f>
        <v>102MOCEJOGRS</v>
      </c>
      <c r="H834" s="197" t="s">
        <v>1116</v>
      </c>
      <c r="I834" s="197" t="s">
        <v>3667</v>
      </c>
      <c r="J834" s="197" t="s">
        <v>309</v>
      </c>
      <c r="K834" s="197" t="s">
        <v>2639</v>
      </c>
      <c r="L834" s="15" t="s">
        <v>57</v>
      </c>
      <c r="M834" s="103" t="s">
        <v>57</v>
      </c>
      <c r="N834" s="193">
        <v>40237</v>
      </c>
      <c r="O834" s="199">
        <v>28</v>
      </c>
      <c r="P834" s="199">
        <v>2</v>
      </c>
      <c r="Q834" s="199">
        <v>2010</v>
      </c>
      <c r="R834" s="637">
        <f t="shared" ca="1" si="295"/>
        <v>14</v>
      </c>
      <c r="S834" s="15" t="s">
        <v>4808</v>
      </c>
      <c r="T834" s="29" t="s">
        <v>2590</v>
      </c>
      <c r="U834" s="371" t="s">
        <v>327</v>
      </c>
      <c r="V834" s="14" t="s">
        <v>2582</v>
      </c>
      <c r="W834" s="114" t="s">
        <v>47</v>
      </c>
      <c r="X834" s="51" t="str">
        <f t="shared" si="296"/>
        <v>8906CEURYUDEV</v>
      </c>
      <c r="Y834" s="197" t="s">
        <v>3667</v>
      </c>
      <c r="Z834" s="197" t="s">
        <v>3392</v>
      </c>
      <c r="AA834" s="197" t="s">
        <v>4190</v>
      </c>
      <c r="AB834" s="197" t="s">
        <v>81</v>
      </c>
      <c r="AC834" s="481" t="s">
        <v>56</v>
      </c>
      <c r="AD834" s="44" t="s">
        <v>57</v>
      </c>
      <c r="AE834" s="361">
        <v>32660</v>
      </c>
      <c r="AF834" s="362" t="s">
        <v>449</v>
      </c>
      <c r="AG834" s="362" t="s">
        <v>301</v>
      </c>
      <c r="AH834" s="362" t="s">
        <v>145</v>
      </c>
      <c r="AI834" s="58" t="s">
        <v>4809</v>
      </c>
      <c r="AJ834" s="32" t="s">
        <v>58</v>
      </c>
      <c r="AK834" s="199">
        <v>19940565</v>
      </c>
      <c r="AL834" s="15" t="s">
        <v>2578</v>
      </c>
      <c r="AM834" s="85">
        <v>45251.659130405096</v>
      </c>
      <c r="AN834" s="15"/>
      <c r="AO834" s="1115"/>
      <c r="AP834" s="15"/>
      <c r="AQ834" s="277"/>
      <c r="AR834" s="181"/>
      <c r="AS834" s="146" t="s">
        <v>47</v>
      </c>
      <c r="AT834" s="688" t="s">
        <v>67</v>
      </c>
      <c r="AU834" s="164" t="s">
        <v>47</v>
      </c>
      <c r="AV834" s="58"/>
      <c r="AW834" s="164"/>
      <c r="AX834" s="58"/>
      <c r="AY834" s="164"/>
      <c r="AZ834" s="58"/>
      <c r="BA834" s="58"/>
      <c r="BB834" s="164"/>
      <c r="BC834" s="164"/>
      <c r="BD834" s="164"/>
      <c r="BE834" s="164"/>
      <c r="BF834" s="164"/>
      <c r="BG834" s="755">
        <f t="shared" si="297"/>
        <v>10</v>
      </c>
      <c r="BH834" s="709">
        <f t="shared" si="298"/>
        <v>14</v>
      </c>
      <c r="BI834" s="755">
        <f t="shared" si="299"/>
        <v>4</v>
      </c>
      <c r="BJ834" s="459" t="str">
        <f t="shared" si="300"/>
        <v>4 AÑOS REZAGO A MÁS</v>
      </c>
      <c r="BK834" s="164"/>
    </row>
    <row r="835" spans="1:63" customFormat="1" ht="18.75" customHeight="1">
      <c r="A835" s="481">
        <v>842</v>
      </c>
      <c r="B835" s="23" t="s">
        <v>4811</v>
      </c>
      <c r="C835" s="15" t="s">
        <v>33</v>
      </c>
      <c r="D835" s="15" t="s">
        <v>33</v>
      </c>
      <c r="E835" s="15" t="s">
        <v>2048</v>
      </c>
      <c r="F835" s="185">
        <v>962150591</v>
      </c>
      <c r="G835" s="310" t="str">
        <f>CONCATENATE(MID(Q835,3,2),MID(P835,1,2),MID(H835,1,2),MID(I835,1,2),MID(J835,1,2), MID(K835,1,2),MID(L835,1,1))</f>
        <v>131MOCEJOALS</v>
      </c>
      <c r="H835" s="197" t="s">
        <v>365</v>
      </c>
      <c r="I835" s="197" t="s">
        <v>3667</v>
      </c>
      <c r="J835" s="197" t="s">
        <v>2718</v>
      </c>
      <c r="K835" s="197" t="s">
        <v>1776</v>
      </c>
      <c r="L835" s="15" t="s">
        <v>57</v>
      </c>
      <c r="M835" s="103" t="s">
        <v>57</v>
      </c>
      <c r="N835" s="193">
        <v>41296</v>
      </c>
      <c r="O835" s="199">
        <v>22</v>
      </c>
      <c r="P835" s="199">
        <v>1</v>
      </c>
      <c r="Q835" s="199">
        <v>2013</v>
      </c>
      <c r="R835" s="637">
        <f t="shared" ca="1" si="295"/>
        <v>11</v>
      </c>
      <c r="S835" s="15" t="s">
        <v>4808</v>
      </c>
      <c r="T835" s="29" t="s">
        <v>2590</v>
      </c>
      <c r="U835" s="371" t="s">
        <v>327</v>
      </c>
      <c r="V835" s="14" t="s">
        <v>2602</v>
      </c>
      <c r="W835" s="114" t="s">
        <v>47</v>
      </c>
      <c r="X835" s="51" t="str">
        <f t="shared" si="296"/>
        <v>8906CEURYUDEV</v>
      </c>
      <c r="Y835" s="197" t="s">
        <v>3667</v>
      </c>
      <c r="Z835" s="197" t="s">
        <v>3392</v>
      </c>
      <c r="AA835" s="197" t="s">
        <v>4190</v>
      </c>
      <c r="AB835" s="197" t="s">
        <v>81</v>
      </c>
      <c r="AC835" s="481" t="s">
        <v>56</v>
      </c>
      <c r="AD835" s="44" t="s">
        <v>57</v>
      </c>
      <c r="AE835" s="361">
        <v>32660</v>
      </c>
      <c r="AF835" s="362" t="s">
        <v>449</v>
      </c>
      <c r="AG835" s="362" t="s">
        <v>301</v>
      </c>
      <c r="AH835" s="362" t="s">
        <v>145</v>
      </c>
      <c r="AI835" s="58" t="s">
        <v>4809</v>
      </c>
      <c r="AJ835" s="32" t="s">
        <v>58</v>
      </c>
      <c r="AK835" s="199">
        <v>19940565</v>
      </c>
      <c r="AL835" s="15" t="s">
        <v>2578</v>
      </c>
      <c r="AM835" s="85">
        <v>45251.662641145835</v>
      </c>
      <c r="AN835" s="15" t="s">
        <v>49</v>
      </c>
      <c r="AO835" s="1115">
        <v>45286</v>
      </c>
      <c r="AP835" s="15">
        <v>2</v>
      </c>
      <c r="AQ835" s="277">
        <v>2</v>
      </c>
      <c r="AR835" s="181">
        <v>2</v>
      </c>
      <c r="AS835" s="146" t="s">
        <v>47</v>
      </c>
      <c r="AT835" s="688" t="s">
        <v>67</v>
      </c>
      <c r="AU835" s="164" t="s">
        <v>47</v>
      </c>
      <c r="AV835" s="58"/>
      <c r="AW835" s="164"/>
      <c r="AX835" s="58"/>
      <c r="AY835" s="164"/>
      <c r="AZ835" s="58"/>
      <c r="BA835" s="58"/>
      <c r="BB835" s="164"/>
      <c r="BC835" s="164"/>
      <c r="BD835" s="164"/>
      <c r="BE835" s="164"/>
      <c r="BF835" s="164"/>
      <c r="BG835" s="755">
        <f t="shared" si="297"/>
        <v>8</v>
      </c>
      <c r="BH835" s="709">
        <f t="shared" si="298"/>
        <v>11</v>
      </c>
      <c r="BI835" s="755">
        <f t="shared" si="299"/>
        <v>3</v>
      </c>
      <c r="BJ835" s="459" t="str">
        <f t="shared" si="300"/>
        <v>3 AÑOS REZAGO</v>
      </c>
      <c r="BK835" s="164"/>
    </row>
    <row r="836" spans="1:63" customFormat="1" ht="18.75" customHeight="1">
      <c r="A836" s="481">
        <v>421</v>
      </c>
      <c r="B836" s="114" t="s">
        <v>2836</v>
      </c>
      <c r="C836" s="15" t="s">
        <v>33</v>
      </c>
      <c r="D836" s="15" t="s">
        <v>33</v>
      </c>
      <c r="E836" s="16" t="s">
        <v>34</v>
      </c>
      <c r="F836" s="15">
        <v>999254025</v>
      </c>
      <c r="G836" s="310" t="str">
        <f>CONCATENATE(MID(Q836,3,2),MID(P836,1,2),MID(H836,1,2),MID(I836,1,2),MID(J836,1,2), MID(K836,1,2),MID(L836,1,1))</f>
        <v>205MOMAEIJES</v>
      </c>
      <c r="H836" s="18" t="s">
        <v>365</v>
      </c>
      <c r="I836" s="18" t="s">
        <v>1003</v>
      </c>
      <c r="J836" s="18" t="s">
        <v>3247</v>
      </c>
      <c r="K836" s="18" t="s">
        <v>458</v>
      </c>
      <c r="L836" s="15" t="s">
        <v>57</v>
      </c>
      <c r="M836" s="103" t="s">
        <v>57</v>
      </c>
      <c r="N836" s="193">
        <v>43961</v>
      </c>
      <c r="O836" s="199">
        <v>10</v>
      </c>
      <c r="P836" s="199">
        <v>5</v>
      </c>
      <c r="Q836" s="199">
        <v>2020</v>
      </c>
      <c r="R836" s="637">
        <f t="shared" ca="1" si="295"/>
        <v>3</v>
      </c>
      <c r="S836" s="15" t="s">
        <v>4808</v>
      </c>
      <c r="T836" s="29" t="s">
        <v>86</v>
      </c>
      <c r="U836" s="115" t="s">
        <v>3248</v>
      </c>
      <c r="V836" s="21" t="s">
        <v>53</v>
      </c>
      <c r="W836" s="114" t="s">
        <v>47</v>
      </c>
      <c r="X836" s="51" t="str">
        <f t="shared" si="296"/>
        <v>8911MAPECAELV</v>
      </c>
      <c r="Y836" s="15" t="s">
        <v>1003</v>
      </c>
      <c r="Z836" s="15" t="s">
        <v>1004</v>
      </c>
      <c r="AA836" s="15" t="s">
        <v>603</v>
      </c>
      <c r="AB836" s="15" t="s">
        <v>1005</v>
      </c>
      <c r="AC836" s="481" t="s">
        <v>56</v>
      </c>
      <c r="AD836" s="44" t="s">
        <v>57</v>
      </c>
      <c r="AE836" s="116">
        <v>32839</v>
      </c>
      <c r="AF836" s="18" t="s">
        <v>211</v>
      </c>
      <c r="AG836" s="18" t="s">
        <v>65</v>
      </c>
      <c r="AH836" s="18" t="s">
        <v>145</v>
      </c>
      <c r="AI836" s="58" t="s">
        <v>4809</v>
      </c>
      <c r="AJ836" s="32" t="s">
        <v>58</v>
      </c>
      <c r="AK836" s="117" t="s">
        <v>1006</v>
      </c>
      <c r="AL836" s="15" t="s">
        <v>2578</v>
      </c>
      <c r="AM836" s="31">
        <v>45212.803622685184</v>
      </c>
      <c r="AN836" s="15" t="s">
        <v>49</v>
      </c>
      <c r="AO836" s="31">
        <v>45246</v>
      </c>
      <c r="AP836" s="15">
        <v>2</v>
      </c>
      <c r="AQ836" s="277">
        <v>2</v>
      </c>
      <c r="AR836" s="277">
        <v>1</v>
      </c>
      <c r="AS836" s="114" t="s">
        <v>47</v>
      </c>
      <c r="AT836" s="281" t="s">
        <v>48</v>
      </c>
      <c r="AU836" s="398" t="s">
        <v>47</v>
      </c>
      <c r="AV836" s="15"/>
      <c r="AW836" s="164"/>
      <c r="AX836" s="58"/>
      <c r="AY836" s="164"/>
      <c r="AZ836" s="15"/>
      <c r="BA836" s="15"/>
      <c r="BB836" s="164"/>
      <c r="BC836" s="164"/>
      <c r="BD836" s="164"/>
      <c r="BE836" s="164"/>
      <c r="BF836" s="164"/>
      <c r="BG836" s="755">
        <f t="shared" si="297"/>
        <v>6</v>
      </c>
      <c r="BH836" s="709">
        <f t="shared" si="298"/>
        <v>3</v>
      </c>
      <c r="BI836" s="755">
        <f t="shared" si="299"/>
        <v>-3</v>
      </c>
      <c r="BJ836" s="459" t="str">
        <f t="shared" si="300"/>
        <v>NO TIENE REZAGO</v>
      </c>
      <c r="BK836" s="164"/>
    </row>
    <row r="837" spans="1:63" customFormat="1" ht="18.75" customHeight="1">
      <c r="A837" s="481">
        <v>390</v>
      </c>
      <c r="B837" s="114" t="s">
        <v>2836</v>
      </c>
      <c r="C837" s="15" t="s">
        <v>33</v>
      </c>
      <c r="D837" s="15" t="s">
        <v>33</v>
      </c>
      <c r="E837" s="16" t="s">
        <v>132</v>
      </c>
      <c r="F837" s="15">
        <v>981337834</v>
      </c>
      <c r="G837" s="310" t="str">
        <f>CONCATENATE(MID(Q837,3,2),MID(P837,1,2),MID(H837,1,2),MID(I837,1,2),MID(J837,1,2), MID(K837,1,2),MID(L837,1,1))</f>
        <v>203MOHULUPAN</v>
      </c>
      <c r="H837" s="18" t="s">
        <v>3188</v>
      </c>
      <c r="I837" s="18" t="s">
        <v>886</v>
      </c>
      <c r="J837" s="18" t="s">
        <v>2924</v>
      </c>
      <c r="K837" s="18" t="s">
        <v>3189</v>
      </c>
      <c r="L837" s="21" t="s">
        <v>1938</v>
      </c>
      <c r="M837" s="185" t="s">
        <v>1938</v>
      </c>
      <c r="N837" s="193">
        <v>43893</v>
      </c>
      <c r="O837" s="199">
        <v>3</v>
      </c>
      <c r="P837" s="199">
        <v>3</v>
      </c>
      <c r="Q837" s="199">
        <v>2020</v>
      </c>
      <c r="R837" s="637">
        <f t="shared" ca="1" si="295"/>
        <v>4</v>
      </c>
      <c r="S837" s="15" t="s">
        <v>4809</v>
      </c>
      <c r="T837" s="15" t="s">
        <v>1939</v>
      </c>
      <c r="U837" s="120" t="s">
        <v>3190</v>
      </c>
      <c r="V837" s="21" t="s">
        <v>53</v>
      </c>
      <c r="W837" s="114" t="s">
        <v>47</v>
      </c>
      <c r="X837" s="51" t="str">
        <f t="shared" si="296"/>
        <v>953HUSUXIYUV</v>
      </c>
      <c r="Y837" s="15" t="s">
        <v>886</v>
      </c>
      <c r="Z837" s="15" t="s">
        <v>887</v>
      </c>
      <c r="AA837" s="15" t="s">
        <v>888</v>
      </c>
      <c r="AB837" s="15" t="s">
        <v>889</v>
      </c>
      <c r="AC837" s="481" t="s">
        <v>56</v>
      </c>
      <c r="AD837" s="44" t="s">
        <v>57</v>
      </c>
      <c r="AE837" s="85">
        <v>34786</v>
      </c>
      <c r="AF837" s="18" t="s">
        <v>186</v>
      </c>
      <c r="AG837" s="18" t="s">
        <v>253</v>
      </c>
      <c r="AH837" s="18" t="s">
        <v>278</v>
      </c>
      <c r="AI837" s="58" t="s">
        <v>4809</v>
      </c>
      <c r="AJ837" s="32" t="s">
        <v>58</v>
      </c>
      <c r="AK837" s="117" t="s">
        <v>890</v>
      </c>
      <c r="AL837" s="15" t="s">
        <v>2578</v>
      </c>
      <c r="AM837" s="31">
        <v>45212</v>
      </c>
      <c r="AN837" s="15" t="s">
        <v>49</v>
      </c>
      <c r="AO837" s="31">
        <v>45244</v>
      </c>
      <c r="AP837" s="15">
        <v>1</v>
      </c>
      <c r="AQ837" s="277">
        <v>1</v>
      </c>
      <c r="AR837" s="277">
        <v>1</v>
      </c>
      <c r="AS837" s="114" t="s">
        <v>47</v>
      </c>
      <c r="AT837" s="281" t="s">
        <v>98</v>
      </c>
      <c r="AU837" s="398" t="s">
        <v>47</v>
      </c>
      <c r="AV837" s="15"/>
      <c r="AW837" s="164"/>
      <c r="AX837" s="58"/>
      <c r="AY837" s="164"/>
      <c r="AZ837" s="15"/>
      <c r="BA837" s="15"/>
      <c r="BB837" s="164"/>
      <c r="BC837" s="164"/>
      <c r="BD837" s="164"/>
      <c r="BE837" s="164"/>
      <c r="BF837" s="164"/>
      <c r="BG837" s="755">
        <f t="shared" si="297"/>
        <v>6</v>
      </c>
      <c r="BH837" s="709">
        <f t="shared" si="298"/>
        <v>4</v>
      </c>
      <c r="BI837" s="755">
        <f t="shared" si="299"/>
        <v>-2</v>
      </c>
      <c r="BJ837" s="459" t="str">
        <f t="shared" si="300"/>
        <v>NO TIENE REZAGO</v>
      </c>
      <c r="BK837" s="164"/>
    </row>
    <row r="838" spans="1:63" customFormat="1" ht="18.75" customHeight="1">
      <c r="A838" s="481">
        <v>583</v>
      </c>
      <c r="B838" s="114" t="s">
        <v>2836</v>
      </c>
      <c r="C838" s="15" t="s">
        <v>33</v>
      </c>
      <c r="D838" s="15" t="s">
        <v>33</v>
      </c>
      <c r="E838" s="15" t="s">
        <v>91</v>
      </c>
      <c r="F838" s="15" t="s">
        <v>1473</v>
      </c>
      <c r="G838" s="310" t="str">
        <f>CONCATENATE(MID(Q838,3,2),MID(P838,1,2),MID(H838,1,2),MID(I838,1,2),MID(J838,1,2), MID(K838,1,2),MID(L838,1,1))</f>
        <v>192MOROJHDAS</v>
      </c>
      <c r="H838" s="18" t="s">
        <v>3531</v>
      </c>
      <c r="I838" s="18" t="s">
        <v>354</v>
      </c>
      <c r="J838" s="18" t="s">
        <v>3532</v>
      </c>
      <c r="K838" s="18" t="s">
        <v>1970</v>
      </c>
      <c r="L838" s="15" t="s">
        <v>57</v>
      </c>
      <c r="M838" s="103" t="s">
        <v>57</v>
      </c>
      <c r="N838" s="193">
        <v>43516</v>
      </c>
      <c r="O838" s="199">
        <v>20</v>
      </c>
      <c r="P838" s="199">
        <v>2</v>
      </c>
      <c r="Q838" s="199">
        <v>2019</v>
      </c>
      <c r="R838" s="637">
        <f t="shared" ca="1" si="295"/>
        <v>5</v>
      </c>
      <c r="S838" s="15" t="s">
        <v>4808</v>
      </c>
      <c r="T838" s="29" t="s">
        <v>2590</v>
      </c>
      <c r="U838" s="131" t="s">
        <v>3533</v>
      </c>
      <c r="V838" s="21" t="s">
        <v>53</v>
      </c>
      <c r="W838" s="114" t="s">
        <v>47</v>
      </c>
      <c r="X838" s="51" t="str">
        <f t="shared" si="296"/>
        <v>899ROCOMANIV</v>
      </c>
      <c r="Y838" s="18" t="s">
        <v>354</v>
      </c>
      <c r="Z838" s="18" t="s">
        <v>467</v>
      </c>
      <c r="AA838" s="18" t="s">
        <v>1474</v>
      </c>
      <c r="AB838" s="185" t="s">
        <v>53</v>
      </c>
      <c r="AC838" s="481" t="s">
        <v>56</v>
      </c>
      <c r="AD838" s="44" t="s">
        <v>57</v>
      </c>
      <c r="AE838" s="116">
        <v>32769</v>
      </c>
      <c r="AF838" s="18" t="s">
        <v>199</v>
      </c>
      <c r="AG838" s="18" t="s">
        <v>45</v>
      </c>
      <c r="AH838" s="18" t="s">
        <v>145</v>
      </c>
      <c r="AI838" s="58" t="s">
        <v>4809</v>
      </c>
      <c r="AJ838" s="32" t="s">
        <v>58</v>
      </c>
      <c r="AK838" s="20">
        <v>18632362</v>
      </c>
      <c r="AL838" s="15" t="s">
        <v>2578</v>
      </c>
      <c r="AM838" s="1094">
        <v>45202</v>
      </c>
      <c r="AN838" s="15" t="s">
        <v>49</v>
      </c>
      <c r="AO838" s="24">
        <v>45246</v>
      </c>
      <c r="AP838" s="15">
        <v>2</v>
      </c>
      <c r="AQ838" s="277">
        <v>2</v>
      </c>
      <c r="AR838" s="277">
        <v>1</v>
      </c>
      <c r="AS838" s="114" t="s">
        <v>47</v>
      </c>
      <c r="AT838" s="281" t="s">
        <v>188</v>
      </c>
      <c r="AU838" s="398" t="s">
        <v>47</v>
      </c>
      <c r="AV838" s="15"/>
      <c r="AW838" s="164"/>
      <c r="AX838" s="58"/>
      <c r="AY838" s="164"/>
      <c r="AZ838" s="15"/>
      <c r="BA838" s="15"/>
      <c r="BB838" s="164"/>
      <c r="BC838" s="164"/>
      <c r="BD838" s="164"/>
      <c r="BE838" s="164"/>
      <c r="BF838" s="164"/>
      <c r="BG838" s="755">
        <f t="shared" si="297"/>
        <v>6</v>
      </c>
      <c r="BH838" s="709">
        <f t="shared" si="298"/>
        <v>5</v>
      </c>
      <c r="BI838" s="755">
        <f t="shared" si="299"/>
        <v>-1</v>
      </c>
      <c r="BJ838" s="459" t="str">
        <f t="shared" si="300"/>
        <v>NO TIENE REZAGO</v>
      </c>
      <c r="BK838" s="164"/>
    </row>
    <row r="839" spans="1:63" customFormat="1" ht="18.75" customHeight="1">
      <c r="A839" s="481">
        <v>715</v>
      </c>
      <c r="B839" s="114" t="s">
        <v>2836</v>
      </c>
      <c r="C839" s="15" t="s">
        <v>5146</v>
      </c>
      <c r="D839" s="15" t="s">
        <v>126</v>
      </c>
      <c r="E839" s="29" t="s">
        <v>146</v>
      </c>
      <c r="F839" s="15">
        <v>961541590</v>
      </c>
      <c r="G839" s="310" t="str">
        <f>CONCATENATE(MID(Q839,3,2),MID(P839,1,2),MID(H839,1,2),MID(I839,1,2),MID(J839,1,2), MID(K839,1,2),MID(L839,1,1))</f>
        <v>0811MORAOSALP</v>
      </c>
      <c r="H839" s="18" t="s">
        <v>3765</v>
      </c>
      <c r="I839" s="18" t="s">
        <v>158</v>
      </c>
      <c r="J839" s="18" t="s">
        <v>3766</v>
      </c>
      <c r="K839" s="18" t="s">
        <v>366</v>
      </c>
      <c r="L839" s="21" t="s">
        <v>42</v>
      </c>
      <c r="M839" s="21" t="s">
        <v>42</v>
      </c>
      <c r="N839" s="193">
        <v>39778</v>
      </c>
      <c r="O839" s="199">
        <v>26</v>
      </c>
      <c r="P839" s="199">
        <v>11</v>
      </c>
      <c r="Q839" s="199">
        <v>2008</v>
      </c>
      <c r="R839" s="637">
        <f t="shared" ca="1" si="295"/>
        <v>15</v>
      </c>
      <c r="S839" s="15" t="s">
        <v>4808</v>
      </c>
      <c r="T839" s="18" t="s">
        <v>42</v>
      </c>
      <c r="U839" s="15">
        <v>3850944</v>
      </c>
      <c r="V839" s="14" t="s">
        <v>2586</v>
      </c>
      <c r="W839" s="114" t="s">
        <v>47</v>
      </c>
      <c r="X839" s="51" t="str">
        <f t="shared" si="296"/>
        <v>941RANIFLMAV</v>
      </c>
      <c r="Y839" s="18" t="s">
        <v>158</v>
      </c>
      <c r="Z839" s="32" t="s">
        <v>53</v>
      </c>
      <c r="AA839" s="18" t="s">
        <v>1395</v>
      </c>
      <c r="AB839" s="18" t="s">
        <v>185</v>
      </c>
      <c r="AC839" s="481" t="s">
        <v>56</v>
      </c>
      <c r="AD839" s="15" t="s">
        <v>42</v>
      </c>
      <c r="AE839" s="24">
        <v>34344</v>
      </c>
      <c r="AF839" s="18" t="s">
        <v>114</v>
      </c>
      <c r="AG839" s="18" t="s">
        <v>144</v>
      </c>
      <c r="AH839" s="18" t="s">
        <v>75</v>
      </c>
      <c r="AI839" s="58" t="s">
        <v>4809</v>
      </c>
      <c r="AJ839" s="18" t="s">
        <v>42</v>
      </c>
      <c r="AK839" s="20">
        <v>4048276</v>
      </c>
      <c r="AL839" s="15" t="s">
        <v>2578</v>
      </c>
      <c r="AM839" s="85">
        <v>45237</v>
      </c>
      <c r="AN839" s="15"/>
      <c r="AO839" s="1111"/>
      <c r="AP839" s="15"/>
      <c r="AQ839" s="277"/>
      <c r="AR839" s="277"/>
      <c r="AS839" s="114" t="s">
        <v>47</v>
      </c>
      <c r="AT839" s="281" t="s">
        <v>84</v>
      </c>
      <c r="AU839" s="398" t="s">
        <v>47</v>
      </c>
      <c r="AV839" s="15"/>
      <c r="AW839" s="164"/>
      <c r="AX839" s="58"/>
      <c r="AY839" s="164"/>
      <c r="AZ839" s="15"/>
      <c r="BA839" s="15"/>
      <c r="BB839" s="164"/>
      <c r="BC839" s="164"/>
      <c r="BD839" s="164"/>
      <c r="BE839" s="164"/>
      <c r="BF839" s="164"/>
      <c r="BG839" s="755">
        <f t="shared" si="297"/>
        <v>11</v>
      </c>
      <c r="BH839" s="709">
        <f t="shared" si="298"/>
        <v>15</v>
      </c>
      <c r="BI839" s="755">
        <f t="shared" si="299"/>
        <v>4</v>
      </c>
      <c r="BJ839" s="459" t="str">
        <f t="shared" si="300"/>
        <v>4 AÑOS REZAGO A MÁS</v>
      </c>
      <c r="BK839" s="164"/>
    </row>
    <row r="840" spans="1:63" customFormat="1" ht="18.75" customHeight="1">
      <c r="A840" s="481">
        <v>713</v>
      </c>
      <c r="B840" s="114" t="s">
        <v>2836</v>
      </c>
      <c r="C840" s="15" t="s">
        <v>5146</v>
      </c>
      <c r="D840" s="15" t="s">
        <v>126</v>
      </c>
      <c r="E840" s="29" t="s">
        <v>146</v>
      </c>
      <c r="F840" s="15">
        <v>961541590</v>
      </c>
      <c r="G840" s="310" t="str">
        <f>CONCATENATE(MID(Q840,3,2),MID(P840,1,2),MID(H840,1,2),MID(I840,1,2),MID(J840,1,2), MID(K840,1,2),MID(L840,1,1))</f>
        <v>1710MORAFLXIP</v>
      </c>
      <c r="H840" s="18" t="s">
        <v>3762</v>
      </c>
      <c r="I840" s="18" t="s">
        <v>158</v>
      </c>
      <c r="J840" s="18" t="s">
        <v>1395</v>
      </c>
      <c r="K840" s="18" t="s">
        <v>3763</v>
      </c>
      <c r="L840" s="21" t="s">
        <v>42</v>
      </c>
      <c r="M840" s="21" t="s">
        <v>42</v>
      </c>
      <c r="N840" s="193">
        <v>43014</v>
      </c>
      <c r="O840" s="199">
        <v>6</v>
      </c>
      <c r="P840" s="199">
        <v>10</v>
      </c>
      <c r="Q840" s="199">
        <v>2017</v>
      </c>
      <c r="R840" s="637">
        <f t="shared" ca="1" si="295"/>
        <v>6</v>
      </c>
      <c r="S840" s="15" t="s">
        <v>4809</v>
      </c>
      <c r="T840" s="18" t="s">
        <v>42</v>
      </c>
      <c r="U840" s="15">
        <v>3831480</v>
      </c>
      <c r="V840" s="14" t="s">
        <v>2592</v>
      </c>
      <c r="W840" s="114" t="s">
        <v>47</v>
      </c>
      <c r="X840" s="51" t="str">
        <f t="shared" si="296"/>
        <v>941RANIFLMAV</v>
      </c>
      <c r="Y840" s="18" t="s">
        <v>158</v>
      </c>
      <c r="Z840" s="32" t="s">
        <v>53</v>
      </c>
      <c r="AA840" s="18" t="s">
        <v>1395</v>
      </c>
      <c r="AB840" s="18" t="s">
        <v>185</v>
      </c>
      <c r="AC840" s="481" t="s">
        <v>56</v>
      </c>
      <c r="AD840" s="15" t="s">
        <v>42</v>
      </c>
      <c r="AE840" s="24">
        <v>34344</v>
      </c>
      <c r="AF840" s="18" t="s">
        <v>114</v>
      </c>
      <c r="AG840" s="18" t="s">
        <v>144</v>
      </c>
      <c r="AH840" s="18" t="s">
        <v>75</v>
      </c>
      <c r="AI840" s="58" t="s">
        <v>4809</v>
      </c>
      <c r="AJ840" s="18" t="s">
        <v>42</v>
      </c>
      <c r="AK840" s="20">
        <v>4048276</v>
      </c>
      <c r="AL840" s="15" t="s">
        <v>2578</v>
      </c>
      <c r="AM840" s="85">
        <v>45237</v>
      </c>
      <c r="AN840" s="15" t="s">
        <v>49</v>
      </c>
      <c r="AO840" s="1111">
        <v>45254</v>
      </c>
      <c r="AP840" s="15">
        <v>3</v>
      </c>
      <c r="AQ840" s="277">
        <v>3</v>
      </c>
      <c r="AR840" s="277">
        <v>1</v>
      </c>
      <c r="AS840" s="114" t="s">
        <v>47</v>
      </c>
      <c r="AT840" s="281" t="s">
        <v>84</v>
      </c>
      <c r="AU840" s="398" t="s">
        <v>47</v>
      </c>
      <c r="AV840" s="15"/>
      <c r="AW840" s="164"/>
      <c r="AX840" s="58"/>
      <c r="AY840" s="164"/>
      <c r="AZ840" s="15"/>
      <c r="BA840" s="15"/>
      <c r="BB840" s="164"/>
      <c r="BC840" s="164"/>
      <c r="BD840" s="164"/>
      <c r="BE840" s="164"/>
      <c r="BF840" s="164"/>
      <c r="BG840" s="755">
        <f t="shared" si="297"/>
        <v>6</v>
      </c>
      <c r="BH840" s="709">
        <f t="shared" si="298"/>
        <v>6</v>
      </c>
      <c r="BI840" s="755">
        <f t="shared" si="299"/>
        <v>0</v>
      </c>
      <c r="BJ840" s="459" t="str">
        <f t="shared" si="300"/>
        <v>NO TIENE REZAGO</v>
      </c>
      <c r="BK840" s="164"/>
    </row>
    <row r="841" spans="1:63" customFormat="1" ht="18.75" customHeight="1">
      <c r="A841" s="481">
        <v>199</v>
      </c>
      <c r="B841" s="481" t="s">
        <v>2575</v>
      </c>
      <c r="C841" s="15" t="s">
        <v>5146</v>
      </c>
      <c r="D841" s="58" t="s">
        <v>126</v>
      </c>
      <c r="E841" s="15" t="s">
        <v>669</v>
      </c>
      <c r="F841" s="29">
        <v>900283614</v>
      </c>
      <c r="G841" s="310" t="str">
        <f>CONCATENATE(MID(Q841,3,2),MID(P841,1,2),MID(H841,1,2),MID(I841,1,2),MID(J841,1,2), MID(K841,1,2),MID(L841,1,1))</f>
        <v>1812MOMAALESS</v>
      </c>
      <c r="H841" s="1037" t="s">
        <v>2828</v>
      </c>
      <c r="I841" s="1037" t="s">
        <v>426</v>
      </c>
      <c r="J841" s="1037" t="s">
        <v>2829</v>
      </c>
      <c r="K841" s="1037" t="s">
        <v>2830</v>
      </c>
      <c r="L841" s="15" t="s">
        <v>57</v>
      </c>
      <c r="M841" s="103" t="s">
        <v>57</v>
      </c>
      <c r="N841" s="193">
        <v>43451</v>
      </c>
      <c r="O841" s="199">
        <v>17</v>
      </c>
      <c r="P841" s="199">
        <v>12</v>
      </c>
      <c r="Q841" s="199">
        <v>2018</v>
      </c>
      <c r="R841" s="637">
        <f t="shared" ca="1" si="295"/>
        <v>5</v>
      </c>
      <c r="S841" s="15" t="s">
        <v>4809</v>
      </c>
      <c r="T841" s="29" t="s">
        <v>2590</v>
      </c>
      <c r="U841" s="29">
        <v>19</v>
      </c>
      <c r="V841" s="29" t="s">
        <v>53</v>
      </c>
      <c r="W841" s="51" t="s">
        <v>47</v>
      </c>
      <c r="X841" s="51" t="str">
        <f t="shared" si="296"/>
        <v>9711MAALALOSV</v>
      </c>
      <c r="Y841" s="29" t="s">
        <v>426</v>
      </c>
      <c r="Z841" s="29" t="s">
        <v>189</v>
      </c>
      <c r="AA841" s="29" t="s">
        <v>1041</v>
      </c>
      <c r="AB841" s="29" t="s">
        <v>1042</v>
      </c>
      <c r="AC841" s="481" t="s">
        <v>56</v>
      </c>
      <c r="AD841" s="482" t="s">
        <v>42</v>
      </c>
      <c r="AE841" s="42">
        <v>35758</v>
      </c>
      <c r="AF841" s="29">
        <v>24</v>
      </c>
      <c r="AG841" s="29">
        <v>11</v>
      </c>
      <c r="AH841" s="29">
        <v>1997</v>
      </c>
      <c r="AI841" s="58" t="s">
        <v>4809</v>
      </c>
      <c r="AJ841" s="29" t="s">
        <v>42</v>
      </c>
      <c r="AK841" s="41">
        <v>1836966</v>
      </c>
      <c r="AL841" s="1080" t="s">
        <v>2578</v>
      </c>
      <c r="AM841" s="1097">
        <v>45184</v>
      </c>
      <c r="AN841" s="15" t="s">
        <v>49</v>
      </c>
      <c r="AO841" s="1111">
        <v>45205</v>
      </c>
      <c r="AP841" s="482">
        <v>1</v>
      </c>
      <c r="AQ841" s="373">
        <v>1</v>
      </c>
      <c r="AR841" s="803">
        <v>1</v>
      </c>
      <c r="AS841" s="51" t="s">
        <v>47</v>
      </c>
      <c r="AT841" s="1411" t="s">
        <v>131</v>
      </c>
      <c r="AU841" s="1069" t="s">
        <v>47</v>
      </c>
      <c r="AV841" s="58"/>
      <c r="AW841" s="152"/>
      <c r="AX841" s="58"/>
      <c r="AY841" s="152"/>
      <c r="AZ841" s="58"/>
      <c r="BA841" s="557"/>
      <c r="BB841" s="152"/>
      <c r="BC841" s="152"/>
      <c r="BD841" s="152"/>
      <c r="BE841" s="152"/>
      <c r="BF841" s="152"/>
      <c r="BG841" s="755">
        <f t="shared" si="297"/>
        <v>6</v>
      </c>
      <c r="BH841" s="709">
        <f t="shared" si="298"/>
        <v>5</v>
      </c>
      <c r="BI841" s="755">
        <f t="shared" si="299"/>
        <v>-1</v>
      </c>
      <c r="BJ841" s="459" t="str">
        <f t="shared" si="300"/>
        <v>NO TIENE REZAGO</v>
      </c>
      <c r="BK841" s="152"/>
    </row>
    <row r="842" spans="1:63" customFormat="1" ht="18.75" customHeight="1">
      <c r="A842" s="481">
        <v>991</v>
      </c>
      <c r="B842" s="23" t="s">
        <v>4811</v>
      </c>
      <c r="C842" s="15" t="s">
        <v>5146</v>
      </c>
      <c r="D842" s="15" t="s">
        <v>4021</v>
      </c>
      <c r="E842" s="198" t="s">
        <v>484</v>
      </c>
      <c r="F842" s="198">
        <v>955339312</v>
      </c>
      <c r="G842" s="310" t="str">
        <f>CONCATENATE(MID(Q842,3,2),MID(P842,1,2),MID(H842,1,2),MID(I842,1,2),MID(J842,1,2), MID(K842,1,2),MID(L842,1,1))</f>
        <v>128MORIOMTHS</v>
      </c>
      <c r="H842" s="192" t="s">
        <v>1121</v>
      </c>
      <c r="I842" s="192" t="s">
        <v>2483</v>
      </c>
      <c r="J842" s="192" t="s">
        <v>3897</v>
      </c>
      <c r="K842" s="192" t="s">
        <v>3898</v>
      </c>
      <c r="L842" s="15" t="s">
        <v>57</v>
      </c>
      <c r="M842" s="103" t="s">
        <v>57</v>
      </c>
      <c r="N842" s="193">
        <v>41147</v>
      </c>
      <c r="O842" s="199">
        <v>26</v>
      </c>
      <c r="P842" s="199">
        <v>8</v>
      </c>
      <c r="Q842" s="199">
        <v>2012</v>
      </c>
      <c r="R842" s="637">
        <f t="shared" ca="1" si="295"/>
        <v>11</v>
      </c>
      <c r="S842" s="15" t="s">
        <v>4809</v>
      </c>
      <c r="T842" s="29" t="s">
        <v>2590</v>
      </c>
      <c r="U842" s="198">
        <v>173</v>
      </c>
      <c r="V842" s="14" t="s">
        <v>2588</v>
      </c>
      <c r="W842" s="114" t="s">
        <v>47</v>
      </c>
      <c r="X842" s="51" t="str">
        <f t="shared" si="296"/>
        <v>793RINIIRTHV</v>
      </c>
      <c r="Y842" s="197" t="s">
        <v>2483</v>
      </c>
      <c r="Z842" s="32" t="s">
        <v>53</v>
      </c>
      <c r="AA842" s="192" t="s">
        <v>3899</v>
      </c>
      <c r="AB842" s="192" t="s">
        <v>3898</v>
      </c>
      <c r="AC842" s="481" t="s">
        <v>56</v>
      </c>
      <c r="AD842" s="44" t="s">
        <v>57</v>
      </c>
      <c r="AE842" s="211">
        <v>28934</v>
      </c>
      <c r="AF842" s="198">
        <v>20</v>
      </c>
      <c r="AG842" s="198">
        <v>3</v>
      </c>
      <c r="AH842" s="198">
        <v>1979</v>
      </c>
      <c r="AI842" s="58" t="s">
        <v>4809</v>
      </c>
      <c r="AJ842" s="32" t="s">
        <v>58</v>
      </c>
      <c r="AK842" s="200">
        <v>13916112</v>
      </c>
      <c r="AL842" s="498" t="s">
        <v>2578</v>
      </c>
      <c r="AM842" s="31">
        <v>45219</v>
      </c>
      <c r="AN842" s="15" t="s">
        <v>49</v>
      </c>
      <c r="AO842" s="1111">
        <v>45261</v>
      </c>
      <c r="AP842" s="498">
        <v>2</v>
      </c>
      <c r="AQ842" s="190">
        <v>2</v>
      </c>
      <c r="AR842" s="806">
        <v>1</v>
      </c>
      <c r="AS842" s="146" t="s">
        <v>47</v>
      </c>
      <c r="AT842" s="805" t="s">
        <v>84</v>
      </c>
      <c r="AU842" s="164" t="s">
        <v>47</v>
      </c>
      <c r="AV842" s="58"/>
      <c r="AW842" s="164"/>
      <c r="AX842" s="58"/>
      <c r="AY842" s="164"/>
      <c r="AZ842" s="58"/>
      <c r="BA842" s="58"/>
      <c r="BB842" s="164"/>
      <c r="BC842" s="164"/>
      <c r="BD842" s="164"/>
      <c r="BE842" s="164"/>
      <c r="BF842" s="164"/>
      <c r="BG842" s="755">
        <f t="shared" si="297"/>
        <v>7</v>
      </c>
      <c r="BH842" s="709">
        <f t="shared" si="298"/>
        <v>11</v>
      </c>
      <c r="BI842" s="755">
        <f t="shared" si="299"/>
        <v>4</v>
      </c>
      <c r="BJ842" s="459" t="str">
        <f t="shared" si="300"/>
        <v>4 AÑOS REZAGO A MÁS</v>
      </c>
      <c r="BK842" s="164"/>
    </row>
    <row r="843" spans="1:63" customFormat="1" ht="18.75" customHeight="1">
      <c r="A843" s="481">
        <v>992</v>
      </c>
      <c r="B843" s="23" t="s">
        <v>4811</v>
      </c>
      <c r="C843" s="15" t="s">
        <v>5146</v>
      </c>
      <c r="D843" s="15" t="s">
        <v>4021</v>
      </c>
      <c r="E843" s="198" t="s">
        <v>484</v>
      </c>
      <c r="F843" s="198">
        <v>955339312</v>
      </c>
      <c r="G843" s="310" t="str">
        <f>CONCATENATE(MID(Q843,3,2),MID(P843,1,2),MID(H843,1,2),MID(I843,1,2),MID(J843,1,2), MID(K843,1,2),MID(L843,1,1))</f>
        <v>129MORIOSALS</v>
      </c>
      <c r="H843" s="192" t="s">
        <v>1121</v>
      </c>
      <c r="I843" s="192" t="s">
        <v>2483</v>
      </c>
      <c r="J843" s="192" t="s">
        <v>3766</v>
      </c>
      <c r="K843" s="192" t="s">
        <v>134</v>
      </c>
      <c r="L843" s="15" t="s">
        <v>57</v>
      </c>
      <c r="M843" s="103" t="s">
        <v>57</v>
      </c>
      <c r="N843" s="193">
        <v>41164</v>
      </c>
      <c r="O843" s="199">
        <v>12</v>
      </c>
      <c r="P843" s="199">
        <v>9</v>
      </c>
      <c r="Q843" s="199">
        <v>2012</v>
      </c>
      <c r="R843" s="637">
        <f ca="1">DATEDIF(N843,TODAY(),"Y")</f>
        <v>11</v>
      </c>
      <c r="S843" s="15" t="s">
        <v>4808</v>
      </c>
      <c r="T843" s="29" t="s">
        <v>2590</v>
      </c>
      <c r="U843" s="198">
        <v>2456</v>
      </c>
      <c r="V843" s="756" t="s">
        <v>2631</v>
      </c>
      <c r="W843" s="114" t="s">
        <v>47</v>
      </c>
      <c r="X843" s="51" t="str">
        <f>UPPER(CONCATENATE(MID(AH843,3,2),MID(AG843,1,2),MID(Y843,1,2),MID(Z843,1,2),MID(AA843,1,2),MID(AB843,1,2),MID(AC843,1,1)))</f>
        <v>793RINIIRTHV</v>
      </c>
      <c r="Y843" s="197" t="s">
        <v>2483</v>
      </c>
      <c r="Z843" s="32" t="s">
        <v>53</v>
      </c>
      <c r="AA843" s="192" t="s">
        <v>3899</v>
      </c>
      <c r="AB843" s="192" t="s">
        <v>3898</v>
      </c>
      <c r="AC843" s="481" t="s">
        <v>56</v>
      </c>
      <c r="AD843" s="44" t="s">
        <v>57</v>
      </c>
      <c r="AE843" s="211">
        <v>28934</v>
      </c>
      <c r="AF843" s="198">
        <v>20</v>
      </c>
      <c r="AG843" s="198">
        <v>3</v>
      </c>
      <c r="AH843" s="198">
        <v>1979</v>
      </c>
      <c r="AI843" s="58" t="s">
        <v>4809</v>
      </c>
      <c r="AJ843" s="32" t="s">
        <v>58</v>
      </c>
      <c r="AK843" s="200">
        <v>13916112</v>
      </c>
      <c r="AL843" s="498" t="s">
        <v>2578</v>
      </c>
      <c r="AM843" s="31">
        <v>45219</v>
      </c>
      <c r="AN843" s="498"/>
      <c r="AO843" s="1125"/>
      <c r="AP843" s="498"/>
      <c r="AQ843" s="190"/>
      <c r="AR843" s="806"/>
      <c r="AS843" s="146" t="s">
        <v>47</v>
      </c>
      <c r="AT843" s="805" t="s">
        <v>84</v>
      </c>
      <c r="AU843" s="164" t="s">
        <v>47</v>
      </c>
      <c r="AV843" s="58"/>
      <c r="AW843" s="164"/>
      <c r="AX843" s="58"/>
      <c r="AY843" s="164"/>
      <c r="AZ843" s="58"/>
      <c r="BA843" s="58"/>
      <c r="BB843" s="164"/>
      <c r="BC843" s="164"/>
      <c r="BD843" s="164"/>
      <c r="BE843" s="164"/>
      <c r="BF843" s="164"/>
      <c r="BG843" s="755">
        <f>IF(V843="NINGUNO",6, IF(V843="NIVEL INICIAL 3 AÑOS",6,IF(V843="NIVEL INICIAL 4 AÑOS",6, IF(V843="NIVEL INICIAL 5 AÑOS",6, IF(V843="PRIMARIA - 1ER GRADO",6, IF(V843="PRIMARIA - 2DO GRADO",7, IF(V843="PRIMARIA - 3ER GRADO",8, IF(V843="PRIMARIA - 4TO GRADO",9, IF(V843="PRIMARIA - 5TO GRADO",10, IF(V843="PRIMARIA - 6TO GRADO",11, IF(V843="SECUNDARIA - 1ER GRADO",12, IF(V843="SECUNDARIA - 2DO GRADO",13, IF(V843="SECUNDARIA - 3ER GRADO",14, IF(V843="SECUNDARIA - 4TO GRADO",15))))))))))))))</f>
        <v>6</v>
      </c>
      <c r="BH843" s="709">
        <f>DATEDIF(N843,"31/03/2024","Y")</f>
        <v>11</v>
      </c>
      <c r="BI843" s="755">
        <f>BH843-BG843</f>
        <v>5</v>
      </c>
      <c r="BJ843" s="459" t="str">
        <f>IF(BI843&lt;=1,"NO TIENE REZAGO", IF(BI843=2,"2 AÑOS REZAGO", IF(BI843=3,"3 AÑOS REZAGO", IF(BI843&gt;=4, "4 AÑOS REZAGO A MÁS"))))</f>
        <v>4 AÑOS REZAGO A MÁS</v>
      </c>
      <c r="BK843" s="164"/>
    </row>
    <row r="844" spans="1:63" customFormat="1" ht="18.75" customHeight="1">
      <c r="A844" s="481">
        <v>236</v>
      </c>
      <c r="B844" s="23" t="s">
        <v>4811</v>
      </c>
      <c r="C844" s="15" t="s">
        <v>33</v>
      </c>
      <c r="D844" s="15" t="s">
        <v>33</v>
      </c>
      <c r="E844" s="15" t="s">
        <v>2048</v>
      </c>
      <c r="F844" s="185">
        <v>942846578</v>
      </c>
      <c r="G844" s="310" t="str">
        <f>CONCATENATE(MID(Q844,3,2),MID(P844,1,2),MID(H844,1,2),MID(I844,1,2),MID(J844,1,2), MID(K844,1,2),MID(L844,1,1))</f>
        <v>203MOBLLUFES</v>
      </c>
      <c r="H844" s="197" t="s">
        <v>2896</v>
      </c>
      <c r="I844" s="197" t="s">
        <v>321</v>
      </c>
      <c r="J844" s="197" t="s">
        <v>2421</v>
      </c>
      <c r="K844" s="197" t="s">
        <v>1081</v>
      </c>
      <c r="L844" s="15" t="s">
        <v>57</v>
      </c>
      <c r="M844" s="103" t="s">
        <v>57</v>
      </c>
      <c r="N844" s="193">
        <v>43895</v>
      </c>
      <c r="O844" s="199">
        <v>5</v>
      </c>
      <c r="P844" s="199">
        <v>3</v>
      </c>
      <c r="Q844" s="199">
        <v>2020</v>
      </c>
      <c r="R844" s="637">
        <f t="shared" ref="R844:R850" ca="1" si="301">DATEDIF(N844,TODAY(),"Y")</f>
        <v>4</v>
      </c>
      <c r="S844" s="15" t="s">
        <v>4809</v>
      </c>
      <c r="T844" s="29" t="s">
        <v>2590</v>
      </c>
      <c r="U844" s="371" t="s">
        <v>327</v>
      </c>
      <c r="V844" s="185" t="s">
        <v>53</v>
      </c>
      <c r="W844" s="114" t="s">
        <v>47</v>
      </c>
      <c r="X844" s="51" t="str">
        <f t="shared" ref="X844:X850" si="302">UPPER(CONCATENATE(MID(AH844,3,2),MID(AG844,1,2),MID(Y844,1,2),MID(Z844,1,2),MID(AA844,1,2),MID(AB844,1,2),MID(AC844,1,1)))</f>
        <v>9604BLJIYIMAV</v>
      </c>
      <c r="Y844" s="364" t="s">
        <v>321</v>
      </c>
      <c r="Z844" s="197" t="s">
        <v>332</v>
      </c>
      <c r="AA844" s="197" t="s">
        <v>333</v>
      </c>
      <c r="AB844" s="197" t="s">
        <v>185</v>
      </c>
      <c r="AC844" s="481" t="s">
        <v>56</v>
      </c>
      <c r="AD844" s="15" t="s">
        <v>42</v>
      </c>
      <c r="AE844" s="361">
        <v>35180</v>
      </c>
      <c r="AF844" s="362" t="s">
        <v>274</v>
      </c>
      <c r="AG844" s="362" t="s">
        <v>162</v>
      </c>
      <c r="AH844" s="362" t="s">
        <v>334</v>
      </c>
      <c r="AI844" s="58" t="s">
        <v>4809</v>
      </c>
      <c r="AJ844" s="197" t="s">
        <v>42</v>
      </c>
      <c r="AK844" s="372" t="s">
        <v>4118</v>
      </c>
      <c r="AL844" s="15" t="s">
        <v>2578</v>
      </c>
      <c r="AM844" s="85">
        <v>45249.50277777778</v>
      </c>
      <c r="AN844" s="15" t="s">
        <v>49</v>
      </c>
      <c r="AO844" s="24">
        <v>45258</v>
      </c>
      <c r="AP844" s="15">
        <v>1</v>
      </c>
      <c r="AQ844" s="277">
        <v>1</v>
      </c>
      <c r="AR844" s="181">
        <v>2</v>
      </c>
      <c r="AS844" s="146" t="s">
        <v>47</v>
      </c>
      <c r="AT844" s="688" t="s">
        <v>67</v>
      </c>
      <c r="AU844" s="164" t="s">
        <v>47</v>
      </c>
      <c r="AV844" s="15"/>
      <c r="AW844" s="164"/>
      <c r="AX844" s="58"/>
      <c r="AY844" s="164"/>
      <c r="AZ844" s="15"/>
      <c r="BA844" s="15"/>
      <c r="BB844" s="164"/>
      <c r="BC844" s="164"/>
      <c r="BD844" s="164"/>
      <c r="BE844" s="164"/>
      <c r="BF844" s="164"/>
      <c r="BG844" s="755">
        <f t="shared" ref="BG844:BG850" si="303">IF(V844="NINGUNO",6, IF(V844="NIVEL INICIAL 3 AÑOS",6,IF(V844="NIVEL INICIAL 4 AÑOS",6, IF(V844="NIVEL INICIAL 5 AÑOS",6, IF(V844="PRIMARIA - 1ER GRADO",6, IF(V844="PRIMARIA - 2DO GRADO",7, IF(V844="PRIMARIA - 3ER GRADO",8, IF(V844="PRIMARIA - 4TO GRADO",9, IF(V844="PRIMARIA - 5TO GRADO",10, IF(V844="PRIMARIA - 6TO GRADO",11, IF(V844="SECUNDARIA - 1ER GRADO",12, IF(V844="SECUNDARIA - 2DO GRADO",13, IF(V844="SECUNDARIA - 3ER GRADO",14, IF(V844="SECUNDARIA - 4TO GRADO",15))))))))))))))</f>
        <v>6</v>
      </c>
      <c r="BH844" s="709">
        <f t="shared" ref="BH844:BH850" si="304">DATEDIF(N844,"31/03/2024","Y")</f>
        <v>4</v>
      </c>
      <c r="BI844" s="755">
        <f t="shared" ref="BI844:BI850" si="305">BH844-BG844</f>
        <v>-2</v>
      </c>
      <c r="BJ844" s="459" t="str">
        <f t="shared" ref="BJ844:BJ850" si="306">IF(BI844&lt;=1,"NO TIENE REZAGO", IF(BI844=2,"2 AÑOS REZAGO", IF(BI844=3,"3 AÑOS REZAGO", IF(BI844&gt;=4, "4 AÑOS REZAGO A MÁS"))))</f>
        <v>NO TIENE REZAGO</v>
      </c>
      <c r="BK844" s="164" t="s">
        <v>4103</v>
      </c>
    </row>
    <row r="845" spans="1:63" customFormat="1" ht="18.75" customHeight="1">
      <c r="A845" s="481">
        <v>1054</v>
      </c>
      <c r="B845" s="23" t="s">
        <v>4811</v>
      </c>
      <c r="C845" s="15" t="s">
        <v>5146</v>
      </c>
      <c r="D845" s="15" t="s">
        <v>4021</v>
      </c>
      <c r="E845" s="29" t="s">
        <v>146</v>
      </c>
      <c r="F845" s="513" t="s">
        <v>562</v>
      </c>
      <c r="G845" s="310" t="str">
        <f>CONCATENATE(MID(Q845,3,2),MID(P845,1,2),MID(H845,1,2),MID(I845,1,2),MID(J845,1,2), MID(K845,1,2),MID(L845,1,1))</f>
        <v>117MOVAGENOS</v>
      </c>
      <c r="H845" s="192" t="s">
        <v>4766</v>
      </c>
      <c r="I845" s="192" t="s">
        <v>3308</v>
      </c>
      <c r="J845" s="192" t="s">
        <v>3406</v>
      </c>
      <c r="K845" s="192" t="s">
        <v>4273</v>
      </c>
      <c r="L845" s="15" t="s">
        <v>57</v>
      </c>
      <c r="M845" s="103" t="s">
        <v>57</v>
      </c>
      <c r="N845" s="193">
        <v>40754</v>
      </c>
      <c r="O845" s="199">
        <v>30</v>
      </c>
      <c r="P845" s="199">
        <v>7</v>
      </c>
      <c r="Q845" s="199">
        <v>2011</v>
      </c>
      <c r="R845" s="637">
        <f t="shared" ca="1" si="301"/>
        <v>12</v>
      </c>
      <c r="S845" s="15" t="s">
        <v>4809</v>
      </c>
      <c r="T845" s="29" t="s">
        <v>2590</v>
      </c>
      <c r="U845" s="200">
        <v>3586</v>
      </c>
      <c r="V845" s="14" t="s">
        <v>2586</v>
      </c>
      <c r="W845" s="114" t="s">
        <v>47</v>
      </c>
      <c r="X845" s="51" t="str">
        <f t="shared" si="302"/>
        <v>899VANIYHCOV</v>
      </c>
      <c r="Y845" s="197" t="s">
        <v>4760</v>
      </c>
      <c r="Z845" s="32" t="s">
        <v>53</v>
      </c>
      <c r="AA845" s="192" t="s">
        <v>4761</v>
      </c>
      <c r="AB845" s="192" t="s">
        <v>439</v>
      </c>
      <c r="AC845" s="481" t="s">
        <v>56</v>
      </c>
      <c r="AD845" s="44" t="s">
        <v>57</v>
      </c>
      <c r="AE845" s="407">
        <v>32763</v>
      </c>
      <c r="AF845" s="185">
        <v>12</v>
      </c>
      <c r="AG845" s="185">
        <v>9</v>
      </c>
      <c r="AH845" s="185">
        <v>1989</v>
      </c>
      <c r="AI845" s="58" t="s">
        <v>4809</v>
      </c>
      <c r="AJ845" s="32" t="s">
        <v>58</v>
      </c>
      <c r="AK845" s="200">
        <v>20811193</v>
      </c>
      <c r="AL845" s="15" t="s">
        <v>2578</v>
      </c>
      <c r="AM845" s="387">
        <v>45214</v>
      </c>
      <c r="AN845" s="15"/>
      <c r="AO845" s="31"/>
      <c r="AP845" s="15"/>
      <c r="AQ845" s="277"/>
      <c r="AR845" s="181"/>
      <c r="AS845" s="146" t="s">
        <v>47</v>
      </c>
      <c r="AT845" s="688" t="s">
        <v>84</v>
      </c>
      <c r="AU845" s="164" t="s">
        <v>47</v>
      </c>
      <c r="AV845" s="58"/>
      <c r="AW845" s="164"/>
      <c r="AX845" s="58"/>
      <c r="AY845" s="164"/>
      <c r="AZ845" s="58"/>
      <c r="BA845" s="58"/>
      <c r="BB845" s="164"/>
      <c r="BC845" s="164"/>
      <c r="BD845" s="164"/>
      <c r="BE845" s="164"/>
      <c r="BF845" s="164"/>
      <c r="BG845" s="755">
        <f t="shared" si="303"/>
        <v>11</v>
      </c>
      <c r="BH845" s="709">
        <f t="shared" si="304"/>
        <v>12</v>
      </c>
      <c r="BI845" s="755">
        <f t="shared" si="305"/>
        <v>1</v>
      </c>
      <c r="BJ845" s="459" t="str">
        <f t="shared" si="306"/>
        <v>NO TIENE REZAGO</v>
      </c>
      <c r="BK845" s="164" t="s">
        <v>4762</v>
      </c>
    </row>
    <row r="846" spans="1:63" customFormat="1" ht="18.75" customHeight="1">
      <c r="A846" s="481">
        <v>358</v>
      </c>
      <c r="B846" s="114" t="s">
        <v>2836</v>
      </c>
      <c r="C846" s="15" t="s">
        <v>33</v>
      </c>
      <c r="D846" s="15" t="s">
        <v>33</v>
      </c>
      <c r="E846" s="16" t="s">
        <v>132</v>
      </c>
      <c r="F846" s="15">
        <v>980392380</v>
      </c>
      <c r="G846" s="310" t="str">
        <f>CONCATENATE(MID(Q846,3,2),MID(P846,1,2),MID(H846,1,2),MID(I846,1,2),MID(J846,1,2), MID(K846,1,2),MID(L846,1,1))</f>
        <v>2012MOGOEICEN</v>
      </c>
      <c r="H846" s="18" t="s">
        <v>1134</v>
      </c>
      <c r="I846" s="18" t="s">
        <v>784</v>
      </c>
      <c r="J846" s="18" t="s">
        <v>3120</v>
      </c>
      <c r="K846" s="18" t="s">
        <v>3121</v>
      </c>
      <c r="L846" s="21" t="s">
        <v>1938</v>
      </c>
      <c r="M846" s="185" t="s">
        <v>1938</v>
      </c>
      <c r="N846" s="193">
        <v>44174</v>
      </c>
      <c r="O846" s="199">
        <v>9</v>
      </c>
      <c r="P846" s="199">
        <v>12</v>
      </c>
      <c r="Q846" s="199">
        <v>2020</v>
      </c>
      <c r="R846" s="637">
        <f t="shared" ca="1" si="301"/>
        <v>3</v>
      </c>
      <c r="S846" s="15" t="s">
        <v>4809</v>
      </c>
      <c r="T846" s="15" t="s">
        <v>1939</v>
      </c>
      <c r="U846" s="137">
        <v>92147197</v>
      </c>
      <c r="V846" s="21" t="s">
        <v>53</v>
      </c>
      <c r="W846" s="114" t="s">
        <v>47</v>
      </c>
      <c r="X846" s="51" t="str">
        <f t="shared" si="302"/>
        <v>9911GOVÁANMIV</v>
      </c>
      <c r="Y846" s="18" t="s">
        <v>784</v>
      </c>
      <c r="Z846" s="18" t="s">
        <v>785</v>
      </c>
      <c r="AA846" s="18" t="s">
        <v>786</v>
      </c>
      <c r="AB846" s="18" t="s">
        <v>325</v>
      </c>
      <c r="AC846" s="481" t="s">
        <v>56</v>
      </c>
      <c r="AD846" s="15" t="s">
        <v>42</v>
      </c>
      <c r="AE846" s="116">
        <v>36466</v>
      </c>
      <c r="AF846" s="18" t="s">
        <v>155</v>
      </c>
      <c r="AG846" s="18" t="s">
        <v>65</v>
      </c>
      <c r="AH846" s="18" t="s">
        <v>344</v>
      </c>
      <c r="AI846" s="58" t="s">
        <v>4809</v>
      </c>
      <c r="AJ846" s="15" t="s">
        <v>42</v>
      </c>
      <c r="AK846" s="126" t="s">
        <v>787</v>
      </c>
      <c r="AL846" s="15" t="s">
        <v>2578</v>
      </c>
      <c r="AM846" s="85">
        <v>45258</v>
      </c>
      <c r="AN846" s="16" t="s">
        <v>788</v>
      </c>
      <c r="AO846" s="24">
        <v>45255</v>
      </c>
      <c r="AP846" s="15">
        <v>1</v>
      </c>
      <c r="AQ846" s="277">
        <v>1</v>
      </c>
      <c r="AR846" s="277">
        <v>1</v>
      </c>
      <c r="AS846" s="114" t="s">
        <v>47</v>
      </c>
      <c r="AT846" s="281" t="s">
        <v>188</v>
      </c>
      <c r="AU846" s="398" t="s">
        <v>47</v>
      </c>
      <c r="AV846" s="15"/>
      <c r="AW846" s="164"/>
      <c r="AX846" s="58"/>
      <c r="AY846" s="164"/>
      <c r="AZ846" s="15"/>
      <c r="BA846" s="15"/>
      <c r="BB846" s="164"/>
      <c r="BC846" s="164"/>
      <c r="BD846" s="164"/>
      <c r="BE846" s="164"/>
      <c r="BF846" s="164"/>
      <c r="BG846" s="755">
        <f t="shared" si="303"/>
        <v>6</v>
      </c>
      <c r="BH846" s="709">
        <f t="shared" si="304"/>
        <v>3</v>
      </c>
      <c r="BI846" s="755">
        <f t="shared" si="305"/>
        <v>-3</v>
      </c>
      <c r="BJ846" s="459" t="str">
        <f t="shared" si="306"/>
        <v>NO TIENE REZAGO</v>
      </c>
      <c r="BK846" s="164"/>
    </row>
    <row r="847" spans="1:63" customFormat="1" ht="18.75" customHeight="1">
      <c r="A847" s="481">
        <v>333</v>
      </c>
      <c r="B847" s="114" t="s">
        <v>2836</v>
      </c>
      <c r="C847" s="15" t="s">
        <v>33</v>
      </c>
      <c r="D847" s="15" t="s">
        <v>33</v>
      </c>
      <c r="E847" s="16" t="s">
        <v>132</v>
      </c>
      <c r="F847" s="15">
        <v>930823229</v>
      </c>
      <c r="G847" s="310" t="str">
        <f>CONCATENATE(MID(Q847,3,2),MID(P847,1,2),MID(H847,1,2),MID(I847,1,2),MID(J847,1,2), MID(K847,1,2),MID(L847,1,1))</f>
        <v>2012MOGASAYAN</v>
      </c>
      <c r="H847" s="18" t="s">
        <v>1129</v>
      </c>
      <c r="I847" s="18" t="s">
        <v>702</v>
      </c>
      <c r="J847" s="18" t="s">
        <v>1574</v>
      </c>
      <c r="K847" s="18" t="s">
        <v>3069</v>
      </c>
      <c r="L847" s="21" t="s">
        <v>1938</v>
      </c>
      <c r="M847" s="185" t="s">
        <v>1938</v>
      </c>
      <c r="N847" s="193">
        <v>44174</v>
      </c>
      <c r="O847" s="199">
        <v>9</v>
      </c>
      <c r="P847" s="199">
        <v>12</v>
      </c>
      <c r="Q847" s="199">
        <v>2020</v>
      </c>
      <c r="R847" s="637">
        <f t="shared" ca="1" si="301"/>
        <v>3</v>
      </c>
      <c r="S847" s="15" t="s">
        <v>4809</v>
      </c>
      <c r="T847" s="15" t="s">
        <v>2113</v>
      </c>
      <c r="U847" s="115" t="s">
        <v>3070</v>
      </c>
      <c r="V847" s="21" t="s">
        <v>53</v>
      </c>
      <c r="W847" s="114" t="s">
        <v>47</v>
      </c>
      <c r="X847" s="51" t="str">
        <f t="shared" si="302"/>
        <v>984GABELOYOV</v>
      </c>
      <c r="Y847" s="15" t="s">
        <v>702</v>
      </c>
      <c r="Z847" s="15" t="s">
        <v>620</v>
      </c>
      <c r="AA847" s="15" t="s">
        <v>703</v>
      </c>
      <c r="AB847" s="15" t="s">
        <v>704</v>
      </c>
      <c r="AC847" s="481" t="s">
        <v>56</v>
      </c>
      <c r="AD847" s="44" t="s">
        <v>57</v>
      </c>
      <c r="AE847" s="116">
        <v>35909</v>
      </c>
      <c r="AF847" s="18" t="s">
        <v>179</v>
      </c>
      <c r="AG847" s="18" t="s">
        <v>123</v>
      </c>
      <c r="AH847" s="18" t="s">
        <v>201</v>
      </c>
      <c r="AI847" s="58" t="s">
        <v>4809</v>
      </c>
      <c r="AJ847" s="32" t="s">
        <v>58</v>
      </c>
      <c r="AK847" s="117" t="s">
        <v>705</v>
      </c>
      <c r="AL847" s="15" t="s">
        <v>2578</v>
      </c>
      <c r="AM847" s="31">
        <v>45212.416006944448</v>
      </c>
      <c r="AN847" s="15" t="s">
        <v>49</v>
      </c>
      <c r="AO847" s="24">
        <v>45258</v>
      </c>
      <c r="AP847" s="15">
        <v>1</v>
      </c>
      <c r="AQ847" s="277">
        <v>1</v>
      </c>
      <c r="AR847" s="277">
        <v>1</v>
      </c>
      <c r="AS847" s="114" t="s">
        <v>47</v>
      </c>
      <c r="AT847" s="281" t="s">
        <v>48</v>
      </c>
      <c r="AU847" s="398" t="s">
        <v>47</v>
      </c>
      <c r="AV847" s="15"/>
      <c r="AW847" s="164"/>
      <c r="AX847" s="58"/>
      <c r="AY847" s="164"/>
      <c r="AZ847" s="15"/>
      <c r="BA847" s="208"/>
      <c r="BB847" s="164"/>
      <c r="BC847" s="164"/>
      <c r="BD847" s="164"/>
      <c r="BE847" s="164"/>
      <c r="BF847" s="164"/>
      <c r="BG847" s="1135">
        <f t="shared" si="303"/>
        <v>6</v>
      </c>
      <c r="BH847" s="1136">
        <f t="shared" si="304"/>
        <v>3</v>
      </c>
      <c r="BI847" s="1135">
        <f t="shared" si="305"/>
        <v>-3</v>
      </c>
      <c r="BJ847" s="1137" t="str">
        <f t="shared" si="306"/>
        <v>NO TIENE REZAGO</v>
      </c>
      <c r="BK847" s="164"/>
    </row>
    <row r="848" spans="1:63" customFormat="1" ht="18.75" customHeight="1">
      <c r="A848" s="481">
        <v>445</v>
      </c>
      <c r="B848" s="114" t="s">
        <v>2836</v>
      </c>
      <c r="C848" s="15" t="s">
        <v>33</v>
      </c>
      <c r="D848" s="15" t="s">
        <v>33</v>
      </c>
      <c r="E848" s="15" t="s">
        <v>2048</v>
      </c>
      <c r="F848" s="15">
        <v>923352782</v>
      </c>
      <c r="G848" s="310" t="str">
        <f>CONCATENATE(MID(Q848,3,2),MID(P848,1,2),MID(H848,1,2),MID(I848,1,2),MID(J848,1,2), MID(K848,1,2),MID(L848,1,1))</f>
        <v>142MOMEROCAS</v>
      </c>
      <c r="H848" s="18" t="s">
        <v>1129</v>
      </c>
      <c r="I848" s="18" t="s">
        <v>175</v>
      </c>
      <c r="J848" s="18" t="s">
        <v>3285</v>
      </c>
      <c r="K848" s="18" t="s">
        <v>383</v>
      </c>
      <c r="L848" s="15" t="s">
        <v>57</v>
      </c>
      <c r="M848" s="103" t="s">
        <v>57</v>
      </c>
      <c r="N848" s="193">
        <v>41680</v>
      </c>
      <c r="O848" s="199">
        <v>10</v>
      </c>
      <c r="P848" s="199">
        <v>2</v>
      </c>
      <c r="Q848" s="199">
        <v>2014</v>
      </c>
      <c r="R848" s="637">
        <f t="shared" ca="1" si="301"/>
        <v>10</v>
      </c>
      <c r="S848" s="15" t="s">
        <v>4809</v>
      </c>
      <c r="T848" s="29" t="s">
        <v>2590</v>
      </c>
      <c r="U848" s="19" t="s">
        <v>3286</v>
      </c>
      <c r="V848" s="756" t="s">
        <v>2631</v>
      </c>
      <c r="W848" s="114" t="s">
        <v>47</v>
      </c>
      <c r="X848" s="51" t="str">
        <f t="shared" si="302"/>
        <v>949MEROANCAV</v>
      </c>
      <c r="Y848" s="18" t="s">
        <v>175</v>
      </c>
      <c r="Z848" s="18" t="s">
        <v>493</v>
      </c>
      <c r="AA848" s="18" t="s">
        <v>554</v>
      </c>
      <c r="AB848" s="18" t="s">
        <v>383</v>
      </c>
      <c r="AC848" s="481" t="s">
        <v>56</v>
      </c>
      <c r="AD848" s="44" t="s">
        <v>57</v>
      </c>
      <c r="AE848" s="116">
        <v>34599</v>
      </c>
      <c r="AF848" s="18" t="s">
        <v>252</v>
      </c>
      <c r="AG848" s="18" t="s">
        <v>45</v>
      </c>
      <c r="AH848" s="18" t="s">
        <v>75</v>
      </c>
      <c r="AI848" s="58" t="s">
        <v>4809</v>
      </c>
      <c r="AJ848" s="32" t="s">
        <v>58</v>
      </c>
      <c r="AK848" s="117" t="s">
        <v>1091</v>
      </c>
      <c r="AL848" s="15" t="s">
        <v>2578</v>
      </c>
      <c r="AM848" s="31">
        <v>45225.659571759257</v>
      </c>
      <c r="AN848" s="15"/>
      <c r="AO848" s="24"/>
      <c r="AP848" s="15"/>
      <c r="AQ848" s="277"/>
      <c r="AR848" s="277"/>
      <c r="AS848" s="114" t="s">
        <v>47</v>
      </c>
      <c r="AT848" s="281" t="s">
        <v>67</v>
      </c>
      <c r="AU848" s="398" t="s">
        <v>47</v>
      </c>
      <c r="AV848" s="15"/>
      <c r="AW848" s="164"/>
      <c r="AX848" s="58"/>
      <c r="AY848" s="18"/>
      <c r="AZ848" s="15"/>
      <c r="BA848" s="15"/>
      <c r="BB848" s="18"/>
      <c r="BC848" s="18"/>
      <c r="BD848" s="180"/>
      <c r="BE848" s="180"/>
      <c r="BF848" s="18"/>
      <c r="BG848" s="759">
        <f t="shared" si="303"/>
        <v>6</v>
      </c>
      <c r="BH848" s="41">
        <f t="shared" si="304"/>
        <v>10</v>
      </c>
      <c r="BI848" s="759">
        <f t="shared" si="305"/>
        <v>4</v>
      </c>
      <c r="BJ848" s="105" t="str">
        <f t="shared" si="306"/>
        <v>4 AÑOS REZAGO A MÁS</v>
      </c>
      <c r="BK848" s="18"/>
    </row>
    <row r="849" spans="1:63" customFormat="1" ht="18.75" customHeight="1">
      <c r="A849" s="481">
        <v>475</v>
      </c>
      <c r="B849" s="114" t="s">
        <v>2836</v>
      </c>
      <c r="C849" s="15" t="s">
        <v>33</v>
      </c>
      <c r="D849" s="15" t="s">
        <v>33</v>
      </c>
      <c r="E849" s="33" t="s">
        <v>60</v>
      </c>
      <c r="F849" s="15">
        <v>953337053</v>
      </c>
      <c r="G849" s="310" t="str">
        <f>CONCATENATE(MID(Q849,3,2),MID(P849,1,2),MID(H849,1,2),MID(I849,1,2),MID(J849,1,2), MID(K849,1,2),MID(L849,1,1))</f>
        <v>169MOMUNAISP</v>
      </c>
      <c r="H849" s="18" t="s">
        <v>1129</v>
      </c>
      <c r="I849" s="18" t="s">
        <v>1181</v>
      </c>
      <c r="J849" s="18" t="s">
        <v>3290</v>
      </c>
      <c r="K849" s="18" t="s">
        <v>1038</v>
      </c>
      <c r="L849" s="21" t="s">
        <v>42</v>
      </c>
      <c r="M849" s="21" t="s">
        <v>42</v>
      </c>
      <c r="N849" s="193">
        <v>42626</v>
      </c>
      <c r="O849" s="199">
        <v>13</v>
      </c>
      <c r="P849" s="199">
        <v>9</v>
      </c>
      <c r="Q849" s="199">
        <v>2016</v>
      </c>
      <c r="R849" s="637">
        <f t="shared" ca="1" si="301"/>
        <v>7</v>
      </c>
      <c r="S849" s="15" t="s">
        <v>4809</v>
      </c>
      <c r="T849" s="18" t="s">
        <v>42</v>
      </c>
      <c r="U849" s="115" t="s">
        <v>3342</v>
      </c>
      <c r="V849" s="21" t="s">
        <v>53</v>
      </c>
      <c r="W849" s="114" t="s">
        <v>47</v>
      </c>
      <c r="X849" s="51" t="str">
        <f t="shared" si="302"/>
        <v>9012MUVAMACLV</v>
      </c>
      <c r="Y849" s="18" t="s">
        <v>1181</v>
      </c>
      <c r="Z849" s="18" t="s">
        <v>1182</v>
      </c>
      <c r="AA849" s="18" t="s">
        <v>1183</v>
      </c>
      <c r="AB849" s="18" t="s">
        <v>1184</v>
      </c>
      <c r="AC849" s="481" t="s">
        <v>56</v>
      </c>
      <c r="AD849" s="44" t="s">
        <v>111</v>
      </c>
      <c r="AE849" s="116">
        <v>33224</v>
      </c>
      <c r="AF849" s="18" t="s">
        <v>284</v>
      </c>
      <c r="AG849" s="18" t="s">
        <v>206</v>
      </c>
      <c r="AH849" s="18" t="s">
        <v>508</v>
      </c>
      <c r="AI849" s="58" t="s">
        <v>4809</v>
      </c>
      <c r="AJ849" s="150" t="s">
        <v>142</v>
      </c>
      <c r="AK849" s="117" t="s">
        <v>1185</v>
      </c>
      <c r="AL849" s="15" t="s">
        <v>2578</v>
      </c>
      <c r="AM849" s="387">
        <v>45226</v>
      </c>
      <c r="AN849" s="15" t="s">
        <v>49</v>
      </c>
      <c r="AO849" s="24">
        <v>45254</v>
      </c>
      <c r="AP849" s="15">
        <v>1</v>
      </c>
      <c r="AQ849" s="277">
        <v>1</v>
      </c>
      <c r="AR849" s="277">
        <v>2</v>
      </c>
      <c r="AS849" s="114" t="s">
        <v>47</v>
      </c>
      <c r="AT849" s="281" t="s">
        <v>67</v>
      </c>
      <c r="AU849" s="398" t="s">
        <v>47</v>
      </c>
      <c r="AV849" s="15"/>
      <c r="AW849" s="164"/>
      <c r="AX849" s="58"/>
      <c r="AY849" s="164"/>
      <c r="AZ849" s="15"/>
      <c r="BA849" s="149"/>
      <c r="BB849" s="164"/>
      <c r="BC849" s="164"/>
      <c r="BD849" s="164"/>
      <c r="BE849" s="164"/>
      <c r="BF849" s="164"/>
      <c r="BG849" s="755">
        <f t="shared" si="303"/>
        <v>6</v>
      </c>
      <c r="BH849" s="709">
        <f t="shared" si="304"/>
        <v>7</v>
      </c>
      <c r="BI849" s="755">
        <f t="shared" si="305"/>
        <v>1</v>
      </c>
      <c r="BJ849" s="459" t="str">
        <f t="shared" si="306"/>
        <v>NO TIENE REZAGO</v>
      </c>
      <c r="BK849" s="164" t="s">
        <v>3855</v>
      </c>
    </row>
    <row r="850" spans="1:63" customFormat="1" ht="18.75" customHeight="1">
      <c r="A850" s="481">
        <v>1399</v>
      </c>
      <c r="B850" s="23" t="s">
        <v>5311</v>
      </c>
      <c r="C850" s="15" t="s">
        <v>33</v>
      </c>
      <c r="D850" s="23" t="s">
        <v>33</v>
      </c>
      <c r="E850" s="53" t="s">
        <v>193</v>
      </c>
      <c r="F850" s="53">
        <v>925047992</v>
      </c>
      <c r="G850" s="310" t="str">
        <f>CONCATENATE(MID(Q850,3,2),MID(P850,1,2),MID(H850,1,2),MID(I850,1,2),MID(J850,1,2), MID(K850,1,2),MID(L850,1,1))</f>
        <v>157MOTOMIARS</v>
      </c>
      <c r="H850" s="48" t="s">
        <v>79</v>
      </c>
      <c r="I850" s="48" t="s">
        <v>102</v>
      </c>
      <c r="J850" s="48" t="s">
        <v>119</v>
      </c>
      <c r="K850" s="48" t="s">
        <v>4533</v>
      </c>
      <c r="L850" s="58" t="s">
        <v>57</v>
      </c>
      <c r="M850" s="103" t="s">
        <v>57</v>
      </c>
      <c r="N850" s="528">
        <v>42208</v>
      </c>
      <c r="O850" s="360">
        <v>23</v>
      </c>
      <c r="P850" s="354">
        <v>7</v>
      </c>
      <c r="Q850" s="354">
        <v>2015</v>
      </c>
      <c r="R850" s="637">
        <f t="shared" ca="1" si="301"/>
        <v>8</v>
      </c>
      <c r="S850" s="482" t="s">
        <v>4808</v>
      </c>
      <c r="T850" s="53" t="s">
        <v>2590</v>
      </c>
      <c r="U850" s="538" t="s">
        <v>6295</v>
      </c>
      <c r="V850" s="14" t="s">
        <v>2588</v>
      </c>
      <c r="W850" s="114" t="s">
        <v>47</v>
      </c>
      <c r="X850" s="51" t="str">
        <f t="shared" si="302"/>
        <v>9707TOTEMIBUV</v>
      </c>
      <c r="Y850" s="53" t="s">
        <v>102</v>
      </c>
      <c r="Z850" s="53" t="s">
        <v>1923</v>
      </c>
      <c r="AA850" s="53" t="s">
        <v>2020</v>
      </c>
      <c r="AB850" s="53" t="s">
        <v>5295</v>
      </c>
      <c r="AC850" s="481" t="s">
        <v>56</v>
      </c>
      <c r="AD850" s="15" t="s">
        <v>42</v>
      </c>
      <c r="AE850" s="540">
        <v>35614</v>
      </c>
      <c r="AF850" s="538" t="s">
        <v>88</v>
      </c>
      <c r="AG850" s="538" t="s">
        <v>216</v>
      </c>
      <c r="AH850" s="538" t="s">
        <v>66</v>
      </c>
      <c r="AI850" s="15" t="s">
        <v>4809</v>
      </c>
      <c r="AJ850" s="53" t="s">
        <v>42</v>
      </c>
      <c r="AK850" s="538" t="s">
        <v>6334</v>
      </c>
      <c r="AL850" s="15" t="s">
        <v>2578</v>
      </c>
      <c r="AM850" s="557">
        <v>45306.82539351852</v>
      </c>
      <c r="AN850" s="15" t="s">
        <v>49</v>
      </c>
      <c r="AO850" s="1093">
        <v>45309</v>
      </c>
      <c r="AP850" s="58"/>
      <c r="AQ850" s="505">
        <v>2</v>
      </c>
      <c r="AR850" s="505">
        <v>2</v>
      </c>
      <c r="AS850" s="673" t="s">
        <v>47</v>
      </c>
      <c r="AT850" s="188" t="s">
        <v>48</v>
      </c>
      <c r="AU850" s="305"/>
      <c r="AV850" s="58" t="s">
        <v>47</v>
      </c>
      <c r="AW850" s="1012" t="s">
        <v>6351</v>
      </c>
      <c r="AX850" s="1093">
        <v>45303</v>
      </c>
      <c r="AY850" s="1012" t="s">
        <v>5636</v>
      </c>
      <c r="AZ850" s="58"/>
      <c r="BA850" s="58"/>
      <c r="BG850" s="755">
        <f t="shared" si="303"/>
        <v>7</v>
      </c>
      <c r="BH850" s="709">
        <f t="shared" si="304"/>
        <v>8</v>
      </c>
      <c r="BI850" s="755">
        <f t="shared" si="305"/>
        <v>1</v>
      </c>
      <c r="BJ850" s="459" t="str">
        <f t="shared" si="306"/>
        <v>NO TIENE REZAGO</v>
      </c>
    </row>
    <row r="851" spans="1:63" customFormat="1" ht="18.75" customHeight="1">
      <c r="A851" s="481">
        <v>533</v>
      </c>
      <c r="B851" s="114" t="s">
        <v>2836</v>
      </c>
      <c r="C851" s="15" t="s">
        <v>33</v>
      </c>
      <c r="D851" s="15" t="s">
        <v>33</v>
      </c>
      <c r="E851" s="15" t="s">
        <v>279</v>
      </c>
      <c r="F851" s="15">
        <v>949646970</v>
      </c>
      <c r="G851" s="310" t="str">
        <f>CONCATENATE(MID(Q851,3,2),MID(P851,1,2),MID(H851,1,2),MID(I851,1,2),MID(J851,1,2), MID(K851,1,2),MID(L851,1,1))</f>
        <v>092MOPEWUGRS</v>
      </c>
      <c r="H851" s="18" t="s">
        <v>3458</v>
      </c>
      <c r="I851" s="18" t="s">
        <v>1004</v>
      </c>
      <c r="J851" s="18" t="s">
        <v>3459</v>
      </c>
      <c r="K851" s="18" t="s">
        <v>3460</v>
      </c>
      <c r="L851" s="15" t="s">
        <v>57</v>
      </c>
      <c r="M851" s="103" t="s">
        <v>57</v>
      </c>
      <c r="N851" s="193">
        <v>39845</v>
      </c>
      <c r="O851" s="199">
        <v>1</v>
      </c>
      <c r="P851" s="199">
        <v>2</v>
      </c>
      <c r="Q851" s="199">
        <v>2009</v>
      </c>
      <c r="R851" s="637">
        <f ca="1">DATEDIF(N851,TODAY(),"Y")</f>
        <v>15</v>
      </c>
      <c r="S851" s="15" t="s">
        <v>4809</v>
      </c>
      <c r="T851" s="29" t="s">
        <v>86</v>
      </c>
      <c r="U851" s="15">
        <v>33615078</v>
      </c>
      <c r="V851" s="14" t="s">
        <v>2597</v>
      </c>
      <c r="W851" s="114" t="s">
        <v>47</v>
      </c>
      <c r="X851" s="51" t="str">
        <f>UPPER(CONCATENATE(MID(AH851,3,2),MID(AG851,1,2),MID(Y851,1,2),MID(Z851,1,2),MID(AA851,1,2),MID(AB851,1,2),MID(AC851,1,1)))</f>
        <v>835PETORONIV</v>
      </c>
      <c r="Y851" s="18" t="s">
        <v>1004</v>
      </c>
      <c r="Z851" s="18" t="s">
        <v>102</v>
      </c>
      <c r="AA851" s="18" t="s">
        <v>1350</v>
      </c>
      <c r="AB851" s="185" t="s">
        <v>53</v>
      </c>
      <c r="AC851" s="481" t="s">
        <v>56</v>
      </c>
      <c r="AD851" s="44" t="s">
        <v>57</v>
      </c>
      <c r="AE851" s="116">
        <v>30456</v>
      </c>
      <c r="AF851" s="18" t="s">
        <v>122</v>
      </c>
      <c r="AG851" s="18" t="s">
        <v>180</v>
      </c>
      <c r="AH851" s="18" t="s">
        <v>436</v>
      </c>
      <c r="AI851" s="58" t="s">
        <v>4809</v>
      </c>
      <c r="AJ851" s="32" t="s">
        <v>58</v>
      </c>
      <c r="AK851" s="20">
        <v>16860627</v>
      </c>
      <c r="AL851" s="15" t="s">
        <v>2578</v>
      </c>
      <c r="AM851" s="31">
        <v>45205</v>
      </c>
      <c r="AN851" s="15" t="s">
        <v>49</v>
      </c>
      <c r="AO851" s="24">
        <v>45246</v>
      </c>
      <c r="AP851" s="15">
        <v>1</v>
      </c>
      <c r="AQ851" s="277">
        <v>1</v>
      </c>
      <c r="AR851" s="277">
        <v>1</v>
      </c>
      <c r="AS851" s="114" t="s">
        <v>47</v>
      </c>
      <c r="AT851" s="281" t="s">
        <v>188</v>
      </c>
      <c r="AU851" s="398" t="s">
        <v>47</v>
      </c>
      <c r="AV851" s="15"/>
      <c r="AW851" s="164"/>
      <c r="AX851" s="58"/>
      <c r="AY851" s="164"/>
      <c r="AZ851" s="15"/>
      <c r="BA851" s="15"/>
      <c r="BB851" s="164"/>
      <c r="BC851" s="164"/>
      <c r="BD851" s="164"/>
      <c r="BE851" s="164"/>
      <c r="BF851" s="164"/>
      <c r="BG851" s="755">
        <f>IF(V851="NINGUNO",6, IF(V851="NIVEL INICIAL 3 AÑOS",6,IF(V851="NIVEL INICIAL 4 AÑOS",6, IF(V851="NIVEL INICIAL 5 AÑOS",6, IF(V851="PRIMARIA - 1ER GRADO",6, IF(V851="PRIMARIA - 2DO GRADO",7, IF(V851="PRIMARIA - 3ER GRADO",8, IF(V851="PRIMARIA - 4TO GRADO",9, IF(V851="PRIMARIA - 5TO GRADO",10, IF(V851="PRIMARIA - 6TO GRADO",11, IF(V851="SECUNDARIA - 1ER GRADO",12, IF(V851="SECUNDARIA - 2DO GRADO",13, IF(V851="SECUNDARIA - 3ER GRADO",14, IF(V851="SECUNDARIA - 4TO GRADO",15))))))))))))))</f>
        <v>13</v>
      </c>
      <c r="BH851" s="709">
        <f>DATEDIF(N851,"31/03/2024","Y")</f>
        <v>15</v>
      </c>
      <c r="BI851" s="755">
        <f>BH851-BG851</f>
        <v>2</v>
      </c>
      <c r="BJ851" s="459" t="str">
        <f>IF(BI851&lt;=1,"NO TIENE REZAGO", IF(BI851=2,"2 AÑOS REZAGO", IF(BI851=3,"3 AÑOS REZAGO", IF(BI851&gt;=4, "4 AÑOS REZAGO A MÁS"))))</f>
        <v>2 AÑOS REZAGO</v>
      </c>
      <c r="BK851" s="164"/>
    </row>
    <row r="852" spans="1:63" customFormat="1" ht="18.75" customHeight="1">
      <c r="A852" s="481">
        <v>453</v>
      </c>
      <c r="B852" s="114" t="s">
        <v>2836</v>
      </c>
      <c r="C852" s="15" t="s">
        <v>33</v>
      </c>
      <c r="D852" s="15" t="s">
        <v>33</v>
      </c>
      <c r="E852" s="15" t="s">
        <v>116</v>
      </c>
      <c r="F852" s="16">
        <v>948894180</v>
      </c>
      <c r="G852" s="310" t="str">
        <f>CONCATENATE(MID(Q852,3,2),MID(P852,1,2),MID(H852,1,2),MID(I852,1,2),MID(J852,1,2), MID(K852,1,2),MID(L852,1,1))</f>
        <v>089MOMOYOVAP</v>
      </c>
      <c r="H852" s="18" t="s">
        <v>978</v>
      </c>
      <c r="I852" s="18" t="s">
        <v>1129</v>
      </c>
      <c r="J852" s="18" t="s">
        <v>3299</v>
      </c>
      <c r="K852" s="18" t="s">
        <v>3300</v>
      </c>
      <c r="L852" s="21" t="s">
        <v>42</v>
      </c>
      <c r="M852" s="21" t="s">
        <v>42</v>
      </c>
      <c r="N852" s="193">
        <v>39693</v>
      </c>
      <c r="O852" s="199">
        <v>2</v>
      </c>
      <c r="P852" s="199">
        <v>9</v>
      </c>
      <c r="Q852" s="199">
        <v>2008</v>
      </c>
      <c r="R852" s="637">
        <f t="shared" ref="R852:R859" ca="1" si="307">DATEDIF(N852,TODAY(),"Y")</f>
        <v>15</v>
      </c>
      <c r="S852" s="15" t="s">
        <v>4809</v>
      </c>
      <c r="T852" s="18" t="s">
        <v>42</v>
      </c>
      <c r="U852" s="84" t="s">
        <v>3301</v>
      </c>
      <c r="V852" s="14" t="s">
        <v>2597</v>
      </c>
      <c r="W852" s="114" t="s">
        <v>47</v>
      </c>
      <c r="X852" s="51" t="str">
        <f t="shared" ref="X852:X859" si="308">UPPER(CONCATENATE(MID(AH852,3,2),MID(AG852,1,2),MID(Y852,1,2),MID(Z852,1,2),MID(AA852,1,2),MID(AB852,1,2),MID(AC852,1,1)))</f>
        <v>8210MOLAYEMIV</v>
      </c>
      <c r="Y852" s="18" t="s">
        <v>1129</v>
      </c>
      <c r="Z852" s="18" t="s">
        <v>1130</v>
      </c>
      <c r="AA852" s="18" t="s">
        <v>1012</v>
      </c>
      <c r="AB852" s="18" t="s">
        <v>1131</v>
      </c>
      <c r="AC852" s="481" t="s">
        <v>56</v>
      </c>
      <c r="AD852" s="44" t="s">
        <v>111</v>
      </c>
      <c r="AE852" s="116">
        <v>30231</v>
      </c>
      <c r="AF852" s="18" t="s">
        <v>200</v>
      </c>
      <c r="AG852" s="18" t="s">
        <v>114</v>
      </c>
      <c r="AH852" s="18" t="s">
        <v>369</v>
      </c>
      <c r="AI852" s="58" t="s">
        <v>4809</v>
      </c>
      <c r="AJ852" s="150" t="s">
        <v>142</v>
      </c>
      <c r="AK852" s="130" t="s">
        <v>1132</v>
      </c>
      <c r="AL852" s="15" t="s">
        <v>2578</v>
      </c>
      <c r="AM852" s="85">
        <v>45231.472395833334</v>
      </c>
      <c r="AN852" s="15"/>
      <c r="AO852" s="24"/>
      <c r="AP852" s="15"/>
      <c r="AQ852" s="277"/>
      <c r="AR852" s="277"/>
      <c r="AS852" s="114" t="s">
        <v>47</v>
      </c>
      <c r="AT852" s="281" t="s">
        <v>76</v>
      </c>
      <c r="AU852" s="398" t="s">
        <v>47</v>
      </c>
      <c r="AV852" s="15"/>
      <c r="AW852" s="164"/>
      <c r="AX852" s="58"/>
      <c r="AY852" s="164"/>
      <c r="AZ852" s="15"/>
      <c r="BA852" s="15"/>
      <c r="BB852" s="164"/>
      <c r="BC852" s="164"/>
      <c r="BD852" s="164"/>
      <c r="BE852" s="164"/>
      <c r="BF852" s="164"/>
      <c r="BG852" s="755">
        <f>IF(V852="NINGUNO",6, IF(V852="NIVEL INICIAL 3 AÑOS",6,IF(V852="NIVEL INICIAL 4 AÑOS",6, IF(V852="NIVEL INICIAL 5 AÑOS",6, IF(V852="PRIMARIA - 1ER GRADO",6, IF(V852="PRIMARIA - 2DO GRADO",7, IF(V852="PRIMARIA - 3ER GRADO",8, IF(V852="PRIMARIA - 4TO GRADO",9, IF(V852="PRIMARIA - 5TO GRADO",10, IF(V852="PRIMARIA - 6TO GRADO",11, IF(V852="SECUNDARIA - 1ER GRADO",12, IF(V852="SECUNDARIA - 2DO GRADO",13, IF(V852="SECUNDARIA - 3ER GRADO",14, IF(V852="SECUNDARIA - 4TO GRADO",15))))))))))))))</f>
        <v>13</v>
      </c>
      <c r="BH852" s="709">
        <f>DATEDIF(N852,"31/03/2024","Y")</f>
        <v>15</v>
      </c>
      <c r="BI852" s="755">
        <f>BH852-BG852</f>
        <v>2</v>
      </c>
      <c r="BJ852" s="459" t="str">
        <f>IF(BI852&lt;=1,"NO TIENE REZAGO", IF(BI852=2,"2 AÑOS REZAGO", IF(BI852=3,"3 AÑOS REZAGO", IF(BI852&gt;=4, "4 AÑOS REZAGO A MÁS"))))</f>
        <v>2 AÑOS REZAGO</v>
      </c>
      <c r="BK852" s="164"/>
    </row>
    <row r="853" spans="1:63" customFormat="1" ht="18.75" customHeight="1">
      <c r="A853" s="481">
        <v>1320</v>
      </c>
      <c r="B853" s="23" t="s">
        <v>5311</v>
      </c>
      <c r="C853" s="15" t="s">
        <v>50</v>
      </c>
      <c r="D853" s="25" t="s">
        <v>568</v>
      </c>
      <c r="E853" s="567" t="s">
        <v>569</v>
      </c>
      <c r="F853" s="567">
        <v>957937989</v>
      </c>
      <c r="G853" s="310" t="str">
        <f>CONCATENATE(MID(Q853,3,2),MID(P853,1,2),MID(H853,1,2),MID(I853,1,2),MID(J853,1,2), MID(K853,1,2),MID(L853,1,1))</f>
        <v>2011MOPEWIJHN</v>
      </c>
      <c r="H853" s="499" t="s">
        <v>978</v>
      </c>
      <c r="I853" s="499" t="s">
        <v>1122</v>
      </c>
      <c r="J853" s="499" t="s">
        <v>6158</v>
      </c>
      <c r="K853" s="499" t="s">
        <v>6159</v>
      </c>
      <c r="L853" s="15" t="s">
        <v>1938</v>
      </c>
      <c r="M853" s="185" t="s">
        <v>1938</v>
      </c>
      <c r="N853" s="581">
        <v>44140</v>
      </c>
      <c r="O853" s="549">
        <v>5</v>
      </c>
      <c r="P853" s="549">
        <v>11</v>
      </c>
      <c r="Q853" s="549">
        <v>2020</v>
      </c>
      <c r="R853" s="637">
        <f t="shared" ca="1" si="307"/>
        <v>3</v>
      </c>
      <c r="S853" s="482" t="s">
        <v>4808</v>
      </c>
      <c r="T853" s="29" t="s">
        <v>2113</v>
      </c>
      <c r="U853" s="569">
        <v>920963655</v>
      </c>
      <c r="V853" s="567" t="s">
        <v>53</v>
      </c>
      <c r="W853" s="114" t="s">
        <v>47</v>
      </c>
      <c r="X853" s="51" t="str">
        <f t="shared" si="308"/>
        <v>0005PEACYUANV</v>
      </c>
      <c r="Y853" s="499" t="s">
        <v>1122</v>
      </c>
      <c r="Z853" s="499" t="s">
        <v>52</v>
      </c>
      <c r="AA853" s="499" t="s">
        <v>289</v>
      </c>
      <c r="AB853" s="499" t="s">
        <v>177</v>
      </c>
      <c r="AC853" s="481" t="s">
        <v>56</v>
      </c>
      <c r="AD853" s="15" t="s">
        <v>42</v>
      </c>
      <c r="AE853" s="583">
        <v>36677</v>
      </c>
      <c r="AF853" s="549" t="s">
        <v>418</v>
      </c>
      <c r="AG853" s="560" t="s">
        <v>105</v>
      </c>
      <c r="AH853" s="549" t="s">
        <v>187</v>
      </c>
      <c r="AI853" s="15" t="s">
        <v>4809</v>
      </c>
      <c r="AJ853" s="499" t="s">
        <v>42</v>
      </c>
      <c r="AK853" s="569">
        <v>4414538</v>
      </c>
      <c r="AL853" s="15" t="s">
        <v>2578</v>
      </c>
      <c r="AM853" s="1095">
        <v>45279</v>
      </c>
      <c r="AN853" s="15" t="s">
        <v>49</v>
      </c>
      <c r="AO853" s="1095">
        <v>45295</v>
      </c>
      <c r="AP853" s="520">
        <v>2</v>
      </c>
      <c r="AQ853" s="716">
        <v>3</v>
      </c>
      <c r="AR853" s="716">
        <v>3</v>
      </c>
      <c r="AS853" s="638" t="s">
        <v>47</v>
      </c>
      <c r="AT853" s="188" t="s">
        <v>6241</v>
      </c>
      <c r="AU853" s="305"/>
      <c r="AV853" s="58" t="s">
        <v>47</v>
      </c>
      <c r="AW853" s="549" t="s">
        <v>6244</v>
      </c>
      <c r="AX853" s="1101">
        <v>45296</v>
      </c>
      <c r="AY853" s="576" t="s">
        <v>47</v>
      </c>
      <c r="AZ853" s="58"/>
      <c r="BA853" s="58"/>
      <c r="BB853" s="23"/>
      <c r="BC853" s="23"/>
      <c r="BD853" s="23"/>
      <c r="BE853" s="23"/>
      <c r="BF853" s="23"/>
      <c r="BG853" s="755">
        <f>IF(V853="NINGUNO",6, IF(V853="NIVEL INICIAL 3 AÑOS",6,IF(V853="NIVEL INICIAL 4 AÑOS",6, IF(V853="NIVEL INICIAL 5 AÑOS",6, IF(V853="PRIMARIA - 1ER GRADO",6, IF(V853="PRIMARIA - 2DO GRADO",7, IF(V853="PRIMARIA - 3ER GRADO",8, IF(V853="PRIMARIA - 4TO GRADO",9, IF(V853="PRIMARIA - 5TO GRADO",10, IF(V853="PRIMARIA - 6TO GRADO",11, IF(V853="SECUNDARIA - 1ER GRADO",12, IF(V853="SECUNDARIA - 2DO GRADO",13, IF(V853="SECUNDARIA - 3ER GRADO",14, IF(V853="SECUNDARIA - 4TO GRADO",15))))))))))))))</f>
        <v>6</v>
      </c>
      <c r="BH853" s="709">
        <f>DATEDIF(N853,"31/03/2024","Y")</f>
        <v>3</v>
      </c>
      <c r="BI853" s="755">
        <f>BH853-BG853</f>
        <v>-3</v>
      </c>
      <c r="BJ853" s="459" t="str">
        <f>IF(BI853&lt;=1,"NO TIENE REZAGO", IF(BI853=2,"2 AÑOS REZAGO", IF(BI853=3,"3 AÑOS REZAGO", IF(BI853&gt;=4, "4 AÑOS REZAGO A MÁS"))))</f>
        <v>NO TIENE REZAGO</v>
      </c>
    </row>
    <row r="854" spans="1:63" customFormat="1" ht="18.75" customHeight="1">
      <c r="A854" s="481">
        <v>460</v>
      </c>
      <c r="B854" s="23" t="s">
        <v>4811</v>
      </c>
      <c r="C854" s="15" t="s">
        <v>33</v>
      </c>
      <c r="D854" s="15" t="s">
        <v>33</v>
      </c>
      <c r="E854" s="33" t="s">
        <v>60</v>
      </c>
      <c r="F854" s="185">
        <v>910452018</v>
      </c>
      <c r="G854" s="310" t="str">
        <f>CONCATENATE(MID(Q854,3,2),MID(P854,1,2),MID(H854,1,2),MID(I854,1,2),MID(J854,1,2), MID(K854,1,2),MID(L854,1,1))</f>
        <v>206MOPEABJOP</v>
      </c>
      <c r="H854" s="197" t="s">
        <v>978</v>
      </c>
      <c r="I854" s="197" t="s">
        <v>83</v>
      </c>
      <c r="J854" s="197" t="s">
        <v>2581</v>
      </c>
      <c r="K854" s="197" t="s">
        <v>309</v>
      </c>
      <c r="L854" s="21" t="s">
        <v>42</v>
      </c>
      <c r="M854" s="103" t="s">
        <v>57</v>
      </c>
      <c r="N854" s="193">
        <v>43992</v>
      </c>
      <c r="O854" s="199">
        <v>10</v>
      </c>
      <c r="P854" s="199">
        <v>6</v>
      </c>
      <c r="Q854" s="199">
        <v>2020</v>
      </c>
      <c r="R854" s="637">
        <f t="shared" ca="1" si="307"/>
        <v>3</v>
      </c>
      <c r="S854" s="15" t="s">
        <v>4808</v>
      </c>
      <c r="T854" s="29" t="s">
        <v>86</v>
      </c>
      <c r="U854" s="371" t="s">
        <v>327</v>
      </c>
      <c r="V854" s="14" t="s">
        <v>2595</v>
      </c>
      <c r="W854" s="114" t="s">
        <v>47</v>
      </c>
      <c r="X854" s="51" t="str">
        <f t="shared" si="308"/>
        <v>0006MOPEALLIV</v>
      </c>
      <c r="Y854" s="197" t="s">
        <v>978</v>
      </c>
      <c r="Z854" s="197" t="s">
        <v>83</v>
      </c>
      <c r="AA854" s="197" t="s">
        <v>1681</v>
      </c>
      <c r="AB854" s="197" t="s">
        <v>1144</v>
      </c>
      <c r="AC854" s="481" t="s">
        <v>56</v>
      </c>
      <c r="AD854" s="15" t="s">
        <v>42</v>
      </c>
      <c r="AE854" s="361">
        <v>36689</v>
      </c>
      <c r="AF854" s="362" t="s">
        <v>206</v>
      </c>
      <c r="AG854" s="362" t="s">
        <v>301</v>
      </c>
      <c r="AH854" s="362" t="s">
        <v>187</v>
      </c>
      <c r="AI854" s="58" t="s">
        <v>4809</v>
      </c>
      <c r="AJ854" s="197" t="s">
        <v>42</v>
      </c>
      <c r="AK854" s="372" t="s">
        <v>4468</v>
      </c>
      <c r="AL854" s="15" t="s">
        <v>2578</v>
      </c>
      <c r="AM854" s="85">
        <v>45250.710416666669</v>
      </c>
      <c r="AN854" s="15" t="s">
        <v>49</v>
      </c>
      <c r="AO854" s="24">
        <v>45258</v>
      </c>
      <c r="AP854" s="15">
        <v>1</v>
      </c>
      <c r="AQ854" s="277">
        <v>1</v>
      </c>
      <c r="AR854" s="181">
        <v>2</v>
      </c>
      <c r="AS854" s="146" t="s">
        <v>47</v>
      </c>
      <c r="AT854" s="688" t="s">
        <v>67</v>
      </c>
      <c r="AU854" s="164" t="s">
        <v>47</v>
      </c>
      <c r="AV854" s="15"/>
      <c r="AW854" s="18"/>
      <c r="AX854" s="58"/>
      <c r="AY854" s="18"/>
      <c r="AZ854" s="15"/>
      <c r="BA854" s="15"/>
      <c r="BB854" s="18"/>
      <c r="BC854" s="18"/>
      <c r="BD854" s="18"/>
      <c r="BE854" s="18"/>
      <c r="BF854" s="18"/>
      <c r="BG854" s="755">
        <f>IF(V854="NINGUNO",6, IF(V854="NIVEL INICIAL 3 AÑOS",6,IF(V854="NIVEL INICIAL 4 AÑOS",6, IF(V854="NIVEL INICIAL 5 AÑOS",6, IF(V854="PRIMARIA - 1ER GRADO",6, IF(V854="PRIMARIA - 2DO GRADO",7, IF(V854="PRIMARIA - 3ER GRADO",8, IF(V854="PRIMARIA - 4TO GRADO",9, IF(V854="PRIMARIA - 5TO GRADO",10, IF(V854="PRIMARIA - 6TO GRADO",11, IF(V854="SECUNDARIA - 1ER GRADO",12, IF(V854="SECUNDARIA - 2DO GRADO",13, IF(V854="SECUNDARIA - 3ER GRADO",14, IF(V854="SECUNDARIA - 4TO GRADO",15))))))))))))))</f>
        <v>6</v>
      </c>
      <c r="BH854" s="709">
        <f>DATEDIF(N854,"31/03/2024","Y")</f>
        <v>3</v>
      </c>
      <c r="BI854" s="755">
        <f>BH854-BG854</f>
        <v>-3</v>
      </c>
      <c r="BJ854" s="459" t="str">
        <f>IF(BI854&lt;=1,"NO TIENE REZAGO", IF(BI854=2,"2 AÑOS REZAGO", IF(BI854=3,"3 AÑOS REZAGO", IF(BI854&gt;=4, "4 AÑOS REZAGO A MÁS"))))</f>
        <v>NO TIENE REZAGO</v>
      </c>
      <c r="BK854" s="164"/>
    </row>
    <row r="855" spans="1:63" customFormat="1" ht="18.75" customHeight="1">
      <c r="A855" s="481">
        <v>942</v>
      </c>
      <c r="B855" s="114" t="s">
        <v>2836</v>
      </c>
      <c r="C855" s="15" t="s">
        <v>33</v>
      </c>
      <c r="D855" s="15" t="s">
        <v>33</v>
      </c>
      <c r="E855" s="33" t="s">
        <v>60</v>
      </c>
      <c r="F855" s="15">
        <v>910452018</v>
      </c>
      <c r="G855" s="310" t="str">
        <f>CONCATENATE(MID(Q855,3,2),MID(P855,1,2),MID(H855,1,2),MID(I855,1,2),MID(J855,1,2), MID(K855,1,2),MID(L855,1,1))</f>
        <v>1212MOPEABJOS</v>
      </c>
      <c r="H855" s="18" t="s">
        <v>978</v>
      </c>
      <c r="I855" s="18" t="s">
        <v>83</v>
      </c>
      <c r="J855" s="18" t="s">
        <v>2581</v>
      </c>
      <c r="K855" s="18" t="s">
        <v>309</v>
      </c>
      <c r="L855" s="15" t="s">
        <v>57</v>
      </c>
      <c r="M855" s="21" t="s">
        <v>42</v>
      </c>
      <c r="N855" s="193">
        <v>41258</v>
      </c>
      <c r="O855" s="199">
        <v>15</v>
      </c>
      <c r="P855" s="199">
        <v>12</v>
      </c>
      <c r="Q855" s="199">
        <v>2012</v>
      </c>
      <c r="R855" s="637">
        <f t="shared" ca="1" si="307"/>
        <v>11</v>
      </c>
      <c r="S855" s="15" t="s">
        <v>4808</v>
      </c>
      <c r="T855" s="18" t="s">
        <v>42</v>
      </c>
      <c r="U855" s="122" t="s">
        <v>3309</v>
      </c>
      <c r="V855" s="21" t="s">
        <v>327</v>
      </c>
      <c r="W855" s="114" t="s">
        <v>47</v>
      </c>
      <c r="X855" s="51" t="str">
        <f t="shared" si="308"/>
        <v>006MOPEALLIV</v>
      </c>
      <c r="Y855" s="18" t="s">
        <v>978</v>
      </c>
      <c r="Z855" s="18" t="s">
        <v>83</v>
      </c>
      <c r="AA855" s="18" t="s">
        <v>532</v>
      </c>
      <c r="AB855" s="18" t="s">
        <v>1144</v>
      </c>
      <c r="AC855" s="481" t="s">
        <v>56</v>
      </c>
      <c r="AD855" s="15" t="s">
        <v>42</v>
      </c>
      <c r="AE855" s="119">
        <v>36689</v>
      </c>
      <c r="AF855" s="18" t="s">
        <v>206</v>
      </c>
      <c r="AG855" s="18" t="s">
        <v>74</v>
      </c>
      <c r="AH855" s="18" t="s">
        <v>187</v>
      </c>
      <c r="AI855" s="58" t="s">
        <v>4809</v>
      </c>
      <c r="AJ855" s="18" t="s">
        <v>42</v>
      </c>
      <c r="AK855" s="117" t="s">
        <v>1145</v>
      </c>
      <c r="AL855" s="15" t="s">
        <v>2578</v>
      </c>
      <c r="AM855" s="85">
        <v>45250.710530324075</v>
      </c>
      <c r="AN855" s="15" t="s">
        <v>49</v>
      </c>
      <c r="AO855" s="1115">
        <v>45286</v>
      </c>
      <c r="AP855" s="15">
        <v>1</v>
      </c>
      <c r="AQ855" s="277">
        <v>1</v>
      </c>
      <c r="AR855" s="277">
        <v>1</v>
      </c>
      <c r="AS855" s="114" t="s">
        <v>47</v>
      </c>
      <c r="AT855" s="281" t="s">
        <v>67</v>
      </c>
      <c r="AU855" s="398" t="s">
        <v>47</v>
      </c>
      <c r="AV855" s="58"/>
      <c r="AW855" s="18"/>
      <c r="AX855" s="58"/>
      <c r="AY855" s="18"/>
      <c r="AZ855" s="58"/>
      <c r="BA855" s="58"/>
      <c r="BB855" s="18"/>
      <c r="BC855" s="18"/>
      <c r="BD855" s="18"/>
      <c r="BE855" s="18"/>
      <c r="BF855" s="18"/>
      <c r="BG855" s="329" t="s">
        <v>327</v>
      </c>
      <c r="BH855" s="329" t="s">
        <v>327</v>
      </c>
      <c r="BI855" s="329" t="s">
        <v>327</v>
      </c>
      <c r="BJ855" s="504" t="s">
        <v>327</v>
      </c>
      <c r="BK855" s="164"/>
    </row>
    <row r="856" spans="1:63" customFormat="1" ht="18.75" customHeight="1">
      <c r="A856" s="481">
        <v>1282</v>
      </c>
      <c r="B856" s="23" t="s">
        <v>5311</v>
      </c>
      <c r="C856" s="15" t="s">
        <v>33</v>
      </c>
      <c r="D856" s="15" t="s">
        <v>33</v>
      </c>
      <c r="E856" s="53" t="s">
        <v>2028</v>
      </c>
      <c r="F856" s="53">
        <v>988382315</v>
      </c>
      <c r="G856" s="310" t="str">
        <f>CONCATENATE(MID(Q856,3,2),MID(P856,1,2),MID(H856,1,2),MID(I856,1,2),MID(J856,1,2), MID(K856,1,2),MID(L856,1,1))</f>
        <v>095MOSUNAVAS</v>
      </c>
      <c r="H856" s="48" t="s">
        <v>978</v>
      </c>
      <c r="I856" s="48" t="s">
        <v>61</v>
      </c>
      <c r="J856" s="48" t="s">
        <v>3290</v>
      </c>
      <c r="K856" s="48" t="s">
        <v>167</v>
      </c>
      <c r="L856" s="58" t="s">
        <v>57</v>
      </c>
      <c r="M856" s="103" t="s">
        <v>57</v>
      </c>
      <c r="N856" s="419">
        <v>39937</v>
      </c>
      <c r="O856" s="354">
        <v>4</v>
      </c>
      <c r="P856" s="354">
        <v>5</v>
      </c>
      <c r="Q856" s="354">
        <v>2009</v>
      </c>
      <c r="R856" s="637">
        <f t="shared" ca="1" si="307"/>
        <v>14</v>
      </c>
      <c r="S856" s="483" t="s">
        <v>4809</v>
      </c>
      <c r="T856" s="466" t="s">
        <v>2590</v>
      </c>
      <c r="U856" s="467">
        <v>972</v>
      </c>
      <c r="V856" s="14" t="s">
        <v>2586</v>
      </c>
      <c r="W856" s="114" t="s">
        <v>47</v>
      </c>
      <c r="X856" s="51" t="str">
        <f t="shared" si="308"/>
        <v>9104SUOLDADAV</v>
      </c>
      <c r="Y856" s="53" t="s">
        <v>6063</v>
      </c>
      <c r="Z856" s="53" t="s">
        <v>4645</v>
      </c>
      <c r="AA856" s="53" t="s">
        <v>6064</v>
      </c>
      <c r="AB856" s="53" t="s">
        <v>6065</v>
      </c>
      <c r="AC856" s="481" t="s">
        <v>56</v>
      </c>
      <c r="AD856" s="44" t="s">
        <v>57</v>
      </c>
      <c r="AE856" s="526">
        <v>33333</v>
      </c>
      <c r="AF856" s="538" t="s">
        <v>105</v>
      </c>
      <c r="AG856" s="538" t="s">
        <v>162</v>
      </c>
      <c r="AH856" s="538" t="s">
        <v>156</v>
      </c>
      <c r="AI856" s="15" t="s">
        <v>4809</v>
      </c>
      <c r="AJ856" s="466" t="s">
        <v>71</v>
      </c>
      <c r="AK856" s="53" t="s">
        <v>40</v>
      </c>
      <c r="AL856" s="15" t="s">
        <v>2578</v>
      </c>
      <c r="AM856" s="557">
        <v>45184</v>
      </c>
      <c r="AN856" s="15" t="s">
        <v>49</v>
      </c>
      <c r="AO856" s="1101">
        <v>45309</v>
      </c>
      <c r="AP856" s="481">
        <v>1</v>
      </c>
      <c r="AQ856" s="715">
        <v>1</v>
      </c>
      <c r="AR856" s="715">
        <v>1</v>
      </c>
      <c r="AS856" s="673" t="s">
        <v>47</v>
      </c>
      <c r="AT856" s="188" t="s">
        <v>1210</v>
      </c>
      <c r="AV856" s="58"/>
      <c r="AW856" s="1062"/>
      <c r="AX856" s="1093"/>
      <c r="AY856" s="1062"/>
      <c r="AZ856" s="58"/>
      <c r="BA856" s="58"/>
      <c r="BG856" s="755">
        <f>IF(V856="NINGUNO",6, IF(V856="NIVEL INICIAL 3 AÑOS",6,IF(V856="NIVEL INICIAL 4 AÑOS",6, IF(V856="NIVEL INICIAL 5 AÑOS",6, IF(V856="PRIMARIA - 1ER GRADO",6, IF(V856="PRIMARIA - 2DO GRADO",7, IF(V856="PRIMARIA - 3ER GRADO",8, IF(V856="PRIMARIA - 4TO GRADO",9, IF(V856="PRIMARIA - 5TO GRADO",10, IF(V856="PRIMARIA - 6TO GRADO",11, IF(V856="SECUNDARIA - 1ER GRADO",12, IF(V856="SECUNDARIA - 2DO GRADO",13, IF(V856="SECUNDARIA - 3ER GRADO",14, IF(V856="SECUNDARIA - 4TO GRADO",15))))))))))))))</f>
        <v>11</v>
      </c>
      <c r="BH856" s="709">
        <f>DATEDIF(N856,"31/03/2024","Y")</f>
        <v>14</v>
      </c>
      <c r="BI856" s="755">
        <f>BH856-BG856</f>
        <v>3</v>
      </c>
      <c r="BJ856" s="459" t="str">
        <f>IF(BI856&lt;=1,"NO TIENE REZAGO", IF(BI856=2,"2 AÑOS REZAGO", IF(BI856=3,"3 AÑOS REZAGO", IF(BI856&gt;=4, "4 AÑOS REZAGO A MÁS"))))</f>
        <v>3 AÑOS REZAGO</v>
      </c>
    </row>
    <row r="857" spans="1:63" customFormat="1" ht="18.75" customHeight="1">
      <c r="A857" s="481">
        <v>462</v>
      </c>
      <c r="B857" s="114" t="s">
        <v>2836</v>
      </c>
      <c r="C857" s="15" t="s">
        <v>33</v>
      </c>
      <c r="D857" s="15" t="s">
        <v>33</v>
      </c>
      <c r="E857" s="15" t="s">
        <v>116</v>
      </c>
      <c r="F857" s="16">
        <v>964585476</v>
      </c>
      <c r="G857" s="310" t="str">
        <f>CONCATENATE(MID(Q857,3,2),MID(P857,1,2),MID(H857,1,2),MID(I857,1,2),MID(J857,1,2), MID(K857,1,2),MID(L857,1,1))</f>
        <v>112MOCOISALP</v>
      </c>
      <c r="H857" s="18" t="s">
        <v>1124</v>
      </c>
      <c r="I857" s="18" t="s">
        <v>478</v>
      </c>
      <c r="J857" s="18" t="s">
        <v>3314</v>
      </c>
      <c r="K857" s="18" t="s">
        <v>532</v>
      </c>
      <c r="L857" s="21" t="s">
        <v>42</v>
      </c>
      <c r="M857" s="21" t="s">
        <v>42</v>
      </c>
      <c r="N857" s="193">
        <v>40579</v>
      </c>
      <c r="O857" s="199">
        <v>5</v>
      </c>
      <c r="P857" s="199">
        <v>2</v>
      </c>
      <c r="Q857" s="199">
        <v>2011</v>
      </c>
      <c r="R857" s="637">
        <f t="shared" ca="1" si="307"/>
        <v>13</v>
      </c>
      <c r="S857" s="15" t="s">
        <v>4809</v>
      </c>
      <c r="T857" s="18" t="s">
        <v>42</v>
      </c>
      <c r="U857" s="19" t="s">
        <v>3315</v>
      </c>
      <c r="V857" s="14" t="s">
        <v>2586</v>
      </c>
      <c r="W857" s="114" t="s">
        <v>47</v>
      </c>
      <c r="X857" s="51" t="str">
        <f t="shared" si="308"/>
        <v>829MOVAALJUV</v>
      </c>
      <c r="Y857" s="18" t="s">
        <v>1124</v>
      </c>
      <c r="Z857" s="18" t="s">
        <v>1155</v>
      </c>
      <c r="AA857" s="18" t="s">
        <v>366</v>
      </c>
      <c r="AB857" s="18" t="s">
        <v>1156</v>
      </c>
      <c r="AC857" s="481" t="s">
        <v>56</v>
      </c>
      <c r="AD857" s="15" t="s">
        <v>42</v>
      </c>
      <c r="AE857" s="116">
        <v>30207</v>
      </c>
      <c r="AF857" s="18" t="s">
        <v>364</v>
      </c>
      <c r="AG857" s="18" t="s">
        <v>45</v>
      </c>
      <c r="AH857" s="18" t="s">
        <v>369</v>
      </c>
      <c r="AI857" s="58" t="s">
        <v>4808</v>
      </c>
      <c r="AJ857" s="18" t="s">
        <v>42</v>
      </c>
      <c r="AK857" s="130" t="s">
        <v>1157</v>
      </c>
      <c r="AL857" s="15" t="s">
        <v>2578</v>
      </c>
      <c r="AM857" s="85">
        <v>45231.517861851855</v>
      </c>
      <c r="AN857" s="15" t="s">
        <v>49</v>
      </c>
      <c r="AO857" s="24">
        <v>45251</v>
      </c>
      <c r="AP857" s="15">
        <v>1</v>
      </c>
      <c r="AQ857" s="277">
        <v>1</v>
      </c>
      <c r="AR857" s="277">
        <v>1</v>
      </c>
      <c r="AS857" s="114" t="s">
        <v>47</v>
      </c>
      <c r="AT857" s="281" t="s">
        <v>76</v>
      </c>
      <c r="AU857" s="398" t="s">
        <v>47</v>
      </c>
      <c r="AV857" s="15"/>
      <c r="AW857" s="164"/>
      <c r="AX857" s="58"/>
      <c r="AY857" s="164"/>
      <c r="AZ857" s="15"/>
      <c r="BA857" s="15"/>
      <c r="BB857" s="164"/>
      <c r="BC857" s="164"/>
      <c r="BD857" s="164"/>
      <c r="BE857" s="164"/>
      <c r="BF857" s="164"/>
      <c r="BG857" s="755">
        <f>IF(V857="NINGUNO",6, IF(V857="NIVEL INICIAL 3 AÑOS",6,IF(V857="NIVEL INICIAL 4 AÑOS",6, IF(V857="NIVEL INICIAL 5 AÑOS",6, IF(V857="PRIMARIA - 1ER GRADO",6, IF(V857="PRIMARIA - 2DO GRADO",7, IF(V857="PRIMARIA - 3ER GRADO",8, IF(V857="PRIMARIA - 4TO GRADO",9, IF(V857="PRIMARIA - 5TO GRADO",10, IF(V857="PRIMARIA - 6TO GRADO",11, IF(V857="SECUNDARIA - 1ER GRADO",12, IF(V857="SECUNDARIA - 2DO GRADO",13, IF(V857="SECUNDARIA - 3ER GRADO",14, IF(V857="SECUNDARIA - 4TO GRADO",15))))))))))))))</f>
        <v>11</v>
      </c>
      <c r="BH857" s="709">
        <f>DATEDIF(N857,"31/03/2024","Y")</f>
        <v>13</v>
      </c>
      <c r="BI857" s="755">
        <f>BH857-BG857</f>
        <v>2</v>
      </c>
      <c r="BJ857" s="459" t="str">
        <f>IF(BI857&lt;=1,"NO TIENE REZAGO", IF(BI857=2,"2 AÑOS REZAGO", IF(BI857=3,"3 AÑOS REZAGO", IF(BI857&gt;=4, "4 AÑOS REZAGO A MÁS"))))</f>
        <v>2 AÑOS REZAGO</v>
      </c>
      <c r="BK857" s="164"/>
    </row>
    <row r="858" spans="1:63" customFormat="1" ht="18.75" customHeight="1">
      <c r="A858" s="481">
        <v>463</v>
      </c>
      <c r="B858" s="114" t="s">
        <v>2836</v>
      </c>
      <c r="C858" s="15" t="s">
        <v>33</v>
      </c>
      <c r="D858" s="15" t="s">
        <v>33</v>
      </c>
      <c r="E858" s="33" t="s">
        <v>60</v>
      </c>
      <c r="F858" s="15">
        <v>953988318</v>
      </c>
      <c r="G858" s="310" t="str">
        <f>CONCATENATE(MID(Q858,3,2),MID(P858,1,2),MID(H858,1,2),MID(I858,1,2),MID(J858,1,2), MID(K858,1,2),MID(L858,1,1))</f>
        <v>201MOHIMASAS</v>
      </c>
      <c r="H858" s="18" t="s">
        <v>1124</v>
      </c>
      <c r="I858" s="18" t="s">
        <v>881</v>
      </c>
      <c r="J858" s="18" t="s">
        <v>3316</v>
      </c>
      <c r="K858" s="18" t="s">
        <v>3317</v>
      </c>
      <c r="L858" s="15" t="s">
        <v>57</v>
      </c>
      <c r="M858" s="103" t="s">
        <v>57</v>
      </c>
      <c r="N858" s="193">
        <v>43858</v>
      </c>
      <c r="O858" s="199">
        <v>28</v>
      </c>
      <c r="P858" s="199">
        <v>1</v>
      </c>
      <c r="Q858" s="199">
        <v>2020</v>
      </c>
      <c r="R858" s="637">
        <f t="shared" ca="1" si="307"/>
        <v>4</v>
      </c>
      <c r="S858" s="15" t="s">
        <v>4809</v>
      </c>
      <c r="T858" s="466" t="s">
        <v>2590</v>
      </c>
      <c r="U858" s="115" t="s">
        <v>3318</v>
      </c>
      <c r="V858" s="21" t="s">
        <v>53</v>
      </c>
      <c r="W858" s="114" t="s">
        <v>47</v>
      </c>
      <c r="X858" s="51" t="str">
        <f t="shared" si="308"/>
        <v>956MOHIVICEV</v>
      </c>
      <c r="Y858" s="18" t="s">
        <v>1124</v>
      </c>
      <c r="Z858" s="18" t="s">
        <v>881</v>
      </c>
      <c r="AA858" s="18" t="s">
        <v>1158</v>
      </c>
      <c r="AB858" s="18" t="s">
        <v>1139</v>
      </c>
      <c r="AC858" s="481" t="s">
        <v>56</v>
      </c>
      <c r="AD858" s="44" t="s">
        <v>57</v>
      </c>
      <c r="AE858" s="116">
        <v>34879</v>
      </c>
      <c r="AF858" s="18" t="s">
        <v>753</v>
      </c>
      <c r="AG858" s="18" t="s">
        <v>74</v>
      </c>
      <c r="AH858" s="18" t="s">
        <v>278</v>
      </c>
      <c r="AI858" s="58" t="s">
        <v>4809</v>
      </c>
      <c r="AJ858" s="32" t="s">
        <v>58</v>
      </c>
      <c r="AK858" s="117" t="s">
        <v>1159</v>
      </c>
      <c r="AL858" s="15" t="s">
        <v>2578</v>
      </c>
      <c r="AM858" s="387">
        <v>45226</v>
      </c>
      <c r="AN858" s="15" t="s">
        <v>49</v>
      </c>
      <c r="AO858" s="24">
        <v>45253</v>
      </c>
      <c r="AP858" s="15">
        <v>1</v>
      </c>
      <c r="AQ858" s="277">
        <v>1</v>
      </c>
      <c r="AR858" s="277">
        <v>2</v>
      </c>
      <c r="AS858" s="114" t="s">
        <v>47</v>
      </c>
      <c r="AT858" s="281" t="s">
        <v>67</v>
      </c>
      <c r="AU858" s="398" t="s">
        <v>47</v>
      </c>
      <c r="AV858" s="15"/>
      <c r="AW858" s="164"/>
      <c r="AX858" s="58"/>
      <c r="AY858" s="164"/>
      <c r="AZ858" s="15"/>
      <c r="BA858" s="15"/>
      <c r="BB858" s="164"/>
      <c r="BC858" s="164"/>
      <c r="BD858" s="164"/>
      <c r="BE858" s="164"/>
      <c r="BF858" s="164"/>
      <c r="BG858" s="755">
        <f>IF(V858="NINGUNO",6, IF(V858="NIVEL INICIAL 3 AÑOS",6,IF(V858="NIVEL INICIAL 4 AÑOS",6, IF(V858="NIVEL INICIAL 5 AÑOS",6, IF(V858="PRIMARIA - 1ER GRADO",6, IF(V858="PRIMARIA - 2DO GRADO",7, IF(V858="PRIMARIA - 3ER GRADO",8, IF(V858="PRIMARIA - 4TO GRADO",9, IF(V858="PRIMARIA - 5TO GRADO",10, IF(V858="PRIMARIA - 6TO GRADO",11, IF(V858="SECUNDARIA - 1ER GRADO",12, IF(V858="SECUNDARIA - 2DO GRADO",13, IF(V858="SECUNDARIA - 3ER GRADO",14, IF(V858="SECUNDARIA - 4TO GRADO",15))))))))))))))</f>
        <v>6</v>
      </c>
      <c r="BH858" s="709">
        <f>DATEDIF(N858,"31/03/2024","Y")</f>
        <v>4</v>
      </c>
      <c r="BI858" s="755">
        <f>BH858-BG858</f>
        <v>-2</v>
      </c>
      <c r="BJ858" s="459" t="str">
        <f>IF(BI858&lt;=1,"NO TIENE REZAGO", IF(BI858=2,"2 AÑOS REZAGO", IF(BI858=3,"3 AÑOS REZAGO", IF(BI858&gt;=4, "4 AÑOS REZAGO A MÁS"))))</f>
        <v>NO TIENE REZAGO</v>
      </c>
      <c r="BK858" s="164" t="s">
        <v>3855</v>
      </c>
    </row>
    <row r="859" spans="1:63" customFormat="1" ht="18.75" customHeight="1">
      <c r="A859" s="481">
        <v>1371</v>
      </c>
      <c r="B859" s="23" t="s">
        <v>5311</v>
      </c>
      <c r="C859" s="15" t="s">
        <v>50</v>
      </c>
      <c r="D859" s="15" t="s">
        <v>50</v>
      </c>
      <c r="E859" s="567" t="s">
        <v>51</v>
      </c>
      <c r="F859" s="564" t="s">
        <v>6146</v>
      </c>
      <c r="G859" s="310" t="str">
        <f>CONCATENATE(MID(Q859,3,2),MID(P859,1,2),MID(H859,1,2),MID(I859,1,2),MID(J859,1,2), MID(K859,1,2),MID(L859,1,1))</f>
        <v>1211MOLAYOJOS</v>
      </c>
      <c r="H859" s="473" t="s">
        <v>1124</v>
      </c>
      <c r="I859" s="473" t="s">
        <v>2260</v>
      </c>
      <c r="J859" s="473" t="s">
        <v>2834</v>
      </c>
      <c r="K859" s="473" t="s">
        <v>309</v>
      </c>
      <c r="L859" s="58" t="s">
        <v>57</v>
      </c>
      <c r="M859" s="103" t="s">
        <v>57</v>
      </c>
      <c r="N859" s="573">
        <v>41232</v>
      </c>
      <c r="O859" s="549">
        <v>19</v>
      </c>
      <c r="P859" s="549">
        <v>11</v>
      </c>
      <c r="Q859" s="549">
        <v>2012</v>
      </c>
      <c r="R859" s="637">
        <f t="shared" ca="1" si="307"/>
        <v>11</v>
      </c>
      <c r="S859" s="482" t="s">
        <v>4808</v>
      </c>
      <c r="T859" s="473" t="s">
        <v>2590</v>
      </c>
      <c r="U859" s="561">
        <v>810</v>
      </c>
      <c r="V859" s="14" t="s">
        <v>2644</v>
      </c>
      <c r="W859" s="114" t="s">
        <v>47</v>
      </c>
      <c r="X859" s="51" t="str">
        <f t="shared" si="308"/>
        <v>9205MOLATUYUV</v>
      </c>
      <c r="Y859" s="473" t="s">
        <v>1124</v>
      </c>
      <c r="Z859" s="473" t="s">
        <v>2260</v>
      </c>
      <c r="AA859" s="473" t="s">
        <v>5174</v>
      </c>
      <c r="AB859" s="473" t="s">
        <v>5175</v>
      </c>
      <c r="AC859" s="481" t="s">
        <v>56</v>
      </c>
      <c r="AD859" s="15" t="s">
        <v>42</v>
      </c>
      <c r="AE859" s="474">
        <v>33744</v>
      </c>
      <c r="AF859" s="549" t="s">
        <v>122</v>
      </c>
      <c r="AG859" s="560" t="s">
        <v>105</v>
      </c>
      <c r="AH859" s="549" t="s">
        <v>115</v>
      </c>
      <c r="AI859" s="15" t="s">
        <v>4809</v>
      </c>
      <c r="AJ859" s="473" t="s">
        <v>42</v>
      </c>
      <c r="AK859" s="561">
        <v>1135038</v>
      </c>
      <c r="AL859" s="15" t="s">
        <v>2578</v>
      </c>
      <c r="AM859" s="1095">
        <v>45275</v>
      </c>
      <c r="AN859" s="15" t="s">
        <v>49</v>
      </c>
      <c r="AO859" s="1095">
        <v>45293</v>
      </c>
      <c r="AP859" s="1101"/>
      <c r="AQ859" s="718">
        <v>3</v>
      </c>
      <c r="AR859" s="718">
        <v>3</v>
      </c>
      <c r="AS859" s="638" t="s">
        <v>47</v>
      </c>
      <c r="AT859" s="188" t="s">
        <v>6241</v>
      </c>
      <c r="AU859" s="305"/>
      <c r="AV859" s="58" t="s">
        <v>47</v>
      </c>
      <c r="AW859" s="1072" t="s">
        <v>6261</v>
      </c>
      <c r="AX859" s="1101">
        <v>45294</v>
      </c>
      <c r="AY859" s="1063" t="s">
        <v>47</v>
      </c>
      <c r="AZ859" s="58"/>
      <c r="BA859" s="58"/>
      <c r="BG859" s="755">
        <f>IF(V859="NINGUNO",6, IF(V859="NIVEL INICIAL 3 AÑOS",6,IF(V859="NIVEL INICIAL 4 AÑOS",6, IF(V859="NIVEL INICIAL 5 AÑOS",6, IF(V859="PRIMARIA - 1ER GRADO",6, IF(V859="PRIMARIA - 2DO GRADO",7, IF(V859="PRIMARIA - 3ER GRADO",8, IF(V859="PRIMARIA - 4TO GRADO",9, IF(V859="PRIMARIA - 5TO GRADO",10, IF(V859="PRIMARIA - 6TO GRADO",11, IF(V859="SECUNDARIA - 1ER GRADO",12, IF(V859="SECUNDARIA - 2DO GRADO",13, IF(V859="SECUNDARIA - 3ER GRADO",14, IF(V859="SECUNDARIA - 4TO GRADO",15))))))))))))))</f>
        <v>9</v>
      </c>
      <c r="BH859" s="709">
        <f>DATEDIF(N859,"31/03/2024","Y")</f>
        <v>11</v>
      </c>
      <c r="BI859" s="755">
        <f>BH859-BG859</f>
        <v>2</v>
      </c>
      <c r="BJ859" s="459" t="str">
        <f>IF(BI859&lt;=1,"NO TIENE REZAGO", IF(BI859=2,"2 AÑOS REZAGO", IF(BI859=3,"3 AÑOS REZAGO", IF(BI859&gt;=4, "4 AÑOS REZAGO A MÁS"))))</f>
        <v>2 AÑOS REZAGO</v>
      </c>
    </row>
    <row r="860" spans="1:63" customFormat="1" ht="18.75" customHeight="1">
      <c r="A860" s="481">
        <v>464</v>
      </c>
      <c r="B860" s="114" t="s">
        <v>2836</v>
      </c>
      <c r="C860" s="15" t="s">
        <v>33</v>
      </c>
      <c r="D860" s="15" t="s">
        <v>33</v>
      </c>
      <c r="E860" s="16" t="s">
        <v>34</v>
      </c>
      <c r="F860" s="15">
        <v>983725454</v>
      </c>
      <c r="G860" s="310" t="str">
        <f>CONCATENATE(MID(Q860,3,2),MID(P860,1,2),MID(H860,1,2),MID(I860,1,2),MID(J860,1,2), MID(K860,1,2),MID(L860,1,1))</f>
        <v>1012MOLOJHSAP</v>
      </c>
      <c r="H860" s="18" t="s">
        <v>1124</v>
      </c>
      <c r="I860" s="18" t="s">
        <v>108</v>
      </c>
      <c r="J860" s="18" t="s">
        <v>3319</v>
      </c>
      <c r="K860" s="18" t="s">
        <v>2594</v>
      </c>
      <c r="L860" s="21" t="s">
        <v>42</v>
      </c>
      <c r="M860" s="21" t="s">
        <v>42</v>
      </c>
      <c r="N860" s="193">
        <v>40527</v>
      </c>
      <c r="O860" s="199">
        <v>15</v>
      </c>
      <c r="P860" s="199">
        <v>12</v>
      </c>
      <c r="Q860" s="199">
        <v>2010</v>
      </c>
      <c r="R860" s="637">
        <f ca="1">DATEDIF(N860,TODAY(),"Y")</f>
        <v>13</v>
      </c>
      <c r="S860" s="15" t="s">
        <v>4808</v>
      </c>
      <c r="T860" s="15" t="s">
        <v>42</v>
      </c>
      <c r="U860" s="120" t="s">
        <v>3320</v>
      </c>
      <c r="V860" s="14" t="s">
        <v>2586</v>
      </c>
      <c r="W860" s="114" t="s">
        <v>47</v>
      </c>
      <c r="X860" s="51" t="str">
        <f>UPPER(CONCATENATE(MID(AH860,3,2),MID(AG860,1,2),MID(Y860,1,2),MID(Z860,1,2),MID(AA860,1,2),MID(AB860,1,2),MID(AC860,1,1)))</f>
        <v>9012MOLOANCAV</v>
      </c>
      <c r="Y860" s="15" t="s">
        <v>1124</v>
      </c>
      <c r="Z860" s="15" t="s">
        <v>108</v>
      </c>
      <c r="AA860" s="15" t="s">
        <v>177</v>
      </c>
      <c r="AB860" s="15" t="s">
        <v>383</v>
      </c>
      <c r="AC860" s="481" t="s">
        <v>56</v>
      </c>
      <c r="AD860" s="44" t="s">
        <v>57</v>
      </c>
      <c r="AE860" s="85">
        <v>33238</v>
      </c>
      <c r="AF860" s="18" t="s">
        <v>418</v>
      </c>
      <c r="AG860" s="18" t="s">
        <v>206</v>
      </c>
      <c r="AH860" s="18" t="s">
        <v>508</v>
      </c>
      <c r="AI860" s="58" t="s">
        <v>4809</v>
      </c>
      <c r="AJ860" s="32" t="s">
        <v>58</v>
      </c>
      <c r="AK860" s="117" t="s">
        <v>1160</v>
      </c>
      <c r="AL860" s="15" t="s">
        <v>2578</v>
      </c>
      <c r="AM860" s="85">
        <v>45184</v>
      </c>
      <c r="AN860" s="15" t="s">
        <v>49</v>
      </c>
      <c r="AO860" s="31">
        <v>45244</v>
      </c>
      <c r="AP860" s="15">
        <v>1</v>
      </c>
      <c r="AQ860" s="277">
        <v>1</v>
      </c>
      <c r="AR860" s="277">
        <v>1</v>
      </c>
      <c r="AS860" s="114" t="s">
        <v>47</v>
      </c>
      <c r="AT860" s="281" t="s">
        <v>98</v>
      </c>
      <c r="AU860" s="398" t="s">
        <v>47</v>
      </c>
      <c r="AV860" s="15"/>
      <c r="AW860" s="164"/>
      <c r="AX860" s="58"/>
      <c r="AY860" s="164"/>
      <c r="AZ860" s="15"/>
      <c r="BA860" s="15"/>
      <c r="BB860" s="164"/>
      <c r="BC860" s="164"/>
      <c r="BD860" s="164"/>
      <c r="BE860" s="164"/>
      <c r="BF860" s="164"/>
      <c r="BG860" s="755">
        <f>IF(V860="NINGUNO",6, IF(V860="NIVEL INICIAL 3 AÑOS",6,IF(V860="NIVEL INICIAL 4 AÑOS",6, IF(V860="NIVEL INICIAL 5 AÑOS",6, IF(V860="PRIMARIA - 1ER GRADO",6, IF(V860="PRIMARIA - 2DO GRADO",7, IF(V860="PRIMARIA - 3ER GRADO",8, IF(V860="PRIMARIA - 4TO GRADO",9, IF(V860="PRIMARIA - 5TO GRADO",10, IF(V860="PRIMARIA - 6TO GRADO",11, IF(V860="SECUNDARIA - 1ER GRADO",12, IF(V860="SECUNDARIA - 2DO GRADO",13, IF(V860="SECUNDARIA - 3ER GRADO",14, IF(V860="SECUNDARIA - 4TO GRADO",15))))))))))))))</f>
        <v>11</v>
      </c>
      <c r="BH860" s="709">
        <f>DATEDIF(N860,"31/03/2024","Y")</f>
        <v>13</v>
      </c>
      <c r="BI860" s="755">
        <f>BH860-BG860</f>
        <v>2</v>
      </c>
      <c r="BJ860" s="459" t="str">
        <f>IF(BI860&lt;=1,"NO TIENE REZAGO", IF(BI860=2,"2 AÑOS REZAGO", IF(BI860=3,"3 AÑOS REZAGO", IF(BI860&gt;=4, "4 AÑOS REZAGO A MÁS"))))</f>
        <v>2 AÑOS REZAGO</v>
      </c>
      <c r="BK860" s="164"/>
    </row>
    <row r="861" spans="1:63" customFormat="1" ht="18.75" customHeight="1">
      <c r="A861" s="481">
        <v>149</v>
      </c>
      <c r="B861" s="51" t="s">
        <v>2575</v>
      </c>
      <c r="C861" s="25" t="s">
        <v>50</v>
      </c>
      <c r="D861" s="25" t="s">
        <v>50</v>
      </c>
      <c r="E861" s="26" t="s">
        <v>630</v>
      </c>
      <c r="F861" s="26" t="s">
        <v>1149</v>
      </c>
      <c r="G861" s="310" t="str">
        <f>CONCATENATE(MID(Q861,3,2),MID(P861,1,2),MID(H861,1,2),MID(I861,1,2),MID(J861,1,2), MID(K861,1,2),MID(L861,1,1))</f>
        <v>1611MOMOCHVIS</v>
      </c>
      <c r="H861" s="27" t="s">
        <v>1124</v>
      </c>
      <c r="I861" s="27" t="s">
        <v>978</v>
      </c>
      <c r="J861" s="27" t="s">
        <v>2630</v>
      </c>
      <c r="K861" s="27" t="s">
        <v>1158</v>
      </c>
      <c r="L861" s="15" t="s">
        <v>57</v>
      </c>
      <c r="M861" s="103" t="s">
        <v>57</v>
      </c>
      <c r="N861" s="193">
        <v>42692</v>
      </c>
      <c r="O861" s="199">
        <v>18</v>
      </c>
      <c r="P861" s="199">
        <v>11</v>
      </c>
      <c r="Q861" s="199">
        <v>2016</v>
      </c>
      <c r="R861" s="637">
        <f ca="1">DATEDIF(N861,TODAY(),"Y")</f>
        <v>7</v>
      </c>
      <c r="S861" s="15" t="s">
        <v>4809</v>
      </c>
      <c r="T861" s="26" t="s">
        <v>326</v>
      </c>
      <c r="U861" s="47" t="s">
        <v>1866</v>
      </c>
      <c r="V861" s="29" t="s">
        <v>53</v>
      </c>
      <c r="W861" s="51" t="s">
        <v>47</v>
      </c>
      <c r="X861" s="51" t="str">
        <f>UPPER(CONCATENATE(MID(AH861,3,2),MID(AG861,1,2),MID(Y861,1,2),MID(Z861,1,2),MID(AA861,1,2),MID(AB861,1,2),MID(AC861,1,1)))</f>
        <v>898MOMOSECAV</v>
      </c>
      <c r="Y861" s="26" t="s">
        <v>1124</v>
      </c>
      <c r="Z861" s="26" t="s">
        <v>978</v>
      </c>
      <c r="AA861" s="26" t="s">
        <v>1150</v>
      </c>
      <c r="AB861" s="26" t="s">
        <v>383</v>
      </c>
      <c r="AC861" s="481" t="s">
        <v>56</v>
      </c>
      <c r="AD861" s="44" t="s">
        <v>57</v>
      </c>
      <c r="AE861" s="30">
        <v>32736</v>
      </c>
      <c r="AF861" s="26">
        <v>16</v>
      </c>
      <c r="AG861" s="26">
        <v>8</v>
      </c>
      <c r="AH861" s="26">
        <v>1989</v>
      </c>
      <c r="AI861" s="58" t="s">
        <v>4809</v>
      </c>
      <c r="AJ861" s="32" t="s">
        <v>58</v>
      </c>
      <c r="AK861" s="28">
        <v>24469108</v>
      </c>
      <c r="AL861" s="1080" t="s">
        <v>2578</v>
      </c>
      <c r="AM861" s="1104">
        <v>45184</v>
      </c>
      <c r="AN861" s="15" t="s">
        <v>49</v>
      </c>
      <c r="AO861" s="1094">
        <v>45203</v>
      </c>
      <c r="AP861" s="1077">
        <v>2</v>
      </c>
      <c r="AQ861" s="376">
        <v>2</v>
      </c>
      <c r="AR861" s="802">
        <v>2</v>
      </c>
      <c r="AS861" s="51" t="s">
        <v>47</v>
      </c>
      <c r="AT861" s="779" t="s">
        <v>59</v>
      </c>
      <c r="AU861" s="1058" t="s">
        <v>47</v>
      </c>
      <c r="AV861" s="58"/>
      <c r="AW861" s="25"/>
      <c r="AX861" s="58"/>
      <c r="AY861" s="25"/>
      <c r="AZ861" s="58"/>
      <c r="BA861" s="557"/>
      <c r="BB861" s="25"/>
      <c r="BC861" s="25"/>
      <c r="BD861" s="25"/>
      <c r="BE861" s="25"/>
      <c r="BF861" s="25"/>
      <c r="BG861" s="755">
        <f>IF(V861="NINGUNO",6, IF(V861="NIVEL INICIAL 3 AÑOS",6,IF(V861="NIVEL INICIAL 4 AÑOS",6, IF(V861="NIVEL INICIAL 5 AÑOS",6, IF(V861="PRIMARIA - 1ER GRADO",6, IF(V861="PRIMARIA - 2DO GRADO",7, IF(V861="PRIMARIA - 3ER GRADO",8, IF(V861="PRIMARIA - 4TO GRADO",9, IF(V861="PRIMARIA - 5TO GRADO",10, IF(V861="PRIMARIA - 6TO GRADO",11, IF(V861="SECUNDARIA - 1ER GRADO",12, IF(V861="SECUNDARIA - 2DO GRADO",13, IF(V861="SECUNDARIA - 3ER GRADO",14, IF(V861="SECUNDARIA - 4TO GRADO",15))))))))))))))</f>
        <v>6</v>
      </c>
      <c r="BH861" s="709">
        <f>DATEDIF(N861,"31/03/2024","Y")</f>
        <v>7</v>
      </c>
      <c r="BI861" s="755">
        <f>BH861-BG861</f>
        <v>1</v>
      </c>
      <c r="BJ861" s="459" t="str">
        <f>IF(BI861&lt;=1,"NO TIENE REZAGO", IF(BI861=2,"2 AÑOS REZAGO", IF(BI861=3,"3 AÑOS REZAGO", IF(BI861&gt;=4, "4 AÑOS REZAGO A MÁS"))))</f>
        <v>NO TIENE REZAGO</v>
      </c>
      <c r="BK861" s="1061"/>
    </row>
    <row r="862" spans="1:63" customFormat="1" ht="18.75" customHeight="1">
      <c r="A862" s="481">
        <v>150</v>
      </c>
      <c r="B862" s="51" t="s">
        <v>2575</v>
      </c>
      <c r="C862" s="25" t="s">
        <v>50</v>
      </c>
      <c r="D862" s="25" t="s">
        <v>50</v>
      </c>
      <c r="E862" s="26" t="s">
        <v>630</v>
      </c>
      <c r="F862" s="26" t="s">
        <v>1149</v>
      </c>
      <c r="G862" s="310" t="str">
        <f>CONCATENATE(MID(Q862,3,2),MID(P862,1,2),MID(H862,1,2),MID(I862,1,2),MID(J862,1,2), MID(K862,1,2),MID(L862,1,1))</f>
        <v>199MOMOVAVAS</v>
      </c>
      <c r="H862" s="27" t="s">
        <v>1124</v>
      </c>
      <c r="I862" s="27" t="s">
        <v>978</v>
      </c>
      <c r="J862" s="27" t="s">
        <v>2000</v>
      </c>
      <c r="K862" s="27" t="s">
        <v>167</v>
      </c>
      <c r="L862" s="15" t="s">
        <v>57</v>
      </c>
      <c r="M862" s="103" t="s">
        <v>57</v>
      </c>
      <c r="N862" s="193">
        <v>43725</v>
      </c>
      <c r="O862" s="199">
        <v>17</v>
      </c>
      <c r="P862" s="199">
        <v>9</v>
      </c>
      <c r="Q862" s="199">
        <v>2019</v>
      </c>
      <c r="R862" s="637">
        <f t="shared" ref="R862:R867" ca="1" si="309">DATEDIF(N862,TODAY(),"Y")</f>
        <v>4</v>
      </c>
      <c r="S862" s="15" t="s">
        <v>4809</v>
      </c>
      <c r="T862" s="29" t="s">
        <v>2590</v>
      </c>
      <c r="U862" s="26">
        <v>1638</v>
      </c>
      <c r="V862" s="29" t="s">
        <v>53</v>
      </c>
      <c r="W862" s="51" t="s">
        <v>47</v>
      </c>
      <c r="X862" s="51" t="str">
        <f t="shared" ref="X862:X867" si="310">UPPER(CONCATENATE(MID(AH862,3,2),MID(AG862,1,2),MID(Y862,1,2),MID(Z862,1,2),MID(AA862,1,2),MID(AB862,1,2),MID(AC862,1,1)))</f>
        <v>898MOMOSECAV</v>
      </c>
      <c r="Y862" s="26" t="s">
        <v>1124</v>
      </c>
      <c r="Z862" s="26" t="s">
        <v>978</v>
      </c>
      <c r="AA862" s="26" t="s">
        <v>1150</v>
      </c>
      <c r="AB862" s="26" t="s">
        <v>383</v>
      </c>
      <c r="AC862" s="481" t="s">
        <v>56</v>
      </c>
      <c r="AD862" s="44" t="s">
        <v>57</v>
      </c>
      <c r="AE862" s="30">
        <v>32736</v>
      </c>
      <c r="AF862" s="26">
        <v>16</v>
      </c>
      <c r="AG862" s="26">
        <v>8</v>
      </c>
      <c r="AH862" s="26">
        <v>1989</v>
      </c>
      <c r="AI862" s="58" t="s">
        <v>4809</v>
      </c>
      <c r="AJ862" s="32" t="s">
        <v>58</v>
      </c>
      <c r="AK862" s="28">
        <v>24469108</v>
      </c>
      <c r="AL862" s="1080" t="s">
        <v>2578</v>
      </c>
      <c r="AM862" s="1104">
        <v>45184</v>
      </c>
      <c r="AN862" s="1077"/>
      <c r="AO862" s="1094"/>
      <c r="AP862" s="1077"/>
      <c r="AQ862" s="376"/>
      <c r="AR862" s="802">
        <v>2</v>
      </c>
      <c r="AS862" s="51" t="s">
        <v>47</v>
      </c>
      <c r="AT862" s="779" t="s">
        <v>59</v>
      </c>
      <c r="AU862" s="1058" t="s">
        <v>47</v>
      </c>
      <c r="AV862" s="58"/>
      <c r="AW862" s="1061"/>
      <c r="AX862" s="58"/>
      <c r="AY862" s="1061"/>
      <c r="AZ862" s="58"/>
      <c r="BA862" s="557"/>
      <c r="BB862" s="1061"/>
      <c r="BC862" s="1061"/>
      <c r="BD862" s="1061"/>
      <c r="BE862" s="1061"/>
      <c r="BF862" s="1061"/>
      <c r="BG862" s="755">
        <f t="shared" ref="BG862:BG867" si="311">IF(V862="NINGUNO",6, IF(V862="NIVEL INICIAL 3 AÑOS",6,IF(V862="NIVEL INICIAL 4 AÑOS",6, IF(V862="NIVEL INICIAL 5 AÑOS",6, IF(V862="PRIMARIA - 1ER GRADO",6, IF(V862="PRIMARIA - 2DO GRADO",7, IF(V862="PRIMARIA - 3ER GRADO",8, IF(V862="PRIMARIA - 4TO GRADO",9, IF(V862="PRIMARIA - 5TO GRADO",10, IF(V862="PRIMARIA - 6TO GRADO",11, IF(V862="SECUNDARIA - 1ER GRADO",12, IF(V862="SECUNDARIA - 2DO GRADO",13, IF(V862="SECUNDARIA - 3ER GRADO",14, IF(V862="SECUNDARIA - 4TO GRADO",15))))))))))))))</f>
        <v>6</v>
      </c>
      <c r="BH862" s="709">
        <f t="shared" ref="BH862:BH867" si="312">DATEDIF(N862,"31/03/2024","Y")</f>
        <v>4</v>
      </c>
      <c r="BI862" s="755">
        <f t="shared" ref="BI862:BI867" si="313">BH862-BG862</f>
        <v>-2</v>
      </c>
      <c r="BJ862" s="459" t="str">
        <f t="shared" ref="BJ862:BJ867" si="314">IF(BI862&lt;=1,"NO TIENE REZAGO", IF(BI862=2,"2 AÑOS REZAGO", IF(BI862=3,"3 AÑOS REZAGO", IF(BI862&gt;=4, "4 AÑOS REZAGO A MÁS"))))</f>
        <v>NO TIENE REZAGO</v>
      </c>
      <c r="BK862" s="1061"/>
    </row>
    <row r="863" spans="1:63" customFormat="1" ht="18.75" customHeight="1">
      <c r="A863" s="481">
        <v>1502</v>
      </c>
      <c r="B863" s="23" t="s">
        <v>5311</v>
      </c>
      <c r="C863" s="15" t="s">
        <v>5146</v>
      </c>
      <c r="D863" s="23" t="s">
        <v>126</v>
      </c>
      <c r="E863" s="53" t="s">
        <v>453</v>
      </c>
      <c r="F863" s="620" t="s">
        <v>3918</v>
      </c>
      <c r="G863" s="310" t="str">
        <f>CONCATENATE(MID(Q863,3,2),MID(P863,1,2),MID(H863,1,2),MID(I863,1,2),MID(J863,1,2), MID(K863,1,2),MID(L863,1,1))</f>
        <v>142MOTOYE VS</v>
      </c>
      <c r="H863" s="604" t="s">
        <v>6491</v>
      </c>
      <c r="I863" s="604" t="s">
        <v>4735</v>
      </c>
      <c r="J863" s="604" t="s">
        <v>6492</v>
      </c>
      <c r="K863" s="604" t="s">
        <v>6493</v>
      </c>
      <c r="L863" s="58" t="s">
        <v>57</v>
      </c>
      <c r="M863" s="103" t="s">
        <v>57</v>
      </c>
      <c r="N863" s="528">
        <v>41682</v>
      </c>
      <c r="O863" s="354">
        <v>12</v>
      </c>
      <c r="P863" s="354">
        <v>2</v>
      </c>
      <c r="Q863" s="354">
        <v>2014</v>
      </c>
      <c r="R863" s="637">
        <f t="shared" ca="1" si="309"/>
        <v>10</v>
      </c>
      <c r="S863" s="483" t="s">
        <v>4809</v>
      </c>
      <c r="T863" s="48" t="s">
        <v>2590</v>
      </c>
      <c r="U863" s="53">
        <v>1202</v>
      </c>
      <c r="V863" s="14" t="s">
        <v>2588</v>
      </c>
      <c r="W863" s="114" t="s">
        <v>47</v>
      </c>
      <c r="X863" s="51" t="str">
        <f t="shared" si="310"/>
        <v>941TO PJA DV</v>
      </c>
      <c r="Y863" s="604" t="s">
        <v>4735</v>
      </c>
      <c r="Z863" s="604" t="s">
        <v>6544</v>
      </c>
      <c r="AA863" s="604" t="s">
        <v>6545</v>
      </c>
      <c r="AB863" s="605" t="s">
        <v>3958</v>
      </c>
      <c r="AC863" s="481" t="s">
        <v>56</v>
      </c>
      <c r="AD863" s="44" t="s">
        <v>57</v>
      </c>
      <c r="AE863" s="108">
        <v>34340</v>
      </c>
      <c r="AF863" s="53">
        <v>6</v>
      </c>
      <c r="AG863" s="53">
        <v>1</v>
      </c>
      <c r="AH863" s="53">
        <v>1994</v>
      </c>
      <c r="AI863" s="15" t="s">
        <v>4809</v>
      </c>
      <c r="AJ863" s="48" t="s">
        <v>1096</v>
      </c>
      <c r="AK863" s="636">
        <v>24499051</v>
      </c>
      <c r="AL863" s="15" t="s">
        <v>2578</v>
      </c>
      <c r="AM863" s="557">
        <v>45209</v>
      </c>
      <c r="AN863" s="15" t="s">
        <v>49</v>
      </c>
      <c r="AO863" s="1114">
        <v>45294</v>
      </c>
      <c r="AP863" s="481">
        <v>1</v>
      </c>
      <c r="AQ863" s="717">
        <v>2</v>
      </c>
      <c r="AR863" s="717">
        <v>2</v>
      </c>
      <c r="AS863" s="638" t="s">
        <v>47</v>
      </c>
      <c r="AT863" s="188" t="s">
        <v>1126</v>
      </c>
      <c r="AV863" s="58"/>
      <c r="AW863" s="1068" t="s">
        <v>6560</v>
      </c>
      <c r="AX863" s="58"/>
      <c r="AZ863" s="58"/>
      <c r="BA863" s="58"/>
      <c r="BG863" s="755">
        <f t="shared" si="311"/>
        <v>7</v>
      </c>
      <c r="BH863" s="709">
        <f t="shared" si="312"/>
        <v>10</v>
      </c>
      <c r="BI863" s="755">
        <f t="shared" si="313"/>
        <v>3</v>
      </c>
      <c r="BJ863" s="459" t="str">
        <f t="shared" si="314"/>
        <v>3 AÑOS REZAGO</v>
      </c>
    </row>
    <row r="864" spans="1:63" customFormat="1" ht="18.75" customHeight="1">
      <c r="A864" s="481">
        <v>307</v>
      </c>
      <c r="B864" s="114" t="s">
        <v>2836</v>
      </c>
      <c r="C864" s="15" t="s">
        <v>33</v>
      </c>
      <c r="D864" s="15" t="s">
        <v>33</v>
      </c>
      <c r="E864" s="15" t="s">
        <v>2048</v>
      </c>
      <c r="F864" s="15">
        <v>906986194</v>
      </c>
      <c r="G864" s="310" t="str">
        <f>CONCATENATE(MID(Q864,3,2),MID(P864,1,2),MID(H864,1,2),MID(I864,1,2),MID(J864,1,2), MID(K864,1,2),MID(L864,1,1))</f>
        <v>133MOESAXMAC</v>
      </c>
      <c r="H864" s="18" t="s">
        <v>183</v>
      </c>
      <c r="I864" s="18" t="s">
        <v>330</v>
      </c>
      <c r="J864" s="18" t="s">
        <v>2940</v>
      </c>
      <c r="K864" s="18" t="s">
        <v>3029</v>
      </c>
      <c r="L864" s="15" t="s">
        <v>111</v>
      </c>
      <c r="M864" s="18" t="s">
        <v>111</v>
      </c>
      <c r="N864" s="193">
        <v>41351</v>
      </c>
      <c r="O864" s="199">
        <v>18</v>
      </c>
      <c r="P864" s="199">
        <v>3</v>
      </c>
      <c r="Q864" s="199">
        <v>2013</v>
      </c>
      <c r="R864" s="637">
        <f t="shared" ca="1" si="309"/>
        <v>11</v>
      </c>
      <c r="S864" s="15" t="s">
        <v>4808</v>
      </c>
      <c r="T864" s="18" t="s">
        <v>142</v>
      </c>
      <c r="U864" s="19" t="s">
        <v>3030</v>
      </c>
      <c r="V864" s="14" t="s">
        <v>2644</v>
      </c>
      <c r="W864" s="114" t="s">
        <v>47</v>
      </c>
      <c r="X864" s="51" t="str">
        <f t="shared" si="310"/>
        <v>881ESDEASARV</v>
      </c>
      <c r="Y864" s="18" t="s">
        <v>330</v>
      </c>
      <c r="Z864" s="18" t="s">
        <v>609</v>
      </c>
      <c r="AA864" s="18" t="s">
        <v>610</v>
      </c>
      <c r="AB864" s="18" t="s">
        <v>611</v>
      </c>
      <c r="AC864" s="481" t="s">
        <v>56</v>
      </c>
      <c r="AD864" s="44" t="s">
        <v>111</v>
      </c>
      <c r="AE864" s="116">
        <v>32160</v>
      </c>
      <c r="AF864" s="18" t="s">
        <v>199</v>
      </c>
      <c r="AG864" s="18" t="s">
        <v>144</v>
      </c>
      <c r="AH864" s="18" t="s">
        <v>254</v>
      </c>
      <c r="AI864" s="58" t="s">
        <v>4809</v>
      </c>
      <c r="AJ864" s="150" t="s">
        <v>142</v>
      </c>
      <c r="AK864" s="117" t="s">
        <v>612</v>
      </c>
      <c r="AL864" s="15" t="s">
        <v>2578</v>
      </c>
      <c r="AM864" s="85">
        <v>45226.656331018516</v>
      </c>
      <c r="AN864" s="15"/>
      <c r="AO864" s="24"/>
      <c r="AP864" s="15"/>
      <c r="AQ864" s="277"/>
      <c r="AR864" s="277"/>
      <c r="AS864" s="114" t="s">
        <v>47</v>
      </c>
      <c r="AT864" s="281" t="s">
        <v>67</v>
      </c>
      <c r="AU864" s="398" t="s">
        <v>47</v>
      </c>
      <c r="AV864" s="15"/>
      <c r="AW864" s="164"/>
      <c r="AX864" s="58"/>
      <c r="AY864" s="164"/>
      <c r="AZ864" s="15"/>
      <c r="BA864" s="15"/>
      <c r="BB864" s="164"/>
      <c r="BC864" s="164"/>
      <c r="BD864" s="164"/>
      <c r="BE864" s="164"/>
      <c r="BF864" s="164"/>
      <c r="BG864" s="755">
        <f t="shared" si="311"/>
        <v>9</v>
      </c>
      <c r="BH864" s="709">
        <f t="shared" si="312"/>
        <v>11</v>
      </c>
      <c r="BI864" s="755">
        <f t="shared" si="313"/>
        <v>2</v>
      </c>
      <c r="BJ864" s="459" t="str">
        <f t="shared" si="314"/>
        <v>2 AÑOS REZAGO</v>
      </c>
      <c r="BK864" s="164"/>
    </row>
    <row r="865" spans="1:63" customFormat="1" ht="18.75" customHeight="1">
      <c r="A865" s="481">
        <v>306</v>
      </c>
      <c r="B865" s="114" t="s">
        <v>2836</v>
      </c>
      <c r="C865" s="15" t="s">
        <v>33</v>
      </c>
      <c r="D865" s="15" t="s">
        <v>33</v>
      </c>
      <c r="E865" s="15" t="s">
        <v>2048</v>
      </c>
      <c r="F865" s="15">
        <v>906986194</v>
      </c>
      <c r="G865" s="310" t="str">
        <f>CONCATENATE(MID(Q865,3,2),MID(P865,1,2),MID(H865,1,2),MID(I865,1,2),MID(J865,1,2), MID(K865,1,2),MID(L865,1,1))</f>
        <v>092MOESGIJOC</v>
      </c>
      <c r="H865" s="18" t="s">
        <v>183</v>
      </c>
      <c r="I865" s="18" t="s">
        <v>330</v>
      </c>
      <c r="J865" s="18" t="s">
        <v>3027</v>
      </c>
      <c r="K865" s="18" t="s">
        <v>309</v>
      </c>
      <c r="L865" s="15" t="s">
        <v>111</v>
      </c>
      <c r="M865" s="18" t="s">
        <v>111</v>
      </c>
      <c r="N865" s="193">
        <v>39854</v>
      </c>
      <c r="O865" s="199">
        <v>10</v>
      </c>
      <c r="P865" s="199">
        <v>2</v>
      </c>
      <c r="Q865" s="199">
        <v>2009</v>
      </c>
      <c r="R865" s="637">
        <f t="shared" ca="1" si="309"/>
        <v>15</v>
      </c>
      <c r="S865" s="15" t="s">
        <v>4808</v>
      </c>
      <c r="T865" s="18" t="s">
        <v>142</v>
      </c>
      <c r="U865" s="19" t="s">
        <v>3028</v>
      </c>
      <c r="V865" s="14" t="s">
        <v>2597</v>
      </c>
      <c r="W865" s="114" t="s">
        <v>47</v>
      </c>
      <c r="X865" s="51" t="str">
        <f t="shared" si="310"/>
        <v>881ESDEASARV</v>
      </c>
      <c r="Y865" s="18" t="s">
        <v>330</v>
      </c>
      <c r="Z865" s="18" t="s">
        <v>609</v>
      </c>
      <c r="AA865" s="18" t="s">
        <v>610</v>
      </c>
      <c r="AB865" s="18" t="s">
        <v>611</v>
      </c>
      <c r="AC865" s="481" t="s">
        <v>56</v>
      </c>
      <c r="AD865" s="44" t="s">
        <v>111</v>
      </c>
      <c r="AE865" s="116">
        <v>32160</v>
      </c>
      <c r="AF865" s="18" t="s">
        <v>199</v>
      </c>
      <c r="AG865" s="18" t="s">
        <v>144</v>
      </c>
      <c r="AH865" s="18" t="s">
        <v>254</v>
      </c>
      <c r="AI865" s="58" t="s">
        <v>4809</v>
      </c>
      <c r="AJ865" s="150" t="s">
        <v>142</v>
      </c>
      <c r="AK865" s="117" t="s">
        <v>612</v>
      </c>
      <c r="AL865" s="15" t="s">
        <v>2578</v>
      </c>
      <c r="AM865" s="85">
        <v>45226.656331018516</v>
      </c>
      <c r="AN865" s="15" t="s">
        <v>49</v>
      </c>
      <c r="AO865" s="24">
        <v>45251</v>
      </c>
      <c r="AP865" s="15">
        <v>2</v>
      </c>
      <c r="AQ865" s="277">
        <v>2</v>
      </c>
      <c r="AR865" s="277">
        <v>2</v>
      </c>
      <c r="AS865" s="114" t="s">
        <v>47</v>
      </c>
      <c r="AT865" s="281" t="s">
        <v>67</v>
      </c>
      <c r="AU865" s="398" t="s">
        <v>47</v>
      </c>
      <c r="AV865" s="15"/>
      <c r="AW865" s="164"/>
      <c r="AX865" s="58"/>
      <c r="AY865" s="164"/>
      <c r="AZ865" s="15"/>
      <c r="BA865" s="15"/>
      <c r="BB865" s="164"/>
      <c r="BC865" s="164"/>
      <c r="BD865" s="164"/>
      <c r="BE865" s="164"/>
      <c r="BF865" s="164"/>
      <c r="BG865" s="755">
        <f t="shared" si="311"/>
        <v>13</v>
      </c>
      <c r="BH865" s="709">
        <f t="shared" si="312"/>
        <v>15</v>
      </c>
      <c r="BI865" s="755">
        <f t="shared" si="313"/>
        <v>2</v>
      </c>
      <c r="BJ865" s="459" t="str">
        <f t="shared" si="314"/>
        <v>2 AÑOS REZAGO</v>
      </c>
      <c r="BK865" s="164"/>
    </row>
    <row r="866" spans="1:63" customFormat="1" ht="18.75" customHeight="1">
      <c r="A866" s="481">
        <v>442</v>
      </c>
      <c r="B866" s="114" t="s">
        <v>2836</v>
      </c>
      <c r="C866" s="15" t="s">
        <v>33</v>
      </c>
      <c r="D866" s="15" t="s">
        <v>33</v>
      </c>
      <c r="E866" s="15" t="s">
        <v>116</v>
      </c>
      <c r="F866" s="15">
        <v>942555951</v>
      </c>
      <c r="G866" s="310" t="str">
        <f>CONCATENATE(MID(Q866,3,2),MID(P866,1,2),MID(H866,1,2),MID(I866,1,2),MID(J866,1,2), MID(K866,1,2),MID(L866,1,1))</f>
        <v>1311MOMEDAABS</v>
      </c>
      <c r="H866" s="18" t="s">
        <v>183</v>
      </c>
      <c r="I866" s="18" t="s">
        <v>1079</v>
      </c>
      <c r="J866" s="18" t="s">
        <v>3281</v>
      </c>
      <c r="K866" s="18" t="s">
        <v>2581</v>
      </c>
      <c r="L866" s="15" t="s">
        <v>57</v>
      </c>
      <c r="M866" s="103" t="s">
        <v>57</v>
      </c>
      <c r="N866" s="193">
        <v>41599</v>
      </c>
      <c r="O866" s="199">
        <v>21</v>
      </c>
      <c r="P866" s="199">
        <v>11</v>
      </c>
      <c r="Q866" s="199">
        <v>2013</v>
      </c>
      <c r="R866" s="637">
        <f t="shared" ca="1" si="309"/>
        <v>10</v>
      </c>
      <c r="S866" s="15" t="s">
        <v>4808</v>
      </c>
      <c r="T866" s="29" t="s">
        <v>2590</v>
      </c>
      <c r="U866" s="115">
        <v>9273</v>
      </c>
      <c r="V866" s="14" t="s">
        <v>2602</v>
      </c>
      <c r="W866" s="114" t="s">
        <v>47</v>
      </c>
      <c r="X866" s="51" t="str">
        <f t="shared" si="310"/>
        <v>902MEMAKEIRV</v>
      </c>
      <c r="Y866" s="18" t="s">
        <v>1079</v>
      </c>
      <c r="Z866" s="18" t="s">
        <v>426</v>
      </c>
      <c r="AA866" s="18" t="s">
        <v>1087</v>
      </c>
      <c r="AB866" s="18" t="s">
        <v>1088</v>
      </c>
      <c r="AC866" s="481" t="s">
        <v>56</v>
      </c>
      <c r="AD866" s="44" t="s">
        <v>57</v>
      </c>
      <c r="AE866" s="116">
        <v>32911</v>
      </c>
      <c r="AF866" s="18" t="s">
        <v>200</v>
      </c>
      <c r="AG866" s="18" t="s">
        <v>155</v>
      </c>
      <c r="AH866" s="18" t="s">
        <v>508</v>
      </c>
      <c r="AI866" s="58" t="s">
        <v>4809</v>
      </c>
      <c r="AJ866" s="32" t="s">
        <v>58</v>
      </c>
      <c r="AK866" s="117">
        <v>20872372</v>
      </c>
      <c r="AL866" s="15" t="s">
        <v>2578</v>
      </c>
      <c r="AM866" s="85">
        <v>45250.640528402779</v>
      </c>
      <c r="AN866" s="15"/>
      <c r="AO866" s="31"/>
      <c r="AP866" s="15"/>
      <c r="AQ866" s="277"/>
      <c r="AR866" s="277"/>
      <c r="AS866" s="114" t="s">
        <v>47</v>
      </c>
      <c r="AT866" s="281" t="s">
        <v>76</v>
      </c>
      <c r="AU866" s="398" t="s">
        <v>47</v>
      </c>
      <c r="AV866" s="15"/>
      <c r="AW866" s="164"/>
      <c r="AX866" s="58"/>
      <c r="AY866" s="164"/>
      <c r="AZ866" s="15"/>
      <c r="BA866" s="15"/>
      <c r="BB866" s="164"/>
      <c r="BC866" s="164"/>
      <c r="BD866" s="164"/>
      <c r="BE866" s="164"/>
      <c r="BF866" s="164"/>
      <c r="BG866" s="755">
        <f t="shared" si="311"/>
        <v>8</v>
      </c>
      <c r="BH866" s="709">
        <f t="shared" si="312"/>
        <v>10</v>
      </c>
      <c r="BI866" s="755">
        <f t="shared" si="313"/>
        <v>2</v>
      </c>
      <c r="BJ866" s="459" t="str">
        <f t="shared" si="314"/>
        <v>2 AÑOS REZAGO</v>
      </c>
      <c r="BK866" s="164"/>
    </row>
    <row r="867" spans="1:63" customFormat="1" ht="18.75" customHeight="1">
      <c r="A867" s="481">
        <v>441</v>
      </c>
      <c r="B867" s="114" t="s">
        <v>2836</v>
      </c>
      <c r="C867" s="15" t="s">
        <v>33</v>
      </c>
      <c r="D867" s="15" t="s">
        <v>33</v>
      </c>
      <c r="E867" s="15" t="s">
        <v>116</v>
      </c>
      <c r="F867" s="15">
        <v>942555951</v>
      </c>
      <c r="G867" s="310" t="str">
        <f>CONCATENATE(MID(Q867,3,2),MID(P867,1,2),MID(H867,1,2),MID(I867,1,2),MID(J867,1,2), MID(K867,1,2),MID(L867,1,1))</f>
        <v>103MOMEESDAS</v>
      </c>
      <c r="H867" s="18" t="s">
        <v>183</v>
      </c>
      <c r="I867" s="18" t="s">
        <v>1079</v>
      </c>
      <c r="J867" s="18" t="s">
        <v>3280</v>
      </c>
      <c r="K867" s="18" t="s">
        <v>1957</v>
      </c>
      <c r="L867" s="15" t="s">
        <v>57</v>
      </c>
      <c r="M867" s="103" t="s">
        <v>57</v>
      </c>
      <c r="N867" s="193">
        <v>40255</v>
      </c>
      <c r="O867" s="199">
        <v>18</v>
      </c>
      <c r="P867" s="199">
        <v>3</v>
      </c>
      <c r="Q867" s="199">
        <v>2010</v>
      </c>
      <c r="R867" s="637">
        <f t="shared" ca="1" si="309"/>
        <v>14</v>
      </c>
      <c r="S867" s="15" t="s">
        <v>4808</v>
      </c>
      <c r="T867" s="29" t="s">
        <v>86</v>
      </c>
      <c r="U867" s="115">
        <v>33025239</v>
      </c>
      <c r="V867" s="14" t="s">
        <v>2586</v>
      </c>
      <c r="W867" s="114" t="s">
        <v>47</v>
      </c>
      <c r="X867" s="51" t="str">
        <f t="shared" si="310"/>
        <v>902MEMAKEIRV</v>
      </c>
      <c r="Y867" s="18" t="s">
        <v>1079</v>
      </c>
      <c r="Z867" s="18" t="s">
        <v>426</v>
      </c>
      <c r="AA867" s="18" t="s">
        <v>1087</v>
      </c>
      <c r="AB867" s="18" t="s">
        <v>1088</v>
      </c>
      <c r="AC867" s="481" t="s">
        <v>56</v>
      </c>
      <c r="AD867" s="44" t="s">
        <v>57</v>
      </c>
      <c r="AE867" s="116">
        <v>32911</v>
      </c>
      <c r="AF867" s="18" t="s">
        <v>200</v>
      </c>
      <c r="AG867" s="18" t="s">
        <v>155</v>
      </c>
      <c r="AH867" s="18" t="s">
        <v>508</v>
      </c>
      <c r="AI867" s="58" t="s">
        <v>4809</v>
      </c>
      <c r="AJ867" s="32" t="s">
        <v>58</v>
      </c>
      <c r="AK867" s="117">
        <v>20872372</v>
      </c>
      <c r="AL867" s="15" t="s">
        <v>2578</v>
      </c>
      <c r="AM867" s="85">
        <v>45250.638739999995</v>
      </c>
      <c r="AN867" s="15" t="s">
        <v>49</v>
      </c>
      <c r="AO867" s="31">
        <v>45258</v>
      </c>
      <c r="AP867" s="15">
        <v>3</v>
      </c>
      <c r="AQ867" s="277">
        <v>3</v>
      </c>
      <c r="AR867" s="277">
        <v>1</v>
      </c>
      <c r="AS867" s="114" t="s">
        <v>47</v>
      </c>
      <c r="AT867" s="281" t="s">
        <v>76</v>
      </c>
      <c r="AU867" s="398" t="s">
        <v>47</v>
      </c>
      <c r="AV867" s="15"/>
      <c r="AW867" s="164"/>
      <c r="AX867" s="58"/>
      <c r="AY867" s="164"/>
      <c r="AZ867" s="15"/>
      <c r="BA867" s="15"/>
      <c r="BB867" s="164"/>
      <c r="BC867" s="164"/>
      <c r="BD867" s="164"/>
      <c r="BE867" s="164"/>
      <c r="BF867" s="164"/>
      <c r="BG867" s="755">
        <f t="shared" si="311"/>
        <v>11</v>
      </c>
      <c r="BH867" s="709">
        <f t="shared" si="312"/>
        <v>14</v>
      </c>
      <c r="BI867" s="755">
        <f t="shared" si="313"/>
        <v>3</v>
      </c>
      <c r="BJ867" s="459" t="str">
        <f t="shared" si="314"/>
        <v>3 AÑOS REZAGO</v>
      </c>
      <c r="BK867" s="164"/>
    </row>
    <row r="868" spans="1:63" customFormat="1" ht="18.75" customHeight="1">
      <c r="A868" s="481">
        <v>783</v>
      </c>
      <c r="B868" s="681" t="s">
        <v>2836</v>
      </c>
      <c r="C868" s="682" t="s">
        <v>50</v>
      </c>
      <c r="D868" s="682" t="s">
        <v>50</v>
      </c>
      <c r="E868" s="1056" t="s">
        <v>630</v>
      </c>
      <c r="F868" s="684">
        <v>950000539</v>
      </c>
      <c r="G868" s="310" t="str">
        <f>CONCATENATE(MID(Q868,3,2),MID(P868,1,2),MID(H868,1,2),MID(I868,1,2),MID(J868,1,2), MID(K868,1,2),MID(L868,1,1))</f>
        <v>206MOVIALJOP</v>
      </c>
      <c r="H868" s="692" t="s">
        <v>183</v>
      </c>
      <c r="I868" s="692" t="s">
        <v>571</v>
      </c>
      <c r="J868" s="692" t="s">
        <v>3136</v>
      </c>
      <c r="K868" s="692" t="s">
        <v>309</v>
      </c>
      <c r="L868" s="21" t="s">
        <v>42</v>
      </c>
      <c r="M868" s="690" t="s">
        <v>42</v>
      </c>
      <c r="N868" s="691">
        <v>43992</v>
      </c>
      <c r="O868" s="1057">
        <v>10</v>
      </c>
      <c r="P868" s="1057">
        <v>6</v>
      </c>
      <c r="Q868" s="1057">
        <v>2020</v>
      </c>
      <c r="R868" s="637">
        <f ca="1">DATEDIF(N868,TODAY(),"Y")</f>
        <v>3</v>
      </c>
      <c r="S868" s="15" t="s">
        <v>4808</v>
      </c>
      <c r="T868" s="692" t="s">
        <v>42</v>
      </c>
      <c r="U868" s="693">
        <v>3681642</v>
      </c>
      <c r="V868" s="690" t="s">
        <v>53</v>
      </c>
      <c r="W868" s="681" t="s">
        <v>47</v>
      </c>
      <c r="X868" s="51" t="str">
        <f>UPPER(CONCATENATE(MID(AH868,3,2),MID(AG868,1,2),MID(Y868,1,2),MID(Z868,1,2),MID(AA868,1,2),MID(AB868,1,2),MID(AC868,1,1)))</f>
        <v>9710VICAANROV</v>
      </c>
      <c r="Y868" s="692" t="s">
        <v>1730</v>
      </c>
      <c r="Z868" s="692" t="s">
        <v>1731</v>
      </c>
      <c r="AA868" s="692" t="s">
        <v>288</v>
      </c>
      <c r="AB868" s="692" t="s">
        <v>1095</v>
      </c>
      <c r="AC868" s="481" t="s">
        <v>56</v>
      </c>
      <c r="AD868" s="15" t="s">
        <v>42</v>
      </c>
      <c r="AE868" s="700">
        <v>35706</v>
      </c>
      <c r="AF868" s="705" t="s">
        <v>253</v>
      </c>
      <c r="AG868" s="705" t="s">
        <v>114</v>
      </c>
      <c r="AH868" s="705" t="s">
        <v>66</v>
      </c>
      <c r="AI868" s="58" t="s">
        <v>4809</v>
      </c>
      <c r="AJ868" s="692" t="s">
        <v>42</v>
      </c>
      <c r="AK868" s="710">
        <v>3654594</v>
      </c>
      <c r="AL868" s="44" t="s">
        <v>2578</v>
      </c>
      <c r="AM868" s="1105">
        <v>45255</v>
      </c>
      <c r="AN868" s="15" t="s">
        <v>49</v>
      </c>
      <c r="AO868" s="1111">
        <v>45257</v>
      </c>
      <c r="AP868" s="44">
        <v>1</v>
      </c>
      <c r="AQ868" s="1382">
        <v>1</v>
      </c>
      <c r="AR868" s="1382">
        <v>2</v>
      </c>
      <c r="AS868" s="681" t="s">
        <v>47</v>
      </c>
      <c r="AT868" s="1408" t="s">
        <v>59</v>
      </c>
      <c r="AU868" s="753" t="s">
        <v>47</v>
      </c>
      <c r="AV868" s="58"/>
      <c r="AW868" s="754"/>
      <c r="AX868" s="58"/>
      <c r="AY868" s="754"/>
      <c r="AZ868" s="15"/>
      <c r="BA868" s="58"/>
      <c r="BB868" s="754"/>
      <c r="BC868" s="754"/>
      <c r="BD868" s="754"/>
      <c r="BE868" s="754"/>
      <c r="BF868" s="754"/>
      <c r="BG868" s="755">
        <f>IF(V868="NINGUNO",6, IF(V868="NIVEL INICIAL 3 AÑOS",6,IF(V868="NIVEL INICIAL 4 AÑOS",6, IF(V868="NIVEL INICIAL 5 AÑOS",6, IF(V868="PRIMARIA - 1ER GRADO",6, IF(V868="PRIMARIA - 2DO GRADO",7, IF(V868="PRIMARIA - 3ER GRADO",8, IF(V868="PRIMARIA - 4TO GRADO",9, IF(V868="PRIMARIA - 5TO GRADO",10, IF(V868="PRIMARIA - 6TO GRADO",11, IF(V868="SECUNDARIA - 1ER GRADO",12, IF(V868="SECUNDARIA - 2DO GRADO",13, IF(V868="SECUNDARIA - 3ER GRADO",14, IF(V868="SECUNDARIA - 4TO GRADO",15))))))))))))))</f>
        <v>6</v>
      </c>
      <c r="BH868" s="709">
        <f>DATEDIF(N868,"31/03/2024","Y")</f>
        <v>3</v>
      </c>
      <c r="BI868" s="755">
        <f>BH868-BG868</f>
        <v>-3</v>
      </c>
      <c r="BJ868" s="459" t="str">
        <f>IF(BI868&lt;=1,"NO TIENE REZAGO", IF(BI868=2,"2 AÑOS REZAGO", IF(BI868=3,"3 AÑOS REZAGO", IF(BI868&gt;=4, "4 AÑOS REZAGO A MÁS"))))</f>
        <v>NO TIENE REZAGO</v>
      </c>
      <c r="BK868" s="754"/>
    </row>
    <row r="869" spans="1:63" customFormat="1" ht="18.75" customHeight="1">
      <c r="A869" s="481">
        <v>1260</v>
      </c>
      <c r="B869" s="23" t="s">
        <v>5311</v>
      </c>
      <c r="C869" s="15" t="s">
        <v>33</v>
      </c>
      <c r="D869" s="15" t="s">
        <v>33</v>
      </c>
      <c r="E869" s="466" t="s">
        <v>2028</v>
      </c>
      <c r="F869" s="53" t="s">
        <v>5670</v>
      </c>
      <c r="G869" s="310" t="str">
        <f>CONCATENATE(MID(Q869,3,2),MID(P869,1,2),MID(H869,1,2),MID(I869,1,2),MID(J869,1,2), MID(K869,1,2),MID(L869,1,1))</f>
        <v>1411MOAGLUVAS</v>
      </c>
      <c r="H869" s="48" t="s">
        <v>5867</v>
      </c>
      <c r="I869" s="48" t="s">
        <v>1389</v>
      </c>
      <c r="J869" s="48" t="s">
        <v>5868</v>
      </c>
      <c r="K869" s="48" t="s">
        <v>167</v>
      </c>
      <c r="L869" s="58" t="s">
        <v>57</v>
      </c>
      <c r="M869" s="103" t="s">
        <v>57</v>
      </c>
      <c r="N869" s="419">
        <v>41964</v>
      </c>
      <c r="O869" s="354">
        <v>21</v>
      </c>
      <c r="P869" s="354">
        <v>11</v>
      </c>
      <c r="Q869" s="354">
        <v>2014</v>
      </c>
      <c r="R869" s="637">
        <f ca="1">DATEDIF(N869,TODAY(),"Y")</f>
        <v>9</v>
      </c>
      <c r="S869" s="483" t="s">
        <v>4809</v>
      </c>
      <c r="T869" s="466" t="s">
        <v>2590</v>
      </c>
      <c r="U869" s="467">
        <v>1674</v>
      </c>
      <c r="V869" s="14" t="s">
        <v>2602</v>
      </c>
      <c r="W869" s="114" t="s">
        <v>47</v>
      </c>
      <c r="X869" s="51" t="str">
        <f>UPPER(CONCATENATE(MID(AH869,3,2),MID(AG869,1,2),MID(Y869,1,2),MID(Z869,1,2),MID(AA869,1,2),MID(AB869,1,2),MID(AC869,1,1)))</f>
        <v>8910AGAGBAMAV</v>
      </c>
      <c r="Y869" s="53" t="s">
        <v>6033</v>
      </c>
      <c r="Z869" s="53" t="s">
        <v>6033</v>
      </c>
      <c r="AA869" s="53" t="s">
        <v>501</v>
      </c>
      <c r="AB869" s="53" t="s">
        <v>185</v>
      </c>
      <c r="AC869" s="481" t="s">
        <v>56</v>
      </c>
      <c r="AD869" s="44" t="s">
        <v>57</v>
      </c>
      <c r="AE869" s="526">
        <v>32782</v>
      </c>
      <c r="AF869" s="538" t="s">
        <v>449</v>
      </c>
      <c r="AG869" s="538" t="s">
        <v>114</v>
      </c>
      <c r="AH869" s="538" t="s">
        <v>145</v>
      </c>
      <c r="AI869" s="15" t="s">
        <v>4809</v>
      </c>
      <c r="AJ869" s="466" t="s">
        <v>71</v>
      </c>
      <c r="AK869" s="53" t="s">
        <v>40</v>
      </c>
      <c r="AL869" s="15" t="s">
        <v>2578</v>
      </c>
      <c r="AM869" s="557">
        <v>45184</v>
      </c>
      <c r="AN869" s="15" t="s">
        <v>49</v>
      </c>
      <c r="AO869" s="1101">
        <v>45306</v>
      </c>
      <c r="AP869" s="481">
        <v>2</v>
      </c>
      <c r="AQ869" s="466">
        <v>1</v>
      </c>
      <c r="AR869" s="466">
        <v>1</v>
      </c>
      <c r="AS869" s="673" t="s">
        <v>47</v>
      </c>
      <c r="AT869" s="263" t="s">
        <v>1210</v>
      </c>
      <c r="AU869" s="305"/>
      <c r="AV869" s="58" t="s">
        <v>47</v>
      </c>
      <c r="AW869" s="1065" t="s">
        <v>6098</v>
      </c>
      <c r="AX869" s="1093">
        <v>45306</v>
      </c>
      <c r="AY869" s="1065" t="s">
        <v>5636</v>
      </c>
      <c r="AZ869" s="58"/>
      <c r="BA869" s="58"/>
      <c r="BG869" s="755">
        <f>IF(V869="NINGUNO",6, IF(V869="NIVEL INICIAL 3 AÑOS",6,IF(V869="NIVEL INICIAL 4 AÑOS",6, IF(V869="NIVEL INICIAL 5 AÑOS",6, IF(V869="PRIMARIA - 1ER GRADO",6, IF(V869="PRIMARIA - 2DO GRADO",7, IF(V869="PRIMARIA - 3ER GRADO",8, IF(V869="PRIMARIA - 4TO GRADO",9, IF(V869="PRIMARIA - 5TO GRADO",10, IF(V869="PRIMARIA - 6TO GRADO",11, IF(V869="SECUNDARIA - 1ER GRADO",12, IF(V869="SECUNDARIA - 2DO GRADO",13, IF(V869="SECUNDARIA - 3ER GRADO",14, IF(V869="SECUNDARIA - 4TO GRADO",15))))))))))))))</f>
        <v>8</v>
      </c>
      <c r="BH869" s="709">
        <f>DATEDIF(N869,"31/03/2024","Y")</f>
        <v>9</v>
      </c>
      <c r="BI869" s="755">
        <f>BH869-BG869</f>
        <v>1</v>
      </c>
      <c r="BJ869" s="459" t="str">
        <f>IF(BI869&lt;=1,"NO TIENE REZAGO", IF(BI869=2,"2 AÑOS REZAGO", IF(BI869=3,"3 AÑOS REZAGO", IF(BI869&gt;=4, "4 AÑOS REZAGO A MÁS"))))</f>
        <v>NO TIENE REZAGO</v>
      </c>
    </row>
    <row r="870" spans="1:63" customFormat="1" ht="18.75" customHeight="1">
      <c r="A870" s="481">
        <v>1288</v>
      </c>
      <c r="B870" s="23" t="s">
        <v>5311</v>
      </c>
      <c r="C870" s="15" t="s">
        <v>33</v>
      </c>
      <c r="D870" s="15" t="s">
        <v>33</v>
      </c>
      <c r="E870" s="466" t="s">
        <v>2028</v>
      </c>
      <c r="F870" s="53" t="s">
        <v>5670</v>
      </c>
      <c r="G870" s="310" t="str">
        <f>CONCATENATE(MID(Q870,3,2),MID(P870,1,2),MID(H870,1,2),MID(I870,1,2),MID(J870,1,2), MID(K870,1,2),MID(L870,1,1))</f>
        <v>094MOAGVEARS</v>
      </c>
      <c r="H870" s="48" t="s">
        <v>5867</v>
      </c>
      <c r="I870" s="48" t="s">
        <v>1389</v>
      </c>
      <c r="J870" s="48" t="s">
        <v>283</v>
      </c>
      <c r="K870" s="48" t="s">
        <v>2809</v>
      </c>
      <c r="L870" s="58" t="s">
        <v>57</v>
      </c>
      <c r="M870" s="103" t="s">
        <v>57</v>
      </c>
      <c r="N870" s="419">
        <v>39922</v>
      </c>
      <c r="O870" s="354">
        <v>19</v>
      </c>
      <c r="P870" s="354">
        <v>4</v>
      </c>
      <c r="Q870" s="354">
        <v>2009</v>
      </c>
      <c r="R870" s="637">
        <f ca="1">DATEDIF(N870,TODAY(),"Y")</f>
        <v>14</v>
      </c>
      <c r="S870" s="483" t="s">
        <v>4809</v>
      </c>
      <c r="T870" s="466" t="s">
        <v>2590</v>
      </c>
      <c r="U870" s="467">
        <v>880</v>
      </c>
      <c r="V870" s="14" t="s">
        <v>2611</v>
      </c>
      <c r="W870" s="114" t="s">
        <v>47</v>
      </c>
      <c r="X870" s="51" t="str">
        <f>UPPER(CONCATENATE(MID(AH870,3,2),MID(AG870,1,2),MID(Y870,1,2),MID(Z870,1,2),MID(AA870,1,2),MID(AB870,1,2),MID(AC870,1,1)))</f>
        <v>8910AGAGBAMAV</v>
      </c>
      <c r="Y870" s="53" t="s">
        <v>6033</v>
      </c>
      <c r="Z870" s="53" t="s">
        <v>6033</v>
      </c>
      <c r="AA870" s="53" t="s">
        <v>501</v>
      </c>
      <c r="AB870" s="53" t="s">
        <v>185</v>
      </c>
      <c r="AC870" s="481" t="s">
        <v>56</v>
      </c>
      <c r="AD870" s="44" t="s">
        <v>57</v>
      </c>
      <c r="AE870" s="526">
        <v>32782</v>
      </c>
      <c r="AF870" s="538" t="s">
        <v>449</v>
      </c>
      <c r="AG870" s="538" t="s">
        <v>114</v>
      </c>
      <c r="AH870" s="538" t="s">
        <v>145</v>
      </c>
      <c r="AI870" s="15" t="s">
        <v>4809</v>
      </c>
      <c r="AJ870" s="466" t="s">
        <v>71</v>
      </c>
      <c r="AK870" s="53" t="s">
        <v>40</v>
      </c>
      <c r="AL870" s="15" t="s">
        <v>2578</v>
      </c>
      <c r="AM870" s="557">
        <v>45184</v>
      </c>
      <c r="AN870" s="15"/>
      <c r="AO870" s="1101"/>
      <c r="AP870" s="481"/>
      <c r="AQ870" s="466"/>
      <c r="AR870" s="466"/>
      <c r="AS870" s="114" t="s">
        <v>47</v>
      </c>
      <c r="AT870" s="263" t="s">
        <v>1210</v>
      </c>
      <c r="AU870" s="305"/>
      <c r="AV870" s="58" t="s">
        <v>47</v>
      </c>
      <c r="AW870" s="530" t="s">
        <v>6098</v>
      </c>
      <c r="AX870" s="1093">
        <v>45306</v>
      </c>
      <c r="AY870" s="530" t="s">
        <v>5636</v>
      </c>
      <c r="AZ870" s="58"/>
      <c r="BA870" s="58"/>
      <c r="BB870" s="23"/>
      <c r="BC870" s="23"/>
      <c r="BD870" s="23"/>
      <c r="BE870" s="23"/>
      <c r="BF870" s="23"/>
      <c r="BG870" s="755">
        <f>IF(V870="NINGUNO",6, IF(V870="NIVEL INICIAL 3 AÑOS",6,IF(V870="NIVEL INICIAL 4 AÑOS",6, IF(V870="NIVEL INICIAL 5 AÑOS",6, IF(V870="PRIMARIA - 1ER GRADO",6, IF(V870="PRIMARIA - 2DO GRADO",7, IF(V870="PRIMARIA - 3ER GRADO",8, IF(V870="PRIMARIA - 4TO GRADO",9, IF(V870="PRIMARIA - 5TO GRADO",10, IF(V870="PRIMARIA - 6TO GRADO",11, IF(V870="SECUNDARIA - 1ER GRADO",12, IF(V870="SECUNDARIA - 2DO GRADO",13, IF(V870="SECUNDARIA - 3ER GRADO",14, IF(V870="SECUNDARIA - 4TO GRADO",15))))))))))))))</f>
        <v>14</v>
      </c>
      <c r="BH870" s="709">
        <f>DATEDIF(N870,"31/03/2024","Y")</f>
        <v>14</v>
      </c>
      <c r="BI870" s="755">
        <f>BH870-BG870</f>
        <v>0</v>
      </c>
      <c r="BJ870" s="459" t="str">
        <f>IF(BI870&lt;=1,"NO TIENE REZAGO", IF(BI870=2,"2 AÑOS REZAGO", IF(BI870=3,"3 AÑOS REZAGO", IF(BI870&gt;=4, "4 AÑOS REZAGO A MÁS"))))</f>
        <v>NO TIENE REZAGO</v>
      </c>
    </row>
    <row r="871" spans="1:63" customFormat="1" ht="18.75" customHeight="1">
      <c r="A871" s="481">
        <v>220</v>
      </c>
      <c r="B871" s="114" t="s">
        <v>2836</v>
      </c>
      <c r="C871" s="15" t="s">
        <v>33</v>
      </c>
      <c r="D871" s="15" t="s">
        <v>33</v>
      </c>
      <c r="E871" s="15" t="s">
        <v>2048</v>
      </c>
      <c r="F871" s="15">
        <v>938561846</v>
      </c>
      <c r="G871" s="310" t="str">
        <f>CONCATENATE(MID(Q871,3,2),MID(P871,1,2),MID(H871,1,2),MID(I871,1,2),MID(J871,1,2), MID(K871,1,2),MID(L871,1,1))</f>
        <v>0712MOAZGRGRS</v>
      </c>
      <c r="H871" s="18" t="s">
        <v>1174</v>
      </c>
      <c r="I871" s="18" t="s">
        <v>228</v>
      </c>
      <c r="J871" s="18" t="s">
        <v>2866</v>
      </c>
      <c r="K871" s="18" t="s">
        <v>2639</v>
      </c>
      <c r="L871" s="15" t="s">
        <v>57</v>
      </c>
      <c r="M871" s="103" t="s">
        <v>57</v>
      </c>
      <c r="N871" s="193">
        <v>39428</v>
      </c>
      <c r="O871" s="199">
        <v>12</v>
      </c>
      <c r="P871" s="199">
        <v>12</v>
      </c>
      <c r="Q871" s="199">
        <v>2007</v>
      </c>
      <c r="R871" s="637">
        <f ca="1">DATEDIF(N871,TODAY(),"Y")</f>
        <v>16</v>
      </c>
      <c r="S871" s="15" t="s">
        <v>4808</v>
      </c>
      <c r="T871" s="29" t="s">
        <v>86</v>
      </c>
      <c r="U871" s="122" t="s">
        <v>2867</v>
      </c>
      <c r="V871" s="14" t="s">
        <v>2597</v>
      </c>
      <c r="W871" s="114" t="s">
        <v>47</v>
      </c>
      <c r="X871" s="51" t="str">
        <f>UPPER(CONCATENATE(MID(AH871,3,2),MID(AG871,1,2),MID(Y871,1,2),MID(Z871,1,2),MID(AA871,1,2),MID(AB871,1,2),MID(AC871,1,1)))</f>
        <v>732AZDERONIV</v>
      </c>
      <c r="Y871" s="18" t="s">
        <v>228</v>
      </c>
      <c r="Z871" s="18" t="s">
        <v>229</v>
      </c>
      <c r="AA871" s="18" t="s">
        <v>230</v>
      </c>
      <c r="AB871" s="185" t="s">
        <v>53</v>
      </c>
      <c r="AC871" s="481" t="s">
        <v>56</v>
      </c>
      <c r="AD871" s="44" t="s">
        <v>57</v>
      </c>
      <c r="AE871" s="119">
        <v>26719</v>
      </c>
      <c r="AF871" s="18" t="s">
        <v>179</v>
      </c>
      <c r="AG871" s="18" t="s">
        <v>155</v>
      </c>
      <c r="AH871" s="18" t="s">
        <v>232</v>
      </c>
      <c r="AI871" s="58" t="s">
        <v>4809</v>
      </c>
      <c r="AJ871" s="32" t="s">
        <v>58</v>
      </c>
      <c r="AK871" s="117" t="s">
        <v>231</v>
      </c>
      <c r="AL871" s="15" t="s">
        <v>2578</v>
      </c>
      <c r="AM871" s="85">
        <v>45238.78402777778</v>
      </c>
      <c r="AN871" s="15" t="s">
        <v>49</v>
      </c>
      <c r="AO871" s="31">
        <v>45257</v>
      </c>
      <c r="AP871" s="15">
        <v>1</v>
      </c>
      <c r="AQ871" s="20">
        <v>1</v>
      </c>
      <c r="AR871" s="20">
        <v>1</v>
      </c>
      <c r="AS871" s="114" t="s">
        <v>47</v>
      </c>
      <c r="AT871" s="309" t="s">
        <v>67</v>
      </c>
      <c r="AU871" s="398" t="s">
        <v>47</v>
      </c>
      <c r="AV871" s="15"/>
      <c r="AW871" s="164"/>
      <c r="AX871" s="58"/>
      <c r="AY871" s="164"/>
      <c r="AZ871" s="15"/>
      <c r="BA871" s="15"/>
      <c r="BB871" s="164"/>
      <c r="BC871" s="164"/>
      <c r="BD871" s="164"/>
      <c r="BE871" s="164"/>
      <c r="BF871" s="164"/>
      <c r="BG871" s="755">
        <f>IF(V871="NINGUNO",6, IF(V871="NIVEL INICIAL 3 AÑOS",6,IF(V871="NIVEL INICIAL 4 AÑOS",6, IF(V871="NIVEL INICIAL 5 AÑOS",6, IF(V871="PRIMARIA - 1ER GRADO",6, IF(V871="PRIMARIA - 2DO GRADO",7, IF(V871="PRIMARIA - 3ER GRADO",8, IF(V871="PRIMARIA - 4TO GRADO",9, IF(V871="PRIMARIA - 5TO GRADO",10, IF(V871="PRIMARIA - 6TO GRADO",11, IF(V871="SECUNDARIA - 1ER GRADO",12, IF(V871="SECUNDARIA - 2DO GRADO",13, IF(V871="SECUNDARIA - 3ER GRADO",14, IF(V871="SECUNDARIA - 4TO GRADO",15))))))))))))))</f>
        <v>13</v>
      </c>
      <c r="BH871" s="709">
        <f>DATEDIF(N871,"31/03/2024","Y")</f>
        <v>16</v>
      </c>
      <c r="BI871" s="755">
        <f>BH871-BG871</f>
        <v>3</v>
      </c>
      <c r="BJ871" s="459" t="str">
        <f>IF(BI871&lt;=1,"NO TIENE REZAGO", IF(BI871=2,"2 AÑOS REZAGO", IF(BI871=3,"3 AÑOS REZAGO", IF(BI871&gt;=4, "4 AÑOS REZAGO A MÁS"))))</f>
        <v>3 AÑOS REZAGO</v>
      </c>
      <c r="BK871" s="164"/>
    </row>
    <row r="872" spans="1:63" s="461" customFormat="1" ht="18.75" customHeight="1">
      <c r="A872" s="481">
        <v>897</v>
      </c>
      <c r="B872" s="23" t="s">
        <v>4811</v>
      </c>
      <c r="C872" s="15" t="s">
        <v>33</v>
      </c>
      <c r="D872" s="15" t="s">
        <v>33</v>
      </c>
      <c r="E872" s="185" t="s">
        <v>132</v>
      </c>
      <c r="F872" s="198">
        <v>923782274</v>
      </c>
      <c r="G872" s="310" t="str">
        <f>CONCATENATE(MID(Q872,3,2),MID(P872,1,2),MID(H872,1,2),MID(I872,1,2),MID(J872,1,2), MID(K872,1,2),MID(L872,1,1))</f>
        <v>1610MOGOVAVAS</v>
      </c>
      <c r="H872" s="192" t="s">
        <v>4338</v>
      </c>
      <c r="I872" s="192" t="s">
        <v>234</v>
      </c>
      <c r="J872" s="192" t="s">
        <v>3300</v>
      </c>
      <c r="K872" s="192" t="s">
        <v>167</v>
      </c>
      <c r="L872" s="15" t="s">
        <v>57</v>
      </c>
      <c r="M872" s="103" t="s">
        <v>57</v>
      </c>
      <c r="N872" s="193">
        <v>42644</v>
      </c>
      <c r="O872" s="199">
        <v>1</v>
      </c>
      <c r="P872" s="199">
        <v>10</v>
      </c>
      <c r="Q872" s="199">
        <v>2016</v>
      </c>
      <c r="R872" s="637">
        <f ca="1">DATEDIF(N872,TODAY(),"Y")</f>
        <v>7</v>
      </c>
      <c r="S872" s="15" t="s">
        <v>4809</v>
      </c>
      <c r="T872" s="29" t="s">
        <v>2590</v>
      </c>
      <c r="U872" s="185">
        <v>5572</v>
      </c>
      <c r="V872" s="756" t="s">
        <v>2631</v>
      </c>
      <c r="W872" s="114" t="s">
        <v>47</v>
      </c>
      <c r="X872" s="51" t="str">
        <f>UPPER(CONCATENATE(MID(AH872,3,2),MID(AG872,1,2),MID(Y872,1,2),MID(Z872,1,2),MID(AA872,1,2),MID(AB872,1,2),MID(AC872,1,1)))</f>
        <v>9301GOSUEFELV</v>
      </c>
      <c r="Y872" s="197" t="s">
        <v>550</v>
      </c>
      <c r="Z872" s="192" t="s">
        <v>4335</v>
      </c>
      <c r="AA872" s="192" t="s">
        <v>4339</v>
      </c>
      <c r="AB872" s="192" t="s">
        <v>816</v>
      </c>
      <c r="AC872" s="481" t="s">
        <v>56</v>
      </c>
      <c r="AD872" s="498" t="s">
        <v>42</v>
      </c>
      <c r="AE872" s="211">
        <v>33985</v>
      </c>
      <c r="AF872" s="405" t="s">
        <v>267</v>
      </c>
      <c r="AG872" s="405" t="s">
        <v>449</v>
      </c>
      <c r="AH872" s="405" t="s">
        <v>293</v>
      </c>
      <c r="AI872" s="58" t="s">
        <v>4809</v>
      </c>
      <c r="AJ872" s="198" t="s">
        <v>42</v>
      </c>
      <c r="AK872" s="367" t="s">
        <v>4337</v>
      </c>
      <c r="AL872" s="498" t="s">
        <v>2578</v>
      </c>
      <c r="AM872" s="1102">
        <v>45261.547692962966</v>
      </c>
      <c r="AN872" s="498"/>
      <c r="AO872" s="1116"/>
      <c r="AP872" s="498"/>
      <c r="AQ872" s="377"/>
      <c r="AR872" s="200"/>
      <c r="AS872" s="146" t="s">
        <v>47</v>
      </c>
      <c r="AT872" s="783" t="s">
        <v>98</v>
      </c>
      <c r="AU872" s="164" t="s">
        <v>47</v>
      </c>
      <c r="AV872" s="58"/>
      <c r="AW872" s="164"/>
      <c r="AX872" s="58"/>
      <c r="AY872" s="164"/>
      <c r="AZ872" s="58"/>
      <c r="BA872" s="58"/>
      <c r="BB872" s="164"/>
      <c r="BC872" s="164"/>
      <c r="BD872" s="164"/>
      <c r="BE872" s="164"/>
      <c r="BF872" s="164"/>
      <c r="BG872" s="755">
        <f>IF(V872="NINGUNO",6, IF(V872="NIVEL INICIAL 3 AÑOS",6,IF(V872="NIVEL INICIAL 4 AÑOS",6, IF(V872="NIVEL INICIAL 5 AÑOS",6, IF(V872="PRIMARIA - 1ER GRADO",6, IF(V872="PRIMARIA - 2DO GRADO",7, IF(V872="PRIMARIA - 3ER GRADO",8, IF(V872="PRIMARIA - 4TO GRADO",9, IF(V872="PRIMARIA - 5TO GRADO",10, IF(V872="PRIMARIA - 6TO GRADO",11, IF(V872="SECUNDARIA - 1ER GRADO",12, IF(V872="SECUNDARIA - 2DO GRADO",13, IF(V872="SECUNDARIA - 3ER GRADO",14, IF(V872="SECUNDARIA - 4TO GRADO",15))))))))))))))</f>
        <v>6</v>
      </c>
      <c r="BH872" s="709">
        <f>DATEDIF(N872,"31/03/2024","Y")</f>
        <v>7</v>
      </c>
      <c r="BI872" s="755">
        <f>BH872-BG872</f>
        <v>1</v>
      </c>
      <c r="BJ872" s="459" t="str">
        <f>IF(BI872&lt;=1,"NO TIENE REZAGO", IF(BI872=2,"2 AÑOS REZAGO", IF(BI872=3,"3 AÑOS REZAGO", IF(BI872&gt;=4, "4 AÑOS REZAGO A MÁS"))))</f>
        <v>NO TIENE REZAGO</v>
      </c>
      <c r="BK872" s="164"/>
    </row>
    <row r="873" spans="1:63" customFormat="1" ht="18.75" customHeight="1">
      <c r="A873" s="481">
        <v>896</v>
      </c>
      <c r="B873" s="23" t="s">
        <v>4811</v>
      </c>
      <c r="C873" s="15" t="s">
        <v>33</v>
      </c>
      <c r="D873" s="15" t="s">
        <v>33</v>
      </c>
      <c r="E873" s="1161" t="s">
        <v>132</v>
      </c>
      <c r="F873" s="1155" t="s">
        <v>4333</v>
      </c>
      <c r="G873" s="310" t="str">
        <f>CONCATENATE(MID(Q873,3,2),MID(P873,1,2),MID(H873,1,2),MID(I873,1,2),MID(J873,1,2), MID(K873,1,2),MID(L873,1,1))</f>
        <v>146MOGOJHEFS</v>
      </c>
      <c r="H873" s="1187" t="s">
        <v>876</v>
      </c>
      <c r="I873" s="1187" t="s">
        <v>234</v>
      </c>
      <c r="J873" s="1187" t="s">
        <v>4334</v>
      </c>
      <c r="K873" s="1187" t="s">
        <v>3177</v>
      </c>
      <c r="L873" s="15" t="s">
        <v>57</v>
      </c>
      <c r="M873" s="103" t="s">
        <v>57</v>
      </c>
      <c r="N873" s="1218">
        <v>41795</v>
      </c>
      <c r="O873" s="196">
        <v>5</v>
      </c>
      <c r="P873" s="196">
        <v>6</v>
      </c>
      <c r="Q873" s="196">
        <v>2014</v>
      </c>
      <c r="R873" s="637">
        <f ca="1">DATEDIF(N873,TODAY(),"Y")</f>
        <v>9</v>
      </c>
      <c r="S873" s="15" t="s">
        <v>4808</v>
      </c>
      <c r="T873" s="29" t="s">
        <v>86</v>
      </c>
      <c r="U873" s="185">
        <v>35125927</v>
      </c>
      <c r="V873" s="14" t="s">
        <v>2644</v>
      </c>
      <c r="W873" s="114" t="s">
        <v>47</v>
      </c>
      <c r="X873" s="51" t="str">
        <f>UPPER(CONCATENATE(MID(AH873,3,2),MID(AG873,1,2),MID(Y873,1,2),MID(Z873,1,2),MID(AA873,1,2),MID(AB873,1,2),MID(AC873,1,1)))</f>
        <v>9301GOSUEFELV</v>
      </c>
      <c r="Y873" s="1180" t="s">
        <v>550</v>
      </c>
      <c r="Z873" s="1187" t="s">
        <v>4335</v>
      </c>
      <c r="AA873" s="1187" t="s">
        <v>4336</v>
      </c>
      <c r="AB873" s="1187" t="s">
        <v>816</v>
      </c>
      <c r="AC873" s="481" t="s">
        <v>56</v>
      </c>
      <c r="AD873" s="498" t="s">
        <v>42</v>
      </c>
      <c r="AE873" s="1299">
        <v>33985</v>
      </c>
      <c r="AF873" s="1323" t="s">
        <v>267</v>
      </c>
      <c r="AG873" s="1323" t="s">
        <v>449</v>
      </c>
      <c r="AH873" s="1323" t="s">
        <v>293</v>
      </c>
      <c r="AI873" s="58" t="s">
        <v>4809</v>
      </c>
      <c r="AJ873" s="1155" t="s">
        <v>42</v>
      </c>
      <c r="AK873" s="1336" t="s">
        <v>4337</v>
      </c>
      <c r="AL873" s="498" t="s">
        <v>2578</v>
      </c>
      <c r="AM873" s="1102">
        <v>45261.541996168977</v>
      </c>
      <c r="AN873" s="15" t="s">
        <v>49</v>
      </c>
      <c r="AO873" s="1111">
        <v>45280</v>
      </c>
      <c r="AP873" s="498">
        <v>2</v>
      </c>
      <c r="AQ873" s="1384">
        <v>2</v>
      </c>
      <c r="AR873" s="210">
        <v>1</v>
      </c>
      <c r="AS873" s="146" t="s">
        <v>47</v>
      </c>
      <c r="AT873" s="1155" t="s">
        <v>98</v>
      </c>
      <c r="AU873" s="164" t="s">
        <v>47</v>
      </c>
      <c r="AV873" s="58"/>
      <c r="AW873" s="164"/>
      <c r="AX873" s="58"/>
      <c r="AY873" s="164"/>
      <c r="AZ873" s="58"/>
      <c r="BA873" s="1138"/>
      <c r="BB873" s="164"/>
      <c r="BC873" s="164"/>
      <c r="BD873" s="164"/>
      <c r="BE873" s="164"/>
      <c r="BF873" s="164"/>
      <c r="BG873" s="1135">
        <f>IF(V873="NINGUNO",6, IF(V873="NIVEL INICIAL 3 AÑOS",6,IF(V873="NIVEL INICIAL 4 AÑOS",6, IF(V873="NIVEL INICIAL 5 AÑOS",6, IF(V873="PRIMARIA - 1ER GRADO",6, IF(V873="PRIMARIA - 2DO GRADO",7, IF(V873="PRIMARIA - 3ER GRADO",8, IF(V873="PRIMARIA - 4TO GRADO",9, IF(V873="PRIMARIA - 5TO GRADO",10, IF(V873="PRIMARIA - 6TO GRADO",11, IF(V873="SECUNDARIA - 1ER GRADO",12, IF(V873="SECUNDARIA - 2DO GRADO",13, IF(V873="SECUNDARIA - 3ER GRADO",14, IF(V873="SECUNDARIA - 4TO GRADO",15))))))))))))))</f>
        <v>9</v>
      </c>
      <c r="BH873" s="1136">
        <f>DATEDIF(N873,"31/03/2024","Y")</f>
        <v>9</v>
      </c>
      <c r="BI873" s="1135">
        <f>BH873-BG873</f>
        <v>0</v>
      </c>
      <c r="BJ873" s="1137" t="str">
        <f>IF(BI873&lt;=1,"NO TIENE REZAGO", IF(BI873=2,"2 AÑOS REZAGO", IF(BI873=3,"3 AÑOS REZAGO", IF(BI873&gt;=4, "4 AÑOS REZAGO A MÁS"))))</f>
        <v>NO TIENE REZAGO</v>
      </c>
      <c r="BK873" s="164"/>
    </row>
    <row r="874" spans="1:63" customFormat="1" ht="18.75" customHeight="1">
      <c r="A874" s="481">
        <v>1392</v>
      </c>
      <c r="B874" s="23" t="s">
        <v>5311</v>
      </c>
      <c r="C874" s="15" t="s">
        <v>33</v>
      </c>
      <c r="D874" s="23" t="s">
        <v>33</v>
      </c>
      <c r="E874" s="1068" t="s">
        <v>132</v>
      </c>
      <c r="F874" s="1068" t="s">
        <v>6266</v>
      </c>
      <c r="G874" s="310" t="str">
        <f>CONCATENATE(MID(Q874,3,2),MID(P874,1,2),MID(H874,1,2),MID(I874,1,2),MID(J874,1,2), MID(K874,1,2),MID(L874,1,1))</f>
        <v>177MUACWIVAS</v>
      </c>
      <c r="H874" s="1182" t="s">
        <v>583</v>
      </c>
      <c r="I874" s="1182" t="s">
        <v>52</v>
      </c>
      <c r="J874" s="1182" t="s">
        <v>6279</v>
      </c>
      <c r="K874" s="1182" t="s">
        <v>167</v>
      </c>
      <c r="L874" s="58" t="s">
        <v>57</v>
      </c>
      <c r="M874" s="103" t="s">
        <v>57</v>
      </c>
      <c r="N874" s="1219">
        <v>42919</v>
      </c>
      <c r="O874" s="1234">
        <v>3</v>
      </c>
      <c r="P874" s="1071">
        <v>7</v>
      </c>
      <c r="Q874" s="1071">
        <v>2017</v>
      </c>
      <c r="R874" s="637">
        <f ca="1">DATEDIF(N874,TODAY(),"Y")</f>
        <v>6</v>
      </c>
      <c r="S874" s="483" t="s">
        <v>4809</v>
      </c>
      <c r="T874" s="53" t="s">
        <v>2590</v>
      </c>
      <c r="U874" s="538" t="s">
        <v>6280</v>
      </c>
      <c r="V874" s="16" t="s">
        <v>2636</v>
      </c>
      <c r="W874" s="114" t="s">
        <v>47</v>
      </c>
      <c r="X874" s="51" t="str">
        <f>UPPER(CONCATENATE(MID(AH874,3,2),MID(AG874,1,2),MID(Y874,1,2),MID(Z874,1,2),MID(AA874,1,2),MID(AB874,1,2),MID(AC874,1,1)))</f>
        <v>9012ACLIMACRV</v>
      </c>
      <c r="Y874" s="1068" t="s">
        <v>52</v>
      </c>
      <c r="Z874" s="1068" t="s">
        <v>6324</v>
      </c>
      <c r="AA874" s="1068" t="s">
        <v>1606</v>
      </c>
      <c r="AB874" s="1068" t="s">
        <v>1605</v>
      </c>
      <c r="AC874" s="481" t="s">
        <v>56</v>
      </c>
      <c r="AD874" s="44" t="s">
        <v>57</v>
      </c>
      <c r="AE874" s="1287">
        <v>33230</v>
      </c>
      <c r="AF874" s="1261" t="s">
        <v>406</v>
      </c>
      <c r="AG874" s="1261" t="s">
        <v>206</v>
      </c>
      <c r="AH874" s="1261" t="s">
        <v>508</v>
      </c>
      <c r="AI874" s="15" t="s">
        <v>4809</v>
      </c>
      <c r="AJ874" s="1062" t="s">
        <v>71</v>
      </c>
      <c r="AK874" s="1261" t="s">
        <v>6325</v>
      </c>
      <c r="AL874" s="15" t="s">
        <v>2578</v>
      </c>
      <c r="AM874" s="557">
        <v>45302.472037037034</v>
      </c>
      <c r="AN874" s="15" t="s">
        <v>49</v>
      </c>
      <c r="AO874" s="1093">
        <v>45306</v>
      </c>
      <c r="AP874" s="58">
        <v>1</v>
      </c>
      <c r="AQ874" s="1062">
        <v>1</v>
      </c>
      <c r="AR874" s="1062">
        <v>1</v>
      </c>
      <c r="AS874" s="673" t="s">
        <v>47</v>
      </c>
      <c r="AT874" s="164" t="s">
        <v>48</v>
      </c>
      <c r="AU874" s="305"/>
      <c r="AV874" s="58" t="s">
        <v>47</v>
      </c>
      <c r="AW874" s="1012" t="s">
        <v>2678</v>
      </c>
      <c r="AX874" s="1093">
        <v>45299</v>
      </c>
      <c r="AY874" s="1012" t="s">
        <v>5636</v>
      </c>
      <c r="AZ874" s="58"/>
      <c r="BA874" s="58"/>
      <c r="BG874" s="755">
        <f>IF(V874="NINGUNO",6, IF(V874="NIVEL INICIAL 3 AÑOS",6,IF(V874="NIVEL INICIAL 4 AÑOS",6, IF(V874="NIVEL INICIAL 5 AÑOS",6, IF(V874="PRIMARIA - 1ER GRADO",6, IF(V874="PRIMARIA - 2DO GRADO",7, IF(V874="PRIMARIA - 3ER GRADO",8, IF(V874="PRIMARIA - 4TO GRADO",9, IF(V874="PRIMARIA - 5TO GRADO",10, IF(V874="PRIMARIA - 6TO GRADO",11, IF(V874="SECUNDARIA - 1ER GRADO",12, IF(V874="SECUNDARIA - 2DO GRADO",13, IF(V874="SECUNDARIA - 3ER GRADO",14, IF(V874="SECUNDARIA - 4TO GRADO",15))))))))))))))</f>
        <v>6</v>
      </c>
      <c r="BH874" s="709">
        <f>DATEDIF(N874,"31/03/2024","Y")</f>
        <v>6</v>
      </c>
      <c r="BI874" s="755">
        <f>BH874-BG874</f>
        <v>0</v>
      </c>
      <c r="BJ874" s="459" t="str">
        <f>IF(BI874&lt;=1,"NO TIENE REZAGO", IF(BI874=2,"2 AÑOS REZAGO", IF(BI874=3,"3 AÑOS REZAGO", IF(BI874&gt;=4, "4 AÑOS REZAGO A MÁS"))))</f>
        <v>NO TIENE REZAGO</v>
      </c>
    </row>
    <row r="875" spans="1:63" customFormat="1" ht="18.75" customHeight="1">
      <c r="A875" s="481">
        <v>485</v>
      </c>
      <c r="B875" s="114" t="s">
        <v>2836</v>
      </c>
      <c r="C875" s="15" t="s">
        <v>33</v>
      </c>
      <c r="D875" s="15" t="s">
        <v>33</v>
      </c>
      <c r="E875" s="1154" t="s">
        <v>2048</v>
      </c>
      <c r="F875" s="1154">
        <v>900564271</v>
      </c>
      <c r="G875" s="310" t="str">
        <f>CONCATENATE(MID(Q875,3,2),MID(P875,1,2),MID(H875,1,2),MID(I875,1,2),MID(J875,1,2), MID(K875,1,2),MID(L875,1,1))</f>
        <v>173MUCABAMAS</v>
      </c>
      <c r="H875" s="164" t="s">
        <v>583</v>
      </c>
      <c r="I875" s="164" t="s">
        <v>424</v>
      </c>
      <c r="J875" s="164" t="s">
        <v>501</v>
      </c>
      <c r="K875" s="164" t="s">
        <v>185</v>
      </c>
      <c r="L875" s="15" t="s">
        <v>57</v>
      </c>
      <c r="M875" s="103" t="s">
        <v>57</v>
      </c>
      <c r="N875" s="1218">
        <v>42813</v>
      </c>
      <c r="O875" s="196">
        <v>19</v>
      </c>
      <c r="P875" s="196">
        <v>3</v>
      </c>
      <c r="Q875" s="196">
        <v>2017</v>
      </c>
      <c r="R875" s="637">
        <f ca="1">DATEDIF(N875,TODAY(),"Y")</f>
        <v>7</v>
      </c>
      <c r="S875" s="15" t="s">
        <v>4809</v>
      </c>
      <c r="T875" s="29" t="s">
        <v>2590</v>
      </c>
      <c r="U875" s="122" t="s">
        <v>3359</v>
      </c>
      <c r="V875" s="14" t="s">
        <v>2592</v>
      </c>
      <c r="W875" s="114" t="s">
        <v>47</v>
      </c>
      <c r="X875" s="51" t="str">
        <f>UPPER(CONCATENATE(MID(AH875,3,2),MID(AG875,1,2),MID(Y875,1,2),MID(Z875,1,2),MID(AA875,1,2),MID(AB875,1,2),MID(AC875,1,1)))</f>
        <v>8411NICACLALV</v>
      </c>
      <c r="Y875" s="164" t="s">
        <v>1208</v>
      </c>
      <c r="Z875" s="164" t="s">
        <v>424</v>
      </c>
      <c r="AA875" s="164" t="s">
        <v>1222</v>
      </c>
      <c r="AB875" s="164" t="s">
        <v>55</v>
      </c>
      <c r="AC875" s="481" t="s">
        <v>56</v>
      </c>
      <c r="AD875" s="15" t="s">
        <v>42</v>
      </c>
      <c r="AE875" s="1286">
        <v>31002</v>
      </c>
      <c r="AF875" s="164" t="s">
        <v>267</v>
      </c>
      <c r="AG875" s="164" t="s">
        <v>65</v>
      </c>
      <c r="AH875" s="164" t="s">
        <v>236</v>
      </c>
      <c r="AI875" s="58" t="s">
        <v>4809</v>
      </c>
      <c r="AJ875" s="164" t="s">
        <v>42</v>
      </c>
      <c r="AK875" s="1330" t="s">
        <v>1223</v>
      </c>
      <c r="AL875" s="15" t="s">
        <v>2578</v>
      </c>
      <c r="AM875" s="31">
        <v>45219.730520833335</v>
      </c>
      <c r="AN875" s="15"/>
      <c r="AO875" s="24"/>
      <c r="AP875" s="15"/>
      <c r="AQ875" s="171"/>
      <c r="AR875" s="171"/>
      <c r="AS875" s="114" t="s">
        <v>47</v>
      </c>
      <c r="AT875" s="1154" t="s">
        <v>67</v>
      </c>
      <c r="AU875" s="398" t="s">
        <v>47</v>
      </c>
      <c r="AV875" s="15"/>
      <c r="AW875" s="164"/>
      <c r="AX875" s="58"/>
      <c r="AY875" s="164"/>
      <c r="AZ875" s="15"/>
      <c r="BA875" s="15"/>
      <c r="BB875" s="164"/>
      <c r="BC875" s="164"/>
      <c r="BD875" s="164"/>
      <c r="BE875" s="164"/>
      <c r="BF875" s="164"/>
      <c r="BG875" s="755">
        <f>IF(V875="NINGUNO",6, IF(V875="NIVEL INICIAL 3 AÑOS",6,IF(V875="NIVEL INICIAL 4 AÑOS",6, IF(V875="NIVEL INICIAL 5 AÑOS",6, IF(V875="PRIMARIA - 1ER GRADO",6, IF(V875="PRIMARIA - 2DO GRADO",7, IF(V875="PRIMARIA - 3ER GRADO",8, IF(V875="PRIMARIA - 4TO GRADO",9, IF(V875="PRIMARIA - 5TO GRADO",10, IF(V875="PRIMARIA - 6TO GRADO",11, IF(V875="SECUNDARIA - 1ER GRADO",12, IF(V875="SECUNDARIA - 2DO GRADO",13, IF(V875="SECUNDARIA - 3ER GRADO",14, IF(V875="SECUNDARIA - 4TO GRADO",15))))))))))))))</f>
        <v>6</v>
      </c>
      <c r="BH875" s="709">
        <f>DATEDIF(N875,"31/03/2024","Y")</f>
        <v>7</v>
      </c>
      <c r="BI875" s="755">
        <f>BH875-BG875</f>
        <v>1</v>
      </c>
      <c r="BJ875" s="459" t="str">
        <f>IF(BI875&lt;=1,"NO TIENE REZAGO", IF(BI875=2,"2 AÑOS REZAGO", IF(BI875=3,"3 AÑOS REZAGO", IF(BI875&gt;=4, "4 AÑOS REZAGO A MÁS"))))</f>
        <v>NO TIENE REZAGO</v>
      </c>
      <c r="BK875" s="164"/>
    </row>
    <row r="876" spans="1:63" customFormat="1" ht="18.75" customHeight="1">
      <c r="A876" s="481">
        <v>484</v>
      </c>
      <c r="B876" s="114" t="s">
        <v>2836</v>
      </c>
      <c r="C876" s="15" t="s">
        <v>33</v>
      </c>
      <c r="D876" s="15" t="s">
        <v>33</v>
      </c>
      <c r="E876" s="1154" t="s">
        <v>2048</v>
      </c>
      <c r="F876" s="1154">
        <v>900564271</v>
      </c>
      <c r="G876" s="310" t="str">
        <f>CONCATENATE(MID(Q876,3,2),MID(P876,1,2),MID(H876,1,2),MID(I876,1,2),MID(J876,1,2), MID(K876,1,2),MID(L876,1,1))</f>
        <v>155MUCAJOJUS</v>
      </c>
      <c r="H876" s="1183" t="s">
        <v>583</v>
      </c>
      <c r="I876" s="1183" t="s">
        <v>424</v>
      </c>
      <c r="J876" s="1183" t="s">
        <v>309</v>
      </c>
      <c r="K876" s="1183" t="s">
        <v>3357</v>
      </c>
      <c r="L876" s="15" t="s">
        <v>57</v>
      </c>
      <c r="M876" s="103" t="s">
        <v>57</v>
      </c>
      <c r="N876" s="1218">
        <v>42142</v>
      </c>
      <c r="O876" s="196">
        <v>18</v>
      </c>
      <c r="P876" s="196">
        <v>5</v>
      </c>
      <c r="Q876" s="196">
        <v>2015</v>
      </c>
      <c r="R876" s="637">
        <f ca="1">DATEDIF(N876,TODAY(),"Y")</f>
        <v>8</v>
      </c>
      <c r="S876" s="15" t="s">
        <v>4808</v>
      </c>
      <c r="T876" s="29" t="s">
        <v>2590</v>
      </c>
      <c r="U876" s="122" t="s">
        <v>3358</v>
      </c>
      <c r="V876" s="756" t="s">
        <v>2631</v>
      </c>
      <c r="W876" s="114" t="s">
        <v>47</v>
      </c>
      <c r="X876" s="51" t="str">
        <f>UPPER(CONCATENATE(MID(AH876,3,2),MID(AG876,1,2),MID(Y876,1,2),MID(Z876,1,2),MID(AA876,1,2),MID(AB876,1,2),MID(AC876,1,1)))</f>
        <v>8411NICACLALV</v>
      </c>
      <c r="Y876" s="164" t="s">
        <v>1208</v>
      </c>
      <c r="Z876" s="164" t="s">
        <v>424</v>
      </c>
      <c r="AA876" s="164" t="s">
        <v>1222</v>
      </c>
      <c r="AB876" s="164" t="s">
        <v>55</v>
      </c>
      <c r="AC876" s="481" t="s">
        <v>56</v>
      </c>
      <c r="AD876" s="15" t="s">
        <v>42</v>
      </c>
      <c r="AE876" s="1286">
        <v>31002</v>
      </c>
      <c r="AF876" s="164" t="s">
        <v>267</v>
      </c>
      <c r="AG876" s="164" t="s">
        <v>65</v>
      </c>
      <c r="AH876" s="164" t="s">
        <v>236</v>
      </c>
      <c r="AI876" s="58" t="s">
        <v>4809</v>
      </c>
      <c r="AJ876" s="164" t="s">
        <v>42</v>
      </c>
      <c r="AK876" s="1330" t="s">
        <v>1223</v>
      </c>
      <c r="AL876" s="15" t="s">
        <v>2578</v>
      </c>
      <c r="AM876" s="31">
        <v>45219.730520833335</v>
      </c>
      <c r="AN876" s="15" t="s">
        <v>49</v>
      </c>
      <c r="AO876" s="24">
        <v>45241</v>
      </c>
      <c r="AP876" s="15">
        <v>2</v>
      </c>
      <c r="AQ876" s="171">
        <v>2</v>
      </c>
      <c r="AR876" s="171">
        <v>2</v>
      </c>
      <c r="AS876" s="114" t="s">
        <v>47</v>
      </c>
      <c r="AT876" s="1154" t="s">
        <v>67</v>
      </c>
      <c r="AU876" s="398" t="s">
        <v>47</v>
      </c>
      <c r="AV876" s="15"/>
      <c r="AW876" s="164"/>
      <c r="AX876" s="58"/>
      <c r="AY876" s="164"/>
      <c r="AZ876" s="15"/>
      <c r="BA876" s="15"/>
      <c r="BB876" s="164"/>
      <c r="BC876" s="164"/>
      <c r="BD876" s="164"/>
      <c r="BE876" s="164"/>
      <c r="BF876" s="164"/>
      <c r="BG876" s="755">
        <f>IF(V876="NINGUNO",6, IF(V876="NIVEL INICIAL 3 AÑOS",6,IF(V876="NIVEL INICIAL 4 AÑOS",6, IF(V876="NIVEL INICIAL 5 AÑOS",6, IF(V876="PRIMARIA - 1ER GRADO",6, IF(V876="PRIMARIA - 2DO GRADO",7, IF(V876="PRIMARIA - 3ER GRADO",8, IF(V876="PRIMARIA - 4TO GRADO",9, IF(V876="PRIMARIA - 5TO GRADO",10, IF(V876="PRIMARIA - 6TO GRADO",11, IF(V876="SECUNDARIA - 1ER GRADO",12, IF(V876="SECUNDARIA - 2DO GRADO",13, IF(V876="SECUNDARIA - 3ER GRADO",14, IF(V876="SECUNDARIA - 4TO GRADO",15))))))))))))))</f>
        <v>6</v>
      </c>
      <c r="BH876" s="709">
        <f>DATEDIF(N876,"31/03/2024","Y")</f>
        <v>8</v>
      </c>
      <c r="BI876" s="755">
        <f>BH876-BG876</f>
        <v>2</v>
      </c>
      <c r="BJ876" s="459" t="str">
        <f>IF(BI876&lt;=1,"NO TIENE REZAGO", IF(BI876=2,"2 AÑOS REZAGO", IF(BI876=3,"3 AÑOS REZAGO", IF(BI876&gt;=4, "4 AÑOS REZAGO A MÁS"))))</f>
        <v>2 AÑOS REZAGO</v>
      </c>
      <c r="BK876" s="164"/>
    </row>
    <row r="877" spans="1:63" customFormat="1" ht="18.75" customHeight="1">
      <c r="A877" s="481">
        <v>351</v>
      </c>
      <c r="B877" s="114" t="s">
        <v>2836</v>
      </c>
      <c r="C877" s="15" t="s">
        <v>33</v>
      </c>
      <c r="D877" s="15" t="s">
        <v>33</v>
      </c>
      <c r="E877" s="1156" t="s">
        <v>68</v>
      </c>
      <c r="F877" s="1076">
        <v>975715312</v>
      </c>
      <c r="G877" s="310" t="str">
        <f>CONCATENATE(MID(Q877,3,2),MID(P877,1,2),MID(H877,1,2),MID(I877,1,2),MID(J877,1,2), MID(K877,1,2),MID(L877,1,1))</f>
        <v>114MUPRGRSLS</v>
      </c>
      <c r="H877" s="164" t="s">
        <v>3105</v>
      </c>
      <c r="I877" s="164" t="s">
        <v>3098</v>
      </c>
      <c r="J877" s="164" t="s">
        <v>3106</v>
      </c>
      <c r="K877" s="164" t="s">
        <v>3107</v>
      </c>
      <c r="L877" s="15" t="s">
        <v>57</v>
      </c>
      <c r="M877" s="103" t="s">
        <v>57</v>
      </c>
      <c r="N877" s="1218">
        <v>40636</v>
      </c>
      <c r="O877" s="196">
        <v>3</v>
      </c>
      <c r="P877" s="196">
        <v>4</v>
      </c>
      <c r="Q877" s="196">
        <v>2011</v>
      </c>
      <c r="R877" s="637">
        <f ca="1">DATEDIF(N877,TODAY(),"Y")</f>
        <v>12</v>
      </c>
      <c r="S877" s="15" t="s">
        <v>4808</v>
      </c>
      <c r="T877" s="29" t="s">
        <v>86</v>
      </c>
      <c r="U877" s="19">
        <v>34750474</v>
      </c>
      <c r="V877" s="756" t="s">
        <v>2631</v>
      </c>
      <c r="W877" s="114" t="s">
        <v>47</v>
      </c>
      <c r="X877" s="51" t="str">
        <f>UPPER(CONCATENATE(MID(AH877,3,2),MID(AG877,1,2),MID(Y877,1,2),MID(Z877,1,2),MID(AA877,1,2),MID(AB877,1,2),MID(AC877,1,1)))</f>
        <v>7712GOVAELMAV</v>
      </c>
      <c r="Y877" s="164" t="s">
        <v>234</v>
      </c>
      <c r="Z877" s="164" t="s">
        <v>650</v>
      </c>
      <c r="AA877" s="164" t="s">
        <v>428</v>
      </c>
      <c r="AB877" s="164" t="s">
        <v>757</v>
      </c>
      <c r="AC877" s="481" t="s">
        <v>56</v>
      </c>
      <c r="AD877" s="15" t="s">
        <v>42</v>
      </c>
      <c r="AE877" s="1314">
        <v>28489</v>
      </c>
      <c r="AF877" s="164" t="s">
        <v>241</v>
      </c>
      <c r="AG877" s="164" t="s">
        <v>206</v>
      </c>
      <c r="AH877" s="164" t="s">
        <v>559</v>
      </c>
      <c r="AI877" s="58" t="s">
        <v>4809</v>
      </c>
      <c r="AJ877" s="1154" t="s">
        <v>42</v>
      </c>
      <c r="AK877" s="1344" t="s">
        <v>758</v>
      </c>
      <c r="AL877" s="15" t="s">
        <v>2578</v>
      </c>
      <c r="AM877" s="1109">
        <v>45231.634534398152</v>
      </c>
      <c r="AN877" s="15"/>
      <c r="AO877" s="31"/>
      <c r="AP877" s="15"/>
      <c r="AQ877" s="171"/>
      <c r="AR877" s="171"/>
      <c r="AS877" s="114" t="s">
        <v>47</v>
      </c>
      <c r="AT877" s="1154" t="s">
        <v>76</v>
      </c>
      <c r="AU877" s="398" t="s">
        <v>47</v>
      </c>
      <c r="AV877" s="15"/>
      <c r="AW877" s="164"/>
      <c r="AX877" s="58"/>
      <c r="AY877" s="164"/>
      <c r="AZ877" s="15"/>
      <c r="BA877" s="15"/>
      <c r="BB877" s="164"/>
      <c r="BC877" s="164"/>
      <c r="BD877" s="164"/>
      <c r="BE877" s="164"/>
      <c r="BF877" s="164"/>
      <c r="BG877" s="755">
        <f>IF(V877="NINGUNO",6, IF(V877="NIVEL INICIAL 3 AÑOS",6,IF(V877="NIVEL INICIAL 4 AÑOS",6, IF(V877="NIVEL INICIAL 5 AÑOS",6, IF(V877="PRIMARIA - 1ER GRADO",6, IF(V877="PRIMARIA - 2DO GRADO",7, IF(V877="PRIMARIA - 3ER GRADO",8, IF(V877="PRIMARIA - 4TO GRADO",9, IF(V877="PRIMARIA - 5TO GRADO",10, IF(V877="PRIMARIA - 6TO GRADO",11, IF(V877="SECUNDARIA - 1ER GRADO",12, IF(V877="SECUNDARIA - 2DO GRADO",13, IF(V877="SECUNDARIA - 3ER GRADO",14, IF(V877="SECUNDARIA - 4TO GRADO",15))))))))))))))</f>
        <v>6</v>
      </c>
      <c r="BH877" s="709">
        <f>DATEDIF(N877,"31/03/2024","Y")</f>
        <v>12</v>
      </c>
      <c r="BI877" s="755">
        <f>BH877-BG877</f>
        <v>6</v>
      </c>
      <c r="BJ877" s="459" t="str">
        <f>IF(BI877&lt;=1,"NO TIENE REZAGO", IF(BI877=2,"2 AÑOS REZAGO", IF(BI877=3,"3 AÑOS REZAGO", IF(BI877&gt;=4, "4 AÑOS REZAGO A MÁS"))))</f>
        <v>4 AÑOS REZAGO A MÁS</v>
      </c>
      <c r="BK877" s="164"/>
    </row>
    <row r="878" spans="1:63" customFormat="1" ht="18.75" customHeight="1">
      <c r="A878" s="481">
        <v>480</v>
      </c>
      <c r="B878" s="114" t="s">
        <v>2836</v>
      </c>
      <c r="C878" s="15" t="s">
        <v>33</v>
      </c>
      <c r="D878" s="15" t="s">
        <v>33</v>
      </c>
      <c r="E878" s="398" t="s">
        <v>34</v>
      </c>
      <c r="F878" s="1154">
        <v>906255050</v>
      </c>
      <c r="G878" s="310" t="str">
        <f>CONCATENATE(MID(Q878,3,2),MID(P878,1,2),MID(H878,1,2),MID(I878,1,2),MID(J878,1,2), MID(K878,1,2),MID(L878,1,1))</f>
        <v>179NASIRASOS</v>
      </c>
      <c r="H878" s="164" t="s">
        <v>1191</v>
      </c>
      <c r="I878" s="164" t="s">
        <v>996</v>
      </c>
      <c r="J878" s="164" t="s">
        <v>3349</v>
      </c>
      <c r="K878" s="164" t="s">
        <v>1661</v>
      </c>
      <c r="L878" s="15" t="s">
        <v>57</v>
      </c>
      <c r="M878" s="103" t="s">
        <v>57</v>
      </c>
      <c r="N878" s="1218">
        <v>42987</v>
      </c>
      <c r="O878" s="196">
        <v>9</v>
      </c>
      <c r="P878" s="196">
        <v>9</v>
      </c>
      <c r="Q878" s="196">
        <v>2017</v>
      </c>
      <c r="R878" s="637">
        <f t="shared" ref="R878:R886" ca="1" si="315">DATEDIF(N878,TODAY(),"Y")</f>
        <v>6</v>
      </c>
      <c r="S878" s="15" t="s">
        <v>4809</v>
      </c>
      <c r="T878" s="29" t="s">
        <v>2590</v>
      </c>
      <c r="U878" s="115" t="s">
        <v>3350</v>
      </c>
      <c r="V878" s="14" t="s">
        <v>2592</v>
      </c>
      <c r="W878" s="114" t="s">
        <v>47</v>
      </c>
      <c r="X878" s="51" t="str">
        <f t="shared" ref="X878:X886" si="316">UPPER(CONCATENATE(MID(AH878,3,2),MID(AG878,1,2),MID(Y878,1,2),MID(Z878,1,2),MID(AA878,1,2),MID(AB878,1,2),MID(AC878,1,1)))</f>
        <v>9210NAPUROJAV</v>
      </c>
      <c r="Y878" s="1154" t="s">
        <v>1191</v>
      </c>
      <c r="Z878" s="1154" t="s">
        <v>1192</v>
      </c>
      <c r="AA878" s="1154" t="s">
        <v>1193</v>
      </c>
      <c r="AB878" s="1154" t="s">
        <v>1194</v>
      </c>
      <c r="AC878" s="481" t="s">
        <v>56</v>
      </c>
      <c r="AD878" s="44" t="s">
        <v>57</v>
      </c>
      <c r="AE878" s="1286">
        <v>33883</v>
      </c>
      <c r="AF878" s="164" t="s">
        <v>74</v>
      </c>
      <c r="AG878" s="164" t="s">
        <v>114</v>
      </c>
      <c r="AH878" s="164" t="s">
        <v>115</v>
      </c>
      <c r="AI878" s="58" t="s">
        <v>4808</v>
      </c>
      <c r="AJ878" s="1190" t="s">
        <v>58</v>
      </c>
      <c r="AK878" s="1330" t="s">
        <v>1195</v>
      </c>
      <c r="AL878" s="15" t="s">
        <v>2578</v>
      </c>
      <c r="AM878" s="85">
        <v>45225.660405092596</v>
      </c>
      <c r="AN878" s="15" t="s">
        <v>49</v>
      </c>
      <c r="AO878" s="31">
        <v>45245</v>
      </c>
      <c r="AP878" s="15">
        <v>1</v>
      </c>
      <c r="AQ878" s="171">
        <v>1</v>
      </c>
      <c r="AR878" s="171">
        <v>1</v>
      </c>
      <c r="AS878" s="114" t="s">
        <v>47</v>
      </c>
      <c r="AT878" s="1154" t="s">
        <v>48</v>
      </c>
      <c r="AU878" s="398" t="s">
        <v>47</v>
      </c>
      <c r="AV878" s="15"/>
      <c r="AW878" s="164"/>
      <c r="AX878" s="58"/>
      <c r="AY878" s="164"/>
      <c r="AZ878" s="15"/>
      <c r="BA878" s="15"/>
      <c r="BB878" s="164"/>
      <c r="BC878" s="164"/>
      <c r="BD878" s="164"/>
      <c r="BE878" s="164"/>
      <c r="BF878" s="164"/>
      <c r="BG878" s="755">
        <f t="shared" ref="BG878:BG886" si="317">IF(V878="NINGUNO",6, IF(V878="NIVEL INICIAL 3 AÑOS",6,IF(V878="NIVEL INICIAL 4 AÑOS",6, IF(V878="NIVEL INICIAL 5 AÑOS",6, IF(V878="PRIMARIA - 1ER GRADO",6, IF(V878="PRIMARIA - 2DO GRADO",7, IF(V878="PRIMARIA - 3ER GRADO",8, IF(V878="PRIMARIA - 4TO GRADO",9, IF(V878="PRIMARIA - 5TO GRADO",10, IF(V878="PRIMARIA - 6TO GRADO",11, IF(V878="SECUNDARIA - 1ER GRADO",12, IF(V878="SECUNDARIA - 2DO GRADO",13, IF(V878="SECUNDARIA - 3ER GRADO",14, IF(V878="SECUNDARIA - 4TO GRADO",15))))))))))))))</f>
        <v>6</v>
      </c>
      <c r="BH878" s="709">
        <f t="shared" ref="BH878:BH886" si="318">DATEDIF(N878,"31/03/2024","Y")</f>
        <v>6</v>
      </c>
      <c r="BI878" s="755">
        <f t="shared" ref="BI878:BI886" si="319">BH878-BG878</f>
        <v>0</v>
      </c>
      <c r="BJ878" s="459" t="str">
        <f t="shared" ref="BJ878:BJ886" si="320">IF(BI878&lt;=1,"NO TIENE REZAGO", IF(BI878=2,"2 AÑOS REZAGO", IF(BI878=3,"3 AÑOS REZAGO", IF(BI878&gt;=4, "4 AÑOS REZAGO A MÁS"))))</f>
        <v>NO TIENE REZAGO</v>
      </c>
      <c r="BK878" s="164"/>
    </row>
    <row r="879" spans="1:63" customFormat="1" ht="18.75" customHeight="1">
      <c r="A879" s="481">
        <v>836</v>
      </c>
      <c r="B879" s="23" t="s">
        <v>4811</v>
      </c>
      <c r="C879" s="15" t="s">
        <v>5146</v>
      </c>
      <c r="D879" s="15" t="s">
        <v>4021</v>
      </c>
      <c r="E879" s="1155" t="s">
        <v>126</v>
      </c>
      <c r="F879" s="1161">
        <v>935147146</v>
      </c>
      <c r="G879" s="310" t="str">
        <f>CONCATENATE(MID(Q879,3,2),MID(P879,1,2),MID(H879,1,2),MID(I879,1,2),MID(J879,1,2), MID(K879,1,2),MID(L879,1,1))</f>
        <v>201NACASAALP</v>
      </c>
      <c r="H879" s="1187" t="s">
        <v>4166</v>
      </c>
      <c r="I879" s="1180" t="s">
        <v>4167</v>
      </c>
      <c r="J879" s="1180" t="s">
        <v>2594</v>
      </c>
      <c r="K879" s="1180" t="s">
        <v>1776</v>
      </c>
      <c r="L879" s="15" t="s">
        <v>42</v>
      </c>
      <c r="M879" s="185" t="s">
        <v>42</v>
      </c>
      <c r="N879" s="1218">
        <v>43839</v>
      </c>
      <c r="O879" s="196">
        <v>9</v>
      </c>
      <c r="P879" s="196">
        <v>1</v>
      </c>
      <c r="Q879" s="196">
        <v>2020</v>
      </c>
      <c r="R879" s="637">
        <f t="shared" ca="1" si="315"/>
        <v>4</v>
      </c>
      <c r="S879" s="15" t="s">
        <v>4808</v>
      </c>
      <c r="T879" s="185" t="s">
        <v>42</v>
      </c>
      <c r="U879" s="385" t="s">
        <v>4168</v>
      </c>
      <c r="V879" s="185" t="s">
        <v>53</v>
      </c>
      <c r="W879" s="114" t="s">
        <v>47</v>
      </c>
      <c r="X879" s="51" t="str">
        <f t="shared" si="316"/>
        <v>9410CATOAUJOV</v>
      </c>
      <c r="Y879" s="1180" t="s">
        <v>4167</v>
      </c>
      <c r="Z879" s="1187" t="s">
        <v>4169</v>
      </c>
      <c r="AA879" s="1187" t="s">
        <v>4170</v>
      </c>
      <c r="AB879" s="1187" t="s">
        <v>309</v>
      </c>
      <c r="AC879" s="481" t="s">
        <v>56</v>
      </c>
      <c r="AD879" s="15" t="s">
        <v>42</v>
      </c>
      <c r="AE879" s="1315">
        <v>34617</v>
      </c>
      <c r="AF879" s="1250" t="s">
        <v>114</v>
      </c>
      <c r="AG879" s="1250" t="s">
        <v>114</v>
      </c>
      <c r="AH879" s="1250" t="s">
        <v>75</v>
      </c>
      <c r="AI879" s="58" t="s">
        <v>4809</v>
      </c>
      <c r="AJ879" s="1328" t="s">
        <v>42</v>
      </c>
      <c r="AK879" s="1329" t="s">
        <v>4171</v>
      </c>
      <c r="AL879" s="58" t="s">
        <v>6721</v>
      </c>
      <c r="AM879" s="85">
        <v>45243.602774398147</v>
      </c>
      <c r="AN879" s="15" t="s">
        <v>49</v>
      </c>
      <c r="AO879" s="1111">
        <v>45275</v>
      </c>
      <c r="AP879" s="15">
        <v>1</v>
      </c>
      <c r="AQ879" s="171">
        <v>1</v>
      </c>
      <c r="AR879" s="196">
        <v>1</v>
      </c>
      <c r="AS879" s="146" t="s">
        <v>47</v>
      </c>
      <c r="AT879" s="1161" t="s">
        <v>98</v>
      </c>
      <c r="AU879" s="164" t="s">
        <v>47</v>
      </c>
      <c r="AV879" s="58"/>
      <c r="AW879" s="164"/>
      <c r="AX879" s="58"/>
      <c r="AY879" s="164"/>
      <c r="AZ879" s="58"/>
      <c r="BA879" s="58"/>
      <c r="BB879" s="164"/>
      <c r="BC879" s="164"/>
      <c r="BD879" s="164"/>
      <c r="BE879" s="164"/>
      <c r="BF879" s="164"/>
      <c r="BG879" s="755">
        <f t="shared" si="317"/>
        <v>6</v>
      </c>
      <c r="BH879" s="709">
        <f t="shared" si="318"/>
        <v>4</v>
      </c>
      <c r="BI879" s="755">
        <f t="shared" si="319"/>
        <v>-2</v>
      </c>
      <c r="BJ879" s="459" t="str">
        <f t="shared" si="320"/>
        <v>NO TIENE REZAGO</v>
      </c>
      <c r="BK879" s="164"/>
    </row>
    <row r="880" spans="1:63" customFormat="1" ht="18.75" customHeight="1">
      <c r="A880" s="481">
        <v>131</v>
      </c>
      <c r="B880" s="508" t="s">
        <v>2575</v>
      </c>
      <c r="C880" s="495" t="s">
        <v>50</v>
      </c>
      <c r="D880" s="495" t="s">
        <v>77</v>
      </c>
      <c r="E880" s="1160" t="s">
        <v>77</v>
      </c>
      <c r="F880" s="1160" t="s">
        <v>678</v>
      </c>
      <c r="G880" s="310" t="str">
        <f>CONCATENATE(MID(Q880,3,2),MID(P880,1,2),MID(H880,1,2),MID(I880,1,2),MID(J880,1,2), MID(K880,1,2),MID(L880,1,1))</f>
        <v>134NAFOADJOS</v>
      </c>
      <c r="H880" s="1185" t="s">
        <v>1224</v>
      </c>
      <c r="I880" s="1185" t="s">
        <v>679</v>
      </c>
      <c r="J880" s="1185" t="s">
        <v>2759</v>
      </c>
      <c r="K880" s="1185" t="s">
        <v>309</v>
      </c>
      <c r="L880" s="15" t="s">
        <v>57</v>
      </c>
      <c r="M880" s="724" t="s">
        <v>57</v>
      </c>
      <c r="N880" s="1218">
        <v>41367</v>
      </c>
      <c r="O880" s="196">
        <v>3</v>
      </c>
      <c r="P880" s="196">
        <v>4</v>
      </c>
      <c r="Q880" s="196">
        <v>2013</v>
      </c>
      <c r="R880" s="637">
        <f t="shared" ca="1" si="315"/>
        <v>10</v>
      </c>
      <c r="S880" s="15" t="s">
        <v>4808</v>
      </c>
      <c r="T880" s="725" t="s">
        <v>86</v>
      </c>
      <c r="U880" s="488">
        <v>34945509</v>
      </c>
      <c r="V880" s="14" t="s">
        <v>2582</v>
      </c>
      <c r="W880" s="508" t="s">
        <v>47</v>
      </c>
      <c r="X880" s="508" t="str">
        <f t="shared" si="316"/>
        <v>956FOALGLKAV</v>
      </c>
      <c r="Y880" s="1160" t="s">
        <v>679</v>
      </c>
      <c r="Z880" s="1160" t="s">
        <v>147</v>
      </c>
      <c r="AA880" s="1160" t="s">
        <v>680</v>
      </c>
      <c r="AB880" s="1160" t="s">
        <v>681</v>
      </c>
      <c r="AC880" s="481" t="s">
        <v>56</v>
      </c>
      <c r="AD880" s="44" t="s">
        <v>57</v>
      </c>
      <c r="AE880" s="1295">
        <v>34871</v>
      </c>
      <c r="AF880" s="1160">
        <v>21</v>
      </c>
      <c r="AG880" s="1160">
        <v>6</v>
      </c>
      <c r="AH880" s="1160">
        <v>1995</v>
      </c>
      <c r="AI880" s="58" t="s">
        <v>4809</v>
      </c>
      <c r="AJ880" s="1190" t="s">
        <v>58</v>
      </c>
      <c r="AK880" s="1334">
        <v>24466085</v>
      </c>
      <c r="AL880" s="1080" t="s">
        <v>2578</v>
      </c>
      <c r="AM880" s="31">
        <v>45205</v>
      </c>
      <c r="AN880" s="15" t="s">
        <v>49</v>
      </c>
      <c r="AO880" s="1121">
        <v>45213</v>
      </c>
      <c r="AP880" s="1077">
        <v>4</v>
      </c>
      <c r="AQ880" s="1383">
        <v>4</v>
      </c>
      <c r="AR880" s="1334">
        <v>2</v>
      </c>
      <c r="AS880" s="508" t="s">
        <v>47</v>
      </c>
      <c r="AT880" s="1160" t="s">
        <v>59</v>
      </c>
      <c r="AU880" s="1058" t="s">
        <v>47</v>
      </c>
      <c r="AV880" s="58"/>
      <c r="AW880" s="1061"/>
      <c r="AX880" s="58"/>
      <c r="AY880" s="1061"/>
      <c r="AZ880" s="58"/>
      <c r="BA880" s="557"/>
      <c r="BB880" s="1061"/>
      <c r="BC880" s="1061"/>
      <c r="BD880" s="1061"/>
      <c r="BE880" s="1061"/>
      <c r="BF880" s="1061"/>
      <c r="BG880" s="755">
        <f t="shared" si="317"/>
        <v>10</v>
      </c>
      <c r="BH880" s="709">
        <f t="shared" si="318"/>
        <v>10</v>
      </c>
      <c r="BI880" s="755">
        <f t="shared" si="319"/>
        <v>0</v>
      </c>
      <c r="BJ880" s="459" t="str">
        <f t="shared" si="320"/>
        <v>NO TIENE REZAGO</v>
      </c>
      <c r="BK880" s="1061"/>
    </row>
    <row r="881" spans="1:63" customFormat="1" ht="18.75" customHeight="1">
      <c r="A881" s="481">
        <v>133</v>
      </c>
      <c r="B881" s="51" t="s">
        <v>2575</v>
      </c>
      <c r="C881" s="25" t="s">
        <v>50</v>
      </c>
      <c r="D881" s="25" t="s">
        <v>77</v>
      </c>
      <c r="E881" s="26" t="s">
        <v>77</v>
      </c>
      <c r="F881" s="26" t="s">
        <v>678</v>
      </c>
      <c r="G881" s="310" t="str">
        <f>CONCATENATE(MID(Q881,3,2),MID(P881,1,2),MID(H881,1,2),MID(I881,1,2),MID(J881,1,2), MID(K881,1,2),MID(L881,1,1))</f>
        <v>149NAFOGLKAS</v>
      </c>
      <c r="H881" s="27" t="s">
        <v>1224</v>
      </c>
      <c r="I881" s="27" t="s">
        <v>679</v>
      </c>
      <c r="J881" s="27" t="s">
        <v>2762</v>
      </c>
      <c r="K881" s="27" t="s">
        <v>681</v>
      </c>
      <c r="L881" s="15" t="s">
        <v>57</v>
      </c>
      <c r="M881" s="103" t="s">
        <v>57</v>
      </c>
      <c r="N881" s="193">
        <v>41899</v>
      </c>
      <c r="O881" s="199">
        <v>17</v>
      </c>
      <c r="P881" s="199">
        <v>9</v>
      </c>
      <c r="Q881" s="199">
        <v>2014</v>
      </c>
      <c r="R881" s="637">
        <f t="shared" ca="1" si="315"/>
        <v>9</v>
      </c>
      <c r="S881" s="15" t="s">
        <v>4809</v>
      </c>
      <c r="T881" s="29" t="s">
        <v>2590</v>
      </c>
      <c r="U881" s="26">
        <v>7581</v>
      </c>
      <c r="V881" s="14" t="s">
        <v>2588</v>
      </c>
      <c r="W881" s="51" t="s">
        <v>47</v>
      </c>
      <c r="X881" s="51" t="str">
        <f t="shared" si="316"/>
        <v>956FOALGLKAV</v>
      </c>
      <c r="Y881" s="26" t="s">
        <v>679</v>
      </c>
      <c r="Z881" s="26" t="s">
        <v>147</v>
      </c>
      <c r="AA881" s="26" t="s">
        <v>680</v>
      </c>
      <c r="AB881" s="26" t="s">
        <v>681</v>
      </c>
      <c r="AC881" s="481" t="s">
        <v>56</v>
      </c>
      <c r="AD881" s="44" t="s">
        <v>57</v>
      </c>
      <c r="AE881" s="30">
        <v>34871</v>
      </c>
      <c r="AF881" s="26">
        <v>21</v>
      </c>
      <c r="AG881" s="26">
        <v>6</v>
      </c>
      <c r="AH881" s="26">
        <v>1995</v>
      </c>
      <c r="AI881" s="58" t="s">
        <v>4809</v>
      </c>
      <c r="AJ881" s="32" t="s">
        <v>58</v>
      </c>
      <c r="AK881" s="28">
        <v>24466085</v>
      </c>
      <c r="AL881" s="1080" t="s">
        <v>2578</v>
      </c>
      <c r="AM881" s="31">
        <v>45205</v>
      </c>
      <c r="AN881" s="1078"/>
      <c r="AO881" s="1121"/>
      <c r="AP881" s="1077"/>
      <c r="AQ881" s="386"/>
      <c r="AR881" s="28"/>
      <c r="AS881" s="51" t="s">
        <v>47</v>
      </c>
      <c r="AT881" s="26" t="s">
        <v>59</v>
      </c>
      <c r="AU881" s="1058" t="s">
        <v>47</v>
      </c>
      <c r="AV881" s="58"/>
      <c r="AW881" s="1061"/>
      <c r="AX881" s="58"/>
      <c r="AY881" s="1061"/>
      <c r="AZ881" s="58"/>
      <c r="BA881" s="557"/>
      <c r="BB881" s="1061"/>
      <c r="BC881" s="1061"/>
      <c r="BD881" s="1061"/>
      <c r="BE881" s="1061"/>
      <c r="BF881" s="1061"/>
      <c r="BG881" s="755">
        <f t="shared" si="317"/>
        <v>7</v>
      </c>
      <c r="BH881" s="709">
        <f t="shared" si="318"/>
        <v>9</v>
      </c>
      <c r="BI881" s="755">
        <f t="shared" si="319"/>
        <v>2</v>
      </c>
      <c r="BJ881" s="459" t="str">
        <f t="shared" si="320"/>
        <v>2 AÑOS REZAGO</v>
      </c>
      <c r="BK881" s="1061"/>
    </row>
    <row r="882" spans="1:63" customFormat="1" ht="18.75" customHeight="1">
      <c r="A882" s="481">
        <v>132</v>
      </c>
      <c r="B882" s="51" t="s">
        <v>2575</v>
      </c>
      <c r="C882" s="25" t="s">
        <v>50</v>
      </c>
      <c r="D882" s="25" t="s">
        <v>77</v>
      </c>
      <c r="E882" s="26" t="s">
        <v>77</v>
      </c>
      <c r="F882" s="26" t="s">
        <v>2760</v>
      </c>
      <c r="G882" s="310" t="str">
        <f>CONCATENATE(MID(Q882,3,2),MID(P882,1,2),MID(H882,1,2),MID(I882,1,2),MID(J882,1,2), MID(K882,1,2),MID(L882,1,1))</f>
        <v>199NAFOGLSON</v>
      </c>
      <c r="H882" s="27" t="s">
        <v>1224</v>
      </c>
      <c r="I882" s="27" t="s">
        <v>679</v>
      </c>
      <c r="J882" s="27" t="s">
        <v>2761</v>
      </c>
      <c r="K882" s="27" t="s">
        <v>1661</v>
      </c>
      <c r="L882" s="1078" t="s">
        <v>1938</v>
      </c>
      <c r="M882" s="185" t="s">
        <v>1938</v>
      </c>
      <c r="N882" s="193">
        <v>43710</v>
      </c>
      <c r="O882" s="199">
        <v>2</v>
      </c>
      <c r="P882" s="199">
        <v>9</v>
      </c>
      <c r="Q882" s="199">
        <v>2019</v>
      </c>
      <c r="R882" s="637">
        <f t="shared" ca="1" si="315"/>
        <v>4</v>
      </c>
      <c r="S882" s="15" t="s">
        <v>4809</v>
      </c>
      <c r="T882" s="26" t="s">
        <v>2113</v>
      </c>
      <c r="U882" s="26">
        <v>91492878</v>
      </c>
      <c r="V882" s="29" t="s">
        <v>53</v>
      </c>
      <c r="W882" s="51" t="s">
        <v>47</v>
      </c>
      <c r="X882" s="51" t="str">
        <f t="shared" si="316"/>
        <v>956FOALGLKAV</v>
      </c>
      <c r="Y882" s="26" t="s">
        <v>679</v>
      </c>
      <c r="Z882" s="26" t="s">
        <v>147</v>
      </c>
      <c r="AA882" s="26" t="s">
        <v>680</v>
      </c>
      <c r="AB882" s="26" t="s">
        <v>681</v>
      </c>
      <c r="AC882" s="481" t="s">
        <v>56</v>
      </c>
      <c r="AD882" s="44" t="s">
        <v>57</v>
      </c>
      <c r="AE882" s="30">
        <v>34871</v>
      </c>
      <c r="AF882" s="26">
        <v>21</v>
      </c>
      <c r="AG882" s="26">
        <v>6</v>
      </c>
      <c r="AH882" s="26">
        <v>1995</v>
      </c>
      <c r="AI882" s="58" t="s">
        <v>4809</v>
      </c>
      <c r="AJ882" s="32" t="s">
        <v>58</v>
      </c>
      <c r="AK882" s="28">
        <v>24466085</v>
      </c>
      <c r="AL882" s="1080" t="s">
        <v>2578</v>
      </c>
      <c r="AM882" s="31">
        <v>45205</v>
      </c>
      <c r="AN882" s="1078"/>
      <c r="AO882" s="1121"/>
      <c r="AP882" s="1077"/>
      <c r="AQ882" s="386"/>
      <c r="AR882" s="28"/>
      <c r="AS882" s="51" t="s">
        <v>47</v>
      </c>
      <c r="AT882" s="26" t="s">
        <v>59</v>
      </c>
      <c r="AU882" s="1058" t="s">
        <v>47</v>
      </c>
      <c r="AV882" s="58"/>
      <c r="AW882" s="1061"/>
      <c r="AX882" s="58"/>
      <c r="AY882" s="1061"/>
      <c r="AZ882" s="58"/>
      <c r="BA882" s="557"/>
      <c r="BB882" s="1061"/>
      <c r="BC882" s="1061"/>
      <c r="BD882" s="1061"/>
      <c r="BE882" s="1061"/>
      <c r="BF882" s="1061"/>
      <c r="BG882" s="755">
        <f t="shared" si="317"/>
        <v>6</v>
      </c>
      <c r="BH882" s="709">
        <f t="shared" si="318"/>
        <v>4</v>
      </c>
      <c r="BI882" s="755">
        <f t="shared" si="319"/>
        <v>-2</v>
      </c>
      <c r="BJ882" s="459" t="str">
        <f t="shared" si="320"/>
        <v>NO TIENE REZAGO</v>
      </c>
      <c r="BK882" s="1061"/>
    </row>
    <row r="883" spans="1:63" customFormat="1" ht="18.75" customHeight="1">
      <c r="A883" s="481">
        <v>134</v>
      </c>
      <c r="B883" s="51" t="s">
        <v>2575</v>
      </c>
      <c r="C883" s="25" t="s">
        <v>50</v>
      </c>
      <c r="D883" s="25" t="s">
        <v>77</v>
      </c>
      <c r="E883" s="26" t="s">
        <v>77</v>
      </c>
      <c r="F883" s="26" t="s">
        <v>678</v>
      </c>
      <c r="G883" s="310" t="str">
        <f>CONCATENATE(MID(Q883,3,2),MID(P883,1,2),MID(H883,1,2),MID(I883,1,2),MID(J883,1,2), MID(K883,1,2),MID(L883,1,1))</f>
        <v>118NAFOWIMOS</v>
      </c>
      <c r="H883" s="27" t="s">
        <v>1224</v>
      </c>
      <c r="I883" s="27" t="s">
        <v>679</v>
      </c>
      <c r="J883" s="27" t="s">
        <v>2763</v>
      </c>
      <c r="K883" s="27" t="s">
        <v>2628</v>
      </c>
      <c r="L883" s="15" t="s">
        <v>57</v>
      </c>
      <c r="M883" s="103" t="s">
        <v>57</v>
      </c>
      <c r="N883" s="193">
        <v>40770</v>
      </c>
      <c r="O883" s="199">
        <v>15</v>
      </c>
      <c r="P883" s="199">
        <v>8</v>
      </c>
      <c r="Q883" s="199">
        <v>2011</v>
      </c>
      <c r="R883" s="637">
        <f t="shared" ca="1" si="315"/>
        <v>12</v>
      </c>
      <c r="S883" s="15" t="s">
        <v>4808</v>
      </c>
      <c r="T883" s="29" t="s">
        <v>86</v>
      </c>
      <c r="U883" s="26">
        <v>34945515</v>
      </c>
      <c r="V883" s="14" t="s">
        <v>2602</v>
      </c>
      <c r="W883" s="51" t="s">
        <v>47</v>
      </c>
      <c r="X883" s="51" t="str">
        <f t="shared" si="316"/>
        <v>956FOALGLKAV</v>
      </c>
      <c r="Y883" s="26" t="s">
        <v>679</v>
      </c>
      <c r="Z883" s="26" t="s">
        <v>147</v>
      </c>
      <c r="AA883" s="26" t="s">
        <v>680</v>
      </c>
      <c r="AB883" s="26" t="s">
        <v>681</v>
      </c>
      <c r="AC883" s="481" t="s">
        <v>56</v>
      </c>
      <c r="AD883" s="44" t="s">
        <v>57</v>
      </c>
      <c r="AE883" s="30">
        <v>34871</v>
      </c>
      <c r="AF883" s="26">
        <v>21</v>
      </c>
      <c r="AG883" s="26">
        <v>6</v>
      </c>
      <c r="AH883" s="26">
        <v>1995</v>
      </c>
      <c r="AI883" s="58" t="s">
        <v>4809</v>
      </c>
      <c r="AJ883" s="32" t="s">
        <v>58</v>
      </c>
      <c r="AK883" s="28">
        <v>24466085</v>
      </c>
      <c r="AL883" s="1080" t="s">
        <v>2578</v>
      </c>
      <c r="AM883" s="31">
        <v>45205</v>
      </c>
      <c r="AN883" s="1078"/>
      <c r="AO883" s="1121"/>
      <c r="AP883" s="1077"/>
      <c r="AQ883" s="386"/>
      <c r="AR883" s="28"/>
      <c r="AS883" s="51" t="s">
        <v>47</v>
      </c>
      <c r="AT883" s="26" t="s">
        <v>59</v>
      </c>
      <c r="AU883" s="1058" t="s">
        <v>47</v>
      </c>
      <c r="AV883" s="58"/>
      <c r="AW883" s="1061"/>
      <c r="AX883" s="58"/>
      <c r="AY883" s="1061"/>
      <c r="AZ883" s="58"/>
      <c r="BA883" s="557"/>
      <c r="BB883" s="1061"/>
      <c r="BC883" s="1061"/>
      <c r="BD883" s="1061"/>
      <c r="BE883" s="1061"/>
      <c r="BF883" s="1061"/>
      <c r="BG883" s="755">
        <f t="shared" si="317"/>
        <v>8</v>
      </c>
      <c r="BH883" s="709">
        <f t="shared" si="318"/>
        <v>12</v>
      </c>
      <c r="BI883" s="755">
        <f t="shared" si="319"/>
        <v>4</v>
      </c>
      <c r="BJ883" s="459" t="str">
        <f t="shared" si="320"/>
        <v>4 AÑOS REZAGO A MÁS</v>
      </c>
      <c r="BK883" s="1061"/>
    </row>
    <row r="884" spans="1:63" customFormat="1" ht="18.75" customHeight="1">
      <c r="A884" s="481">
        <v>376</v>
      </c>
      <c r="B884" s="114" t="s">
        <v>2836</v>
      </c>
      <c r="C884" s="15" t="s">
        <v>33</v>
      </c>
      <c r="D884" s="15" t="s">
        <v>33</v>
      </c>
      <c r="E884" s="16" t="s">
        <v>34</v>
      </c>
      <c r="F884" s="15">
        <v>979851919</v>
      </c>
      <c r="G884" s="310" t="str">
        <f>CONCATENATE(MID(Q884,3,2),MID(P884,1,2),MID(H884,1,2),MID(I884,1,2),MID(J884,1,2), MID(K884,1,2),MID(L884,1,1))</f>
        <v>2010NAGUEMCHN</v>
      </c>
      <c r="H884" s="18" t="s">
        <v>1204</v>
      </c>
      <c r="I884" s="18" t="s">
        <v>275</v>
      </c>
      <c r="J884" s="18" t="s">
        <v>3161</v>
      </c>
      <c r="K884" s="18" t="s">
        <v>3162</v>
      </c>
      <c r="L884" s="21" t="s">
        <v>1938</v>
      </c>
      <c r="M884" s="185" t="s">
        <v>1938</v>
      </c>
      <c r="N884" s="193">
        <v>44131</v>
      </c>
      <c r="O884" s="199">
        <v>27</v>
      </c>
      <c r="P884" s="199">
        <v>10</v>
      </c>
      <c r="Q884" s="199">
        <v>2020</v>
      </c>
      <c r="R884" s="637">
        <f t="shared" ca="1" si="315"/>
        <v>3</v>
      </c>
      <c r="S884" s="15" t="s">
        <v>4809</v>
      </c>
      <c r="T884" s="15" t="s">
        <v>2113</v>
      </c>
      <c r="U884" s="115" t="s">
        <v>3163</v>
      </c>
      <c r="V884" s="21" t="s">
        <v>53</v>
      </c>
      <c r="W884" s="114" t="s">
        <v>47</v>
      </c>
      <c r="X884" s="51" t="str">
        <f t="shared" si="316"/>
        <v>019GUSASTISV</v>
      </c>
      <c r="Y884" s="15" t="s">
        <v>845</v>
      </c>
      <c r="Z884" s="15" t="s">
        <v>846</v>
      </c>
      <c r="AA884" s="15" t="s">
        <v>847</v>
      </c>
      <c r="AB884" s="15" t="s">
        <v>848</v>
      </c>
      <c r="AC884" s="481" t="s">
        <v>56</v>
      </c>
      <c r="AD884" s="44" t="s">
        <v>111</v>
      </c>
      <c r="AE884" s="116">
        <v>37153</v>
      </c>
      <c r="AF884" s="18" t="s">
        <v>161</v>
      </c>
      <c r="AG884" s="18" t="s">
        <v>45</v>
      </c>
      <c r="AH884" s="18" t="s">
        <v>599</v>
      </c>
      <c r="AI884" s="58" t="s">
        <v>4809</v>
      </c>
      <c r="AJ884" s="150" t="s">
        <v>142</v>
      </c>
      <c r="AK884" s="117" t="s">
        <v>849</v>
      </c>
      <c r="AL884" s="15" t="s">
        <v>2578</v>
      </c>
      <c r="AM884" s="31">
        <v>45212.795763888891</v>
      </c>
      <c r="AN884" s="15" t="s">
        <v>49</v>
      </c>
      <c r="AO884" s="31">
        <v>45245</v>
      </c>
      <c r="AP884" s="15">
        <v>1</v>
      </c>
      <c r="AQ884" s="20">
        <v>1</v>
      </c>
      <c r="AR884" s="20">
        <v>1</v>
      </c>
      <c r="AS884" s="114" t="s">
        <v>47</v>
      </c>
      <c r="AT884" s="15" t="s">
        <v>48</v>
      </c>
      <c r="AU884" s="398" t="s">
        <v>47</v>
      </c>
      <c r="AV884" s="15"/>
      <c r="AW884" s="164"/>
      <c r="AX884" s="58"/>
      <c r="AY884" s="164"/>
      <c r="AZ884" s="15"/>
      <c r="BA884" s="15"/>
      <c r="BB884" s="164"/>
      <c r="BC884" s="164"/>
      <c r="BD884" s="164"/>
      <c r="BE884" s="164"/>
      <c r="BF884" s="164"/>
      <c r="BG884" s="755">
        <f t="shared" si="317"/>
        <v>6</v>
      </c>
      <c r="BH884" s="709">
        <f t="shared" si="318"/>
        <v>3</v>
      </c>
      <c r="BI884" s="755">
        <f t="shared" si="319"/>
        <v>-3</v>
      </c>
      <c r="BJ884" s="459" t="str">
        <f t="shared" si="320"/>
        <v>NO TIENE REZAGO</v>
      </c>
      <c r="BK884" s="164"/>
    </row>
    <row r="885" spans="1:63" customFormat="1" ht="18.75" customHeight="1">
      <c r="A885" s="481">
        <v>877</v>
      </c>
      <c r="B885" s="23" t="s">
        <v>4811</v>
      </c>
      <c r="C885" s="15" t="s">
        <v>33</v>
      </c>
      <c r="D885" s="15" t="s">
        <v>33</v>
      </c>
      <c r="E885" s="33" t="s">
        <v>60</v>
      </c>
      <c r="F885" s="185">
        <v>975014481</v>
      </c>
      <c r="G885" s="310" t="str">
        <f>CONCATENATE(MID(Q885,3,2),MID(P885,1,2),MID(H885,1,2),MID(I885,1,2),MID(J885,1,2), MID(K885,1,2),MID(L885,1,1))</f>
        <v>1310NAGASHVAC</v>
      </c>
      <c r="H885" s="1050" t="s">
        <v>1417</v>
      </c>
      <c r="I885" s="18" t="s">
        <v>420</v>
      </c>
      <c r="J885" s="18" t="s">
        <v>4283</v>
      </c>
      <c r="K885" s="18" t="s">
        <v>3300</v>
      </c>
      <c r="L885" s="15" t="s">
        <v>111</v>
      </c>
      <c r="M885" s="18" t="s">
        <v>111</v>
      </c>
      <c r="N885" s="193">
        <v>41577</v>
      </c>
      <c r="O885" s="199">
        <v>30</v>
      </c>
      <c r="P885" s="199">
        <v>10</v>
      </c>
      <c r="Q885" s="199">
        <v>2013</v>
      </c>
      <c r="R885" s="637">
        <f t="shared" ca="1" si="315"/>
        <v>10</v>
      </c>
      <c r="S885" s="15" t="s">
        <v>4809</v>
      </c>
      <c r="T885" s="197" t="s">
        <v>112</v>
      </c>
      <c r="U885" s="363" t="s">
        <v>4284</v>
      </c>
      <c r="V885" s="14" t="s">
        <v>2602</v>
      </c>
      <c r="W885" s="114" t="s">
        <v>47</v>
      </c>
      <c r="X885" s="51" t="str">
        <f t="shared" si="316"/>
        <v>9412GAVEANGAV</v>
      </c>
      <c r="Y885" s="197" t="s">
        <v>420</v>
      </c>
      <c r="Z885" s="197" t="s">
        <v>711</v>
      </c>
      <c r="AA885" s="197" t="s">
        <v>288</v>
      </c>
      <c r="AB885" s="197" t="s">
        <v>172</v>
      </c>
      <c r="AC885" s="481" t="s">
        <v>56</v>
      </c>
      <c r="AD885" s="15" t="s">
        <v>42</v>
      </c>
      <c r="AE885" s="193">
        <v>34681</v>
      </c>
      <c r="AF885" s="362" t="s">
        <v>364</v>
      </c>
      <c r="AG885" s="362" t="s">
        <v>206</v>
      </c>
      <c r="AH885" s="362" t="s">
        <v>75</v>
      </c>
      <c r="AI885" s="58" t="s">
        <v>4809</v>
      </c>
      <c r="AJ885" s="197" t="s">
        <v>42</v>
      </c>
      <c r="AK885" s="369" t="s">
        <v>712</v>
      </c>
      <c r="AL885" s="15" t="s">
        <v>2578</v>
      </c>
      <c r="AM885" s="31">
        <v>45222.409942129627</v>
      </c>
      <c r="AN885" s="15" t="s">
        <v>49</v>
      </c>
      <c r="AO885" s="31">
        <v>45245</v>
      </c>
      <c r="AP885" s="15">
        <v>1</v>
      </c>
      <c r="AQ885" s="20">
        <v>1</v>
      </c>
      <c r="AR885" s="199">
        <v>2</v>
      </c>
      <c r="AS885" s="146" t="s">
        <v>47</v>
      </c>
      <c r="AT885" s="185" t="s">
        <v>67</v>
      </c>
      <c r="AU885" s="164" t="s">
        <v>47</v>
      </c>
      <c r="AV885" s="58"/>
      <c r="AW885" s="164"/>
      <c r="AX885" s="58"/>
      <c r="AY885" s="164"/>
      <c r="AZ885" s="58"/>
      <c r="BA885" s="58"/>
      <c r="BB885" s="164"/>
      <c r="BC885" s="164"/>
      <c r="BD885" s="164"/>
      <c r="BE885" s="164"/>
      <c r="BF885" s="164"/>
      <c r="BG885" s="755">
        <f t="shared" si="317"/>
        <v>8</v>
      </c>
      <c r="BH885" s="709">
        <f t="shared" si="318"/>
        <v>10</v>
      </c>
      <c r="BI885" s="755">
        <f t="shared" si="319"/>
        <v>2</v>
      </c>
      <c r="BJ885" s="459" t="str">
        <f t="shared" si="320"/>
        <v>2 AÑOS REZAGO</v>
      </c>
      <c r="BK885" s="164"/>
    </row>
    <row r="886" spans="1:63" customFormat="1" ht="18.75" customHeight="1">
      <c r="A886" s="481">
        <v>1389</v>
      </c>
      <c r="B886" s="23" t="s">
        <v>5311</v>
      </c>
      <c r="C886" s="15" t="s">
        <v>33</v>
      </c>
      <c r="D886" s="23" t="s">
        <v>33</v>
      </c>
      <c r="E886" s="53" t="s">
        <v>132</v>
      </c>
      <c r="F886" s="53" t="s">
        <v>6264</v>
      </c>
      <c r="G886" s="310" t="str">
        <f>CONCATENATE(MID(Q886,3,2),MID(P886,1,2),MID(H886,1,2),MID(I886,1,2),MID(J886,1,2), MID(K886,1,2),MID(L886,1,1))</f>
        <v>191NARIANDAS</v>
      </c>
      <c r="H886" s="48" t="s">
        <v>1417</v>
      </c>
      <c r="I886" s="48" t="s">
        <v>1638</v>
      </c>
      <c r="J886" s="48" t="s">
        <v>2391</v>
      </c>
      <c r="K886" s="48" t="s">
        <v>6273</v>
      </c>
      <c r="L886" s="58" t="s">
        <v>57</v>
      </c>
      <c r="M886" s="103" t="s">
        <v>57</v>
      </c>
      <c r="N886" s="528">
        <v>43496</v>
      </c>
      <c r="O886" s="360">
        <v>31</v>
      </c>
      <c r="P886" s="354">
        <v>1</v>
      </c>
      <c r="Q886" s="354">
        <v>2019</v>
      </c>
      <c r="R886" s="637">
        <f t="shared" ca="1" si="315"/>
        <v>5</v>
      </c>
      <c r="S886" s="482" t="s">
        <v>4808</v>
      </c>
      <c r="T886" s="53" t="s">
        <v>2590</v>
      </c>
      <c r="U886" s="538" t="s">
        <v>6274</v>
      </c>
      <c r="V886" s="53" t="s">
        <v>53</v>
      </c>
      <c r="W886" s="114" t="s">
        <v>47</v>
      </c>
      <c r="X886" s="51" t="str">
        <f t="shared" si="316"/>
        <v>0106NARIALMIV</v>
      </c>
      <c r="Y886" s="53" t="s">
        <v>1417</v>
      </c>
      <c r="Z886" s="53" t="s">
        <v>1638</v>
      </c>
      <c r="AA886" s="53" t="s">
        <v>6318</v>
      </c>
      <c r="AB886" s="53" t="s">
        <v>325</v>
      </c>
      <c r="AC886" s="481" t="s">
        <v>56</v>
      </c>
      <c r="AD886" s="15" t="s">
        <v>42</v>
      </c>
      <c r="AE886" s="540">
        <v>37064</v>
      </c>
      <c r="AF886" s="538" t="s">
        <v>252</v>
      </c>
      <c r="AG886" s="538" t="s">
        <v>301</v>
      </c>
      <c r="AH886" s="538" t="s">
        <v>599</v>
      </c>
      <c r="AI886" s="15" t="s">
        <v>4809</v>
      </c>
      <c r="AJ886" s="53" t="s">
        <v>42</v>
      </c>
      <c r="AK886" s="538" t="s">
        <v>6319</v>
      </c>
      <c r="AL886" s="15" t="s">
        <v>2578</v>
      </c>
      <c r="AM886" s="557">
        <v>45295.47179398148</v>
      </c>
      <c r="AN886" s="15" t="s">
        <v>49</v>
      </c>
      <c r="AO886" s="1093">
        <v>45301</v>
      </c>
      <c r="AP886" s="58">
        <v>1</v>
      </c>
      <c r="AQ886" s="475">
        <v>1</v>
      </c>
      <c r="AR886" s="475">
        <v>1</v>
      </c>
      <c r="AS886" s="673" t="s">
        <v>47</v>
      </c>
      <c r="AT886" s="18" t="s">
        <v>48</v>
      </c>
      <c r="AU886" s="55"/>
      <c r="AV886" s="58" t="s">
        <v>47</v>
      </c>
      <c r="AW886" s="768" t="s">
        <v>6349</v>
      </c>
      <c r="AX886" s="1093">
        <v>45299</v>
      </c>
      <c r="AY886" s="768" t="s">
        <v>5636</v>
      </c>
      <c r="AZ886" s="58"/>
      <c r="BA886" s="58"/>
      <c r="BB886" s="23"/>
      <c r="BC886" s="23"/>
      <c r="BD886" s="23"/>
      <c r="BE886" s="23"/>
      <c r="BF886" s="23"/>
      <c r="BG886" s="755">
        <f t="shared" si="317"/>
        <v>6</v>
      </c>
      <c r="BH886" s="709">
        <f t="shared" si="318"/>
        <v>5</v>
      </c>
      <c r="BI886" s="755">
        <f t="shared" si="319"/>
        <v>-1</v>
      </c>
      <c r="BJ886" s="459" t="str">
        <f t="shared" si="320"/>
        <v>NO TIENE REZAGO</v>
      </c>
      <c r="BK886" s="23"/>
    </row>
    <row r="887" spans="1:63" customFormat="1" ht="18.75" customHeight="1">
      <c r="A887" s="481">
        <v>1474</v>
      </c>
      <c r="B887" s="23" t="s">
        <v>5311</v>
      </c>
      <c r="C887" s="15" t="s">
        <v>5146</v>
      </c>
      <c r="D887" s="23" t="s">
        <v>126</v>
      </c>
      <c r="E887" s="53" t="s">
        <v>294</v>
      </c>
      <c r="F887" s="622">
        <v>978524026</v>
      </c>
      <c r="G887" s="310" t="str">
        <f>CONCATENATE(MID(Q887,3,2),MID(P887,1,2),MID(H887,1,2),MID(I887,1,2),MID(J887,1,2), MID(K887,1,2),MID(L887,1,1))</f>
        <v>119NEGRERALS</v>
      </c>
      <c r="H887" s="604" t="s">
        <v>6462</v>
      </c>
      <c r="I887" s="604" t="s">
        <v>1816</v>
      </c>
      <c r="J887" s="604" t="s">
        <v>6464</v>
      </c>
      <c r="K887" s="604" t="s">
        <v>366</v>
      </c>
      <c r="L887" s="58" t="s">
        <v>57</v>
      </c>
      <c r="M887" s="103" t="s">
        <v>57</v>
      </c>
      <c r="N887" s="528">
        <v>40813</v>
      </c>
      <c r="O887" s="354">
        <v>27</v>
      </c>
      <c r="P887" s="354">
        <v>9</v>
      </c>
      <c r="Q887" s="354">
        <v>2011</v>
      </c>
      <c r="R887" s="637">
        <f t="shared" ref="R887:R901" ca="1" si="321">DATEDIF(N887,TODAY(),"Y")</f>
        <v>12</v>
      </c>
      <c r="S887" s="482" t="s">
        <v>4808</v>
      </c>
      <c r="T887" s="48" t="s">
        <v>1096</v>
      </c>
      <c r="U887" s="53">
        <v>34772322</v>
      </c>
      <c r="V887" s="14" t="s">
        <v>2586</v>
      </c>
      <c r="W887" s="114" t="s">
        <v>47</v>
      </c>
      <c r="X887" s="51" t="str">
        <f t="shared" ref="X887:X901" si="322">UPPER(CONCATENATE(MID(AH887,3,2),MID(AG887,1,2),MID(Y887,1,2),MID(Z887,1,2),MID(AA887,1,2),MID(AB887,1,2),MID(AC887,1,1)))</f>
        <v>8611GRMEALDEV</v>
      </c>
      <c r="Y887" s="604" t="s">
        <v>1816</v>
      </c>
      <c r="Z887" s="604" t="s">
        <v>2299</v>
      </c>
      <c r="AA887" s="604" t="s">
        <v>5539</v>
      </c>
      <c r="AB887" s="605" t="s">
        <v>690</v>
      </c>
      <c r="AC887" s="481" t="s">
        <v>56</v>
      </c>
      <c r="AD887" s="44" t="s">
        <v>111</v>
      </c>
      <c r="AE887" s="526">
        <v>31727</v>
      </c>
      <c r="AF887" s="53">
        <v>10</v>
      </c>
      <c r="AG887" s="53">
        <v>11</v>
      </c>
      <c r="AH887" s="53">
        <v>1986</v>
      </c>
      <c r="AI887" s="15" t="s">
        <v>4809</v>
      </c>
      <c r="AJ887" s="48" t="s">
        <v>112</v>
      </c>
      <c r="AK887" s="354">
        <v>4902800</v>
      </c>
      <c r="AL887" s="15" t="s">
        <v>2578</v>
      </c>
      <c r="AM887" s="1101">
        <v>45207</v>
      </c>
      <c r="AN887" s="481"/>
      <c r="AO887" s="1114"/>
      <c r="AP887" s="481">
        <v>3</v>
      </c>
      <c r="AQ887" s="530"/>
      <c r="AR887" s="530"/>
      <c r="AS887" s="114" t="s">
        <v>47</v>
      </c>
      <c r="AT887" s="18" t="s">
        <v>1126</v>
      </c>
      <c r="AV887" s="58"/>
      <c r="AW887" s="1068" t="s">
        <v>6548</v>
      </c>
      <c r="AX887" s="1103"/>
      <c r="AZ887" s="58"/>
      <c r="BA887" s="58"/>
      <c r="BG887" s="755">
        <f t="shared" ref="BG887:BG901" si="323">IF(V887="NINGUNO",6, IF(V887="NIVEL INICIAL 3 AÑOS",6,IF(V887="NIVEL INICIAL 4 AÑOS",6, IF(V887="NIVEL INICIAL 5 AÑOS",6, IF(V887="PRIMARIA - 1ER GRADO",6, IF(V887="PRIMARIA - 2DO GRADO",7, IF(V887="PRIMARIA - 3ER GRADO",8, IF(V887="PRIMARIA - 4TO GRADO",9, IF(V887="PRIMARIA - 5TO GRADO",10, IF(V887="PRIMARIA - 6TO GRADO",11, IF(V887="SECUNDARIA - 1ER GRADO",12, IF(V887="SECUNDARIA - 2DO GRADO",13, IF(V887="SECUNDARIA - 3ER GRADO",14, IF(V887="SECUNDARIA - 4TO GRADO",15))))))))))))))</f>
        <v>11</v>
      </c>
      <c r="BH887" s="709">
        <f t="shared" ref="BH887:BH901" si="324">DATEDIF(N887,"31/03/2024","Y")</f>
        <v>12</v>
      </c>
      <c r="BI887" s="755">
        <f t="shared" ref="BI887:BI901" si="325">BH887-BG887</f>
        <v>1</v>
      </c>
      <c r="BJ887" s="459" t="str">
        <f t="shared" ref="BJ887:BJ901" si="326">IF(BI887&lt;=1,"NO TIENE REZAGO", IF(BI887=2,"2 AÑOS REZAGO", IF(BI887=3,"3 AÑOS REZAGO", IF(BI887&gt;=4, "4 AÑOS REZAGO A MÁS"))))</f>
        <v>NO TIENE REZAGO</v>
      </c>
    </row>
    <row r="888" spans="1:63" customFormat="1" ht="18.75" customHeight="1">
      <c r="A888" s="481">
        <v>1473</v>
      </c>
      <c r="B888" s="23" t="s">
        <v>5311</v>
      </c>
      <c r="C888" s="15" t="s">
        <v>5146</v>
      </c>
      <c r="D888" s="23" t="s">
        <v>126</v>
      </c>
      <c r="E888" s="53" t="s">
        <v>294</v>
      </c>
      <c r="F888" s="622">
        <v>978524026</v>
      </c>
      <c r="G888" s="310" t="str">
        <f>CONCATENATE(MID(Q888,3,2),MID(P888,1,2),MID(H888,1,2),MID(I888,1,2),MID(J888,1,2), MID(K888,1,2),MID(L888,1,1))</f>
        <v>0711NEGRERLES</v>
      </c>
      <c r="H888" s="604" t="s">
        <v>6462</v>
      </c>
      <c r="I888" s="604" t="s">
        <v>1816</v>
      </c>
      <c r="J888" s="604" t="s">
        <v>6463</v>
      </c>
      <c r="K888" s="604" t="s">
        <v>877</v>
      </c>
      <c r="L888" s="58" t="s">
        <v>57</v>
      </c>
      <c r="M888" s="103" t="s">
        <v>57</v>
      </c>
      <c r="N888" s="528">
        <v>39404</v>
      </c>
      <c r="O888" s="354">
        <v>18</v>
      </c>
      <c r="P888" s="354">
        <v>11</v>
      </c>
      <c r="Q888" s="354">
        <v>2007</v>
      </c>
      <c r="R888" s="637">
        <f t="shared" ca="1" si="321"/>
        <v>16</v>
      </c>
      <c r="S888" s="483" t="s">
        <v>4809</v>
      </c>
      <c r="T888" s="48" t="s">
        <v>1096</v>
      </c>
      <c r="U888" s="53">
        <v>22934122</v>
      </c>
      <c r="V888" s="14" t="s">
        <v>2611</v>
      </c>
      <c r="W888" s="114" t="s">
        <v>47</v>
      </c>
      <c r="X888" s="51" t="str">
        <f t="shared" si="322"/>
        <v>8611GRMEALDEV</v>
      </c>
      <c r="Y888" s="604" t="s">
        <v>1816</v>
      </c>
      <c r="Z888" s="604" t="s">
        <v>2299</v>
      </c>
      <c r="AA888" s="604" t="s">
        <v>5539</v>
      </c>
      <c r="AB888" s="605" t="s">
        <v>690</v>
      </c>
      <c r="AC888" s="481" t="s">
        <v>56</v>
      </c>
      <c r="AD888" s="44" t="s">
        <v>111</v>
      </c>
      <c r="AE888" s="526">
        <v>31726</v>
      </c>
      <c r="AF888" s="53">
        <v>10</v>
      </c>
      <c r="AG888" s="53">
        <v>11</v>
      </c>
      <c r="AH888" s="53">
        <v>1986</v>
      </c>
      <c r="AI888" s="15" t="s">
        <v>4809</v>
      </c>
      <c r="AJ888" s="48" t="s">
        <v>112</v>
      </c>
      <c r="AK888" s="354">
        <v>4902800</v>
      </c>
      <c r="AL888" s="15" t="s">
        <v>2578</v>
      </c>
      <c r="AM888" s="1101">
        <v>45206</v>
      </c>
      <c r="AN888" s="15" t="s">
        <v>49</v>
      </c>
      <c r="AO888" s="1114">
        <v>45294</v>
      </c>
      <c r="AP888" s="481">
        <v>2</v>
      </c>
      <c r="AQ888" s="530">
        <v>2</v>
      </c>
      <c r="AR888" s="530">
        <v>2</v>
      </c>
      <c r="AS888" s="638" t="s">
        <v>47</v>
      </c>
      <c r="AT888" s="18" t="s">
        <v>1126</v>
      </c>
      <c r="AV888" s="58"/>
      <c r="AW888" s="53" t="s">
        <v>6548</v>
      </c>
      <c r="AX888" s="1103"/>
      <c r="AY888" s="23"/>
      <c r="AZ888" s="58"/>
      <c r="BA888" s="58"/>
      <c r="BB888" s="23"/>
      <c r="BC888" s="23"/>
      <c r="BD888" s="23"/>
      <c r="BE888" s="23"/>
      <c r="BF888" s="23"/>
      <c r="BG888" s="755">
        <f t="shared" si="323"/>
        <v>14</v>
      </c>
      <c r="BH888" s="709">
        <f t="shared" si="324"/>
        <v>16</v>
      </c>
      <c r="BI888" s="755">
        <f t="shared" si="325"/>
        <v>2</v>
      </c>
      <c r="BJ888" s="459" t="str">
        <f t="shared" si="326"/>
        <v>2 AÑOS REZAGO</v>
      </c>
    </row>
    <row r="889" spans="1:63" customFormat="1" ht="18.75" customHeight="1">
      <c r="A889" s="481">
        <v>1475</v>
      </c>
      <c r="B889" s="23" t="s">
        <v>5311</v>
      </c>
      <c r="C889" s="15" t="s">
        <v>5146</v>
      </c>
      <c r="D889" s="23" t="s">
        <v>126</v>
      </c>
      <c r="E889" s="53" t="s">
        <v>294</v>
      </c>
      <c r="F889" s="622">
        <v>978524026</v>
      </c>
      <c r="G889" s="310" t="str">
        <f>CONCATENATE(MID(Q889,3,2),MID(P889,1,2),MID(H889,1,2),MID(I889,1,2),MID(J889,1,2), MID(K889,1,2),MID(L889,1,1))</f>
        <v>102NEGRLEFES</v>
      </c>
      <c r="H889" s="604" t="s">
        <v>6462</v>
      </c>
      <c r="I889" s="604" t="s">
        <v>1816</v>
      </c>
      <c r="J889" s="604" t="s">
        <v>3693</v>
      </c>
      <c r="K889" s="604" t="s">
        <v>2965</v>
      </c>
      <c r="L889" s="58" t="s">
        <v>57</v>
      </c>
      <c r="M889" s="103" t="s">
        <v>57</v>
      </c>
      <c r="N889" s="528">
        <v>40224</v>
      </c>
      <c r="O889" s="354">
        <v>15</v>
      </c>
      <c r="P889" s="354">
        <v>2</v>
      </c>
      <c r="Q889" s="354">
        <v>2010</v>
      </c>
      <c r="R889" s="637">
        <f t="shared" ca="1" si="321"/>
        <v>14</v>
      </c>
      <c r="S889" s="482" t="s">
        <v>4808</v>
      </c>
      <c r="T889" s="48" t="s">
        <v>1096</v>
      </c>
      <c r="U889" s="53">
        <v>34772574</v>
      </c>
      <c r="V889" s="14" t="s">
        <v>2597</v>
      </c>
      <c r="W889" s="114" t="s">
        <v>47</v>
      </c>
      <c r="X889" s="51" t="str">
        <f t="shared" si="322"/>
        <v>8611GRMEALDEV</v>
      </c>
      <c r="Y889" s="604" t="s">
        <v>1816</v>
      </c>
      <c r="Z889" s="604" t="s">
        <v>2299</v>
      </c>
      <c r="AA889" s="604" t="s">
        <v>5539</v>
      </c>
      <c r="AB889" s="605" t="s">
        <v>690</v>
      </c>
      <c r="AC889" s="481" t="s">
        <v>56</v>
      </c>
      <c r="AD889" s="44" t="s">
        <v>111</v>
      </c>
      <c r="AE889" s="526">
        <v>31728</v>
      </c>
      <c r="AF889" s="53">
        <v>10</v>
      </c>
      <c r="AG889" s="53">
        <v>11</v>
      </c>
      <c r="AH889" s="53">
        <v>1986</v>
      </c>
      <c r="AI889" s="15" t="s">
        <v>4809</v>
      </c>
      <c r="AJ889" s="48" t="s">
        <v>112</v>
      </c>
      <c r="AK889" s="354">
        <v>4902800</v>
      </c>
      <c r="AL889" s="15" t="s">
        <v>2578</v>
      </c>
      <c r="AM889" s="1101">
        <v>45208</v>
      </c>
      <c r="AN889" s="481"/>
      <c r="AO889" s="1114"/>
      <c r="AP889" s="481"/>
      <c r="AQ889" s="530"/>
      <c r="AR889" s="530"/>
      <c r="AS889" s="114" t="s">
        <v>47</v>
      </c>
      <c r="AT889" s="18" t="s">
        <v>1126</v>
      </c>
      <c r="AV889" s="58"/>
      <c r="AW889" s="1068" t="s">
        <v>6548</v>
      </c>
      <c r="AX889" s="1103"/>
      <c r="AZ889" s="58"/>
      <c r="BA889" s="58"/>
      <c r="BG889" s="755">
        <f t="shared" si="323"/>
        <v>13</v>
      </c>
      <c r="BH889" s="709">
        <f t="shared" si="324"/>
        <v>14</v>
      </c>
      <c r="BI889" s="755">
        <f t="shared" si="325"/>
        <v>1</v>
      </c>
      <c r="BJ889" s="459" t="str">
        <f t="shared" si="326"/>
        <v>NO TIENE REZAGO</v>
      </c>
    </row>
    <row r="890" spans="1:63" customFormat="1" ht="18.75" customHeight="1">
      <c r="A890" s="481">
        <v>162</v>
      </c>
      <c r="B890" s="51" t="s">
        <v>2575</v>
      </c>
      <c r="C890" s="15" t="s">
        <v>5146</v>
      </c>
      <c r="D890" s="25" t="s">
        <v>126</v>
      </c>
      <c r="E890" s="198" t="s">
        <v>126</v>
      </c>
      <c r="F890" s="29" t="s">
        <v>127</v>
      </c>
      <c r="G890" s="310" t="str">
        <f>CONCATENATE(MID(Q890,3,2),MID(P890,1,2),MID(H890,1,2),MID(I890,1,2),MID(J890,1,2), MID(K890,1,2),MID(L890,1,1))</f>
        <v>084NIALSHNIS</v>
      </c>
      <c r="H890" s="40" t="s">
        <v>955</v>
      </c>
      <c r="I890" s="40" t="s">
        <v>128</v>
      </c>
      <c r="J890" s="40" t="s">
        <v>2170</v>
      </c>
      <c r="K890" s="192" t="s">
        <v>53</v>
      </c>
      <c r="L890" s="15" t="s">
        <v>57</v>
      </c>
      <c r="M890" s="103" t="s">
        <v>57</v>
      </c>
      <c r="N890" s="193">
        <v>39558</v>
      </c>
      <c r="O890" s="199">
        <v>20</v>
      </c>
      <c r="P890" s="199">
        <v>4</v>
      </c>
      <c r="Q890" s="199">
        <v>2008</v>
      </c>
      <c r="R890" s="637">
        <f t="shared" ca="1" si="321"/>
        <v>15</v>
      </c>
      <c r="S890" s="15" t="s">
        <v>4809</v>
      </c>
      <c r="T890" s="29" t="s">
        <v>86</v>
      </c>
      <c r="U890" s="29">
        <v>32938215</v>
      </c>
      <c r="V890" s="14" t="s">
        <v>2611</v>
      </c>
      <c r="W890" s="51" t="s">
        <v>47</v>
      </c>
      <c r="X890" s="51" t="str">
        <f t="shared" si="322"/>
        <v>918ALQUYUDEV</v>
      </c>
      <c r="Y890" s="29" t="s">
        <v>128</v>
      </c>
      <c r="Z890" s="29" t="s">
        <v>129</v>
      </c>
      <c r="AA890" s="29" t="s">
        <v>130</v>
      </c>
      <c r="AB890" s="29" t="s">
        <v>81</v>
      </c>
      <c r="AC890" s="481" t="s">
        <v>56</v>
      </c>
      <c r="AD890" s="482" t="s">
        <v>42</v>
      </c>
      <c r="AE890" s="42">
        <v>33478</v>
      </c>
      <c r="AF890" s="29">
        <v>28</v>
      </c>
      <c r="AG890" s="29">
        <v>8</v>
      </c>
      <c r="AH890" s="29">
        <v>1991</v>
      </c>
      <c r="AI890" s="58" t="s">
        <v>4809</v>
      </c>
      <c r="AJ890" s="29" t="s">
        <v>42</v>
      </c>
      <c r="AK890" s="41">
        <v>34040407</v>
      </c>
      <c r="AL890" s="1080" t="s">
        <v>2578</v>
      </c>
      <c r="AM890" s="1097">
        <v>45199</v>
      </c>
      <c r="AN890" s="15" t="s">
        <v>49</v>
      </c>
      <c r="AO890" s="1111">
        <v>45205</v>
      </c>
      <c r="AP890" s="482">
        <v>1</v>
      </c>
      <c r="AQ890" s="379">
        <v>1</v>
      </c>
      <c r="AR890" s="41">
        <v>1</v>
      </c>
      <c r="AS890" s="51" t="s">
        <v>47</v>
      </c>
      <c r="AT890" s="26" t="s">
        <v>131</v>
      </c>
      <c r="AU890" s="1058" t="s">
        <v>47</v>
      </c>
      <c r="AV890" s="58"/>
      <c r="AW890" s="1061"/>
      <c r="AX890" s="58"/>
      <c r="AY890" s="1061"/>
      <c r="AZ890" s="58"/>
      <c r="BA890" s="557"/>
      <c r="BB890" s="1061"/>
      <c r="BC890" s="1061"/>
      <c r="BD890" s="1061"/>
      <c r="BE890" s="1061"/>
      <c r="BF890" s="1061"/>
      <c r="BG890" s="755">
        <f t="shared" si="323"/>
        <v>14</v>
      </c>
      <c r="BH890" s="709">
        <f t="shared" si="324"/>
        <v>15</v>
      </c>
      <c r="BI890" s="755">
        <f t="shared" si="325"/>
        <v>1</v>
      </c>
      <c r="BJ890" s="459" t="str">
        <f t="shared" si="326"/>
        <v>NO TIENE REZAGO</v>
      </c>
      <c r="BK890" s="1061"/>
    </row>
    <row r="891" spans="1:63" customFormat="1" ht="18.75" customHeight="1">
      <c r="A891" s="481">
        <v>1280</v>
      </c>
      <c r="B891" s="23" t="s">
        <v>5311</v>
      </c>
      <c r="C891" s="15" t="s">
        <v>33</v>
      </c>
      <c r="D891" s="15" t="s">
        <v>33</v>
      </c>
      <c r="E891" s="466" t="s">
        <v>335</v>
      </c>
      <c r="F891" s="53" t="s">
        <v>5678</v>
      </c>
      <c r="G891" s="310" t="str">
        <f>CONCATENATE(MID(Q891,3,2),MID(P891,1,2),MID(H891,1,2),MID(I891,1,2),MID(J891,1,2), MID(K891,1,2),MID(L891,1,1))</f>
        <v>117NINILIMOP</v>
      </c>
      <c r="H891" s="48" t="s">
        <v>955</v>
      </c>
      <c r="I891" s="48" t="s">
        <v>955</v>
      </c>
      <c r="J891" s="48" t="s">
        <v>5908</v>
      </c>
      <c r="K891" s="48" t="s">
        <v>5909</v>
      </c>
      <c r="L891" s="481" t="s">
        <v>42</v>
      </c>
      <c r="M891" s="466" t="s">
        <v>42</v>
      </c>
      <c r="N891" s="528">
        <v>40748</v>
      </c>
      <c r="O891" s="354">
        <v>24</v>
      </c>
      <c r="P891" s="354">
        <v>7</v>
      </c>
      <c r="Q891" s="354">
        <v>2011</v>
      </c>
      <c r="R891" s="637">
        <f t="shared" ca="1" si="321"/>
        <v>12</v>
      </c>
      <c r="S891" s="482" t="s">
        <v>4808</v>
      </c>
      <c r="T891" s="466" t="s">
        <v>42</v>
      </c>
      <c r="U891" s="54" t="s">
        <v>5910</v>
      </c>
      <c r="V891" s="14" t="s">
        <v>2586</v>
      </c>
      <c r="W891" s="114" t="s">
        <v>47</v>
      </c>
      <c r="X891" s="51" t="str">
        <f t="shared" si="322"/>
        <v>9405NINIMEALV</v>
      </c>
      <c r="Y891" s="53" t="s">
        <v>6060</v>
      </c>
      <c r="Z891" s="53" t="s">
        <v>955</v>
      </c>
      <c r="AA891" s="53" t="s">
        <v>6061</v>
      </c>
      <c r="AB891" s="53" t="s">
        <v>55</v>
      </c>
      <c r="AC891" s="481" t="s">
        <v>56</v>
      </c>
      <c r="AD891" s="114" t="s">
        <v>42</v>
      </c>
      <c r="AE891" s="540">
        <v>34468</v>
      </c>
      <c r="AF891" s="538" t="s">
        <v>368</v>
      </c>
      <c r="AG891" s="538" t="s">
        <v>105</v>
      </c>
      <c r="AH891" s="538" t="s">
        <v>75</v>
      </c>
      <c r="AI891" s="15" t="s">
        <v>4809</v>
      </c>
      <c r="AJ891" s="466" t="s">
        <v>42</v>
      </c>
      <c r="AK891" s="53" t="s">
        <v>40</v>
      </c>
      <c r="AL891" s="15" t="s">
        <v>2578</v>
      </c>
      <c r="AM891" s="557">
        <v>45273.807217534719</v>
      </c>
      <c r="AN891" s="15" t="s">
        <v>49</v>
      </c>
      <c r="AO891" s="1101">
        <v>45306</v>
      </c>
      <c r="AP891" s="481">
        <v>1</v>
      </c>
      <c r="AQ891" s="466">
        <v>1</v>
      </c>
      <c r="AR891" s="466">
        <v>1</v>
      </c>
      <c r="AS891" s="673" t="s">
        <v>47</v>
      </c>
      <c r="AT891" s="18" t="s">
        <v>1210</v>
      </c>
      <c r="AV891" s="58"/>
      <c r="AW891" s="1064"/>
      <c r="AX891" s="481"/>
      <c r="AY891" s="1064"/>
      <c r="AZ891" s="58"/>
      <c r="BA891" s="58"/>
      <c r="BG891" s="755">
        <f t="shared" si="323"/>
        <v>11</v>
      </c>
      <c r="BH891" s="709">
        <f t="shared" si="324"/>
        <v>12</v>
      </c>
      <c r="BI891" s="755">
        <f t="shared" si="325"/>
        <v>1</v>
      </c>
      <c r="BJ891" s="459" t="str">
        <f t="shared" si="326"/>
        <v>NO TIENE REZAGO</v>
      </c>
    </row>
    <row r="892" spans="1:63" customFormat="1" ht="18.75" customHeight="1">
      <c r="A892" s="481">
        <v>1289</v>
      </c>
      <c r="B892" s="23" t="s">
        <v>5311</v>
      </c>
      <c r="C892" s="15" t="s">
        <v>33</v>
      </c>
      <c r="D892" s="15" t="s">
        <v>33</v>
      </c>
      <c r="E892" s="466" t="s">
        <v>335</v>
      </c>
      <c r="F892" s="53" t="s">
        <v>5666</v>
      </c>
      <c r="G892" s="310" t="str">
        <f>CONCATENATE(MID(Q892,3,2),MID(P892,1,2),MID(H892,1,2),MID(I892,1,2),MID(J892,1,2), MID(K892,1,2),MID(L892,1,1))</f>
        <v>0810NIESSEEDS</v>
      </c>
      <c r="H892" s="48" t="s">
        <v>670</v>
      </c>
      <c r="I892" s="48" t="s">
        <v>624</v>
      </c>
      <c r="J892" s="48" t="s">
        <v>2643</v>
      </c>
      <c r="K892" s="48" t="s">
        <v>1775</v>
      </c>
      <c r="L892" s="58" t="s">
        <v>57</v>
      </c>
      <c r="M892" s="103" t="s">
        <v>57</v>
      </c>
      <c r="N892" s="528">
        <v>39729</v>
      </c>
      <c r="O892" s="354">
        <v>8</v>
      </c>
      <c r="P892" s="354">
        <v>10</v>
      </c>
      <c r="Q892" s="354">
        <v>2008</v>
      </c>
      <c r="R892" s="637">
        <f t="shared" ca="1" si="321"/>
        <v>15</v>
      </c>
      <c r="S892" s="482" t="s">
        <v>4808</v>
      </c>
      <c r="T892" s="466" t="s">
        <v>71</v>
      </c>
      <c r="U892" s="53">
        <v>35163035</v>
      </c>
      <c r="V892" s="14" t="s">
        <v>2611</v>
      </c>
      <c r="W892" s="114" t="s">
        <v>47</v>
      </c>
      <c r="X892" s="51" t="str">
        <f t="shared" si="322"/>
        <v>9301ESPAJANAV</v>
      </c>
      <c r="Y892" s="53" t="s">
        <v>624</v>
      </c>
      <c r="Z892" s="53" t="s">
        <v>1292</v>
      </c>
      <c r="AA892" s="53" t="s">
        <v>6018</v>
      </c>
      <c r="AB892" s="53" t="s">
        <v>1260</v>
      </c>
      <c r="AC892" s="481" t="s">
        <v>56</v>
      </c>
      <c r="AD892" s="44" t="s">
        <v>57</v>
      </c>
      <c r="AE892" s="540">
        <v>33997</v>
      </c>
      <c r="AF892" s="538" t="s">
        <v>186</v>
      </c>
      <c r="AG892" s="538" t="s">
        <v>449</v>
      </c>
      <c r="AH892" s="538" t="s">
        <v>293</v>
      </c>
      <c r="AI892" s="15" t="s">
        <v>4809</v>
      </c>
      <c r="AJ892" s="466" t="s">
        <v>71</v>
      </c>
      <c r="AK892" s="53" t="s">
        <v>40</v>
      </c>
      <c r="AL892" s="15" t="s">
        <v>2578</v>
      </c>
      <c r="AM892" s="557">
        <v>45314.863199918982</v>
      </c>
      <c r="AN892" s="15"/>
      <c r="AO892" s="1101"/>
      <c r="AP892" s="481"/>
      <c r="AQ892" s="466"/>
      <c r="AR892" s="466"/>
      <c r="AS892" s="114" t="s">
        <v>47</v>
      </c>
      <c r="AT892" s="18" t="s">
        <v>1210</v>
      </c>
      <c r="AV892" s="58"/>
      <c r="AW892" s="1064"/>
      <c r="AX892" s="481"/>
      <c r="AY892" s="1064"/>
      <c r="AZ892" s="58"/>
      <c r="BA892" s="58"/>
      <c r="BG892" s="755">
        <f t="shared" si="323"/>
        <v>14</v>
      </c>
      <c r="BH892" s="709">
        <f t="shared" si="324"/>
        <v>15</v>
      </c>
      <c r="BI892" s="755">
        <f t="shared" si="325"/>
        <v>1</v>
      </c>
      <c r="BJ892" s="459" t="str">
        <f t="shared" si="326"/>
        <v>NO TIENE REZAGO</v>
      </c>
    </row>
    <row r="893" spans="1:63" customFormat="1" ht="18.75" customHeight="1">
      <c r="A893" s="481">
        <v>535</v>
      </c>
      <c r="B893" s="114" t="s">
        <v>2836</v>
      </c>
      <c r="C893" s="15" t="s">
        <v>33</v>
      </c>
      <c r="D893" s="15" t="s">
        <v>33</v>
      </c>
      <c r="E893" s="15" t="s">
        <v>116</v>
      </c>
      <c r="F893" s="16">
        <v>952739514</v>
      </c>
      <c r="G893" s="310" t="str">
        <f>CONCATENATE(MID(Q893,3,2),MID(P893,1,2),MID(H893,1,2),MID(I893,1,2),MID(J893,1,2), MID(K893,1,2),MID(L893,1,1))</f>
        <v>199NIPERESAS</v>
      </c>
      <c r="H893" s="18" t="s">
        <v>670</v>
      </c>
      <c r="I893" s="18" t="s">
        <v>1357</v>
      </c>
      <c r="J893" s="18" t="s">
        <v>3465</v>
      </c>
      <c r="K893" s="18" t="s">
        <v>2321</v>
      </c>
      <c r="L893" s="15" t="s">
        <v>57</v>
      </c>
      <c r="M893" s="103" t="s">
        <v>57</v>
      </c>
      <c r="N893" s="193">
        <v>43724</v>
      </c>
      <c r="O893" s="199">
        <v>16</v>
      </c>
      <c r="P893" s="199">
        <v>9</v>
      </c>
      <c r="Q893" s="199">
        <v>2019</v>
      </c>
      <c r="R893" s="637">
        <f t="shared" ca="1" si="321"/>
        <v>4</v>
      </c>
      <c r="S893" s="15" t="s">
        <v>4809</v>
      </c>
      <c r="T893" s="29" t="s">
        <v>2590</v>
      </c>
      <c r="U893" s="19">
        <v>786</v>
      </c>
      <c r="V893" s="21" t="s">
        <v>53</v>
      </c>
      <c r="W893" s="114" t="s">
        <v>47</v>
      </c>
      <c r="X893" s="51" t="str">
        <f t="shared" si="322"/>
        <v>998PEPESIJOV</v>
      </c>
      <c r="Y893" s="18" t="s">
        <v>1356</v>
      </c>
      <c r="Z893" s="18" t="s">
        <v>1357</v>
      </c>
      <c r="AA893" s="18" t="s">
        <v>1358</v>
      </c>
      <c r="AB893" s="18" t="s">
        <v>309</v>
      </c>
      <c r="AC893" s="481" t="s">
        <v>56</v>
      </c>
      <c r="AD893" s="44" t="s">
        <v>57</v>
      </c>
      <c r="AE893" s="116">
        <v>36377</v>
      </c>
      <c r="AF893" s="18" t="s">
        <v>180</v>
      </c>
      <c r="AG893" s="18" t="s">
        <v>73</v>
      </c>
      <c r="AH893" s="18" t="s">
        <v>344</v>
      </c>
      <c r="AI893" s="58" t="s">
        <v>4809</v>
      </c>
      <c r="AJ893" s="32" t="s">
        <v>58</v>
      </c>
      <c r="AK893" s="117">
        <v>27355884</v>
      </c>
      <c r="AL893" s="15" t="s">
        <v>2578</v>
      </c>
      <c r="AM893" s="85">
        <v>45231.658906018522</v>
      </c>
      <c r="AN893" s="15" t="s">
        <v>49</v>
      </c>
      <c r="AO893" s="24">
        <v>45254</v>
      </c>
      <c r="AP893" s="15">
        <v>1</v>
      </c>
      <c r="AQ893" s="20">
        <v>1</v>
      </c>
      <c r="AR893" s="20">
        <v>1</v>
      </c>
      <c r="AS893" s="114" t="s">
        <v>47</v>
      </c>
      <c r="AT893" s="15" t="s">
        <v>76</v>
      </c>
      <c r="AU893" s="398" t="s">
        <v>47</v>
      </c>
      <c r="AV893" s="15"/>
      <c r="AW893" s="18"/>
      <c r="AX893" s="58"/>
      <c r="AY893" s="18"/>
      <c r="AZ893" s="15"/>
      <c r="BA893" s="15"/>
      <c r="BB893" s="18"/>
      <c r="BC893" s="18"/>
      <c r="BD893" s="18"/>
      <c r="BE893" s="18"/>
      <c r="BF893" s="18"/>
      <c r="BG893" s="755">
        <f t="shared" si="323"/>
        <v>6</v>
      </c>
      <c r="BH893" s="709">
        <f t="shared" si="324"/>
        <v>4</v>
      </c>
      <c r="BI893" s="755">
        <f t="shared" si="325"/>
        <v>-2</v>
      </c>
      <c r="BJ893" s="459" t="str">
        <f t="shared" si="326"/>
        <v>NO TIENE REZAGO</v>
      </c>
      <c r="BK893" s="164"/>
    </row>
    <row r="894" spans="1:63" customFormat="1" ht="18.75" customHeight="1">
      <c r="A894" s="481">
        <v>844</v>
      </c>
      <c r="B894" s="23" t="s">
        <v>4811</v>
      </c>
      <c r="C894" s="15" t="s">
        <v>33</v>
      </c>
      <c r="D894" s="15" t="s">
        <v>33</v>
      </c>
      <c r="E894" s="185" t="s">
        <v>34</v>
      </c>
      <c r="F894" s="185">
        <v>902114533</v>
      </c>
      <c r="G894" s="310" t="str">
        <f>CONCATENATE(MID(Q894,3,2),MID(P894,1,2),MID(H894,1,2),MID(I894,1,2),MID(J894,1,2), MID(K894,1,2),MID(L894,1,1))</f>
        <v>111NIDODEJOS</v>
      </c>
      <c r="H894" s="18" t="s">
        <v>53</v>
      </c>
      <c r="I894" s="197" t="s">
        <v>2179</v>
      </c>
      <c r="J894" s="197" t="s">
        <v>4191</v>
      </c>
      <c r="K894" s="197" t="s">
        <v>309</v>
      </c>
      <c r="L894" s="15" t="s">
        <v>57</v>
      </c>
      <c r="M894" s="103" t="s">
        <v>57</v>
      </c>
      <c r="N894" s="193">
        <v>40570</v>
      </c>
      <c r="O894" s="199">
        <v>27</v>
      </c>
      <c r="P894" s="199">
        <v>1</v>
      </c>
      <c r="Q894" s="199">
        <v>2011</v>
      </c>
      <c r="R894" s="637">
        <f t="shared" ca="1" si="321"/>
        <v>13</v>
      </c>
      <c r="S894" s="15" t="s">
        <v>4808</v>
      </c>
      <c r="T894" s="29" t="s">
        <v>2590</v>
      </c>
      <c r="U894" s="362" t="s">
        <v>4192</v>
      </c>
      <c r="V894" s="14" t="s">
        <v>2582</v>
      </c>
      <c r="W894" s="114" t="s">
        <v>47</v>
      </c>
      <c r="X894" s="51" t="str">
        <f t="shared" si="322"/>
        <v>9602CEDOBEMEV</v>
      </c>
      <c r="Y894" s="185" t="s">
        <v>4193</v>
      </c>
      <c r="Z894" s="185" t="s">
        <v>2179</v>
      </c>
      <c r="AA894" s="185" t="s">
        <v>4194</v>
      </c>
      <c r="AB894" s="185" t="s">
        <v>4195</v>
      </c>
      <c r="AC894" s="481" t="s">
        <v>56</v>
      </c>
      <c r="AD894" s="15" t="s">
        <v>42</v>
      </c>
      <c r="AE894" s="193">
        <v>35110</v>
      </c>
      <c r="AF894" s="362" t="s">
        <v>314</v>
      </c>
      <c r="AG894" s="362" t="s">
        <v>87</v>
      </c>
      <c r="AH894" s="362" t="s">
        <v>334</v>
      </c>
      <c r="AI894" s="58" t="s">
        <v>4809</v>
      </c>
      <c r="AJ894" s="294" t="s">
        <v>42</v>
      </c>
      <c r="AK894" s="369" t="s">
        <v>4196</v>
      </c>
      <c r="AL894" s="15" t="s">
        <v>2578</v>
      </c>
      <c r="AM894" s="85">
        <v>45259.647222222222</v>
      </c>
      <c r="AN894" s="15" t="s">
        <v>49</v>
      </c>
      <c r="AO894" s="1111">
        <v>45266</v>
      </c>
      <c r="AP894" s="15">
        <v>4</v>
      </c>
      <c r="AQ894" s="20">
        <v>4</v>
      </c>
      <c r="AR894" s="199">
        <v>1</v>
      </c>
      <c r="AS894" s="146" t="s">
        <v>47</v>
      </c>
      <c r="AT894" s="185" t="s">
        <v>48</v>
      </c>
      <c r="AU894" s="164" t="s">
        <v>47</v>
      </c>
      <c r="AV894" s="58"/>
      <c r="AW894" s="164"/>
      <c r="AX894" s="58"/>
      <c r="AY894" s="164"/>
      <c r="AZ894" s="58"/>
      <c r="BA894" s="58"/>
      <c r="BB894" s="164"/>
      <c r="BC894" s="164"/>
      <c r="BD894" s="164"/>
      <c r="BE894" s="164"/>
      <c r="BF894" s="164"/>
      <c r="BG894" s="755">
        <f t="shared" si="323"/>
        <v>10</v>
      </c>
      <c r="BH894" s="709">
        <f t="shared" si="324"/>
        <v>13</v>
      </c>
      <c r="BI894" s="755">
        <f t="shared" si="325"/>
        <v>3</v>
      </c>
      <c r="BJ894" s="459" t="str">
        <f t="shared" si="326"/>
        <v>3 AÑOS REZAGO</v>
      </c>
      <c r="BK894" s="164"/>
    </row>
    <row r="895" spans="1:63" customFormat="1" ht="18.75" customHeight="1">
      <c r="A895" s="481">
        <v>298</v>
      </c>
      <c r="B895" s="114" t="s">
        <v>2836</v>
      </c>
      <c r="C895" s="15" t="s">
        <v>33</v>
      </c>
      <c r="D895" s="15" t="s">
        <v>33</v>
      </c>
      <c r="E895" s="16" t="s">
        <v>34</v>
      </c>
      <c r="F895" s="15">
        <v>907045308</v>
      </c>
      <c r="G895" s="310" t="str">
        <f>CONCATENATE(MID(Q895,3,2),MID(P895,1,2),MID(H895,1,2),MID(I895,1,2),MID(J895,1,2), MID(K895,1,2),MID(L895,1,1))</f>
        <v>206NIDUALYES</v>
      </c>
      <c r="H895" s="18" t="s">
        <v>53</v>
      </c>
      <c r="I895" s="18" t="s">
        <v>3010</v>
      </c>
      <c r="J895" s="18" t="s">
        <v>3011</v>
      </c>
      <c r="K895" s="18" t="s">
        <v>1886</v>
      </c>
      <c r="L895" s="15" t="s">
        <v>57</v>
      </c>
      <c r="M895" s="103" t="s">
        <v>57</v>
      </c>
      <c r="N895" s="193">
        <v>44006</v>
      </c>
      <c r="O895" s="199">
        <v>24</v>
      </c>
      <c r="P895" s="199">
        <v>6</v>
      </c>
      <c r="Q895" s="199">
        <v>2020</v>
      </c>
      <c r="R895" s="637">
        <f t="shared" ca="1" si="321"/>
        <v>3</v>
      </c>
      <c r="S895" s="15" t="s">
        <v>4809</v>
      </c>
      <c r="T895" s="29" t="s">
        <v>86</v>
      </c>
      <c r="U895" s="120" t="s">
        <v>3012</v>
      </c>
      <c r="V895" s="21" t="s">
        <v>53</v>
      </c>
      <c r="W895" s="114" t="s">
        <v>47</v>
      </c>
      <c r="X895" s="51" t="str">
        <f t="shared" si="322"/>
        <v>929DUJIANYAV</v>
      </c>
      <c r="Y895" s="15" t="s">
        <v>573</v>
      </c>
      <c r="Z895" s="15" t="s">
        <v>577</v>
      </c>
      <c r="AA895" s="15" t="s">
        <v>578</v>
      </c>
      <c r="AB895" s="15" t="s">
        <v>579</v>
      </c>
      <c r="AC895" s="481" t="s">
        <v>56</v>
      </c>
      <c r="AD895" s="44" t="s">
        <v>57</v>
      </c>
      <c r="AE895" s="85">
        <v>33875</v>
      </c>
      <c r="AF895" s="18" t="s">
        <v>186</v>
      </c>
      <c r="AG895" s="18" t="s">
        <v>45</v>
      </c>
      <c r="AH895" s="18" t="s">
        <v>115</v>
      </c>
      <c r="AI895" s="58" t="s">
        <v>4809</v>
      </c>
      <c r="AJ895" s="32" t="s">
        <v>58</v>
      </c>
      <c r="AK895" s="117" t="s">
        <v>580</v>
      </c>
      <c r="AL895" s="15" t="s">
        <v>2578</v>
      </c>
      <c r="AM895" s="1094">
        <v>45201</v>
      </c>
      <c r="AN895" s="15" t="s">
        <v>49</v>
      </c>
      <c r="AO895" s="31">
        <v>45244</v>
      </c>
      <c r="AP895" s="15">
        <v>2</v>
      </c>
      <c r="AQ895" s="20">
        <v>2</v>
      </c>
      <c r="AR895" s="20">
        <v>1</v>
      </c>
      <c r="AS895" s="114" t="s">
        <v>47</v>
      </c>
      <c r="AT895" s="15" t="s">
        <v>98</v>
      </c>
      <c r="AU895" s="398" t="s">
        <v>47</v>
      </c>
      <c r="AV895" s="15"/>
      <c r="AW895" s="164"/>
      <c r="AX895" s="58"/>
      <c r="AY895" s="164"/>
      <c r="AZ895" s="15"/>
      <c r="BA895" s="15"/>
      <c r="BB895" s="164"/>
      <c r="BC895" s="164"/>
      <c r="BD895" s="164"/>
      <c r="BE895" s="164"/>
      <c r="BF895" s="164"/>
      <c r="BG895" s="755">
        <f t="shared" si="323"/>
        <v>6</v>
      </c>
      <c r="BH895" s="709">
        <f t="shared" si="324"/>
        <v>3</v>
      </c>
      <c r="BI895" s="755">
        <f t="shared" si="325"/>
        <v>-3</v>
      </c>
      <c r="BJ895" s="459" t="str">
        <f t="shared" si="326"/>
        <v>NO TIENE REZAGO</v>
      </c>
      <c r="BK895" s="164"/>
    </row>
    <row r="896" spans="1:63" customFormat="1" ht="18.75" customHeight="1">
      <c r="A896" s="481">
        <v>6</v>
      </c>
      <c r="B896" s="51" t="s">
        <v>2575</v>
      </c>
      <c r="C896" s="25" t="s">
        <v>33</v>
      </c>
      <c r="D896" s="25" t="s">
        <v>33</v>
      </c>
      <c r="E896" s="14" t="s">
        <v>316</v>
      </c>
      <c r="F896" s="14">
        <v>910844080</v>
      </c>
      <c r="G896" s="310" t="str">
        <f>CONCATENATE(MID(Q896,3,2),MID(P896,1,2),MID(H896,1,2),MID(I896,1,2),MID(J896,1,2), MID(K896,1,2),MID(L896,1,1))</f>
        <v>182NIFIEDANS</v>
      </c>
      <c r="H896" s="18" t="s">
        <v>53</v>
      </c>
      <c r="I896" s="37" t="s">
        <v>663</v>
      </c>
      <c r="J896" s="37" t="s">
        <v>2589</v>
      </c>
      <c r="K896" s="37" t="s">
        <v>177</v>
      </c>
      <c r="L896" s="15" t="s">
        <v>57</v>
      </c>
      <c r="M896" s="103" t="s">
        <v>57</v>
      </c>
      <c r="N896" s="193">
        <v>43148</v>
      </c>
      <c r="O896" s="199">
        <v>17</v>
      </c>
      <c r="P896" s="199">
        <v>2</v>
      </c>
      <c r="Q896" s="199">
        <v>2018</v>
      </c>
      <c r="R896" s="637">
        <f t="shared" ca="1" si="321"/>
        <v>6</v>
      </c>
      <c r="S896" s="15" t="s">
        <v>4809</v>
      </c>
      <c r="T896" s="29" t="s">
        <v>2590</v>
      </c>
      <c r="U896" s="14">
        <v>361</v>
      </c>
      <c r="V896" s="29" t="s">
        <v>53</v>
      </c>
      <c r="W896" s="51" t="s">
        <v>47</v>
      </c>
      <c r="X896" s="51" t="str">
        <f t="shared" si="322"/>
        <v>0306FIMIMAJOV</v>
      </c>
      <c r="Y896" s="33" t="s">
        <v>663</v>
      </c>
      <c r="Z896" s="14" t="s">
        <v>664</v>
      </c>
      <c r="AA896" s="14" t="s">
        <v>185</v>
      </c>
      <c r="AB896" s="14" t="s">
        <v>309</v>
      </c>
      <c r="AC896" s="481" t="s">
        <v>56</v>
      </c>
      <c r="AD896" s="44" t="s">
        <v>57</v>
      </c>
      <c r="AE896" s="38">
        <v>37778</v>
      </c>
      <c r="AF896" s="46" t="s">
        <v>301</v>
      </c>
      <c r="AG896" s="46" t="s">
        <v>301</v>
      </c>
      <c r="AH896" s="46" t="s">
        <v>89</v>
      </c>
      <c r="AI896" s="58" t="s">
        <v>4809</v>
      </c>
      <c r="AJ896" s="32" t="s">
        <v>58</v>
      </c>
      <c r="AK896" s="39">
        <v>31427000</v>
      </c>
      <c r="AL896" s="1080" t="s">
        <v>2578</v>
      </c>
      <c r="AM896" s="1101">
        <v>45184</v>
      </c>
      <c r="AN896" s="15" t="s">
        <v>49</v>
      </c>
      <c r="AO896" s="1111">
        <v>45212</v>
      </c>
      <c r="AP896" s="58">
        <v>1</v>
      </c>
      <c r="AQ896" s="56">
        <v>1</v>
      </c>
      <c r="AR896" s="39">
        <v>1</v>
      </c>
      <c r="AS896" s="51" t="s">
        <v>47</v>
      </c>
      <c r="AT896" s="14" t="s">
        <v>98</v>
      </c>
      <c r="AU896" s="1058" t="s">
        <v>47</v>
      </c>
      <c r="AV896" s="58"/>
      <c r="AW896" s="1061"/>
      <c r="AX896" s="58"/>
      <c r="AY896" s="1061"/>
      <c r="AZ896" s="58"/>
      <c r="BA896" s="557"/>
      <c r="BB896" s="1061"/>
      <c r="BC896" s="1061"/>
      <c r="BD896" s="1058"/>
      <c r="BE896" s="1061"/>
      <c r="BF896" s="1061"/>
      <c r="BG896" s="755">
        <f t="shared" si="323"/>
        <v>6</v>
      </c>
      <c r="BH896" s="709">
        <f t="shared" si="324"/>
        <v>6</v>
      </c>
      <c r="BI896" s="755">
        <f t="shared" si="325"/>
        <v>0</v>
      </c>
      <c r="BJ896" s="459" t="str">
        <f t="shared" si="326"/>
        <v>NO TIENE REZAGO</v>
      </c>
      <c r="BK896" s="1061"/>
    </row>
    <row r="897" spans="1:63" customFormat="1" ht="18.75" customHeight="1">
      <c r="A897" s="481">
        <v>707</v>
      </c>
      <c r="B897" s="114" t="s">
        <v>2836</v>
      </c>
      <c r="C897" s="15" t="s">
        <v>5146</v>
      </c>
      <c r="D897" s="15" t="s">
        <v>126</v>
      </c>
      <c r="E897" s="198" t="s">
        <v>484</v>
      </c>
      <c r="F897" s="15">
        <v>940647081</v>
      </c>
      <c r="G897" s="310" t="str">
        <f>CONCATENATE(MID(Q897,3,2),MID(P897,1,2),MID(H897,1,2),MID(I897,1,2),MID(J897,1,2), MID(K897,1,2),MID(L897,1,1))</f>
        <v>181NIHEFRNAS</v>
      </c>
      <c r="H897" s="18" t="s">
        <v>53</v>
      </c>
      <c r="I897" s="18" t="s">
        <v>361</v>
      </c>
      <c r="J897" s="18" t="s">
        <v>3758</v>
      </c>
      <c r="K897" s="18" t="s">
        <v>3759</v>
      </c>
      <c r="L897" s="15" t="s">
        <v>57</v>
      </c>
      <c r="M897" s="103" t="s">
        <v>57</v>
      </c>
      <c r="N897" s="193">
        <v>43122</v>
      </c>
      <c r="O897" s="199">
        <v>22</v>
      </c>
      <c r="P897" s="199">
        <v>1</v>
      </c>
      <c r="Q897" s="199">
        <v>2018</v>
      </c>
      <c r="R897" s="637">
        <f t="shared" ca="1" si="321"/>
        <v>6</v>
      </c>
      <c r="S897" s="15" t="s">
        <v>4809</v>
      </c>
      <c r="T897" s="29" t="s">
        <v>2590</v>
      </c>
      <c r="U897" s="15">
        <v>44</v>
      </c>
      <c r="V897" s="21" t="s">
        <v>53</v>
      </c>
      <c r="W897" s="114" t="s">
        <v>47</v>
      </c>
      <c r="X897" s="51" t="str">
        <f t="shared" si="322"/>
        <v>846NIHENOJOV</v>
      </c>
      <c r="Y897" s="18" t="s">
        <v>1208</v>
      </c>
      <c r="Z897" s="18" t="s">
        <v>361</v>
      </c>
      <c r="AA897" s="18" t="s">
        <v>1234</v>
      </c>
      <c r="AB897" s="18" t="s">
        <v>374</v>
      </c>
      <c r="AC897" s="481" t="s">
        <v>56</v>
      </c>
      <c r="AD897" s="44" t="s">
        <v>57</v>
      </c>
      <c r="AE897" s="85">
        <v>30858</v>
      </c>
      <c r="AF897" s="18" t="s">
        <v>274</v>
      </c>
      <c r="AG897" s="18" t="s">
        <v>74</v>
      </c>
      <c r="AH897" s="18" t="s">
        <v>236</v>
      </c>
      <c r="AI897" s="58" t="s">
        <v>4809</v>
      </c>
      <c r="AJ897" s="32" t="s">
        <v>58</v>
      </c>
      <c r="AK897" s="20">
        <v>18047644</v>
      </c>
      <c r="AL897" s="15" t="s">
        <v>2578</v>
      </c>
      <c r="AM897" s="85">
        <v>45184</v>
      </c>
      <c r="AN897" s="15"/>
      <c r="AO897" s="1111"/>
      <c r="AP897" s="15"/>
      <c r="AQ897" s="20"/>
      <c r="AR897" s="20"/>
      <c r="AS897" s="114" t="s">
        <v>47</v>
      </c>
      <c r="AT897" s="15" t="s">
        <v>84</v>
      </c>
      <c r="AU897" s="398" t="s">
        <v>47</v>
      </c>
      <c r="AV897" s="15"/>
      <c r="AW897" s="164"/>
      <c r="AX897" s="58"/>
      <c r="AY897" s="164"/>
      <c r="AZ897" s="15"/>
      <c r="BA897" s="15"/>
      <c r="BB897" s="164"/>
      <c r="BC897" s="164"/>
      <c r="BD897" s="164"/>
      <c r="BE897" s="164"/>
      <c r="BF897" s="164"/>
      <c r="BG897" s="755">
        <f t="shared" si="323"/>
        <v>6</v>
      </c>
      <c r="BH897" s="709">
        <f t="shared" si="324"/>
        <v>6</v>
      </c>
      <c r="BI897" s="755">
        <f t="shared" si="325"/>
        <v>0</v>
      </c>
      <c r="BJ897" s="459" t="str">
        <f t="shared" si="326"/>
        <v>NO TIENE REZAGO</v>
      </c>
      <c r="BK897" s="164"/>
    </row>
    <row r="898" spans="1:63" customFormat="1" ht="18.75" customHeight="1">
      <c r="A898" s="481">
        <v>431</v>
      </c>
      <c r="B898" s="114" t="s">
        <v>2836</v>
      </c>
      <c r="C898" s="15" t="s">
        <v>33</v>
      </c>
      <c r="D898" s="15" t="s">
        <v>33</v>
      </c>
      <c r="E898" s="15" t="s">
        <v>279</v>
      </c>
      <c r="F898" s="15" t="s">
        <v>1043</v>
      </c>
      <c r="G898" s="310" t="str">
        <f>CONCATENATE(MID(Q898,3,2),MID(P898,1,2),MID(H898,1,2),MID(I898,1,2),MID(J898,1,2), MID(K898,1,2),MID(L898,1,1))</f>
        <v>096NIMADIANS</v>
      </c>
      <c r="H898" s="18" t="s">
        <v>53</v>
      </c>
      <c r="I898" s="18" t="s">
        <v>426</v>
      </c>
      <c r="J898" s="18" t="s">
        <v>3266</v>
      </c>
      <c r="K898" s="18" t="s">
        <v>2466</v>
      </c>
      <c r="L898" s="15" t="s">
        <v>57</v>
      </c>
      <c r="M898" s="103" t="s">
        <v>57</v>
      </c>
      <c r="N898" s="193">
        <v>39987</v>
      </c>
      <c r="O898" s="199">
        <v>23</v>
      </c>
      <c r="P898" s="199">
        <v>6</v>
      </c>
      <c r="Q898" s="199">
        <v>2009</v>
      </c>
      <c r="R898" s="637">
        <f t="shared" ca="1" si="321"/>
        <v>14</v>
      </c>
      <c r="S898" s="15" t="s">
        <v>4808</v>
      </c>
      <c r="T898" s="29" t="s">
        <v>2590</v>
      </c>
      <c r="U898" s="15">
        <v>4401</v>
      </c>
      <c r="V898" s="14" t="s">
        <v>2582</v>
      </c>
      <c r="W898" s="114" t="s">
        <v>47</v>
      </c>
      <c r="X898" s="51" t="str">
        <f t="shared" si="322"/>
        <v>877MAPAZUANV</v>
      </c>
      <c r="Y898" s="18" t="s">
        <v>426</v>
      </c>
      <c r="Z898" s="18" t="s">
        <v>1044</v>
      </c>
      <c r="AA898" s="18" t="s">
        <v>1045</v>
      </c>
      <c r="AB898" s="18" t="s">
        <v>1046</v>
      </c>
      <c r="AC898" s="481" t="s">
        <v>56</v>
      </c>
      <c r="AD898" s="44" t="s">
        <v>111</v>
      </c>
      <c r="AE898" s="116">
        <v>31983</v>
      </c>
      <c r="AF898" s="18" t="s">
        <v>274</v>
      </c>
      <c r="AG898" s="18" t="s">
        <v>200</v>
      </c>
      <c r="AH898" s="18" t="s">
        <v>249</v>
      </c>
      <c r="AI898" s="58" t="s">
        <v>4809</v>
      </c>
      <c r="AJ898" s="150" t="s">
        <v>142</v>
      </c>
      <c r="AK898" s="126" t="s">
        <v>1047</v>
      </c>
      <c r="AL898" s="15" t="s">
        <v>2578</v>
      </c>
      <c r="AM898" s="31">
        <v>45202</v>
      </c>
      <c r="AN898" s="15"/>
      <c r="AO898" s="1119"/>
      <c r="AP898" s="15"/>
      <c r="AQ898" s="20"/>
      <c r="AR898" s="20"/>
      <c r="AS898" s="114" t="s">
        <v>47</v>
      </c>
      <c r="AT898" s="15" t="s">
        <v>188</v>
      </c>
      <c r="AU898" s="398" t="s">
        <v>47</v>
      </c>
      <c r="AV898" s="15"/>
      <c r="AW898" s="18"/>
      <c r="AX898" s="58"/>
      <c r="AY898" s="18"/>
      <c r="AZ898" s="15"/>
      <c r="BA898" s="15"/>
      <c r="BB898" s="18"/>
      <c r="BC898" s="18"/>
      <c r="BD898" s="18"/>
      <c r="BE898" s="18"/>
      <c r="BF898" s="18"/>
      <c r="BG898" s="755">
        <f t="shared" si="323"/>
        <v>10</v>
      </c>
      <c r="BH898" s="709">
        <f t="shared" si="324"/>
        <v>14</v>
      </c>
      <c r="BI898" s="755">
        <f t="shared" si="325"/>
        <v>4</v>
      </c>
      <c r="BJ898" s="459" t="str">
        <f t="shared" si="326"/>
        <v>4 AÑOS REZAGO A MÁS</v>
      </c>
      <c r="BK898" s="164"/>
    </row>
    <row r="899" spans="1:63" customFormat="1" ht="18.75" customHeight="1">
      <c r="A899" s="481">
        <v>489</v>
      </c>
      <c r="B899" s="114" t="s">
        <v>2836</v>
      </c>
      <c r="C899" s="15" t="s">
        <v>33</v>
      </c>
      <c r="D899" s="15" t="s">
        <v>33</v>
      </c>
      <c r="E899" s="16" t="s">
        <v>132</v>
      </c>
      <c r="F899" s="15">
        <v>990290648</v>
      </c>
      <c r="G899" s="310" t="str">
        <f>CONCATENATE(MID(Q899,3,2),MID(P899,1,2),MID(H899,1,2),MID(I899,1,2),MID(J899,1,2), MID(K899,1,2),MID(L899,1,1))</f>
        <v>209NINADAJES</v>
      </c>
      <c r="H899" s="18" t="s">
        <v>53</v>
      </c>
      <c r="I899" s="18" t="s">
        <v>1229</v>
      </c>
      <c r="J899" s="18" t="s">
        <v>3367</v>
      </c>
      <c r="K899" s="18" t="s">
        <v>3368</v>
      </c>
      <c r="L899" s="15" t="s">
        <v>57</v>
      </c>
      <c r="M899" s="103" t="s">
        <v>57</v>
      </c>
      <c r="N899" s="193">
        <v>44091</v>
      </c>
      <c r="O899" s="199">
        <v>17</v>
      </c>
      <c r="P899" s="199">
        <v>9</v>
      </c>
      <c r="Q899" s="199">
        <v>2020</v>
      </c>
      <c r="R899" s="637">
        <f t="shared" ca="1" si="321"/>
        <v>3</v>
      </c>
      <c r="S899" s="15" t="s">
        <v>4808</v>
      </c>
      <c r="T899" s="29" t="s">
        <v>2590</v>
      </c>
      <c r="U899" s="695" t="s">
        <v>3369</v>
      </c>
      <c r="V899" s="21" t="s">
        <v>53</v>
      </c>
      <c r="W899" s="114" t="s">
        <v>47</v>
      </c>
      <c r="X899" s="51" t="str">
        <f t="shared" si="322"/>
        <v>039NINANANAV</v>
      </c>
      <c r="Y899" s="18" t="s">
        <v>1208</v>
      </c>
      <c r="Z899" s="18" t="s">
        <v>1229</v>
      </c>
      <c r="AA899" s="18" t="s">
        <v>1230</v>
      </c>
      <c r="AB899" s="18" t="s">
        <v>1229</v>
      </c>
      <c r="AC899" s="481" t="s">
        <v>56</v>
      </c>
      <c r="AD899" s="44" t="s">
        <v>57</v>
      </c>
      <c r="AE899" s="116">
        <v>37875</v>
      </c>
      <c r="AF899" s="18" t="s">
        <v>65</v>
      </c>
      <c r="AG899" s="18" t="s">
        <v>45</v>
      </c>
      <c r="AH899" s="18" t="s">
        <v>89</v>
      </c>
      <c r="AI899" s="58" t="s">
        <v>4809</v>
      </c>
      <c r="AJ899" s="32" t="s">
        <v>58</v>
      </c>
      <c r="AK899" s="20">
        <v>30071146</v>
      </c>
      <c r="AL899" s="15" t="s">
        <v>2578</v>
      </c>
      <c r="AM899" s="85">
        <v>45258</v>
      </c>
      <c r="AN899" s="15" t="s">
        <v>49</v>
      </c>
      <c r="AO899" s="31">
        <v>45258</v>
      </c>
      <c r="AP899" s="15">
        <v>1</v>
      </c>
      <c r="AQ899" s="20">
        <v>1</v>
      </c>
      <c r="AR899" s="20">
        <v>1</v>
      </c>
      <c r="AS899" s="114" t="s">
        <v>47</v>
      </c>
      <c r="AT899" s="15" t="s">
        <v>188</v>
      </c>
      <c r="AU899" s="398" t="s">
        <v>47</v>
      </c>
      <c r="AV899" s="15"/>
      <c r="AW899" s="164"/>
      <c r="AX899" s="58"/>
      <c r="AY899" s="164"/>
      <c r="AZ899" s="15"/>
      <c r="BA899" s="15"/>
      <c r="BB899" s="164"/>
      <c r="BC899" s="164"/>
      <c r="BD899" s="164"/>
      <c r="BE899" s="164"/>
      <c r="BF899" s="164"/>
      <c r="BG899" s="755">
        <f t="shared" si="323"/>
        <v>6</v>
      </c>
      <c r="BH899" s="709">
        <f t="shared" si="324"/>
        <v>3</v>
      </c>
      <c r="BI899" s="755">
        <f t="shared" si="325"/>
        <v>-3</v>
      </c>
      <c r="BJ899" s="459" t="str">
        <f t="shared" si="326"/>
        <v>NO TIENE REZAGO</v>
      </c>
      <c r="BK899" s="164"/>
    </row>
    <row r="900" spans="1:63" customFormat="1" ht="18.75" customHeight="1">
      <c r="A900" s="481">
        <v>24</v>
      </c>
      <c r="B900" s="51" t="s">
        <v>2575</v>
      </c>
      <c r="C900" s="25" t="s">
        <v>33</v>
      </c>
      <c r="D900" s="25" t="s">
        <v>33</v>
      </c>
      <c r="E900" s="150" t="s">
        <v>68</v>
      </c>
      <c r="F900" s="14" t="s">
        <v>1235</v>
      </c>
      <c r="G900" s="310" t="str">
        <f>CONCATENATE(MID(Q900,3,2),MID(P900,1,2),MID(H900,1,2),MID(I900,1,2),MID(J900,1,2), MID(K900,1,2),MID(L900,1,1))</f>
        <v>188NIROBRYES</v>
      </c>
      <c r="H900" s="18" t="s">
        <v>53</v>
      </c>
      <c r="I900" s="37" t="s">
        <v>1236</v>
      </c>
      <c r="J900" s="37" t="s">
        <v>2620</v>
      </c>
      <c r="K900" s="37" t="s">
        <v>2621</v>
      </c>
      <c r="L900" s="15" t="s">
        <v>57</v>
      </c>
      <c r="M900" s="103" t="s">
        <v>57</v>
      </c>
      <c r="N900" s="193">
        <v>43339</v>
      </c>
      <c r="O900" s="199">
        <v>27</v>
      </c>
      <c r="P900" s="199">
        <v>8</v>
      </c>
      <c r="Q900" s="199">
        <v>2018</v>
      </c>
      <c r="R900" s="637">
        <f t="shared" ca="1" si="321"/>
        <v>5</v>
      </c>
      <c r="S900" s="15" t="s">
        <v>4809</v>
      </c>
      <c r="T900" s="29" t="s">
        <v>2590</v>
      </c>
      <c r="U900" s="14">
        <v>689</v>
      </c>
      <c r="V900" s="29" t="s">
        <v>53</v>
      </c>
      <c r="W900" s="51" t="s">
        <v>47</v>
      </c>
      <c r="X900" s="51" t="str">
        <f t="shared" si="322"/>
        <v>9706NIROMADEV</v>
      </c>
      <c r="Y900" s="18" t="s">
        <v>1208</v>
      </c>
      <c r="Z900" s="14" t="s">
        <v>1236</v>
      </c>
      <c r="AA900" s="14" t="s">
        <v>185</v>
      </c>
      <c r="AB900" s="14" t="s">
        <v>63</v>
      </c>
      <c r="AC900" s="481" t="s">
        <v>56</v>
      </c>
      <c r="AD900" s="44" t="s">
        <v>57</v>
      </c>
      <c r="AE900" s="38">
        <v>35583</v>
      </c>
      <c r="AF900" s="46" t="s">
        <v>87</v>
      </c>
      <c r="AG900" s="46" t="s">
        <v>301</v>
      </c>
      <c r="AH900" s="46" t="s">
        <v>66</v>
      </c>
      <c r="AI900" s="58" t="s">
        <v>4809</v>
      </c>
      <c r="AJ900" s="32" t="s">
        <v>58</v>
      </c>
      <c r="AK900" s="39">
        <v>26077420</v>
      </c>
      <c r="AL900" s="1080" t="s">
        <v>2578</v>
      </c>
      <c r="AM900" s="1101">
        <v>45184</v>
      </c>
      <c r="AN900" s="15" t="s">
        <v>49</v>
      </c>
      <c r="AO900" s="1111">
        <v>45212</v>
      </c>
      <c r="AP900" s="58">
        <v>1</v>
      </c>
      <c r="AQ900" s="56">
        <v>1</v>
      </c>
      <c r="AR900" s="39">
        <v>1</v>
      </c>
      <c r="AS900" s="51" t="s">
        <v>47</v>
      </c>
      <c r="AT900" s="14" t="s">
        <v>98</v>
      </c>
      <c r="AU900" s="1058" t="s">
        <v>47</v>
      </c>
      <c r="AV900" s="58"/>
      <c r="AW900" s="1061"/>
      <c r="AX900" s="58"/>
      <c r="AY900" s="1061"/>
      <c r="AZ900" s="58"/>
      <c r="BA900" s="557"/>
      <c r="BB900" s="1061"/>
      <c r="BC900" s="1061"/>
      <c r="BD900" s="1061"/>
      <c r="BE900" s="1061"/>
      <c r="BF900" s="1061"/>
      <c r="BG900" s="755">
        <f t="shared" si="323"/>
        <v>6</v>
      </c>
      <c r="BH900" s="709">
        <f t="shared" si="324"/>
        <v>5</v>
      </c>
      <c r="BI900" s="755">
        <f t="shared" si="325"/>
        <v>-1</v>
      </c>
      <c r="BJ900" s="459" t="str">
        <f t="shared" si="326"/>
        <v>NO TIENE REZAGO</v>
      </c>
      <c r="BK900" s="1061"/>
    </row>
    <row r="901" spans="1:63" customFormat="1" ht="18.75" customHeight="1">
      <c r="A901" s="481">
        <v>490</v>
      </c>
      <c r="B901" s="114" t="s">
        <v>2836</v>
      </c>
      <c r="C901" s="15" t="s">
        <v>33</v>
      </c>
      <c r="D901" s="15" t="s">
        <v>33</v>
      </c>
      <c r="E901" s="33" t="s">
        <v>60</v>
      </c>
      <c r="F901" s="15">
        <v>928947167</v>
      </c>
      <c r="G901" s="310" t="str">
        <f>CONCATENATE(MID(Q901,3,2),MID(P901,1,2),MID(H901,1,2),MID(I901,1,2),MID(J901,1,2), MID(K901,1,2),MID(L901,1,1))</f>
        <v>154NISAJECAS</v>
      </c>
      <c r="H901" s="18" t="s">
        <v>53</v>
      </c>
      <c r="I901" s="18" t="s">
        <v>846</v>
      </c>
      <c r="J901" s="18" t="s">
        <v>1995</v>
      </c>
      <c r="K901" s="18" t="s">
        <v>1077</v>
      </c>
      <c r="L901" s="15" t="s">
        <v>57</v>
      </c>
      <c r="M901" s="103" t="s">
        <v>57</v>
      </c>
      <c r="N901" s="193">
        <v>42119</v>
      </c>
      <c r="O901" s="199">
        <v>25</v>
      </c>
      <c r="P901" s="199">
        <v>4</v>
      </c>
      <c r="Q901" s="199">
        <v>2015</v>
      </c>
      <c r="R901" s="637">
        <f t="shared" ca="1" si="321"/>
        <v>8</v>
      </c>
      <c r="S901" s="15" t="s">
        <v>4808</v>
      </c>
      <c r="T901" s="29" t="s">
        <v>2590</v>
      </c>
      <c r="U901" s="122" t="s">
        <v>3370</v>
      </c>
      <c r="V901" s="756" t="s">
        <v>2631</v>
      </c>
      <c r="W901" s="114" t="s">
        <v>47</v>
      </c>
      <c r="X901" s="51" t="str">
        <f t="shared" si="322"/>
        <v>7511NISAYEDEV</v>
      </c>
      <c r="Y901" s="18" t="s">
        <v>1208</v>
      </c>
      <c r="Z901" s="18" t="s">
        <v>846</v>
      </c>
      <c r="AA901" s="18" t="s">
        <v>657</v>
      </c>
      <c r="AB901" s="18" t="s">
        <v>223</v>
      </c>
      <c r="AC901" s="481" t="s">
        <v>56</v>
      </c>
      <c r="AD901" s="44" t="s">
        <v>57</v>
      </c>
      <c r="AE901" s="116">
        <v>27699</v>
      </c>
      <c r="AF901" s="18" t="s">
        <v>144</v>
      </c>
      <c r="AG901" s="18" t="s">
        <v>65</v>
      </c>
      <c r="AH901" s="18" t="s">
        <v>1128</v>
      </c>
      <c r="AI901" s="58" t="s">
        <v>4809</v>
      </c>
      <c r="AJ901" s="32" t="s">
        <v>58</v>
      </c>
      <c r="AK901" s="117" t="s">
        <v>1231</v>
      </c>
      <c r="AL901" s="15" t="s">
        <v>2578</v>
      </c>
      <c r="AM901" s="31">
        <v>45225.659571759257</v>
      </c>
      <c r="AN901" s="15" t="s">
        <v>49</v>
      </c>
      <c r="AO901" s="24">
        <v>45251</v>
      </c>
      <c r="AP901" s="15">
        <v>2</v>
      </c>
      <c r="AQ901" s="20">
        <v>2</v>
      </c>
      <c r="AR901" s="20">
        <v>2</v>
      </c>
      <c r="AS901" s="114" t="s">
        <v>47</v>
      </c>
      <c r="AT901" s="15" t="s">
        <v>67</v>
      </c>
      <c r="AU901" s="398" t="s">
        <v>47</v>
      </c>
      <c r="AV901" s="15"/>
      <c r="AW901" s="164"/>
      <c r="AX901" s="58"/>
      <c r="AY901" s="164"/>
      <c r="AZ901" s="15"/>
      <c r="BA901" s="15"/>
      <c r="BB901" s="164"/>
      <c r="BC901" s="164"/>
      <c r="BD901" s="164"/>
      <c r="BE901" s="164"/>
      <c r="BF901" s="164"/>
      <c r="BG901" s="755">
        <f t="shared" si="323"/>
        <v>6</v>
      </c>
      <c r="BH901" s="709">
        <f t="shared" si="324"/>
        <v>8</v>
      </c>
      <c r="BI901" s="755">
        <f t="shared" si="325"/>
        <v>2</v>
      </c>
      <c r="BJ901" s="459" t="str">
        <f t="shared" si="326"/>
        <v>2 AÑOS REZAGO</v>
      </c>
      <c r="BK901" s="164"/>
    </row>
    <row r="902" spans="1:63" customFormat="1" ht="18.75" customHeight="1">
      <c r="A902" s="481">
        <v>498</v>
      </c>
      <c r="B902" s="114" t="s">
        <v>2836</v>
      </c>
      <c r="C902" s="15" t="s">
        <v>33</v>
      </c>
      <c r="D902" s="15" t="s">
        <v>33</v>
      </c>
      <c r="E902" s="16" t="s">
        <v>132</v>
      </c>
      <c r="F902" s="15">
        <v>961830435</v>
      </c>
      <c r="G902" s="310" t="str">
        <f>CONCATENATE(MID(Q902,3,2),MID(P902,1,2),MID(H902,1,2),MID(I902,1,2),MID(J902,1,2), MID(K902,1,2),MID(L902,1,1))</f>
        <v>2010NOMEJAJON</v>
      </c>
      <c r="H902" s="18" t="s">
        <v>1774</v>
      </c>
      <c r="I902" s="18" t="s">
        <v>1062</v>
      </c>
      <c r="J902" s="18" t="s">
        <v>2645</v>
      </c>
      <c r="K902" s="18" t="s">
        <v>2317</v>
      </c>
      <c r="L902" s="21" t="s">
        <v>1938</v>
      </c>
      <c r="M902" s="185" t="s">
        <v>1938</v>
      </c>
      <c r="N902" s="193">
        <v>44120</v>
      </c>
      <c r="O902" s="199">
        <v>16</v>
      </c>
      <c r="P902" s="199">
        <v>10</v>
      </c>
      <c r="Q902" s="199">
        <v>2020</v>
      </c>
      <c r="R902" s="637">
        <f ca="1">DATEDIF(N902,TODAY(),"Y")</f>
        <v>3</v>
      </c>
      <c r="S902" s="15" t="s">
        <v>4808</v>
      </c>
      <c r="T902" s="15" t="s">
        <v>1939</v>
      </c>
      <c r="U902" s="15">
        <v>92064203</v>
      </c>
      <c r="V902" s="21" t="s">
        <v>53</v>
      </c>
      <c r="W902" s="114" t="s">
        <v>47</v>
      </c>
      <c r="X902" s="51" t="str">
        <f>UPPER(CONCATENATE(MID(AH902,3,2),MID(AG902,1,2),MID(Y902,1,2),MID(Z902,1,2),MID(AA902,1,2),MID(AB902,1,2),MID(AC902,1,1)))</f>
        <v>016NOMEVIBEV</v>
      </c>
      <c r="Y902" s="15" t="s">
        <v>1239</v>
      </c>
      <c r="Z902" s="15" t="s">
        <v>1240</v>
      </c>
      <c r="AA902" s="15" t="s">
        <v>1241</v>
      </c>
      <c r="AB902" s="15" t="s">
        <v>1242</v>
      </c>
      <c r="AC902" s="481" t="s">
        <v>56</v>
      </c>
      <c r="AD902" s="44" t="s">
        <v>111</v>
      </c>
      <c r="AE902" s="85">
        <v>37065</v>
      </c>
      <c r="AF902" s="18" t="s">
        <v>406</v>
      </c>
      <c r="AG902" s="18" t="s">
        <v>74</v>
      </c>
      <c r="AH902" s="18" t="s">
        <v>599</v>
      </c>
      <c r="AI902" s="58" t="s">
        <v>4809</v>
      </c>
      <c r="AJ902" s="150" t="s">
        <v>142</v>
      </c>
      <c r="AK902" s="126" t="s">
        <v>1243</v>
      </c>
      <c r="AL902" s="15" t="s">
        <v>2578</v>
      </c>
      <c r="AM902" s="85">
        <v>45255</v>
      </c>
      <c r="AN902" s="15" t="s">
        <v>49</v>
      </c>
      <c r="AO902" s="31">
        <v>45257</v>
      </c>
      <c r="AP902" s="15">
        <v>1</v>
      </c>
      <c r="AQ902" s="20">
        <v>1</v>
      </c>
      <c r="AR902" s="20">
        <v>1</v>
      </c>
      <c r="AS902" s="114" t="s">
        <v>47</v>
      </c>
      <c r="AT902" s="15" t="s">
        <v>98</v>
      </c>
      <c r="AU902" s="398" t="s">
        <v>47</v>
      </c>
      <c r="AV902" s="15"/>
      <c r="AW902" s="164"/>
      <c r="AX902" s="58"/>
      <c r="AY902" s="164"/>
      <c r="AZ902" s="15"/>
      <c r="BA902" s="15"/>
      <c r="BB902" s="164"/>
      <c r="BC902" s="164"/>
      <c r="BD902" s="164"/>
      <c r="BE902" s="164"/>
      <c r="BF902" s="164"/>
      <c r="BG902" s="755">
        <f>IF(V902="NINGUNO",6, IF(V902="NIVEL INICIAL 3 AÑOS",6,IF(V902="NIVEL INICIAL 4 AÑOS",6, IF(V902="NIVEL INICIAL 5 AÑOS",6, IF(V902="PRIMARIA - 1ER GRADO",6, IF(V902="PRIMARIA - 2DO GRADO",7, IF(V902="PRIMARIA - 3ER GRADO",8, IF(V902="PRIMARIA - 4TO GRADO",9, IF(V902="PRIMARIA - 5TO GRADO",10, IF(V902="PRIMARIA - 6TO GRADO",11, IF(V902="SECUNDARIA - 1ER GRADO",12, IF(V902="SECUNDARIA - 2DO GRADO",13, IF(V902="SECUNDARIA - 3ER GRADO",14, IF(V902="SECUNDARIA - 4TO GRADO",15))))))))))))))</f>
        <v>6</v>
      </c>
      <c r="BH902" s="709">
        <f>DATEDIF(N902,"31/03/2024","Y")</f>
        <v>3</v>
      </c>
      <c r="BI902" s="755">
        <f>BH902-BG902</f>
        <v>-3</v>
      </c>
      <c r="BJ902" s="459" t="str">
        <f>IF(BI902&lt;=1,"NO TIENE REZAGO", IF(BI902=2,"2 AÑOS REZAGO", IF(BI902=3,"3 AÑOS REZAGO", IF(BI902&gt;=4, "4 AÑOS REZAGO A MÁS"))))</f>
        <v>NO TIENE REZAGO</v>
      </c>
      <c r="BK902" s="164"/>
    </row>
    <row r="903" spans="1:63" customFormat="1" ht="18.75" customHeight="1">
      <c r="A903" s="481">
        <v>154</v>
      </c>
      <c r="B903" s="51" t="s">
        <v>2575</v>
      </c>
      <c r="C903" s="25" t="s">
        <v>50</v>
      </c>
      <c r="D903" s="25" t="s">
        <v>50</v>
      </c>
      <c r="E903" s="26" t="s">
        <v>51</v>
      </c>
      <c r="F903" s="26">
        <v>937255994</v>
      </c>
      <c r="G903" s="310" t="str">
        <f>CONCATENATE(MID(Q903,3,2),MID(P903,1,2),MID(H903,1,2),MID(I903,1,2),MID(J903,1,2), MID(K903,1,2),MID(L903,1,1))</f>
        <v>196NOPASADAS</v>
      </c>
      <c r="H903" s="27" t="s">
        <v>1774</v>
      </c>
      <c r="I903" s="27" t="s">
        <v>1294</v>
      </c>
      <c r="J903" s="27" t="s">
        <v>2624</v>
      </c>
      <c r="K903" s="27" t="s">
        <v>1942</v>
      </c>
      <c r="L903" s="15" t="s">
        <v>57</v>
      </c>
      <c r="M903" s="103" t="s">
        <v>57</v>
      </c>
      <c r="N903" s="193">
        <v>43619</v>
      </c>
      <c r="O903" s="199">
        <v>3</v>
      </c>
      <c r="P903" s="199">
        <v>6</v>
      </c>
      <c r="Q903" s="199">
        <v>2019</v>
      </c>
      <c r="R903" s="637">
        <f ca="1">DATEDIF(N903,TODAY(),"Y")</f>
        <v>4</v>
      </c>
      <c r="S903" s="15" t="s">
        <v>4808</v>
      </c>
      <c r="T903" s="29" t="s">
        <v>2707</v>
      </c>
      <c r="U903" s="26">
        <v>1759614975</v>
      </c>
      <c r="V903" s="29" t="s">
        <v>53</v>
      </c>
      <c r="W903" s="51" t="s">
        <v>47</v>
      </c>
      <c r="X903" s="51" t="str">
        <f>UPPER(CONCATENATE(MID(AH903,3,2),MID(AG903,1,2),MID(Y903,1,2),MID(Z903,1,2),MID(AA903,1,2),MID(AB903,1,2),MID(AC903,1,1)))</f>
        <v>018PAGÓLIANV</v>
      </c>
      <c r="Y903" s="26" t="s">
        <v>1294</v>
      </c>
      <c r="Z903" s="26" t="s">
        <v>1295</v>
      </c>
      <c r="AA903" s="26" t="s">
        <v>1296</v>
      </c>
      <c r="AB903" s="26" t="s">
        <v>1297</v>
      </c>
      <c r="AC903" s="481" t="s">
        <v>56</v>
      </c>
      <c r="AD903" s="44" t="s">
        <v>57</v>
      </c>
      <c r="AE903" s="30">
        <v>37107</v>
      </c>
      <c r="AF903" s="26">
        <v>4</v>
      </c>
      <c r="AG903" s="26">
        <v>8</v>
      </c>
      <c r="AH903" s="26">
        <v>2001</v>
      </c>
      <c r="AI903" s="58" t="s">
        <v>4809</v>
      </c>
      <c r="AJ903" s="32" t="s">
        <v>58</v>
      </c>
      <c r="AK903" s="28">
        <v>28667621</v>
      </c>
      <c r="AL903" s="1080" t="s">
        <v>2578</v>
      </c>
      <c r="AM903" s="1104">
        <v>45184</v>
      </c>
      <c r="AN903" s="15" t="s">
        <v>49</v>
      </c>
      <c r="AO903" s="1094">
        <v>45203</v>
      </c>
      <c r="AP903" s="1077">
        <v>1</v>
      </c>
      <c r="AQ903" s="386">
        <v>1</v>
      </c>
      <c r="AR903" s="28">
        <v>2</v>
      </c>
      <c r="AS903" s="51" t="s">
        <v>47</v>
      </c>
      <c r="AT903" s="26" t="s">
        <v>59</v>
      </c>
      <c r="AU903" s="1058" t="s">
        <v>47</v>
      </c>
      <c r="AV903" s="58"/>
      <c r="AW903" s="1061"/>
      <c r="AX903" s="58"/>
      <c r="AY903" s="1061"/>
      <c r="AZ903" s="58"/>
      <c r="BA903" s="557"/>
      <c r="BB903" s="1061"/>
      <c r="BC903" s="1061"/>
      <c r="BD903" s="1061"/>
      <c r="BE903" s="1061"/>
      <c r="BF903" s="1061"/>
      <c r="BG903" s="755">
        <f>IF(V903="NINGUNO",6, IF(V903="NIVEL INICIAL 3 AÑOS",6,IF(V903="NIVEL INICIAL 4 AÑOS",6, IF(V903="NIVEL INICIAL 5 AÑOS",6, IF(V903="PRIMARIA - 1ER GRADO",6, IF(V903="PRIMARIA - 2DO GRADO",7, IF(V903="PRIMARIA - 3ER GRADO",8, IF(V903="PRIMARIA - 4TO GRADO",9, IF(V903="PRIMARIA - 5TO GRADO",10, IF(V903="PRIMARIA - 6TO GRADO",11, IF(V903="SECUNDARIA - 1ER GRADO",12, IF(V903="SECUNDARIA - 2DO GRADO",13, IF(V903="SECUNDARIA - 3ER GRADO",14, IF(V903="SECUNDARIA - 4TO GRADO",15))))))))))))))</f>
        <v>6</v>
      </c>
      <c r="BH903" s="709">
        <f>DATEDIF(N903,"31/03/2024","Y")</f>
        <v>4</v>
      </c>
      <c r="BI903" s="755">
        <f>BH903-BG903</f>
        <v>-2</v>
      </c>
      <c r="BJ903" s="459" t="str">
        <f>IF(BI903&lt;=1,"NO TIENE REZAGO", IF(BI903=2,"2 AÑOS REZAGO", IF(BI903=3,"3 AÑOS REZAGO", IF(BI903&gt;=4, "4 AÑOS REZAGO A MÁS"))))</f>
        <v>NO TIENE REZAGO</v>
      </c>
      <c r="BK903" s="1061"/>
    </row>
    <row r="904" spans="1:63" customFormat="1" ht="18.75" customHeight="1">
      <c r="A904" s="481">
        <v>1279</v>
      </c>
      <c r="B904" s="23" t="s">
        <v>5311</v>
      </c>
      <c r="C904" s="15" t="s">
        <v>33</v>
      </c>
      <c r="D904" s="15" t="s">
        <v>33</v>
      </c>
      <c r="E904" s="466" t="s">
        <v>335</v>
      </c>
      <c r="F904" s="53">
        <v>912116737</v>
      </c>
      <c r="G904" s="310" t="str">
        <f>CONCATENATE(MID(Q904,3,2),MID(P904,1,2),MID(H904,1,2),MID(I904,1,2),MID(J904,1,2), MID(K904,1,2),MID(L904,1,1))</f>
        <v>097NOLEYERAP</v>
      </c>
      <c r="H904" s="48" t="s">
        <v>5906</v>
      </c>
      <c r="I904" s="48" t="s">
        <v>4639</v>
      </c>
      <c r="J904" s="48" t="s">
        <v>4616</v>
      </c>
      <c r="K904" s="48" t="s">
        <v>636</v>
      </c>
      <c r="L904" s="481" t="s">
        <v>42</v>
      </c>
      <c r="M904" s="466" t="s">
        <v>42</v>
      </c>
      <c r="N904" s="528">
        <v>40006</v>
      </c>
      <c r="O904" s="354">
        <v>12</v>
      </c>
      <c r="P904" s="354">
        <v>7</v>
      </c>
      <c r="Q904" s="354">
        <v>2009</v>
      </c>
      <c r="R904" s="637">
        <f ca="1">DATEDIF(N904,TODAY(),"Y")</f>
        <v>14</v>
      </c>
      <c r="S904" s="482" t="s">
        <v>4808</v>
      </c>
      <c r="T904" s="466" t="s">
        <v>42</v>
      </c>
      <c r="U904" s="54" t="s">
        <v>5907</v>
      </c>
      <c r="V904" s="14" t="s">
        <v>2586</v>
      </c>
      <c r="W904" s="114" t="s">
        <v>47</v>
      </c>
      <c r="X904" s="51" t="str">
        <f>UPPER(CONCATENATE(MID(AH904,3,2),MID(AG904,1,2),MID(Y904,1,2),MID(Z904,1,2),MID(AA904,1,2),MID(AB904,1,2),MID(AC904,1,1)))</f>
        <v>9302LEROIVCAV</v>
      </c>
      <c r="Y904" s="53" t="s">
        <v>4639</v>
      </c>
      <c r="Z904" s="53" t="s">
        <v>493</v>
      </c>
      <c r="AA904" s="53" t="s">
        <v>6059</v>
      </c>
      <c r="AB904" s="53" t="s">
        <v>383</v>
      </c>
      <c r="AC904" s="481" t="s">
        <v>56</v>
      </c>
      <c r="AD904" s="114" t="s">
        <v>42</v>
      </c>
      <c r="AE904" s="540">
        <v>34024</v>
      </c>
      <c r="AF904" s="538" t="s">
        <v>179</v>
      </c>
      <c r="AG904" s="538" t="s">
        <v>87</v>
      </c>
      <c r="AH904" s="538" t="s">
        <v>293</v>
      </c>
      <c r="AI904" s="15" t="s">
        <v>4809</v>
      </c>
      <c r="AJ904" s="466" t="s">
        <v>42</v>
      </c>
      <c r="AK904" s="53" t="s">
        <v>40</v>
      </c>
      <c r="AL904" s="15" t="s">
        <v>2578</v>
      </c>
      <c r="AM904" s="557">
        <v>45307.686214675923</v>
      </c>
      <c r="AN904" s="15" t="s">
        <v>49</v>
      </c>
      <c r="AO904" s="1101">
        <v>45314</v>
      </c>
      <c r="AP904" s="481">
        <v>1</v>
      </c>
      <c r="AQ904" s="466">
        <v>1</v>
      </c>
      <c r="AR904" s="466">
        <v>1</v>
      </c>
      <c r="AS904" s="673" t="s">
        <v>47</v>
      </c>
      <c r="AT904" s="18" t="s">
        <v>1210</v>
      </c>
      <c r="AV904" s="58"/>
      <c r="AW904" s="1064"/>
      <c r="AX904" s="481"/>
      <c r="AY904" s="1064"/>
      <c r="AZ904" s="58"/>
      <c r="BA904" s="58"/>
      <c r="BG904" s="755">
        <f>IF(V904="NINGUNO",6, IF(V904="NIVEL INICIAL 3 AÑOS",6,IF(V904="NIVEL INICIAL 4 AÑOS",6, IF(V904="NIVEL INICIAL 5 AÑOS",6, IF(V904="PRIMARIA - 1ER GRADO",6, IF(V904="PRIMARIA - 2DO GRADO",7, IF(V904="PRIMARIA - 3ER GRADO",8, IF(V904="PRIMARIA - 4TO GRADO",9, IF(V904="PRIMARIA - 5TO GRADO",10, IF(V904="PRIMARIA - 6TO GRADO",11, IF(V904="SECUNDARIA - 1ER GRADO",12, IF(V904="SECUNDARIA - 2DO GRADO",13, IF(V904="SECUNDARIA - 3ER GRADO",14, IF(V904="SECUNDARIA - 4TO GRADO",15))))))))))))))</f>
        <v>11</v>
      </c>
      <c r="BH904" s="709">
        <f>DATEDIF(N904,"31/03/2024","Y")</f>
        <v>14</v>
      </c>
      <c r="BI904" s="755">
        <f>BH904-BG904</f>
        <v>3</v>
      </c>
      <c r="BJ904" s="459" t="str">
        <f>IF(BI904&lt;=1,"NO TIENE REZAGO", IF(BI904=2,"2 AÑOS REZAGO", IF(BI904=3,"3 AÑOS REZAGO", IF(BI904&gt;=4, "4 AÑOS REZAGO A MÁS"))))</f>
        <v>3 AÑOS REZAGO</v>
      </c>
    </row>
    <row r="905" spans="1:63" customFormat="1" ht="18.75" customHeight="1">
      <c r="A905" s="481">
        <v>500</v>
      </c>
      <c r="B905" s="114" t="s">
        <v>2836</v>
      </c>
      <c r="C905" s="15" t="s">
        <v>33</v>
      </c>
      <c r="D905" s="15" t="s">
        <v>33</v>
      </c>
      <c r="E905" s="15" t="s">
        <v>2048</v>
      </c>
      <c r="F905" s="15">
        <v>976456231</v>
      </c>
      <c r="G905" s="310" t="str">
        <f>CONCATENATE(MID(Q905,3,2),MID(P905,1,2),MID(H905,1,2),MID(I905,1,2),MID(J905,1,2), MID(K905,1,2),MID(L905,1,1))</f>
        <v>179NUBOMEALS</v>
      </c>
      <c r="H905" s="18" t="s">
        <v>1248</v>
      </c>
      <c r="I905" s="18" t="s">
        <v>340</v>
      </c>
      <c r="J905" s="18" t="s">
        <v>3390</v>
      </c>
      <c r="K905" s="18" t="s">
        <v>532</v>
      </c>
      <c r="L905" s="15" t="s">
        <v>57</v>
      </c>
      <c r="M905" s="103" t="s">
        <v>57</v>
      </c>
      <c r="N905" s="193">
        <v>42984</v>
      </c>
      <c r="O905" s="199">
        <v>6</v>
      </c>
      <c r="P905" s="199">
        <v>9</v>
      </c>
      <c r="Q905" s="199">
        <v>2017</v>
      </c>
      <c r="R905" s="637">
        <f ca="1">DATEDIF(N905,TODAY(),"Y")</f>
        <v>6</v>
      </c>
      <c r="S905" s="15" t="s">
        <v>4809</v>
      </c>
      <c r="T905" s="29" t="s">
        <v>2590</v>
      </c>
      <c r="U905" s="115" t="s">
        <v>3391</v>
      </c>
      <c r="V905" s="21" t="s">
        <v>53</v>
      </c>
      <c r="W905" s="114" t="s">
        <v>47</v>
      </c>
      <c r="X905" s="51" t="str">
        <f>UPPER(CONCATENATE(MID(AH905,3,2),MID(AG905,1,2),MID(Y905,1,2),MID(Z905,1,2),MID(AA905,1,2),MID(AB905,1,2),MID(AC905,1,1)))</f>
        <v>9010NUBERUDAV</v>
      </c>
      <c r="Y905" s="15" t="s">
        <v>1248</v>
      </c>
      <c r="Z905" s="15" t="s">
        <v>1249</v>
      </c>
      <c r="AA905" s="15" t="s">
        <v>1250</v>
      </c>
      <c r="AB905" s="15" t="s">
        <v>1251</v>
      </c>
      <c r="AC905" s="481" t="s">
        <v>56</v>
      </c>
      <c r="AD905" s="15" t="s">
        <v>42</v>
      </c>
      <c r="AE905" s="116">
        <v>33168</v>
      </c>
      <c r="AF905" s="18" t="s">
        <v>252</v>
      </c>
      <c r="AG905" s="18" t="s">
        <v>114</v>
      </c>
      <c r="AH905" s="18" t="s">
        <v>508</v>
      </c>
      <c r="AI905" s="58" t="s">
        <v>4808</v>
      </c>
      <c r="AJ905" s="15" t="s">
        <v>42</v>
      </c>
      <c r="AK905" s="117" t="s">
        <v>1252</v>
      </c>
      <c r="AL905" s="15" t="s">
        <v>2578</v>
      </c>
      <c r="AM905" s="85">
        <v>45199</v>
      </c>
      <c r="AN905" s="15" t="s">
        <v>49</v>
      </c>
      <c r="AO905" s="31">
        <v>45246</v>
      </c>
      <c r="AP905" s="15">
        <v>1</v>
      </c>
      <c r="AQ905" s="20">
        <v>1</v>
      </c>
      <c r="AR905" s="20">
        <v>1</v>
      </c>
      <c r="AS905" s="114" t="s">
        <v>47</v>
      </c>
      <c r="AT905" s="15" t="s">
        <v>90</v>
      </c>
      <c r="AU905" s="398" t="s">
        <v>47</v>
      </c>
      <c r="AV905" s="15"/>
      <c r="AW905" s="164"/>
      <c r="AX905" s="58"/>
      <c r="AY905" s="164"/>
      <c r="AZ905" s="15"/>
      <c r="BA905" s="15"/>
      <c r="BB905" s="164"/>
      <c r="BC905" s="164"/>
      <c r="BD905" s="164"/>
      <c r="BE905" s="164"/>
      <c r="BF905" s="164"/>
      <c r="BG905" s="755">
        <f>IF(V905="NINGUNO",6, IF(V905="NIVEL INICIAL 3 AÑOS",6,IF(V905="NIVEL INICIAL 4 AÑOS",6, IF(V905="NIVEL INICIAL 5 AÑOS",6, IF(V905="PRIMARIA - 1ER GRADO",6, IF(V905="PRIMARIA - 2DO GRADO",7, IF(V905="PRIMARIA - 3ER GRADO",8, IF(V905="PRIMARIA - 4TO GRADO",9, IF(V905="PRIMARIA - 5TO GRADO",10, IF(V905="PRIMARIA - 6TO GRADO",11, IF(V905="SECUNDARIA - 1ER GRADO",12, IF(V905="SECUNDARIA - 2DO GRADO",13, IF(V905="SECUNDARIA - 3ER GRADO",14, IF(V905="SECUNDARIA - 4TO GRADO",15))))))))))))))</f>
        <v>6</v>
      </c>
      <c r="BH905" s="709">
        <f>DATEDIF(N905,"31/03/2024","Y")</f>
        <v>6</v>
      </c>
      <c r="BI905" s="755">
        <f>BH905-BG905</f>
        <v>0</v>
      </c>
      <c r="BJ905" s="459" t="str">
        <f>IF(BI905&lt;=1,"NO TIENE REZAGO", IF(BI905=2,"2 AÑOS REZAGO", IF(BI905=3,"3 AÑOS REZAGO", IF(BI905&gt;=4, "4 AÑOS REZAGO A MÁS"))))</f>
        <v>NO TIENE REZAGO</v>
      </c>
      <c r="BK905" s="164"/>
    </row>
    <row r="906" spans="1:63" customFormat="1" ht="18.75" customHeight="1">
      <c r="A906" s="481">
        <v>630</v>
      </c>
      <c r="B906" s="114" t="s">
        <v>2836</v>
      </c>
      <c r="C906" s="15" t="s">
        <v>33</v>
      </c>
      <c r="D906" s="15" t="s">
        <v>33</v>
      </c>
      <c r="E906" s="33" t="s">
        <v>60</v>
      </c>
      <c r="F906" s="15" t="s">
        <v>1569</v>
      </c>
      <c r="G906" s="310" t="str">
        <f>CONCATENATE(MID(Q906,3,2),MID(P906,1,2),MID(H906,1,2),MID(I906,1,2),MID(J906,1,2), MID(K906,1,2),MID(L906,1,1))</f>
        <v>1510OBSESASOS</v>
      </c>
      <c r="H906" s="18" t="s">
        <v>3625</v>
      </c>
      <c r="I906" s="18" t="s">
        <v>941</v>
      </c>
      <c r="J906" s="18" t="s">
        <v>2700</v>
      </c>
      <c r="K906" s="18" t="s">
        <v>1661</v>
      </c>
      <c r="L906" s="15" t="s">
        <v>57</v>
      </c>
      <c r="M906" s="103" t="s">
        <v>57</v>
      </c>
      <c r="N906" s="193">
        <v>42280</v>
      </c>
      <c r="O906" s="199">
        <v>3</v>
      </c>
      <c r="P906" s="199">
        <v>10</v>
      </c>
      <c r="Q906" s="199">
        <v>2015</v>
      </c>
      <c r="R906" s="637">
        <f ca="1">DATEDIF(N906,TODAY(),"Y")</f>
        <v>8</v>
      </c>
      <c r="S906" s="15" t="s">
        <v>4809</v>
      </c>
      <c r="T906" s="29" t="s">
        <v>2590</v>
      </c>
      <c r="U906" s="19" t="s">
        <v>3626</v>
      </c>
      <c r="V906" s="14" t="s">
        <v>2588</v>
      </c>
      <c r="W906" s="114" t="s">
        <v>47</v>
      </c>
      <c r="X906" s="51" t="str">
        <f>UPPER(CONCATENATE(MID(AH906,3,2),MID(AG906,1,2),MID(Y906,1,2),MID(Z906,1,2),MID(AA906,1,2),MID(AB906,1,2),MID(AC906,1,1)))</f>
        <v>938SEPISYDAV</v>
      </c>
      <c r="Y906" s="18" t="s">
        <v>941</v>
      </c>
      <c r="Z906" s="18" t="s">
        <v>510</v>
      </c>
      <c r="AA906" s="18" t="s">
        <v>1570</v>
      </c>
      <c r="AB906" s="18" t="s">
        <v>246</v>
      </c>
      <c r="AC906" s="481" t="s">
        <v>56</v>
      </c>
      <c r="AD906" s="44" t="s">
        <v>57</v>
      </c>
      <c r="AE906" s="116">
        <v>34196</v>
      </c>
      <c r="AF906" s="18" t="s">
        <v>314</v>
      </c>
      <c r="AG906" s="18" t="s">
        <v>73</v>
      </c>
      <c r="AH906" s="18" t="s">
        <v>293</v>
      </c>
      <c r="AI906" s="58" t="s">
        <v>4809</v>
      </c>
      <c r="AJ906" s="32" t="s">
        <v>58</v>
      </c>
      <c r="AK906" s="117" t="s">
        <v>1571</v>
      </c>
      <c r="AL906" s="15" t="s">
        <v>2578</v>
      </c>
      <c r="AM906" s="31">
        <v>45222.417013888888</v>
      </c>
      <c r="AN906" s="15" t="s">
        <v>49</v>
      </c>
      <c r="AO906" s="24">
        <v>45249</v>
      </c>
      <c r="AP906" s="15">
        <v>1</v>
      </c>
      <c r="AQ906" s="20">
        <v>1</v>
      </c>
      <c r="AR906" s="20">
        <v>2</v>
      </c>
      <c r="AS906" s="114" t="s">
        <v>47</v>
      </c>
      <c r="AT906" s="15" t="s">
        <v>67</v>
      </c>
      <c r="AU906" s="398" t="s">
        <v>47</v>
      </c>
      <c r="AV906" s="15"/>
      <c r="AW906" s="164"/>
      <c r="AX906" s="58"/>
      <c r="AY906" s="164"/>
      <c r="AZ906" s="15"/>
      <c r="BA906" s="15"/>
      <c r="BB906" s="164"/>
      <c r="BC906" s="164"/>
      <c r="BD906" s="164"/>
      <c r="BE906" s="164"/>
      <c r="BF906" s="164"/>
      <c r="BG906" s="755">
        <f>IF(V906="NINGUNO",6, IF(V906="NIVEL INICIAL 3 AÑOS",6,IF(V906="NIVEL INICIAL 4 AÑOS",6, IF(V906="NIVEL INICIAL 5 AÑOS",6, IF(V906="PRIMARIA - 1ER GRADO",6, IF(V906="PRIMARIA - 2DO GRADO",7, IF(V906="PRIMARIA - 3ER GRADO",8, IF(V906="PRIMARIA - 4TO GRADO",9, IF(V906="PRIMARIA - 5TO GRADO",10, IF(V906="PRIMARIA - 6TO GRADO",11, IF(V906="SECUNDARIA - 1ER GRADO",12, IF(V906="SECUNDARIA - 2DO GRADO",13, IF(V906="SECUNDARIA - 3ER GRADO",14, IF(V906="SECUNDARIA - 4TO GRADO",15))))))))))))))</f>
        <v>7</v>
      </c>
      <c r="BH906" s="709">
        <f>DATEDIF(N906,"31/03/2024","Y")</f>
        <v>8</v>
      </c>
      <c r="BI906" s="755">
        <f>BH906-BG906</f>
        <v>1</v>
      </c>
      <c r="BJ906" s="459" t="str">
        <f>IF(BI906&lt;=1,"NO TIENE REZAGO", IF(BI906=2,"2 AÑOS REZAGO", IF(BI906=3,"3 AÑOS REZAGO", IF(BI906&gt;=4, "4 AÑOS REZAGO A MÁS"))))</f>
        <v>NO TIENE REZAGO</v>
      </c>
      <c r="BK906" s="164"/>
    </row>
    <row r="907" spans="1:63" customFormat="1" ht="18.75" customHeight="1">
      <c r="A907" s="481">
        <v>516</v>
      </c>
      <c r="B907" s="114" t="s">
        <v>2836</v>
      </c>
      <c r="C907" s="15" t="s">
        <v>33</v>
      </c>
      <c r="D907" s="15" t="s">
        <v>33</v>
      </c>
      <c r="E907" s="16" t="s">
        <v>132</v>
      </c>
      <c r="F907" s="15" t="s">
        <v>1308</v>
      </c>
      <c r="G907" s="310" t="str">
        <f>CONCATENATE(MID(Q907,3,2),MID(P907,1,2),MID(H907,1,2),MID(I907,1,2),MID(J907,1,2), MID(K907,1,2),MID(L907,1,1))</f>
        <v>132OCPARODUS</v>
      </c>
      <c r="H907" s="18" t="s">
        <v>3422</v>
      </c>
      <c r="I907" s="18" t="s">
        <v>1306</v>
      </c>
      <c r="J907" s="18" t="s">
        <v>3423</v>
      </c>
      <c r="K907" s="18" t="s">
        <v>3424</v>
      </c>
      <c r="L907" s="15" t="s">
        <v>57</v>
      </c>
      <c r="M907" s="103" t="s">
        <v>57</v>
      </c>
      <c r="N907" s="193">
        <v>41331</v>
      </c>
      <c r="O907" s="199">
        <v>26</v>
      </c>
      <c r="P907" s="199">
        <v>2</v>
      </c>
      <c r="Q907" s="199">
        <v>2013</v>
      </c>
      <c r="R907" s="637">
        <f ca="1">DATEDIF(N907,TODAY(),"Y")</f>
        <v>11</v>
      </c>
      <c r="S907" s="15" t="s">
        <v>4808</v>
      </c>
      <c r="T907" s="29" t="s">
        <v>86</v>
      </c>
      <c r="U907" s="16">
        <v>35013222</v>
      </c>
      <c r="V907" s="14" t="s">
        <v>2644</v>
      </c>
      <c r="W907" s="114" t="s">
        <v>47</v>
      </c>
      <c r="X907" s="51" t="str">
        <f>UPPER(CONCATENATE(MID(AH907,3,2),MID(AG907,1,2),MID(Y907,1,2),MID(Z907,1,2),MID(AA907,1,2),MID(AB907,1,2),MID(AC907,1,1)))</f>
        <v>7512PAPAYUCAV</v>
      </c>
      <c r="Y907" s="15" t="s">
        <v>1306</v>
      </c>
      <c r="Z907" s="15" t="s">
        <v>1306</v>
      </c>
      <c r="AA907" s="15" t="s">
        <v>1309</v>
      </c>
      <c r="AB907" s="15" t="s">
        <v>383</v>
      </c>
      <c r="AC907" s="481" t="s">
        <v>56</v>
      </c>
      <c r="AD907" s="44" t="s">
        <v>57</v>
      </c>
      <c r="AE907" s="24">
        <v>27731</v>
      </c>
      <c r="AF907" s="18" t="s">
        <v>253</v>
      </c>
      <c r="AG907" s="18" t="s">
        <v>206</v>
      </c>
      <c r="AH907" s="18" t="s">
        <v>1128</v>
      </c>
      <c r="AI907" s="58" t="s">
        <v>4809</v>
      </c>
      <c r="AJ907" s="32" t="s">
        <v>58</v>
      </c>
      <c r="AK907" s="20">
        <v>13452608</v>
      </c>
      <c r="AL907" s="15" t="s">
        <v>2578</v>
      </c>
      <c r="AM907" s="85">
        <v>45184</v>
      </c>
      <c r="AN907" s="15" t="s">
        <v>49</v>
      </c>
      <c r="AO907" s="31">
        <v>45257</v>
      </c>
      <c r="AP907" s="15">
        <v>1</v>
      </c>
      <c r="AQ907" s="20">
        <v>1</v>
      </c>
      <c r="AR907" s="20">
        <v>1</v>
      </c>
      <c r="AS907" s="114" t="s">
        <v>47</v>
      </c>
      <c r="AT907" s="15" t="s">
        <v>98</v>
      </c>
      <c r="AU907" s="398" t="s">
        <v>47</v>
      </c>
      <c r="AV907" s="15"/>
      <c r="AW907" s="18"/>
      <c r="AX907" s="58"/>
      <c r="AY907" s="18"/>
      <c r="AZ907" s="15"/>
      <c r="BA907" s="15"/>
      <c r="BB907" s="18"/>
      <c r="BC907" s="18"/>
      <c r="BD907" s="18"/>
      <c r="BE907" s="18"/>
      <c r="BF907" s="18"/>
      <c r="BG907" s="755">
        <f>IF(V907="NINGUNO",6, IF(V907="NIVEL INICIAL 3 AÑOS",6,IF(V907="NIVEL INICIAL 4 AÑOS",6, IF(V907="NIVEL INICIAL 5 AÑOS",6, IF(V907="PRIMARIA - 1ER GRADO",6, IF(V907="PRIMARIA - 2DO GRADO",7, IF(V907="PRIMARIA - 3ER GRADO",8, IF(V907="PRIMARIA - 4TO GRADO",9, IF(V907="PRIMARIA - 5TO GRADO",10, IF(V907="PRIMARIA - 6TO GRADO",11, IF(V907="SECUNDARIA - 1ER GRADO",12, IF(V907="SECUNDARIA - 2DO GRADO",13, IF(V907="SECUNDARIA - 3ER GRADO",14, IF(V907="SECUNDARIA - 4TO GRADO",15))))))))))))))</f>
        <v>9</v>
      </c>
      <c r="BH907" s="709">
        <f>DATEDIF(N907,"31/03/2024","Y")</f>
        <v>11</v>
      </c>
      <c r="BI907" s="755">
        <f>BH907-BG907</f>
        <v>2</v>
      </c>
      <c r="BJ907" s="459" t="str">
        <f>IF(BI907&lt;=1,"NO TIENE REZAGO", IF(BI907=2,"2 AÑOS REZAGO", IF(BI907=3,"3 AÑOS REZAGO", IF(BI907&gt;=4, "4 AÑOS REZAGO A MÁS"))))</f>
        <v>2 AÑOS REZAGO</v>
      </c>
      <c r="BK907" s="164"/>
    </row>
    <row r="908" spans="1:63" customFormat="1" ht="18.75" customHeight="1">
      <c r="A908" s="481">
        <v>1441</v>
      </c>
      <c r="B908" s="23" t="s">
        <v>5311</v>
      </c>
      <c r="C908" s="15" t="s">
        <v>5146</v>
      </c>
      <c r="D908" s="23" t="s">
        <v>6357</v>
      </c>
      <c r="E908" s="53" t="s">
        <v>6357</v>
      </c>
      <c r="F908" s="58" t="s">
        <v>6494</v>
      </c>
      <c r="G908" s="310" t="str">
        <f>CONCATENATE(MID(Q908,3,2),MID(P908,1,2),MID(H908,1,2),MID(I908,1,2),MID(J908,1,2), MID(K908,1,2),MID(L908,1,1))</f>
        <v>1610OCARENALR</v>
      </c>
      <c r="H908" s="609" t="s">
        <v>919</v>
      </c>
      <c r="I908" s="609" t="s">
        <v>182</v>
      </c>
      <c r="J908" s="609" t="s">
        <v>6428</v>
      </c>
      <c r="K908" s="609" t="s">
        <v>366</v>
      </c>
      <c r="L908" s="58" t="s">
        <v>4345</v>
      </c>
      <c r="M908" s="53" t="s">
        <v>4345</v>
      </c>
      <c r="N908" s="613">
        <v>42647</v>
      </c>
      <c r="O908" s="56">
        <v>4</v>
      </c>
      <c r="P908" s="56">
        <v>10</v>
      </c>
      <c r="Q908" s="56">
        <v>2016</v>
      </c>
      <c r="R908" s="637">
        <f ca="1">DATEDIF(N908,TODAY(),"Y")</f>
        <v>7</v>
      </c>
      <c r="S908" s="482" t="s">
        <v>4808</v>
      </c>
      <c r="T908" s="48" t="s">
        <v>2590</v>
      </c>
      <c r="U908" s="58">
        <v>4608</v>
      </c>
      <c r="V908" s="756" t="s">
        <v>2631</v>
      </c>
      <c r="W908" s="114" t="s">
        <v>47</v>
      </c>
      <c r="X908" s="51" t="str">
        <f>UPPER(CONCATENATE(MID(AH908,3,2),MID(AG908,1,2),MID(Y908,1,2),MID(Z908,1,2),MID(AA908,1,2),MID(AB908,1,2),MID(AC908,1,1)))</f>
        <v>943ARQUANGAV</v>
      </c>
      <c r="Y908" s="609" t="s">
        <v>182</v>
      </c>
      <c r="Z908" s="609" t="s">
        <v>3741</v>
      </c>
      <c r="AA908" s="609" t="s">
        <v>288</v>
      </c>
      <c r="AB908" s="611" t="s">
        <v>172</v>
      </c>
      <c r="AC908" s="481" t="s">
        <v>56</v>
      </c>
      <c r="AD908" s="15" t="s">
        <v>4345</v>
      </c>
      <c r="AE908" s="108">
        <v>34415</v>
      </c>
      <c r="AF908" s="58">
        <v>22</v>
      </c>
      <c r="AG908" s="58">
        <v>3</v>
      </c>
      <c r="AH908" s="58">
        <v>1994</v>
      </c>
      <c r="AI908" s="15" t="s">
        <v>4809</v>
      </c>
      <c r="AJ908" s="48" t="s">
        <v>1096</v>
      </c>
      <c r="AK908" s="614">
        <v>21300864</v>
      </c>
      <c r="AL908" s="15" t="s">
        <v>2578</v>
      </c>
      <c r="AM908" s="1101">
        <v>45184</v>
      </c>
      <c r="AN908" s="15" t="s">
        <v>49</v>
      </c>
      <c r="AO908" s="1114">
        <v>45306</v>
      </c>
      <c r="AP908" s="481">
        <v>1</v>
      </c>
      <c r="AQ908" s="480">
        <v>1</v>
      </c>
      <c r="AR908" s="480">
        <v>1</v>
      </c>
      <c r="AS908" s="638" t="s">
        <v>47</v>
      </c>
      <c r="AT908" s="18" t="s">
        <v>1126</v>
      </c>
      <c r="AV908" s="58"/>
      <c r="AW908" s="1068" t="s">
        <v>6357</v>
      </c>
      <c r="AX908" s="1103"/>
      <c r="AZ908" s="58"/>
      <c r="BA908" s="1138"/>
      <c r="BG908" s="1135">
        <f>IF(V908="NINGUNO",6, IF(V908="NIVEL INICIAL 3 AÑOS",6,IF(V908="NIVEL INICIAL 4 AÑOS",6, IF(V908="NIVEL INICIAL 5 AÑOS",6, IF(V908="PRIMARIA - 1ER GRADO",6, IF(V908="PRIMARIA - 2DO GRADO",7, IF(V908="PRIMARIA - 3ER GRADO",8, IF(V908="PRIMARIA - 4TO GRADO",9, IF(V908="PRIMARIA - 5TO GRADO",10, IF(V908="PRIMARIA - 6TO GRADO",11, IF(V908="SECUNDARIA - 1ER GRADO",12, IF(V908="SECUNDARIA - 2DO GRADO",13, IF(V908="SECUNDARIA - 3ER GRADO",14, IF(V908="SECUNDARIA - 4TO GRADO",15))))))))))))))</f>
        <v>6</v>
      </c>
      <c r="BH908" s="1136">
        <f>DATEDIF(N908,"31/03/2024","Y")</f>
        <v>7</v>
      </c>
      <c r="BI908" s="1135">
        <f>BH908-BG908</f>
        <v>1</v>
      </c>
      <c r="BJ908" s="1137" t="str">
        <f>IF(BI908&lt;=1,"NO TIENE REZAGO", IF(BI908=2,"2 AÑOS REZAGO", IF(BI908=3,"3 AÑOS REZAGO", IF(BI908&gt;=4, "4 AÑOS REZAGO A MÁS"))))</f>
        <v>NO TIENE REZAGO</v>
      </c>
    </row>
    <row r="909" spans="1:63" customFormat="1" ht="18.75" customHeight="1">
      <c r="A909" s="481">
        <v>125</v>
      </c>
      <c r="B909" s="51" t="s">
        <v>2575</v>
      </c>
      <c r="C909" s="25" t="s">
        <v>50</v>
      </c>
      <c r="D909" s="25" t="s">
        <v>568</v>
      </c>
      <c r="E909" s="26" t="s">
        <v>569</v>
      </c>
      <c r="F909" s="26">
        <v>916881090</v>
      </c>
      <c r="G909" s="310" t="str">
        <f>CONCATENATE(MID(Q909,3,2),MID(P909,1,2),MID(H909,1,2),MID(I909,1,2),MID(J909,1,2), MID(K909,1,2),MID(L909,1,1))</f>
        <v>107OCDRULGAS</v>
      </c>
      <c r="H909" s="27" t="s">
        <v>919</v>
      </c>
      <c r="I909" s="27" t="s">
        <v>570</v>
      </c>
      <c r="J909" s="27" t="s">
        <v>2752</v>
      </c>
      <c r="K909" s="27" t="s">
        <v>1053</v>
      </c>
      <c r="L909" s="15" t="s">
        <v>57</v>
      </c>
      <c r="M909" s="103" t="s">
        <v>57</v>
      </c>
      <c r="N909" s="193">
        <v>40378</v>
      </c>
      <c r="O909" s="199">
        <v>19</v>
      </c>
      <c r="P909" s="199">
        <v>7</v>
      </c>
      <c r="Q909" s="199">
        <v>2010</v>
      </c>
      <c r="R909" s="637">
        <f ca="1">DATEDIF(N909,TODAY(),"Y")</f>
        <v>13</v>
      </c>
      <c r="S909" s="15" t="s">
        <v>4808</v>
      </c>
      <c r="T909" s="29" t="s">
        <v>86</v>
      </c>
      <c r="U909" s="26">
        <v>34723990</v>
      </c>
      <c r="V909" s="14" t="s">
        <v>2656</v>
      </c>
      <c r="W909" s="51" t="s">
        <v>47</v>
      </c>
      <c r="X909" s="51" t="str">
        <f>UPPER(CONCATENATE(MID(AH909,3,2),MID(AG909,1,2),MID(Y909,1,2),MID(Z909,1,2),MID(AA909,1,2),MID(AB909,1,2),MID(AC909,1,1)))</f>
        <v>743DRVIRINIV</v>
      </c>
      <c r="Y909" s="26" t="s">
        <v>570</v>
      </c>
      <c r="Z909" s="26" t="s">
        <v>571</v>
      </c>
      <c r="AA909" s="26" t="s">
        <v>572</v>
      </c>
      <c r="AB909" s="185" t="s">
        <v>53</v>
      </c>
      <c r="AC909" s="481" t="s">
        <v>56</v>
      </c>
      <c r="AD909" s="44" t="s">
        <v>57</v>
      </c>
      <c r="AE909" s="30">
        <v>27090</v>
      </c>
      <c r="AF909" s="26">
        <v>2</v>
      </c>
      <c r="AG909" s="26">
        <v>3</v>
      </c>
      <c r="AH909" s="26">
        <v>1974</v>
      </c>
      <c r="AI909" s="58" t="s">
        <v>4809</v>
      </c>
      <c r="AJ909" s="32" t="s">
        <v>58</v>
      </c>
      <c r="AK909" s="28">
        <v>11685113</v>
      </c>
      <c r="AL909" s="1080" t="s">
        <v>2578</v>
      </c>
      <c r="AM909" s="31">
        <v>45213</v>
      </c>
      <c r="AN909" s="1078"/>
      <c r="AO909" s="1094"/>
      <c r="AP909" s="1078"/>
      <c r="AQ909" s="388"/>
      <c r="AR909" s="28"/>
      <c r="AS909" s="51" t="s">
        <v>47</v>
      </c>
      <c r="AT909" s="26" t="s">
        <v>59</v>
      </c>
      <c r="AU909" s="1058" t="s">
        <v>47</v>
      </c>
      <c r="AV909" s="58" t="s">
        <v>47</v>
      </c>
      <c r="AW909" s="1422" t="s">
        <v>6252</v>
      </c>
      <c r="AX909" s="1127">
        <v>44928</v>
      </c>
      <c r="AY909" s="25" t="s">
        <v>47</v>
      </c>
      <c r="AZ909" s="15" t="s">
        <v>47</v>
      </c>
      <c r="BA909" s="772">
        <v>45310</v>
      </c>
      <c r="BB909" s="25" t="s">
        <v>47</v>
      </c>
      <c r="BC909" s="18" t="s">
        <v>2603</v>
      </c>
      <c r="BD909" s="1143" t="s">
        <v>6252</v>
      </c>
      <c r="BE909" s="1143" t="s">
        <v>6725</v>
      </c>
      <c r="BF909" s="18" t="s">
        <v>1805</v>
      </c>
      <c r="BG909" s="759">
        <f>IF(V909="NINGUNO",6, IF(V909="NIVEL INICIAL 3 AÑOS",6,IF(V909="NIVEL INICIAL 4 AÑOS",6, IF(V909="NIVEL INICIAL 5 AÑOS",6, IF(V909="PRIMARIA - 1ER GRADO",6, IF(V909="PRIMARIA - 2DO GRADO",7, IF(V909="PRIMARIA - 3ER GRADO",8, IF(V909="PRIMARIA - 4TO GRADO",9, IF(V909="PRIMARIA - 5TO GRADO",10, IF(V909="PRIMARIA - 6TO GRADO",11, IF(V909="SECUNDARIA - 1ER GRADO",12, IF(V909="SECUNDARIA - 2DO GRADO",13, IF(V909="SECUNDARIA - 3ER GRADO",14, IF(V909="SECUNDARIA - 4TO GRADO",15))))))))))))))</f>
        <v>12</v>
      </c>
      <c r="BH909" s="41">
        <f>DATEDIF(N909,"31/03/2024","Y")</f>
        <v>13</v>
      </c>
      <c r="BI909" s="759">
        <f>BH909-BG909</f>
        <v>1</v>
      </c>
      <c r="BJ909" s="105" t="str">
        <f>IF(BI909&lt;=1,"NO TIENE REZAGO", IF(BI909=2,"2 AÑOS REZAGO", IF(BI909=3,"3 AÑOS REZAGO", IF(BI909&gt;=4, "4 AÑOS REZAGO A MÁS"))))</f>
        <v>NO TIENE REZAGO</v>
      </c>
      <c r="BK909" s="25"/>
    </row>
    <row r="910" spans="1:63" customFormat="1" ht="18.75" customHeight="1">
      <c r="A910" s="481">
        <v>124</v>
      </c>
      <c r="B910" s="51" t="s">
        <v>2575</v>
      </c>
      <c r="C910" s="25" t="s">
        <v>50</v>
      </c>
      <c r="D910" s="25" t="s">
        <v>568</v>
      </c>
      <c r="E910" s="26" t="s">
        <v>569</v>
      </c>
      <c r="F910" s="26">
        <v>916881090</v>
      </c>
      <c r="G910" s="310" t="str">
        <f>CONCATENATE(MID(Q910,3,2),MID(P910,1,2),MID(H910,1,2),MID(I910,1,2),MID(J910,1,2), MID(K910,1,2),MID(L910,1,1))</f>
        <v>071OCDRYEPAS</v>
      </c>
      <c r="H910" s="27" t="s">
        <v>919</v>
      </c>
      <c r="I910" s="27" t="s">
        <v>570</v>
      </c>
      <c r="J910" s="27" t="s">
        <v>2750</v>
      </c>
      <c r="K910" s="27" t="s">
        <v>2751</v>
      </c>
      <c r="L910" s="15" t="s">
        <v>57</v>
      </c>
      <c r="M910" s="103" t="s">
        <v>57</v>
      </c>
      <c r="N910" s="193">
        <v>39093</v>
      </c>
      <c r="O910" s="199">
        <v>11</v>
      </c>
      <c r="P910" s="199">
        <v>1</v>
      </c>
      <c r="Q910" s="199">
        <v>2007</v>
      </c>
      <c r="R910" s="637">
        <f ca="1">DATEDIF(N910,TODAY(),"Y")</f>
        <v>17</v>
      </c>
      <c r="S910" s="15" t="s">
        <v>4808</v>
      </c>
      <c r="T910" s="29" t="s">
        <v>86</v>
      </c>
      <c r="U910" s="26">
        <v>32186182</v>
      </c>
      <c r="V910" s="16" t="s">
        <v>2672</v>
      </c>
      <c r="W910" s="51" t="s">
        <v>47</v>
      </c>
      <c r="X910" s="51" t="str">
        <f>UPPER(CONCATENATE(MID(AH910,3,2),MID(AG910,1,2),MID(Y910,1,2),MID(Z910,1,2),MID(AA910,1,2),MID(AB910,1,2),MID(AC910,1,1)))</f>
        <v>743DRVIRINIV</v>
      </c>
      <c r="Y910" s="26" t="s">
        <v>570</v>
      </c>
      <c r="Z910" s="26" t="s">
        <v>571</v>
      </c>
      <c r="AA910" s="26" t="s">
        <v>572</v>
      </c>
      <c r="AB910" s="185" t="s">
        <v>53</v>
      </c>
      <c r="AC910" s="481" t="s">
        <v>56</v>
      </c>
      <c r="AD910" s="44" t="s">
        <v>57</v>
      </c>
      <c r="AE910" s="30">
        <v>27090</v>
      </c>
      <c r="AF910" s="26">
        <v>2</v>
      </c>
      <c r="AG910" s="26">
        <v>3</v>
      </c>
      <c r="AH910" s="26">
        <v>1974</v>
      </c>
      <c r="AI910" s="58" t="s">
        <v>4809</v>
      </c>
      <c r="AJ910" s="32" t="s">
        <v>58</v>
      </c>
      <c r="AK910" s="28">
        <v>11685113</v>
      </c>
      <c r="AL910" s="1080" t="s">
        <v>2578</v>
      </c>
      <c r="AM910" s="31">
        <v>45213</v>
      </c>
      <c r="AN910" s="15" t="s">
        <v>49</v>
      </c>
      <c r="AO910" s="1117">
        <v>45216</v>
      </c>
      <c r="AP910" s="1078">
        <v>2</v>
      </c>
      <c r="AQ910" s="388">
        <v>2</v>
      </c>
      <c r="AR910" s="28">
        <v>1</v>
      </c>
      <c r="AS910" s="51" t="s">
        <v>47</v>
      </c>
      <c r="AT910" s="26" t="s">
        <v>59</v>
      </c>
      <c r="AU910" s="1058" t="s">
        <v>47</v>
      </c>
      <c r="AV910" s="58" t="s">
        <v>47</v>
      </c>
      <c r="AW910" s="814" t="s">
        <v>6252</v>
      </c>
      <c r="AX910" s="1127">
        <v>44928</v>
      </c>
      <c r="AY910" s="25" t="s">
        <v>47</v>
      </c>
      <c r="AZ910" s="15" t="s">
        <v>47</v>
      </c>
      <c r="BA910" s="1431">
        <v>45310</v>
      </c>
      <c r="BB910" s="310" t="s">
        <v>47</v>
      </c>
      <c r="BC910" s="195" t="s">
        <v>2603</v>
      </c>
      <c r="BD910" s="1435" t="s">
        <v>6252</v>
      </c>
      <c r="BE910" s="1435" t="s">
        <v>6726</v>
      </c>
      <c r="BF910" s="195" t="s">
        <v>1805</v>
      </c>
      <c r="BG910" s="755">
        <f>IF(V910="NINGUNO",6, IF(V910="NIVEL INICIAL 3 AÑOS",6,IF(V910="NIVEL INICIAL 4 AÑOS",6, IF(V910="NIVEL INICIAL 5 AÑOS",6, IF(V910="PRIMARIA - 1ER GRADO",6, IF(V910="PRIMARIA - 2DO GRADO",7, IF(V910="PRIMARIA - 3ER GRADO",8, IF(V910="PRIMARIA - 4TO GRADO",9, IF(V910="PRIMARIA - 5TO GRADO",10, IF(V910="PRIMARIA - 6TO GRADO",11, IF(V910="SECUNDARIA - 1ER GRADO",12, IF(V910="SECUNDARIA - 2DO GRADO",13, IF(V910="SECUNDARIA - 3ER GRADO",14, IF(V910="SECUNDARIA - 4TO GRADO",15))))))))))))))</f>
        <v>15</v>
      </c>
      <c r="BH910" s="709">
        <f>DATEDIF(N910,"31/03/2024","Y")</f>
        <v>17</v>
      </c>
      <c r="BI910" s="755">
        <f>BH910-BG910</f>
        <v>2</v>
      </c>
      <c r="BJ910" s="459" t="str">
        <f>IF(BI910&lt;=1,"NO TIENE REZAGO", IF(BI910=2,"2 AÑOS REZAGO", IF(BI910=3,"3 AÑOS REZAGO", IF(BI910&gt;=4, "4 AÑOS REZAGO A MÁS"))))</f>
        <v>2 AÑOS REZAGO</v>
      </c>
      <c r="BK910" s="1061"/>
    </row>
    <row r="911" spans="1:63" customFormat="1" ht="18.75" customHeight="1">
      <c r="A911" s="481">
        <v>518</v>
      </c>
      <c r="B911" s="114" t="s">
        <v>2836</v>
      </c>
      <c r="C911" s="15" t="s">
        <v>33</v>
      </c>
      <c r="D911" s="15" t="s">
        <v>33</v>
      </c>
      <c r="E911" s="33" t="s">
        <v>60</v>
      </c>
      <c r="F911" s="15">
        <v>930171761</v>
      </c>
      <c r="G911" s="310" t="str">
        <f>CONCATENATE(MID(Q911,3,2),MID(P911,1,2),MID(H911,1,2),MID(I911,1,2),MID(J911,1,2), MID(K911,1,2),MID(L911,1,1))</f>
        <v>104OCPAPEELS</v>
      </c>
      <c r="H911" s="18" t="s">
        <v>919</v>
      </c>
      <c r="I911" s="18" t="s">
        <v>1315</v>
      </c>
      <c r="J911" s="18" t="s">
        <v>3426</v>
      </c>
      <c r="K911" s="18" t="s">
        <v>428</v>
      </c>
      <c r="L911" s="15" t="s">
        <v>57</v>
      </c>
      <c r="M911" s="103" t="s">
        <v>57</v>
      </c>
      <c r="N911" s="193">
        <v>40294</v>
      </c>
      <c r="O911" s="199">
        <v>26</v>
      </c>
      <c r="P911" s="199">
        <v>4</v>
      </c>
      <c r="Q911" s="199">
        <v>2010</v>
      </c>
      <c r="R911" s="637">
        <f ca="1">DATEDIF(N911,TODAY(),"Y")</f>
        <v>13</v>
      </c>
      <c r="S911" s="15" t="s">
        <v>4809</v>
      </c>
      <c r="T911" s="29" t="s">
        <v>86</v>
      </c>
      <c r="U911" s="122" t="s">
        <v>3427</v>
      </c>
      <c r="V911" s="14" t="s">
        <v>2582</v>
      </c>
      <c r="W911" s="114" t="s">
        <v>47</v>
      </c>
      <c r="X911" s="51" t="str">
        <f>UPPER(CONCATENATE(MID(AH911,3,2),MID(AG911,1,2),MID(Y911,1,2),MID(Z911,1,2),MID(AA911,1,2),MID(AB911,1,2),MID(AC911,1,1)))</f>
        <v>833PADIMAELV</v>
      </c>
      <c r="Y911" s="18" t="s">
        <v>1315</v>
      </c>
      <c r="Z911" s="18" t="s">
        <v>541</v>
      </c>
      <c r="AA911" s="18" t="s">
        <v>672</v>
      </c>
      <c r="AB911" s="18" t="s">
        <v>428</v>
      </c>
      <c r="AC911" s="481" t="s">
        <v>56</v>
      </c>
      <c r="AD911" s="44" t="s">
        <v>57</v>
      </c>
      <c r="AE911" s="116">
        <v>30376</v>
      </c>
      <c r="AF911" s="18" t="s">
        <v>144</v>
      </c>
      <c r="AG911" s="18" t="s">
        <v>253</v>
      </c>
      <c r="AH911" s="18" t="s">
        <v>436</v>
      </c>
      <c r="AI911" s="58" t="s">
        <v>4809</v>
      </c>
      <c r="AJ911" s="32" t="s">
        <v>58</v>
      </c>
      <c r="AK911" s="117" t="s">
        <v>1316</v>
      </c>
      <c r="AL911" s="15" t="s">
        <v>2578</v>
      </c>
      <c r="AM911" s="31">
        <v>45222.417013888888</v>
      </c>
      <c r="AN911" s="15" t="s">
        <v>49</v>
      </c>
      <c r="AO911" s="24">
        <v>45249</v>
      </c>
      <c r="AP911" s="15">
        <v>1</v>
      </c>
      <c r="AQ911" s="20">
        <v>1</v>
      </c>
      <c r="AR911" s="20">
        <v>2</v>
      </c>
      <c r="AS911" s="114" t="s">
        <v>47</v>
      </c>
      <c r="AT911" s="15" t="s">
        <v>67</v>
      </c>
      <c r="AU911" s="398" t="s">
        <v>47</v>
      </c>
      <c r="AV911" s="15"/>
      <c r="AW911" s="164"/>
      <c r="AX911" s="58"/>
      <c r="AY911" s="164"/>
      <c r="AZ911" s="15"/>
      <c r="BA911" s="15"/>
      <c r="BB911" s="164"/>
      <c r="BC911" s="164"/>
      <c r="BD911" s="164"/>
      <c r="BE911" s="164"/>
      <c r="BF911" s="164"/>
      <c r="BG911" s="755">
        <f>IF(V911="NINGUNO",6, IF(V911="NIVEL INICIAL 3 AÑOS",6,IF(V911="NIVEL INICIAL 4 AÑOS",6, IF(V911="NIVEL INICIAL 5 AÑOS",6, IF(V911="PRIMARIA - 1ER GRADO",6, IF(V911="PRIMARIA - 2DO GRADO",7, IF(V911="PRIMARIA - 3ER GRADO",8, IF(V911="PRIMARIA - 4TO GRADO",9, IF(V911="PRIMARIA - 5TO GRADO",10, IF(V911="PRIMARIA - 6TO GRADO",11, IF(V911="SECUNDARIA - 1ER GRADO",12, IF(V911="SECUNDARIA - 2DO GRADO",13, IF(V911="SECUNDARIA - 3ER GRADO",14, IF(V911="SECUNDARIA - 4TO GRADO",15))))))))))))))</f>
        <v>10</v>
      </c>
      <c r="BH911" s="709">
        <f>DATEDIF(N911,"31/03/2024","Y")</f>
        <v>13</v>
      </c>
      <c r="BI911" s="755">
        <f>BH911-BG911</f>
        <v>3</v>
      </c>
      <c r="BJ911" s="459" t="str">
        <f>IF(BI911&lt;=1,"NO TIENE REZAGO", IF(BI911=2,"2 AÑOS REZAGO", IF(BI911=3,"3 AÑOS REZAGO", IF(BI911&gt;=4, "4 AÑOS REZAGO A MÁS"))))</f>
        <v>3 AÑOS REZAGO</v>
      </c>
      <c r="BK911" s="164"/>
    </row>
    <row r="912" spans="1:63" customFormat="1" ht="18.75" customHeight="1">
      <c r="A912" s="481">
        <v>1358</v>
      </c>
      <c r="B912" s="23" t="s">
        <v>5311</v>
      </c>
      <c r="C912" s="15" t="s">
        <v>50</v>
      </c>
      <c r="D912" s="15" t="s">
        <v>50</v>
      </c>
      <c r="E912" s="567" t="s">
        <v>51</v>
      </c>
      <c r="F912" s="564">
        <v>928101236</v>
      </c>
      <c r="G912" s="310" t="str">
        <f>CONCATENATE(MID(Q912,3,2),MID(P912,1,2),MID(H912,1,2),MID(I912,1,2),MID(J912,1,2), MID(K912,1,2),MID(L912,1,1))</f>
        <v>181OLGUABISP</v>
      </c>
      <c r="H912" s="473" t="s">
        <v>6191</v>
      </c>
      <c r="I912" s="473" t="s">
        <v>275</v>
      </c>
      <c r="J912" s="473" t="s">
        <v>2581</v>
      </c>
      <c r="K912" s="473" t="s">
        <v>6194</v>
      </c>
      <c r="L912" s="520" t="s">
        <v>42</v>
      </c>
      <c r="M912" s="499" t="s">
        <v>42</v>
      </c>
      <c r="N912" s="565">
        <v>43109</v>
      </c>
      <c r="O912" s="549">
        <v>9</v>
      </c>
      <c r="P912" s="549">
        <v>1</v>
      </c>
      <c r="Q912" s="549">
        <v>2018</v>
      </c>
      <c r="R912" s="637">
        <f ca="1">DATEDIF(N912,TODAY(),"Y")</f>
        <v>6</v>
      </c>
      <c r="S912" s="482" t="s">
        <v>4808</v>
      </c>
      <c r="T912" s="499" t="s">
        <v>42</v>
      </c>
      <c r="U912" s="561">
        <v>3392397</v>
      </c>
      <c r="V912" s="14" t="s">
        <v>2595</v>
      </c>
      <c r="W912" s="114" t="s">
        <v>47</v>
      </c>
      <c r="X912" s="51" t="str">
        <f>UPPER(CONCATENATE(MID(AH912,3,2),MID(AG912,1,2),MID(Y912,1,2),MID(Z912,1,2),MID(AA912,1,2),MID(AB912,1,2),MID(AC912,1,1)))</f>
        <v>9706GUHEWICAV</v>
      </c>
      <c r="Y912" s="473" t="s">
        <v>275</v>
      </c>
      <c r="Z912" s="473" t="s">
        <v>486</v>
      </c>
      <c r="AA912" s="473" t="s">
        <v>6228</v>
      </c>
      <c r="AB912" s="473" t="s">
        <v>383</v>
      </c>
      <c r="AC912" s="481" t="s">
        <v>56</v>
      </c>
      <c r="AD912" s="15" t="s">
        <v>42</v>
      </c>
      <c r="AE912" s="474">
        <v>35593</v>
      </c>
      <c r="AF912" s="549" t="s">
        <v>206</v>
      </c>
      <c r="AG912" s="560" t="s">
        <v>301</v>
      </c>
      <c r="AH912" s="549" t="s">
        <v>66</v>
      </c>
      <c r="AI912" s="15" t="s">
        <v>4809</v>
      </c>
      <c r="AJ912" s="473" t="s">
        <v>42</v>
      </c>
      <c r="AK912" s="561">
        <v>3042011</v>
      </c>
      <c r="AL912" s="15" t="s">
        <v>2578</v>
      </c>
      <c r="AM912" s="1095">
        <v>45300</v>
      </c>
      <c r="AN912" s="15" t="s">
        <v>49</v>
      </c>
      <c r="AO912" s="1101">
        <v>45302</v>
      </c>
      <c r="AP912" s="1101"/>
      <c r="AQ912" s="549">
        <v>3</v>
      </c>
      <c r="AR912" s="549">
        <v>3</v>
      </c>
      <c r="AS912" s="638" t="s">
        <v>47</v>
      </c>
      <c r="AT912" s="18" t="s">
        <v>6241</v>
      </c>
      <c r="AU912" s="305"/>
      <c r="AV912" s="58" t="s">
        <v>47</v>
      </c>
      <c r="AW912" s="1072" t="s">
        <v>6129</v>
      </c>
      <c r="AX912" s="1101">
        <v>45303</v>
      </c>
      <c r="AY912" s="1063" t="s">
        <v>47</v>
      </c>
      <c r="AZ912" s="58"/>
      <c r="BA912" s="58"/>
      <c r="BG912" s="755">
        <f>IF(V912="NINGUNO",6, IF(V912="NIVEL INICIAL 3 AÑOS",6,IF(V912="NIVEL INICIAL 4 AÑOS",6, IF(V912="NIVEL INICIAL 5 AÑOS",6, IF(V912="PRIMARIA - 1ER GRADO",6, IF(V912="PRIMARIA - 2DO GRADO",7, IF(V912="PRIMARIA - 3ER GRADO",8, IF(V912="PRIMARIA - 4TO GRADO",9, IF(V912="PRIMARIA - 5TO GRADO",10, IF(V912="PRIMARIA - 6TO GRADO",11, IF(V912="SECUNDARIA - 1ER GRADO",12, IF(V912="SECUNDARIA - 2DO GRADO",13, IF(V912="SECUNDARIA - 3ER GRADO",14, IF(V912="SECUNDARIA - 4TO GRADO",15))))))))))))))</f>
        <v>6</v>
      </c>
      <c r="BH912" s="709">
        <f>DATEDIF(N912,"31/03/2024","Y")</f>
        <v>6</v>
      </c>
      <c r="BI912" s="755">
        <f>BH912-BG912</f>
        <v>0</v>
      </c>
      <c r="BJ912" s="459" t="str">
        <f>IF(BI912&lt;=1,"NO TIENE REZAGO", IF(BI912=2,"2 AÑOS REZAGO", IF(BI912=3,"3 AÑOS REZAGO", IF(BI912&gt;=4, "4 AÑOS REZAGO A MÁS"))))</f>
        <v>NO TIENE REZAGO</v>
      </c>
    </row>
    <row r="913" spans="1:63" customFormat="1" ht="18.75" customHeight="1">
      <c r="A913" s="481">
        <v>1357</v>
      </c>
      <c r="B913" s="23" t="s">
        <v>5311</v>
      </c>
      <c r="C913" s="15" t="s">
        <v>50</v>
      </c>
      <c r="D913" s="15" t="s">
        <v>50</v>
      </c>
      <c r="E913" s="567" t="s">
        <v>51</v>
      </c>
      <c r="F913" s="564">
        <v>928101236</v>
      </c>
      <c r="G913" s="310" t="str">
        <f>CONCATENATE(MID(Q913,3,2),MID(P913,1,2),MID(H913,1,2),MID(I913,1,2),MID(J913,1,2), MID(K913,1,2),MID(L913,1,1))</f>
        <v>211OLGUADALP</v>
      </c>
      <c r="H913" s="473" t="s">
        <v>6191</v>
      </c>
      <c r="I913" s="473" t="s">
        <v>275</v>
      </c>
      <c r="J913" s="473" t="s">
        <v>6192</v>
      </c>
      <c r="K913" s="473" t="s">
        <v>6193</v>
      </c>
      <c r="L913" s="520" t="s">
        <v>42</v>
      </c>
      <c r="M913" s="499" t="s">
        <v>42</v>
      </c>
      <c r="N913" s="565">
        <v>44207</v>
      </c>
      <c r="O913" s="549">
        <v>11</v>
      </c>
      <c r="P913" s="549">
        <v>1</v>
      </c>
      <c r="Q913" s="549">
        <v>2021</v>
      </c>
      <c r="R913" s="637">
        <f ca="1">DATEDIF(N913,TODAY(),"Y")</f>
        <v>3</v>
      </c>
      <c r="S913" s="482" t="s">
        <v>4808</v>
      </c>
      <c r="T913" s="499" t="s">
        <v>42</v>
      </c>
      <c r="U913" s="561">
        <v>3392406</v>
      </c>
      <c r="V913" s="564" t="s">
        <v>53</v>
      </c>
      <c r="W913" s="114" t="s">
        <v>47</v>
      </c>
      <c r="X913" s="51" t="str">
        <f>UPPER(CONCATENATE(MID(AH913,3,2),MID(AG913,1,2),MID(Y913,1,2),MID(Z913,1,2),MID(AA913,1,2),MID(AB913,1,2),MID(AC913,1,1)))</f>
        <v>9706GUHEWICAV</v>
      </c>
      <c r="Y913" s="473" t="s">
        <v>275</v>
      </c>
      <c r="Z913" s="473" t="s">
        <v>486</v>
      </c>
      <c r="AA913" s="473" t="s">
        <v>6228</v>
      </c>
      <c r="AB913" s="473" t="s">
        <v>383</v>
      </c>
      <c r="AC913" s="481" t="s">
        <v>56</v>
      </c>
      <c r="AD913" s="15" t="s">
        <v>42</v>
      </c>
      <c r="AE913" s="474">
        <v>35593</v>
      </c>
      <c r="AF913" s="549" t="s">
        <v>206</v>
      </c>
      <c r="AG913" s="560" t="s">
        <v>301</v>
      </c>
      <c r="AH913" s="549" t="s">
        <v>66</v>
      </c>
      <c r="AI913" s="15" t="s">
        <v>4809</v>
      </c>
      <c r="AJ913" s="473" t="s">
        <v>42</v>
      </c>
      <c r="AK913" s="561">
        <v>3042011</v>
      </c>
      <c r="AL913" s="15" t="s">
        <v>2578</v>
      </c>
      <c r="AM913" s="1095">
        <v>45300</v>
      </c>
      <c r="AN913" s="1101"/>
      <c r="AO913" s="1101"/>
      <c r="AP913" s="1101"/>
      <c r="AQ913" s="584"/>
      <c r="AR913" s="584"/>
      <c r="AS913" s="114" t="s">
        <v>47</v>
      </c>
      <c r="AT913" s="18" t="s">
        <v>6241</v>
      </c>
      <c r="AU913" s="305"/>
      <c r="AV913" s="58" t="s">
        <v>47</v>
      </c>
      <c r="AW913" s="1072" t="s">
        <v>6256</v>
      </c>
      <c r="AX913" s="1101">
        <v>45303</v>
      </c>
      <c r="AY913" s="1063" t="s">
        <v>47</v>
      </c>
      <c r="AZ913" s="58"/>
      <c r="BA913" s="58"/>
      <c r="BG913" s="755">
        <f>IF(V913="NINGUNO",6, IF(V913="NIVEL INICIAL 3 AÑOS",6,IF(V913="NIVEL INICIAL 4 AÑOS",6, IF(V913="NIVEL INICIAL 5 AÑOS",6, IF(V913="PRIMARIA - 1ER GRADO",6, IF(V913="PRIMARIA - 2DO GRADO",7, IF(V913="PRIMARIA - 3ER GRADO",8, IF(V913="PRIMARIA - 4TO GRADO",9, IF(V913="PRIMARIA - 5TO GRADO",10, IF(V913="PRIMARIA - 6TO GRADO",11, IF(V913="SECUNDARIA - 1ER GRADO",12, IF(V913="SECUNDARIA - 2DO GRADO",13, IF(V913="SECUNDARIA - 3ER GRADO",14, IF(V913="SECUNDARIA - 4TO GRADO",15))))))))))))))</f>
        <v>6</v>
      </c>
      <c r="BH913" s="709">
        <f>DATEDIF(N913,"31/03/2024","Y")</f>
        <v>3</v>
      </c>
      <c r="BI913" s="755">
        <f>BH913-BG913</f>
        <v>-3</v>
      </c>
      <c r="BJ913" s="459" t="str">
        <f>IF(BI913&lt;=1,"NO TIENE REZAGO", IF(BI913=2,"2 AÑOS REZAGO", IF(BI913=3,"3 AÑOS REZAGO", IF(BI913&gt;=4, "4 AÑOS REZAGO A MÁS"))))</f>
        <v>NO TIENE REZAGO</v>
      </c>
    </row>
    <row r="914" spans="1:63" customFormat="1" ht="18.75" customHeight="1">
      <c r="A914" s="481">
        <v>872</v>
      </c>
      <c r="B914" s="23" t="s">
        <v>4811</v>
      </c>
      <c r="C914" s="15" t="s">
        <v>5146</v>
      </c>
      <c r="D914" s="15" t="s">
        <v>4021</v>
      </c>
      <c r="E914" s="21" t="s">
        <v>294</v>
      </c>
      <c r="F914" s="198">
        <v>906647402</v>
      </c>
      <c r="G914" s="310" t="str">
        <f>CONCATENATE(MID(Q914,3,2),MID(P914,1,2),MID(H914,1,2),MID(I914,1,2),MID(J914,1,2), MID(K914,1,2),MID(L914,1,1))</f>
        <v>203OLGANOMAS</v>
      </c>
      <c r="H914" s="192" t="s">
        <v>4272</v>
      </c>
      <c r="I914" s="192" t="s">
        <v>420</v>
      </c>
      <c r="J914" s="192" t="s">
        <v>4273</v>
      </c>
      <c r="K914" s="192" t="s">
        <v>185</v>
      </c>
      <c r="L914" s="15" t="s">
        <v>57</v>
      </c>
      <c r="M914" s="103" t="s">
        <v>57</v>
      </c>
      <c r="N914" s="193">
        <v>43895</v>
      </c>
      <c r="O914" s="199">
        <v>5</v>
      </c>
      <c r="P914" s="199">
        <v>3</v>
      </c>
      <c r="Q914" s="199">
        <v>2020</v>
      </c>
      <c r="R914" s="637">
        <f ca="1">DATEDIF(N914,TODAY(),"Y")</f>
        <v>4</v>
      </c>
      <c r="S914" s="15" t="s">
        <v>4809</v>
      </c>
      <c r="T914" s="29" t="s">
        <v>2590</v>
      </c>
      <c r="U914" s="185">
        <v>480</v>
      </c>
      <c r="V914" s="185" t="s">
        <v>53</v>
      </c>
      <c r="W914" s="114" t="s">
        <v>47</v>
      </c>
      <c r="X914" s="51" t="str">
        <f>UPPER(CONCATENATE(MID(AH914,3,2),MID(AG914,1,2),MID(Y914,1,2),MID(Z914,1,2),MID(AA914,1,2),MID(AB914,1,2),MID(AC914,1,1)))</f>
        <v>939GAMAMAEMV</v>
      </c>
      <c r="Y914" s="197" t="s">
        <v>420</v>
      </c>
      <c r="Z914" s="192" t="s">
        <v>426</v>
      </c>
      <c r="AA914" s="192" t="s">
        <v>838</v>
      </c>
      <c r="AB914" s="192" t="s">
        <v>3972</v>
      </c>
      <c r="AC914" s="481" t="s">
        <v>56</v>
      </c>
      <c r="AD914" s="44" t="s">
        <v>57</v>
      </c>
      <c r="AE914" s="407">
        <v>34226</v>
      </c>
      <c r="AF914" s="185">
        <v>14</v>
      </c>
      <c r="AG914" s="185">
        <v>9</v>
      </c>
      <c r="AH914" s="185">
        <v>1993</v>
      </c>
      <c r="AI914" s="58" t="s">
        <v>4809</v>
      </c>
      <c r="AJ914" s="32" t="s">
        <v>58</v>
      </c>
      <c r="AK914" s="200">
        <v>23900940</v>
      </c>
      <c r="AL914" s="15" t="s">
        <v>2578</v>
      </c>
      <c r="AM914" s="31">
        <v>45208</v>
      </c>
      <c r="AN914" s="15" t="s">
        <v>49</v>
      </c>
      <c r="AO914" s="1111">
        <v>45271</v>
      </c>
      <c r="AP914" s="15">
        <v>2</v>
      </c>
      <c r="AQ914" s="20">
        <v>2</v>
      </c>
      <c r="AR914" s="199">
        <v>1</v>
      </c>
      <c r="AS914" s="146" t="s">
        <v>47</v>
      </c>
      <c r="AT914" s="185" t="s">
        <v>84</v>
      </c>
      <c r="AU914" s="164" t="s">
        <v>47</v>
      </c>
      <c r="AV914" s="58"/>
      <c r="AW914" s="164"/>
      <c r="AX914" s="58"/>
      <c r="AY914" s="164"/>
      <c r="AZ914" s="58"/>
      <c r="BA914" s="58"/>
      <c r="BB914" s="164"/>
      <c r="BC914" s="164"/>
      <c r="BD914" s="164"/>
      <c r="BE914" s="164"/>
      <c r="BF914" s="164"/>
      <c r="BG914" s="755">
        <f>IF(V914="NINGUNO",6, IF(V914="NIVEL INICIAL 3 AÑOS",6,IF(V914="NIVEL INICIAL 4 AÑOS",6, IF(V914="NIVEL INICIAL 5 AÑOS",6, IF(V914="PRIMARIA - 1ER GRADO",6, IF(V914="PRIMARIA - 2DO GRADO",7, IF(V914="PRIMARIA - 3ER GRADO",8, IF(V914="PRIMARIA - 4TO GRADO",9, IF(V914="PRIMARIA - 5TO GRADO",10, IF(V914="PRIMARIA - 6TO GRADO",11, IF(V914="SECUNDARIA - 1ER GRADO",12, IF(V914="SECUNDARIA - 2DO GRADO",13, IF(V914="SECUNDARIA - 3ER GRADO",14, IF(V914="SECUNDARIA - 4TO GRADO",15))))))))))))))</f>
        <v>6</v>
      </c>
      <c r="BH914" s="709">
        <f>DATEDIF(N914,"31/03/2024","Y")</f>
        <v>4</v>
      </c>
      <c r="BI914" s="755">
        <f>BH914-BG914</f>
        <v>-2</v>
      </c>
      <c r="BJ914" s="459" t="str">
        <f>IF(BI914&lt;=1,"NO TIENE REZAGO", IF(BI914=2,"2 AÑOS REZAGO", IF(BI914=3,"3 AÑOS REZAGO", IF(BI914&gt;=4, "4 AÑOS REZAGO A MÁS"))))</f>
        <v>NO TIENE REZAGO</v>
      </c>
      <c r="BK914" s="164"/>
    </row>
    <row r="915" spans="1:63" customFormat="1" ht="18.75" customHeight="1">
      <c r="A915" s="481">
        <v>809</v>
      </c>
      <c r="B915" s="23" t="s">
        <v>4811</v>
      </c>
      <c r="C915" s="15" t="s">
        <v>33</v>
      </c>
      <c r="D915" s="15" t="s">
        <v>33</v>
      </c>
      <c r="E915" s="185" t="s">
        <v>193</v>
      </c>
      <c r="F915" s="185">
        <v>910656726</v>
      </c>
      <c r="G915" s="310" t="str">
        <f>CONCATENATE(MID(Q915,3,2),MID(P915,1,2),MID(H915,1,2),MID(I915,1,2),MID(J915,1,2), MID(K915,1,2),MID(L915,1,1))</f>
        <v>179OLARMAGAC</v>
      </c>
      <c r="H915" s="197" t="s">
        <v>4079</v>
      </c>
      <c r="I915" s="197" t="s">
        <v>174</v>
      </c>
      <c r="J915" s="197" t="s">
        <v>4042</v>
      </c>
      <c r="K915" s="197" t="s">
        <v>1053</v>
      </c>
      <c r="L915" s="15" t="s">
        <v>111</v>
      </c>
      <c r="M915" s="18" t="s">
        <v>111</v>
      </c>
      <c r="N915" s="193">
        <v>42979</v>
      </c>
      <c r="O915" s="199">
        <v>1</v>
      </c>
      <c r="P915" s="199">
        <v>9</v>
      </c>
      <c r="Q915" s="199">
        <v>2017</v>
      </c>
      <c r="R915" s="637">
        <f ca="1">DATEDIF(N915,TODAY(),"Y")</f>
        <v>6</v>
      </c>
      <c r="S915" s="15" t="s">
        <v>4808</v>
      </c>
      <c r="T915" s="185" t="s">
        <v>142</v>
      </c>
      <c r="U915" s="362" t="s">
        <v>4080</v>
      </c>
      <c r="V915" s="14" t="s">
        <v>2592</v>
      </c>
      <c r="W915" s="114" t="s">
        <v>47</v>
      </c>
      <c r="X915" s="51" t="str">
        <f>UPPER(CONCATENATE(MID(AH915,3,2),MID(AG915,1,2),MID(Y915,1,2),MID(Z915,1,2),MID(AA915,1,2),MID(AB915,1,2),MID(AC915,1,1)))</f>
        <v>9404ARLIKASCV</v>
      </c>
      <c r="Y915" s="185" t="s">
        <v>174</v>
      </c>
      <c r="Z915" s="185" t="s">
        <v>815</v>
      </c>
      <c r="AA915" s="185" t="s">
        <v>4081</v>
      </c>
      <c r="AB915" s="185" t="s">
        <v>4082</v>
      </c>
      <c r="AC915" s="481" t="s">
        <v>56</v>
      </c>
      <c r="AD915" s="15" t="s">
        <v>42</v>
      </c>
      <c r="AE915" s="193">
        <v>34444</v>
      </c>
      <c r="AF915" s="362" t="s">
        <v>122</v>
      </c>
      <c r="AG915" s="362" t="s">
        <v>162</v>
      </c>
      <c r="AH915" s="362" t="s">
        <v>75</v>
      </c>
      <c r="AI915" s="58" t="s">
        <v>4809</v>
      </c>
      <c r="AJ915" s="294" t="s">
        <v>42</v>
      </c>
      <c r="AK915" s="369" t="s">
        <v>4083</v>
      </c>
      <c r="AL915" s="15" t="s">
        <v>2578</v>
      </c>
      <c r="AM915" s="85">
        <v>45258.597986111112</v>
      </c>
      <c r="AN915" s="15" t="s">
        <v>49</v>
      </c>
      <c r="AO915" s="1111">
        <v>45261</v>
      </c>
      <c r="AP915" s="15">
        <v>1</v>
      </c>
      <c r="AQ915" s="20">
        <v>1</v>
      </c>
      <c r="AR915" s="199">
        <v>1</v>
      </c>
      <c r="AS915" s="146" t="s">
        <v>47</v>
      </c>
      <c r="AT915" s="185" t="s">
        <v>48</v>
      </c>
      <c r="AU915" s="164" t="s">
        <v>47</v>
      </c>
      <c r="AV915" s="58"/>
      <c r="AW915" s="180"/>
      <c r="AX915" s="58"/>
      <c r="AY915" s="180"/>
      <c r="AZ915" s="58"/>
      <c r="BA915" s="58"/>
      <c r="BB915" s="164"/>
      <c r="BC915" s="164"/>
      <c r="BD915" s="164"/>
      <c r="BE915" s="164"/>
      <c r="BF915" s="164"/>
      <c r="BG915" s="755">
        <f>IF(V915="NINGUNO",6, IF(V915="NIVEL INICIAL 3 AÑOS",6,IF(V915="NIVEL INICIAL 4 AÑOS",6, IF(V915="NIVEL INICIAL 5 AÑOS",6, IF(V915="PRIMARIA - 1ER GRADO",6, IF(V915="PRIMARIA - 2DO GRADO",7, IF(V915="PRIMARIA - 3ER GRADO",8, IF(V915="PRIMARIA - 4TO GRADO",9, IF(V915="PRIMARIA - 5TO GRADO",10, IF(V915="PRIMARIA - 6TO GRADO",11, IF(V915="SECUNDARIA - 1ER GRADO",12, IF(V915="SECUNDARIA - 2DO GRADO",13, IF(V915="SECUNDARIA - 3ER GRADO",14, IF(V915="SECUNDARIA - 4TO GRADO",15))))))))))))))</f>
        <v>6</v>
      </c>
      <c r="BH915" s="709">
        <f>DATEDIF(N915,"31/03/2024","Y")</f>
        <v>6</v>
      </c>
      <c r="BI915" s="755">
        <f>BH915-BG915</f>
        <v>0</v>
      </c>
      <c r="BJ915" s="459" t="str">
        <f>IF(BI915&lt;=1,"NO TIENE REZAGO", IF(BI915=2,"2 AÑOS REZAGO", IF(BI915=3,"3 AÑOS REZAGO", IF(BI915&gt;=4, "4 AÑOS REZAGO A MÁS"))))</f>
        <v>NO TIENE REZAGO</v>
      </c>
      <c r="BK915" s="164"/>
    </row>
    <row r="916" spans="1:63" customFormat="1" ht="18.75" customHeight="1">
      <c r="A916" s="481">
        <v>1217</v>
      </c>
      <c r="B916" s="23" t="s">
        <v>5311</v>
      </c>
      <c r="C916" s="15" t="s">
        <v>33</v>
      </c>
      <c r="D916" s="15" t="s">
        <v>33</v>
      </c>
      <c r="E916" s="466" t="s">
        <v>335</v>
      </c>
      <c r="F916" s="53">
        <v>926100690</v>
      </c>
      <c r="G916" s="310" t="str">
        <f>CONCATENATE(MID(Q916,3,2),MID(P916,1,2),MID(H916,1,2),MID(I916,1,2),MID(J916,1,2), MID(K916,1,2),MID(L916,1,1))</f>
        <v>121ONBRJAALP</v>
      </c>
      <c r="H916" s="48" t="s">
        <v>5777</v>
      </c>
      <c r="I916" s="48" t="s">
        <v>1058</v>
      </c>
      <c r="J916" s="48" t="s">
        <v>1194</v>
      </c>
      <c r="K916" s="48" t="s">
        <v>1776</v>
      </c>
      <c r="L916" s="481" t="s">
        <v>42</v>
      </c>
      <c r="M916" s="466" t="s">
        <v>42</v>
      </c>
      <c r="N916" s="528">
        <v>40929</v>
      </c>
      <c r="O916" s="354">
        <v>21</v>
      </c>
      <c r="P916" s="354">
        <v>1</v>
      </c>
      <c r="Q916" s="354">
        <v>2012</v>
      </c>
      <c r="R916" s="637">
        <f ca="1">DATEDIF(N916,TODAY(),"Y")</f>
        <v>12</v>
      </c>
      <c r="S916" s="482" t="s">
        <v>4808</v>
      </c>
      <c r="T916" s="466" t="s">
        <v>42</v>
      </c>
      <c r="U916" s="53"/>
      <c r="V916" s="14" t="s">
        <v>2582</v>
      </c>
      <c r="W916" s="114" t="s">
        <v>47</v>
      </c>
      <c r="X916" s="51" t="str">
        <f>UPPER(CONCATENATE(MID(AH916,3,2),MID(AG916,1,2),MID(Y916,1,2),MID(Z916,1,2),MID(AA916,1,2),MID(AB916,1,2),MID(AC916,1,1)))</f>
        <v>9105BRLEJECAV</v>
      </c>
      <c r="Y916" s="53" t="s">
        <v>1058</v>
      </c>
      <c r="Z916" s="53" t="s">
        <v>940</v>
      </c>
      <c r="AA916" s="53" t="s">
        <v>5996</v>
      </c>
      <c r="AB916" s="53" t="s">
        <v>383</v>
      </c>
      <c r="AC916" s="481" t="s">
        <v>56</v>
      </c>
      <c r="AD916" s="44" t="s">
        <v>111</v>
      </c>
      <c r="AE916" s="540">
        <v>33380</v>
      </c>
      <c r="AF916" s="538" t="s">
        <v>252</v>
      </c>
      <c r="AG916" s="538" t="s">
        <v>105</v>
      </c>
      <c r="AH916" s="538" t="s">
        <v>156</v>
      </c>
      <c r="AI916" s="15" t="s">
        <v>4809</v>
      </c>
      <c r="AJ916" s="466" t="s">
        <v>112</v>
      </c>
      <c r="AK916" s="53" t="s">
        <v>40</v>
      </c>
      <c r="AL916" s="15" t="s">
        <v>2578</v>
      </c>
      <c r="AM916" s="557">
        <v>45279.127093564814</v>
      </c>
      <c r="AN916" s="15" t="s">
        <v>49</v>
      </c>
      <c r="AO916" s="1101">
        <v>45303</v>
      </c>
      <c r="AP916" s="481">
        <v>1</v>
      </c>
      <c r="AQ916" s="466">
        <v>1</v>
      </c>
      <c r="AR916" s="466">
        <v>1</v>
      </c>
      <c r="AS916" s="673" t="s">
        <v>47</v>
      </c>
      <c r="AT916" s="18" t="s">
        <v>1210</v>
      </c>
      <c r="AV916" s="58"/>
      <c r="AW916" s="1419"/>
      <c r="AX916" s="481"/>
      <c r="AY916" s="1419"/>
      <c r="AZ916" s="58"/>
      <c r="BA916" s="58"/>
      <c r="BG916" s="755">
        <f>IF(V916="NINGUNO",6, IF(V916="NIVEL INICIAL 3 AÑOS",6,IF(V916="NIVEL INICIAL 4 AÑOS",6, IF(V916="NIVEL INICIAL 5 AÑOS",6, IF(V916="PRIMARIA - 1ER GRADO",6, IF(V916="PRIMARIA - 2DO GRADO",7, IF(V916="PRIMARIA - 3ER GRADO",8, IF(V916="PRIMARIA - 4TO GRADO",9, IF(V916="PRIMARIA - 5TO GRADO",10, IF(V916="PRIMARIA - 6TO GRADO",11, IF(V916="SECUNDARIA - 1ER GRADO",12, IF(V916="SECUNDARIA - 2DO GRADO",13, IF(V916="SECUNDARIA - 3ER GRADO",14, IF(V916="SECUNDARIA - 4TO GRADO",15))))))))))))))</f>
        <v>10</v>
      </c>
      <c r="BH916" s="709">
        <f>DATEDIF(N916,"31/03/2024","Y")</f>
        <v>12</v>
      </c>
      <c r="BI916" s="755">
        <f>BH916-BG916</f>
        <v>2</v>
      </c>
      <c r="BJ916" s="459" t="str">
        <f>IF(BI916&lt;=1,"NO TIENE REZAGO", IF(BI916=2,"2 AÑOS REZAGO", IF(BI916=3,"3 AÑOS REZAGO", IF(BI916&gt;=4, "4 AÑOS REZAGO A MÁS"))))</f>
        <v>2 AÑOS REZAGO</v>
      </c>
    </row>
    <row r="917" spans="1:63" customFormat="1" ht="18.75" customHeight="1">
      <c r="A917" s="481">
        <v>1208</v>
      </c>
      <c r="B917" s="23" t="s">
        <v>5311</v>
      </c>
      <c r="C917" s="15" t="s">
        <v>33</v>
      </c>
      <c r="D917" s="15" t="s">
        <v>33</v>
      </c>
      <c r="E917" s="466" t="s">
        <v>401</v>
      </c>
      <c r="F917" s="53">
        <v>951873556</v>
      </c>
      <c r="G917" s="310" t="str">
        <f>CONCATENATE(MID(Q917,3,2),MID(P917,1,2),MID(H917,1,2),MID(I917,1,2),MID(J917,1,2), MID(K917,1,2),MID(L917,1,1))</f>
        <v>1411ORCODIANP</v>
      </c>
      <c r="H917" s="48" t="s">
        <v>139</v>
      </c>
      <c r="I917" s="48" t="s">
        <v>1663</v>
      </c>
      <c r="J917" s="48" t="s">
        <v>5757</v>
      </c>
      <c r="K917" s="48" t="s">
        <v>1220</v>
      </c>
      <c r="L917" s="481" t="s">
        <v>42</v>
      </c>
      <c r="M917" s="466" t="s">
        <v>42</v>
      </c>
      <c r="N917" s="528">
        <v>41955</v>
      </c>
      <c r="O917" s="354">
        <v>12</v>
      </c>
      <c r="P917" s="354">
        <v>11</v>
      </c>
      <c r="Q917" s="354">
        <v>2014</v>
      </c>
      <c r="R917" s="637">
        <f ca="1">DATEDIF(N917,TODAY(),"Y")</f>
        <v>9</v>
      </c>
      <c r="S917" s="483" t="s">
        <v>4809</v>
      </c>
      <c r="T917" s="466" t="s">
        <v>42</v>
      </c>
      <c r="U917" s="54" t="s">
        <v>5758</v>
      </c>
      <c r="V917" s="14" t="s">
        <v>2592</v>
      </c>
      <c r="W917" s="114" t="s">
        <v>47</v>
      </c>
      <c r="X917" s="51" t="str">
        <f>UPPER(CONCATENATE(MID(AH917,3,2),MID(AG917,1,2),MID(Y917,1,2),MID(Z917,1,2),MID(AA917,1,2),MID(AB917,1,2),MID(AC917,1,1)))</f>
        <v>9211COROYOMAV</v>
      </c>
      <c r="Y917" s="53" t="s">
        <v>1663</v>
      </c>
      <c r="Z917" s="53" t="s">
        <v>354</v>
      </c>
      <c r="AA917" s="53" t="s">
        <v>1565</v>
      </c>
      <c r="AB917" s="53" t="s">
        <v>1319</v>
      </c>
      <c r="AC917" s="481" t="s">
        <v>56</v>
      </c>
      <c r="AD917" s="44" t="s">
        <v>57</v>
      </c>
      <c r="AE917" s="540">
        <v>33920</v>
      </c>
      <c r="AF917" s="538" t="s">
        <v>206</v>
      </c>
      <c r="AG917" s="538" t="s">
        <v>65</v>
      </c>
      <c r="AH917" s="538" t="s">
        <v>115</v>
      </c>
      <c r="AI917" s="15" t="s">
        <v>4809</v>
      </c>
      <c r="AJ917" s="466" t="s">
        <v>71</v>
      </c>
      <c r="AK917" s="53" t="s">
        <v>40</v>
      </c>
      <c r="AL917" s="15" t="s">
        <v>2578</v>
      </c>
      <c r="AM917" s="557">
        <v>45279.021598726853</v>
      </c>
      <c r="AN917" s="15" t="s">
        <v>49</v>
      </c>
      <c r="AO917" s="1101">
        <v>45310</v>
      </c>
      <c r="AP917" s="481">
        <v>3</v>
      </c>
      <c r="AQ917" s="530">
        <v>1</v>
      </c>
      <c r="AR917" s="530">
        <v>1</v>
      </c>
      <c r="AS917" s="638" t="s">
        <v>47</v>
      </c>
      <c r="AT917" s="18" t="s">
        <v>1210</v>
      </c>
      <c r="AV917" s="58"/>
      <c r="AW917" s="466"/>
      <c r="AX917" s="481"/>
      <c r="AY917" s="466"/>
      <c r="AZ917" s="58"/>
      <c r="BA917" s="58"/>
      <c r="BB917" s="23"/>
      <c r="BC917" s="23"/>
      <c r="BD917" s="23"/>
      <c r="BE917" s="23"/>
      <c r="BF917" s="23"/>
      <c r="BG917" s="755">
        <f>IF(V917="NINGUNO",6, IF(V917="NIVEL INICIAL 3 AÑOS",6,IF(V917="NIVEL INICIAL 4 AÑOS",6, IF(V917="NIVEL INICIAL 5 AÑOS",6, IF(V917="PRIMARIA - 1ER GRADO",6, IF(V917="PRIMARIA - 2DO GRADO",7, IF(V917="PRIMARIA - 3ER GRADO",8, IF(V917="PRIMARIA - 4TO GRADO",9, IF(V917="PRIMARIA - 5TO GRADO",10, IF(V917="PRIMARIA - 6TO GRADO",11, IF(V917="SECUNDARIA - 1ER GRADO",12, IF(V917="SECUNDARIA - 2DO GRADO",13, IF(V917="SECUNDARIA - 3ER GRADO",14, IF(V917="SECUNDARIA - 4TO GRADO",15))))))))))))))</f>
        <v>6</v>
      </c>
      <c r="BH917" s="709">
        <f>DATEDIF(N917,"31/03/2024","Y")</f>
        <v>9</v>
      </c>
      <c r="BI917" s="755">
        <f>BH917-BG917</f>
        <v>3</v>
      </c>
      <c r="BJ917" s="459" t="str">
        <f>IF(BI917&lt;=1,"NO TIENE REZAGO", IF(BI917=2,"2 AÑOS REZAGO", IF(BI917=3,"3 AÑOS REZAGO", IF(BI917&gt;=4, "4 AÑOS REZAGO A MÁS"))))</f>
        <v>3 AÑOS REZAGO</v>
      </c>
    </row>
    <row r="918" spans="1:63" customFormat="1" ht="18.75" customHeight="1">
      <c r="A918" s="481">
        <v>1203</v>
      </c>
      <c r="B918" s="23" t="s">
        <v>5311</v>
      </c>
      <c r="C918" s="15" t="s">
        <v>33</v>
      </c>
      <c r="D918" s="15" t="s">
        <v>33</v>
      </c>
      <c r="E918" s="466" t="s">
        <v>401</v>
      </c>
      <c r="F918" s="53">
        <v>951873556</v>
      </c>
      <c r="G918" s="310" t="str">
        <f>CONCATENATE(MID(Q918,3,2),MID(P918,1,2),MID(H918,1,2),MID(I918,1,2),MID(J918,1,2), MID(K918,1,2),MID(L918,1,1))</f>
        <v>183ORCOLUEDP</v>
      </c>
      <c r="H918" s="48" t="s">
        <v>139</v>
      </c>
      <c r="I918" s="48" t="s">
        <v>1663</v>
      </c>
      <c r="J918" s="48" t="s">
        <v>633</v>
      </c>
      <c r="K918" s="48" t="s">
        <v>1775</v>
      </c>
      <c r="L918" s="481" t="s">
        <v>42</v>
      </c>
      <c r="M918" s="466" t="s">
        <v>42</v>
      </c>
      <c r="N918" s="528">
        <v>43169</v>
      </c>
      <c r="O918" s="354">
        <v>10</v>
      </c>
      <c r="P918" s="354">
        <v>3</v>
      </c>
      <c r="Q918" s="354">
        <v>2018</v>
      </c>
      <c r="R918" s="637">
        <f ca="1">DATEDIF(N918,TODAY(),"Y")</f>
        <v>6</v>
      </c>
      <c r="S918" s="482" t="s">
        <v>4808</v>
      </c>
      <c r="T918" s="466" t="s">
        <v>42</v>
      </c>
      <c r="U918" s="54" t="s">
        <v>5752</v>
      </c>
      <c r="V918" s="53" t="s">
        <v>53</v>
      </c>
      <c r="W918" s="114" t="s">
        <v>47</v>
      </c>
      <c r="X918" s="51" t="str">
        <f>UPPER(CONCATENATE(MID(AH918,3,2),MID(AG918,1,2),MID(Y918,1,2),MID(Z918,1,2),MID(AA918,1,2),MID(AB918,1,2),MID(AC918,1,1)))</f>
        <v>9211COROYOMAV</v>
      </c>
      <c r="Y918" s="53" t="s">
        <v>1663</v>
      </c>
      <c r="Z918" s="53" t="s">
        <v>354</v>
      </c>
      <c r="AA918" s="53" t="s">
        <v>1565</v>
      </c>
      <c r="AB918" s="53" t="s">
        <v>1319</v>
      </c>
      <c r="AC918" s="481" t="s">
        <v>56</v>
      </c>
      <c r="AD918" s="44" t="s">
        <v>57</v>
      </c>
      <c r="AE918" s="540">
        <v>33920</v>
      </c>
      <c r="AF918" s="538" t="s">
        <v>206</v>
      </c>
      <c r="AG918" s="538" t="s">
        <v>65</v>
      </c>
      <c r="AH918" s="538" t="s">
        <v>115</v>
      </c>
      <c r="AI918" s="15" t="s">
        <v>4809</v>
      </c>
      <c r="AJ918" s="466" t="s">
        <v>71</v>
      </c>
      <c r="AK918" s="53" t="s">
        <v>40</v>
      </c>
      <c r="AL918" s="15" t="s">
        <v>2578</v>
      </c>
      <c r="AM918" s="557">
        <v>45279.027121886575</v>
      </c>
      <c r="AN918" s="15"/>
      <c r="AO918" s="1101"/>
      <c r="AP918" s="481">
        <v>1</v>
      </c>
      <c r="AQ918" s="466"/>
      <c r="AR918" s="466"/>
      <c r="AS918" s="114" t="s">
        <v>47</v>
      </c>
      <c r="AT918" s="18" t="s">
        <v>1210</v>
      </c>
      <c r="AV918" s="58"/>
      <c r="AW918" s="502"/>
      <c r="AX918" s="481"/>
      <c r="AY918" s="502"/>
      <c r="AZ918" s="58"/>
      <c r="BA918" s="58"/>
      <c r="BG918" s="755">
        <f>IF(V918="NINGUNO",6, IF(V918="NIVEL INICIAL 3 AÑOS",6,IF(V918="NIVEL INICIAL 4 AÑOS",6, IF(V918="NIVEL INICIAL 5 AÑOS",6, IF(V918="PRIMARIA - 1ER GRADO",6, IF(V918="PRIMARIA - 2DO GRADO",7, IF(V918="PRIMARIA - 3ER GRADO",8, IF(V918="PRIMARIA - 4TO GRADO",9, IF(V918="PRIMARIA - 5TO GRADO",10, IF(V918="PRIMARIA - 6TO GRADO",11, IF(V918="SECUNDARIA - 1ER GRADO",12, IF(V918="SECUNDARIA - 2DO GRADO",13, IF(V918="SECUNDARIA - 3ER GRADO",14, IF(V918="SECUNDARIA - 4TO GRADO",15))))))))))))))</f>
        <v>6</v>
      </c>
      <c r="BH918" s="709">
        <f>DATEDIF(N918,"31/03/2024","Y")</f>
        <v>6</v>
      </c>
      <c r="BI918" s="755">
        <f>BH918-BG918</f>
        <v>0</v>
      </c>
      <c r="BJ918" s="459" t="str">
        <f>IF(BI918&lt;=1,"NO TIENE REZAGO", IF(BI918=2,"2 AÑOS REZAGO", IF(BI918=3,"3 AÑOS REZAGO", IF(BI918&gt;=4, "4 AÑOS REZAGO A MÁS"))))</f>
        <v>NO TIENE REZAGO</v>
      </c>
    </row>
    <row r="919" spans="1:63" customFormat="1" ht="18.75" customHeight="1">
      <c r="A919" s="481">
        <v>1325</v>
      </c>
      <c r="B919" s="23" t="s">
        <v>5311</v>
      </c>
      <c r="C919" s="15" t="s">
        <v>50</v>
      </c>
      <c r="D919" s="15" t="s">
        <v>50</v>
      </c>
      <c r="E919" s="567" t="s">
        <v>51</v>
      </c>
      <c r="F919" s="564">
        <v>976316773</v>
      </c>
      <c r="G919" s="310" t="str">
        <f>CONCATENATE(MID(Q919,3,2),MID(P919,1,2),MID(H919,1,2),MID(I919,1,2),MID(J919,1,2), MID(K919,1,2),MID(L919,1,1))</f>
        <v>1610ORFRANVAS</v>
      </c>
      <c r="H919" s="473" t="s">
        <v>1265</v>
      </c>
      <c r="I919" s="473" t="s">
        <v>684</v>
      </c>
      <c r="J919" s="473" t="s">
        <v>104</v>
      </c>
      <c r="K919" s="473" t="s">
        <v>167</v>
      </c>
      <c r="L919" s="58" t="s">
        <v>57</v>
      </c>
      <c r="M919" s="103" t="s">
        <v>57</v>
      </c>
      <c r="N919" s="565">
        <v>42649</v>
      </c>
      <c r="O919" s="549">
        <v>6</v>
      </c>
      <c r="P919" s="549">
        <v>10</v>
      </c>
      <c r="Q919" s="549">
        <v>2016</v>
      </c>
      <c r="R919" s="637">
        <f ca="1">DATEDIF(N919,TODAY(),"Y")</f>
        <v>7</v>
      </c>
      <c r="S919" s="483" t="s">
        <v>4809</v>
      </c>
      <c r="T919" s="499" t="s">
        <v>2590</v>
      </c>
      <c r="U919" s="561">
        <v>9022</v>
      </c>
      <c r="V919" s="756" t="s">
        <v>2631</v>
      </c>
      <c r="W919" s="114" t="s">
        <v>47</v>
      </c>
      <c r="X919" s="51" t="str">
        <f>UPPER(CONCATENATE(MID(AH919,3,2),MID(AG919,1,2),MID(Y919,1,2),MID(Z919,1,2),MID(AA919,1,2),MID(AB919,1,2),MID(AC919,1,1)))</f>
        <v>9203FRCOFRWIV</v>
      </c>
      <c r="Y919" s="473" t="s">
        <v>5272</v>
      </c>
      <c r="Z919" s="473" t="s">
        <v>443</v>
      </c>
      <c r="AA919" s="473" t="s">
        <v>1055</v>
      </c>
      <c r="AB919" s="473" t="s">
        <v>5273</v>
      </c>
      <c r="AC919" s="481" t="s">
        <v>56</v>
      </c>
      <c r="AD919" s="44" t="s">
        <v>57</v>
      </c>
      <c r="AE919" s="474">
        <v>33669</v>
      </c>
      <c r="AF919" s="549" t="s">
        <v>301</v>
      </c>
      <c r="AG919" s="560" t="s">
        <v>88</v>
      </c>
      <c r="AH919" s="549" t="s">
        <v>115</v>
      </c>
      <c r="AI919" s="15" t="s">
        <v>4809</v>
      </c>
      <c r="AJ919" s="576" t="s">
        <v>58</v>
      </c>
      <c r="AK919" s="561">
        <v>25136792</v>
      </c>
      <c r="AL919" s="15" t="s">
        <v>2578</v>
      </c>
      <c r="AM919" s="1095">
        <v>45275</v>
      </c>
      <c r="AN919" s="1101"/>
      <c r="AO919" s="1101"/>
      <c r="AP919" s="1101"/>
      <c r="AQ919" s="584"/>
      <c r="AR919" s="584"/>
      <c r="AS919" s="114" t="s">
        <v>47</v>
      </c>
      <c r="AT919" s="18" t="s">
        <v>6241</v>
      </c>
      <c r="AU919" s="305"/>
      <c r="AV919" s="58" t="s">
        <v>47</v>
      </c>
      <c r="AW919" s="704" t="s">
        <v>6243</v>
      </c>
      <c r="AX919" s="1101">
        <v>45294</v>
      </c>
      <c r="AY919" s="771" t="s">
        <v>47</v>
      </c>
      <c r="AZ919" s="58"/>
      <c r="BA919" s="58"/>
      <c r="BG919" s="755">
        <f>IF(V919="NINGUNO",6, IF(V919="NIVEL INICIAL 3 AÑOS",6,IF(V919="NIVEL INICIAL 4 AÑOS",6, IF(V919="NIVEL INICIAL 5 AÑOS",6, IF(V919="PRIMARIA - 1ER GRADO",6, IF(V919="PRIMARIA - 2DO GRADO",7, IF(V919="PRIMARIA - 3ER GRADO",8, IF(V919="PRIMARIA - 4TO GRADO",9, IF(V919="PRIMARIA - 5TO GRADO",10, IF(V919="PRIMARIA - 6TO GRADO",11, IF(V919="SECUNDARIA - 1ER GRADO",12, IF(V919="SECUNDARIA - 2DO GRADO",13, IF(V919="SECUNDARIA - 3ER GRADO",14, IF(V919="SECUNDARIA - 4TO GRADO",15))))))))))))))</f>
        <v>6</v>
      </c>
      <c r="BH919" s="709">
        <f>DATEDIF(N919,"31/03/2024","Y")</f>
        <v>7</v>
      </c>
      <c r="BI919" s="755">
        <f>BH919-BG919</f>
        <v>1</v>
      </c>
      <c r="BJ919" s="459" t="str">
        <f>IF(BI919&lt;=1,"NO TIENE REZAGO", IF(BI919=2,"2 AÑOS REZAGO", IF(BI919=3,"3 AÑOS REZAGO", IF(BI919&gt;=4, "4 AÑOS REZAGO A MÁS"))))</f>
        <v>NO TIENE REZAGO</v>
      </c>
    </row>
    <row r="920" spans="1:63" customFormat="1" ht="18.75" customHeight="1">
      <c r="A920" s="481">
        <v>54</v>
      </c>
      <c r="B920" s="51" t="s">
        <v>2575</v>
      </c>
      <c r="C920" s="25" t="s">
        <v>33</v>
      </c>
      <c r="D920" s="25" t="s">
        <v>33</v>
      </c>
      <c r="E920" s="14" t="s">
        <v>132</v>
      </c>
      <c r="F920" s="14" t="s">
        <v>745</v>
      </c>
      <c r="G920" s="310" t="str">
        <f>CONCATENATE(MID(Q920,3,2),MID(P920,1,2),MID(H920,1,2),MID(I920,1,2),MID(J920,1,2), MID(K920,1,2),MID(L920,1,1))</f>
        <v>166ORGOANMOS</v>
      </c>
      <c r="H920" s="34" t="s">
        <v>1265</v>
      </c>
      <c r="I920" s="34" t="s">
        <v>234</v>
      </c>
      <c r="J920" s="34" t="s">
        <v>2659</v>
      </c>
      <c r="K920" s="34" t="s">
        <v>2628</v>
      </c>
      <c r="L920" s="15" t="s">
        <v>57</v>
      </c>
      <c r="M920" s="103" t="s">
        <v>57</v>
      </c>
      <c r="N920" s="193">
        <v>42533</v>
      </c>
      <c r="O920" s="199">
        <v>12</v>
      </c>
      <c r="P920" s="199">
        <v>6</v>
      </c>
      <c r="Q920" s="199">
        <v>2016</v>
      </c>
      <c r="R920" s="637">
        <f ca="1">DATEDIF(N920,TODAY(),"Y")</f>
        <v>7</v>
      </c>
      <c r="S920" s="15" t="s">
        <v>4808</v>
      </c>
      <c r="T920" s="29" t="s">
        <v>2590</v>
      </c>
      <c r="U920" s="14">
        <v>3575</v>
      </c>
      <c r="V920" s="14" t="s">
        <v>2588</v>
      </c>
      <c r="W920" s="51" t="s">
        <v>47</v>
      </c>
      <c r="X920" s="51" t="str">
        <f>UPPER(CONCATENATE(MID(AH920,3,2),MID(AG920,1,2),MID(Y920,1,2),MID(Z920,1,2),MID(AA920,1,2),MID(AB920,1,2),MID(AC920,1,1)))</f>
        <v>9503GOQUDIYOV</v>
      </c>
      <c r="Y920" s="33" t="s">
        <v>234</v>
      </c>
      <c r="Z920" s="33" t="s">
        <v>746</v>
      </c>
      <c r="AA920" s="33" t="s">
        <v>190</v>
      </c>
      <c r="AB920" s="33" t="s">
        <v>747</v>
      </c>
      <c r="AC920" s="481" t="s">
        <v>56</v>
      </c>
      <c r="AD920" s="44" t="s">
        <v>57</v>
      </c>
      <c r="AE920" s="35">
        <v>34767</v>
      </c>
      <c r="AF920" s="46" t="s">
        <v>315</v>
      </c>
      <c r="AG920" s="46" t="s">
        <v>88</v>
      </c>
      <c r="AH920" s="46" t="s">
        <v>278</v>
      </c>
      <c r="AI920" s="58" t="s">
        <v>4809</v>
      </c>
      <c r="AJ920" s="32" t="s">
        <v>58</v>
      </c>
      <c r="AK920" s="36">
        <v>25617224</v>
      </c>
      <c r="AL920" s="1080" t="s">
        <v>2578</v>
      </c>
      <c r="AM920" s="1098">
        <v>45184</v>
      </c>
      <c r="AN920" s="15" t="s">
        <v>49</v>
      </c>
      <c r="AO920" s="1101">
        <v>45225</v>
      </c>
      <c r="AP920" s="58">
        <v>2</v>
      </c>
      <c r="AQ920" s="56">
        <v>2</v>
      </c>
      <c r="AR920" s="39">
        <v>1</v>
      </c>
      <c r="AS920" s="51" t="s">
        <v>47</v>
      </c>
      <c r="AT920" s="14" t="s">
        <v>98</v>
      </c>
      <c r="AU920" s="1058" t="s">
        <v>47</v>
      </c>
      <c r="AV920" s="58"/>
      <c r="AW920" s="244"/>
      <c r="AX920" s="58"/>
      <c r="AY920" s="244"/>
      <c r="AZ920" s="58"/>
      <c r="BA920" s="557"/>
      <c r="BB920" s="1061"/>
      <c r="BC920" s="1061"/>
      <c r="BD920" s="1061"/>
      <c r="BE920" s="1061"/>
      <c r="BF920" s="1061"/>
      <c r="BG920" s="755">
        <f>IF(V920="NINGUNO",6, IF(V920="NIVEL INICIAL 3 AÑOS",6,IF(V920="NIVEL INICIAL 4 AÑOS",6, IF(V920="NIVEL INICIAL 5 AÑOS",6, IF(V920="PRIMARIA - 1ER GRADO",6, IF(V920="PRIMARIA - 2DO GRADO",7, IF(V920="PRIMARIA - 3ER GRADO",8, IF(V920="PRIMARIA - 4TO GRADO",9, IF(V920="PRIMARIA - 5TO GRADO",10, IF(V920="PRIMARIA - 6TO GRADO",11, IF(V920="SECUNDARIA - 1ER GRADO",12, IF(V920="SECUNDARIA - 2DO GRADO",13, IF(V920="SECUNDARIA - 3ER GRADO",14, IF(V920="SECUNDARIA - 4TO GRADO",15))))))))))))))</f>
        <v>7</v>
      </c>
      <c r="BH920" s="709">
        <f>DATEDIF(N920,"31/03/2024","Y")</f>
        <v>7</v>
      </c>
      <c r="BI920" s="755">
        <f>BH920-BG920</f>
        <v>0</v>
      </c>
      <c r="BJ920" s="459" t="str">
        <f>IF(BI920&lt;=1,"NO TIENE REZAGO", IF(BI920=2,"2 AÑOS REZAGO", IF(BI920=3,"3 AÑOS REZAGO", IF(BI920&gt;=4, "4 AÑOS REZAGO A MÁS"))))</f>
        <v>NO TIENE REZAGO</v>
      </c>
      <c r="BK920" s="1061"/>
    </row>
    <row r="921" spans="1:63" customFormat="1" ht="18.75" customHeight="1">
      <c r="A921" s="481">
        <v>55</v>
      </c>
      <c r="B921" s="51" t="s">
        <v>2575</v>
      </c>
      <c r="C921" s="25" t="s">
        <v>33</v>
      </c>
      <c r="D921" s="25" t="s">
        <v>33</v>
      </c>
      <c r="E921" s="14" t="s">
        <v>132</v>
      </c>
      <c r="F921" s="14" t="s">
        <v>745</v>
      </c>
      <c r="G921" s="310" t="str">
        <f>CONCATENATE(MID(Q921,3,2),MID(P921,1,2),MID(H921,1,2),MID(I921,1,2),MID(J921,1,2), MID(K921,1,2),MID(L921,1,1))</f>
        <v>1310ORGOVIDAS</v>
      </c>
      <c r="H921" s="34" t="s">
        <v>1265</v>
      </c>
      <c r="I921" s="34" t="s">
        <v>234</v>
      </c>
      <c r="J921" s="34" t="s">
        <v>1479</v>
      </c>
      <c r="K921" s="34" t="s">
        <v>1942</v>
      </c>
      <c r="L921" s="15" t="s">
        <v>57</v>
      </c>
      <c r="M921" s="103" t="s">
        <v>57</v>
      </c>
      <c r="N921" s="193">
        <v>41560</v>
      </c>
      <c r="O921" s="199">
        <v>13</v>
      </c>
      <c r="P921" s="199">
        <v>10</v>
      </c>
      <c r="Q921" s="199">
        <v>2013</v>
      </c>
      <c r="R921" s="637">
        <f ca="1">DATEDIF(N921,TODAY(),"Y")</f>
        <v>10</v>
      </c>
      <c r="S921" s="15" t="s">
        <v>4808</v>
      </c>
      <c r="T921" s="29" t="s">
        <v>2590</v>
      </c>
      <c r="U921" s="14">
        <v>2630</v>
      </c>
      <c r="V921" s="756" t="s">
        <v>2631</v>
      </c>
      <c r="W921" s="51" t="s">
        <v>47</v>
      </c>
      <c r="X921" s="51" t="str">
        <f>UPPER(CONCATENATE(MID(AH921,3,2),MID(AG921,1,2),MID(Y921,1,2),MID(Z921,1,2),MID(AA921,1,2),MID(AB921,1,2),MID(AC921,1,1)))</f>
        <v>9512GOQUDIYOV</v>
      </c>
      <c r="Y921" s="33" t="s">
        <v>234</v>
      </c>
      <c r="Z921" s="33" t="s">
        <v>746</v>
      </c>
      <c r="AA921" s="33" t="s">
        <v>190</v>
      </c>
      <c r="AB921" s="33" t="s">
        <v>747</v>
      </c>
      <c r="AC921" s="481" t="s">
        <v>56</v>
      </c>
      <c r="AD921" s="44" t="s">
        <v>57</v>
      </c>
      <c r="AE921" s="35">
        <v>35063</v>
      </c>
      <c r="AF921" s="46" t="s">
        <v>241</v>
      </c>
      <c r="AG921" s="46" t="s">
        <v>206</v>
      </c>
      <c r="AH921" s="46" t="s">
        <v>278</v>
      </c>
      <c r="AI921" s="58" t="s">
        <v>4809</v>
      </c>
      <c r="AJ921" s="32" t="s">
        <v>58</v>
      </c>
      <c r="AK921" s="36">
        <v>25617224</v>
      </c>
      <c r="AL921" s="1080" t="s">
        <v>2578</v>
      </c>
      <c r="AM921" s="1098">
        <v>45184</v>
      </c>
      <c r="AN921" s="58"/>
      <c r="AO921" s="1101"/>
      <c r="AP921" s="58"/>
      <c r="AQ921" s="56"/>
      <c r="AR921" s="39"/>
      <c r="AS921" s="51" t="s">
        <v>47</v>
      </c>
      <c r="AT921" s="14" t="s">
        <v>98</v>
      </c>
      <c r="AU921" s="1058" t="s">
        <v>47</v>
      </c>
      <c r="AV921" s="58"/>
      <c r="AW921" s="244"/>
      <c r="AX921" s="58"/>
      <c r="AY921" s="244"/>
      <c r="AZ921" s="58"/>
      <c r="BA921" s="557"/>
      <c r="BB921" s="1061"/>
      <c r="BC921" s="1061"/>
      <c r="BD921" s="1061"/>
      <c r="BE921" s="1061"/>
      <c r="BF921" s="1061"/>
      <c r="BG921" s="755">
        <f>IF(V921="NINGUNO",6, IF(V921="NIVEL INICIAL 3 AÑOS",6,IF(V921="NIVEL INICIAL 4 AÑOS",6, IF(V921="NIVEL INICIAL 5 AÑOS",6, IF(V921="PRIMARIA - 1ER GRADO",6, IF(V921="PRIMARIA - 2DO GRADO",7, IF(V921="PRIMARIA - 3ER GRADO",8, IF(V921="PRIMARIA - 4TO GRADO",9, IF(V921="PRIMARIA - 5TO GRADO",10, IF(V921="PRIMARIA - 6TO GRADO",11, IF(V921="SECUNDARIA - 1ER GRADO",12, IF(V921="SECUNDARIA - 2DO GRADO",13, IF(V921="SECUNDARIA - 3ER GRADO",14, IF(V921="SECUNDARIA - 4TO GRADO",15))))))))))))))</f>
        <v>6</v>
      </c>
      <c r="BH921" s="709">
        <f>DATEDIF(N921,"31/03/2024","Y")</f>
        <v>10</v>
      </c>
      <c r="BI921" s="755">
        <f>BH921-BG921</f>
        <v>4</v>
      </c>
      <c r="BJ921" s="459" t="str">
        <f>IF(BI921&lt;=1,"NO TIENE REZAGO", IF(BI921=2,"2 AÑOS REZAGO", IF(BI921=3,"3 AÑOS REZAGO", IF(BI921&gt;=4, "4 AÑOS REZAGO A MÁS"))))</f>
        <v>4 AÑOS REZAGO A MÁS</v>
      </c>
      <c r="BK921" s="1061"/>
    </row>
    <row r="922" spans="1:63" customFormat="1" ht="18.75" customHeight="1">
      <c r="A922" s="481">
        <v>512</v>
      </c>
      <c r="B922" s="114" t="s">
        <v>2836</v>
      </c>
      <c r="C922" s="15" t="s">
        <v>33</v>
      </c>
      <c r="D922" s="15" t="s">
        <v>33</v>
      </c>
      <c r="E922" s="150" t="s">
        <v>68</v>
      </c>
      <c r="F922" s="16">
        <v>990578091</v>
      </c>
      <c r="G922" s="310" t="str">
        <f>CONCATENATE(MID(Q922,3,2),MID(P922,1,2),MID(H922,1,2),MID(I922,1,2),MID(J922,1,2), MID(K922,1,2),MID(L922,1,1))</f>
        <v>1812ORLOGAJOP</v>
      </c>
      <c r="H922" s="18" t="s">
        <v>1282</v>
      </c>
      <c r="I922" s="18" t="s">
        <v>108</v>
      </c>
      <c r="J922" s="18" t="s">
        <v>1053</v>
      </c>
      <c r="K922" s="18" t="s">
        <v>3413</v>
      </c>
      <c r="L922" s="21" t="s">
        <v>42</v>
      </c>
      <c r="M922" s="21" t="s">
        <v>42</v>
      </c>
      <c r="N922" s="193">
        <v>43447</v>
      </c>
      <c r="O922" s="199">
        <v>13</v>
      </c>
      <c r="P922" s="199">
        <v>12</v>
      </c>
      <c r="Q922" s="199">
        <v>2018</v>
      </c>
      <c r="R922" s="637">
        <f t="shared" ref="R922:R928" ca="1" si="327">DATEDIF(N922,TODAY(),"Y")</f>
        <v>5</v>
      </c>
      <c r="S922" s="15" t="s">
        <v>4808</v>
      </c>
      <c r="T922" s="18" t="s">
        <v>42</v>
      </c>
      <c r="U922" s="19" t="s">
        <v>3414</v>
      </c>
      <c r="V922" s="21" t="s">
        <v>53</v>
      </c>
      <c r="W922" s="114" t="s">
        <v>47</v>
      </c>
      <c r="X922" s="51" t="str">
        <f t="shared" ref="X922:X928" si="328">UPPER(CONCATENATE(MID(AH922,3,2),MID(AG922,1,2),MID(Y922,1,2),MID(Z922,1,2),MID(AA922,1,2),MID(AB922,1,2),MID(AC922,1,1)))</f>
        <v>936ORLORUNAV</v>
      </c>
      <c r="Y922" s="18" t="s">
        <v>1282</v>
      </c>
      <c r="Z922" s="18" t="s">
        <v>108</v>
      </c>
      <c r="AA922" s="18" t="s">
        <v>1283</v>
      </c>
      <c r="AB922" s="18" t="s">
        <v>834</v>
      </c>
      <c r="AC922" s="481" t="s">
        <v>56</v>
      </c>
      <c r="AD922" s="15" t="s">
        <v>42</v>
      </c>
      <c r="AE922" s="116">
        <v>34131</v>
      </c>
      <c r="AF922" s="18" t="s">
        <v>65</v>
      </c>
      <c r="AG922" s="18" t="s">
        <v>74</v>
      </c>
      <c r="AH922" s="18" t="s">
        <v>293</v>
      </c>
      <c r="AI922" s="58" t="s">
        <v>4809</v>
      </c>
      <c r="AJ922" s="18" t="s">
        <v>42</v>
      </c>
      <c r="AK922" s="130" t="s">
        <v>1284</v>
      </c>
      <c r="AL922" s="15" t="s">
        <v>2578</v>
      </c>
      <c r="AM922" s="85">
        <v>45230.643462905093</v>
      </c>
      <c r="AN922" s="15" t="s">
        <v>49</v>
      </c>
      <c r="AO922" s="24">
        <v>45254</v>
      </c>
      <c r="AP922" s="15">
        <v>1</v>
      </c>
      <c r="AQ922" s="20">
        <v>1</v>
      </c>
      <c r="AR922" s="20">
        <v>1</v>
      </c>
      <c r="AS922" s="114" t="s">
        <v>47</v>
      </c>
      <c r="AT922" s="15" t="s">
        <v>76</v>
      </c>
      <c r="AU922" s="398" t="s">
        <v>47</v>
      </c>
      <c r="AV922" s="15"/>
      <c r="AW922" s="180"/>
      <c r="AX922" s="58"/>
      <c r="AY922" s="180"/>
      <c r="AZ922" s="15"/>
      <c r="BA922" s="15"/>
      <c r="BB922" s="164"/>
      <c r="BC922" s="164"/>
      <c r="BD922" s="164"/>
      <c r="BE922" s="164"/>
      <c r="BF922" s="164"/>
      <c r="BG922" s="755">
        <f t="shared" ref="BG922:BG928" si="329">IF(V922="NINGUNO",6, IF(V922="NIVEL INICIAL 3 AÑOS",6,IF(V922="NIVEL INICIAL 4 AÑOS",6, IF(V922="NIVEL INICIAL 5 AÑOS",6, IF(V922="PRIMARIA - 1ER GRADO",6, IF(V922="PRIMARIA - 2DO GRADO",7, IF(V922="PRIMARIA - 3ER GRADO",8, IF(V922="PRIMARIA - 4TO GRADO",9, IF(V922="PRIMARIA - 5TO GRADO",10, IF(V922="PRIMARIA - 6TO GRADO",11, IF(V922="SECUNDARIA - 1ER GRADO",12, IF(V922="SECUNDARIA - 2DO GRADO",13, IF(V922="SECUNDARIA - 3ER GRADO",14, IF(V922="SECUNDARIA - 4TO GRADO",15))))))))))))))</f>
        <v>6</v>
      </c>
      <c r="BH922" s="709">
        <f t="shared" ref="BH922:BH928" si="330">DATEDIF(N922,"31/03/2024","Y")</f>
        <v>5</v>
      </c>
      <c r="BI922" s="755">
        <f t="shared" ref="BI922:BI928" si="331">BH922-BG922</f>
        <v>-1</v>
      </c>
      <c r="BJ922" s="459" t="str">
        <f t="shared" ref="BJ922:BJ928" si="332">IF(BI922&lt;=1,"NO TIENE REZAGO", IF(BI922=2,"2 AÑOS REZAGO", IF(BI922=3,"3 AÑOS REZAGO", IF(BI922&gt;=4, "4 AÑOS REZAGO A MÁS"))))</f>
        <v>NO TIENE REZAGO</v>
      </c>
      <c r="BK922" s="164"/>
    </row>
    <row r="923" spans="1:63" customFormat="1" ht="18.75" customHeight="1">
      <c r="A923" s="481">
        <v>849</v>
      </c>
      <c r="B923" s="23" t="s">
        <v>4811</v>
      </c>
      <c r="C923" s="15" t="s">
        <v>33</v>
      </c>
      <c r="D923" s="15" t="s">
        <v>33</v>
      </c>
      <c r="E923" s="15" t="s">
        <v>2048</v>
      </c>
      <c r="F923" s="185">
        <v>930641939</v>
      </c>
      <c r="G923" s="310" t="str">
        <f>CONCATENATE(MID(Q923,3,2),MID(P923,1,2),MID(H923,1,2),MID(I923,1,2),MID(J923,1,2), MID(K923,1,2),MID(L923,1,1))</f>
        <v>209ORCHGEDEC</v>
      </c>
      <c r="H923" s="197" t="s">
        <v>530</v>
      </c>
      <c r="I923" s="197" t="s">
        <v>456</v>
      </c>
      <c r="J923" s="197" t="s">
        <v>440</v>
      </c>
      <c r="K923" s="197" t="s">
        <v>3703</v>
      </c>
      <c r="L923" s="15" t="s">
        <v>111</v>
      </c>
      <c r="M923" s="18" t="s">
        <v>111</v>
      </c>
      <c r="N923" s="193">
        <v>44093</v>
      </c>
      <c r="O923" s="199">
        <v>19</v>
      </c>
      <c r="P923" s="199">
        <v>9</v>
      </c>
      <c r="Q923" s="199">
        <v>2020</v>
      </c>
      <c r="R923" s="637">
        <f t="shared" ca="1" si="327"/>
        <v>3</v>
      </c>
      <c r="S923" s="15" t="s">
        <v>4809</v>
      </c>
      <c r="T923" s="18" t="s">
        <v>111</v>
      </c>
      <c r="U923" s="380">
        <v>92030588</v>
      </c>
      <c r="V923" s="185" t="s">
        <v>53</v>
      </c>
      <c r="W923" s="114" t="s">
        <v>47</v>
      </c>
      <c r="X923" s="51" t="str">
        <f t="shared" si="328"/>
        <v>8605CHMEDILOV</v>
      </c>
      <c r="Y923" s="197" t="s">
        <v>454</v>
      </c>
      <c r="Z923" s="197" t="s">
        <v>1240</v>
      </c>
      <c r="AA923" s="197" t="s">
        <v>4203</v>
      </c>
      <c r="AB923" s="197" t="s">
        <v>4204</v>
      </c>
      <c r="AC923" s="481" t="s">
        <v>56</v>
      </c>
      <c r="AD923" s="15" t="s">
        <v>42</v>
      </c>
      <c r="AE923" s="193">
        <v>31538</v>
      </c>
      <c r="AF923" s="362" t="s">
        <v>301</v>
      </c>
      <c r="AG923" s="362" t="s">
        <v>105</v>
      </c>
      <c r="AH923" s="362" t="s">
        <v>97</v>
      </c>
      <c r="AI923" s="58" t="s">
        <v>4809</v>
      </c>
      <c r="AJ923" s="185" t="s">
        <v>42</v>
      </c>
      <c r="AK923" s="372" t="s">
        <v>4205</v>
      </c>
      <c r="AL923" s="15" t="s">
        <v>2578</v>
      </c>
      <c r="AM923" s="1102">
        <v>45226.822569444441</v>
      </c>
      <c r="AN923" s="15"/>
      <c r="AO923" s="24"/>
      <c r="AP923" s="15"/>
      <c r="AQ923" s="20"/>
      <c r="AR923" s="199"/>
      <c r="AS923" s="146" t="s">
        <v>47</v>
      </c>
      <c r="AT923" s="185" t="s">
        <v>67</v>
      </c>
      <c r="AU923" s="164" t="s">
        <v>47</v>
      </c>
      <c r="AV923" s="58"/>
      <c r="AW923" s="180"/>
      <c r="AX923" s="58"/>
      <c r="AY923" s="180"/>
      <c r="AZ923" s="58"/>
      <c r="BA923" s="58"/>
      <c r="BB923" s="164"/>
      <c r="BC923" s="164"/>
      <c r="BD923" s="164"/>
      <c r="BE923" s="164"/>
      <c r="BF923" s="164"/>
      <c r="BG923" s="755">
        <f t="shared" si="329"/>
        <v>6</v>
      </c>
      <c r="BH923" s="709">
        <f t="shared" si="330"/>
        <v>3</v>
      </c>
      <c r="BI923" s="755">
        <f t="shared" si="331"/>
        <v>-3</v>
      </c>
      <c r="BJ923" s="459" t="str">
        <f t="shared" si="332"/>
        <v>NO TIENE REZAGO</v>
      </c>
      <c r="BK923" s="164"/>
    </row>
    <row r="924" spans="1:63" customFormat="1" ht="18.75" customHeight="1">
      <c r="A924" s="481">
        <v>848</v>
      </c>
      <c r="B924" s="23" t="s">
        <v>4811</v>
      </c>
      <c r="C924" s="15" t="s">
        <v>33</v>
      </c>
      <c r="D924" s="15" t="s">
        <v>33</v>
      </c>
      <c r="E924" s="15" t="s">
        <v>2048</v>
      </c>
      <c r="F924" s="185">
        <v>930641939</v>
      </c>
      <c r="G924" s="310" t="str">
        <f>CONCATENATE(MID(Q924,3,2),MID(P924,1,2),MID(H924,1,2),MID(I924,1,2),MID(J924,1,2), MID(K924,1,2),MID(L924,1,1))</f>
        <v>177ORCHJOGAC</v>
      </c>
      <c r="H924" s="197" t="s">
        <v>530</v>
      </c>
      <c r="I924" s="197" t="s">
        <v>456</v>
      </c>
      <c r="J924" s="197" t="s">
        <v>309</v>
      </c>
      <c r="K924" s="197" t="s">
        <v>1053</v>
      </c>
      <c r="L924" s="15" t="s">
        <v>111</v>
      </c>
      <c r="M924" s="18" t="s">
        <v>111</v>
      </c>
      <c r="N924" s="193">
        <v>42928</v>
      </c>
      <c r="O924" s="199">
        <v>12</v>
      </c>
      <c r="P924" s="199">
        <v>7</v>
      </c>
      <c r="Q924" s="199">
        <v>2017</v>
      </c>
      <c r="R924" s="637">
        <f t="shared" ca="1" si="327"/>
        <v>6</v>
      </c>
      <c r="S924" s="15" t="s">
        <v>4808</v>
      </c>
      <c r="T924" s="18" t="s">
        <v>111</v>
      </c>
      <c r="U924" s="365" t="s">
        <v>4202</v>
      </c>
      <c r="V924" s="14" t="s">
        <v>2592</v>
      </c>
      <c r="W924" s="114" t="s">
        <v>47</v>
      </c>
      <c r="X924" s="51" t="str">
        <f t="shared" si="328"/>
        <v>8605CHMEDILOV</v>
      </c>
      <c r="Y924" s="197" t="s">
        <v>454</v>
      </c>
      <c r="Z924" s="197" t="s">
        <v>1240</v>
      </c>
      <c r="AA924" s="197" t="s">
        <v>4203</v>
      </c>
      <c r="AB924" s="197" t="s">
        <v>4204</v>
      </c>
      <c r="AC924" s="481" t="s">
        <v>56</v>
      </c>
      <c r="AD924" s="15" t="s">
        <v>42</v>
      </c>
      <c r="AE924" s="193">
        <v>31538</v>
      </c>
      <c r="AF924" s="362" t="s">
        <v>301</v>
      </c>
      <c r="AG924" s="362" t="s">
        <v>105</v>
      </c>
      <c r="AH924" s="362" t="s">
        <v>97</v>
      </c>
      <c r="AI924" s="58" t="s">
        <v>4809</v>
      </c>
      <c r="AJ924" s="185" t="s">
        <v>42</v>
      </c>
      <c r="AK924" s="372" t="s">
        <v>4205</v>
      </c>
      <c r="AL924" s="15" t="s">
        <v>2578</v>
      </c>
      <c r="AM924" s="1102">
        <v>45226.822569444441</v>
      </c>
      <c r="AN924" s="15" t="s">
        <v>49</v>
      </c>
      <c r="AO924" s="1111">
        <v>45275</v>
      </c>
      <c r="AP924" s="15">
        <v>2</v>
      </c>
      <c r="AQ924" s="20">
        <v>2</v>
      </c>
      <c r="AR924" s="199">
        <v>3</v>
      </c>
      <c r="AS924" s="146" t="s">
        <v>47</v>
      </c>
      <c r="AT924" s="185" t="s">
        <v>67</v>
      </c>
      <c r="AU924" s="164" t="s">
        <v>47</v>
      </c>
      <c r="AV924" s="58"/>
      <c r="AW924" s="180"/>
      <c r="AX924" s="58"/>
      <c r="AY924" s="180"/>
      <c r="AZ924" s="58"/>
      <c r="BA924" s="58"/>
      <c r="BB924" s="164"/>
      <c r="BC924" s="164"/>
      <c r="BD924" s="164"/>
      <c r="BE924" s="164"/>
      <c r="BF924" s="164"/>
      <c r="BG924" s="755">
        <f t="shared" si="329"/>
        <v>6</v>
      </c>
      <c r="BH924" s="709">
        <f t="shared" si="330"/>
        <v>6</v>
      </c>
      <c r="BI924" s="755">
        <f t="shared" si="331"/>
        <v>0</v>
      </c>
      <c r="BJ924" s="459" t="str">
        <f t="shared" si="332"/>
        <v>NO TIENE REZAGO</v>
      </c>
      <c r="BK924" s="164"/>
    </row>
    <row r="925" spans="1:63" customFormat="1" ht="18.75" customHeight="1">
      <c r="A925" s="481">
        <v>301</v>
      </c>
      <c r="B925" s="114" t="s">
        <v>2836</v>
      </c>
      <c r="C925" s="15" t="s">
        <v>33</v>
      </c>
      <c r="D925" s="15" t="s">
        <v>33</v>
      </c>
      <c r="E925" s="15" t="s">
        <v>2048</v>
      </c>
      <c r="F925" s="15" t="s">
        <v>593</v>
      </c>
      <c r="G925" s="310" t="str">
        <f>CONCATENATE(MID(Q925,3,2),MID(P925,1,2),MID(H925,1,2),MID(I925,1,2),MID(J925,1,2), MID(K925,1,2),MID(L925,1,1))</f>
        <v>2011ORDULIGAN</v>
      </c>
      <c r="H925" s="18" t="s">
        <v>530</v>
      </c>
      <c r="I925" s="18" t="s">
        <v>594</v>
      </c>
      <c r="J925" s="18" t="s">
        <v>3017</v>
      </c>
      <c r="K925" s="18" t="s">
        <v>3018</v>
      </c>
      <c r="L925" s="21" t="s">
        <v>1938</v>
      </c>
      <c r="M925" s="185" t="s">
        <v>1938</v>
      </c>
      <c r="N925" s="193">
        <v>44153</v>
      </c>
      <c r="O925" s="199">
        <v>18</v>
      </c>
      <c r="P925" s="199">
        <v>11</v>
      </c>
      <c r="Q925" s="199">
        <v>2020</v>
      </c>
      <c r="R925" s="637">
        <f t="shared" ca="1" si="327"/>
        <v>3</v>
      </c>
      <c r="S925" s="15" t="s">
        <v>4808</v>
      </c>
      <c r="T925" s="18" t="s">
        <v>2113</v>
      </c>
      <c r="U925" s="122" t="s">
        <v>3019</v>
      </c>
      <c r="V925" s="21" t="s">
        <v>53</v>
      </c>
      <c r="W925" s="114" t="s">
        <v>47</v>
      </c>
      <c r="X925" s="51" t="str">
        <f t="shared" si="328"/>
        <v>019DUARLOWIV</v>
      </c>
      <c r="Y925" s="18" t="s">
        <v>594</v>
      </c>
      <c r="Z925" s="18" t="s">
        <v>595</v>
      </c>
      <c r="AA925" s="18" t="s">
        <v>596</v>
      </c>
      <c r="AB925" s="18" t="s">
        <v>597</v>
      </c>
      <c r="AC925" s="481" t="s">
        <v>56</v>
      </c>
      <c r="AD925" s="44" t="s">
        <v>111</v>
      </c>
      <c r="AE925" s="116">
        <v>37145</v>
      </c>
      <c r="AF925" s="18" t="s">
        <v>65</v>
      </c>
      <c r="AG925" s="18" t="s">
        <v>45</v>
      </c>
      <c r="AH925" s="18" t="s">
        <v>599</v>
      </c>
      <c r="AI925" s="58" t="s">
        <v>4809</v>
      </c>
      <c r="AJ925" s="150" t="s">
        <v>142</v>
      </c>
      <c r="AK925" s="117" t="s">
        <v>598</v>
      </c>
      <c r="AL925" s="15" t="s">
        <v>2578</v>
      </c>
      <c r="AM925" s="31">
        <v>45222.417013888888</v>
      </c>
      <c r="AN925" s="15" t="s">
        <v>49</v>
      </c>
      <c r="AO925" s="24">
        <v>45249</v>
      </c>
      <c r="AP925" s="15">
        <v>1</v>
      </c>
      <c r="AQ925" s="20">
        <v>1</v>
      </c>
      <c r="AR925" s="20">
        <v>2</v>
      </c>
      <c r="AS925" s="114" t="s">
        <v>47</v>
      </c>
      <c r="AT925" s="15" t="s">
        <v>67</v>
      </c>
      <c r="AU925" s="398" t="s">
        <v>47</v>
      </c>
      <c r="AV925" s="15"/>
      <c r="AW925" s="180"/>
      <c r="AX925" s="58"/>
      <c r="AY925" s="180"/>
      <c r="AZ925" s="15"/>
      <c r="BA925" s="15"/>
      <c r="BB925" s="164"/>
      <c r="BC925" s="164"/>
      <c r="BD925" s="164"/>
      <c r="BE925" s="164"/>
      <c r="BF925" s="164"/>
      <c r="BG925" s="755">
        <f t="shared" si="329"/>
        <v>6</v>
      </c>
      <c r="BH925" s="709">
        <f t="shared" si="330"/>
        <v>3</v>
      </c>
      <c r="BI925" s="755">
        <f t="shared" si="331"/>
        <v>-3</v>
      </c>
      <c r="BJ925" s="459" t="str">
        <f t="shared" si="332"/>
        <v>NO TIENE REZAGO</v>
      </c>
      <c r="BK925" s="164"/>
    </row>
    <row r="926" spans="1:63" customFormat="1" ht="18.75" customHeight="1">
      <c r="A926" s="481">
        <v>1173</v>
      </c>
      <c r="B926" s="23" t="s">
        <v>5311</v>
      </c>
      <c r="C926" s="15" t="s">
        <v>33</v>
      </c>
      <c r="D926" s="15" t="s">
        <v>33</v>
      </c>
      <c r="E926" s="466" t="s">
        <v>335</v>
      </c>
      <c r="F926" s="53" t="s">
        <v>5651</v>
      </c>
      <c r="G926" s="310" t="str">
        <f>CONCATENATE(MID(Q926,3,2),MID(P926,1,2),MID(H926,1,2),MID(I926,1,2),MID(J926,1,2), MID(K926,1,2),MID(L926,1,1))</f>
        <v>1812ORGOALSAP</v>
      </c>
      <c r="H926" s="48" t="s">
        <v>530</v>
      </c>
      <c r="I926" s="48" t="s">
        <v>732</v>
      </c>
      <c r="J926" s="48" t="s">
        <v>5698</v>
      </c>
      <c r="K926" s="48" t="s">
        <v>2594</v>
      </c>
      <c r="L926" s="481" t="s">
        <v>42</v>
      </c>
      <c r="M926" s="466" t="s">
        <v>42</v>
      </c>
      <c r="N926" s="528">
        <v>43440</v>
      </c>
      <c r="O926" s="354">
        <v>6</v>
      </c>
      <c r="P926" s="354">
        <v>12</v>
      </c>
      <c r="Q926" s="354">
        <v>2018</v>
      </c>
      <c r="R926" s="637">
        <f t="shared" ca="1" si="327"/>
        <v>5</v>
      </c>
      <c r="S926" s="482" t="s">
        <v>4808</v>
      </c>
      <c r="T926" s="466" t="s">
        <v>42</v>
      </c>
      <c r="U926" s="54" t="s">
        <v>5699</v>
      </c>
      <c r="V926" s="53" t="s">
        <v>53</v>
      </c>
      <c r="W926" s="114" t="s">
        <v>47</v>
      </c>
      <c r="X926" s="51" t="str">
        <f t="shared" si="328"/>
        <v>9302GOHEHIMIV</v>
      </c>
      <c r="Y926" s="53" t="s">
        <v>732</v>
      </c>
      <c r="Z926" s="53" t="s">
        <v>361</v>
      </c>
      <c r="AA926" s="53" t="s">
        <v>1205</v>
      </c>
      <c r="AB926" s="53" t="s">
        <v>480</v>
      </c>
      <c r="AC926" s="481" t="s">
        <v>56</v>
      </c>
      <c r="AD926" s="114" t="s">
        <v>42</v>
      </c>
      <c r="AE926" s="540">
        <v>34019</v>
      </c>
      <c r="AF926" s="538" t="s">
        <v>161</v>
      </c>
      <c r="AG926" s="538" t="s">
        <v>87</v>
      </c>
      <c r="AH926" s="538" t="s">
        <v>293</v>
      </c>
      <c r="AI926" s="15" t="s">
        <v>4809</v>
      </c>
      <c r="AJ926" s="466" t="s">
        <v>42</v>
      </c>
      <c r="AK926" s="53" t="s">
        <v>40</v>
      </c>
      <c r="AL926" s="15" t="s">
        <v>2578</v>
      </c>
      <c r="AM926" s="557">
        <v>45302.860655324075</v>
      </c>
      <c r="AN926" s="15" t="s">
        <v>49</v>
      </c>
      <c r="AO926" s="1101">
        <v>45314</v>
      </c>
      <c r="AP926" s="481">
        <v>1</v>
      </c>
      <c r="AQ926" s="530">
        <v>1</v>
      </c>
      <c r="AR926" s="530">
        <v>1</v>
      </c>
      <c r="AS926" s="638" t="s">
        <v>47</v>
      </c>
      <c r="AT926" s="18" t="s">
        <v>1210</v>
      </c>
      <c r="AU926" s="305"/>
      <c r="AV926" s="58" t="s">
        <v>47</v>
      </c>
      <c r="AW926" s="463" t="s">
        <v>6078</v>
      </c>
      <c r="AX926" s="1110">
        <v>45320</v>
      </c>
      <c r="AY926" s="463" t="s">
        <v>5636</v>
      </c>
      <c r="AZ926" s="58"/>
      <c r="BA926" s="58"/>
      <c r="BG926" s="755">
        <f t="shared" si="329"/>
        <v>6</v>
      </c>
      <c r="BH926" s="709">
        <f t="shared" si="330"/>
        <v>5</v>
      </c>
      <c r="BI926" s="755">
        <f t="shared" si="331"/>
        <v>-1</v>
      </c>
      <c r="BJ926" s="459" t="str">
        <f t="shared" si="332"/>
        <v>NO TIENE REZAGO</v>
      </c>
    </row>
    <row r="927" spans="1:63" customFormat="1" ht="18.75" customHeight="1">
      <c r="A927" s="481">
        <v>746</v>
      </c>
      <c r="B927" s="114" t="s">
        <v>2836</v>
      </c>
      <c r="C927" s="15" t="s">
        <v>50</v>
      </c>
      <c r="D927" s="15" t="s">
        <v>50</v>
      </c>
      <c r="E927" s="26" t="s">
        <v>630</v>
      </c>
      <c r="F927" s="44">
        <v>938834176</v>
      </c>
      <c r="G927" s="310" t="str">
        <f>CONCATENATE(MID(Q927,3,2),MID(P927,1,2),MID(H927,1,2),MID(I927,1,2),MID(J927,1,2), MID(K927,1,2),MID(L927,1,1))</f>
        <v>207ORLOAYPAS</v>
      </c>
      <c r="H927" s="32" t="s">
        <v>530</v>
      </c>
      <c r="I927" s="32" t="s">
        <v>108</v>
      </c>
      <c r="J927" s="32" t="s">
        <v>3808</v>
      </c>
      <c r="K927" s="32" t="s">
        <v>622</v>
      </c>
      <c r="L927" s="15" t="s">
        <v>57</v>
      </c>
      <c r="M927" s="103" t="s">
        <v>57</v>
      </c>
      <c r="N927" s="193">
        <v>44039</v>
      </c>
      <c r="O927" s="199">
        <v>27</v>
      </c>
      <c r="P927" s="199">
        <v>7</v>
      </c>
      <c r="Q927" s="199">
        <v>2020</v>
      </c>
      <c r="R927" s="637">
        <f t="shared" ca="1" si="327"/>
        <v>3</v>
      </c>
      <c r="S927" s="15" t="s">
        <v>4809</v>
      </c>
      <c r="T927" s="29" t="s">
        <v>86</v>
      </c>
      <c r="U927" s="142">
        <v>91941563</v>
      </c>
      <c r="V927" s="21" t="s">
        <v>53</v>
      </c>
      <c r="W927" s="114" t="s">
        <v>47</v>
      </c>
      <c r="X927" s="51" t="str">
        <f t="shared" si="328"/>
        <v>9310LOORYANIV</v>
      </c>
      <c r="Y927" s="32" t="s">
        <v>108</v>
      </c>
      <c r="Z927" s="32" t="s">
        <v>530</v>
      </c>
      <c r="AA927" s="32" t="s">
        <v>994</v>
      </c>
      <c r="AB927" s="185" t="s">
        <v>53</v>
      </c>
      <c r="AC927" s="481" t="s">
        <v>56</v>
      </c>
      <c r="AD927" s="44" t="s">
        <v>57</v>
      </c>
      <c r="AE927" s="143">
        <v>34253</v>
      </c>
      <c r="AF927" s="18" t="s">
        <v>65</v>
      </c>
      <c r="AG927" s="18" t="s">
        <v>114</v>
      </c>
      <c r="AH927" s="18" t="s">
        <v>293</v>
      </c>
      <c r="AI927" s="58" t="s">
        <v>4809</v>
      </c>
      <c r="AJ927" s="32" t="s">
        <v>58</v>
      </c>
      <c r="AK927" s="45">
        <v>22447631</v>
      </c>
      <c r="AL927" s="44" t="s">
        <v>2578</v>
      </c>
      <c r="AM927" s="31">
        <v>45207</v>
      </c>
      <c r="AN927" s="15" t="s">
        <v>49</v>
      </c>
      <c r="AO927" s="1111">
        <v>45256</v>
      </c>
      <c r="AP927" s="44">
        <v>1</v>
      </c>
      <c r="AQ927" s="45">
        <v>1</v>
      </c>
      <c r="AR927" s="45">
        <v>2</v>
      </c>
      <c r="AS927" s="114" t="s">
        <v>47</v>
      </c>
      <c r="AT927" s="15" t="s">
        <v>59</v>
      </c>
      <c r="AU927" s="398" t="s">
        <v>47</v>
      </c>
      <c r="AV927" s="15"/>
      <c r="AW927" s="180"/>
      <c r="AX927" s="58"/>
      <c r="AY927" s="180"/>
      <c r="AZ927" s="15"/>
      <c r="BA927" s="15"/>
      <c r="BB927" s="164"/>
      <c r="BC927" s="164"/>
      <c r="BD927" s="164"/>
      <c r="BE927" s="164"/>
      <c r="BF927" s="164"/>
      <c r="BG927" s="755">
        <f t="shared" si="329"/>
        <v>6</v>
      </c>
      <c r="BH927" s="709">
        <f t="shared" si="330"/>
        <v>3</v>
      </c>
      <c r="BI927" s="755">
        <f t="shared" si="331"/>
        <v>-3</v>
      </c>
      <c r="BJ927" s="459" t="str">
        <f t="shared" si="332"/>
        <v>NO TIENE REZAGO</v>
      </c>
      <c r="BK927" s="164"/>
    </row>
    <row r="928" spans="1:63" customFormat="1" ht="18.75" customHeight="1">
      <c r="A928" s="481">
        <v>479</v>
      </c>
      <c r="B928" s="114" t="s">
        <v>2836</v>
      </c>
      <c r="C928" s="15" t="s">
        <v>33</v>
      </c>
      <c r="D928" s="15" t="s">
        <v>33</v>
      </c>
      <c r="E928" s="16" t="s">
        <v>132</v>
      </c>
      <c r="F928" s="15">
        <v>900402579</v>
      </c>
      <c r="G928" s="310" t="str">
        <f>CONCATENATE(MID(Q928,3,2),MID(P928,1,2),MID(H928,1,2),MID(I928,1,2),MID(J928,1,2), MID(K928,1,2),MID(L928,1,1))</f>
        <v>1410ORNACHJOP</v>
      </c>
      <c r="H928" s="18" t="s">
        <v>530</v>
      </c>
      <c r="I928" s="18" t="s">
        <v>1188</v>
      </c>
      <c r="J928" s="18" t="s">
        <v>3346</v>
      </c>
      <c r="K928" s="18" t="s">
        <v>3347</v>
      </c>
      <c r="L928" s="21" t="s">
        <v>42</v>
      </c>
      <c r="M928" s="21" t="s">
        <v>42</v>
      </c>
      <c r="N928" s="193">
        <v>41941</v>
      </c>
      <c r="O928" s="199">
        <v>29</v>
      </c>
      <c r="P928" s="199">
        <v>10</v>
      </c>
      <c r="Q928" s="199">
        <v>2014</v>
      </c>
      <c r="R928" s="637">
        <f t="shared" ca="1" si="327"/>
        <v>9</v>
      </c>
      <c r="S928" s="15" t="s">
        <v>4808</v>
      </c>
      <c r="T928" s="15" t="s">
        <v>42</v>
      </c>
      <c r="U928" s="131" t="s">
        <v>3348</v>
      </c>
      <c r="V928" s="756" t="s">
        <v>2631</v>
      </c>
      <c r="W928" s="114" t="s">
        <v>47</v>
      </c>
      <c r="X928" s="51" t="str">
        <f t="shared" si="328"/>
        <v>979NAVIMAYEV</v>
      </c>
      <c r="Y928" s="15" t="s">
        <v>1188</v>
      </c>
      <c r="Z928" s="15" t="s">
        <v>1189</v>
      </c>
      <c r="AA928" s="15" t="s">
        <v>689</v>
      </c>
      <c r="AB928" s="15" t="s">
        <v>1190</v>
      </c>
      <c r="AC928" s="481" t="s">
        <v>56</v>
      </c>
      <c r="AD928" s="44" t="s">
        <v>57</v>
      </c>
      <c r="AE928" s="85">
        <v>35695</v>
      </c>
      <c r="AF928" s="18" t="s">
        <v>252</v>
      </c>
      <c r="AG928" s="18" t="s">
        <v>45</v>
      </c>
      <c r="AH928" s="18" t="s">
        <v>66</v>
      </c>
      <c r="AI928" s="58" t="s">
        <v>4809</v>
      </c>
      <c r="AJ928" s="32" t="s">
        <v>58</v>
      </c>
      <c r="AK928" s="20">
        <v>25686942</v>
      </c>
      <c r="AL928" s="15" t="s">
        <v>2578</v>
      </c>
      <c r="AM928" s="85">
        <v>45258.378720960653</v>
      </c>
      <c r="AN928" s="15"/>
      <c r="AO928" s="31"/>
      <c r="AP928" s="15"/>
      <c r="AQ928" s="20"/>
      <c r="AR928" s="20"/>
      <c r="AS928" s="114" t="s">
        <v>47</v>
      </c>
      <c r="AT928" s="15" t="s">
        <v>98</v>
      </c>
      <c r="AU928" s="398" t="s">
        <v>47</v>
      </c>
      <c r="AV928" s="15"/>
      <c r="AW928" s="180"/>
      <c r="AX928" s="58"/>
      <c r="AY928" s="180"/>
      <c r="AZ928" s="15"/>
      <c r="BA928" s="15"/>
      <c r="BB928" s="164"/>
      <c r="BC928" s="164"/>
      <c r="BD928" s="164"/>
      <c r="BE928" s="164"/>
      <c r="BF928" s="164"/>
      <c r="BG928" s="755">
        <f t="shared" si="329"/>
        <v>6</v>
      </c>
      <c r="BH928" s="709">
        <f t="shared" si="330"/>
        <v>9</v>
      </c>
      <c r="BI928" s="755">
        <f t="shared" si="331"/>
        <v>3</v>
      </c>
      <c r="BJ928" s="459" t="str">
        <f t="shared" si="332"/>
        <v>3 AÑOS REZAGO</v>
      </c>
      <c r="BK928" s="164"/>
    </row>
    <row r="929" spans="1:63" customFormat="1" ht="18.75" customHeight="1">
      <c r="A929" s="481">
        <v>1308</v>
      </c>
      <c r="B929" s="23" t="s">
        <v>5311</v>
      </c>
      <c r="C929" s="15" t="s">
        <v>50</v>
      </c>
      <c r="D929" s="15" t="s">
        <v>50</v>
      </c>
      <c r="E929" s="564" t="s">
        <v>51</v>
      </c>
      <c r="F929" s="564">
        <v>918487469</v>
      </c>
      <c r="G929" s="310" t="str">
        <f>CONCATENATE(MID(Q929,3,2),MID(P929,1,2),MID(H929,1,2),MID(I929,1,2),MID(J929,1,2), MID(K929,1,2),MID(L929,1,1))</f>
        <v>114ORRUELISC</v>
      </c>
      <c r="H929" s="473" t="s">
        <v>530</v>
      </c>
      <c r="I929" s="473" t="s">
        <v>318</v>
      </c>
      <c r="J929" s="473" t="s">
        <v>6110</v>
      </c>
      <c r="K929" s="473" t="s">
        <v>2364</v>
      </c>
      <c r="L929" s="15" t="s">
        <v>111</v>
      </c>
      <c r="M929" s="18" t="s">
        <v>111</v>
      </c>
      <c r="N929" s="573">
        <v>40655</v>
      </c>
      <c r="O929" s="549">
        <v>22</v>
      </c>
      <c r="P929" s="549">
        <v>4</v>
      </c>
      <c r="Q929" s="549">
        <v>2011</v>
      </c>
      <c r="R929" s="637">
        <f ca="1">DATEDIF(N929,TODAY(),"Y")</f>
        <v>12</v>
      </c>
      <c r="S929" s="483" t="s">
        <v>4809</v>
      </c>
      <c r="T929" s="473" t="s">
        <v>112</v>
      </c>
      <c r="U929" s="561">
        <v>4398344</v>
      </c>
      <c r="V929" s="14" t="s">
        <v>2586</v>
      </c>
      <c r="W929" s="114" t="s">
        <v>47</v>
      </c>
      <c r="X929" s="51" t="str">
        <f>UPPER(CONCATENATE(MID(AH929,3,2),MID(AG929,1,2),MID(Y929,1,2),MID(Z929,1,2),MID(AA929,1,2),MID(AB929,1,2),MID(AC929,1,1)))</f>
        <v>8710RUURNIHEV</v>
      </c>
      <c r="Y929" s="473" t="s">
        <v>318</v>
      </c>
      <c r="Z929" s="473" t="s">
        <v>3392</v>
      </c>
      <c r="AA929" s="473" t="s">
        <v>6122</v>
      </c>
      <c r="AB929" s="473" t="s">
        <v>6123</v>
      </c>
      <c r="AC929" s="481" t="s">
        <v>56</v>
      </c>
      <c r="AD929" s="44" t="s">
        <v>111</v>
      </c>
      <c r="AE929" s="563">
        <v>32066</v>
      </c>
      <c r="AF929" s="549" t="s">
        <v>267</v>
      </c>
      <c r="AG929" s="560" t="s">
        <v>114</v>
      </c>
      <c r="AH929" s="549" t="s">
        <v>249</v>
      </c>
      <c r="AI929" s="15" t="s">
        <v>4809</v>
      </c>
      <c r="AJ929" s="549" t="s">
        <v>112</v>
      </c>
      <c r="AK929" s="561">
        <v>4508846</v>
      </c>
      <c r="AL929" s="15" t="s">
        <v>2578</v>
      </c>
      <c r="AM929" s="1093">
        <v>45273</v>
      </c>
      <c r="AN929" s="15" t="s">
        <v>49</v>
      </c>
      <c r="AO929" s="1101">
        <v>45293</v>
      </c>
      <c r="AP929" s="58">
        <v>1</v>
      </c>
      <c r="AQ929" s="473">
        <v>2</v>
      </c>
      <c r="AR929" s="473">
        <v>2</v>
      </c>
      <c r="AS929" s="673" t="s">
        <v>47</v>
      </c>
      <c r="AT929" s="18" t="s">
        <v>59</v>
      </c>
      <c r="AU929" s="305"/>
      <c r="AV929" s="58" t="s">
        <v>47</v>
      </c>
      <c r="AW929" s="1011" t="s">
        <v>6130</v>
      </c>
      <c r="AX929" s="1128">
        <v>44943</v>
      </c>
      <c r="AY929" s="1011" t="s">
        <v>47</v>
      </c>
      <c r="AZ929" s="58"/>
      <c r="BA929" s="58"/>
      <c r="BB929" s="1014"/>
      <c r="BC929" s="1014"/>
      <c r="BD929" s="1014"/>
      <c r="BE929" s="1015"/>
      <c r="BF929" s="1014"/>
      <c r="BG929" s="755">
        <f>IF(V929="NINGUNO",6, IF(V929="NIVEL INICIAL 3 AÑOS",6,IF(V929="NIVEL INICIAL 4 AÑOS",6, IF(V929="NIVEL INICIAL 5 AÑOS",6, IF(V929="PRIMARIA - 1ER GRADO",6, IF(V929="PRIMARIA - 2DO GRADO",7, IF(V929="PRIMARIA - 3ER GRADO",8, IF(V929="PRIMARIA - 4TO GRADO",9, IF(V929="PRIMARIA - 5TO GRADO",10, IF(V929="PRIMARIA - 6TO GRADO",11, IF(V929="SECUNDARIA - 1ER GRADO",12, IF(V929="SECUNDARIA - 2DO GRADO",13, IF(V929="SECUNDARIA - 3ER GRADO",14, IF(V929="SECUNDARIA - 4TO GRADO",15))))))))))))))</f>
        <v>11</v>
      </c>
      <c r="BH929" s="709">
        <f>DATEDIF(N929,"31/03/2024","Y")</f>
        <v>12</v>
      </c>
      <c r="BI929" s="755">
        <f>BH929-BG929</f>
        <v>1</v>
      </c>
      <c r="BJ929" s="459" t="str">
        <f>IF(BI929&lt;=1,"NO TIENE REZAGO", IF(BI929=2,"2 AÑOS REZAGO", IF(BI929=3,"3 AÑOS REZAGO", IF(BI929&gt;=4, "4 AÑOS REZAGO A MÁS"))))</f>
        <v>NO TIENE REZAGO</v>
      </c>
    </row>
    <row r="930" spans="1:63" customFormat="1" ht="18.75" customHeight="1">
      <c r="A930" s="481">
        <v>632</v>
      </c>
      <c r="B930" s="114" t="s">
        <v>2836</v>
      </c>
      <c r="C930" s="15" t="s">
        <v>33</v>
      </c>
      <c r="D930" s="15" t="s">
        <v>33</v>
      </c>
      <c r="E930" s="150" t="s">
        <v>68</v>
      </c>
      <c r="F930" s="16">
        <v>935330036</v>
      </c>
      <c r="G930" s="310" t="str">
        <f>CONCATENATE(MID(Q930,3,2),MID(P930,1,2),MID(H930,1,2),MID(I930,1,2),MID(J930,1,2), MID(K930,1,2),MID(L930,1,1))</f>
        <v>156ORSIKEGIP</v>
      </c>
      <c r="H930" s="18" t="s">
        <v>530</v>
      </c>
      <c r="I930" s="18" t="s">
        <v>1572</v>
      </c>
      <c r="J930" s="18" t="s">
        <v>3629</v>
      </c>
      <c r="K930" s="18" t="s">
        <v>438</v>
      </c>
      <c r="L930" s="21" t="s">
        <v>42</v>
      </c>
      <c r="M930" s="21" t="s">
        <v>42</v>
      </c>
      <c r="N930" s="193">
        <v>42166</v>
      </c>
      <c r="O930" s="199">
        <v>11</v>
      </c>
      <c r="P930" s="199">
        <v>6</v>
      </c>
      <c r="Q930" s="199">
        <v>2015</v>
      </c>
      <c r="R930" s="637">
        <f ca="1">DATEDIF(N930,TODAY(),"Y")</f>
        <v>8</v>
      </c>
      <c r="S930" s="15" t="s">
        <v>4809</v>
      </c>
      <c r="T930" s="18" t="s">
        <v>42</v>
      </c>
      <c r="U930" s="84" t="s">
        <v>3630</v>
      </c>
      <c r="V930" s="14" t="s">
        <v>2592</v>
      </c>
      <c r="W930" s="114" t="s">
        <v>47</v>
      </c>
      <c r="X930" s="51" t="str">
        <f>UPPER(CONCATENATE(MID(AH930,3,2),MID(AG930,1,2),MID(Y930,1,2),MID(Z930,1,2),MID(AA930,1,2),MID(AB930,1,2),MID(AC930,1,1)))</f>
        <v>8710SIPAJELIV</v>
      </c>
      <c r="Y930" s="18" t="s">
        <v>1572</v>
      </c>
      <c r="Z930" s="18" t="s">
        <v>1306</v>
      </c>
      <c r="AA930" s="18" t="s">
        <v>1114</v>
      </c>
      <c r="AB930" s="18" t="s">
        <v>304</v>
      </c>
      <c r="AC930" s="481" t="s">
        <v>56</v>
      </c>
      <c r="AD930" s="15" t="s">
        <v>42</v>
      </c>
      <c r="AE930" s="116">
        <v>32060</v>
      </c>
      <c r="AF930" s="18" t="s">
        <v>114</v>
      </c>
      <c r="AG930" s="18" t="s">
        <v>114</v>
      </c>
      <c r="AH930" s="18" t="s">
        <v>249</v>
      </c>
      <c r="AI930" s="58" t="s">
        <v>4809</v>
      </c>
      <c r="AJ930" s="18" t="s">
        <v>42</v>
      </c>
      <c r="AK930" s="130" t="s">
        <v>1577</v>
      </c>
      <c r="AL930" s="15" t="s">
        <v>2578</v>
      </c>
      <c r="AM930" s="31">
        <v>45222.821843645834</v>
      </c>
      <c r="AN930" s="15" t="s">
        <v>49</v>
      </c>
      <c r="AO930" s="24">
        <v>45246</v>
      </c>
      <c r="AP930" s="15">
        <v>2</v>
      </c>
      <c r="AQ930" s="20">
        <v>2</v>
      </c>
      <c r="AR930" s="20">
        <v>1</v>
      </c>
      <c r="AS930" s="114" t="s">
        <v>47</v>
      </c>
      <c r="AT930" s="15" t="s">
        <v>76</v>
      </c>
      <c r="AU930" s="398" t="s">
        <v>47</v>
      </c>
      <c r="AV930" s="15"/>
      <c r="AW930" s="180"/>
      <c r="AX930" s="58"/>
      <c r="AY930" s="180"/>
      <c r="AZ930" s="15"/>
      <c r="BA930" s="15"/>
      <c r="BB930" s="164"/>
      <c r="BC930" s="164"/>
      <c r="BD930" s="164"/>
      <c r="BE930" s="164"/>
      <c r="BF930" s="164"/>
      <c r="BG930" s="755">
        <f>IF(V930="NINGUNO",6, IF(V930="NIVEL INICIAL 3 AÑOS",6,IF(V930="NIVEL INICIAL 4 AÑOS",6, IF(V930="NIVEL INICIAL 5 AÑOS",6, IF(V930="PRIMARIA - 1ER GRADO",6, IF(V930="PRIMARIA - 2DO GRADO",7, IF(V930="PRIMARIA - 3ER GRADO",8, IF(V930="PRIMARIA - 4TO GRADO",9, IF(V930="PRIMARIA - 5TO GRADO",10, IF(V930="PRIMARIA - 6TO GRADO",11, IF(V930="SECUNDARIA - 1ER GRADO",12, IF(V930="SECUNDARIA - 2DO GRADO",13, IF(V930="SECUNDARIA - 3ER GRADO",14, IF(V930="SECUNDARIA - 4TO GRADO",15))))))))))))))</f>
        <v>6</v>
      </c>
      <c r="BH930" s="709">
        <f>DATEDIF(N930,"31/03/2024","Y")</f>
        <v>8</v>
      </c>
      <c r="BI930" s="755">
        <f>BH930-BG930</f>
        <v>2</v>
      </c>
      <c r="BJ930" s="459" t="str">
        <f>IF(BI930&lt;=1,"NO TIENE REZAGO", IF(BI930=2,"2 AÑOS REZAGO", IF(BI930=3,"3 AÑOS REZAGO", IF(BI930&gt;=4, "4 AÑOS REZAGO A MÁS"))))</f>
        <v>2 AÑOS REZAGO</v>
      </c>
      <c r="BK930" s="164"/>
    </row>
    <row r="931" spans="1:63" customFormat="1" ht="18.75" customHeight="1">
      <c r="A931" s="481">
        <v>634</v>
      </c>
      <c r="B931" s="114" t="s">
        <v>2836</v>
      </c>
      <c r="C931" s="15" t="s">
        <v>33</v>
      </c>
      <c r="D931" s="15" t="s">
        <v>33</v>
      </c>
      <c r="E931" s="150" t="s">
        <v>68</v>
      </c>
      <c r="F931" s="16">
        <v>935330036</v>
      </c>
      <c r="G931" s="310" t="str">
        <f>CONCATENATE(MID(Q931,3,2),MID(P931,1,2),MID(H931,1,2),MID(I931,1,2),MID(J931,1,2), MID(K931,1,2),MID(L931,1,1))</f>
        <v>098ORSIKEMIP</v>
      </c>
      <c r="H931" s="18" t="s">
        <v>530</v>
      </c>
      <c r="I931" s="18" t="s">
        <v>1572</v>
      </c>
      <c r="J931" s="18" t="s">
        <v>3633</v>
      </c>
      <c r="K931" s="18" t="s">
        <v>325</v>
      </c>
      <c r="L931" s="21" t="s">
        <v>42</v>
      </c>
      <c r="M931" s="21" t="s">
        <v>42</v>
      </c>
      <c r="N931" s="193">
        <v>40035</v>
      </c>
      <c r="O931" s="199">
        <v>10</v>
      </c>
      <c r="P931" s="199">
        <v>8</v>
      </c>
      <c r="Q931" s="199">
        <v>2009</v>
      </c>
      <c r="R931" s="637">
        <f ca="1">DATEDIF(N931,TODAY(),"Y")</f>
        <v>14</v>
      </c>
      <c r="S931" s="15" t="s">
        <v>4809</v>
      </c>
      <c r="T931" s="18" t="s">
        <v>42</v>
      </c>
      <c r="U931" s="84" t="s">
        <v>3634</v>
      </c>
      <c r="V931" s="14" t="s">
        <v>2644</v>
      </c>
      <c r="W931" s="114" t="s">
        <v>47</v>
      </c>
      <c r="X931" s="51" t="str">
        <f>UPPER(CONCATENATE(MID(AH931,3,2),MID(AG931,1,2),MID(Y931,1,2),MID(Z931,1,2),MID(AA931,1,2),MID(AB931,1,2),MID(AC931,1,1)))</f>
        <v>8710SIPAJELIV</v>
      </c>
      <c r="Y931" s="18" t="s">
        <v>1572</v>
      </c>
      <c r="Z931" s="18" t="s">
        <v>1306</v>
      </c>
      <c r="AA931" s="18" t="s">
        <v>1114</v>
      </c>
      <c r="AB931" s="18" t="s">
        <v>304</v>
      </c>
      <c r="AC931" s="481" t="s">
        <v>56</v>
      </c>
      <c r="AD931" s="15" t="s">
        <v>42</v>
      </c>
      <c r="AE931" s="116">
        <v>32060</v>
      </c>
      <c r="AF931" s="18" t="s">
        <v>114</v>
      </c>
      <c r="AG931" s="18" t="s">
        <v>114</v>
      </c>
      <c r="AH931" s="18" t="s">
        <v>249</v>
      </c>
      <c r="AI931" s="58" t="s">
        <v>4809</v>
      </c>
      <c r="AJ931" s="18" t="s">
        <v>42</v>
      </c>
      <c r="AK931" s="130" t="s">
        <v>1577</v>
      </c>
      <c r="AL931" s="15" t="s">
        <v>2578</v>
      </c>
      <c r="AM931" s="31">
        <v>45222.824349375005</v>
      </c>
      <c r="AN931" s="15"/>
      <c r="AO931" s="24"/>
      <c r="AP931" s="15"/>
      <c r="AQ931" s="20"/>
      <c r="AR931" s="20"/>
      <c r="AS931" s="114" t="s">
        <v>47</v>
      </c>
      <c r="AT931" s="15" t="s">
        <v>76</v>
      </c>
      <c r="AU931" s="398" t="s">
        <v>47</v>
      </c>
      <c r="AV931" s="15"/>
      <c r="AW931" s="180"/>
      <c r="AX931" s="58"/>
      <c r="AY931" s="180"/>
      <c r="AZ931" s="15"/>
      <c r="BA931" s="15"/>
      <c r="BB931" s="164"/>
      <c r="BC931" s="164"/>
      <c r="BD931" s="164"/>
      <c r="BE931" s="164"/>
      <c r="BF931" s="164"/>
      <c r="BG931" s="755">
        <f>IF(V931="NINGUNO",6, IF(V931="NIVEL INICIAL 3 AÑOS",6,IF(V931="NIVEL INICIAL 4 AÑOS",6, IF(V931="NIVEL INICIAL 5 AÑOS",6, IF(V931="PRIMARIA - 1ER GRADO",6, IF(V931="PRIMARIA - 2DO GRADO",7, IF(V931="PRIMARIA - 3ER GRADO",8, IF(V931="PRIMARIA - 4TO GRADO",9, IF(V931="PRIMARIA - 5TO GRADO",10, IF(V931="PRIMARIA - 6TO GRADO",11, IF(V931="SECUNDARIA - 1ER GRADO",12, IF(V931="SECUNDARIA - 2DO GRADO",13, IF(V931="SECUNDARIA - 3ER GRADO",14, IF(V931="SECUNDARIA - 4TO GRADO",15))))))))))))))</f>
        <v>9</v>
      </c>
      <c r="BH931" s="709">
        <f>DATEDIF(N931,"31/03/2024","Y")</f>
        <v>14</v>
      </c>
      <c r="BI931" s="755">
        <f>BH931-BG931</f>
        <v>5</v>
      </c>
      <c r="BJ931" s="459" t="str">
        <f>IF(BI931&lt;=1,"NO TIENE REZAGO", IF(BI931=2,"2 AÑOS REZAGO", IF(BI931=3,"3 AÑOS REZAGO", IF(BI931&gt;=4, "4 AÑOS REZAGO A MÁS"))))</f>
        <v>4 AÑOS REZAGO A MÁS</v>
      </c>
      <c r="BK931" s="164"/>
    </row>
    <row r="932" spans="1:63" customFormat="1" ht="18.75" customHeight="1">
      <c r="A932" s="481">
        <v>912</v>
      </c>
      <c r="B932" s="23" t="s">
        <v>4811</v>
      </c>
      <c r="C932" s="15" t="s">
        <v>33</v>
      </c>
      <c r="D932" s="15" t="s">
        <v>33</v>
      </c>
      <c r="E932" s="185" t="s">
        <v>132</v>
      </c>
      <c r="F932" s="198">
        <v>925383937</v>
      </c>
      <c r="G932" s="310" t="str">
        <f>CONCATENATE(MID(Q932,3,2),MID(P932,1,2),MID(H932,1,2),MID(I932,1,2),MID(J932,1,2), MID(K932,1,2),MID(L932,1,1))</f>
        <v>198ORLEELAAN</v>
      </c>
      <c r="H932" s="197" t="s">
        <v>3951</v>
      </c>
      <c r="I932" s="197" t="s">
        <v>951</v>
      </c>
      <c r="J932" s="197" t="s">
        <v>2735</v>
      </c>
      <c r="K932" s="197" t="s">
        <v>2863</v>
      </c>
      <c r="L932" s="15" t="s">
        <v>1938</v>
      </c>
      <c r="M932" s="185" t="s">
        <v>1938</v>
      </c>
      <c r="N932" s="193">
        <v>43702</v>
      </c>
      <c r="O932" s="199">
        <v>25</v>
      </c>
      <c r="P932" s="199">
        <v>8</v>
      </c>
      <c r="Q932" s="199">
        <v>2019</v>
      </c>
      <c r="R932" s="637">
        <f ca="1">DATEDIF(N932,TODAY(),"Y")</f>
        <v>4</v>
      </c>
      <c r="S932" s="15" t="s">
        <v>4808</v>
      </c>
      <c r="T932" s="185" t="s">
        <v>1939</v>
      </c>
      <c r="U932" s="197">
        <v>91542180</v>
      </c>
      <c r="V932" s="185" t="s">
        <v>53</v>
      </c>
      <c r="W932" s="114" t="s">
        <v>47</v>
      </c>
      <c r="X932" s="51" t="str">
        <f>UPPER(CONCATENATE(MID(AH932,3,2),MID(AG932,1,2),MID(Y932,1,2),MID(Z932,1,2),MID(AA932,1,2),MID(AB932,1,2),MID(AC932,1,1)))</f>
        <v>9711LECOANKAV</v>
      </c>
      <c r="Y932" s="197" t="s">
        <v>960</v>
      </c>
      <c r="Z932" s="192" t="s">
        <v>478</v>
      </c>
      <c r="AA932" s="192" t="s">
        <v>706</v>
      </c>
      <c r="AB932" s="192" t="s">
        <v>1013</v>
      </c>
      <c r="AC932" s="481" t="s">
        <v>56</v>
      </c>
      <c r="AD932" s="44" t="s">
        <v>57</v>
      </c>
      <c r="AE932" s="271">
        <v>35751</v>
      </c>
      <c r="AF932" s="405" t="s">
        <v>284</v>
      </c>
      <c r="AG932" s="405" t="s">
        <v>65</v>
      </c>
      <c r="AH932" s="405" t="s">
        <v>66</v>
      </c>
      <c r="AI932" s="58" t="s">
        <v>4809</v>
      </c>
      <c r="AJ932" s="32" t="s">
        <v>58</v>
      </c>
      <c r="AK932" s="200">
        <v>27205587</v>
      </c>
      <c r="AL932" s="58" t="s">
        <v>6721</v>
      </c>
      <c r="AM932" s="1102">
        <v>45282.643935185188</v>
      </c>
      <c r="AN932" s="498"/>
      <c r="AO932" s="1116"/>
      <c r="AP932" s="498"/>
      <c r="AQ932" s="377"/>
      <c r="AR932" s="200"/>
      <c r="AS932" s="146" t="s">
        <v>47</v>
      </c>
      <c r="AT932" s="198" t="s">
        <v>98</v>
      </c>
      <c r="AU932" s="164" t="s">
        <v>47</v>
      </c>
      <c r="AV932" s="58"/>
      <c r="AW932" s="180"/>
      <c r="AX932" s="58"/>
      <c r="AY932" s="180"/>
      <c r="AZ932" s="58"/>
      <c r="BA932" s="58"/>
      <c r="BB932" s="164"/>
      <c r="BC932" s="164"/>
      <c r="BD932" s="164"/>
      <c r="BE932" s="164"/>
      <c r="BF932" s="164"/>
      <c r="BG932" s="755">
        <f>IF(V932="NINGUNO",6, IF(V932="NIVEL INICIAL 3 AÑOS",6,IF(V932="NIVEL INICIAL 4 AÑOS",6, IF(V932="NIVEL INICIAL 5 AÑOS",6, IF(V932="PRIMARIA - 1ER GRADO",6, IF(V932="PRIMARIA - 2DO GRADO",7, IF(V932="PRIMARIA - 3ER GRADO",8, IF(V932="PRIMARIA - 4TO GRADO",9, IF(V932="PRIMARIA - 5TO GRADO",10, IF(V932="PRIMARIA - 6TO GRADO",11, IF(V932="SECUNDARIA - 1ER GRADO",12, IF(V932="SECUNDARIA - 2DO GRADO",13, IF(V932="SECUNDARIA - 3ER GRADO",14, IF(V932="SECUNDARIA - 4TO GRADO",15))))))))))))))</f>
        <v>6</v>
      </c>
      <c r="BH932" s="709">
        <f>DATEDIF(N932,"31/03/2024","Y")</f>
        <v>4</v>
      </c>
      <c r="BI932" s="755">
        <f>BH932-BG932</f>
        <v>-2</v>
      </c>
      <c r="BJ932" s="459" t="str">
        <f>IF(BI932&lt;=1,"NO TIENE REZAGO", IF(BI932=2,"2 AÑOS REZAGO", IF(BI932=3,"3 AÑOS REZAGO", IF(BI932&gt;=4, "4 AÑOS REZAGO A MÁS"))))</f>
        <v>NO TIENE REZAGO</v>
      </c>
      <c r="BK932" s="164"/>
    </row>
    <row r="933" spans="1:63" customFormat="1" ht="18.75" customHeight="1">
      <c r="A933" s="481">
        <v>956</v>
      </c>
      <c r="B933" s="23" t="s">
        <v>4811</v>
      </c>
      <c r="C933" s="15" t="s">
        <v>5146</v>
      </c>
      <c r="D933" s="15" t="s">
        <v>4021</v>
      </c>
      <c r="E933" s="198" t="s">
        <v>126</v>
      </c>
      <c r="F933" s="198">
        <v>910024715</v>
      </c>
      <c r="G933" s="310" t="str">
        <f>CONCATENATE(MID(Q933,3,2),MID(P933,1,2),MID(H933,1,2),MID(I933,1,2),MID(J933,1,2), MID(K933,1,2),MID(L933,1,1))</f>
        <v>121OROSMEMIR</v>
      </c>
      <c r="H933" s="192" t="s">
        <v>3951</v>
      </c>
      <c r="I933" s="192" t="s">
        <v>3880</v>
      </c>
      <c r="J933" s="192" t="s">
        <v>1890</v>
      </c>
      <c r="K933" s="192" t="s">
        <v>2356</v>
      </c>
      <c r="L933" s="482" t="s">
        <v>173</v>
      </c>
      <c r="M933" s="198" t="s">
        <v>4345</v>
      </c>
      <c r="N933" s="193">
        <v>40931</v>
      </c>
      <c r="O933" s="199">
        <v>23</v>
      </c>
      <c r="P933" s="199">
        <v>1</v>
      </c>
      <c r="Q933" s="199">
        <v>2012</v>
      </c>
      <c r="R933" s="637">
        <f ca="1">DATEDIF(N933,TODAY(),"Y")</f>
        <v>12</v>
      </c>
      <c r="S933" s="15" t="s">
        <v>4809</v>
      </c>
      <c r="T933" s="197" t="s">
        <v>2590</v>
      </c>
      <c r="U933" s="200">
        <v>1016</v>
      </c>
      <c r="V933" s="756" t="s">
        <v>2631</v>
      </c>
      <c r="W933" s="114" t="s">
        <v>47</v>
      </c>
      <c r="X933" s="51" t="str">
        <f>UPPER(CONCATENATE(MID(AH933,3,2),MID(AG933,1,2),MID(Y933,1,2),MID(Z933,1,2),MID(AA933,1,2),MID(AB933,1,2),MID(AC933,1,1)))</f>
        <v>9112OSGUMAJOV</v>
      </c>
      <c r="Y933" s="197" t="s">
        <v>3880</v>
      </c>
      <c r="Z933" s="192" t="s">
        <v>2222</v>
      </c>
      <c r="AA933" s="192" t="s">
        <v>693</v>
      </c>
      <c r="AB933" s="192" t="s">
        <v>1275</v>
      </c>
      <c r="AC933" s="481" t="s">
        <v>56</v>
      </c>
      <c r="AD933" s="44" t="s">
        <v>57</v>
      </c>
      <c r="AE933" s="407">
        <v>33599</v>
      </c>
      <c r="AF933" s="185">
        <v>27</v>
      </c>
      <c r="AG933" s="185">
        <v>12</v>
      </c>
      <c r="AH933" s="185">
        <v>1991</v>
      </c>
      <c r="AI933" s="58" t="s">
        <v>4809</v>
      </c>
      <c r="AJ933" s="32" t="s">
        <v>58</v>
      </c>
      <c r="AK933" s="200">
        <v>24711678</v>
      </c>
      <c r="AL933" s="15" t="s">
        <v>2578</v>
      </c>
      <c r="AM933" s="31">
        <v>45202</v>
      </c>
      <c r="AN933" s="15" t="s">
        <v>49</v>
      </c>
      <c r="AO933" s="1111">
        <v>45278</v>
      </c>
      <c r="AP933" s="15">
        <v>2</v>
      </c>
      <c r="AQ933" s="20">
        <v>2</v>
      </c>
      <c r="AR933" s="199">
        <v>1</v>
      </c>
      <c r="AS933" s="146" t="s">
        <v>47</v>
      </c>
      <c r="AT933" s="185" t="s">
        <v>84</v>
      </c>
      <c r="AU933" s="164" t="s">
        <v>47</v>
      </c>
      <c r="AV933" s="58"/>
      <c r="AW933" s="180"/>
      <c r="AX933" s="58"/>
      <c r="AY933" s="180"/>
      <c r="AZ933" s="58"/>
      <c r="BA933" s="58"/>
      <c r="BB933" s="164"/>
      <c r="BC933" s="164"/>
      <c r="BD933" s="164"/>
      <c r="BE933" s="164"/>
      <c r="BF933" s="164"/>
      <c r="BG933" s="755">
        <f>IF(V933="NINGUNO",6, IF(V933="NIVEL INICIAL 3 AÑOS",6,IF(V933="NIVEL INICIAL 4 AÑOS",6, IF(V933="NIVEL INICIAL 5 AÑOS",6, IF(V933="PRIMARIA - 1ER GRADO",6, IF(V933="PRIMARIA - 2DO GRADO",7, IF(V933="PRIMARIA - 3ER GRADO",8, IF(V933="PRIMARIA - 4TO GRADO",9, IF(V933="PRIMARIA - 5TO GRADO",10, IF(V933="PRIMARIA - 6TO GRADO",11, IF(V933="SECUNDARIA - 1ER GRADO",12, IF(V933="SECUNDARIA - 2DO GRADO",13, IF(V933="SECUNDARIA - 3ER GRADO",14, IF(V933="SECUNDARIA - 4TO GRADO",15))))))))))))))</f>
        <v>6</v>
      </c>
      <c r="BH933" s="709">
        <f>DATEDIF(N933,"31/03/2024","Y")</f>
        <v>12</v>
      </c>
      <c r="BI933" s="755">
        <f>BH933-BG933</f>
        <v>6</v>
      </c>
      <c r="BJ933" s="459" t="str">
        <f>IF(BI933&lt;=1,"NO TIENE REZAGO", IF(BI933=2,"2 AÑOS REZAGO", IF(BI933=3,"3 AÑOS REZAGO", IF(BI933&gt;=4, "4 AÑOS REZAGO A MÁS"))))</f>
        <v>4 AÑOS REZAGO A MÁS</v>
      </c>
      <c r="BK933" s="164"/>
    </row>
    <row r="934" spans="1:63" customFormat="1" ht="18.75" customHeight="1">
      <c r="A934" s="481">
        <v>957</v>
      </c>
      <c r="B934" s="23" t="s">
        <v>4811</v>
      </c>
      <c r="C934" s="15" t="s">
        <v>5146</v>
      </c>
      <c r="D934" s="15" t="s">
        <v>4021</v>
      </c>
      <c r="E934" s="198" t="s">
        <v>126</v>
      </c>
      <c r="F934" s="198">
        <v>910024715</v>
      </c>
      <c r="G934" s="310" t="str">
        <f>CONCATENATE(MID(Q934,3,2),MID(P934,1,2),MID(H934,1,2),MID(I934,1,2),MID(J934,1,2), MID(K934,1,2),MID(L934,1,1))</f>
        <v>158OSGUMAVIR</v>
      </c>
      <c r="H934" s="192" t="s">
        <v>3880</v>
      </c>
      <c r="I934" s="192" t="s">
        <v>2222</v>
      </c>
      <c r="J934" s="192" t="s">
        <v>3881</v>
      </c>
      <c r="K934" s="192" t="s">
        <v>1158</v>
      </c>
      <c r="L934" s="482" t="s">
        <v>173</v>
      </c>
      <c r="M934" s="198" t="s">
        <v>4345</v>
      </c>
      <c r="N934" s="193">
        <v>42241</v>
      </c>
      <c r="O934" s="199">
        <v>25</v>
      </c>
      <c r="P934" s="199">
        <v>8</v>
      </c>
      <c r="Q934" s="199">
        <v>2015</v>
      </c>
      <c r="R934" s="637">
        <f ca="1">DATEDIF(N934,TODAY(),"Y")</f>
        <v>8</v>
      </c>
      <c r="S934" s="15" t="s">
        <v>4809</v>
      </c>
      <c r="T934" s="197" t="s">
        <v>2590</v>
      </c>
      <c r="U934" s="200">
        <v>7079</v>
      </c>
      <c r="V934" s="198" t="s">
        <v>53</v>
      </c>
      <c r="W934" s="114" t="s">
        <v>47</v>
      </c>
      <c r="X934" s="51" t="str">
        <f>UPPER(CONCATENATE(MID(AH934,3,2),MID(AG934,1,2),MID(Y934,1,2),MID(Z934,1,2),MID(AA934,1,2),MID(AB934,1,2),MID(AC934,1,1)))</f>
        <v>9112OSGUMAJOV</v>
      </c>
      <c r="Y934" s="197" t="s">
        <v>3880</v>
      </c>
      <c r="Z934" s="192" t="s">
        <v>2222</v>
      </c>
      <c r="AA934" s="192" t="s">
        <v>693</v>
      </c>
      <c r="AB934" s="192" t="s">
        <v>374</v>
      </c>
      <c r="AC934" s="481" t="s">
        <v>56</v>
      </c>
      <c r="AD934" s="44" t="s">
        <v>57</v>
      </c>
      <c r="AE934" s="407">
        <v>33584</v>
      </c>
      <c r="AF934" s="185">
        <v>12</v>
      </c>
      <c r="AG934" s="185">
        <v>12</v>
      </c>
      <c r="AH934" s="185">
        <v>1991</v>
      </c>
      <c r="AI934" s="58" t="s">
        <v>4809</v>
      </c>
      <c r="AJ934" s="32" t="s">
        <v>58</v>
      </c>
      <c r="AK934" s="200">
        <v>24711678</v>
      </c>
      <c r="AL934" s="15" t="s">
        <v>2578</v>
      </c>
      <c r="AM934" s="387">
        <v>45226</v>
      </c>
      <c r="AN934" s="15"/>
      <c r="AO934" s="31"/>
      <c r="AP934" s="15"/>
      <c r="AQ934" s="20"/>
      <c r="AR934" s="199"/>
      <c r="AS934" s="146" t="s">
        <v>47</v>
      </c>
      <c r="AT934" s="185" t="s">
        <v>84</v>
      </c>
      <c r="AU934" s="164" t="s">
        <v>47</v>
      </c>
      <c r="AV934" s="58"/>
      <c r="AW934" s="180"/>
      <c r="AX934" s="58"/>
      <c r="AY934" s="180"/>
      <c r="AZ934" s="58"/>
      <c r="BA934" s="58"/>
      <c r="BB934" s="164"/>
      <c r="BC934" s="164"/>
      <c r="BD934" s="164"/>
      <c r="BE934" s="164"/>
      <c r="BF934" s="164"/>
      <c r="BG934" s="755">
        <f>IF(V934="NINGUNO",6, IF(V934="NIVEL INICIAL 3 AÑOS",6,IF(V934="NIVEL INICIAL 4 AÑOS",6, IF(V934="NIVEL INICIAL 5 AÑOS",6, IF(V934="PRIMARIA - 1ER GRADO",6, IF(V934="PRIMARIA - 2DO GRADO",7, IF(V934="PRIMARIA - 3ER GRADO",8, IF(V934="PRIMARIA - 4TO GRADO",9, IF(V934="PRIMARIA - 5TO GRADO",10, IF(V934="PRIMARIA - 6TO GRADO",11, IF(V934="SECUNDARIA - 1ER GRADO",12, IF(V934="SECUNDARIA - 2DO GRADO",13, IF(V934="SECUNDARIA - 3ER GRADO",14, IF(V934="SECUNDARIA - 4TO GRADO",15))))))))))))))</f>
        <v>6</v>
      </c>
      <c r="BH934" s="709">
        <f>DATEDIF(N934,"31/03/2024","Y")</f>
        <v>8</v>
      </c>
      <c r="BI934" s="755">
        <f>BH934-BG934</f>
        <v>2</v>
      </c>
      <c r="BJ934" s="459" t="str">
        <f>IF(BI934&lt;=1,"NO TIENE REZAGO", IF(BI934=2,"2 AÑOS REZAGO", IF(BI934=3,"3 AÑOS REZAGO", IF(BI934&gt;=4, "4 AÑOS REZAGO A MÁS"))))</f>
        <v>2 AÑOS REZAGO</v>
      </c>
      <c r="BK934" s="164"/>
    </row>
    <row r="935" spans="1:63" customFormat="1" ht="18.75" customHeight="1">
      <c r="A935" s="481">
        <v>1499</v>
      </c>
      <c r="B935" s="23" t="s">
        <v>5311</v>
      </c>
      <c r="C935" s="15" t="s">
        <v>5146</v>
      </c>
      <c r="D935" s="23" t="s">
        <v>126</v>
      </c>
      <c r="E935" s="53" t="s">
        <v>126</v>
      </c>
      <c r="F935" s="620">
        <v>907191396</v>
      </c>
      <c r="G935" s="310" t="str">
        <f>CONCATENATE(MID(Q935,3,2),MID(P935,1,2),MID(H935,1,2),MID(I935,1,2),MID(J935,1,2), MID(K935,1,2),MID(L935,1,1))</f>
        <v>206OSROANALN</v>
      </c>
      <c r="H935" s="604" t="s">
        <v>93</v>
      </c>
      <c r="I935" s="604" t="s">
        <v>226</v>
      </c>
      <c r="J935" s="604" t="s">
        <v>4651</v>
      </c>
      <c r="K935" s="604" t="s">
        <v>3432</v>
      </c>
      <c r="L935" s="15" t="s">
        <v>1938</v>
      </c>
      <c r="M935" s="185" t="s">
        <v>1938</v>
      </c>
      <c r="N935" s="537">
        <v>44002</v>
      </c>
      <c r="O935" s="354">
        <v>20</v>
      </c>
      <c r="P935" s="354">
        <v>6</v>
      </c>
      <c r="Q935" s="354">
        <v>2020</v>
      </c>
      <c r="R935" s="637">
        <f t="shared" ref="R935:R948" ca="1" si="333">DATEDIF(N935,TODAY(),"Y")</f>
        <v>3</v>
      </c>
      <c r="S935" s="483" t="s">
        <v>4809</v>
      </c>
      <c r="T935" s="29" t="s">
        <v>2113</v>
      </c>
      <c r="U935" s="53">
        <v>91898734</v>
      </c>
      <c r="V935" s="53" t="s">
        <v>53</v>
      </c>
      <c r="W935" s="114" t="s">
        <v>47</v>
      </c>
      <c r="X935" s="51" t="str">
        <f t="shared" ref="X935:X948" si="334">UPPER(CONCATENATE(MID(AH935,3,2),MID(AG935,1,2),MID(Y935,1,2),MID(Z935,1,2),MID(AA935,1,2),MID(AB935,1,2),MID(AC935,1,1)))</f>
        <v>998ROMAVECAV</v>
      </c>
      <c r="Y935" s="604" t="s">
        <v>226</v>
      </c>
      <c r="Z935" s="604" t="s">
        <v>719</v>
      </c>
      <c r="AA935" s="604" t="s">
        <v>283</v>
      </c>
      <c r="AB935" s="605" t="s">
        <v>383</v>
      </c>
      <c r="AC935" s="481" t="s">
        <v>56</v>
      </c>
      <c r="AD935" s="15" t="s">
        <v>42</v>
      </c>
      <c r="AE935" s="108">
        <v>36381</v>
      </c>
      <c r="AF935" s="53">
        <v>9</v>
      </c>
      <c r="AG935" s="53">
        <v>8</v>
      </c>
      <c r="AH935" s="53">
        <v>1999</v>
      </c>
      <c r="AI935" s="15" t="s">
        <v>4809</v>
      </c>
      <c r="AJ935" s="48" t="s">
        <v>6371</v>
      </c>
      <c r="AK935" s="619">
        <v>3363072</v>
      </c>
      <c r="AL935" s="15" t="s">
        <v>2578</v>
      </c>
      <c r="AM935" s="557">
        <v>45201</v>
      </c>
      <c r="AN935" s="15" t="s">
        <v>49</v>
      </c>
      <c r="AO935" s="1114">
        <v>45295</v>
      </c>
      <c r="AP935" s="481">
        <v>1</v>
      </c>
      <c r="AQ935" s="530">
        <v>2</v>
      </c>
      <c r="AR935" s="530">
        <v>2</v>
      </c>
      <c r="AS935" s="638" t="s">
        <v>47</v>
      </c>
      <c r="AT935" s="18" t="s">
        <v>1126</v>
      </c>
      <c r="AU935" s="305"/>
      <c r="AV935" s="58" t="s">
        <v>47</v>
      </c>
      <c r="AW935" s="162" t="s">
        <v>6559</v>
      </c>
      <c r="AX935" s="1103">
        <v>45309</v>
      </c>
      <c r="AY935" s="1031"/>
      <c r="AZ935" s="58"/>
      <c r="BA935" s="58"/>
      <c r="BG935" s="755">
        <f t="shared" ref="BG935:BG948" si="335">IF(V935="NINGUNO",6, IF(V935="NIVEL INICIAL 3 AÑOS",6,IF(V935="NIVEL INICIAL 4 AÑOS",6, IF(V935="NIVEL INICIAL 5 AÑOS",6, IF(V935="PRIMARIA - 1ER GRADO",6, IF(V935="PRIMARIA - 2DO GRADO",7, IF(V935="PRIMARIA - 3ER GRADO",8, IF(V935="PRIMARIA - 4TO GRADO",9, IF(V935="PRIMARIA - 5TO GRADO",10, IF(V935="PRIMARIA - 6TO GRADO",11, IF(V935="SECUNDARIA - 1ER GRADO",12, IF(V935="SECUNDARIA - 2DO GRADO",13, IF(V935="SECUNDARIA - 3ER GRADO",14, IF(V935="SECUNDARIA - 4TO GRADO",15))))))))))))))</f>
        <v>6</v>
      </c>
      <c r="BH935" s="709">
        <f t="shared" ref="BH935:BH948" si="336">DATEDIF(N935,"31/03/2024","Y")</f>
        <v>3</v>
      </c>
      <c r="BI935" s="755">
        <f t="shared" ref="BI935:BI948" si="337">BH935-BG935</f>
        <v>-3</v>
      </c>
      <c r="BJ935" s="459" t="str">
        <f t="shared" ref="BJ935:BJ948" si="338">IF(BI935&lt;=1,"NO TIENE REZAGO", IF(BI935=2,"2 AÑOS REZAGO", IF(BI935=3,"3 AÑOS REZAGO", IF(BI935&gt;=4, "4 AÑOS REZAGO A MÁS"))))</f>
        <v>NO TIENE REZAGO</v>
      </c>
    </row>
    <row r="936" spans="1:63" customFormat="1" ht="18.75" customHeight="1">
      <c r="A936" s="481">
        <v>1090</v>
      </c>
      <c r="B936" s="23" t="s">
        <v>5311</v>
      </c>
      <c r="C936" s="15" t="s">
        <v>33</v>
      </c>
      <c r="D936" s="15" t="s">
        <v>33</v>
      </c>
      <c r="E936" s="520" t="s">
        <v>91</v>
      </c>
      <c r="F936" s="520" t="s">
        <v>5319</v>
      </c>
      <c r="G936" s="310" t="str">
        <f>CONCATENATE(MID(Q936,3,2),MID(P936,1,2),MID(H936,1,2),MID(I936,1,2),MID(J936,1,2), MID(K936,1,2),MID(L936,1,1))</f>
        <v>2011OTHEMAALS</v>
      </c>
      <c r="H936" s="18" t="s">
        <v>5366</v>
      </c>
      <c r="I936" s="18" t="s">
        <v>5367</v>
      </c>
      <c r="J936" s="18" t="s">
        <v>2870</v>
      </c>
      <c r="K936" s="18" t="s">
        <v>5368</v>
      </c>
      <c r="L936" s="58" t="s">
        <v>57</v>
      </c>
      <c r="M936" s="103" t="s">
        <v>57</v>
      </c>
      <c r="N936" s="521">
        <v>44139</v>
      </c>
      <c r="O936" s="637">
        <v>4</v>
      </c>
      <c r="P936" s="637">
        <v>11</v>
      </c>
      <c r="Q936" s="637">
        <v>2020</v>
      </c>
      <c r="R936" s="637">
        <f t="shared" ca="1" si="333"/>
        <v>3</v>
      </c>
      <c r="S936" s="482" t="s">
        <v>4808</v>
      </c>
      <c r="T936" s="462" t="s">
        <v>2590</v>
      </c>
      <c r="U936" s="462" t="s">
        <v>120</v>
      </c>
      <c r="V936" s="520" t="s">
        <v>53</v>
      </c>
      <c r="W936" s="114" t="s">
        <v>47</v>
      </c>
      <c r="X936" s="51" t="str">
        <f t="shared" si="334"/>
        <v>038HEPEMADEV</v>
      </c>
      <c r="Y936" s="462" t="s">
        <v>361</v>
      </c>
      <c r="Z936" s="462" t="s">
        <v>83</v>
      </c>
      <c r="AA936" s="462" t="s">
        <v>5468</v>
      </c>
      <c r="AB936" s="462" t="s">
        <v>5469</v>
      </c>
      <c r="AC936" s="481" t="s">
        <v>56</v>
      </c>
      <c r="AD936" s="44" t="s">
        <v>57</v>
      </c>
      <c r="AE936" s="522">
        <v>37862</v>
      </c>
      <c r="AF936" s="462">
        <v>29</v>
      </c>
      <c r="AG936" s="462">
        <v>8</v>
      </c>
      <c r="AH936" s="462">
        <v>2003</v>
      </c>
      <c r="AI936" s="15" t="s">
        <v>4809</v>
      </c>
      <c r="AJ936" s="462" t="s">
        <v>5435</v>
      </c>
      <c r="AK936" s="462" t="s">
        <v>58</v>
      </c>
      <c r="AL936" s="15" t="s">
        <v>2578</v>
      </c>
      <c r="AM936" s="1100">
        <v>45266</v>
      </c>
      <c r="AN936" s="15" t="s">
        <v>49</v>
      </c>
      <c r="AO936" s="1100">
        <v>45294</v>
      </c>
      <c r="AP936" s="520">
        <v>1</v>
      </c>
      <c r="AQ936" s="637">
        <v>1</v>
      </c>
      <c r="AR936" s="637">
        <v>1</v>
      </c>
      <c r="AS936" s="638" t="s">
        <v>47</v>
      </c>
      <c r="AT936" s="18" t="s">
        <v>5498</v>
      </c>
      <c r="AV936" s="58"/>
      <c r="AW936" s="501"/>
      <c r="AX936" s="520"/>
      <c r="AY936" s="501"/>
      <c r="AZ936" s="58"/>
      <c r="BA936" s="58"/>
      <c r="BG936" s="755">
        <f t="shared" si="335"/>
        <v>6</v>
      </c>
      <c r="BH936" s="709">
        <f t="shared" si="336"/>
        <v>3</v>
      </c>
      <c r="BI936" s="755">
        <f t="shared" si="337"/>
        <v>-3</v>
      </c>
      <c r="BJ936" s="459" t="str">
        <f t="shared" si="338"/>
        <v>NO TIENE REZAGO</v>
      </c>
    </row>
    <row r="937" spans="1:63" customFormat="1" ht="18.75" customHeight="1">
      <c r="A937" s="481">
        <v>1092</v>
      </c>
      <c r="B937" s="23" t="s">
        <v>5311</v>
      </c>
      <c r="C937" s="15" t="s">
        <v>33</v>
      </c>
      <c r="D937" s="15" t="s">
        <v>33</v>
      </c>
      <c r="E937" s="520" t="s">
        <v>91</v>
      </c>
      <c r="F937" s="520" t="s">
        <v>5319</v>
      </c>
      <c r="G937" s="310" t="str">
        <f>CONCATENATE(MID(Q937,3,2),MID(P937,1,2),MID(H937,1,2),MID(I937,1,2),MID(J937,1,2), MID(K937,1,2),MID(L937,1,1))</f>
        <v>188OTHEISDAS</v>
      </c>
      <c r="H937" s="18" t="s">
        <v>5369</v>
      </c>
      <c r="I937" s="18" t="s">
        <v>5367</v>
      </c>
      <c r="J937" s="18" t="s">
        <v>2364</v>
      </c>
      <c r="K937" s="18" t="s">
        <v>5370</v>
      </c>
      <c r="L937" s="58" t="s">
        <v>57</v>
      </c>
      <c r="M937" s="103" t="s">
        <v>57</v>
      </c>
      <c r="N937" s="521">
        <v>43318</v>
      </c>
      <c r="O937" s="637">
        <v>6</v>
      </c>
      <c r="P937" s="637">
        <v>8</v>
      </c>
      <c r="Q937" s="637">
        <v>2018</v>
      </c>
      <c r="R937" s="637">
        <f t="shared" ca="1" si="333"/>
        <v>5</v>
      </c>
      <c r="S937" s="482" t="s">
        <v>4808</v>
      </c>
      <c r="T937" s="462" t="s">
        <v>2590</v>
      </c>
      <c r="U937" s="462" t="s">
        <v>120</v>
      </c>
      <c r="V937" s="16" t="s">
        <v>2636</v>
      </c>
      <c r="W937" s="114" t="s">
        <v>47</v>
      </c>
      <c r="X937" s="51" t="str">
        <f t="shared" si="334"/>
        <v>038HEPEMADEV</v>
      </c>
      <c r="Y937" s="462" t="s">
        <v>5367</v>
      </c>
      <c r="Z937" s="462" t="s">
        <v>83</v>
      </c>
      <c r="AA937" s="462" t="s">
        <v>84</v>
      </c>
      <c r="AB937" s="462" t="s">
        <v>5469</v>
      </c>
      <c r="AC937" s="481" t="s">
        <v>56</v>
      </c>
      <c r="AD937" s="44" t="s">
        <v>57</v>
      </c>
      <c r="AE937" s="522">
        <v>37862</v>
      </c>
      <c r="AF937" s="462">
        <v>29</v>
      </c>
      <c r="AG937" s="462">
        <v>8</v>
      </c>
      <c r="AH937" s="462">
        <v>2003</v>
      </c>
      <c r="AI937" s="15" t="s">
        <v>4809</v>
      </c>
      <c r="AJ937" s="462" t="s">
        <v>5435</v>
      </c>
      <c r="AK937" s="462" t="s">
        <v>58</v>
      </c>
      <c r="AL937" s="15" t="s">
        <v>2578</v>
      </c>
      <c r="AM937" s="1100">
        <v>45266</v>
      </c>
      <c r="AN937" s="520"/>
      <c r="AO937" s="1100"/>
      <c r="AP937" s="520">
        <v>1</v>
      </c>
      <c r="AQ937" s="462"/>
      <c r="AR937" s="462"/>
      <c r="AS937" s="114" t="s">
        <v>47</v>
      </c>
      <c r="AT937" s="18" t="s">
        <v>5498</v>
      </c>
      <c r="AV937" s="58"/>
      <c r="AW937" s="501"/>
      <c r="AX937" s="520"/>
      <c r="AY937" s="501"/>
      <c r="AZ937" s="58"/>
      <c r="BA937" s="58"/>
      <c r="BG937" s="755">
        <f t="shared" si="335"/>
        <v>6</v>
      </c>
      <c r="BH937" s="709">
        <f t="shared" si="336"/>
        <v>5</v>
      </c>
      <c r="BI937" s="755">
        <f t="shared" si="337"/>
        <v>-1</v>
      </c>
      <c r="BJ937" s="459" t="str">
        <f t="shared" si="338"/>
        <v>NO TIENE REZAGO</v>
      </c>
    </row>
    <row r="938" spans="1:63" customFormat="1" ht="18.75" customHeight="1">
      <c r="A938" s="481">
        <v>471</v>
      </c>
      <c r="B938" s="114" t="s">
        <v>2836</v>
      </c>
      <c r="C938" s="15" t="s">
        <v>33</v>
      </c>
      <c r="D938" s="15" t="s">
        <v>33</v>
      </c>
      <c r="E938" s="15" t="s">
        <v>1173</v>
      </c>
      <c r="F938" s="15">
        <v>957664409</v>
      </c>
      <c r="G938" s="310" t="str">
        <f>CONCATENATE(MID(Q938,3,2),MID(P938,1,2),MID(H938,1,2),MID(I938,1,2),MID(J938,1,2), MID(K938,1,2),MID(L938,1,1))</f>
        <v>077PAMOKLYAS</v>
      </c>
      <c r="H938" s="18" t="s">
        <v>3334</v>
      </c>
      <c r="I938" s="18" t="s">
        <v>1174</v>
      </c>
      <c r="J938" s="18" t="s">
        <v>3335</v>
      </c>
      <c r="K938" s="18" t="s">
        <v>3336</v>
      </c>
      <c r="L938" s="15" t="s">
        <v>57</v>
      </c>
      <c r="M938" s="103" t="s">
        <v>57</v>
      </c>
      <c r="N938" s="193">
        <v>39270</v>
      </c>
      <c r="O938" s="199">
        <v>7</v>
      </c>
      <c r="P938" s="199">
        <v>7</v>
      </c>
      <c r="Q938" s="199">
        <v>2007</v>
      </c>
      <c r="R938" s="637">
        <f t="shared" ca="1" si="333"/>
        <v>16</v>
      </c>
      <c r="S938" s="15" t="s">
        <v>4809</v>
      </c>
      <c r="T938" s="29" t="s">
        <v>86</v>
      </c>
      <c r="U938" s="15">
        <v>32447911</v>
      </c>
      <c r="V938" s="14" t="s">
        <v>2611</v>
      </c>
      <c r="W938" s="114" t="s">
        <v>47</v>
      </c>
      <c r="X938" s="51" t="str">
        <f t="shared" si="334"/>
        <v>761MOLATAALV</v>
      </c>
      <c r="Y938" s="15" t="s">
        <v>1174</v>
      </c>
      <c r="Z938" s="15" t="s">
        <v>1175</v>
      </c>
      <c r="AA938" s="15" t="s">
        <v>1176</v>
      </c>
      <c r="AB938" s="15" t="s">
        <v>1177</v>
      </c>
      <c r="AC938" s="481" t="s">
        <v>56</v>
      </c>
      <c r="AD938" s="44" t="s">
        <v>57</v>
      </c>
      <c r="AE938" s="85">
        <v>27769</v>
      </c>
      <c r="AF938" s="18" t="s">
        <v>114</v>
      </c>
      <c r="AG938" s="18" t="s">
        <v>144</v>
      </c>
      <c r="AH938" s="18" t="s">
        <v>1178</v>
      </c>
      <c r="AI938" s="58" t="s">
        <v>4809</v>
      </c>
      <c r="AJ938" s="32" t="s">
        <v>58</v>
      </c>
      <c r="AK938" s="20">
        <v>12928265</v>
      </c>
      <c r="AL938" s="15" t="s">
        <v>2578</v>
      </c>
      <c r="AM938" s="85">
        <v>45258.446337754634</v>
      </c>
      <c r="AN938" s="15"/>
      <c r="AO938" s="31"/>
      <c r="AP938" s="15"/>
      <c r="AQ938" s="20"/>
      <c r="AR938" s="20"/>
      <c r="AS938" s="114" t="s">
        <v>47</v>
      </c>
      <c r="AT938" s="15" t="s">
        <v>98</v>
      </c>
      <c r="AU938" s="398" t="s">
        <v>47</v>
      </c>
      <c r="AV938" s="15"/>
      <c r="AW938" s="180"/>
      <c r="AX938" s="58"/>
      <c r="AY938" s="180"/>
      <c r="AZ938" s="15"/>
      <c r="BA938" s="15"/>
      <c r="BB938" s="164"/>
      <c r="BC938" s="164"/>
      <c r="BD938" s="164"/>
      <c r="BE938" s="164"/>
      <c r="BF938" s="164"/>
      <c r="BG938" s="755">
        <f t="shared" si="335"/>
        <v>14</v>
      </c>
      <c r="BH938" s="709">
        <f t="shared" si="336"/>
        <v>16</v>
      </c>
      <c r="BI938" s="755">
        <f t="shared" si="337"/>
        <v>2</v>
      </c>
      <c r="BJ938" s="459" t="str">
        <f t="shared" si="338"/>
        <v>2 AÑOS REZAGO</v>
      </c>
      <c r="BK938" s="164"/>
    </row>
    <row r="939" spans="1:63" customFormat="1" ht="18.75" customHeight="1">
      <c r="A939" s="481">
        <v>140</v>
      </c>
      <c r="B939" s="51" t="s">
        <v>2575</v>
      </c>
      <c r="C939" s="25" t="s">
        <v>50</v>
      </c>
      <c r="D939" s="25" t="s">
        <v>77</v>
      </c>
      <c r="E939" s="26" t="s">
        <v>77</v>
      </c>
      <c r="F939" s="26" t="s">
        <v>737</v>
      </c>
      <c r="G939" s="310" t="str">
        <f>CONCATENATE(MID(Q939,3,2),MID(P939,1,2),MID(H939,1,2),MID(I939,1,2),MID(J939,1,2), MID(K939,1,2),MID(L939,1,1))</f>
        <v>097PAGOJOOMS</v>
      </c>
      <c r="H939" s="27" t="s">
        <v>447</v>
      </c>
      <c r="I939" s="27" t="s">
        <v>738</v>
      </c>
      <c r="J939" s="27" t="s">
        <v>2769</v>
      </c>
      <c r="K939" s="27" t="s">
        <v>2770</v>
      </c>
      <c r="L939" s="15" t="s">
        <v>57</v>
      </c>
      <c r="M939" s="103" t="s">
        <v>57</v>
      </c>
      <c r="N939" s="193">
        <v>40019</v>
      </c>
      <c r="O939" s="199">
        <v>25</v>
      </c>
      <c r="P939" s="199">
        <v>7</v>
      </c>
      <c r="Q939" s="199">
        <v>2009</v>
      </c>
      <c r="R939" s="637">
        <f t="shared" ca="1" si="333"/>
        <v>14</v>
      </c>
      <c r="S939" s="15" t="s">
        <v>4808</v>
      </c>
      <c r="T939" s="29" t="s">
        <v>2590</v>
      </c>
      <c r="U939" s="26">
        <v>1061</v>
      </c>
      <c r="V939" s="14" t="s">
        <v>2656</v>
      </c>
      <c r="W939" s="51" t="s">
        <v>47</v>
      </c>
      <c r="X939" s="51" t="str">
        <f t="shared" si="334"/>
        <v>893GOGOKAJOV</v>
      </c>
      <c r="Y939" s="26" t="s">
        <v>234</v>
      </c>
      <c r="Z939" s="26" t="s">
        <v>234</v>
      </c>
      <c r="AA939" s="26" t="s">
        <v>739</v>
      </c>
      <c r="AB939" s="26" t="s">
        <v>374</v>
      </c>
      <c r="AC939" s="481" t="s">
        <v>56</v>
      </c>
      <c r="AD939" s="44" t="s">
        <v>57</v>
      </c>
      <c r="AE939" s="30">
        <v>32576</v>
      </c>
      <c r="AF939" s="26">
        <v>9</v>
      </c>
      <c r="AG939" s="26">
        <v>3</v>
      </c>
      <c r="AH939" s="26">
        <v>1989</v>
      </c>
      <c r="AI939" s="58" t="s">
        <v>4809</v>
      </c>
      <c r="AJ939" s="32" t="s">
        <v>58</v>
      </c>
      <c r="AK939" s="28" t="s">
        <v>740</v>
      </c>
      <c r="AL939" s="1080" t="s">
        <v>2578</v>
      </c>
      <c r="AM939" s="31">
        <v>45204</v>
      </c>
      <c r="AN939" s="1077"/>
      <c r="AO939" s="1123"/>
      <c r="AP939" s="1077"/>
      <c r="AQ939" s="386"/>
      <c r="AR939" s="28"/>
      <c r="AS939" s="51" t="s">
        <v>47</v>
      </c>
      <c r="AT939" s="26" t="s">
        <v>59</v>
      </c>
      <c r="AU939" s="1058" t="s">
        <v>47</v>
      </c>
      <c r="AV939" s="58"/>
      <c r="AW939" s="244"/>
      <c r="AX939" s="58"/>
      <c r="AY939" s="244"/>
      <c r="AZ939" s="58"/>
      <c r="BA939" s="557"/>
      <c r="BB939" s="1061"/>
      <c r="BC939" s="1061"/>
      <c r="BD939" s="1061"/>
      <c r="BE939" s="1061"/>
      <c r="BF939" s="1061"/>
      <c r="BG939" s="755">
        <f t="shared" si="335"/>
        <v>12</v>
      </c>
      <c r="BH939" s="709">
        <f t="shared" si="336"/>
        <v>14</v>
      </c>
      <c r="BI939" s="755">
        <f t="shared" si="337"/>
        <v>2</v>
      </c>
      <c r="BJ939" s="459" t="str">
        <f t="shared" si="338"/>
        <v>2 AÑOS REZAGO</v>
      </c>
      <c r="BK939" s="1061"/>
    </row>
    <row r="940" spans="1:63" customFormat="1" ht="18.75" customHeight="1">
      <c r="A940" s="481">
        <v>139</v>
      </c>
      <c r="B940" s="51" t="s">
        <v>2575</v>
      </c>
      <c r="C940" s="25" t="s">
        <v>50</v>
      </c>
      <c r="D940" s="25" t="s">
        <v>77</v>
      </c>
      <c r="E940" s="26" t="s">
        <v>77</v>
      </c>
      <c r="F940" s="26" t="s">
        <v>737</v>
      </c>
      <c r="G940" s="310" t="str">
        <f>CONCATENATE(MID(Q940,3,2),MID(P940,1,2),MID(H940,1,2),MID(I940,1,2),MID(J940,1,2), MID(K940,1,2),MID(L940,1,1))</f>
        <v>138PAGOJAJES</v>
      </c>
      <c r="H940" s="27" t="s">
        <v>447</v>
      </c>
      <c r="I940" s="27" t="s">
        <v>234</v>
      </c>
      <c r="J940" s="27" t="s">
        <v>2767</v>
      </c>
      <c r="K940" s="27" t="s">
        <v>2768</v>
      </c>
      <c r="L940" s="15" t="s">
        <v>57</v>
      </c>
      <c r="M940" s="103" t="s">
        <v>57</v>
      </c>
      <c r="N940" s="193">
        <v>41493</v>
      </c>
      <c r="O940" s="199">
        <v>7</v>
      </c>
      <c r="P940" s="199">
        <v>8</v>
      </c>
      <c r="Q940" s="199">
        <v>2013</v>
      </c>
      <c r="R940" s="637">
        <f t="shared" ca="1" si="333"/>
        <v>10</v>
      </c>
      <c r="S940" s="15" t="s">
        <v>4808</v>
      </c>
      <c r="T940" s="29" t="s">
        <v>2590</v>
      </c>
      <c r="U940" s="29">
        <v>5320</v>
      </c>
      <c r="V940" s="14" t="s">
        <v>2644</v>
      </c>
      <c r="W940" s="51" t="s">
        <v>47</v>
      </c>
      <c r="X940" s="51" t="str">
        <f t="shared" si="334"/>
        <v>893GOGOKAJOV</v>
      </c>
      <c r="Y940" s="26" t="s">
        <v>738</v>
      </c>
      <c r="Z940" s="26" t="s">
        <v>738</v>
      </c>
      <c r="AA940" s="26" t="s">
        <v>739</v>
      </c>
      <c r="AB940" s="26" t="s">
        <v>374</v>
      </c>
      <c r="AC940" s="481" t="s">
        <v>56</v>
      </c>
      <c r="AD940" s="44" t="s">
        <v>57</v>
      </c>
      <c r="AE940" s="30">
        <v>32576</v>
      </c>
      <c r="AF940" s="26">
        <v>9</v>
      </c>
      <c r="AG940" s="26">
        <v>3</v>
      </c>
      <c r="AH940" s="26">
        <v>1989</v>
      </c>
      <c r="AI940" s="58" t="s">
        <v>4809</v>
      </c>
      <c r="AJ940" s="32" t="s">
        <v>58</v>
      </c>
      <c r="AK940" s="28" t="s">
        <v>740</v>
      </c>
      <c r="AL940" s="1080" t="s">
        <v>2578</v>
      </c>
      <c r="AM940" s="31">
        <v>45204</v>
      </c>
      <c r="AN940" s="15" t="s">
        <v>49</v>
      </c>
      <c r="AO940" s="1111">
        <v>45209</v>
      </c>
      <c r="AP940" s="1077">
        <v>2</v>
      </c>
      <c r="AQ940" s="386">
        <v>2</v>
      </c>
      <c r="AR940" s="28">
        <v>2</v>
      </c>
      <c r="AS940" s="51" t="s">
        <v>47</v>
      </c>
      <c r="AT940" s="26" t="s">
        <v>59</v>
      </c>
      <c r="AU940" s="1058" t="s">
        <v>47</v>
      </c>
      <c r="AV940" s="58"/>
      <c r="AW940" s="244"/>
      <c r="AX940" s="58"/>
      <c r="AY940" s="244"/>
      <c r="AZ940" s="58"/>
      <c r="BA940" s="557"/>
      <c r="BB940" s="1061"/>
      <c r="BC940" s="1061"/>
      <c r="BD940" s="1061"/>
      <c r="BE940" s="1061"/>
      <c r="BF940" s="1061"/>
      <c r="BG940" s="755">
        <f t="shared" si="335"/>
        <v>9</v>
      </c>
      <c r="BH940" s="709">
        <f t="shared" si="336"/>
        <v>10</v>
      </c>
      <c r="BI940" s="755">
        <f t="shared" si="337"/>
        <v>1</v>
      </c>
      <c r="BJ940" s="459" t="str">
        <f t="shared" si="338"/>
        <v>NO TIENE REZAGO</v>
      </c>
      <c r="BK940" s="1061"/>
    </row>
    <row r="941" spans="1:63" customFormat="1" ht="18.75" customHeight="1">
      <c r="A941" s="481">
        <v>1481</v>
      </c>
      <c r="B941" s="23" t="s">
        <v>5311</v>
      </c>
      <c r="C941" s="15" t="s">
        <v>5146</v>
      </c>
      <c r="D941" s="23" t="s">
        <v>126</v>
      </c>
      <c r="E941" s="53" t="s">
        <v>126</v>
      </c>
      <c r="F941" s="620">
        <v>925763347</v>
      </c>
      <c r="G941" s="310" t="str">
        <f>CONCATENATE(MID(Q941,3,2),MID(P941,1,2),MID(H941,1,2),MID(I941,1,2),MID(J941,1,2), MID(K941,1,2),MID(L941,1,1))</f>
        <v>213PALOOLNES</v>
      </c>
      <c r="H941" s="604" t="s">
        <v>447</v>
      </c>
      <c r="I941" s="604" t="s">
        <v>108</v>
      </c>
      <c r="J941" s="604" t="s">
        <v>6471</v>
      </c>
      <c r="K941" s="604" t="s">
        <v>6472</v>
      </c>
      <c r="L941" s="58" t="s">
        <v>57</v>
      </c>
      <c r="M941" s="103" t="s">
        <v>57</v>
      </c>
      <c r="N941" s="528">
        <v>44273</v>
      </c>
      <c r="O941" s="354">
        <v>18</v>
      </c>
      <c r="P941" s="354">
        <v>3</v>
      </c>
      <c r="Q941" s="354">
        <v>2021</v>
      </c>
      <c r="R941" s="637">
        <f t="shared" ca="1" si="333"/>
        <v>3</v>
      </c>
      <c r="S941" s="482" t="s">
        <v>4808</v>
      </c>
      <c r="T941" s="48" t="s">
        <v>2590</v>
      </c>
      <c r="U941" s="53">
        <v>1190</v>
      </c>
      <c r="V941" s="185" t="s">
        <v>53</v>
      </c>
      <c r="W941" s="114" t="s">
        <v>47</v>
      </c>
      <c r="X941" s="51" t="str">
        <f t="shared" si="334"/>
        <v>964LOAUCLALV</v>
      </c>
      <c r="Y941" s="604" t="s">
        <v>108</v>
      </c>
      <c r="Z941" s="604" t="s">
        <v>6523</v>
      </c>
      <c r="AA941" s="604" t="s">
        <v>1396</v>
      </c>
      <c r="AB941" s="605" t="s">
        <v>55</v>
      </c>
      <c r="AC941" s="481" t="s">
        <v>56</v>
      </c>
      <c r="AD941" s="15" t="s">
        <v>42</v>
      </c>
      <c r="AE941" s="526">
        <v>35175</v>
      </c>
      <c r="AF941" s="53">
        <v>20</v>
      </c>
      <c r="AG941" s="53">
        <v>4</v>
      </c>
      <c r="AH941" s="53">
        <v>1996</v>
      </c>
      <c r="AI941" s="15" t="s">
        <v>4809</v>
      </c>
      <c r="AJ941" s="48" t="s">
        <v>6371</v>
      </c>
      <c r="AK941" s="619" t="s">
        <v>6524</v>
      </c>
      <c r="AL941" s="15" t="s">
        <v>2578</v>
      </c>
      <c r="AM941" s="1101">
        <v>45202</v>
      </c>
      <c r="AN941" s="15" t="s">
        <v>49</v>
      </c>
      <c r="AO941" s="1114">
        <v>45294</v>
      </c>
      <c r="AP941" s="481">
        <v>1</v>
      </c>
      <c r="AQ941" s="530">
        <v>2</v>
      </c>
      <c r="AR941" s="530">
        <v>2</v>
      </c>
      <c r="AS941" s="638" t="s">
        <v>47</v>
      </c>
      <c r="AT941" s="18" t="s">
        <v>1126</v>
      </c>
      <c r="AV941" s="58"/>
      <c r="AW941" s="161" t="s">
        <v>6425</v>
      </c>
      <c r="AX941" s="1103"/>
      <c r="AY941" s="472"/>
      <c r="AZ941" s="58"/>
      <c r="BA941" s="58"/>
      <c r="BG941" s="755">
        <f t="shared" si="335"/>
        <v>6</v>
      </c>
      <c r="BH941" s="709">
        <f t="shared" si="336"/>
        <v>3</v>
      </c>
      <c r="BI941" s="755">
        <f t="shared" si="337"/>
        <v>-3</v>
      </c>
      <c r="BJ941" s="459" t="str">
        <f t="shared" si="338"/>
        <v>NO TIENE REZAGO</v>
      </c>
    </row>
    <row r="942" spans="1:63" customFormat="1" ht="18.75" customHeight="1">
      <c r="A942" s="481">
        <v>1268</v>
      </c>
      <c r="B942" s="23" t="s">
        <v>5311</v>
      </c>
      <c r="C942" s="15" t="s">
        <v>33</v>
      </c>
      <c r="D942" s="15" t="s">
        <v>33</v>
      </c>
      <c r="E942" s="466" t="s">
        <v>875</v>
      </c>
      <c r="F942" s="53">
        <v>920009046</v>
      </c>
      <c r="G942" s="310" t="str">
        <f>CONCATENATE(MID(Q942,3,2),MID(P942,1,2),MID(H942,1,2),MID(I942,1,2),MID(J942,1,2), MID(K942,1,2),MID(L942,1,1))</f>
        <v>132PAQUMAOTP</v>
      </c>
      <c r="H942" s="48" t="s">
        <v>447</v>
      </c>
      <c r="I942" s="48" t="s">
        <v>1307</v>
      </c>
      <c r="J942" s="48" t="s">
        <v>2886</v>
      </c>
      <c r="K942" s="48" t="s">
        <v>5882</v>
      </c>
      <c r="L942" s="481" t="s">
        <v>42</v>
      </c>
      <c r="M942" s="466" t="s">
        <v>42</v>
      </c>
      <c r="N942" s="528">
        <v>41318</v>
      </c>
      <c r="O942" s="354">
        <v>13</v>
      </c>
      <c r="P942" s="354">
        <v>2</v>
      </c>
      <c r="Q942" s="354">
        <v>2013</v>
      </c>
      <c r="R942" s="637">
        <f t="shared" ca="1" si="333"/>
        <v>11</v>
      </c>
      <c r="S942" s="482" t="s">
        <v>4808</v>
      </c>
      <c r="T942" s="466" t="s">
        <v>42</v>
      </c>
      <c r="U942" s="54" t="s">
        <v>5883</v>
      </c>
      <c r="V942" s="14" t="s">
        <v>2644</v>
      </c>
      <c r="W942" s="114" t="s">
        <v>47</v>
      </c>
      <c r="X942" s="51" t="str">
        <f t="shared" si="334"/>
        <v>9503QUZAMABIV</v>
      </c>
      <c r="Y942" s="53" t="s">
        <v>1307</v>
      </c>
      <c r="Z942" s="53" t="s">
        <v>1739</v>
      </c>
      <c r="AA942" s="53" t="s">
        <v>6044</v>
      </c>
      <c r="AB942" s="53" t="s">
        <v>6045</v>
      </c>
      <c r="AC942" s="481" t="s">
        <v>56</v>
      </c>
      <c r="AD942" s="114" t="s">
        <v>42</v>
      </c>
      <c r="AE942" s="540">
        <v>34768</v>
      </c>
      <c r="AF942" s="538" t="s">
        <v>114</v>
      </c>
      <c r="AG942" s="538" t="s">
        <v>88</v>
      </c>
      <c r="AH942" s="538" t="s">
        <v>278</v>
      </c>
      <c r="AI942" s="15" t="s">
        <v>4809</v>
      </c>
      <c r="AJ942" s="466" t="s">
        <v>42</v>
      </c>
      <c r="AK942" s="53" t="s">
        <v>120</v>
      </c>
      <c r="AL942" s="15" t="s">
        <v>2578</v>
      </c>
      <c r="AM942" s="557">
        <v>45279.091116631942</v>
      </c>
      <c r="AN942" s="15" t="s">
        <v>49</v>
      </c>
      <c r="AO942" s="1101">
        <v>45295</v>
      </c>
      <c r="AP942" s="481">
        <v>1</v>
      </c>
      <c r="AQ942" s="466">
        <v>1</v>
      </c>
      <c r="AR942" s="466">
        <v>1</v>
      </c>
      <c r="AS942" s="673" t="s">
        <v>47</v>
      </c>
      <c r="AT942" s="18" t="s">
        <v>1210</v>
      </c>
      <c r="AV942" s="58"/>
      <c r="AW942" s="464"/>
      <c r="AX942" s="481"/>
      <c r="AY942" s="464"/>
      <c r="AZ942" s="58"/>
      <c r="BA942" s="58"/>
      <c r="BG942" s="755">
        <f t="shared" si="335"/>
        <v>9</v>
      </c>
      <c r="BH942" s="709">
        <f t="shared" si="336"/>
        <v>11</v>
      </c>
      <c r="BI942" s="755">
        <f t="shared" si="337"/>
        <v>2</v>
      </c>
      <c r="BJ942" s="459" t="str">
        <f t="shared" si="338"/>
        <v>2 AÑOS REZAGO</v>
      </c>
    </row>
    <row r="943" spans="1:63" customFormat="1" ht="18.75" customHeight="1">
      <c r="A943" s="481">
        <v>1016</v>
      </c>
      <c r="B943" s="23" t="s">
        <v>4811</v>
      </c>
      <c r="C943" s="15" t="s">
        <v>33</v>
      </c>
      <c r="D943" s="15" t="s">
        <v>33</v>
      </c>
      <c r="E943" s="185" t="s">
        <v>99</v>
      </c>
      <c r="F943" s="185">
        <v>932435261</v>
      </c>
      <c r="G943" s="310" t="str">
        <f>CONCATENATE(MID(Q943,3,2),MID(P943,1,2),MID(H943,1,2),MID(I943,1,2),MID(J943,1,2), MID(K943,1,2),MID(L943,1,1))</f>
        <v>122PAROMAANP</v>
      </c>
      <c r="H943" s="197" t="s">
        <v>447</v>
      </c>
      <c r="I943" s="197" t="s">
        <v>226</v>
      </c>
      <c r="J943" s="197" t="s">
        <v>2110</v>
      </c>
      <c r="K943" s="197" t="s">
        <v>4651</v>
      </c>
      <c r="L943" s="15" t="s">
        <v>42</v>
      </c>
      <c r="M943" s="185" t="s">
        <v>42</v>
      </c>
      <c r="N943" s="193">
        <v>40946</v>
      </c>
      <c r="O943" s="199">
        <v>7</v>
      </c>
      <c r="P943" s="199">
        <v>2</v>
      </c>
      <c r="Q943" s="199">
        <v>2012</v>
      </c>
      <c r="R943" s="637">
        <f t="shared" ca="1" si="333"/>
        <v>12</v>
      </c>
      <c r="S943" s="15" t="s">
        <v>4808</v>
      </c>
      <c r="T943" s="185" t="s">
        <v>42</v>
      </c>
      <c r="U943" s="362" t="s">
        <v>4652</v>
      </c>
      <c r="V943" s="14" t="s">
        <v>2582</v>
      </c>
      <c r="W943" s="114" t="s">
        <v>47</v>
      </c>
      <c r="X943" s="51" t="str">
        <f t="shared" si="334"/>
        <v>9002ROROVEANV</v>
      </c>
      <c r="Y943" s="185" t="s">
        <v>226</v>
      </c>
      <c r="Z943" s="185" t="s">
        <v>338</v>
      </c>
      <c r="AA943" s="185" t="s">
        <v>4649</v>
      </c>
      <c r="AB943" s="185" t="s">
        <v>104</v>
      </c>
      <c r="AC943" s="481" t="s">
        <v>56</v>
      </c>
      <c r="AD943" s="44" t="s">
        <v>111</v>
      </c>
      <c r="AE943" s="193">
        <v>32909</v>
      </c>
      <c r="AF943" s="362" t="s">
        <v>105</v>
      </c>
      <c r="AG943" s="362" t="s">
        <v>87</v>
      </c>
      <c r="AH943" s="362" t="s">
        <v>508</v>
      </c>
      <c r="AI943" s="58" t="s">
        <v>4809</v>
      </c>
      <c r="AJ943" s="150" t="s">
        <v>142</v>
      </c>
      <c r="AK943" s="369" t="s">
        <v>4650</v>
      </c>
      <c r="AL943" s="15" t="s">
        <v>2578</v>
      </c>
      <c r="AM943" s="85">
        <v>45260.743831018517</v>
      </c>
      <c r="AN943" s="15"/>
      <c r="AO943" s="24"/>
      <c r="AP943" s="15"/>
      <c r="AQ943" s="20"/>
      <c r="AR943" s="199"/>
      <c r="AS943" s="146" t="s">
        <v>47</v>
      </c>
      <c r="AT943" s="185" t="s">
        <v>48</v>
      </c>
      <c r="AU943" s="164" t="s">
        <v>47</v>
      </c>
      <c r="AV943" s="58"/>
      <c r="AW943" s="180"/>
      <c r="AX943" s="58"/>
      <c r="AY943" s="180"/>
      <c r="AZ943" s="58"/>
      <c r="BA943" s="58"/>
      <c r="BB943" s="164"/>
      <c r="BC943" s="164"/>
      <c r="BD943" s="164"/>
      <c r="BE943" s="164"/>
      <c r="BF943" s="164"/>
      <c r="BG943" s="755">
        <f t="shared" si="335"/>
        <v>10</v>
      </c>
      <c r="BH943" s="709">
        <f t="shared" si="336"/>
        <v>12</v>
      </c>
      <c r="BI943" s="755">
        <f t="shared" si="337"/>
        <v>2</v>
      </c>
      <c r="BJ943" s="459" t="str">
        <f t="shared" si="338"/>
        <v>2 AÑOS REZAGO</v>
      </c>
      <c r="BK943" s="164"/>
    </row>
    <row r="944" spans="1:63" customFormat="1" ht="18.75" customHeight="1">
      <c r="A944" s="481">
        <v>1015</v>
      </c>
      <c r="B944" s="23" t="s">
        <v>4811</v>
      </c>
      <c r="C944" s="15" t="s">
        <v>33</v>
      </c>
      <c r="D944" s="15" t="s">
        <v>33</v>
      </c>
      <c r="E944" s="185" t="s">
        <v>99</v>
      </c>
      <c r="F944" s="185">
        <v>932435261</v>
      </c>
      <c r="G944" s="310" t="str">
        <f>CONCATENATE(MID(Q944,3,2),MID(P944,1,2),MID(H944,1,2),MID(I944,1,2),MID(J944,1,2), MID(K944,1,2),MID(L944,1,1))</f>
        <v>138PARONAALP</v>
      </c>
      <c r="H944" s="197" t="s">
        <v>447</v>
      </c>
      <c r="I944" s="197" t="s">
        <v>226</v>
      </c>
      <c r="J944" s="197" t="s">
        <v>4647</v>
      </c>
      <c r="K944" s="197" t="s">
        <v>55</v>
      </c>
      <c r="L944" s="15" t="s">
        <v>42</v>
      </c>
      <c r="M944" s="185" t="s">
        <v>42</v>
      </c>
      <c r="N944" s="193">
        <v>41493</v>
      </c>
      <c r="O944" s="199">
        <v>7</v>
      </c>
      <c r="P944" s="199">
        <v>8</v>
      </c>
      <c r="Q944" s="199">
        <v>2013</v>
      </c>
      <c r="R944" s="637">
        <f t="shared" ca="1" si="333"/>
        <v>10</v>
      </c>
      <c r="S944" s="15" t="s">
        <v>4809</v>
      </c>
      <c r="T944" s="185" t="s">
        <v>42</v>
      </c>
      <c r="U944" s="362" t="s">
        <v>4648</v>
      </c>
      <c r="V944" s="14" t="s">
        <v>2644</v>
      </c>
      <c r="W944" s="114" t="s">
        <v>47</v>
      </c>
      <c r="X944" s="51" t="str">
        <f t="shared" si="334"/>
        <v>9002ROROVEANV</v>
      </c>
      <c r="Y944" s="185" t="s">
        <v>226</v>
      </c>
      <c r="Z944" s="185" t="s">
        <v>338</v>
      </c>
      <c r="AA944" s="185" t="s">
        <v>4649</v>
      </c>
      <c r="AB944" s="185" t="s">
        <v>104</v>
      </c>
      <c r="AC944" s="481" t="s">
        <v>56</v>
      </c>
      <c r="AD944" s="44" t="s">
        <v>111</v>
      </c>
      <c r="AE944" s="193">
        <v>32909</v>
      </c>
      <c r="AF944" s="362" t="s">
        <v>105</v>
      </c>
      <c r="AG944" s="362" t="s">
        <v>87</v>
      </c>
      <c r="AH944" s="362" t="s">
        <v>508</v>
      </c>
      <c r="AI944" s="58" t="s">
        <v>4809</v>
      </c>
      <c r="AJ944" s="150" t="s">
        <v>142</v>
      </c>
      <c r="AK944" s="369" t="s">
        <v>4650</v>
      </c>
      <c r="AL944" s="15" t="s">
        <v>2578</v>
      </c>
      <c r="AM944" s="85">
        <v>45260.741956018515</v>
      </c>
      <c r="AN944" s="15" t="s">
        <v>49</v>
      </c>
      <c r="AO944" s="1111">
        <v>45271</v>
      </c>
      <c r="AP944" s="15">
        <v>2</v>
      </c>
      <c r="AQ944" s="20">
        <v>2</v>
      </c>
      <c r="AR944" s="199">
        <v>2</v>
      </c>
      <c r="AS944" s="146" t="s">
        <v>47</v>
      </c>
      <c r="AT944" s="185" t="s">
        <v>48</v>
      </c>
      <c r="AU944" s="164" t="s">
        <v>47</v>
      </c>
      <c r="AV944" s="58"/>
      <c r="AW944" s="180"/>
      <c r="AX944" s="58"/>
      <c r="AY944" s="180"/>
      <c r="AZ944" s="58"/>
      <c r="BA944" s="58"/>
      <c r="BB944" s="164"/>
      <c r="BC944" s="164"/>
      <c r="BD944" s="164"/>
      <c r="BE944" s="164"/>
      <c r="BF944" s="164"/>
      <c r="BG944" s="755">
        <f t="shared" si="335"/>
        <v>9</v>
      </c>
      <c r="BH944" s="709">
        <f t="shared" si="336"/>
        <v>10</v>
      </c>
      <c r="BI944" s="755">
        <f t="shared" si="337"/>
        <v>1</v>
      </c>
      <c r="BJ944" s="459" t="str">
        <f t="shared" si="338"/>
        <v>NO TIENE REZAGO</v>
      </c>
      <c r="BK944" s="164"/>
    </row>
    <row r="945" spans="1:63" customFormat="1" ht="18.75" customHeight="1">
      <c r="A945" s="481">
        <v>202</v>
      </c>
      <c r="B945" s="51" t="s">
        <v>2575</v>
      </c>
      <c r="C945" s="15" t="s">
        <v>5146</v>
      </c>
      <c r="D945" s="25" t="s">
        <v>126</v>
      </c>
      <c r="E945" s="198" t="s">
        <v>1286</v>
      </c>
      <c r="F945" s="29" t="s">
        <v>2833</v>
      </c>
      <c r="G945" s="310" t="str">
        <f>CONCATENATE(MID(Q945,3,2),MID(P945,1,2),MID(H945,1,2),MID(I945,1,2),MID(J945,1,2), MID(K945,1,2),MID(L945,1,1))</f>
        <v>085PABLYOALP</v>
      </c>
      <c r="H945" s="40" t="s">
        <v>1288</v>
      </c>
      <c r="I945" s="40" t="s">
        <v>321</v>
      </c>
      <c r="J945" s="40" t="s">
        <v>2834</v>
      </c>
      <c r="K945" s="40" t="s">
        <v>366</v>
      </c>
      <c r="L945" s="482" t="s">
        <v>42</v>
      </c>
      <c r="M945" s="29" t="s">
        <v>42</v>
      </c>
      <c r="N945" s="193">
        <v>39580</v>
      </c>
      <c r="O945" s="199">
        <v>12</v>
      </c>
      <c r="P945" s="199">
        <v>5</v>
      </c>
      <c r="Q945" s="199">
        <v>2008</v>
      </c>
      <c r="R945" s="637">
        <f t="shared" ca="1" si="333"/>
        <v>15</v>
      </c>
      <c r="S945" s="15" t="s">
        <v>4808</v>
      </c>
      <c r="T945" s="29" t="s">
        <v>42</v>
      </c>
      <c r="U945" s="29">
        <v>1090361</v>
      </c>
      <c r="V945" s="14" t="s">
        <v>2582</v>
      </c>
      <c r="W945" s="51" t="s">
        <v>47</v>
      </c>
      <c r="X945" s="51" t="str">
        <f t="shared" si="334"/>
        <v>927PABLMAYOV</v>
      </c>
      <c r="Y945" s="29" t="s">
        <v>1288</v>
      </c>
      <c r="Z945" s="29" t="s">
        <v>321</v>
      </c>
      <c r="AA945" s="29" t="s">
        <v>84</v>
      </c>
      <c r="AB945" s="29" t="s">
        <v>1289</v>
      </c>
      <c r="AC945" s="481" t="s">
        <v>56</v>
      </c>
      <c r="AD945" s="482" t="s">
        <v>42</v>
      </c>
      <c r="AE945" s="42">
        <v>33815</v>
      </c>
      <c r="AF945" s="29">
        <v>30</v>
      </c>
      <c r="AG945" s="29">
        <v>7</v>
      </c>
      <c r="AH945" s="29">
        <v>1992</v>
      </c>
      <c r="AI945" s="58" t="s">
        <v>4809</v>
      </c>
      <c r="AJ945" s="29" t="s">
        <v>42</v>
      </c>
      <c r="AK945" s="41">
        <v>8970</v>
      </c>
      <c r="AL945" s="1080" t="s">
        <v>2578</v>
      </c>
      <c r="AM945" s="1097">
        <v>45184</v>
      </c>
      <c r="AN945" s="482"/>
      <c r="AO945" s="482"/>
      <c r="AP945" s="482"/>
      <c r="AQ945" s="379"/>
      <c r="AR945" s="41"/>
      <c r="AS945" s="51" t="s">
        <v>47</v>
      </c>
      <c r="AT945" s="26" t="s">
        <v>131</v>
      </c>
      <c r="AU945" s="1058" t="s">
        <v>47</v>
      </c>
      <c r="AV945" s="58"/>
      <c r="AW945" s="244"/>
      <c r="AX945" s="58"/>
      <c r="AY945" s="244"/>
      <c r="AZ945" s="58"/>
      <c r="BA945" s="557"/>
      <c r="BB945" s="1061"/>
      <c r="BC945" s="1061"/>
      <c r="BD945" s="1061"/>
      <c r="BE945" s="1061"/>
      <c r="BF945" s="1061"/>
      <c r="BG945" s="755">
        <f t="shared" si="335"/>
        <v>10</v>
      </c>
      <c r="BH945" s="709">
        <f t="shared" si="336"/>
        <v>15</v>
      </c>
      <c r="BI945" s="755">
        <f t="shared" si="337"/>
        <v>5</v>
      </c>
      <c r="BJ945" s="459" t="str">
        <f t="shared" si="338"/>
        <v>4 AÑOS REZAGO A MÁS</v>
      </c>
      <c r="BK945" s="1061"/>
    </row>
    <row r="946" spans="1:63" customFormat="1" ht="18.75" customHeight="1">
      <c r="A946" s="481">
        <v>866</v>
      </c>
      <c r="B946" s="23" t="s">
        <v>4811</v>
      </c>
      <c r="C946" s="15" t="s">
        <v>33</v>
      </c>
      <c r="D946" s="15" t="s">
        <v>33</v>
      </c>
      <c r="E946" s="185" t="s">
        <v>496</v>
      </c>
      <c r="F946" s="185">
        <v>917725842</v>
      </c>
      <c r="G946" s="310" t="str">
        <f>CONCATENATE(MID(Q946,3,2),MID(P946,1,2),MID(H946,1,2),MID(I946,1,2),MID(J946,1,2), MID(K946,1,2),MID(L946,1,1))</f>
        <v>176PAFEMIGAS</v>
      </c>
      <c r="H946" s="197" t="s">
        <v>1288</v>
      </c>
      <c r="I946" s="197" t="s">
        <v>655</v>
      </c>
      <c r="J946" s="197" t="s">
        <v>2740</v>
      </c>
      <c r="K946" s="197" t="s">
        <v>172</v>
      </c>
      <c r="L946" s="15" t="s">
        <v>57</v>
      </c>
      <c r="M946" s="103" t="s">
        <v>57</v>
      </c>
      <c r="N946" s="193">
        <v>42892</v>
      </c>
      <c r="O946" s="199">
        <v>6</v>
      </c>
      <c r="P946" s="199">
        <v>6</v>
      </c>
      <c r="Q946" s="199">
        <v>2017</v>
      </c>
      <c r="R946" s="637">
        <f t="shared" ca="1" si="333"/>
        <v>6</v>
      </c>
      <c r="S946" s="15" t="s">
        <v>4809</v>
      </c>
      <c r="T946" s="29" t="s">
        <v>2590</v>
      </c>
      <c r="U946" s="362" t="s">
        <v>4261</v>
      </c>
      <c r="V946" s="14" t="s">
        <v>2592</v>
      </c>
      <c r="W946" s="114" t="s">
        <v>47</v>
      </c>
      <c r="X946" s="51" t="str">
        <f t="shared" si="334"/>
        <v>9710FETOKEJOV</v>
      </c>
      <c r="Y946" s="185" t="s">
        <v>655</v>
      </c>
      <c r="Z946" s="185" t="s">
        <v>102</v>
      </c>
      <c r="AA946" s="185" t="s">
        <v>4262</v>
      </c>
      <c r="AB946" s="185" t="s">
        <v>476</v>
      </c>
      <c r="AC946" s="481" t="s">
        <v>56</v>
      </c>
      <c r="AD946" s="44" t="s">
        <v>57</v>
      </c>
      <c r="AE946" s="193">
        <v>35707</v>
      </c>
      <c r="AF946" s="362" t="s">
        <v>162</v>
      </c>
      <c r="AG946" s="362" t="s">
        <v>114</v>
      </c>
      <c r="AH946" s="362" t="s">
        <v>66</v>
      </c>
      <c r="AI946" s="58" t="s">
        <v>4809</v>
      </c>
      <c r="AJ946" s="32" t="s">
        <v>58</v>
      </c>
      <c r="AK946" s="369" t="s">
        <v>4263</v>
      </c>
      <c r="AL946" s="15" t="s">
        <v>2578</v>
      </c>
      <c r="AM946" s="85">
        <v>45252.387442129628</v>
      </c>
      <c r="AN946" s="15" t="s">
        <v>49</v>
      </c>
      <c r="AO946" s="1111">
        <v>45266</v>
      </c>
      <c r="AP946" s="15">
        <v>1</v>
      </c>
      <c r="AQ946" s="20">
        <v>1</v>
      </c>
      <c r="AR946" s="199">
        <v>1</v>
      </c>
      <c r="AS946" s="146" t="s">
        <v>47</v>
      </c>
      <c r="AT946" s="185" t="s">
        <v>76</v>
      </c>
      <c r="AU946" s="164" t="s">
        <v>47</v>
      </c>
      <c r="AV946" s="58"/>
      <c r="AW946" s="180"/>
      <c r="AX946" s="58"/>
      <c r="AY946" s="180"/>
      <c r="AZ946" s="58"/>
      <c r="BA946" s="58"/>
      <c r="BB946" s="164"/>
      <c r="BC946" s="164"/>
      <c r="BD946" s="164"/>
      <c r="BE946" s="164"/>
      <c r="BF946" s="164"/>
      <c r="BG946" s="755">
        <f t="shared" si="335"/>
        <v>6</v>
      </c>
      <c r="BH946" s="709">
        <f t="shared" si="336"/>
        <v>6</v>
      </c>
      <c r="BI946" s="755">
        <f t="shared" si="337"/>
        <v>0</v>
      </c>
      <c r="BJ946" s="459" t="str">
        <f t="shared" si="338"/>
        <v>NO TIENE REZAGO</v>
      </c>
      <c r="BK946" s="164"/>
    </row>
    <row r="947" spans="1:63" customFormat="1" ht="18.75" customHeight="1">
      <c r="A947" s="481">
        <v>190</v>
      </c>
      <c r="B947" s="51" t="s">
        <v>2575</v>
      </c>
      <c r="C947" s="15" t="s">
        <v>5146</v>
      </c>
      <c r="D947" s="25" t="s">
        <v>126</v>
      </c>
      <c r="E947" s="198" t="s">
        <v>484</v>
      </c>
      <c r="F947" s="29">
        <v>983806320</v>
      </c>
      <c r="G947" s="310" t="str">
        <f>CONCATENATE(MID(Q947,3,2),MID(P947,1,2),MID(H947,1,2),MID(I947,1,2),MID(J947,1,2), MID(K947,1,2),MID(L947,1,1))</f>
        <v>134PAFLEMANS</v>
      </c>
      <c r="H947" s="40" t="s">
        <v>2818</v>
      </c>
      <c r="I947" s="40" t="s">
        <v>37</v>
      </c>
      <c r="J947" s="40" t="s">
        <v>2819</v>
      </c>
      <c r="K947" s="40" t="s">
        <v>2820</v>
      </c>
      <c r="L947" s="15" t="s">
        <v>57</v>
      </c>
      <c r="M947" s="103" t="s">
        <v>57</v>
      </c>
      <c r="N947" s="193">
        <v>41368</v>
      </c>
      <c r="O947" s="199">
        <v>4</v>
      </c>
      <c r="P947" s="199">
        <v>4</v>
      </c>
      <c r="Q947" s="199">
        <v>2013</v>
      </c>
      <c r="R947" s="637">
        <f t="shared" ca="1" si="333"/>
        <v>10</v>
      </c>
      <c r="S947" s="15" t="s">
        <v>4809</v>
      </c>
      <c r="T947" s="29" t="s">
        <v>2590</v>
      </c>
      <c r="U947" s="29">
        <v>2900</v>
      </c>
      <c r="V947" s="14" t="s">
        <v>2588</v>
      </c>
      <c r="W947" s="51" t="s">
        <v>47</v>
      </c>
      <c r="X947" s="51" t="str">
        <f t="shared" si="334"/>
        <v>859FLBEMAANV</v>
      </c>
      <c r="Y947" s="29" t="s">
        <v>37</v>
      </c>
      <c r="Z947" s="29" t="s">
        <v>317</v>
      </c>
      <c r="AA947" s="29" t="s">
        <v>672</v>
      </c>
      <c r="AB947" s="29" t="s">
        <v>177</v>
      </c>
      <c r="AC947" s="481" t="s">
        <v>56</v>
      </c>
      <c r="AD947" s="44" t="s">
        <v>57</v>
      </c>
      <c r="AE947" s="42">
        <v>31295</v>
      </c>
      <c r="AF947" s="29">
        <v>5</v>
      </c>
      <c r="AG947" s="29">
        <v>9</v>
      </c>
      <c r="AH947" s="29">
        <v>1985</v>
      </c>
      <c r="AI947" s="58" t="s">
        <v>4809</v>
      </c>
      <c r="AJ947" s="32" t="s">
        <v>58</v>
      </c>
      <c r="AK947" s="41">
        <v>17032454</v>
      </c>
      <c r="AL947" s="1080" t="s">
        <v>2578</v>
      </c>
      <c r="AM947" s="1094">
        <v>45201</v>
      </c>
      <c r="AN947" s="482"/>
      <c r="AO947" s="482"/>
      <c r="AP947" s="482"/>
      <c r="AQ947" s="379"/>
      <c r="AR947" s="41"/>
      <c r="AS947" s="51" t="s">
        <v>47</v>
      </c>
      <c r="AT947" s="26" t="s">
        <v>131</v>
      </c>
      <c r="AU947" s="1058" t="s">
        <v>47</v>
      </c>
      <c r="AV947" s="58"/>
      <c r="AW947" s="244"/>
      <c r="AX947" s="58"/>
      <c r="AY947" s="244"/>
      <c r="AZ947" s="58"/>
      <c r="BA947" s="557"/>
      <c r="BB947" s="1061"/>
      <c r="BC947" s="1061"/>
      <c r="BD947" s="1061"/>
      <c r="BE947" s="1061"/>
      <c r="BF947" s="1061"/>
      <c r="BG947" s="755">
        <f t="shared" si="335"/>
        <v>7</v>
      </c>
      <c r="BH947" s="709">
        <f t="shared" si="336"/>
        <v>10</v>
      </c>
      <c r="BI947" s="755">
        <f t="shared" si="337"/>
        <v>3</v>
      </c>
      <c r="BJ947" s="459" t="str">
        <f t="shared" si="338"/>
        <v>3 AÑOS REZAGO</v>
      </c>
      <c r="BK947" s="1061"/>
    </row>
    <row r="948" spans="1:63" customFormat="1" ht="18.75" customHeight="1">
      <c r="A948" s="481">
        <v>1472</v>
      </c>
      <c r="B948" s="23" t="s">
        <v>5311</v>
      </c>
      <c r="C948" s="15" t="s">
        <v>5146</v>
      </c>
      <c r="D948" s="23" t="s">
        <v>126</v>
      </c>
      <c r="E948" s="53" t="s">
        <v>126</v>
      </c>
      <c r="F948" s="58" t="s">
        <v>6498</v>
      </c>
      <c r="G948" s="310" t="str">
        <f>CONCATENATE(MID(Q948,3,2),MID(P948,1,2),MID(H948,1,2),MID(I948,1,2),MID(J948,1,2), MID(K948,1,2),MID(L948,1,1))</f>
        <v>147PAGRROSOP</v>
      </c>
      <c r="H948" s="59" t="s">
        <v>1292</v>
      </c>
      <c r="I948" s="59" t="s">
        <v>6456</v>
      </c>
      <c r="J948" s="59" t="s">
        <v>6460</v>
      </c>
      <c r="K948" s="59" t="s">
        <v>1661</v>
      </c>
      <c r="L948" s="58" t="s">
        <v>42</v>
      </c>
      <c r="M948" s="53" t="s">
        <v>42</v>
      </c>
      <c r="N948" s="630">
        <v>41839</v>
      </c>
      <c r="O948" s="56">
        <v>19</v>
      </c>
      <c r="P948" s="56">
        <v>7</v>
      </c>
      <c r="Q948" s="56">
        <v>2014</v>
      </c>
      <c r="R948" s="637">
        <f t="shared" ca="1" si="333"/>
        <v>9</v>
      </c>
      <c r="S948" s="483" t="s">
        <v>4809</v>
      </c>
      <c r="T948" s="48" t="s">
        <v>42</v>
      </c>
      <c r="U948" s="58" t="s">
        <v>6461</v>
      </c>
      <c r="V948" s="58" t="s">
        <v>53</v>
      </c>
      <c r="W948" s="114" t="s">
        <v>47</v>
      </c>
      <c r="X948" s="51" t="str">
        <f t="shared" si="334"/>
        <v>955GRCURONIV</v>
      </c>
      <c r="Y948" s="59" t="s">
        <v>6519</v>
      </c>
      <c r="Z948" s="59" t="s">
        <v>6457</v>
      </c>
      <c r="AA948" s="59" t="s">
        <v>444</v>
      </c>
      <c r="AB948" s="617" t="s">
        <v>53</v>
      </c>
      <c r="AC948" s="481" t="s">
        <v>56</v>
      </c>
      <c r="AD948" s="15" t="s">
        <v>42</v>
      </c>
      <c r="AE948" s="108">
        <v>34772</v>
      </c>
      <c r="AF948" s="58">
        <v>14</v>
      </c>
      <c r="AG948" s="58">
        <v>5</v>
      </c>
      <c r="AH948" s="58">
        <v>1995</v>
      </c>
      <c r="AI948" s="15" t="s">
        <v>4809</v>
      </c>
      <c r="AJ948" s="48" t="s">
        <v>42</v>
      </c>
      <c r="AK948" s="56" t="s">
        <v>6520</v>
      </c>
      <c r="AL948" s="15" t="s">
        <v>2578</v>
      </c>
      <c r="AM948" s="1101">
        <v>45310</v>
      </c>
      <c r="AN948" s="15" t="s">
        <v>49</v>
      </c>
      <c r="AO948" s="1114">
        <v>45310</v>
      </c>
      <c r="AP948" s="481"/>
      <c r="AQ948" s="480">
        <v>1</v>
      </c>
      <c r="AR948" s="480">
        <v>1</v>
      </c>
      <c r="AS948" s="638" t="s">
        <v>47</v>
      </c>
      <c r="AT948" s="18" t="s">
        <v>1126</v>
      </c>
      <c r="AV948" s="58"/>
      <c r="AW948" s="161" t="s">
        <v>6417</v>
      </c>
      <c r="AX948" s="1103"/>
      <c r="AY948" s="472"/>
      <c r="AZ948" s="58"/>
      <c r="BA948" s="58"/>
      <c r="BG948" s="755">
        <f t="shared" si="335"/>
        <v>6</v>
      </c>
      <c r="BH948" s="709">
        <f t="shared" si="336"/>
        <v>9</v>
      </c>
      <c r="BI948" s="755">
        <f t="shared" si="337"/>
        <v>3</v>
      </c>
      <c r="BJ948" s="459" t="str">
        <f t="shared" si="338"/>
        <v>3 AÑOS REZAGO</v>
      </c>
    </row>
    <row r="949" spans="1:63" customFormat="1" ht="18.75" customHeight="1">
      <c r="A949" s="481">
        <v>1420</v>
      </c>
      <c r="B949" s="23" t="s">
        <v>5311</v>
      </c>
      <c r="C949" s="15" t="s">
        <v>5146</v>
      </c>
      <c r="D949" s="23" t="s">
        <v>126</v>
      </c>
      <c r="E949" s="467" t="s">
        <v>146</v>
      </c>
      <c r="F949" s="467">
        <v>957159931</v>
      </c>
      <c r="G949" s="310" t="str">
        <f>CONCATENATE(MID(Q949,3,2),MID(P949,1,2),MID(H949,1,2),MID(I949,1,2),MID(J949,1,2), MID(K949,1,2),MID(L949,1,1))</f>
        <v>121PAGUNEANS</v>
      </c>
      <c r="H949" s="439" t="s">
        <v>1292</v>
      </c>
      <c r="I949" s="439" t="s">
        <v>2222</v>
      </c>
      <c r="J949" s="439" t="s">
        <v>3946</v>
      </c>
      <c r="K949" s="439" t="s">
        <v>2466</v>
      </c>
      <c r="L949" s="58" t="s">
        <v>57</v>
      </c>
      <c r="M949" s="103" t="s">
        <v>57</v>
      </c>
      <c r="N949" s="588">
        <v>40938</v>
      </c>
      <c r="O949" s="592">
        <v>30</v>
      </c>
      <c r="P949" s="592">
        <v>1</v>
      </c>
      <c r="Q949" s="592">
        <v>2012</v>
      </c>
      <c r="R949" s="637">
        <f ca="1">DATEDIF(N949,TODAY(),"Y")</f>
        <v>12</v>
      </c>
      <c r="S949" s="482" t="s">
        <v>4808</v>
      </c>
      <c r="T949" s="439" t="s">
        <v>6373</v>
      </c>
      <c r="U949" s="14">
        <v>2227583</v>
      </c>
      <c r="V949" s="14" t="s">
        <v>2582</v>
      </c>
      <c r="W949" s="114" t="s">
        <v>47</v>
      </c>
      <c r="X949" s="51" t="str">
        <f>UPPER(CONCATENATE(MID(AH949,3,2),MID(AG949,1,2),MID(Y949,1,2),MID(Z949,1,2),MID(AA949,1,2),MID(AB949,1,2),MID(AC949,1,1)))</f>
        <v>895GUVAMAJOV</v>
      </c>
      <c r="Y949" s="439" t="s">
        <v>2222</v>
      </c>
      <c r="Z949" s="439" t="s">
        <v>3929</v>
      </c>
      <c r="AA949" s="439" t="s">
        <v>84</v>
      </c>
      <c r="AB949" s="439" t="s">
        <v>374</v>
      </c>
      <c r="AC949" s="481" t="s">
        <v>56</v>
      </c>
      <c r="AD949" s="16" t="s">
        <v>42</v>
      </c>
      <c r="AE949" s="589">
        <v>32641</v>
      </c>
      <c r="AF949" s="467">
        <v>13</v>
      </c>
      <c r="AG949" s="467">
        <v>5</v>
      </c>
      <c r="AH949" s="467">
        <v>1989</v>
      </c>
      <c r="AI949" s="15" t="s">
        <v>4809</v>
      </c>
      <c r="AJ949" s="439" t="s">
        <v>6373</v>
      </c>
      <c r="AK949" s="590" t="s">
        <v>6405</v>
      </c>
      <c r="AL949" s="15" t="s">
        <v>2578</v>
      </c>
      <c r="AM949" s="1099">
        <v>45222</v>
      </c>
      <c r="AN949" s="483"/>
      <c r="AO949" s="1103"/>
      <c r="AP949" s="483">
        <v>1</v>
      </c>
      <c r="AQ949" s="592"/>
      <c r="AR949" s="592"/>
      <c r="AS949" s="114" t="s">
        <v>47</v>
      </c>
      <c r="AT949" s="18" t="s">
        <v>1494</v>
      </c>
      <c r="AU949" s="305"/>
      <c r="AV949" s="58" t="s">
        <v>47</v>
      </c>
      <c r="AW949" s="719">
        <v>81766</v>
      </c>
      <c r="AX949" s="1103">
        <v>45308</v>
      </c>
      <c r="AY949" s="1031"/>
      <c r="AZ949" s="58"/>
      <c r="BA949" s="58"/>
      <c r="BG949" s="755">
        <f>IF(V949="NINGUNO",6, IF(V949="NIVEL INICIAL 3 AÑOS",6,IF(V949="NIVEL INICIAL 4 AÑOS",6, IF(V949="NIVEL INICIAL 5 AÑOS",6, IF(V949="PRIMARIA - 1ER GRADO",6, IF(V949="PRIMARIA - 2DO GRADO",7, IF(V949="PRIMARIA - 3ER GRADO",8, IF(V949="PRIMARIA - 4TO GRADO",9, IF(V949="PRIMARIA - 5TO GRADO",10, IF(V949="PRIMARIA - 6TO GRADO",11, IF(V949="SECUNDARIA - 1ER GRADO",12, IF(V949="SECUNDARIA - 2DO GRADO",13, IF(V949="SECUNDARIA - 3ER GRADO",14, IF(V949="SECUNDARIA - 4TO GRADO",15))))))))))))))</f>
        <v>10</v>
      </c>
      <c r="BH949" s="709">
        <f>DATEDIF(N949,"31/03/2024","Y")</f>
        <v>12</v>
      </c>
      <c r="BI949" s="755">
        <f>BH949-BG949</f>
        <v>2</v>
      </c>
      <c r="BJ949" s="459" t="str">
        <f>IF(BI949&lt;=1,"NO TIENE REZAGO", IF(BI949=2,"2 AÑOS REZAGO", IF(BI949=3,"3 AÑOS REZAGO", IF(BI949&gt;=4, "4 AÑOS REZAGO A MÁS"))))</f>
        <v>2 AÑOS REZAGO</v>
      </c>
    </row>
    <row r="950" spans="1:63" customFormat="1" ht="18.75" customHeight="1">
      <c r="A950" s="481">
        <v>1421</v>
      </c>
      <c r="B950" s="23" t="s">
        <v>5311</v>
      </c>
      <c r="C950" s="15" t="s">
        <v>5146</v>
      </c>
      <c r="D950" s="23" t="s">
        <v>126</v>
      </c>
      <c r="E950" s="467" t="s">
        <v>146</v>
      </c>
      <c r="F950" s="467">
        <v>957159931</v>
      </c>
      <c r="G950" s="310" t="str">
        <f>CONCATENATE(MID(Q950,3,2),MID(P950,1,2),MID(H950,1,2),MID(I950,1,2),MID(J950,1,2), MID(K950,1,2),MID(L950,1,1))</f>
        <v>095PAGUVEFRS</v>
      </c>
      <c r="H950" s="439" t="s">
        <v>1292</v>
      </c>
      <c r="I950" s="439" t="s">
        <v>2222</v>
      </c>
      <c r="J950" s="439" t="s">
        <v>283</v>
      </c>
      <c r="K950" s="439" t="s">
        <v>5694</v>
      </c>
      <c r="L950" s="58" t="s">
        <v>57</v>
      </c>
      <c r="M950" s="103" t="s">
        <v>57</v>
      </c>
      <c r="N950" s="588">
        <v>39947</v>
      </c>
      <c r="O950" s="592">
        <v>14</v>
      </c>
      <c r="P950" s="592">
        <v>5</v>
      </c>
      <c r="Q950" s="592">
        <v>2009</v>
      </c>
      <c r="R950" s="637">
        <f t="shared" ref="R950:R955" ca="1" si="339">DATEDIF(N950,TODAY(),"Y")</f>
        <v>14</v>
      </c>
      <c r="S950" s="483" t="s">
        <v>4809</v>
      </c>
      <c r="T950" s="439" t="s">
        <v>6373</v>
      </c>
      <c r="U950" s="597">
        <v>2227550</v>
      </c>
      <c r="V950" s="14" t="s">
        <v>2656</v>
      </c>
      <c r="W950" s="114" t="s">
        <v>47</v>
      </c>
      <c r="X950" s="51" t="str">
        <f>UPPER(CONCATENATE(MID(AH950,3,2),MID(AG950,1,2),MID(Y950,1,2),MID(Z950,1,2),MID(AA950,1,2),MID(AB950,1,2),MID(AC950,1,1)))</f>
        <v>895GUVAMAJOV</v>
      </c>
      <c r="Y950" s="439" t="s">
        <v>2222</v>
      </c>
      <c r="Z950" s="439" t="s">
        <v>3929</v>
      </c>
      <c r="AA950" s="439" t="s">
        <v>84</v>
      </c>
      <c r="AB950" s="439" t="s">
        <v>374</v>
      </c>
      <c r="AC950" s="481" t="s">
        <v>56</v>
      </c>
      <c r="AD950" s="16" t="s">
        <v>42</v>
      </c>
      <c r="AE950" s="589">
        <v>32641</v>
      </c>
      <c r="AF950" s="467">
        <v>13</v>
      </c>
      <c r="AG950" s="467">
        <v>5</v>
      </c>
      <c r="AH950" s="467">
        <v>1989</v>
      </c>
      <c r="AI950" s="15" t="s">
        <v>4809</v>
      </c>
      <c r="AJ950" s="439" t="s">
        <v>6373</v>
      </c>
      <c r="AK950" s="590" t="s">
        <v>6405</v>
      </c>
      <c r="AL950" s="15" t="s">
        <v>2578</v>
      </c>
      <c r="AM950" s="1099">
        <v>45222</v>
      </c>
      <c r="AN950" s="15" t="s">
        <v>49</v>
      </c>
      <c r="AO950" s="1103">
        <v>45299</v>
      </c>
      <c r="AP950" s="483"/>
      <c r="AQ950" s="592">
        <v>1</v>
      </c>
      <c r="AR950" s="592">
        <v>1</v>
      </c>
      <c r="AS950" s="673" t="s">
        <v>47</v>
      </c>
      <c r="AT950" s="18" t="s">
        <v>1494</v>
      </c>
      <c r="AV950" s="58"/>
      <c r="AW950" s="719" t="s">
        <v>6419</v>
      </c>
      <c r="AX950" s="1103"/>
      <c r="AY950" s="472"/>
      <c r="AZ950" s="58"/>
      <c r="BA950" s="58"/>
      <c r="BG950" s="755">
        <f>IF(V950="NINGUNO",6, IF(V950="NIVEL INICIAL 3 AÑOS",6,IF(V950="NIVEL INICIAL 4 AÑOS",6, IF(V950="NIVEL INICIAL 5 AÑOS",6, IF(V950="PRIMARIA - 1ER GRADO",6, IF(V950="PRIMARIA - 2DO GRADO",7, IF(V950="PRIMARIA - 3ER GRADO",8, IF(V950="PRIMARIA - 4TO GRADO",9, IF(V950="PRIMARIA - 5TO GRADO",10, IF(V950="PRIMARIA - 6TO GRADO",11, IF(V950="SECUNDARIA - 1ER GRADO",12, IF(V950="SECUNDARIA - 2DO GRADO",13, IF(V950="SECUNDARIA - 3ER GRADO",14, IF(V950="SECUNDARIA - 4TO GRADO",15))))))))))))))</f>
        <v>12</v>
      </c>
      <c r="BH950" s="709">
        <f>DATEDIF(N950,"31/03/2024","Y")</f>
        <v>14</v>
      </c>
      <c r="BI950" s="755">
        <f>BH950-BG950</f>
        <v>2</v>
      </c>
      <c r="BJ950" s="459" t="str">
        <f>IF(BI950&lt;=1,"NO TIENE REZAGO", IF(BI950=2,"2 AÑOS REZAGO", IF(BI950=3,"3 AÑOS REZAGO", IF(BI950&gt;=4, "4 AÑOS REZAGO A MÁS"))))</f>
        <v>2 AÑOS REZAGO</v>
      </c>
    </row>
    <row r="951" spans="1:63" customFormat="1" ht="18.75" customHeight="1">
      <c r="A951" s="481">
        <v>716</v>
      </c>
      <c r="B951" s="114" t="s">
        <v>2836</v>
      </c>
      <c r="C951" s="15" t="s">
        <v>5146</v>
      </c>
      <c r="D951" s="15" t="s">
        <v>126</v>
      </c>
      <c r="E951" s="198" t="s">
        <v>484</v>
      </c>
      <c r="F951" s="15">
        <v>928146564</v>
      </c>
      <c r="G951" s="310" t="str">
        <f>CONCATENATE(MID(Q951,3,2),MID(P951,1,2),MID(H951,1,2),MID(I951,1,2),MID(J951,1,2), MID(K951,1,2),MID(L951,1,1))</f>
        <v>177PALOASGAP</v>
      </c>
      <c r="H951" s="18" t="s">
        <v>1292</v>
      </c>
      <c r="I951" s="18" t="s">
        <v>108</v>
      </c>
      <c r="J951" s="18" t="s">
        <v>3767</v>
      </c>
      <c r="K951" s="18" t="s">
        <v>172</v>
      </c>
      <c r="L951" s="21" t="s">
        <v>42</v>
      </c>
      <c r="M951" s="21" t="s">
        <v>42</v>
      </c>
      <c r="N951" s="193">
        <v>42932</v>
      </c>
      <c r="O951" s="199">
        <v>16</v>
      </c>
      <c r="P951" s="199">
        <v>7</v>
      </c>
      <c r="Q951" s="199">
        <v>2017</v>
      </c>
      <c r="R951" s="637">
        <f t="shared" ca="1" si="339"/>
        <v>6</v>
      </c>
      <c r="S951" s="15" t="s">
        <v>4809</v>
      </c>
      <c r="T951" s="18" t="s">
        <v>42</v>
      </c>
      <c r="U951" s="15">
        <v>1547842</v>
      </c>
      <c r="V951" s="21" t="s">
        <v>53</v>
      </c>
      <c r="W951" s="114" t="s">
        <v>47</v>
      </c>
      <c r="X951" s="51" t="str">
        <f>UPPER(CONCATENATE(MID(AH951,3,2),MID(AG951,1,2),MID(Y951,1,2),MID(Z951,1,2),MID(AA951,1,2),MID(AB951,1,2),MID(AC951,1,1)))</f>
        <v>925PALOOSGAV</v>
      </c>
      <c r="Y951" s="18" t="s">
        <v>1292</v>
      </c>
      <c r="Z951" s="18" t="s">
        <v>108</v>
      </c>
      <c r="AA951" s="18" t="s">
        <v>1293</v>
      </c>
      <c r="AB951" s="18" t="s">
        <v>172</v>
      </c>
      <c r="AC951" s="481" t="s">
        <v>56</v>
      </c>
      <c r="AD951" s="44" t="s">
        <v>57</v>
      </c>
      <c r="AE951" s="24">
        <v>33732</v>
      </c>
      <c r="AF951" s="18" t="s">
        <v>73</v>
      </c>
      <c r="AG951" s="18" t="s">
        <v>180</v>
      </c>
      <c r="AH951" s="18" t="s">
        <v>115</v>
      </c>
      <c r="AI951" s="58" t="s">
        <v>4809</v>
      </c>
      <c r="AJ951" s="32" t="s">
        <v>58</v>
      </c>
      <c r="AK951" s="20">
        <v>24661512</v>
      </c>
      <c r="AL951" s="15" t="s">
        <v>2578</v>
      </c>
      <c r="AM951" s="85">
        <v>45184</v>
      </c>
      <c r="AN951" s="15" t="s">
        <v>49</v>
      </c>
      <c r="AO951" s="1111">
        <v>45257</v>
      </c>
      <c r="AP951" s="15">
        <v>2</v>
      </c>
      <c r="AQ951" s="20">
        <v>2</v>
      </c>
      <c r="AR951" s="20">
        <v>1</v>
      </c>
      <c r="AS951" s="114" t="s">
        <v>47</v>
      </c>
      <c r="AT951" s="15" t="s">
        <v>84</v>
      </c>
      <c r="AU951" s="398" t="s">
        <v>47</v>
      </c>
      <c r="AV951" s="15"/>
      <c r="AW951" s="180"/>
      <c r="AX951" s="58"/>
      <c r="AY951" s="180"/>
      <c r="AZ951" s="15"/>
      <c r="BA951" s="15"/>
      <c r="BB951" s="164"/>
      <c r="BC951" s="164"/>
      <c r="BD951" s="164"/>
      <c r="BE951" s="164"/>
      <c r="BF951" s="164"/>
      <c r="BG951" s="755">
        <f>IF(V951="NINGUNO",6, IF(V951="NIVEL INICIAL 3 AÑOS",6,IF(V951="NIVEL INICIAL 4 AÑOS",6, IF(V951="NIVEL INICIAL 5 AÑOS",6, IF(V951="PRIMARIA - 1ER GRADO",6, IF(V951="PRIMARIA - 2DO GRADO",7, IF(V951="PRIMARIA - 3ER GRADO",8, IF(V951="PRIMARIA - 4TO GRADO",9, IF(V951="PRIMARIA - 5TO GRADO",10, IF(V951="PRIMARIA - 6TO GRADO",11, IF(V951="SECUNDARIA - 1ER GRADO",12, IF(V951="SECUNDARIA - 2DO GRADO",13, IF(V951="SECUNDARIA - 3ER GRADO",14, IF(V951="SECUNDARIA - 4TO GRADO",15))))))))))))))</f>
        <v>6</v>
      </c>
      <c r="BH951" s="709">
        <f>DATEDIF(N951,"31/03/2024","Y")</f>
        <v>6</v>
      </c>
      <c r="BI951" s="755">
        <f>BH951-BG951</f>
        <v>0</v>
      </c>
      <c r="BJ951" s="459" t="str">
        <f>IF(BI951&lt;=1,"NO TIENE REZAGO", IF(BI951=2,"2 AÑOS REZAGO", IF(BI951=3,"3 AÑOS REZAGO", IF(BI951&gt;=4, "4 AÑOS REZAGO A MÁS"))))</f>
        <v>NO TIENE REZAGO</v>
      </c>
      <c r="BK951" s="164"/>
    </row>
    <row r="952" spans="1:63" customFormat="1" ht="18.75" customHeight="1">
      <c r="A952" s="481">
        <v>1422</v>
      </c>
      <c r="B952" s="23" t="s">
        <v>5311</v>
      </c>
      <c r="C952" s="15" t="s">
        <v>5146</v>
      </c>
      <c r="D952" s="23" t="s">
        <v>126</v>
      </c>
      <c r="E952" s="467" t="s">
        <v>146</v>
      </c>
      <c r="F952" s="467">
        <v>957159931</v>
      </c>
      <c r="G952" s="310" t="str">
        <f>CONCATENATE(MID(Q952,3,2),MID(P952,1,2),MID(H952,1,2),MID(I952,1,2),MID(J952,1,2), MID(K952,1,2),MID(L952,1,1))</f>
        <v>171PAGUMAJOS</v>
      </c>
      <c r="H952" s="439" t="s">
        <v>3947</v>
      </c>
      <c r="I952" s="439" t="s">
        <v>2222</v>
      </c>
      <c r="J952" s="439" t="s">
        <v>3948</v>
      </c>
      <c r="K952" s="439" t="s">
        <v>309</v>
      </c>
      <c r="L952" s="58" t="s">
        <v>57</v>
      </c>
      <c r="M952" s="103" t="s">
        <v>57</v>
      </c>
      <c r="N952" s="588">
        <v>42751</v>
      </c>
      <c r="O952" s="592">
        <v>16</v>
      </c>
      <c r="P952" s="592">
        <v>1</v>
      </c>
      <c r="Q952" s="592">
        <v>2017</v>
      </c>
      <c r="R952" s="637">
        <f t="shared" ca="1" si="339"/>
        <v>7</v>
      </c>
      <c r="S952" s="482" t="s">
        <v>4808</v>
      </c>
      <c r="T952" s="439" t="s">
        <v>6371</v>
      </c>
      <c r="U952" s="556" t="s">
        <v>6374</v>
      </c>
      <c r="V952" s="467" t="s">
        <v>53</v>
      </c>
      <c r="W952" s="114" t="s">
        <v>47</v>
      </c>
      <c r="X952" s="51" t="str">
        <f>UPPER(CONCATENATE(MID(AH952,3,2),MID(AG952,1,2),MID(Y952,1,2),MID(Z952,1,2),MID(AA952,1,2),MID(AB952,1,2),MID(AC952,1,1)))</f>
        <v>895GUVAMAJOV</v>
      </c>
      <c r="Y952" s="439" t="s">
        <v>2222</v>
      </c>
      <c r="Z952" s="439" t="s">
        <v>3929</v>
      </c>
      <c r="AA952" s="439" t="s">
        <v>84</v>
      </c>
      <c r="AB952" s="439" t="s">
        <v>374</v>
      </c>
      <c r="AC952" s="481" t="s">
        <v>56</v>
      </c>
      <c r="AD952" s="16" t="s">
        <v>42</v>
      </c>
      <c r="AE952" s="589">
        <v>32641</v>
      </c>
      <c r="AF952" s="467">
        <v>13</v>
      </c>
      <c r="AG952" s="467">
        <v>5</v>
      </c>
      <c r="AH952" s="467">
        <v>1989</v>
      </c>
      <c r="AI952" s="15" t="s">
        <v>4809</v>
      </c>
      <c r="AJ952" s="439" t="s">
        <v>6373</v>
      </c>
      <c r="AK952" s="590" t="s">
        <v>6405</v>
      </c>
      <c r="AL952" s="15" t="s">
        <v>2578</v>
      </c>
      <c r="AM952" s="1099">
        <v>45222</v>
      </c>
      <c r="AN952" s="483"/>
      <c r="AO952" s="1103"/>
      <c r="AP952" s="483">
        <v>3</v>
      </c>
      <c r="AQ952" s="592"/>
      <c r="AR952" s="592"/>
      <c r="AS952" s="114" t="s">
        <v>47</v>
      </c>
      <c r="AT952" s="18" t="s">
        <v>1494</v>
      </c>
      <c r="AU952" s="305"/>
      <c r="AV952" s="58" t="s">
        <v>47</v>
      </c>
      <c r="AW952" s="719">
        <v>81766</v>
      </c>
      <c r="AX952" s="1103">
        <v>45308</v>
      </c>
      <c r="AY952" s="1031"/>
      <c r="AZ952" s="58"/>
      <c r="BA952" s="58"/>
      <c r="BG952" s="755">
        <f>IF(V952="NINGUNO",6, IF(V952="NIVEL INICIAL 3 AÑOS",6,IF(V952="NIVEL INICIAL 4 AÑOS",6, IF(V952="NIVEL INICIAL 5 AÑOS",6, IF(V952="PRIMARIA - 1ER GRADO",6, IF(V952="PRIMARIA - 2DO GRADO",7, IF(V952="PRIMARIA - 3ER GRADO",8, IF(V952="PRIMARIA - 4TO GRADO",9, IF(V952="PRIMARIA - 5TO GRADO",10, IF(V952="PRIMARIA - 6TO GRADO",11, IF(V952="SECUNDARIA - 1ER GRADO",12, IF(V952="SECUNDARIA - 2DO GRADO",13, IF(V952="SECUNDARIA - 3ER GRADO",14, IF(V952="SECUNDARIA - 4TO GRADO",15))))))))))))))</f>
        <v>6</v>
      </c>
      <c r="BH952" s="709">
        <f>DATEDIF(N952,"31/03/2024","Y")</f>
        <v>7</v>
      </c>
      <c r="BI952" s="755">
        <f>BH952-BG952</f>
        <v>1</v>
      </c>
      <c r="BJ952" s="459" t="str">
        <f>IF(BI952&lt;=1,"NO TIENE REZAGO", IF(BI952=2,"2 AÑOS REZAGO", IF(BI952=3,"3 AÑOS REZAGO", IF(BI952&gt;=4, "4 AÑOS REZAGO A MÁS"))))</f>
        <v>NO TIENE REZAGO</v>
      </c>
    </row>
    <row r="953" spans="1:63" customFormat="1" ht="18.75" customHeight="1">
      <c r="A953" s="481">
        <v>964</v>
      </c>
      <c r="B953" s="23" t="s">
        <v>4811</v>
      </c>
      <c r="C953" s="15" t="s">
        <v>5146</v>
      </c>
      <c r="D953" s="15" t="s">
        <v>4021</v>
      </c>
      <c r="E953" s="198" t="s">
        <v>126</v>
      </c>
      <c r="F953" s="198">
        <v>979638633</v>
      </c>
      <c r="G953" s="310" t="str">
        <f>CONCATENATE(MID(Q953,3,2),MID(P953,1,2),MID(H953,1,2),MID(I953,1,2),MID(J953,1,2), MID(K953,1,2),MID(L953,1,1))</f>
        <v>0710PAPAJEJES</v>
      </c>
      <c r="H953" s="192" t="s">
        <v>4524</v>
      </c>
      <c r="I953" s="192" t="s">
        <v>1758</v>
      </c>
      <c r="J953" s="192" t="s">
        <v>4525</v>
      </c>
      <c r="K953" s="192" t="s">
        <v>458</v>
      </c>
      <c r="L953" s="15" t="s">
        <v>57</v>
      </c>
      <c r="M953" s="103" t="s">
        <v>57</v>
      </c>
      <c r="N953" s="193">
        <v>39358</v>
      </c>
      <c r="O953" s="199">
        <v>3</v>
      </c>
      <c r="P953" s="199">
        <v>10</v>
      </c>
      <c r="Q953" s="199">
        <v>2007</v>
      </c>
      <c r="R953" s="637">
        <f t="shared" ca="1" si="339"/>
        <v>16</v>
      </c>
      <c r="S953" s="15" t="s">
        <v>4808</v>
      </c>
      <c r="T953" s="29" t="s">
        <v>86</v>
      </c>
      <c r="U953" s="200">
        <v>32855892</v>
      </c>
      <c r="V953" s="14" t="s">
        <v>327</v>
      </c>
      <c r="W953" s="14" t="s">
        <v>327</v>
      </c>
      <c r="X953" s="14" t="s">
        <v>327</v>
      </c>
      <c r="Y953" s="14" t="s">
        <v>327</v>
      </c>
      <c r="Z953" s="14" t="s">
        <v>327</v>
      </c>
      <c r="AA953" s="14" t="s">
        <v>327</v>
      </c>
      <c r="AB953" s="14" t="s">
        <v>327</v>
      </c>
      <c r="AC953" s="481" t="s">
        <v>56</v>
      </c>
      <c r="AD953" s="44" t="s">
        <v>57</v>
      </c>
      <c r="AE953" s="14" t="s">
        <v>327</v>
      </c>
      <c r="AF953" s="14" t="s">
        <v>327</v>
      </c>
      <c r="AG953" s="14" t="s">
        <v>327</v>
      </c>
      <c r="AH953" s="14" t="s">
        <v>327</v>
      </c>
      <c r="AI953" s="58" t="s">
        <v>4809</v>
      </c>
      <c r="AJ953" s="14" t="s">
        <v>327</v>
      </c>
      <c r="AK953" s="14" t="s">
        <v>327</v>
      </c>
      <c r="AL953" s="15" t="s">
        <v>2578</v>
      </c>
      <c r="AM953" s="85">
        <v>45237</v>
      </c>
      <c r="AN953" s="15" t="s">
        <v>49</v>
      </c>
      <c r="AO953" s="1111">
        <v>45279</v>
      </c>
      <c r="AP953" s="15">
        <v>1</v>
      </c>
      <c r="AQ953" s="14" t="s">
        <v>327</v>
      </c>
      <c r="AR953" s="14" t="s">
        <v>327</v>
      </c>
      <c r="AS953" s="14" t="s">
        <v>327</v>
      </c>
      <c r="AT953" s="14" t="s">
        <v>327</v>
      </c>
      <c r="AU953" s="1058" t="s">
        <v>327</v>
      </c>
      <c r="AV953" s="58"/>
      <c r="AW953" s="241" t="s">
        <v>327</v>
      </c>
      <c r="AX953" s="58"/>
      <c r="AY953" s="241" t="s">
        <v>327</v>
      </c>
      <c r="AZ953" s="58"/>
      <c r="BA953" s="58"/>
      <c r="BB953" s="1058" t="s">
        <v>327</v>
      </c>
      <c r="BC953" s="1058" t="s">
        <v>327</v>
      </c>
      <c r="BD953" s="1058" t="s">
        <v>327</v>
      </c>
      <c r="BE953" s="1058" t="s">
        <v>327</v>
      </c>
      <c r="BF953" s="1058" t="s">
        <v>327</v>
      </c>
      <c r="BG953" s="518" t="s">
        <v>327</v>
      </c>
      <c r="BH953" s="518" t="s">
        <v>327</v>
      </c>
      <c r="BI953" s="518" t="s">
        <v>327</v>
      </c>
      <c r="BJ953" s="52" t="s">
        <v>327</v>
      </c>
      <c r="BK953" s="164"/>
    </row>
    <row r="954" spans="1:63" customFormat="1" ht="18.75" customHeight="1">
      <c r="A954" s="481">
        <v>1196</v>
      </c>
      <c r="B954" s="23" t="s">
        <v>5311</v>
      </c>
      <c r="C954" s="15" t="s">
        <v>33</v>
      </c>
      <c r="D954" s="15" t="s">
        <v>33</v>
      </c>
      <c r="E954" s="466" t="s">
        <v>335</v>
      </c>
      <c r="F954" s="53">
        <v>988220427</v>
      </c>
      <c r="G954" s="310" t="str">
        <f>CONCATENATE(MID(Q954,3,2),MID(P954,1,2),MID(H954,1,2),MID(I954,1,2),MID(J954,1,2), MID(K954,1,2),MID(L954,1,1))</f>
        <v>164PAGOPASAC</v>
      </c>
      <c r="H954" s="48" t="s">
        <v>5736</v>
      </c>
      <c r="I954" s="48" t="s">
        <v>784</v>
      </c>
      <c r="J954" s="48" t="s">
        <v>3189</v>
      </c>
      <c r="K954" s="48" t="s">
        <v>2758</v>
      </c>
      <c r="L954" s="15" t="s">
        <v>111</v>
      </c>
      <c r="M954" s="18" t="s">
        <v>111</v>
      </c>
      <c r="N954" s="528">
        <v>42486</v>
      </c>
      <c r="O954" s="354">
        <v>26</v>
      </c>
      <c r="P954" s="354">
        <v>4</v>
      </c>
      <c r="Q954" s="354">
        <v>2016</v>
      </c>
      <c r="R954" s="637">
        <f t="shared" ca="1" si="339"/>
        <v>7</v>
      </c>
      <c r="S954" s="483" t="s">
        <v>4809</v>
      </c>
      <c r="T954" s="466" t="s">
        <v>112</v>
      </c>
      <c r="U954" s="53" t="s">
        <v>5737</v>
      </c>
      <c r="V954" s="756" t="s">
        <v>2631</v>
      </c>
      <c r="W954" s="114" t="s">
        <v>47</v>
      </c>
      <c r="X954" s="51" t="str">
        <f>UPPER(CONCATENATE(MID(AH954,3,2),MID(AG954,1,2),MID(Y954,1,2),MID(Z954,1,2),MID(AA954,1,2),MID(AB954,1,2),MID(AC954,1,1)))</f>
        <v>8604GOWEYANIV</v>
      </c>
      <c r="Y954" s="53" t="s">
        <v>738</v>
      </c>
      <c r="Z954" s="53" t="s">
        <v>5967</v>
      </c>
      <c r="AA954" s="53" t="s">
        <v>5968</v>
      </c>
      <c r="AB954" s="53" t="s">
        <v>53</v>
      </c>
      <c r="AC954" s="481" t="s">
        <v>56</v>
      </c>
      <c r="AD954" s="44" t="s">
        <v>111</v>
      </c>
      <c r="AE954" s="540">
        <v>31517</v>
      </c>
      <c r="AF954" s="538" t="s">
        <v>314</v>
      </c>
      <c r="AG954" s="538" t="s">
        <v>162</v>
      </c>
      <c r="AH954" s="538" t="s">
        <v>97</v>
      </c>
      <c r="AI954" s="15" t="s">
        <v>4809</v>
      </c>
      <c r="AJ954" s="466" t="s">
        <v>112</v>
      </c>
      <c r="AK954" s="53" t="s">
        <v>40</v>
      </c>
      <c r="AL954" s="15" t="s">
        <v>2578</v>
      </c>
      <c r="AM954" s="557">
        <v>45278.880241562496</v>
      </c>
      <c r="AN954" s="15" t="s">
        <v>49</v>
      </c>
      <c r="AO954" s="1101">
        <v>45304</v>
      </c>
      <c r="AP954" s="481"/>
      <c r="AQ954" s="530">
        <v>1</v>
      </c>
      <c r="AR954" s="530">
        <v>1</v>
      </c>
      <c r="AS954" s="638" t="s">
        <v>47</v>
      </c>
      <c r="AT954" s="18" t="s">
        <v>1210</v>
      </c>
      <c r="AV954" s="58"/>
      <c r="AW954" s="464" t="s">
        <v>6074</v>
      </c>
      <c r="AX954" s="481"/>
      <c r="AY954" s="464" t="s">
        <v>1805</v>
      </c>
      <c r="AZ954" s="58"/>
      <c r="BA954" s="58"/>
      <c r="BG954" s="755">
        <f>IF(V954="NINGUNO",6, IF(V954="NIVEL INICIAL 3 AÑOS",6,IF(V954="NIVEL INICIAL 4 AÑOS",6, IF(V954="NIVEL INICIAL 5 AÑOS",6, IF(V954="PRIMARIA - 1ER GRADO",6, IF(V954="PRIMARIA - 2DO GRADO",7, IF(V954="PRIMARIA - 3ER GRADO",8, IF(V954="PRIMARIA - 4TO GRADO",9, IF(V954="PRIMARIA - 5TO GRADO",10, IF(V954="PRIMARIA - 6TO GRADO",11, IF(V954="SECUNDARIA - 1ER GRADO",12, IF(V954="SECUNDARIA - 2DO GRADO",13, IF(V954="SECUNDARIA - 3ER GRADO",14, IF(V954="SECUNDARIA - 4TO GRADO",15))))))))))))))</f>
        <v>6</v>
      </c>
      <c r="BH954" s="709">
        <f>DATEDIF(N954,"31/03/2024","Y")</f>
        <v>7</v>
      </c>
      <c r="BI954" s="755">
        <f>BH954-BG954</f>
        <v>1</v>
      </c>
      <c r="BJ954" s="459" t="str">
        <f>IF(BI954&lt;=1,"NO TIENE REZAGO", IF(BI954=2,"2 AÑOS REZAGO", IF(BI954=3,"3 AÑOS REZAGO", IF(BI954&gt;=4, "4 AÑOS REZAGO A MÁS"))))</f>
        <v>NO TIENE REZAGO</v>
      </c>
    </row>
    <row r="955" spans="1:63" customFormat="1" ht="18.75" customHeight="1">
      <c r="A955" s="481">
        <v>121</v>
      </c>
      <c r="B955" s="51" t="s">
        <v>2575</v>
      </c>
      <c r="C955" s="25" t="s">
        <v>50</v>
      </c>
      <c r="D955" s="25" t="s">
        <v>50</v>
      </c>
      <c r="E955" s="26" t="s">
        <v>51</v>
      </c>
      <c r="F955" s="26" t="s">
        <v>357</v>
      </c>
      <c r="G955" s="310" t="str">
        <f>CONCATENATE(MID(Q955,3,2),MID(P955,1,2),MID(H955,1,2),MID(I955,1,2),MID(J955,1,2), MID(K955,1,2),MID(L955,1,1))</f>
        <v>131PABREMSAS</v>
      </c>
      <c r="H955" s="27" t="s">
        <v>1294</v>
      </c>
      <c r="I955" s="27" t="s">
        <v>358</v>
      </c>
      <c r="J955" s="27" t="s">
        <v>2747</v>
      </c>
      <c r="K955" s="27" t="s">
        <v>2594</v>
      </c>
      <c r="L955" s="15" t="s">
        <v>57</v>
      </c>
      <c r="M955" s="103" t="s">
        <v>57</v>
      </c>
      <c r="N955" s="193">
        <v>41300</v>
      </c>
      <c r="O955" s="199">
        <v>26</v>
      </c>
      <c r="P955" s="199">
        <v>1</v>
      </c>
      <c r="Q955" s="199">
        <v>2013</v>
      </c>
      <c r="R955" s="637">
        <f t="shared" ca="1" si="339"/>
        <v>11</v>
      </c>
      <c r="S955" s="15" t="s">
        <v>4808</v>
      </c>
      <c r="T955" s="29" t="s">
        <v>2590</v>
      </c>
      <c r="U955" s="29">
        <v>628</v>
      </c>
      <c r="V955" s="14" t="s">
        <v>2588</v>
      </c>
      <c r="W955" s="51" t="s">
        <v>47</v>
      </c>
      <c r="X955" s="51" t="str">
        <f>UPPER(CONCATENATE(MID(AH955,3,2),MID(AG955,1,2),MID(Y955,1,2),MID(Z955,1,2),MID(AA955,1,2),MID(AB955,1,2),MID(AC955,1,1)))</f>
        <v>895BRBRINDAV</v>
      </c>
      <c r="Y955" s="26" t="s">
        <v>358</v>
      </c>
      <c r="Z955" s="26" t="s">
        <v>358</v>
      </c>
      <c r="AA955" s="26" t="s">
        <v>359</v>
      </c>
      <c r="AB955" s="26" t="s">
        <v>360</v>
      </c>
      <c r="AC955" s="481" t="s">
        <v>56</v>
      </c>
      <c r="AD955" s="44" t="s">
        <v>57</v>
      </c>
      <c r="AE955" s="30">
        <v>32659</v>
      </c>
      <c r="AF955" s="26">
        <v>31</v>
      </c>
      <c r="AG955" s="26">
        <v>5</v>
      </c>
      <c r="AH955" s="26">
        <v>1989</v>
      </c>
      <c r="AI955" s="58" t="s">
        <v>4809</v>
      </c>
      <c r="AJ955" s="32" t="s">
        <v>58</v>
      </c>
      <c r="AK955" s="28">
        <v>27198894</v>
      </c>
      <c r="AL955" s="1080" t="s">
        <v>2578</v>
      </c>
      <c r="AM955" s="1104">
        <v>45184</v>
      </c>
      <c r="AN955" s="15" t="s">
        <v>49</v>
      </c>
      <c r="AO955" s="1094">
        <v>45201</v>
      </c>
      <c r="AP955" s="1077">
        <v>2</v>
      </c>
      <c r="AQ955" s="386">
        <v>2</v>
      </c>
      <c r="AR955" s="28">
        <v>3</v>
      </c>
      <c r="AS955" s="51" t="s">
        <v>47</v>
      </c>
      <c r="AT955" s="26" t="s">
        <v>59</v>
      </c>
      <c r="AU955" s="1058" t="s">
        <v>47</v>
      </c>
      <c r="AV955" s="58"/>
      <c r="AW955" s="244"/>
      <c r="AX955" s="58"/>
      <c r="AY955" s="244"/>
      <c r="AZ955" s="58"/>
      <c r="BA955" s="557"/>
      <c r="BB955" s="1061"/>
      <c r="BC955" s="1061"/>
      <c r="BD955" s="1061"/>
      <c r="BE955" s="1061"/>
      <c r="BF955" s="1061"/>
      <c r="BG955" s="755">
        <f>IF(V955="NINGUNO",6, IF(V955="NIVEL INICIAL 3 AÑOS",6,IF(V955="NIVEL INICIAL 4 AÑOS",6, IF(V955="NIVEL INICIAL 5 AÑOS",6, IF(V955="PRIMARIA - 1ER GRADO",6, IF(V955="PRIMARIA - 2DO GRADO",7, IF(V955="PRIMARIA - 3ER GRADO",8, IF(V955="PRIMARIA - 4TO GRADO",9, IF(V955="PRIMARIA - 5TO GRADO",10, IF(V955="PRIMARIA - 6TO GRADO",11, IF(V955="SECUNDARIA - 1ER GRADO",12, IF(V955="SECUNDARIA - 2DO GRADO",13, IF(V955="SECUNDARIA - 3ER GRADO",14, IF(V955="SECUNDARIA - 4TO GRADO",15))))))))))))))</f>
        <v>7</v>
      </c>
      <c r="BH955" s="709">
        <f>DATEDIF(N955,"31/03/2024","Y")</f>
        <v>11</v>
      </c>
      <c r="BI955" s="755">
        <f>BH955-BG955</f>
        <v>4</v>
      </c>
      <c r="BJ955" s="459" t="str">
        <f>IF(BI955&lt;=1,"NO TIENE REZAGO", IF(BI955=2,"2 AÑOS REZAGO", IF(BI955=3,"3 AÑOS REZAGO", IF(BI955&gt;=4, "4 AÑOS REZAGO A MÁS"))))</f>
        <v>4 AÑOS REZAGO A MÁS</v>
      </c>
      <c r="BK955" s="1061"/>
    </row>
    <row r="956" spans="1:63" customFormat="1" ht="18.75" customHeight="1">
      <c r="A956" s="481">
        <v>122</v>
      </c>
      <c r="B956" s="51" t="s">
        <v>2575</v>
      </c>
      <c r="C956" s="25" t="s">
        <v>50</v>
      </c>
      <c r="D956" s="25" t="s">
        <v>50</v>
      </c>
      <c r="E956" s="26" t="s">
        <v>51</v>
      </c>
      <c r="F956" s="26" t="s">
        <v>357</v>
      </c>
      <c r="G956" s="310" t="str">
        <f>CONCATENATE(MID(Q956,3,2),MID(P956,1,2),MID(H956,1,2),MID(I956,1,2),MID(J956,1,2), MID(K956,1,2),MID(L956,1,1))</f>
        <v>1410PABRENDAS</v>
      </c>
      <c r="H956" s="27" t="s">
        <v>1294</v>
      </c>
      <c r="I956" s="27" t="s">
        <v>358</v>
      </c>
      <c r="J956" s="27" t="s">
        <v>2748</v>
      </c>
      <c r="K956" s="27" t="s">
        <v>1942</v>
      </c>
      <c r="L956" s="15" t="s">
        <v>57</v>
      </c>
      <c r="M956" s="103" t="s">
        <v>57</v>
      </c>
      <c r="N956" s="193">
        <v>41925</v>
      </c>
      <c r="O956" s="199">
        <v>13</v>
      </c>
      <c r="P956" s="199">
        <v>10</v>
      </c>
      <c r="Q956" s="199">
        <v>2014</v>
      </c>
      <c r="R956" s="637">
        <f ca="1">DATEDIF(N956,TODAY(),"Y")</f>
        <v>9</v>
      </c>
      <c r="S956" s="15" t="s">
        <v>4808</v>
      </c>
      <c r="T956" s="29" t="s">
        <v>2590</v>
      </c>
      <c r="U956" s="26">
        <v>4787</v>
      </c>
      <c r="V956" s="756" t="s">
        <v>2631</v>
      </c>
      <c r="W956" s="51" t="s">
        <v>47</v>
      </c>
      <c r="X956" s="51" t="str">
        <f>UPPER(CONCATENATE(MID(AH956,3,2),MID(AG956,1,2),MID(Y956,1,2),MID(Z956,1,2),MID(AA956,1,2),MID(AB956,1,2),MID(AC956,1,1)))</f>
        <v>895BRBRINDAV</v>
      </c>
      <c r="Y956" s="26" t="s">
        <v>358</v>
      </c>
      <c r="Z956" s="26" t="s">
        <v>358</v>
      </c>
      <c r="AA956" s="26" t="s">
        <v>359</v>
      </c>
      <c r="AB956" s="26" t="s">
        <v>360</v>
      </c>
      <c r="AC956" s="481" t="s">
        <v>56</v>
      </c>
      <c r="AD956" s="44" t="s">
        <v>57</v>
      </c>
      <c r="AE956" s="30">
        <v>32659</v>
      </c>
      <c r="AF956" s="26">
        <v>31</v>
      </c>
      <c r="AG956" s="26">
        <v>5</v>
      </c>
      <c r="AH956" s="26">
        <v>1989</v>
      </c>
      <c r="AI956" s="58" t="s">
        <v>4809</v>
      </c>
      <c r="AJ956" s="32" t="s">
        <v>58</v>
      </c>
      <c r="AK956" s="28">
        <v>27198894</v>
      </c>
      <c r="AL956" s="1080" t="s">
        <v>2578</v>
      </c>
      <c r="AM956" s="1104">
        <v>45184</v>
      </c>
      <c r="AN956" s="1077"/>
      <c r="AO956" s="1094"/>
      <c r="AP956" s="1077"/>
      <c r="AQ956" s="386"/>
      <c r="AR956" s="28"/>
      <c r="AS956" s="51" t="s">
        <v>47</v>
      </c>
      <c r="AT956" s="26" t="s">
        <v>59</v>
      </c>
      <c r="AU956" s="1058" t="s">
        <v>47</v>
      </c>
      <c r="AV956" s="58"/>
      <c r="AW956" s="244"/>
      <c r="AX956" s="58"/>
      <c r="AY956" s="244"/>
      <c r="AZ956" s="58"/>
      <c r="BA956" s="557"/>
      <c r="BB956" s="1061"/>
      <c r="BC956" s="1061"/>
      <c r="BD956" s="1061"/>
      <c r="BE956" s="1061"/>
      <c r="BF956" s="1061"/>
      <c r="BG956" s="755">
        <f>IF(V956="NINGUNO",6, IF(V956="NIVEL INICIAL 3 AÑOS",6,IF(V956="NIVEL INICIAL 4 AÑOS",6, IF(V956="NIVEL INICIAL 5 AÑOS",6, IF(V956="PRIMARIA - 1ER GRADO",6, IF(V956="PRIMARIA - 2DO GRADO",7, IF(V956="PRIMARIA - 3ER GRADO",8, IF(V956="PRIMARIA - 4TO GRADO",9, IF(V956="PRIMARIA - 5TO GRADO",10, IF(V956="PRIMARIA - 6TO GRADO",11, IF(V956="SECUNDARIA - 1ER GRADO",12, IF(V956="SECUNDARIA - 2DO GRADO",13, IF(V956="SECUNDARIA - 3ER GRADO",14, IF(V956="SECUNDARIA - 4TO GRADO",15))))))))))))))</f>
        <v>6</v>
      </c>
      <c r="BH956" s="709">
        <f>DATEDIF(N956,"31/03/2024","Y")</f>
        <v>9</v>
      </c>
      <c r="BI956" s="755">
        <f>BH956-BG956</f>
        <v>3</v>
      </c>
      <c r="BJ956" s="459" t="str">
        <f>IF(BI956&lt;=1,"NO TIENE REZAGO", IF(BI956=2,"2 AÑOS REZAGO", IF(BI956=3,"3 AÑOS REZAGO", IF(BI956&gt;=4, "4 AÑOS REZAGO A MÁS"))))</f>
        <v>3 AÑOS REZAGO</v>
      </c>
      <c r="BK956" s="1061"/>
    </row>
    <row r="957" spans="1:63" customFormat="1" ht="18.75" customHeight="1">
      <c r="A957" s="481">
        <v>1093</v>
      </c>
      <c r="B957" s="23" t="s">
        <v>5311</v>
      </c>
      <c r="C957" s="15" t="s">
        <v>33</v>
      </c>
      <c r="D957" s="15" t="s">
        <v>33</v>
      </c>
      <c r="E957" s="520" t="s">
        <v>279</v>
      </c>
      <c r="F957" s="520" t="s">
        <v>5320</v>
      </c>
      <c r="G957" s="310" t="str">
        <f>CONCATENATE(MID(Q957,3,2),MID(P957,1,2),MID(H957,1,2),MID(I957,1,2),MID(J957,1,2), MID(K957,1,2),MID(L957,1,1))</f>
        <v>136PAIZIASIC</v>
      </c>
      <c r="H957" s="18" t="s">
        <v>1759</v>
      </c>
      <c r="I957" s="18" t="s">
        <v>5371</v>
      </c>
      <c r="J957" s="18" t="s">
        <v>5372</v>
      </c>
      <c r="K957" s="18" t="s">
        <v>5373</v>
      </c>
      <c r="L957" s="15" t="s">
        <v>111</v>
      </c>
      <c r="M957" s="18" t="s">
        <v>111</v>
      </c>
      <c r="N957" s="521">
        <v>41444</v>
      </c>
      <c r="O957" s="637">
        <v>19</v>
      </c>
      <c r="P957" s="637">
        <v>6</v>
      </c>
      <c r="Q957" s="637">
        <v>2013</v>
      </c>
      <c r="R957" s="637">
        <f t="shared" ref="R957:R972" ca="1" si="340">DATEDIF(N957,TODAY(),"Y")</f>
        <v>10</v>
      </c>
      <c r="S957" s="483" t="s">
        <v>4809</v>
      </c>
      <c r="T957" s="462" t="s">
        <v>5434</v>
      </c>
      <c r="U957" s="462">
        <v>6105170</v>
      </c>
      <c r="V957" s="14" t="s">
        <v>2644</v>
      </c>
      <c r="W957" s="114" t="s">
        <v>47</v>
      </c>
      <c r="X957" s="51" t="str">
        <f t="shared" ref="X957:X972" si="341">UPPER(CONCATENATE(MID(AH957,3,2),MID(AG957,1,2),MID(Y957,1,2),MID(Z957,1,2),MID(AA957,1,2),MID(AB957,1,2),MID(AC957,1,1)))</f>
        <v>881IZSAMIALV</v>
      </c>
      <c r="Y957" s="462" t="s">
        <v>5371</v>
      </c>
      <c r="Z957" s="462" t="s">
        <v>1349</v>
      </c>
      <c r="AA957" s="462" t="s">
        <v>5470</v>
      </c>
      <c r="AB957" s="462" t="s">
        <v>532</v>
      </c>
      <c r="AC957" s="481" t="s">
        <v>56</v>
      </c>
      <c r="AD957" s="44" t="s">
        <v>57</v>
      </c>
      <c r="AE957" s="522">
        <v>32158</v>
      </c>
      <c r="AF957" s="462">
        <v>16</v>
      </c>
      <c r="AG957" s="462">
        <v>1</v>
      </c>
      <c r="AH957" s="462">
        <v>1988</v>
      </c>
      <c r="AI957" s="15" t="s">
        <v>4809</v>
      </c>
      <c r="AJ957" s="462" t="s">
        <v>42</v>
      </c>
      <c r="AK957" s="523">
        <v>554437</v>
      </c>
      <c r="AL957" s="15" t="s">
        <v>2578</v>
      </c>
      <c r="AM957" s="1100">
        <v>45257</v>
      </c>
      <c r="AN957" s="15" t="s">
        <v>49</v>
      </c>
      <c r="AO957" s="1100">
        <v>45294</v>
      </c>
      <c r="AP957" s="520"/>
      <c r="AQ957" s="637">
        <v>1</v>
      </c>
      <c r="AR957" s="637">
        <v>1</v>
      </c>
      <c r="AS957" s="638" t="s">
        <v>47</v>
      </c>
      <c r="AT957" s="18" t="s">
        <v>5498</v>
      </c>
      <c r="AV957" s="58"/>
      <c r="AW957" s="501"/>
      <c r="AX957" s="520"/>
      <c r="AY957" s="501"/>
      <c r="AZ957" s="58"/>
      <c r="BA957" s="58"/>
      <c r="BG957" s="755">
        <f t="shared" ref="BG957:BG972" si="342">IF(V957="NINGUNO",6, IF(V957="NIVEL INICIAL 3 AÑOS",6,IF(V957="NIVEL INICIAL 4 AÑOS",6, IF(V957="NIVEL INICIAL 5 AÑOS",6, IF(V957="PRIMARIA - 1ER GRADO",6, IF(V957="PRIMARIA - 2DO GRADO",7, IF(V957="PRIMARIA - 3ER GRADO",8, IF(V957="PRIMARIA - 4TO GRADO",9, IF(V957="PRIMARIA - 5TO GRADO",10, IF(V957="PRIMARIA - 6TO GRADO",11, IF(V957="SECUNDARIA - 1ER GRADO",12, IF(V957="SECUNDARIA - 2DO GRADO",13, IF(V957="SECUNDARIA - 3ER GRADO",14, IF(V957="SECUNDARIA - 4TO GRADO",15))))))))))))))</f>
        <v>9</v>
      </c>
      <c r="BH957" s="709">
        <f t="shared" ref="BH957:BH972" si="343">DATEDIF(N957,"31/03/2024","Y")</f>
        <v>10</v>
      </c>
      <c r="BI957" s="755">
        <f t="shared" ref="BI957:BI972" si="344">BH957-BG957</f>
        <v>1</v>
      </c>
      <c r="BJ957" s="459" t="str">
        <f t="shared" ref="BJ957:BJ972" si="345">IF(BI957&lt;=1,"NO TIENE REZAGO", IF(BI957=2,"2 AÑOS REZAGO", IF(BI957=3,"3 AÑOS REZAGO", IF(BI957&gt;=4, "4 AÑOS REZAGO A MÁS"))))</f>
        <v>NO TIENE REZAGO</v>
      </c>
    </row>
    <row r="958" spans="1:63" customFormat="1" ht="18.75" customHeight="1">
      <c r="A958" s="481">
        <v>718</v>
      </c>
      <c r="B958" s="114" t="s">
        <v>2836</v>
      </c>
      <c r="C958" s="15" t="s">
        <v>5146</v>
      </c>
      <c r="D958" s="15" t="s">
        <v>126</v>
      </c>
      <c r="E958" s="198" t="s">
        <v>126</v>
      </c>
      <c r="F958" s="15">
        <v>976964260</v>
      </c>
      <c r="G958" s="310" t="str">
        <f>CONCATENATE(MID(Q958,3,2),MID(P958,1,2),MID(H958,1,2),MID(I958,1,2),MID(J958,1,2), MID(K958,1,2),MID(L958,1,1))</f>
        <v>174PAPEJONOS</v>
      </c>
      <c r="H958" s="18" t="s">
        <v>1759</v>
      </c>
      <c r="I958" s="18" t="s">
        <v>1356</v>
      </c>
      <c r="J958" s="18" t="s">
        <v>3770</v>
      </c>
      <c r="K958" s="18" t="s">
        <v>2248</v>
      </c>
      <c r="L958" s="15" t="s">
        <v>57</v>
      </c>
      <c r="M958" s="103" t="s">
        <v>57</v>
      </c>
      <c r="N958" s="193">
        <v>42827</v>
      </c>
      <c r="O958" s="199">
        <v>2</v>
      </c>
      <c r="P958" s="199">
        <v>4</v>
      </c>
      <c r="Q958" s="199">
        <v>2017</v>
      </c>
      <c r="R958" s="637">
        <f t="shared" ca="1" si="340"/>
        <v>6</v>
      </c>
      <c r="S958" s="15" t="s">
        <v>4809</v>
      </c>
      <c r="T958" s="29" t="s">
        <v>2590</v>
      </c>
      <c r="U958" s="15">
        <v>2198</v>
      </c>
      <c r="V958" s="14" t="s">
        <v>2592</v>
      </c>
      <c r="W958" s="114" t="s">
        <v>47</v>
      </c>
      <c r="X958" s="51" t="str">
        <f t="shared" si="341"/>
        <v>983PEBLJOAMV</v>
      </c>
      <c r="Y958" s="18" t="s">
        <v>1356</v>
      </c>
      <c r="Z958" s="18" t="s">
        <v>321</v>
      </c>
      <c r="AA958" s="18" t="s">
        <v>1361</v>
      </c>
      <c r="AB958" s="18" t="s">
        <v>1362</v>
      </c>
      <c r="AC958" s="481" t="s">
        <v>56</v>
      </c>
      <c r="AD958" s="44" t="s">
        <v>57</v>
      </c>
      <c r="AE958" s="24">
        <v>35856</v>
      </c>
      <c r="AF958" s="18" t="s">
        <v>155</v>
      </c>
      <c r="AG958" s="18" t="s">
        <v>253</v>
      </c>
      <c r="AH958" s="18" t="s">
        <v>201</v>
      </c>
      <c r="AI958" s="58" t="s">
        <v>4809</v>
      </c>
      <c r="AJ958" s="32" t="s">
        <v>58</v>
      </c>
      <c r="AK958" s="20">
        <v>26868697</v>
      </c>
      <c r="AL958" s="15" t="s">
        <v>2578</v>
      </c>
      <c r="AM958" s="31">
        <v>45219</v>
      </c>
      <c r="AN958" s="15" t="s">
        <v>49</v>
      </c>
      <c r="AO958" s="1111">
        <v>45254</v>
      </c>
      <c r="AP958" s="15">
        <v>1</v>
      </c>
      <c r="AQ958" s="20">
        <v>1</v>
      </c>
      <c r="AR958" s="20">
        <v>1</v>
      </c>
      <c r="AS958" s="114" t="s">
        <v>47</v>
      </c>
      <c r="AT958" s="15" t="s">
        <v>84</v>
      </c>
      <c r="AU958" s="398" t="s">
        <v>47</v>
      </c>
      <c r="AV958" s="15"/>
      <c r="AW958" s="180"/>
      <c r="AX958" s="58"/>
      <c r="AY958" s="180"/>
      <c r="AZ958" s="15"/>
      <c r="BA958" s="15"/>
      <c r="BB958" s="164"/>
      <c r="BC958" s="164"/>
      <c r="BD958" s="164"/>
      <c r="BE958" s="164"/>
      <c r="BF958" s="164"/>
      <c r="BG958" s="755">
        <f t="shared" si="342"/>
        <v>6</v>
      </c>
      <c r="BH958" s="709">
        <f t="shared" si="343"/>
        <v>6</v>
      </c>
      <c r="BI958" s="755">
        <f t="shared" si="344"/>
        <v>0</v>
      </c>
      <c r="BJ958" s="459" t="str">
        <f t="shared" si="345"/>
        <v>NO TIENE REZAGO</v>
      </c>
      <c r="BK958" s="164"/>
    </row>
    <row r="959" spans="1:63" customFormat="1" ht="18.75" customHeight="1">
      <c r="A959" s="481">
        <v>571</v>
      </c>
      <c r="B959" s="114" t="s">
        <v>2836</v>
      </c>
      <c r="C959" s="15" t="s">
        <v>33</v>
      </c>
      <c r="D959" s="15" t="s">
        <v>33</v>
      </c>
      <c r="E959" s="15" t="s">
        <v>279</v>
      </c>
      <c r="F959" s="15">
        <v>947676437</v>
      </c>
      <c r="G959" s="310" t="str">
        <f>CONCATENATE(MID(Q959,3,2),MID(P959,1,2),MID(H959,1,2),MID(I959,1,2),MID(J959,1,2), MID(K959,1,2),MID(L959,1,1))</f>
        <v>194PAROCEDAN</v>
      </c>
      <c r="H959" s="18" t="s">
        <v>1759</v>
      </c>
      <c r="I959" s="18" t="s">
        <v>338</v>
      </c>
      <c r="J959" s="18" t="s">
        <v>3517</v>
      </c>
      <c r="K959" s="18" t="s">
        <v>1957</v>
      </c>
      <c r="L959" s="21" t="s">
        <v>1938</v>
      </c>
      <c r="M959" s="185" t="s">
        <v>1938</v>
      </c>
      <c r="N959" s="193">
        <v>43576</v>
      </c>
      <c r="O959" s="199">
        <v>21</v>
      </c>
      <c r="P959" s="199">
        <v>4</v>
      </c>
      <c r="Q959" s="199">
        <v>2019</v>
      </c>
      <c r="R959" s="637">
        <f t="shared" ca="1" si="340"/>
        <v>4</v>
      </c>
      <c r="S959" s="15" t="s">
        <v>4808</v>
      </c>
      <c r="T959" s="15" t="s">
        <v>1939</v>
      </c>
      <c r="U959" s="15">
        <v>91308311</v>
      </c>
      <c r="V959" s="21" t="s">
        <v>53</v>
      </c>
      <c r="W959" s="114" t="s">
        <v>47</v>
      </c>
      <c r="X959" s="51" t="str">
        <f t="shared" si="341"/>
        <v>976ROROMAANV</v>
      </c>
      <c r="Y959" s="18" t="s">
        <v>338</v>
      </c>
      <c r="Z959" s="18" t="s">
        <v>338</v>
      </c>
      <c r="AA959" s="18" t="s">
        <v>867</v>
      </c>
      <c r="AB959" s="18" t="s">
        <v>1064</v>
      </c>
      <c r="AC959" s="481" t="s">
        <v>56</v>
      </c>
      <c r="AD959" s="44" t="s">
        <v>111</v>
      </c>
      <c r="AE959" s="119">
        <v>35598</v>
      </c>
      <c r="AF959" s="18" t="s">
        <v>284</v>
      </c>
      <c r="AG959" s="18" t="s">
        <v>74</v>
      </c>
      <c r="AH959" s="18" t="s">
        <v>66</v>
      </c>
      <c r="AI959" s="58" t="s">
        <v>4809</v>
      </c>
      <c r="AJ959" s="150" t="s">
        <v>142</v>
      </c>
      <c r="AK959" s="20">
        <v>5296906</v>
      </c>
      <c r="AL959" s="15" t="s">
        <v>2578</v>
      </c>
      <c r="AM959" s="85">
        <v>45184</v>
      </c>
      <c r="AN959" s="15" t="s">
        <v>49</v>
      </c>
      <c r="AO959" s="31">
        <v>45232</v>
      </c>
      <c r="AP959" s="15">
        <v>1</v>
      </c>
      <c r="AQ959" s="20">
        <v>1</v>
      </c>
      <c r="AR959" s="20">
        <v>1</v>
      </c>
      <c r="AS959" s="114" t="s">
        <v>47</v>
      </c>
      <c r="AT959" s="15" t="s">
        <v>188</v>
      </c>
      <c r="AU959" s="398" t="s">
        <v>47</v>
      </c>
      <c r="AV959" s="15"/>
      <c r="AW959" s="180"/>
      <c r="AX959" s="58"/>
      <c r="AY959" s="180"/>
      <c r="AZ959" s="15"/>
      <c r="BA959" s="15"/>
      <c r="BB959" s="164"/>
      <c r="BC959" s="164"/>
      <c r="BD959" s="164"/>
      <c r="BE959" s="164"/>
      <c r="BF959" s="164"/>
      <c r="BG959" s="755">
        <f t="shared" si="342"/>
        <v>6</v>
      </c>
      <c r="BH959" s="709">
        <f t="shared" si="343"/>
        <v>4</v>
      </c>
      <c r="BI959" s="755">
        <f t="shared" si="344"/>
        <v>-2</v>
      </c>
      <c r="BJ959" s="459" t="str">
        <f t="shared" si="345"/>
        <v>NO TIENE REZAGO</v>
      </c>
      <c r="BK959" s="164"/>
    </row>
    <row r="960" spans="1:63" customFormat="1" ht="18.75" customHeight="1">
      <c r="A960" s="481">
        <v>963</v>
      </c>
      <c r="B960" s="23" t="s">
        <v>4811</v>
      </c>
      <c r="C960" s="15" t="s">
        <v>5146</v>
      </c>
      <c r="D960" s="15" t="s">
        <v>4021</v>
      </c>
      <c r="E960" s="198" t="s">
        <v>1286</v>
      </c>
      <c r="F960" s="198">
        <v>934295225</v>
      </c>
      <c r="G960" s="310" t="str">
        <f>CONCATENATE(MID(Q960,3,2),MID(P960,1,2),MID(H960,1,2),MID(I960,1,2),MID(J960,1,2), MID(K960,1,2),MID(L960,1,1))</f>
        <v>085PAPAJUCAS</v>
      </c>
      <c r="H960" s="192" t="s">
        <v>1758</v>
      </c>
      <c r="I960" s="192" t="s">
        <v>1759</v>
      </c>
      <c r="J960" s="192" t="s">
        <v>1085</v>
      </c>
      <c r="K960" s="192" t="s">
        <v>1077</v>
      </c>
      <c r="L960" s="15" t="s">
        <v>57</v>
      </c>
      <c r="M960" s="103" t="s">
        <v>57</v>
      </c>
      <c r="N960" s="193">
        <v>39570</v>
      </c>
      <c r="O960" s="199">
        <v>2</v>
      </c>
      <c r="P960" s="199">
        <v>5</v>
      </c>
      <c r="Q960" s="199">
        <v>2008</v>
      </c>
      <c r="R960" s="637">
        <f t="shared" ca="1" si="340"/>
        <v>15</v>
      </c>
      <c r="S960" s="15" t="s">
        <v>4808</v>
      </c>
      <c r="T960" s="29" t="s">
        <v>2590</v>
      </c>
      <c r="U960" s="185">
        <v>5289</v>
      </c>
      <c r="V960" s="14" t="s">
        <v>2597</v>
      </c>
      <c r="W960" s="114" t="s">
        <v>47</v>
      </c>
      <c r="X960" s="51" t="str">
        <f t="shared" si="341"/>
        <v>8912PAORYUANV</v>
      </c>
      <c r="Y960" s="197" t="s">
        <v>1759</v>
      </c>
      <c r="Z960" s="192" t="s">
        <v>4522</v>
      </c>
      <c r="AA960" s="192" t="s">
        <v>4523</v>
      </c>
      <c r="AB960" s="192" t="s">
        <v>38</v>
      </c>
      <c r="AC960" s="481" t="s">
        <v>56</v>
      </c>
      <c r="AD960" s="44" t="s">
        <v>57</v>
      </c>
      <c r="AE960" s="407">
        <v>32848</v>
      </c>
      <c r="AF960" s="185">
        <v>6</v>
      </c>
      <c r="AG960" s="185">
        <v>12</v>
      </c>
      <c r="AH960" s="185">
        <v>1989</v>
      </c>
      <c r="AI960" s="58" t="s">
        <v>4809</v>
      </c>
      <c r="AJ960" s="32" t="s">
        <v>58</v>
      </c>
      <c r="AK960" s="200">
        <v>23520154</v>
      </c>
      <c r="AL960" s="15" t="s">
        <v>2578</v>
      </c>
      <c r="AM960" s="31">
        <v>45198</v>
      </c>
      <c r="AN960" s="15" t="s">
        <v>49</v>
      </c>
      <c r="AO960" s="1111">
        <v>45281</v>
      </c>
      <c r="AP960" s="15">
        <v>1</v>
      </c>
      <c r="AQ960" s="20">
        <v>1</v>
      </c>
      <c r="AR960" s="199">
        <v>1</v>
      </c>
      <c r="AS960" s="146" t="s">
        <v>47</v>
      </c>
      <c r="AT960" s="185" t="s">
        <v>84</v>
      </c>
      <c r="AU960" s="164" t="s">
        <v>47</v>
      </c>
      <c r="AV960" s="58"/>
      <c r="AW960" s="180"/>
      <c r="AX960" s="58"/>
      <c r="AY960" s="180"/>
      <c r="AZ960" s="58"/>
      <c r="BA960" s="58"/>
      <c r="BB960" s="164"/>
      <c r="BC960" s="164"/>
      <c r="BD960" s="164"/>
      <c r="BE960" s="164"/>
      <c r="BF960" s="164"/>
      <c r="BG960" s="755">
        <f t="shared" si="342"/>
        <v>13</v>
      </c>
      <c r="BH960" s="709">
        <f t="shared" si="343"/>
        <v>15</v>
      </c>
      <c r="BI960" s="755">
        <f t="shared" si="344"/>
        <v>2</v>
      </c>
      <c r="BJ960" s="459" t="str">
        <f t="shared" si="345"/>
        <v>2 AÑOS REZAGO</v>
      </c>
      <c r="BK960" s="164"/>
    </row>
    <row r="961" spans="1:63" customFormat="1" ht="18.75" customHeight="1">
      <c r="A961" s="481">
        <v>851</v>
      </c>
      <c r="B961" s="23" t="s">
        <v>4811</v>
      </c>
      <c r="C961" s="15" t="s">
        <v>33</v>
      </c>
      <c r="D961" s="15" t="s">
        <v>33</v>
      </c>
      <c r="E961" s="185" t="s">
        <v>132</v>
      </c>
      <c r="F961" s="185">
        <v>903054508</v>
      </c>
      <c r="G961" s="310" t="str">
        <f>CONCATENATE(MID(Q961,3,2),MID(P961,1,2),MID(H961,1,2),MID(I961,1,2),MID(J961,1,2), MID(K961,1,2),MID(L961,1,1))</f>
        <v>176PACOFRVIS</v>
      </c>
      <c r="H961" s="197" t="s">
        <v>4211</v>
      </c>
      <c r="I961" s="197" t="s">
        <v>4212</v>
      </c>
      <c r="J961" s="197" t="s">
        <v>4213</v>
      </c>
      <c r="K961" s="197" t="s">
        <v>4214</v>
      </c>
      <c r="L961" s="15" t="s">
        <v>57</v>
      </c>
      <c r="M961" s="103" t="s">
        <v>57</v>
      </c>
      <c r="N961" s="193">
        <v>42910</v>
      </c>
      <c r="O961" s="199">
        <v>24</v>
      </c>
      <c r="P961" s="199">
        <v>6</v>
      </c>
      <c r="Q961" s="199">
        <v>2017</v>
      </c>
      <c r="R961" s="637">
        <f t="shared" ca="1" si="340"/>
        <v>6</v>
      </c>
      <c r="S961" s="15" t="s">
        <v>4809</v>
      </c>
      <c r="T961" s="29" t="s">
        <v>2590</v>
      </c>
      <c r="U961" s="362" t="s">
        <v>4215</v>
      </c>
      <c r="V961" s="14" t="s">
        <v>2592</v>
      </c>
      <c r="W961" s="114" t="s">
        <v>47</v>
      </c>
      <c r="X961" s="51" t="str">
        <f t="shared" si="341"/>
        <v>8811COCHGLVAV</v>
      </c>
      <c r="Y961" s="185" t="s">
        <v>4212</v>
      </c>
      <c r="Z961" s="185" t="s">
        <v>2158</v>
      </c>
      <c r="AA961" s="185" t="s">
        <v>1228</v>
      </c>
      <c r="AB961" s="185" t="s">
        <v>59</v>
      </c>
      <c r="AC961" s="481" t="s">
        <v>56</v>
      </c>
      <c r="AD961" s="15" t="s">
        <v>42</v>
      </c>
      <c r="AE961" s="193">
        <v>32460</v>
      </c>
      <c r="AF961" s="362" t="s">
        <v>364</v>
      </c>
      <c r="AG961" s="362" t="s">
        <v>65</v>
      </c>
      <c r="AH961" s="362" t="s">
        <v>254</v>
      </c>
      <c r="AI961" s="58" t="s">
        <v>4809</v>
      </c>
      <c r="AJ961" s="294" t="s">
        <v>42</v>
      </c>
      <c r="AK961" s="369" t="s">
        <v>4216</v>
      </c>
      <c r="AL961" s="58" t="s">
        <v>6721</v>
      </c>
      <c r="AM961" s="85">
        <v>45258.892557870371</v>
      </c>
      <c r="AN961" s="15" t="s">
        <v>49</v>
      </c>
      <c r="AO961" s="1111">
        <v>45261</v>
      </c>
      <c r="AP961" s="15">
        <v>2</v>
      </c>
      <c r="AQ961" s="20">
        <v>2</v>
      </c>
      <c r="AR961" s="199">
        <v>1</v>
      </c>
      <c r="AS961" s="146" t="s">
        <v>47</v>
      </c>
      <c r="AT961" s="185" t="s">
        <v>48</v>
      </c>
      <c r="AU961" s="164" t="s">
        <v>47</v>
      </c>
      <c r="AV961" s="58"/>
      <c r="AW961" s="180"/>
      <c r="AX961" s="58"/>
      <c r="AY961" s="180"/>
      <c r="AZ961" s="58"/>
      <c r="BA961" s="58"/>
      <c r="BB961" s="164"/>
      <c r="BC961" s="164"/>
      <c r="BD961" s="164"/>
      <c r="BE961" s="164"/>
      <c r="BF961" s="164"/>
      <c r="BG961" s="755">
        <f t="shared" si="342"/>
        <v>6</v>
      </c>
      <c r="BH961" s="709">
        <f t="shared" si="343"/>
        <v>6</v>
      </c>
      <c r="BI961" s="755">
        <f t="shared" si="344"/>
        <v>0</v>
      </c>
      <c r="BJ961" s="459" t="str">
        <f t="shared" si="345"/>
        <v>NO TIENE REZAGO</v>
      </c>
      <c r="BK961" s="164"/>
    </row>
    <row r="962" spans="1:63" customFormat="1" ht="18.75" customHeight="1">
      <c r="A962" s="481">
        <v>827</v>
      </c>
      <c r="B962" s="23" t="s">
        <v>4811</v>
      </c>
      <c r="C962" s="15" t="s">
        <v>33</v>
      </c>
      <c r="D962" s="15" t="s">
        <v>33</v>
      </c>
      <c r="E962" s="15" t="s">
        <v>2048</v>
      </c>
      <c r="F962" s="185">
        <v>902480648</v>
      </c>
      <c r="G962" s="310" t="str">
        <f>CONCATENATE(MID(Q962,3,2),MID(P962,1,2),MID(H962,1,2),MID(I962,1,2),MID(J962,1,2), MID(K962,1,2),MID(L962,1,1))</f>
        <v>117PABRANSON</v>
      </c>
      <c r="H962" s="197" t="s">
        <v>1301</v>
      </c>
      <c r="I962" s="197" t="s">
        <v>358</v>
      </c>
      <c r="J962" s="197" t="s">
        <v>4135</v>
      </c>
      <c r="K962" s="197" t="s">
        <v>1661</v>
      </c>
      <c r="L962" s="15" t="s">
        <v>1938</v>
      </c>
      <c r="M962" s="185" t="s">
        <v>1938</v>
      </c>
      <c r="N962" s="193">
        <v>40752</v>
      </c>
      <c r="O962" s="199">
        <v>28</v>
      </c>
      <c r="P962" s="199">
        <v>7</v>
      </c>
      <c r="Q962" s="199">
        <v>2011</v>
      </c>
      <c r="R962" s="637">
        <f t="shared" ca="1" si="340"/>
        <v>12</v>
      </c>
      <c r="S962" s="15" t="s">
        <v>4808</v>
      </c>
      <c r="T962" s="197" t="s">
        <v>1939</v>
      </c>
      <c r="U962" s="371" t="s">
        <v>327</v>
      </c>
      <c r="V962" s="14" t="s">
        <v>2586</v>
      </c>
      <c r="W962" s="114" t="s">
        <v>47</v>
      </c>
      <c r="X962" s="51" t="str">
        <f t="shared" si="341"/>
        <v>9012BRAMSECOV</v>
      </c>
      <c r="Y962" s="197" t="s">
        <v>358</v>
      </c>
      <c r="Z962" s="197" t="s">
        <v>1823</v>
      </c>
      <c r="AA962" s="197" t="s">
        <v>4136</v>
      </c>
      <c r="AB962" s="197" t="s">
        <v>439</v>
      </c>
      <c r="AC962" s="481" t="s">
        <v>56</v>
      </c>
      <c r="AD962" s="15" t="s">
        <v>42</v>
      </c>
      <c r="AE962" s="361">
        <v>33223</v>
      </c>
      <c r="AF962" s="362" t="s">
        <v>267</v>
      </c>
      <c r="AG962" s="362" t="s">
        <v>206</v>
      </c>
      <c r="AH962" s="362" t="s">
        <v>508</v>
      </c>
      <c r="AI962" s="58" t="s">
        <v>4809</v>
      </c>
      <c r="AJ962" s="197" t="s">
        <v>42</v>
      </c>
      <c r="AK962" s="372" t="s">
        <v>4137</v>
      </c>
      <c r="AL962" s="15" t="s">
        <v>2578</v>
      </c>
      <c r="AM962" s="85">
        <v>45249.517643761574</v>
      </c>
      <c r="AN962" s="15" t="s">
        <v>49</v>
      </c>
      <c r="AO962" s="1115">
        <v>45286</v>
      </c>
      <c r="AP962" s="15">
        <v>2</v>
      </c>
      <c r="AQ962" s="20">
        <v>2</v>
      </c>
      <c r="AR962" s="199">
        <v>2</v>
      </c>
      <c r="AS962" s="146" t="s">
        <v>47</v>
      </c>
      <c r="AT962" s="185" t="s">
        <v>67</v>
      </c>
      <c r="AU962" s="164" t="s">
        <v>47</v>
      </c>
      <c r="AV962" s="58"/>
      <c r="AW962" s="180"/>
      <c r="AX962" s="58"/>
      <c r="AY962" s="180"/>
      <c r="AZ962" s="58"/>
      <c r="BA962" s="58"/>
      <c r="BB962" s="164"/>
      <c r="BC962" s="164"/>
      <c r="BD962" s="164"/>
      <c r="BE962" s="164"/>
      <c r="BF962" s="164"/>
      <c r="BG962" s="755">
        <f t="shared" si="342"/>
        <v>11</v>
      </c>
      <c r="BH962" s="709">
        <f t="shared" si="343"/>
        <v>12</v>
      </c>
      <c r="BI962" s="755">
        <f t="shared" si="344"/>
        <v>1</v>
      </c>
      <c r="BJ962" s="459" t="str">
        <f t="shared" si="345"/>
        <v>NO TIENE REZAGO</v>
      </c>
      <c r="BK962" s="164"/>
    </row>
    <row r="963" spans="1:63" customFormat="1" ht="18.75" customHeight="1">
      <c r="A963" s="481">
        <v>828</v>
      </c>
      <c r="B963" s="23" t="s">
        <v>4811</v>
      </c>
      <c r="C963" s="15" t="s">
        <v>33</v>
      </c>
      <c r="D963" s="15" t="s">
        <v>33</v>
      </c>
      <c r="E963" s="15" t="s">
        <v>2048</v>
      </c>
      <c r="F963" s="185">
        <v>902480648</v>
      </c>
      <c r="G963" s="310" t="str">
        <f>CONCATENATE(MID(Q963,3,2),MID(P963,1,2),MID(H963,1,2),MID(I963,1,2),MID(J963,1,2), MID(K963,1,2),MID(L963,1,1))</f>
        <v>083PABRRIJAS</v>
      </c>
      <c r="H963" s="197" t="s">
        <v>1301</v>
      </c>
      <c r="I963" s="197" t="s">
        <v>358</v>
      </c>
      <c r="J963" s="197" t="s">
        <v>2872</v>
      </c>
      <c r="K963" s="197" t="s">
        <v>1194</v>
      </c>
      <c r="L963" s="15" t="s">
        <v>57</v>
      </c>
      <c r="M963" s="103" t="s">
        <v>57</v>
      </c>
      <c r="N963" s="193">
        <v>39517</v>
      </c>
      <c r="O963" s="199">
        <v>10</v>
      </c>
      <c r="P963" s="199">
        <v>3</v>
      </c>
      <c r="Q963" s="199">
        <v>2008</v>
      </c>
      <c r="R963" s="637">
        <f t="shared" ca="1" si="340"/>
        <v>16</v>
      </c>
      <c r="S963" s="15" t="s">
        <v>4808</v>
      </c>
      <c r="T963" s="29" t="s">
        <v>86</v>
      </c>
      <c r="U963" s="371" t="s">
        <v>327</v>
      </c>
      <c r="V963" s="14" t="s">
        <v>2611</v>
      </c>
      <c r="W963" s="114" t="s">
        <v>47</v>
      </c>
      <c r="X963" s="51" t="str">
        <f t="shared" si="341"/>
        <v>9012BRAMSECOV</v>
      </c>
      <c r="Y963" s="197" t="s">
        <v>358</v>
      </c>
      <c r="Z963" s="197" t="s">
        <v>1823</v>
      </c>
      <c r="AA963" s="197" t="s">
        <v>4136</v>
      </c>
      <c r="AB963" s="197" t="s">
        <v>439</v>
      </c>
      <c r="AC963" s="481" t="s">
        <v>56</v>
      </c>
      <c r="AD963" s="15" t="s">
        <v>42</v>
      </c>
      <c r="AE963" s="361">
        <v>33223</v>
      </c>
      <c r="AF963" s="362" t="s">
        <v>267</v>
      </c>
      <c r="AG963" s="362" t="s">
        <v>206</v>
      </c>
      <c r="AH963" s="362" t="s">
        <v>508</v>
      </c>
      <c r="AI963" s="58" t="s">
        <v>4809</v>
      </c>
      <c r="AJ963" s="197" t="s">
        <v>42</v>
      </c>
      <c r="AK963" s="372" t="s">
        <v>4138</v>
      </c>
      <c r="AL963" s="15" t="s">
        <v>2578</v>
      </c>
      <c r="AM963" s="85">
        <v>45249.515443912038</v>
      </c>
      <c r="AN963" s="15"/>
      <c r="AO963" s="1115"/>
      <c r="AP963" s="15"/>
      <c r="AQ963" s="20"/>
      <c r="AR963" s="199"/>
      <c r="AS963" s="146" t="s">
        <v>47</v>
      </c>
      <c r="AT963" s="185" t="s">
        <v>67</v>
      </c>
      <c r="AU963" s="164" t="s">
        <v>47</v>
      </c>
      <c r="AV963" s="58"/>
      <c r="AW963" s="180"/>
      <c r="AX963" s="58"/>
      <c r="AY963" s="180"/>
      <c r="AZ963" s="58"/>
      <c r="BA963" s="58"/>
      <c r="BB963" s="164"/>
      <c r="BC963" s="164"/>
      <c r="BD963" s="164"/>
      <c r="BE963" s="164"/>
      <c r="BF963" s="164"/>
      <c r="BG963" s="755">
        <f t="shared" si="342"/>
        <v>14</v>
      </c>
      <c r="BH963" s="709">
        <f t="shared" si="343"/>
        <v>16</v>
      </c>
      <c r="BI963" s="755">
        <f t="shared" si="344"/>
        <v>2</v>
      </c>
      <c r="BJ963" s="459" t="str">
        <f t="shared" si="345"/>
        <v>2 AÑOS REZAGO</v>
      </c>
      <c r="BK963" s="164"/>
    </row>
    <row r="964" spans="1:63" customFormat="1" ht="18.75" customHeight="1">
      <c r="A964" s="481">
        <v>514</v>
      </c>
      <c r="B964" s="114" t="s">
        <v>2836</v>
      </c>
      <c r="C964" s="15" t="s">
        <v>33</v>
      </c>
      <c r="D964" s="15" t="s">
        <v>33</v>
      </c>
      <c r="E964" s="15" t="s">
        <v>2048</v>
      </c>
      <c r="F964" s="15">
        <v>928325463</v>
      </c>
      <c r="G964" s="310" t="str">
        <f>CONCATENATE(MID(Q964,3,2),MID(P964,1,2),MID(H964,1,2),MID(I964,1,2),MID(J964,1,2), MID(K964,1,2),MID(L964,1,1))</f>
        <v>1710PAPAALSIC</v>
      </c>
      <c r="H964" s="18" t="s">
        <v>1301</v>
      </c>
      <c r="I964" s="18" t="s">
        <v>447</v>
      </c>
      <c r="J964" s="18" t="s">
        <v>3416</v>
      </c>
      <c r="K964" s="18" t="s">
        <v>3417</v>
      </c>
      <c r="L964" s="15" t="s">
        <v>111</v>
      </c>
      <c r="M964" s="18" t="s">
        <v>111</v>
      </c>
      <c r="N964" s="193">
        <v>43011</v>
      </c>
      <c r="O964" s="199">
        <v>3</v>
      </c>
      <c r="P964" s="199">
        <v>10</v>
      </c>
      <c r="Q964" s="199">
        <v>2017</v>
      </c>
      <c r="R964" s="637">
        <f t="shared" ca="1" si="340"/>
        <v>6</v>
      </c>
      <c r="S964" s="15" t="s">
        <v>4809</v>
      </c>
      <c r="T964" s="18" t="s">
        <v>142</v>
      </c>
      <c r="U964" s="19" t="s">
        <v>3418</v>
      </c>
      <c r="V964" s="14" t="s">
        <v>2592</v>
      </c>
      <c r="W964" s="114" t="s">
        <v>47</v>
      </c>
      <c r="X964" s="51" t="str">
        <f t="shared" si="341"/>
        <v>927PASUADMAV</v>
      </c>
      <c r="Y964" s="18" t="s">
        <v>447</v>
      </c>
      <c r="Z964" s="18" t="s">
        <v>61</v>
      </c>
      <c r="AA964" s="18" t="s">
        <v>701</v>
      </c>
      <c r="AB964" s="18" t="s">
        <v>185</v>
      </c>
      <c r="AC964" s="481" t="s">
        <v>56</v>
      </c>
      <c r="AD964" s="15" t="s">
        <v>42</v>
      </c>
      <c r="AE964" s="116">
        <v>33803</v>
      </c>
      <c r="AF964" s="18" t="s">
        <v>199</v>
      </c>
      <c r="AG964" s="18" t="s">
        <v>200</v>
      </c>
      <c r="AH964" s="18" t="s">
        <v>115</v>
      </c>
      <c r="AI964" s="58" t="s">
        <v>4809</v>
      </c>
      <c r="AJ964" s="18" t="s">
        <v>42</v>
      </c>
      <c r="AK964" s="117" t="s">
        <v>1285</v>
      </c>
      <c r="AL964" s="15" t="s">
        <v>2578</v>
      </c>
      <c r="AM964" s="31">
        <v>45222.417013888888</v>
      </c>
      <c r="AN964" s="15"/>
      <c r="AO964" s="24"/>
      <c r="AP964" s="15"/>
      <c r="AQ964" s="20"/>
      <c r="AR964" s="20"/>
      <c r="AS964" s="114" t="s">
        <v>47</v>
      </c>
      <c r="AT964" s="15" t="s">
        <v>67</v>
      </c>
      <c r="AU964" s="398" t="s">
        <v>47</v>
      </c>
      <c r="AV964" s="15"/>
      <c r="AW964" s="180"/>
      <c r="AX964" s="58"/>
      <c r="AY964" s="180"/>
      <c r="AZ964" s="15"/>
      <c r="BA964" s="15"/>
      <c r="BB964" s="164"/>
      <c r="BC964" s="164"/>
      <c r="BD964" s="164"/>
      <c r="BE964" s="164"/>
      <c r="BF964" s="164"/>
      <c r="BG964" s="755">
        <f t="shared" si="342"/>
        <v>6</v>
      </c>
      <c r="BH964" s="709">
        <f t="shared" si="343"/>
        <v>6</v>
      </c>
      <c r="BI964" s="755">
        <f t="shared" si="344"/>
        <v>0</v>
      </c>
      <c r="BJ964" s="459" t="str">
        <f t="shared" si="345"/>
        <v>NO TIENE REZAGO</v>
      </c>
      <c r="BK964" s="164"/>
    </row>
    <row r="965" spans="1:63" customFormat="1" ht="18.75" customHeight="1">
      <c r="A965" s="481">
        <v>73</v>
      </c>
      <c r="B965" s="51" t="s">
        <v>2575</v>
      </c>
      <c r="C965" s="25" t="s">
        <v>33</v>
      </c>
      <c r="D965" s="25" t="s">
        <v>33</v>
      </c>
      <c r="E965" s="14" t="s">
        <v>132</v>
      </c>
      <c r="F965" s="14" t="s">
        <v>1300</v>
      </c>
      <c r="G965" s="310" t="str">
        <f>CONCATENATE(MID(Q965,3,2),MID(P965,1,2),MID(H965,1,2),MID(I965,1,2),MID(J965,1,2), MID(K965,1,2),MID(L965,1,1))</f>
        <v>203PATOJOEMS</v>
      </c>
      <c r="H965" s="37" t="s">
        <v>1301</v>
      </c>
      <c r="I965" s="37" t="s">
        <v>1302</v>
      </c>
      <c r="J965" s="37" t="s">
        <v>2684</v>
      </c>
      <c r="K965" s="37" t="s">
        <v>2615</v>
      </c>
      <c r="L965" s="15" t="s">
        <v>57</v>
      </c>
      <c r="M965" s="103" t="s">
        <v>57</v>
      </c>
      <c r="N965" s="193">
        <v>43900</v>
      </c>
      <c r="O965" s="199">
        <v>10</v>
      </c>
      <c r="P965" s="199">
        <v>3</v>
      </c>
      <c r="Q965" s="199">
        <v>2020</v>
      </c>
      <c r="R965" s="637">
        <f t="shared" ca="1" si="340"/>
        <v>4</v>
      </c>
      <c r="S965" s="15" t="s">
        <v>4808</v>
      </c>
      <c r="T965" s="29" t="s">
        <v>2590</v>
      </c>
      <c r="U965" s="14">
        <v>174</v>
      </c>
      <c r="V965" s="29" t="s">
        <v>53</v>
      </c>
      <c r="W965" s="51" t="s">
        <v>47</v>
      </c>
      <c r="X965" s="51" t="str">
        <f t="shared" si="341"/>
        <v>9606PATOJEYOV</v>
      </c>
      <c r="Y965" s="33" t="s">
        <v>1301</v>
      </c>
      <c r="Z965" s="33" t="s">
        <v>1302</v>
      </c>
      <c r="AA965" s="33" t="s">
        <v>1303</v>
      </c>
      <c r="AB965" s="33" t="s">
        <v>1304</v>
      </c>
      <c r="AC965" s="481" t="s">
        <v>56</v>
      </c>
      <c r="AD965" s="58" t="s">
        <v>42</v>
      </c>
      <c r="AE965" s="38">
        <v>35235</v>
      </c>
      <c r="AF965" s="46" t="s">
        <v>161</v>
      </c>
      <c r="AG965" s="46" t="s">
        <v>301</v>
      </c>
      <c r="AH965" s="46" t="s">
        <v>334</v>
      </c>
      <c r="AI965" s="58" t="s">
        <v>4809</v>
      </c>
      <c r="AJ965" s="14" t="s">
        <v>42</v>
      </c>
      <c r="AK965" s="39">
        <v>2065842</v>
      </c>
      <c r="AL965" s="1080" t="s">
        <v>2578</v>
      </c>
      <c r="AM965" s="1106">
        <v>45184</v>
      </c>
      <c r="AN965" s="15" t="s">
        <v>49</v>
      </c>
      <c r="AO965" s="1101">
        <v>45215</v>
      </c>
      <c r="AP965" s="58">
        <v>1</v>
      </c>
      <c r="AQ965" s="56">
        <v>1</v>
      </c>
      <c r="AR965" s="39">
        <v>1</v>
      </c>
      <c r="AS965" s="51" t="s">
        <v>47</v>
      </c>
      <c r="AT965" s="14" t="s">
        <v>98</v>
      </c>
      <c r="AU965" s="1058" t="s">
        <v>47</v>
      </c>
      <c r="AV965" s="58"/>
      <c r="AW965" s="244"/>
      <c r="AX965" s="58"/>
      <c r="AY965" s="244"/>
      <c r="AZ965" s="58"/>
      <c r="BA965" s="557"/>
      <c r="BB965" s="1061"/>
      <c r="BC965" s="1061"/>
      <c r="BD965" s="1061"/>
      <c r="BE965" s="1061"/>
      <c r="BF965" s="1061"/>
      <c r="BG965" s="755">
        <f t="shared" si="342"/>
        <v>6</v>
      </c>
      <c r="BH965" s="709">
        <f t="shared" si="343"/>
        <v>4</v>
      </c>
      <c r="BI965" s="755">
        <f t="shared" si="344"/>
        <v>-2</v>
      </c>
      <c r="BJ965" s="459" t="str">
        <f t="shared" si="345"/>
        <v>NO TIENE REZAGO</v>
      </c>
      <c r="BK965" s="1061"/>
    </row>
    <row r="966" spans="1:63" customFormat="1" ht="18.75" customHeight="1">
      <c r="A966" s="481">
        <v>63</v>
      </c>
      <c r="B966" s="51" t="s">
        <v>2575</v>
      </c>
      <c r="C966" s="25" t="s">
        <v>33</v>
      </c>
      <c r="D966" s="25" t="s">
        <v>33</v>
      </c>
      <c r="E966" s="14" t="s">
        <v>34</v>
      </c>
      <c r="F966" s="14">
        <v>936454591</v>
      </c>
      <c r="G966" s="310" t="str">
        <f>CONCATENATE(MID(Q966,3,2),MID(P966,1,2),MID(H966,1,2),MID(I966,1,2),MID(J966,1,2), MID(K966,1,2),MID(L966,1,1))</f>
        <v>119PAMAARDAS</v>
      </c>
      <c r="H966" s="34" t="s">
        <v>2668</v>
      </c>
      <c r="I966" s="34" t="s">
        <v>426</v>
      </c>
      <c r="J966" s="34" t="s">
        <v>2670</v>
      </c>
      <c r="K966" s="34" t="s">
        <v>246</v>
      </c>
      <c r="L966" s="15" t="s">
        <v>57</v>
      </c>
      <c r="M966" s="103" t="s">
        <v>57</v>
      </c>
      <c r="N966" s="193">
        <v>40816</v>
      </c>
      <c r="O966" s="199">
        <v>30</v>
      </c>
      <c r="P966" s="199">
        <v>9</v>
      </c>
      <c r="Q966" s="199">
        <v>2011</v>
      </c>
      <c r="R966" s="637">
        <f t="shared" ca="1" si="340"/>
        <v>12</v>
      </c>
      <c r="S966" s="15" t="s">
        <v>4809</v>
      </c>
      <c r="T966" s="29" t="s">
        <v>2590</v>
      </c>
      <c r="U966" s="14">
        <v>2735</v>
      </c>
      <c r="V966" s="14" t="s">
        <v>2582</v>
      </c>
      <c r="W966" s="51" t="s">
        <v>47</v>
      </c>
      <c r="X966" s="51" t="str">
        <f t="shared" si="341"/>
        <v>8705MAMOMAISV</v>
      </c>
      <c r="Y966" s="33" t="s">
        <v>426</v>
      </c>
      <c r="Z966" s="33" t="s">
        <v>876</v>
      </c>
      <c r="AA966" s="14" t="s">
        <v>2671</v>
      </c>
      <c r="AB966" s="33" t="s">
        <v>1038</v>
      </c>
      <c r="AC966" s="481" t="s">
        <v>56</v>
      </c>
      <c r="AD966" s="44" t="s">
        <v>57</v>
      </c>
      <c r="AE966" s="35">
        <v>31914</v>
      </c>
      <c r="AF966" s="46" t="s">
        <v>284</v>
      </c>
      <c r="AG966" s="46" t="s">
        <v>105</v>
      </c>
      <c r="AH966" s="46" t="s">
        <v>249</v>
      </c>
      <c r="AI966" s="58" t="s">
        <v>4809</v>
      </c>
      <c r="AJ966" s="32" t="s">
        <v>58</v>
      </c>
      <c r="AK966" s="36">
        <v>20762645</v>
      </c>
      <c r="AL966" s="1080" t="s">
        <v>2578</v>
      </c>
      <c r="AM966" s="1098">
        <v>45184</v>
      </c>
      <c r="AN966" s="58"/>
      <c r="AO966" s="1101"/>
      <c r="AP966" s="58"/>
      <c r="AQ966" s="56"/>
      <c r="AR966" s="39"/>
      <c r="AS966" s="51" t="s">
        <v>47</v>
      </c>
      <c r="AT966" s="14" t="s">
        <v>98</v>
      </c>
      <c r="AU966" s="1058" t="s">
        <v>47</v>
      </c>
      <c r="AV966" s="58"/>
      <c r="AW966" s="244"/>
      <c r="AX966" s="58"/>
      <c r="AY966" s="244"/>
      <c r="AZ966" s="58"/>
      <c r="BA966" s="557"/>
      <c r="BB966" s="1061"/>
      <c r="BC966" s="1061"/>
      <c r="BD966" s="1061"/>
      <c r="BE966" s="1061"/>
      <c r="BF966" s="1061"/>
      <c r="BG966" s="755">
        <f t="shared" si="342"/>
        <v>10</v>
      </c>
      <c r="BH966" s="709">
        <f t="shared" si="343"/>
        <v>12</v>
      </c>
      <c r="BI966" s="755">
        <f t="shared" si="344"/>
        <v>2</v>
      </c>
      <c r="BJ966" s="459" t="str">
        <f t="shared" si="345"/>
        <v>2 AÑOS REZAGO</v>
      </c>
      <c r="BK966" s="1061"/>
    </row>
    <row r="967" spans="1:63" customFormat="1" ht="18.75" customHeight="1">
      <c r="A967" s="481">
        <v>62</v>
      </c>
      <c r="B967" s="51" t="s">
        <v>2575</v>
      </c>
      <c r="C967" s="25" t="s">
        <v>33</v>
      </c>
      <c r="D967" s="25" t="s">
        <v>33</v>
      </c>
      <c r="E967" s="14" t="s">
        <v>34</v>
      </c>
      <c r="F967" s="14">
        <v>936454591</v>
      </c>
      <c r="G967" s="310" t="str">
        <f>CONCATENATE(MID(Q967,3,2),MID(P967,1,2),MID(H967,1,2),MID(I967,1,2),MID(J967,1,2), MID(K967,1,2),MID(L967,1,1))</f>
        <v>138PAMACAISS</v>
      </c>
      <c r="H967" s="34" t="s">
        <v>2668</v>
      </c>
      <c r="I967" s="34" t="s">
        <v>426</v>
      </c>
      <c r="J967" s="34" t="s">
        <v>2669</v>
      </c>
      <c r="K967" s="34" t="s">
        <v>1038</v>
      </c>
      <c r="L967" s="15" t="s">
        <v>57</v>
      </c>
      <c r="M967" s="103" t="s">
        <v>57</v>
      </c>
      <c r="N967" s="193">
        <v>41508</v>
      </c>
      <c r="O967" s="199">
        <v>22</v>
      </c>
      <c r="P967" s="199">
        <v>8</v>
      </c>
      <c r="Q967" s="199">
        <v>2013</v>
      </c>
      <c r="R967" s="637">
        <f t="shared" ca="1" si="340"/>
        <v>10</v>
      </c>
      <c r="S967" s="15" t="s">
        <v>4809</v>
      </c>
      <c r="T967" s="29" t="s">
        <v>2590</v>
      </c>
      <c r="U967" s="14">
        <v>1842</v>
      </c>
      <c r="V967" s="14" t="s">
        <v>2602</v>
      </c>
      <c r="W967" s="51" t="s">
        <v>47</v>
      </c>
      <c r="X967" s="51" t="str">
        <f t="shared" si="341"/>
        <v>8705MAMOMAISV</v>
      </c>
      <c r="Y967" s="33" t="s">
        <v>426</v>
      </c>
      <c r="Z967" s="33" t="s">
        <v>876</v>
      </c>
      <c r="AA967" s="33" t="s">
        <v>1037</v>
      </c>
      <c r="AB967" s="33" t="s">
        <v>1038</v>
      </c>
      <c r="AC967" s="481" t="s">
        <v>56</v>
      </c>
      <c r="AD967" s="44" t="s">
        <v>57</v>
      </c>
      <c r="AE967" s="35">
        <v>31914</v>
      </c>
      <c r="AF967" s="46" t="s">
        <v>284</v>
      </c>
      <c r="AG967" s="46" t="s">
        <v>105</v>
      </c>
      <c r="AH967" s="46" t="s">
        <v>249</v>
      </c>
      <c r="AI967" s="58" t="s">
        <v>4809</v>
      </c>
      <c r="AJ967" s="32" t="s">
        <v>58</v>
      </c>
      <c r="AK967" s="36">
        <v>20762645</v>
      </c>
      <c r="AL967" s="1080" t="s">
        <v>2578</v>
      </c>
      <c r="AM967" s="1098">
        <v>45184</v>
      </c>
      <c r="AN967" s="15" t="s">
        <v>49</v>
      </c>
      <c r="AO967" s="1101">
        <v>45225</v>
      </c>
      <c r="AP967" s="58">
        <v>3</v>
      </c>
      <c r="AQ967" s="56">
        <v>3</v>
      </c>
      <c r="AR967" s="39">
        <v>1</v>
      </c>
      <c r="AS967" s="51" t="s">
        <v>47</v>
      </c>
      <c r="AT967" s="14" t="s">
        <v>98</v>
      </c>
      <c r="AU967" s="1058" t="s">
        <v>47</v>
      </c>
      <c r="AV967" s="58"/>
      <c r="AW967" s="244"/>
      <c r="AX967" s="58"/>
      <c r="AY967" s="244"/>
      <c r="AZ967" s="58"/>
      <c r="BA967" s="557"/>
      <c r="BB967" s="1061"/>
      <c r="BC967" s="1061"/>
      <c r="BD967" s="1061"/>
      <c r="BE967" s="1061"/>
      <c r="BF967" s="1061"/>
      <c r="BG967" s="755">
        <f t="shared" si="342"/>
        <v>8</v>
      </c>
      <c r="BH967" s="709">
        <f t="shared" si="343"/>
        <v>10</v>
      </c>
      <c r="BI967" s="755">
        <f t="shared" si="344"/>
        <v>2</v>
      </c>
      <c r="BJ967" s="459" t="str">
        <f t="shared" si="345"/>
        <v>2 AÑOS REZAGO</v>
      </c>
      <c r="BK967" s="1061"/>
    </row>
    <row r="968" spans="1:63" customFormat="1" ht="18.75" customHeight="1">
      <c r="A968" s="481">
        <v>64</v>
      </c>
      <c r="B968" s="51" t="s">
        <v>2575</v>
      </c>
      <c r="C968" s="25" t="s">
        <v>33</v>
      </c>
      <c r="D968" s="25" t="s">
        <v>33</v>
      </c>
      <c r="E968" s="14" t="s">
        <v>34</v>
      </c>
      <c r="F968" s="14">
        <v>936454591</v>
      </c>
      <c r="G968" s="310" t="str">
        <f>CONCATENATE(MID(Q968,3,2),MID(P968,1,2),MID(H968,1,2),MID(I968,1,2),MID(J968,1,2), MID(K968,1,2),MID(L968,1,1))</f>
        <v>061PAMAORELS</v>
      </c>
      <c r="H968" s="34" t="s">
        <v>2668</v>
      </c>
      <c r="I968" s="34" t="s">
        <v>426</v>
      </c>
      <c r="J968" s="34" t="s">
        <v>166</v>
      </c>
      <c r="K968" s="34" t="s">
        <v>428</v>
      </c>
      <c r="L968" s="15" t="s">
        <v>57</v>
      </c>
      <c r="M968" s="103" t="s">
        <v>57</v>
      </c>
      <c r="N968" s="193">
        <v>38742</v>
      </c>
      <c r="O968" s="199">
        <v>25</v>
      </c>
      <c r="P968" s="199">
        <v>1</v>
      </c>
      <c r="Q968" s="199">
        <v>2006</v>
      </c>
      <c r="R968" s="637">
        <f t="shared" ca="1" si="340"/>
        <v>18</v>
      </c>
      <c r="S968" s="15" t="s">
        <v>4809</v>
      </c>
      <c r="T968" s="29" t="s">
        <v>86</v>
      </c>
      <c r="U968" s="14">
        <v>33400017</v>
      </c>
      <c r="V968" s="16" t="s">
        <v>2672</v>
      </c>
      <c r="W968" s="51" t="s">
        <v>47</v>
      </c>
      <c r="X968" s="51" t="str">
        <f t="shared" si="341"/>
        <v>8705MAMOMAISV</v>
      </c>
      <c r="Y968" s="33" t="s">
        <v>426</v>
      </c>
      <c r="Z968" s="33" t="s">
        <v>876</v>
      </c>
      <c r="AA968" s="14" t="s">
        <v>2671</v>
      </c>
      <c r="AB968" s="33" t="s">
        <v>1038</v>
      </c>
      <c r="AC968" s="481" t="s">
        <v>56</v>
      </c>
      <c r="AD968" s="44" t="s">
        <v>57</v>
      </c>
      <c r="AE968" s="35">
        <v>31914</v>
      </c>
      <c r="AF968" s="46" t="s">
        <v>284</v>
      </c>
      <c r="AG968" s="46" t="s">
        <v>105</v>
      </c>
      <c r="AH968" s="46" t="s">
        <v>249</v>
      </c>
      <c r="AI968" s="58" t="s">
        <v>4809</v>
      </c>
      <c r="AJ968" s="32" t="s">
        <v>58</v>
      </c>
      <c r="AK968" s="36">
        <v>20762645</v>
      </c>
      <c r="AL968" s="1080" t="s">
        <v>2578</v>
      </c>
      <c r="AM968" s="1098">
        <v>45184</v>
      </c>
      <c r="AN968" s="58"/>
      <c r="AO968" s="1101"/>
      <c r="AP968" s="58"/>
      <c r="AQ968" s="56"/>
      <c r="AR968" s="39"/>
      <c r="AS968" s="51" t="s">
        <v>47</v>
      </c>
      <c r="AT968" s="14" t="s">
        <v>98</v>
      </c>
      <c r="AU968" s="1058" t="s">
        <v>47</v>
      </c>
      <c r="AV968" s="58"/>
      <c r="AW968" s="244"/>
      <c r="AX968" s="58"/>
      <c r="AY968" s="244"/>
      <c r="AZ968" s="58"/>
      <c r="BA968" s="557"/>
      <c r="BB968" s="1061"/>
      <c r="BC968" s="1061"/>
      <c r="BD968" s="1061"/>
      <c r="BE968" s="1061"/>
      <c r="BF968" s="1061"/>
      <c r="BG968" s="755">
        <f t="shared" si="342"/>
        <v>15</v>
      </c>
      <c r="BH968" s="709">
        <f t="shared" si="343"/>
        <v>18</v>
      </c>
      <c r="BI968" s="755">
        <f t="shared" si="344"/>
        <v>3</v>
      </c>
      <c r="BJ968" s="459" t="str">
        <f t="shared" si="345"/>
        <v>3 AÑOS REZAGO</v>
      </c>
      <c r="BK968" s="1061"/>
    </row>
    <row r="969" spans="1:63" customFormat="1" ht="18.75" customHeight="1">
      <c r="A969" s="481">
        <v>824</v>
      </c>
      <c r="B969" s="23" t="s">
        <v>4811</v>
      </c>
      <c r="C969" s="15" t="s">
        <v>33</v>
      </c>
      <c r="D969" s="15" t="s">
        <v>33</v>
      </c>
      <c r="E969" s="185" t="s">
        <v>132</v>
      </c>
      <c r="F969" s="185">
        <v>998246054</v>
      </c>
      <c r="G969" s="310" t="str">
        <f>CONCATENATE(MID(Q969,3,2),MID(P969,1,2),MID(H969,1,2),MID(I969,1,2),MID(J969,1,2), MID(K969,1,2),MID(L969,1,1))</f>
        <v>161PABLALVAP</v>
      </c>
      <c r="H969" s="197" t="s">
        <v>4119</v>
      </c>
      <c r="I969" s="197" t="s">
        <v>321</v>
      </c>
      <c r="J969" s="197" t="s">
        <v>4124</v>
      </c>
      <c r="K969" s="197" t="s">
        <v>167</v>
      </c>
      <c r="L969" s="15" t="s">
        <v>42</v>
      </c>
      <c r="M969" s="185" t="s">
        <v>42</v>
      </c>
      <c r="N969" s="193">
        <v>42384</v>
      </c>
      <c r="O969" s="199">
        <v>15</v>
      </c>
      <c r="P969" s="199">
        <v>1</v>
      </c>
      <c r="Q969" s="199">
        <v>2016</v>
      </c>
      <c r="R969" s="637">
        <f t="shared" ca="1" si="340"/>
        <v>8</v>
      </c>
      <c r="S969" s="15" t="s">
        <v>4809</v>
      </c>
      <c r="T969" s="185" t="s">
        <v>42</v>
      </c>
      <c r="U969" s="362" t="s">
        <v>4125</v>
      </c>
      <c r="V969" s="14" t="s">
        <v>2588</v>
      </c>
      <c r="W969" s="114" t="s">
        <v>47</v>
      </c>
      <c r="X969" s="51" t="str">
        <f t="shared" si="341"/>
        <v>8604BLTOMIANV</v>
      </c>
      <c r="Y969" s="185" t="s">
        <v>321</v>
      </c>
      <c r="Z969" s="185" t="s">
        <v>102</v>
      </c>
      <c r="AA969" s="185" t="s">
        <v>4122</v>
      </c>
      <c r="AB969" s="185" t="s">
        <v>177</v>
      </c>
      <c r="AC969" s="481" t="s">
        <v>56</v>
      </c>
      <c r="AD969" s="44" t="s">
        <v>111</v>
      </c>
      <c r="AE969" s="193">
        <v>31518</v>
      </c>
      <c r="AF969" s="362" t="s">
        <v>267</v>
      </c>
      <c r="AG969" s="362" t="s">
        <v>162</v>
      </c>
      <c r="AH969" s="362" t="s">
        <v>97</v>
      </c>
      <c r="AI969" s="58" t="s">
        <v>4809</v>
      </c>
      <c r="AJ969" s="150" t="s">
        <v>142</v>
      </c>
      <c r="AK969" s="369" t="s">
        <v>4123</v>
      </c>
      <c r="AL969" s="15" t="s">
        <v>2578</v>
      </c>
      <c r="AM969" s="85">
        <v>45260.641909722224</v>
      </c>
      <c r="AN969" s="15"/>
      <c r="AO969" s="24"/>
      <c r="AP969" s="15"/>
      <c r="AQ969" s="20"/>
      <c r="AR969" s="199"/>
      <c r="AS969" s="146" t="s">
        <v>47</v>
      </c>
      <c r="AT969" s="185" t="s">
        <v>48</v>
      </c>
      <c r="AU969" s="164" t="s">
        <v>47</v>
      </c>
      <c r="AV969" s="58"/>
      <c r="AW969" s="180"/>
      <c r="AX969" s="58"/>
      <c r="AY969" s="180"/>
      <c r="AZ969" s="58"/>
      <c r="BA969" s="58"/>
      <c r="BB969" s="164"/>
      <c r="BC969" s="164"/>
      <c r="BD969" s="164"/>
      <c r="BE969" s="164"/>
      <c r="BF969" s="164"/>
      <c r="BG969" s="755">
        <f t="shared" si="342"/>
        <v>7</v>
      </c>
      <c r="BH969" s="709">
        <f t="shared" si="343"/>
        <v>8</v>
      </c>
      <c r="BI969" s="755">
        <f t="shared" si="344"/>
        <v>1</v>
      </c>
      <c r="BJ969" s="459" t="str">
        <f t="shared" si="345"/>
        <v>NO TIENE REZAGO</v>
      </c>
      <c r="BK969" s="164"/>
    </row>
    <row r="970" spans="1:63" customFormat="1" ht="18.75" customHeight="1">
      <c r="A970" s="481">
        <v>823</v>
      </c>
      <c r="B970" s="23" t="s">
        <v>4811</v>
      </c>
      <c r="C970" s="15" t="s">
        <v>33</v>
      </c>
      <c r="D970" s="15" t="s">
        <v>33</v>
      </c>
      <c r="E970" s="185" t="s">
        <v>132</v>
      </c>
      <c r="F970" s="185">
        <v>998246054</v>
      </c>
      <c r="G970" s="310" t="str">
        <f>CONCATENATE(MID(Q970,3,2),MID(P970,1,2),MID(H970,1,2),MID(I970,1,2),MID(J970,1,2), MID(K970,1,2),MID(L970,1,1))</f>
        <v>0912PABLCHALP</v>
      </c>
      <c r="H970" s="197" t="s">
        <v>4119</v>
      </c>
      <c r="I970" s="197" t="s">
        <v>321</v>
      </c>
      <c r="J970" s="197" t="s">
        <v>4120</v>
      </c>
      <c r="K970" s="197" t="s">
        <v>1776</v>
      </c>
      <c r="L970" s="15" t="s">
        <v>42</v>
      </c>
      <c r="M970" s="185" t="s">
        <v>42</v>
      </c>
      <c r="N970" s="193">
        <v>40158</v>
      </c>
      <c r="O970" s="199">
        <v>11</v>
      </c>
      <c r="P970" s="199">
        <v>12</v>
      </c>
      <c r="Q970" s="199">
        <v>2009</v>
      </c>
      <c r="R970" s="637">
        <f t="shared" ca="1" si="340"/>
        <v>14</v>
      </c>
      <c r="S970" s="15" t="s">
        <v>4808</v>
      </c>
      <c r="T970" s="185" t="s">
        <v>42</v>
      </c>
      <c r="U970" s="362" t="s">
        <v>4121</v>
      </c>
      <c r="V970" s="14" t="s">
        <v>2656</v>
      </c>
      <c r="W970" s="114" t="s">
        <v>47</v>
      </c>
      <c r="X970" s="51" t="str">
        <f t="shared" si="341"/>
        <v>8604BLTOMIANV</v>
      </c>
      <c r="Y970" s="185" t="s">
        <v>321</v>
      </c>
      <c r="Z970" s="185" t="s">
        <v>102</v>
      </c>
      <c r="AA970" s="185" t="s">
        <v>4122</v>
      </c>
      <c r="AB970" s="185" t="s">
        <v>177</v>
      </c>
      <c r="AC970" s="481" t="s">
        <v>56</v>
      </c>
      <c r="AD970" s="44" t="s">
        <v>111</v>
      </c>
      <c r="AE970" s="193">
        <v>31518</v>
      </c>
      <c r="AF970" s="362" t="s">
        <v>267</v>
      </c>
      <c r="AG970" s="362" t="s">
        <v>162</v>
      </c>
      <c r="AH970" s="362" t="s">
        <v>97</v>
      </c>
      <c r="AI970" s="58" t="s">
        <v>4809</v>
      </c>
      <c r="AJ970" s="150" t="s">
        <v>142</v>
      </c>
      <c r="AK970" s="369" t="s">
        <v>4123</v>
      </c>
      <c r="AL970" s="15" t="s">
        <v>2578</v>
      </c>
      <c r="AM970" s="85">
        <v>45260.638136574074</v>
      </c>
      <c r="AN970" s="15" t="s">
        <v>49</v>
      </c>
      <c r="AO970" s="1111">
        <v>45273</v>
      </c>
      <c r="AP970" s="15">
        <v>2</v>
      </c>
      <c r="AQ970" s="20">
        <v>2</v>
      </c>
      <c r="AR970" s="199">
        <v>1</v>
      </c>
      <c r="AS970" s="146" t="s">
        <v>47</v>
      </c>
      <c r="AT970" s="185" t="s">
        <v>48</v>
      </c>
      <c r="AU970" s="164" t="s">
        <v>47</v>
      </c>
      <c r="AV970" s="58"/>
      <c r="AW970" s="180"/>
      <c r="AX970" s="58"/>
      <c r="AY970" s="180"/>
      <c r="AZ970" s="58"/>
      <c r="BA970" s="58"/>
      <c r="BB970" s="164"/>
      <c r="BC970" s="164"/>
      <c r="BD970" s="164"/>
      <c r="BE970" s="164"/>
      <c r="BF970" s="164"/>
      <c r="BG970" s="755">
        <f t="shared" si="342"/>
        <v>12</v>
      </c>
      <c r="BH970" s="709">
        <f t="shared" si="343"/>
        <v>14</v>
      </c>
      <c r="BI970" s="755">
        <f t="shared" si="344"/>
        <v>2</v>
      </c>
      <c r="BJ970" s="459" t="str">
        <f t="shared" si="345"/>
        <v>2 AÑOS REZAGO</v>
      </c>
      <c r="BK970" s="164"/>
    </row>
    <row r="971" spans="1:63" customFormat="1" ht="18.75" customHeight="1">
      <c r="A971" s="481">
        <v>1464</v>
      </c>
      <c r="B971" s="23" t="s">
        <v>5311</v>
      </c>
      <c r="C971" s="15" t="s">
        <v>5146</v>
      </c>
      <c r="D971" s="23" t="s">
        <v>126</v>
      </c>
      <c r="E971" s="53" t="s">
        <v>484</v>
      </c>
      <c r="F971" s="622">
        <v>983806320</v>
      </c>
      <c r="G971" s="310" t="str">
        <f>CONCATENATE(MID(Q971,3,2),MID(P971,1,2),MID(H971,1,2),MID(I971,1,2),MID(J971,1,2), MID(K971,1,2),MID(L971,1,1))</f>
        <v>1912PAFLELANS</v>
      </c>
      <c r="H971" s="604" t="s">
        <v>2821</v>
      </c>
      <c r="I971" s="604" t="s">
        <v>37</v>
      </c>
      <c r="J971" s="604" t="s">
        <v>1928</v>
      </c>
      <c r="K971" s="604" t="s">
        <v>104</v>
      </c>
      <c r="L971" s="58" t="s">
        <v>57</v>
      </c>
      <c r="M971" s="103" t="s">
        <v>57</v>
      </c>
      <c r="N971" s="528">
        <v>43823</v>
      </c>
      <c r="O971" s="354">
        <v>24</v>
      </c>
      <c r="P971" s="354">
        <v>12</v>
      </c>
      <c r="Q971" s="354">
        <v>2019</v>
      </c>
      <c r="R971" s="637">
        <f t="shared" ca="1" si="340"/>
        <v>4</v>
      </c>
      <c r="S971" s="483" t="s">
        <v>4809</v>
      </c>
      <c r="T971" s="48" t="s">
        <v>2590</v>
      </c>
      <c r="U971" s="53">
        <v>6650</v>
      </c>
      <c r="V971" s="53" t="s">
        <v>53</v>
      </c>
      <c r="W971" s="114" t="s">
        <v>47</v>
      </c>
      <c r="X971" s="51" t="str">
        <f t="shared" si="341"/>
        <v>859FLBEMAANV</v>
      </c>
      <c r="Y971" s="604" t="s">
        <v>37</v>
      </c>
      <c r="Z971" s="604" t="s">
        <v>317</v>
      </c>
      <c r="AA971" s="604" t="s">
        <v>672</v>
      </c>
      <c r="AB971" s="605" t="s">
        <v>177</v>
      </c>
      <c r="AC971" s="481" t="s">
        <v>56</v>
      </c>
      <c r="AD971" s="44" t="s">
        <v>57</v>
      </c>
      <c r="AE971" s="108">
        <v>31295</v>
      </c>
      <c r="AF971" s="53">
        <v>5</v>
      </c>
      <c r="AG971" s="53">
        <v>9</v>
      </c>
      <c r="AH971" s="53">
        <v>1985</v>
      </c>
      <c r="AI971" s="15" t="s">
        <v>4809</v>
      </c>
      <c r="AJ971" s="48" t="s">
        <v>1096</v>
      </c>
      <c r="AK971" s="354">
        <v>17032454</v>
      </c>
      <c r="AL971" s="15" t="s">
        <v>2578</v>
      </c>
      <c r="AM971" s="1101">
        <v>45201</v>
      </c>
      <c r="AN971" s="481"/>
      <c r="AO971" s="1114"/>
      <c r="AP971" s="481">
        <v>1</v>
      </c>
      <c r="AQ971" s="530"/>
      <c r="AR971" s="530"/>
      <c r="AS971" s="114" t="s">
        <v>47</v>
      </c>
      <c r="AT971" s="18" t="s">
        <v>1126</v>
      </c>
      <c r="AV971" s="58"/>
      <c r="AW971" s="161" t="s">
        <v>6553</v>
      </c>
      <c r="AX971" s="1103"/>
      <c r="AY971" s="472"/>
      <c r="AZ971" s="58"/>
      <c r="BA971" s="58"/>
      <c r="BG971" s="755">
        <f t="shared" si="342"/>
        <v>6</v>
      </c>
      <c r="BH971" s="709">
        <f t="shared" si="343"/>
        <v>4</v>
      </c>
      <c r="BI971" s="755">
        <f t="shared" si="344"/>
        <v>-2</v>
      </c>
      <c r="BJ971" s="459" t="str">
        <f t="shared" si="345"/>
        <v>NO TIENE REZAGO</v>
      </c>
    </row>
    <row r="972" spans="1:63" customFormat="1" ht="18.75" customHeight="1">
      <c r="A972" s="481">
        <v>191</v>
      </c>
      <c r="B972" s="51" t="s">
        <v>2575</v>
      </c>
      <c r="C972" s="15" t="s">
        <v>5146</v>
      </c>
      <c r="D972" s="25" t="s">
        <v>126</v>
      </c>
      <c r="E972" s="198" t="s">
        <v>484</v>
      </c>
      <c r="F972" s="29">
        <v>983806320</v>
      </c>
      <c r="G972" s="310" t="str">
        <f>CONCATENATE(MID(Q972,3,2),MID(P972,1,2),MID(H972,1,2),MID(I972,1,2),MID(J972,1,2), MID(K972,1,2),MID(L972,1,1))</f>
        <v>108PAFLEMANS</v>
      </c>
      <c r="H972" s="40" t="s">
        <v>2821</v>
      </c>
      <c r="I972" s="40" t="s">
        <v>37</v>
      </c>
      <c r="J972" s="40" t="s">
        <v>2822</v>
      </c>
      <c r="K972" s="40" t="s">
        <v>2466</v>
      </c>
      <c r="L972" s="15" t="s">
        <v>57</v>
      </c>
      <c r="M972" s="103" t="s">
        <v>57</v>
      </c>
      <c r="N972" s="193">
        <v>40404</v>
      </c>
      <c r="O972" s="199">
        <v>14</v>
      </c>
      <c r="P972" s="199">
        <v>8</v>
      </c>
      <c r="Q972" s="199">
        <v>2010</v>
      </c>
      <c r="R972" s="637">
        <f t="shared" ca="1" si="340"/>
        <v>13</v>
      </c>
      <c r="S972" s="15" t="s">
        <v>4808</v>
      </c>
      <c r="T972" s="29" t="s">
        <v>2590</v>
      </c>
      <c r="U972" s="29">
        <v>213</v>
      </c>
      <c r="V972" s="14" t="s">
        <v>2586</v>
      </c>
      <c r="W972" s="51" t="s">
        <v>47</v>
      </c>
      <c r="X972" s="51" t="str">
        <f t="shared" si="341"/>
        <v>859FLBEMAANV</v>
      </c>
      <c r="Y972" s="29" t="s">
        <v>37</v>
      </c>
      <c r="Z972" s="29" t="s">
        <v>317</v>
      </c>
      <c r="AA972" s="29" t="s">
        <v>672</v>
      </c>
      <c r="AB972" s="29" t="s">
        <v>177</v>
      </c>
      <c r="AC972" s="481" t="s">
        <v>56</v>
      </c>
      <c r="AD972" s="44" t="s">
        <v>57</v>
      </c>
      <c r="AE972" s="42">
        <v>31295</v>
      </c>
      <c r="AF972" s="29">
        <v>5</v>
      </c>
      <c r="AG972" s="29">
        <v>9</v>
      </c>
      <c r="AH972" s="29">
        <v>1985</v>
      </c>
      <c r="AI972" s="58" t="s">
        <v>4809</v>
      </c>
      <c r="AJ972" s="32" t="s">
        <v>58</v>
      </c>
      <c r="AK972" s="41">
        <v>17032454</v>
      </c>
      <c r="AL972" s="1080" t="s">
        <v>2578</v>
      </c>
      <c r="AM972" s="1094">
        <v>45201</v>
      </c>
      <c r="AN972" s="482"/>
      <c r="AO972" s="482"/>
      <c r="AP972" s="482"/>
      <c r="AQ972" s="379"/>
      <c r="AR972" s="41"/>
      <c r="AS972" s="51" t="s">
        <v>47</v>
      </c>
      <c r="AT972" s="26" t="s">
        <v>131</v>
      </c>
      <c r="AU972" s="1058" t="s">
        <v>47</v>
      </c>
      <c r="AV972" s="58"/>
      <c r="AW972" s="244"/>
      <c r="AX972" s="58"/>
      <c r="AY972" s="244"/>
      <c r="AZ972" s="58"/>
      <c r="BA972" s="557"/>
      <c r="BB972" s="1061"/>
      <c r="BC972" s="1061"/>
      <c r="BD972" s="1061"/>
      <c r="BE972" s="1061"/>
      <c r="BF972" s="1061"/>
      <c r="BG972" s="755">
        <f t="shared" si="342"/>
        <v>11</v>
      </c>
      <c r="BH972" s="709">
        <f t="shared" si="343"/>
        <v>13</v>
      </c>
      <c r="BI972" s="755">
        <f t="shared" si="344"/>
        <v>2</v>
      </c>
      <c r="BJ972" s="459" t="str">
        <f t="shared" si="345"/>
        <v>2 AÑOS REZAGO</v>
      </c>
      <c r="BK972" s="1061"/>
    </row>
    <row r="973" spans="1:63" customFormat="1" ht="18.75" customHeight="1">
      <c r="A973" s="481">
        <v>1343</v>
      </c>
      <c r="B973" s="23" t="s">
        <v>5311</v>
      </c>
      <c r="C973" s="15" t="s">
        <v>50</v>
      </c>
      <c r="D973" s="15" t="s">
        <v>50</v>
      </c>
      <c r="E973" s="567" t="s">
        <v>51</v>
      </c>
      <c r="F973" s="585" t="s">
        <v>6140</v>
      </c>
      <c r="G973" s="310" t="str">
        <f>CONCATENATE(MID(Q973,3,2),MID(P973,1,2),MID(H973,1,2),MID(I973,1,2),MID(J973,1,2), MID(K973,1,2),MID(L973,1,1))</f>
        <v>191PACOLERAS</v>
      </c>
      <c r="H973" s="499" t="s">
        <v>5525</v>
      </c>
      <c r="I973" s="499" t="s">
        <v>467</v>
      </c>
      <c r="J973" s="499" t="s">
        <v>2928</v>
      </c>
      <c r="K973" s="499" t="s">
        <v>636</v>
      </c>
      <c r="L973" s="58" t="s">
        <v>57</v>
      </c>
      <c r="M973" s="103" t="s">
        <v>57</v>
      </c>
      <c r="N973" s="568">
        <v>43487</v>
      </c>
      <c r="O973" s="576">
        <v>22</v>
      </c>
      <c r="P973" s="576">
        <v>1</v>
      </c>
      <c r="Q973" s="576">
        <v>2019</v>
      </c>
      <c r="R973" s="637">
        <f ca="1">DATEDIF(N973,TODAY(),"Y")</f>
        <v>5</v>
      </c>
      <c r="S973" s="482" t="s">
        <v>4808</v>
      </c>
      <c r="T973" s="499" t="s">
        <v>2590</v>
      </c>
      <c r="U973" s="569">
        <v>45502</v>
      </c>
      <c r="V973" s="14" t="s">
        <v>2595</v>
      </c>
      <c r="W973" s="114" t="s">
        <v>47</v>
      </c>
      <c r="X973" s="51" t="str">
        <f>UPPER(CONCATENATE(MID(AH973,3,2),MID(AG973,1,2),MID(Y973,1,2),MID(Z973,1,2),MID(AA973,1,2),MID(AB973,1,2),MID(AC973,1,1)))</f>
        <v>9510COOLANROV</v>
      </c>
      <c r="Y973" s="499" t="s">
        <v>467</v>
      </c>
      <c r="Z973" s="499" t="s">
        <v>5188</v>
      </c>
      <c r="AA973" s="499" t="s">
        <v>288</v>
      </c>
      <c r="AB973" s="499" t="s">
        <v>1318</v>
      </c>
      <c r="AC973" s="481" t="s">
        <v>56</v>
      </c>
      <c r="AD973" s="44" t="s">
        <v>57</v>
      </c>
      <c r="AE973" s="437">
        <v>34038</v>
      </c>
      <c r="AF973" s="549" t="s">
        <v>418</v>
      </c>
      <c r="AG973" s="560" t="s">
        <v>114</v>
      </c>
      <c r="AH973" s="549" t="s">
        <v>278</v>
      </c>
      <c r="AI973" s="15" t="s">
        <v>4809</v>
      </c>
      <c r="AJ973" s="23" t="s">
        <v>58</v>
      </c>
      <c r="AK973" s="23">
        <v>24772218</v>
      </c>
      <c r="AL973" s="15" t="s">
        <v>2578</v>
      </c>
      <c r="AM973" s="1099">
        <v>45308</v>
      </c>
      <c r="AN973" s="1101"/>
      <c r="AO973" s="1101"/>
      <c r="AP973" s="1101"/>
      <c r="AQ973" s="584"/>
      <c r="AR973" s="584"/>
      <c r="AS973" s="114" t="s">
        <v>47</v>
      </c>
      <c r="AT973" s="18" t="s">
        <v>6241</v>
      </c>
      <c r="AU973" s="305"/>
      <c r="AV973" s="58" t="s">
        <v>47</v>
      </c>
      <c r="AW973" s="771" t="s">
        <v>6242</v>
      </c>
      <c r="AX973" s="1095">
        <v>45310</v>
      </c>
      <c r="AY973" s="771" t="s">
        <v>47</v>
      </c>
      <c r="AZ973" s="58"/>
      <c r="BA973" s="58"/>
      <c r="BG973" s="755">
        <f>IF(V973="NINGUNO",6, IF(V973="NIVEL INICIAL 3 AÑOS",6,IF(V973="NIVEL INICIAL 4 AÑOS",6, IF(V973="NIVEL INICIAL 5 AÑOS",6, IF(V973="PRIMARIA - 1ER GRADO",6, IF(V973="PRIMARIA - 2DO GRADO",7, IF(V973="PRIMARIA - 3ER GRADO",8, IF(V973="PRIMARIA - 4TO GRADO",9, IF(V973="PRIMARIA - 5TO GRADO",10, IF(V973="PRIMARIA - 6TO GRADO",11, IF(V973="SECUNDARIA - 1ER GRADO",12, IF(V973="SECUNDARIA - 2DO GRADO",13, IF(V973="SECUNDARIA - 3ER GRADO",14, IF(V973="SECUNDARIA - 4TO GRADO",15))))))))))))))</f>
        <v>6</v>
      </c>
      <c r="BH973" s="709">
        <f>DATEDIF(N973,"31/03/2024","Y")</f>
        <v>5</v>
      </c>
      <c r="BI973" s="755">
        <f>BH973-BG973</f>
        <v>-1</v>
      </c>
      <c r="BJ973" s="459" t="str">
        <f>IF(BI973&lt;=1,"NO TIENE REZAGO", IF(BI973=2,"2 AÑOS REZAGO", IF(BI973=3,"3 AÑOS REZAGO", IF(BI973&gt;=4, "4 AÑOS REZAGO A MÁS"))))</f>
        <v>NO TIENE REZAGO</v>
      </c>
    </row>
    <row r="974" spans="1:63" customFormat="1" ht="18.75" customHeight="1">
      <c r="A974" s="481">
        <v>1344</v>
      </c>
      <c r="B974" s="23" t="s">
        <v>5311</v>
      </c>
      <c r="C974" s="15" t="s">
        <v>50</v>
      </c>
      <c r="D974" s="15" t="s">
        <v>50</v>
      </c>
      <c r="E974" s="567" t="s">
        <v>51</v>
      </c>
      <c r="F974" s="567" t="s">
        <v>6141</v>
      </c>
      <c r="G974" s="310" t="str">
        <f>CONCATENATE(MID(Q974,3,2),MID(P974,1,2),MID(H974,1,2),MID(I974,1,2),MID(J974,1,2), MID(K974,1,2),MID(L974,1,1))</f>
        <v>142PADEMITHS</v>
      </c>
      <c r="H974" s="499" t="s">
        <v>5525</v>
      </c>
      <c r="I974" s="499" t="s">
        <v>6179</v>
      </c>
      <c r="J974" s="499" t="s">
        <v>2740</v>
      </c>
      <c r="K974" s="499" t="s">
        <v>6180</v>
      </c>
      <c r="L974" s="58" t="s">
        <v>57</v>
      </c>
      <c r="M974" s="103" t="s">
        <v>57</v>
      </c>
      <c r="N974" s="568">
        <v>41681</v>
      </c>
      <c r="O974" s="576">
        <v>11</v>
      </c>
      <c r="P974" s="576">
        <v>2</v>
      </c>
      <c r="Q974" s="576">
        <v>2014</v>
      </c>
      <c r="R974" s="637">
        <f ca="1">DATEDIF(N974,TODAY(),"Y")</f>
        <v>10</v>
      </c>
      <c r="S974" s="483" t="s">
        <v>4809</v>
      </c>
      <c r="T974" s="499" t="s">
        <v>2590</v>
      </c>
      <c r="U974" s="569">
        <v>36058727</v>
      </c>
      <c r="V974" s="14" t="s">
        <v>2602</v>
      </c>
      <c r="W974" s="114" t="s">
        <v>47</v>
      </c>
      <c r="X974" s="51" t="str">
        <f>UPPER(CONCATENATE(MID(AH974,3,2),MID(AG974,1,2),MID(Y974,1,2),MID(Z974,1,2),MID(AA974,1,2),MID(AB974,1,2),MID(AC974,1,1)))</f>
        <v>9510MOMEZONIV</v>
      </c>
      <c r="Y974" s="499" t="s">
        <v>365</v>
      </c>
      <c r="Z974" s="499" t="s">
        <v>958</v>
      </c>
      <c r="AA974" s="499" t="s">
        <v>6222</v>
      </c>
      <c r="AB974" s="499" t="s">
        <v>53</v>
      </c>
      <c r="AC974" s="481" t="s">
        <v>56</v>
      </c>
      <c r="AD974" s="44" t="s">
        <v>57</v>
      </c>
      <c r="AE974" s="437">
        <v>23012</v>
      </c>
      <c r="AF974" s="576" t="s">
        <v>418</v>
      </c>
      <c r="AG974" s="577" t="s">
        <v>114</v>
      </c>
      <c r="AH974" s="576" t="s">
        <v>278</v>
      </c>
      <c r="AI974" s="15" t="s">
        <v>4809</v>
      </c>
      <c r="AJ974" s="23" t="s">
        <v>58</v>
      </c>
      <c r="AK974" s="23">
        <v>9198664</v>
      </c>
      <c r="AL974" s="15" t="s">
        <v>2578</v>
      </c>
      <c r="AM974" s="1099">
        <v>45306</v>
      </c>
      <c r="AN974" s="15" t="s">
        <v>49</v>
      </c>
      <c r="AO974" s="1095">
        <v>45308</v>
      </c>
      <c r="AP974" s="1101"/>
      <c r="AQ974" s="576">
        <v>3</v>
      </c>
      <c r="AR974" s="576">
        <v>3</v>
      </c>
      <c r="AS974" s="638" t="s">
        <v>47</v>
      </c>
      <c r="AT974" s="18" t="s">
        <v>6241</v>
      </c>
      <c r="AU974" s="305"/>
      <c r="AV974" s="58" t="s">
        <v>47</v>
      </c>
      <c r="AW974" s="771" t="s">
        <v>6129</v>
      </c>
      <c r="AX974" s="1095">
        <v>45309</v>
      </c>
      <c r="AY974" s="771" t="s">
        <v>47</v>
      </c>
      <c r="AZ974" s="58"/>
      <c r="BA974" s="58"/>
      <c r="BG974" s="755">
        <f>IF(V974="NINGUNO",6, IF(V974="NIVEL INICIAL 3 AÑOS",6,IF(V974="NIVEL INICIAL 4 AÑOS",6, IF(V974="NIVEL INICIAL 5 AÑOS",6, IF(V974="PRIMARIA - 1ER GRADO",6, IF(V974="PRIMARIA - 2DO GRADO",7, IF(V974="PRIMARIA - 3ER GRADO",8, IF(V974="PRIMARIA - 4TO GRADO",9, IF(V974="PRIMARIA - 5TO GRADO",10, IF(V974="PRIMARIA - 6TO GRADO",11, IF(V974="SECUNDARIA - 1ER GRADO",12, IF(V974="SECUNDARIA - 2DO GRADO",13, IF(V974="SECUNDARIA - 3ER GRADO",14, IF(V974="SECUNDARIA - 4TO GRADO",15))))))))))))))</f>
        <v>8</v>
      </c>
      <c r="BH974" s="709">
        <f>DATEDIF(N974,"31/03/2024","Y")</f>
        <v>10</v>
      </c>
      <c r="BI974" s="755">
        <f>BH974-BG974</f>
        <v>2</v>
      </c>
      <c r="BJ974" s="459" t="str">
        <f>IF(BI974&lt;=1,"NO TIENE REZAGO", IF(BI974=2,"2 AÑOS REZAGO", IF(BI974=3,"3 AÑOS REZAGO", IF(BI974&gt;=4, "4 AÑOS REZAGO A MÁS"))))</f>
        <v>2 AÑOS REZAGO</v>
      </c>
    </row>
    <row r="975" spans="1:63" customFormat="1" ht="18.75" customHeight="1">
      <c r="A975" s="481">
        <v>1135</v>
      </c>
      <c r="B975" s="23" t="s">
        <v>5311</v>
      </c>
      <c r="C975" s="15" t="s">
        <v>33</v>
      </c>
      <c r="D975" s="15" t="s">
        <v>33</v>
      </c>
      <c r="E975" s="53" t="s">
        <v>99</v>
      </c>
      <c r="F975" s="53">
        <v>995074265</v>
      </c>
      <c r="G975" s="310" t="str">
        <f>CONCATENATE(MID(Q975,3,2),MID(P975,1,2),MID(H975,1,2),MID(I975,1,2),MID(J975,1,2), MID(K975,1,2),MID(L975,1,1))</f>
        <v>189PAGAJAALS</v>
      </c>
      <c r="H975" s="48" t="s">
        <v>5525</v>
      </c>
      <c r="I975" s="48" t="s">
        <v>420</v>
      </c>
      <c r="J975" s="450" t="s">
        <v>5526</v>
      </c>
      <c r="K975" s="48" t="s">
        <v>1776</v>
      </c>
      <c r="L975" s="58" t="s">
        <v>57</v>
      </c>
      <c r="M975" s="103" t="s">
        <v>57</v>
      </c>
      <c r="N975" s="537">
        <v>43353</v>
      </c>
      <c r="O975" s="354">
        <v>10</v>
      </c>
      <c r="P975" s="354">
        <v>9</v>
      </c>
      <c r="Q975" s="354">
        <v>2018</v>
      </c>
      <c r="R975" s="637">
        <f ca="1">DATEDIF(N975,TODAY(),"Y")</f>
        <v>5</v>
      </c>
      <c r="S975" s="482" t="s">
        <v>4808</v>
      </c>
      <c r="T975" s="57" t="s">
        <v>2590</v>
      </c>
      <c r="U975" s="538" t="s">
        <v>5527</v>
      </c>
      <c r="V975" s="53" t="s">
        <v>53</v>
      </c>
      <c r="W975" s="114" t="s">
        <v>47</v>
      </c>
      <c r="X975" s="51" t="str">
        <f>UPPER(CONCATENATE(MID(AH975,3,2),MID(AG975,1,2),MID(Y975,1,2),MID(Z975,1,2),MID(AA975,1,2),MID(AB975,1,2),MID(AC975,1,1)))</f>
        <v>9711PAGAMAJOV</v>
      </c>
      <c r="Y975" s="53" t="s">
        <v>1306</v>
      </c>
      <c r="Z975" s="53" t="s">
        <v>420</v>
      </c>
      <c r="AA975" s="540" t="s">
        <v>84</v>
      </c>
      <c r="AB975" s="53" t="s">
        <v>309</v>
      </c>
      <c r="AC975" s="481" t="s">
        <v>56</v>
      </c>
      <c r="AD975" s="44" t="s">
        <v>57</v>
      </c>
      <c r="AE975" s="526">
        <v>35756</v>
      </c>
      <c r="AF975" s="527" t="s">
        <v>252</v>
      </c>
      <c r="AG975" s="527" t="s">
        <v>65</v>
      </c>
      <c r="AH975" s="527" t="s">
        <v>66</v>
      </c>
      <c r="AI975" s="15" t="s">
        <v>4809</v>
      </c>
      <c r="AJ975" s="53" t="s">
        <v>71</v>
      </c>
      <c r="AK975" s="538" t="s">
        <v>5602</v>
      </c>
      <c r="AL975" s="15" t="s">
        <v>2578</v>
      </c>
      <c r="AM975" s="557">
        <v>45296.510682870372</v>
      </c>
      <c r="AN975" s="15" t="s">
        <v>49</v>
      </c>
      <c r="AO975" s="1110">
        <v>45306</v>
      </c>
      <c r="AP975" s="481">
        <v>1</v>
      </c>
      <c r="AQ975" s="466">
        <v>1</v>
      </c>
      <c r="AR975" s="466">
        <v>1</v>
      </c>
      <c r="AS975" s="673" t="s">
        <v>47</v>
      </c>
      <c r="AT975" s="18" t="s">
        <v>98</v>
      </c>
      <c r="AU975" s="305"/>
      <c r="AV975" s="58" t="s">
        <v>47</v>
      </c>
      <c r="AW975" s="162" t="s">
        <v>5642</v>
      </c>
      <c r="AX975" s="1093">
        <v>44950</v>
      </c>
      <c r="AY975" s="162" t="s">
        <v>5636</v>
      </c>
      <c r="AZ975" s="58"/>
      <c r="BA975" s="58"/>
      <c r="BG975" s="755">
        <f>IF(V975="NINGUNO",6, IF(V975="NIVEL INICIAL 3 AÑOS",6,IF(V975="NIVEL INICIAL 4 AÑOS",6, IF(V975="NIVEL INICIAL 5 AÑOS",6, IF(V975="PRIMARIA - 1ER GRADO",6, IF(V975="PRIMARIA - 2DO GRADO",7, IF(V975="PRIMARIA - 3ER GRADO",8, IF(V975="PRIMARIA - 4TO GRADO",9, IF(V975="PRIMARIA - 5TO GRADO",10, IF(V975="PRIMARIA - 6TO GRADO",11, IF(V975="SECUNDARIA - 1ER GRADO",12, IF(V975="SECUNDARIA - 2DO GRADO",13, IF(V975="SECUNDARIA - 3ER GRADO",14, IF(V975="SECUNDARIA - 4TO GRADO",15))))))))))))))</f>
        <v>6</v>
      </c>
      <c r="BH975" s="709">
        <f>DATEDIF(N975,"31/03/2024","Y")</f>
        <v>5</v>
      </c>
      <c r="BI975" s="755">
        <f>BH975-BG975</f>
        <v>-1</v>
      </c>
      <c r="BJ975" s="459" t="str">
        <f>IF(BI975&lt;=1,"NO TIENE REZAGO", IF(BI975=2,"2 AÑOS REZAGO", IF(BI975=3,"3 AÑOS REZAGO", IF(BI975&gt;=4, "4 AÑOS REZAGO A MÁS"))))</f>
        <v>NO TIENE REZAGO</v>
      </c>
    </row>
    <row r="976" spans="1:63" customFormat="1" ht="18.75" customHeight="1">
      <c r="A976" s="481">
        <v>1368</v>
      </c>
      <c r="B976" s="23" t="s">
        <v>5311</v>
      </c>
      <c r="C976" s="15" t="s">
        <v>50</v>
      </c>
      <c r="D976" s="15" t="s">
        <v>50</v>
      </c>
      <c r="E976" s="567" t="s">
        <v>51</v>
      </c>
      <c r="F976" s="564" t="s">
        <v>6137</v>
      </c>
      <c r="G976" s="310" t="str">
        <f>CONCATENATE(MID(Q976,3,2),MID(P976,1,2),MID(H976,1,2),MID(I976,1,2),MID(J976,1,2), MID(K976,1,2),MID(L976,1,1))</f>
        <v>099PAMICEMAS</v>
      </c>
      <c r="H976" s="473" t="s">
        <v>5525</v>
      </c>
      <c r="I976" s="473" t="s">
        <v>6165</v>
      </c>
      <c r="J976" s="473" t="s">
        <v>6199</v>
      </c>
      <c r="K976" s="473" t="s">
        <v>6200</v>
      </c>
      <c r="L976" s="58" t="s">
        <v>57</v>
      </c>
      <c r="M976" s="103" t="s">
        <v>57</v>
      </c>
      <c r="N976" s="565">
        <v>40064</v>
      </c>
      <c r="O976" s="549">
        <v>8</v>
      </c>
      <c r="P976" s="549">
        <v>9</v>
      </c>
      <c r="Q976" s="549">
        <v>2009</v>
      </c>
      <c r="R976" s="637">
        <f ca="1">DATEDIF(N976,TODAY(),"Y")</f>
        <v>14</v>
      </c>
      <c r="S976" s="483" t="s">
        <v>4809</v>
      </c>
      <c r="T976" s="499" t="s">
        <v>2590</v>
      </c>
      <c r="U976" s="561">
        <v>2371</v>
      </c>
      <c r="V976" s="14" t="s">
        <v>2582</v>
      </c>
      <c r="W976" s="114" t="s">
        <v>47</v>
      </c>
      <c r="X976" s="51" t="str">
        <f>UPPER(CONCATENATE(MID(AH976,3,2),MID(AG976,1,2),MID(Y976,1,2),MID(Z976,1,2),MID(AA976,1,2),MID(AB976,1,2),MID(AC976,1,1)))</f>
        <v>8207MIGOCAYEV</v>
      </c>
      <c r="Y976" s="473" t="s">
        <v>6165</v>
      </c>
      <c r="Z976" s="473" t="s">
        <v>742</v>
      </c>
      <c r="AA976" s="473" t="s">
        <v>603</v>
      </c>
      <c r="AB976" s="473" t="s">
        <v>6220</v>
      </c>
      <c r="AC976" s="481" t="s">
        <v>56</v>
      </c>
      <c r="AD976" s="44" t="s">
        <v>57</v>
      </c>
      <c r="AE976" s="474">
        <v>30160</v>
      </c>
      <c r="AF976" s="549" t="s">
        <v>186</v>
      </c>
      <c r="AG976" s="560" t="s">
        <v>216</v>
      </c>
      <c r="AH976" s="549" t="s">
        <v>369</v>
      </c>
      <c r="AI976" s="15" t="s">
        <v>4809</v>
      </c>
      <c r="AJ976" s="576" t="s">
        <v>58</v>
      </c>
      <c r="AK976" s="561">
        <v>21149683</v>
      </c>
      <c r="AL976" s="15" t="s">
        <v>2578</v>
      </c>
      <c r="AM976" s="1095">
        <v>45275</v>
      </c>
      <c r="AN976" s="15" t="s">
        <v>49</v>
      </c>
      <c r="AO976" s="1095">
        <v>45293</v>
      </c>
      <c r="AP976" s="520">
        <v>2</v>
      </c>
      <c r="AQ976" s="576">
        <v>3</v>
      </c>
      <c r="AR976" s="576">
        <v>3</v>
      </c>
      <c r="AS976" s="638" t="s">
        <v>47</v>
      </c>
      <c r="AT976" s="18" t="s">
        <v>6241</v>
      </c>
      <c r="AU976" s="305"/>
      <c r="AV976" s="58" t="s">
        <v>47</v>
      </c>
      <c r="AW976" s="704" t="s">
        <v>6243</v>
      </c>
      <c r="AX976" s="1101">
        <v>45294</v>
      </c>
      <c r="AY976" s="771" t="s">
        <v>47</v>
      </c>
      <c r="AZ976" s="58"/>
      <c r="BA976" s="58"/>
      <c r="BG976" s="755">
        <f>IF(V976="NINGUNO",6, IF(V976="NIVEL INICIAL 3 AÑOS",6,IF(V976="NIVEL INICIAL 4 AÑOS",6, IF(V976="NIVEL INICIAL 5 AÑOS",6, IF(V976="PRIMARIA - 1ER GRADO",6, IF(V976="PRIMARIA - 2DO GRADO",7, IF(V976="PRIMARIA - 3ER GRADO",8, IF(V976="PRIMARIA - 4TO GRADO",9, IF(V976="PRIMARIA - 5TO GRADO",10, IF(V976="PRIMARIA - 6TO GRADO",11, IF(V976="SECUNDARIA - 1ER GRADO",12, IF(V976="SECUNDARIA - 2DO GRADO",13, IF(V976="SECUNDARIA - 3ER GRADO",14, IF(V976="SECUNDARIA - 4TO GRADO",15))))))))))))))</f>
        <v>10</v>
      </c>
      <c r="BH976" s="709">
        <f>DATEDIF(N976,"31/03/2024","Y")</f>
        <v>14</v>
      </c>
      <c r="BI976" s="755">
        <f>BH976-BG976</f>
        <v>4</v>
      </c>
      <c r="BJ976" s="459" t="str">
        <f>IF(BI976&lt;=1,"NO TIENE REZAGO", IF(BI976=2,"2 AÑOS REZAGO", IF(BI976=3,"3 AÑOS REZAGO", IF(BI976&gt;=4, "4 AÑOS REZAGO A MÁS"))))</f>
        <v>4 AÑOS REZAGO A MÁS</v>
      </c>
    </row>
    <row r="977" spans="1:63" customFormat="1" ht="18.75" customHeight="1">
      <c r="A977" s="481">
        <v>911</v>
      </c>
      <c r="B977" s="23" t="s">
        <v>4811</v>
      </c>
      <c r="C977" s="15" t="s">
        <v>33</v>
      </c>
      <c r="D977" s="15" t="s">
        <v>33</v>
      </c>
      <c r="E977" s="185" t="s">
        <v>132</v>
      </c>
      <c r="F977" s="198">
        <v>925383937</v>
      </c>
      <c r="G977" s="310" t="str">
        <f>CONCATENATE(MID(Q977,3,2),MID(P977,1,2),MID(H977,1,2),MID(I977,1,2),MID(J977,1,2), MID(K977,1,2),MID(L977,1,1))</f>
        <v>173PALEDEANS</v>
      </c>
      <c r="H977" s="197" t="s">
        <v>1306</v>
      </c>
      <c r="I977" s="197" t="s">
        <v>951</v>
      </c>
      <c r="J977" s="197" t="s">
        <v>759</v>
      </c>
      <c r="K977" s="197" t="s">
        <v>4376</v>
      </c>
      <c r="L977" s="15" t="s">
        <v>57</v>
      </c>
      <c r="M977" s="103" t="s">
        <v>57</v>
      </c>
      <c r="N977" s="193">
        <v>42805</v>
      </c>
      <c r="O977" s="199">
        <v>11</v>
      </c>
      <c r="P977" s="199">
        <v>3</v>
      </c>
      <c r="Q977" s="199">
        <v>2017</v>
      </c>
      <c r="R977" s="637">
        <f ca="1">DATEDIF(N977,TODAY(),"Y")</f>
        <v>7</v>
      </c>
      <c r="S977" s="15" t="s">
        <v>4809</v>
      </c>
      <c r="T977" s="29" t="s">
        <v>2590</v>
      </c>
      <c r="U977" s="197">
        <v>131</v>
      </c>
      <c r="V977" s="756" t="s">
        <v>2631</v>
      </c>
      <c r="W977" s="114" t="s">
        <v>47</v>
      </c>
      <c r="X977" s="51" t="str">
        <f>UPPER(CONCATENATE(MID(AH977,3,2),MID(AG977,1,2),MID(Y977,1,2),MID(Z977,1,2),MID(AA977,1,2),MID(AB977,1,2),MID(AC977,1,1)))</f>
        <v>9711LECOANKAV</v>
      </c>
      <c r="Y977" s="197" t="s">
        <v>960</v>
      </c>
      <c r="Z977" s="192" t="s">
        <v>478</v>
      </c>
      <c r="AA977" s="192" t="s">
        <v>706</v>
      </c>
      <c r="AB977" s="192" t="s">
        <v>1013</v>
      </c>
      <c r="AC977" s="481" t="s">
        <v>56</v>
      </c>
      <c r="AD977" s="44" t="s">
        <v>57</v>
      </c>
      <c r="AE977" s="271">
        <v>35751</v>
      </c>
      <c r="AF977" s="405" t="s">
        <v>284</v>
      </c>
      <c r="AG977" s="405" t="s">
        <v>65</v>
      </c>
      <c r="AH977" s="405" t="s">
        <v>66</v>
      </c>
      <c r="AI977" s="58" t="s">
        <v>4809</v>
      </c>
      <c r="AJ977" s="32" t="s">
        <v>58</v>
      </c>
      <c r="AK977" s="200">
        <v>27205587</v>
      </c>
      <c r="AL977" s="58" t="s">
        <v>6721</v>
      </c>
      <c r="AM977" s="1102">
        <v>45282.650208333333</v>
      </c>
      <c r="AN977" s="15" t="s">
        <v>49</v>
      </c>
      <c r="AO977" s="1111">
        <v>45282</v>
      </c>
      <c r="AP977" s="498">
        <v>2</v>
      </c>
      <c r="AQ977" s="377">
        <v>2</v>
      </c>
      <c r="AR977" s="200">
        <v>1</v>
      </c>
      <c r="AS977" s="146" t="s">
        <v>47</v>
      </c>
      <c r="AT977" s="198" t="s">
        <v>98</v>
      </c>
      <c r="AU977" s="164" t="s">
        <v>47</v>
      </c>
      <c r="AV977" s="58"/>
      <c r="AW977" s="180"/>
      <c r="AX977" s="58"/>
      <c r="AY977" s="180"/>
      <c r="AZ977" s="58"/>
      <c r="BA977" s="58"/>
      <c r="BB977" s="164"/>
      <c r="BC977" s="164"/>
      <c r="BD977" s="164"/>
      <c r="BE977" s="164"/>
      <c r="BF977" s="164"/>
      <c r="BG977" s="755">
        <f>IF(V977="NINGUNO",6, IF(V977="NIVEL INICIAL 3 AÑOS",6,IF(V977="NIVEL INICIAL 4 AÑOS",6, IF(V977="NIVEL INICIAL 5 AÑOS",6, IF(V977="PRIMARIA - 1ER GRADO",6, IF(V977="PRIMARIA - 2DO GRADO",7, IF(V977="PRIMARIA - 3ER GRADO",8, IF(V977="PRIMARIA - 4TO GRADO",9, IF(V977="PRIMARIA - 5TO GRADO",10, IF(V977="PRIMARIA - 6TO GRADO",11, IF(V977="SECUNDARIA - 1ER GRADO",12, IF(V977="SECUNDARIA - 2DO GRADO",13, IF(V977="SECUNDARIA - 3ER GRADO",14, IF(V977="SECUNDARIA - 4TO GRADO",15))))))))))))))</f>
        <v>6</v>
      </c>
      <c r="BH977" s="709">
        <f>DATEDIF(N977,"31/03/2024","Y")</f>
        <v>7</v>
      </c>
      <c r="BI977" s="755">
        <f>BH977-BG977</f>
        <v>1</v>
      </c>
      <c r="BJ977" s="459" t="str">
        <f>IF(BI977&lt;=1,"NO TIENE REZAGO", IF(BI977=2,"2 AÑOS REZAGO", IF(BI977=3,"3 AÑOS REZAGO", IF(BI977&gt;=4, "4 AÑOS REZAGO A MÁS"))))</f>
        <v>NO TIENE REZAGO</v>
      </c>
      <c r="BK977" s="164"/>
    </row>
    <row r="978" spans="1:63" customFormat="1" ht="18.75" customHeight="1">
      <c r="A978" s="481">
        <v>1153</v>
      </c>
      <c r="B978" s="23" t="s">
        <v>5311</v>
      </c>
      <c r="C978" s="15" t="s">
        <v>33</v>
      </c>
      <c r="D978" s="15" t="s">
        <v>33</v>
      </c>
      <c r="E978" s="53" t="s">
        <v>132</v>
      </c>
      <c r="F978" s="53">
        <v>924775640</v>
      </c>
      <c r="G978" s="310" t="str">
        <f>CONCATENATE(MID(Q978,3,2),MID(P978,1,2),MID(H978,1,2),MID(I978,1,2),MID(J978,1,2), MID(K978,1,2),MID(L978,1,1))</f>
        <v>158PAMAFRPAS</v>
      </c>
      <c r="H978" s="48" t="s">
        <v>1306</v>
      </c>
      <c r="I978" s="48" t="s">
        <v>2001</v>
      </c>
      <c r="J978" s="450" t="s">
        <v>5564</v>
      </c>
      <c r="K978" s="48" t="s">
        <v>622</v>
      </c>
      <c r="L978" s="58" t="s">
        <v>57</v>
      </c>
      <c r="M978" s="103" t="s">
        <v>57</v>
      </c>
      <c r="N978" s="537">
        <v>42227</v>
      </c>
      <c r="O978" s="354">
        <v>11</v>
      </c>
      <c r="P978" s="354">
        <v>8</v>
      </c>
      <c r="Q978" s="354">
        <v>2015</v>
      </c>
      <c r="R978" s="637">
        <f ca="1">DATEDIF(N978,TODAY(),"Y")</f>
        <v>8</v>
      </c>
      <c r="S978" s="483" t="s">
        <v>4809</v>
      </c>
      <c r="T978" s="57" t="s">
        <v>42</v>
      </c>
      <c r="U978" s="538" t="s">
        <v>5565</v>
      </c>
      <c r="V978" s="14" t="s">
        <v>2588</v>
      </c>
      <c r="W978" s="114" t="s">
        <v>47</v>
      </c>
      <c r="X978" s="51" t="str">
        <f>UPPER(CONCATENATE(MID(AH978,3,2),MID(AG978,1,2),MID(Y978,1,2),MID(Z978,1,2),MID(AA978,1,2),MID(AB978,1,2),MID(AC978,1,1)))</f>
        <v>9410MAMUWICAV</v>
      </c>
      <c r="Y978" s="53" t="s">
        <v>2001</v>
      </c>
      <c r="Z978" s="53" t="s">
        <v>433</v>
      </c>
      <c r="AA978" s="540" t="s">
        <v>5273</v>
      </c>
      <c r="AB978" s="53" t="s">
        <v>383</v>
      </c>
      <c r="AC978" s="481" t="s">
        <v>56</v>
      </c>
      <c r="AD978" s="15" t="s">
        <v>42</v>
      </c>
      <c r="AE978" s="108">
        <v>34612</v>
      </c>
      <c r="AF978" s="527" t="s">
        <v>105</v>
      </c>
      <c r="AG978" s="527" t="s">
        <v>114</v>
      </c>
      <c r="AH978" s="527" t="s">
        <v>75</v>
      </c>
      <c r="AI978" s="15" t="s">
        <v>4809</v>
      </c>
      <c r="AJ978" s="53" t="s">
        <v>42</v>
      </c>
      <c r="AK978" s="538" t="s">
        <v>5626</v>
      </c>
      <c r="AL978" s="15" t="s">
        <v>2578</v>
      </c>
      <c r="AM978" s="557">
        <v>45296.569722222222</v>
      </c>
      <c r="AN978" s="15" t="s">
        <v>49</v>
      </c>
      <c r="AO978" s="1114">
        <v>45301</v>
      </c>
      <c r="AP978" s="481">
        <v>1</v>
      </c>
      <c r="AQ978" s="466">
        <v>1</v>
      </c>
      <c r="AR978" s="466">
        <v>1</v>
      </c>
      <c r="AS978" s="673" t="s">
        <v>47</v>
      </c>
      <c r="AT978" s="18" t="s">
        <v>98</v>
      </c>
      <c r="AV978" s="58"/>
      <c r="AW978" s="161"/>
      <c r="AX978" s="1093"/>
      <c r="AY978" s="161"/>
      <c r="AZ978" s="58"/>
      <c r="BA978" s="58"/>
      <c r="BG978" s="755">
        <f>IF(V978="NINGUNO",6, IF(V978="NIVEL INICIAL 3 AÑOS",6,IF(V978="NIVEL INICIAL 4 AÑOS",6, IF(V978="NIVEL INICIAL 5 AÑOS",6, IF(V978="PRIMARIA - 1ER GRADO",6, IF(V978="PRIMARIA - 2DO GRADO",7, IF(V978="PRIMARIA - 3ER GRADO",8, IF(V978="PRIMARIA - 4TO GRADO",9, IF(V978="PRIMARIA - 5TO GRADO",10, IF(V978="PRIMARIA - 6TO GRADO",11, IF(V978="SECUNDARIA - 1ER GRADO",12, IF(V978="SECUNDARIA - 2DO GRADO",13, IF(V978="SECUNDARIA - 3ER GRADO",14, IF(V978="SECUNDARIA - 4TO GRADO",15))))))))))))))</f>
        <v>7</v>
      </c>
      <c r="BH978" s="709">
        <f>DATEDIF(N978,"31/03/2024","Y")</f>
        <v>8</v>
      </c>
      <c r="BI978" s="755">
        <f>BH978-BG978</f>
        <v>1</v>
      </c>
      <c r="BJ978" s="459" t="str">
        <f>IF(BI978&lt;=1,"NO TIENE REZAGO", IF(BI978=2,"2 AÑOS REZAGO", IF(BI978=3,"3 AÑOS REZAGO", IF(BI978&gt;=4, "4 AÑOS REZAGO A MÁS"))))</f>
        <v>NO TIENE REZAGO</v>
      </c>
    </row>
    <row r="979" spans="1:63" customFormat="1" ht="18.75" customHeight="1">
      <c r="A979" s="481">
        <v>1144</v>
      </c>
      <c r="B979" s="23" t="s">
        <v>5311</v>
      </c>
      <c r="C979" s="15" t="s">
        <v>33</v>
      </c>
      <c r="D979" s="15" t="s">
        <v>33</v>
      </c>
      <c r="E979" s="53" t="s">
        <v>68</v>
      </c>
      <c r="F979" s="53">
        <v>981024194</v>
      </c>
      <c r="G979" s="310" t="str">
        <f>CONCATENATE(MID(Q979,3,2),MID(P979,1,2),MID(H979,1,2),MID(I979,1,2),MID(J979,1,2), MID(K979,1,2),MID(L979,1,1))</f>
        <v>1012PABRGRNOP</v>
      </c>
      <c r="H979" s="48" t="s">
        <v>5543</v>
      </c>
      <c r="I979" s="48" t="s">
        <v>5544</v>
      </c>
      <c r="J979" s="48" t="s">
        <v>5545</v>
      </c>
      <c r="K979" s="48" t="s">
        <v>5546</v>
      </c>
      <c r="L979" s="58" t="s">
        <v>42</v>
      </c>
      <c r="M979" s="53" t="s">
        <v>42</v>
      </c>
      <c r="N979" s="537">
        <v>40527</v>
      </c>
      <c r="O979" s="354">
        <v>15</v>
      </c>
      <c r="P979" s="354">
        <v>12</v>
      </c>
      <c r="Q979" s="354">
        <v>2010</v>
      </c>
      <c r="R979" s="637">
        <f t="shared" ref="R979:R1002" ca="1" si="346">DATEDIF(N979,TODAY(),"Y")</f>
        <v>13</v>
      </c>
      <c r="S979" s="483" t="s">
        <v>4809</v>
      </c>
      <c r="T979" s="57" t="s">
        <v>42</v>
      </c>
      <c r="U979" s="538" t="s">
        <v>5547</v>
      </c>
      <c r="V979" s="14" t="s">
        <v>2586</v>
      </c>
      <c r="W979" s="114" t="s">
        <v>47</v>
      </c>
      <c r="X979" s="51" t="str">
        <f t="shared" ref="X979:X1002" si="347">UPPER(CONCATENATE(MID(AH979,3,2),MID(AG979,1,2),MID(Y979,1,2),MID(Z979,1,2),MID(AA979,1,2),MID(AB979,1,2),MID(AC979,1,1)))</f>
        <v>9111BRMACAVIV</v>
      </c>
      <c r="Y979" s="53" t="s">
        <v>5544</v>
      </c>
      <c r="Z979" s="53" t="s">
        <v>426</v>
      </c>
      <c r="AA979" s="53" t="s">
        <v>266</v>
      </c>
      <c r="AB979" s="53" t="s">
        <v>1158</v>
      </c>
      <c r="AC979" s="481" t="s">
        <v>56</v>
      </c>
      <c r="AD979" s="15" t="s">
        <v>42</v>
      </c>
      <c r="AE979" s="108">
        <v>33548</v>
      </c>
      <c r="AF979" s="527" t="s">
        <v>301</v>
      </c>
      <c r="AG979" s="527" t="s">
        <v>65</v>
      </c>
      <c r="AH979" s="527" t="s">
        <v>156</v>
      </c>
      <c r="AI979" s="15" t="s">
        <v>4809</v>
      </c>
      <c r="AJ979" s="53" t="s">
        <v>42</v>
      </c>
      <c r="AK979" s="538" t="s">
        <v>5620</v>
      </c>
      <c r="AL979" s="15" t="s">
        <v>2578</v>
      </c>
      <c r="AM979" s="557">
        <v>45295.682766203703</v>
      </c>
      <c r="AN979" s="15" t="s">
        <v>49</v>
      </c>
      <c r="AO979" s="1114">
        <v>45296</v>
      </c>
      <c r="AP979" s="481">
        <v>1</v>
      </c>
      <c r="AQ979" s="466">
        <v>1</v>
      </c>
      <c r="AR979" s="466">
        <v>1</v>
      </c>
      <c r="AS979" s="673" t="s">
        <v>47</v>
      </c>
      <c r="AT979" s="18" t="s">
        <v>98</v>
      </c>
      <c r="AU979" s="305"/>
      <c r="AV979" s="58" t="s">
        <v>47</v>
      </c>
      <c r="AW979" s="162">
        <v>169</v>
      </c>
      <c r="AX979" s="1093">
        <v>45297</v>
      </c>
      <c r="AY979" s="162" t="s">
        <v>5636</v>
      </c>
      <c r="AZ979" s="58"/>
      <c r="BA979" s="58"/>
      <c r="BG979" s="755">
        <f t="shared" ref="BG979:BG1002" si="348">IF(V979="NINGUNO",6, IF(V979="NIVEL INICIAL 3 AÑOS",6,IF(V979="NIVEL INICIAL 4 AÑOS",6, IF(V979="NIVEL INICIAL 5 AÑOS",6, IF(V979="PRIMARIA - 1ER GRADO",6, IF(V979="PRIMARIA - 2DO GRADO",7, IF(V979="PRIMARIA - 3ER GRADO",8, IF(V979="PRIMARIA - 4TO GRADO",9, IF(V979="PRIMARIA - 5TO GRADO",10, IF(V979="PRIMARIA - 6TO GRADO",11, IF(V979="SECUNDARIA - 1ER GRADO",12, IF(V979="SECUNDARIA - 2DO GRADO",13, IF(V979="SECUNDARIA - 3ER GRADO",14, IF(V979="SECUNDARIA - 4TO GRADO",15))))))))))))))</f>
        <v>11</v>
      </c>
      <c r="BH979" s="709">
        <f t="shared" ref="BH979:BH1002" si="349">DATEDIF(N979,"31/03/2024","Y")</f>
        <v>13</v>
      </c>
      <c r="BI979" s="755">
        <f t="shared" ref="BI979:BI1002" si="350">BH979-BG979</f>
        <v>2</v>
      </c>
      <c r="BJ979" s="459" t="str">
        <f t="shared" ref="BJ979:BJ1002" si="351">IF(BI979&lt;=1,"NO TIENE REZAGO", IF(BI979=2,"2 AÑOS REZAGO", IF(BI979=3,"3 AÑOS REZAGO", IF(BI979&gt;=4, "4 AÑOS REZAGO A MÁS"))))</f>
        <v>2 AÑOS REZAGO</v>
      </c>
    </row>
    <row r="980" spans="1:63" customFormat="1" ht="18.75" customHeight="1">
      <c r="A980" s="481">
        <v>1145</v>
      </c>
      <c r="B980" s="23" t="s">
        <v>5311</v>
      </c>
      <c r="C980" s="15" t="s">
        <v>33</v>
      </c>
      <c r="D980" s="15" t="s">
        <v>33</v>
      </c>
      <c r="E980" s="53" t="s">
        <v>68</v>
      </c>
      <c r="F980" s="53">
        <v>981024194</v>
      </c>
      <c r="G980" s="310" t="str">
        <f>CONCATENATE(MID(Q980,3,2),MID(P980,1,2),MID(H980,1,2),MID(I980,1,2),MID(J980,1,2), MID(K980,1,2),MID(L980,1,1))</f>
        <v>1010PABRJEJHP</v>
      </c>
      <c r="H980" s="48" t="s">
        <v>5543</v>
      </c>
      <c r="I980" s="48" t="s">
        <v>5544</v>
      </c>
      <c r="J980" s="48" t="s">
        <v>5548</v>
      </c>
      <c r="K980" s="48" t="s">
        <v>5549</v>
      </c>
      <c r="L980" s="58" t="s">
        <v>42</v>
      </c>
      <c r="M980" s="53" t="s">
        <v>42</v>
      </c>
      <c r="N980" s="419">
        <v>40465</v>
      </c>
      <c r="O980" s="354">
        <v>14</v>
      </c>
      <c r="P980" s="354">
        <v>10</v>
      </c>
      <c r="Q980" s="354">
        <v>2010</v>
      </c>
      <c r="R980" s="637">
        <f t="shared" ca="1" si="346"/>
        <v>13</v>
      </c>
      <c r="S980" s="482" t="s">
        <v>4808</v>
      </c>
      <c r="T980" s="57" t="s">
        <v>42</v>
      </c>
      <c r="U980" s="538" t="s">
        <v>5550</v>
      </c>
      <c r="V980" s="14" t="s">
        <v>2597</v>
      </c>
      <c r="W980" s="114" t="s">
        <v>47</v>
      </c>
      <c r="X980" s="51" t="str">
        <f t="shared" si="347"/>
        <v>9111BRMACAVIV</v>
      </c>
      <c r="Y980" s="53" t="s">
        <v>5544</v>
      </c>
      <c r="Z980" s="53" t="s">
        <v>426</v>
      </c>
      <c r="AA980" s="53" t="s">
        <v>266</v>
      </c>
      <c r="AB980" s="53" t="s">
        <v>1158</v>
      </c>
      <c r="AC980" s="481" t="s">
        <v>56</v>
      </c>
      <c r="AD980" s="15" t="s">
        <v>42</v>
      </c>
      <c r="AE980" s="108">
        <v>33548</v>
      </c>
      <c r="AF980" s="527" t="s">
        <v>301</v>
      </c>
      <c r="AG980" s="527" t="s">
        <v>65</v>
      </c>
      <c r="AH980" s="527" t="s">
        <v>156</v>
      </c>
      <c r="AI980" s="15" t="s">
        <v>4809</v>
      </c>
      <c r="AJ980" s="53" t="s">
        <v>42</v>
      </c>
      <c r="AK980" s="538" t="s">
        <v>5620</v>
      </c>
      <c r="AL980" s="15" t="s">
        <v>2578</v>
      </c>
      <c r="AM980" s="557">
        <v>45295.690648148149</v>
      </c>
      <c r="AN980" s="58"/>
      <c r="AO980" s="1114"/>
      <c r="AP980" s="481">
        <v>2</v>
      </c>
      <c r="AQ980" s="466"/>
      <c r="AR980" s="466"/>
      <c r="AS980" s="114" t="s">
        <v>47</v>
      </c>
      <c r="AT980" s="18" t="s">
        <v>98</v>
      </c>
      <c r="AU980" s="305"/>
      <c r="AV980" s="58" t="s">
        <v>47</v>
      </c>
      <c r="AW980" s="162">
        <v>169</v>
      </c>
      <c r="AX980" s="1093">
        <v>45297</v>
      </c>
      <c r="AY980" s="162" t="s">
        <v>5636</v>
      </c>
      <c r="AZ980" s="58"/>
      <c r="BA980" s="58"/>
      <c r="BG980" s="755">
        <f t="shared" si="348"/>
        <v>13</v>
      </c>
      <c r="BH980" s="709">
        <f t="shared" si="349"/>
        <v>13</v>
      </c>
      <c r="BI980" s="755">
        <f t="shared" si="350"/>
        <v>0</v>
      </c>
      <c r="BJ980" s="459" t="str">
        <f t="shared" si="351"/>
        <v>NO TIENE REZAGO</v>
      </c>
    </row>
    <row r="981" spans="1:63" customFormat="1" ht="18.75" customHeight="1">
      <c r="A981" s="481">
        <v>1109</v>
      </c>
      <c r="B981" s="23" t="s">
        <v>5311</v>
      </c>
      <c r="C981" s="15" t="s">
        <v>33</v>
      </c>
      <c r="D981" s="15" t="s">
        <v>33</v>
      </c>
      <c r="E981" s="520" t="s">
        <v>5312</v>
      </c>
      <c r="F981" s="520">
        <v>907114336</v>
      </c>
      <c r="G981" s="310" t="str">
        <f>CONCATENATE(MID(Q981,3,2),MID(P981,1,2),MID(H981,1,2),MID(I981,1,2),MID(J981,1,2), MID(K981,1,2),MID(L981,1,1))</f>
        <v>159PAREELALS</v>
      </c>
      <c r="H981" s="18" t="s">
        <v>1315</v>
      </c>
      <c r="I981" s="18" t="s">
        <v>5404</v>
      </c>
      <c r="J981" s="18" t="s">
        <v>2931</v>
      </c>
      <c r="K981" s="18" t="s">
        <v>1776</v>
      </c>
      <c r="L981" s="58" t="s">
        <v>57</v>
      </c>
      <c r="M981" s="103" t="s">
        <v>57</v>
      </c>
      <c r="N981" s="521">
        <v>42258</v>
      </c>
      <c r="O981" s="637">
        <v>11</v>
      </c>
      <c r="P981" s="637">
        <v>9</v>
      </c>
      <c r="Q981" s="637">
        <v>2015</v>
      </c>
      <c r="R981" s="637">
        <f t="shared" ca="1" si="346"/>
        <v>8</v>
      </c>
      <c r="S981" s="482" t="s">
        <v>4808</v>
      </c>
      <c r="T981" s="462" t="s">
        <v>2590</v>
      </c>
      <c r="U981" s="462" t="s">
        <v>120</v>
      </c>
      <c r="V981" s="756" t="s">
        <v>2631</v>
      </c>
      <c r="W981" s="114" t="s">
        <v>47</v>
      </c>
      <c r="X981" s="51" t="str">
        <f t="shared" si="347"/>
        <v>978REFLESDEV</v>
      </c>
      <c r="Y981" s="462" t="s">
        <v>5404</v>
      </c>
      <c r="Z981" s="462" t="s">
        <v>37</v>
      </c>
      <c r="AA981" s="462" t="s">
        <v>3691</v>
      </c>
      <c r="AB981" s="462" t="s">
        <v>81</v>
      </c>
      <c r="AC981" s="481" t="s">
        <v>56</v>
      </c>
      <c r="AD981" s="44" t="s">
        <v>111</v>
      </c>
      <c r="AE981" s="522">
        <v>35664</v>
      </c>
      <c r="AF981" s="462">
        <v>22</v>
      </c>
      <c r="AG981" s="462">
        <v>8</v>
      </c>
      <c r="AH981" s="462">
        <v>1997</v>
      </c>
      <c r="AI981" s="15" t="s">
        <v>4809</v>
      </c>
      <c r="AJ981" s="462" t="s">
        <v>5435</v>
      </c>
      <c r="AK981" s="462" t="s">
        <v>58</v>
      </c>
      <c r="AL981" s="15" t="s">
        <v>2578</v>
      </c>
      <c r="AM981" s="1100">
        <v>45262</v>
      </c>
      <c r="AN981" s="520"/>
      <c r="AO981" s="1100"/>
      <c r="AP981" s="520"/>
      <c r="AQ981" s="462"/>
      <c r="AR981" s="462"/>
      <c r="AS981" s="114" t="s">
        <v>47</v>
      </c>
      <c r="AT981" s="18" t="s">
        <v>5498</v>
      </c>
      <c r="AV981" s="58"/>
      <c r="AW981" s="501"/>
      <c r="AX981" s="520"/>
      <c r="AY981" s="501"/>
      <c r="AZ981" s="58"/>
      <c r="BA981" s="58"/>
      <c r="BG981" s="755">
        <f t="shared" si="348"/>
        <v>6</v>
      </c>
      <c r="BH981" s="709">
        <f t="shared" si="349"/>
        <v>8</v>
      </c>
      <c r="BI981" s="755">
        <f t="shared" si="350"/>
        <v>2</v>
      </c>
      <c r="BJ981" s="459" t="str">
        <f t="shared" si="351"/>
        <v>2 AÑOS REZAGO</v>
      </c>
    </row>
    <row r="982" spans="1:63" customFormat="1" ht="18.75" customHeight="1">
      <c r="A982" s="481">
        <v>1110</v>
      </c>
      <c r="B982" s="23" t="s">
        <v>5311</v>
      </c>
      <c r="C982" s="15" t="s">
        <v>33</v>
      </c>
      <c r="D982" s="15" t="s">
        <v>33</v>
      </c>
      <c r="E982" s="520" t="s">
        <v>5312</v>
      </c>
      <c r="F982" s="520">
        <v>907114336</v>
      </c>
      <c r="G982" s="310" t="str">
        <f>CONCATENATE(MID(Q982,3,2),MID(P982,1,2),MID(H982,1,2),MID(I982,1,2),MID(J982,1,2), MID(K982,1,2),MID(L982,1,1))</f>
        <v>169PAREENANS</v>
      </c>
      <c r="H982" s="18" t="s">
        <v>1315</v>
      </c>
      <c r="I982" s="18" t="s">
        <v>5404</v>
      </c>
      <c r="J982" s="18" t="s">
        <v>5405</v>
      </c>
      <c r="K982" s="18" t="s">
        <v>2163</v>
      </c>
      <c r="L982" s="58" t="s">
        <v>57</v>
      </c>
      <c r="M982" s="103" t="s">
        <v>57</v>
      </c>
      <c r="N982" s="521">
        <v>42626</v>
      </c>
      <c r="O982" s="637">
        <v>13</v>
      </c>
      <c r="P982" s="637">
        <v>9</v>
      </c>
      <c r="Q982" s="637">
        <v>2016</v>
      </c>
      <c r="R982" s="637">
        <f t="shared" ca="1" si="346"/>
        <v>7</v>
      </c>
      <c r="S982" s="482" t="s">
        <v>4808</v>
      </c>
      <c r="T982" s="462" t="s">
        <v>2590</v>
      </c>
      <c r="U982" s="462" t="s">
        <v>120</v>
      </c>
      <c r="V982" s="14" t="s">
        <v>2592</v>
      </c>
      <c r="W982" s="114" t="s">
        <v>47</v>
      </c>
      <c r="X982" s="51" t="str">
        <f t="shared" si="347"/>
        <v>978REFLESDEV</v>
      </c>
      <c r="Y982" s="462" t="s">
        <v>5404</v>
      </c>
      <c r="Z982" s="462" t="s">
        <v>5485</v>
      </c>
      <c r="AA982" s="462" t="s">
        <v>3691</v>
      </c>
      <c r="AB982" s="462" t="s">
        <v>81</v>
      </c>
      <c r="AC982" s="481" t="s">
        <v>56</v>
      </c>
      <c r="AD982" s="44" t="s">
        <v>57</v>
      </c>
      <c r="AE982" s="522">
        <v>35664</v>
      </c>
      <c r="AF982" s="462">
        <v>22</v>
      </c>
      <c r="AG982" s="462">
        <v>8</v>
      </c>
      <c r="AH982" s="462">
        <v>1997</v>
      </c>
      <c r="AI982" s="15" t="s">
        <v>4809</v>
      </c>
      <c r="AJ982" s="462" t="s">
        <v>5435</v>
      </c>
      <c r="AK982" s="462" t="s">
        <v>58</v>
      </c>
      <c r="AL982" s="15" t="s">
        <v>2578</v>
      </c>
      <c r="AM982" s="1100">
        <v>45262</v>
      </c>
      <c r="AN982" s="520"/>
      <c r="AO982" s="1100"/>
      <c r="AP982" s="520"/>
      <c r="AQ982" s="462"/>
      <c r="AR982" s="462"/>
      <c r="AS982" s="114" t="s">
        <v>47</v>
      </c>
      <c r="AT982" s="18" t="s">
        <v>5498</v>
      </c>
      <c r="AV982" s="58"/>
      <c r="AW982" s="501"/>
      <c r="AX982" s="520"/>
      <c r="AY982" s="501"/>
      <c r="AZ982" s="58"/>
      <c r="BA982" s="58"/>
      <c r="BG982" s="755">
        <f t="shared" si="348"/>
        <v>6</v>
      </c>
      <c r="BH982" s="709">
        <f t="shared" si="349"/>
        <v>7</v>
      </c>
      <c r="BI982" s="755">
        <f t="shared" si="350"/>
        <v>1</v>
      </c>
      <c r="BJ982" s="459" t="str">
        <f t="shared" si="351"/>
        <v>NO TIENE REZAGO</v>
      </c>
    </row>
    <row r="983" spans="1:63" customFormat="1" ht="18.75" customHeight="1">
      <c r="A983" s="481">
        <v>1111</v>
      </c>
      <c r="B983" s="23" t="s">
        <v>5311</v>
      </c>
      <c r="C983" s="15" t="s">
        <v>33</v>
      </c>
      <c r="D983" s="15" t="s">
        <v>33</v>
      </c>
      <c r="E983" s="520" t="s">
        <v>5312</v>
      </c>
      <c r="F983" s="520">
        <v>907114336</v>
      </c>
      <c r="G983" s="310" t="str">
        <f>CONCATENATE(MID(Q983,3,2),MID(P983,1,2),MID(H983,1,2),MID(I983,1,2),MID(J983,1,2), MID(K983,1,2),MID(L983,1,1))</f>
        <v>131PAREELSTS</v>
      </c>
      <c r="H983" s="18" t="s">
        <v>5406</v>
      </c>
      <c r="I983" s="18" t="s">
        <v>5404</v>
      </c>
      <c r="J983" s="18" t="s">
        <v>1893</v>
      </c>
      <c r="K983" s="18" t="s">
        <v>5407</v>
      </c>
      <c r="L983" s="58" t="s">
        <v>57</v>
      </c>
      <c r="M983" s="103" t="s">
        <v>57</v>
      </c>
      <c r="N983" s="521">
        <v>41290</v>
      </c>
      <c r="O983" s="637">
        <v>16</v>
      </c>
      <c r="P983" s="637">
        <v>1</v>
      </c>
      <c r="Q983" s="637">
        <v>2013</v>
      </c>
      <c r="R983" s="637">
        <f t="shared" ca="1" si="346"/>
        <v>11</v>
      </c>
      <c r="S983" s="483" t="s">
        <v>4809</v>
      </c>
      <c r="T983" s="462" t="s">
        <v>2590</v>
      </c>
      <c r="U983" s="462" t="s">
        <v>40</v>
      </c>
      <c r="V983" s="14" t="s">
        <v>2588</v>
      </c>
      <c r="W983" s="114" t="s">
        <v>47</v>
      </c>
      <c r="X983" s="51" t="str">
        <f t="shared" si="347"/>
        <v>978REFLESDEV</v>
      </c>
      <c r="Y983" s="462" t="s">
        <v>5404</v>
      </c>
      <c r="Z983" s="462" t="s">
        <v>37</v>
      </c>
      <c r="AA983" s="462" t="s">
        <v>3691</v>
      </c>
      <c r="AB983" s="462" t="s">
        <v>81</v>
      </c>
      <c r="AC983" s="481" t="s">
        <v>56</v>
      </c>
      <c r="AD983" s="44" t="s">
        <v>57</v>
      </c>
      <c r="AE983" s="522">
        <v>35664</v>
      </c>
      <c r="AF983" s="462">
        <v>22</v>
      </c>
      <c r="AG983" s="462">
        <v>8</v>
      </c>
      <c r="AH983" s="462">
        <v>1997</v>
      </c>
      <c r="AI983" s="15" t="s">
        <v>4809</v>
      </c>
      <c r="AJ983" s="462" t="s">
        <v>5435</v>
      </c>
      <c r="AK983" s="462" t="s">
        <v>58</v>
      </c>
      <c r="AL983" s="15" t="s">
        <v>2578</v>
      </c>
      <c r="AM983" s="1100">
        <v>45262</v>
      </c>
      <c r="AN983" s="15" t="s">
        <v>49</v>
      </c>
      <c r="AO983" s="1100">
        <v>45295</v>
      </c>
      <c r="AP983" s="520">
        <v>3</v>
      </c>
      <c r="AQ983" s="637">
        <v>1</v>
      </c>
      <c r="AR983" s="637">
        <v>1</v>
      </c>
      <c r="AS983" s="638" t="s">
        <v>47</v>
      </c>
      <c r="AT983" s="18" t="s">
        <v>5498</v>
      </c>
      <c r="AV983" s="58"/>
      <c r="AW983" s="501"/>
      <c r="AX983" s="520"/>
      <c r="AY983" s="501"/>
      <c r="AZ983" s="58"/>
      <c r="BA983" s="58"/>
      <c r="BG983" s="755">
        <f t="shared" si="348"/>
        <v>7</v>
      </c>
      <c r="BH983" s="709">
        <f t="shared" si="349"/>
        <v>11</v>
      </c>
      <c r="BI983" s="755">
        <f t="shared" si="350"/>
        <v>4</v>
      </c>
      <c r="BJ983" s="459" t="str">
        <f t="shared" si="351"/>
        <v>4 AÑOS REZAGO A MÁS</v>
      </c>
    </row>
    <row r="984" spans="1:63" customFormat="1" ht="18.75" customHeight="1">
      <c r="A984" s="481">
        <v>310</v>
      </c>
      <c r="B984" s="114" t="s">
        <v>2836</v>
      </c>
      <c r="C984" s="15" t="s">
        <v>33</v>
      </c>
      <c r="D984" s="15" t="s">
        <v>33</v>
      </c>
      <c r="E984" s="33" t="s">
        <v>60</v>
      </c>
      <c r="F984" s="15">
        <v>947105224</v>
      </c>
      <c r="G984" s="310" t="str">
        <f>CONCATENATE(MID(Q984,3,2),MID(P984,1,2),MID(H984,1,2),MID(I984,1,2),MID(J984,1,2), MID(K984,1,2),MID(L984,1,1))</f>
        <v>195PAESVICAP</v>
      </c>
      <c r="H984" s="18" t="s">
        <v>3036</v>
      </c>
      <c r="I984" s="18" t="s">
        <v>624</v>
      </c>
      <c r="J984" s="18" t="s">
        <v>1158</v>
      </c>
      <c r="K984" s="18" t="s">
        <v>2669</v>
      </c>
      <c r="L984" s="21" t="s">
        <v>42</v>
      </c>
      <c r="M984" s="21" t="s">
        <v>42</v>
      </c>
      <c r="N984" s="193">
        <v>43599</v>
      </c>
      <c r="O984" s="199">
        <v>14</v>
      </c>
      <c r="P984" s="199">
        <v>5</v>
      </c>
      <c r="Q984" s="199">
        <v>2019</v>
      </c>
      <c r="R984" s="637">
        <f t="shared" ca="1" si="346"/>
        <v>4</v>
      </c>
      <c r="S984" s="15" t="s">
        <v>4809</v>
      </c>
      <c r="T984" s="18" t="s">
        <v>42</v>
      </c>
      <c r="U984" s="115" t="s">
        <v>3037</v>
      </c>
      <c r="V984" s="21" t="s">
        <v>53</v>
      </c>
      <c r="W984" s="114" t="s">
        <v>47</v>
      </c>
      <c r="X984" s="51" t="str">
        <f t="shared" si="347"/>
        <v>896ESROMAANV</v>
      </c>
      <c r="Y984" s="18" t="s">
        <v>624</v>
      </c>
      <c r="Z984" s="18" t="s">
        <v>627</v>
      </c>
      <c r="AA984" s="18" t="s">
        <v>628</v>
      </c>
      <c r="AB984" s="18" t="s">
        <v>177</v>
      </c>
      <c r="AC984" s="481" t="s">
        <v>56</v>
      </c>
      <c r="AD984" s="44" t="s">
        <v>57</v>
      </c>
      <c r="AE984" s="116">
        <v>32668</v>
      </c>
      <c r="AF984" s="18" t="s">
        <v>45</v>
      </c>
      <c r="AG984" s="18" t="s">
        <v>74</v>
      </c>
      <c r="AH984" s="18" t="s">
        <v>145</v>
      </c>
      <c r="AI984" s="58" t="s">
        <v>4809</v>
      </c>
      <c r="AJ984" s="32" t="s">
        <v>58</v>
      </c>
      <c r="AK984" s="117" t="s">
        <v>629</v>
      </c>
      <c r="AL984" s="15" t="s">
        <v>2578</v>
      </c>
      <c r="AM984" s="387">
        <v>45215</v>
      </c>
      <c r="AN984" s="15" t="s">
        <v>49</v>
      </c>
      <c r="AO984" s="24">
        <v>45244</v>
      </c>
      <c r="AP984" s="15">
        <v>1</v>
      </c>
      <c r="AQ984" s="20">
        <v>1</v>
      </c>
      <c r="AR984" s="20">
        <v>2</v>
      </c>
      <c r="AS984" s="114" t="s">
        <v>47</v>
      </c>
      <c r="AT984" s="15" t="s">
        <v>67</v>
      </c>
      <c r="AU984" s="398" t="s">
        <v>47</v>
      </c>
      <c r="AV984" s="15"/>
      <c r="AW984" s="180"/>
      <c r="AX984" s="58"/>
      <c r="AY984" s="180"/>
      <c r="AZ984" s="15"/>
      <c r="BA984" s="15"/>
      <c r="BB984" s="164"/>
      <c r="BC984" s="164"/>
      <c r="BD984" s="164"/>
      <c r="BE984" s="164"/>
      <c r="BF984" s="164"/>
      <c r="BG984" s="755">
        <f t="shared" si="348"/>
        <v>6</v>
      </c>
      <c r="BH984" s="709">
        <f t="shared" si="349"/>
        <v>4</v>
      </c>
      <c r="BI984" s="755">
        <f t="shared" si="350"/>
        <v>-2</v>
      </c>
      <c r="BJ984" s="459" t="str">
        <f t="shared" si="351"/>
        <v>NO TIENE REZAGO</v>
      </c>
      <c r="BK984" s="164" t="s">
        <v>3855</v>
      </c>
    </row>
    <row r="985" spans="1:63" customFormat="1" ht="18.75" customHeight="1">
      <c r="A985" s="481">
        <v>1417</v>
      </c>
      <c r="B985" s="23" t="s">
        <v>5311</v>
      </c>
      <c r="C985" s="15" t="s">
        <v>5146</v>
      </c>
      <c r="D985" s="23" t="s">
        <v>126</v>
      </c>
      <c r="E985" s="467" t="s">
        <v>126</v>
      </c>
      <c r="F985" s="467">
        <v>914688263</v>
      </c>
      <c r="G985" s="310" t="str">
        <f>CONCATENATE(MID(Q985,3,2),MID(P985,1,2),MID(H985,1,2),MID(I985,1,2),MID(J985,1,2), MID(K985,1,2),MID(L985,1,1))</f>
        <v>1210PEAVYESOS</v>
      </c>
      <c r="H985" s="439" t="s">
        <v>6368</v>
      </c>
      <c r="I985" s="439" t="s">
        <v>225</v>
      </c>
      <c r="J985" s="439" t="s">
        <v>6369</v>
      </c>
      <c r="K985" s="439" t="s">
        <v>1661</v>
      </c>
      <c r="L985" s="58" t="s">
        <v>57</v>
      </c>
      <c r="M985" s="103" t="s">
        <v>57</v>
      </c>
      <c r="N985" s="588">
        <v>41190</v>
      </c>
      <c r="O985" s="592">
        <v>8</v>
      </c>
      <c r="P985" s="592">
        <v>10</v>
      </c>
      <c r="Q985" s="592">
        <v>2012</v>
      </c>
      <c r="R985" s="637">
        <f t="shared" ca="1" si="346"/>
        <v>11</v>
      </c>
      <c r="S985" s="483" t="s">
        <v>4809</v>
      </c>
      <c r="T985" s="439" t="s">
        <v>1096</v>
      </c>
      <c r="U985" s="467">
        <v>35032302</v>
      </c>
      <c r="V985" s="14" t="s">
        <v>2582</v>
      </c>
      <c r="W985" s="114" t="s">
        <v>47</v>
      </c>
      <c r="X985" s="51" t="str">
        <f t="shared" si="347"/>
        <v>958AVGOMAYEV</v>
      </c>
      <c r="Y985" s="439" t="s">
        <v>225</v>
      </c>
      <c r="Z985" s="439" t="s">
        <v>234</v>
      </c>
      <c r="AA985" s="439" t="s">
        <v>4095</v>
      </c>
      <c r="AB985" s="439" t="s">
        <v>1886</v>
      </c>
      <c r="AC985" s="481" t="s">
        <v>56</v>
      </c>
      <c r="AD985" s="44" t="s">
        <v>57</v>
      </c>
      <c r="AE985" s="589">
        <v>34935</v>
      </c>
      <c r="AF985" s="467">
        <v>24</v>
      </c>
      <c r="AG985" s="467">
        <v>8</v>
      </c>
      <c r="AH985" s="467">
        <v>1995</v>
      </c>
      <c r="AI985" s="15" t="s">
        <v>4809</v>
      </c>
      <c r="AJ985" s="439" t="s">
        <v>1096</v>
      </c>
      <c r="AK985" s="592">
        <v>23565241</v>
      </c>
      <c r="AL985" s="15" t="s">
        <v>2578</v>
      </c>
      <c r="AM985" s="1113">
        <v>45236</v>
      </c>
      <c r="AN985" s="15" t="s">
        <v>49</v>
      </c>
      <c r="AO985" s="1103">
        <v>45293</v>
      </c>
      <c r="AP985" s="483">
        <v>1</v>
      </c>
      <c r="AQ985" s="592">
        <v>1</v>
      </c>
      <c r="AR985" s="592">
        <v>1</v>
      </c>
      <c r="AS985" s="673" t="s">
        <v>47</v>
      </c>
      <c r="AT985" s="18" t="s">
        <v>1494</v>
      </c>
      <c r="AU985" s="305"/>
      <c r="AV985" s="58" t="s">
        <v>47</v>
      </c>
      <c r="AW985" s="719" t="s">
        <v>6417</v>
      </c>
      <c r="AX985" s="1103">
        <v>45301</v>
      </c>
      <c r="AY985" s="1031"/>
      <c r="AZ985" s="58"/>
      <c r="BA985" s="58"/>
      <c r="BG985" s="755">
        <f t="shared" si="348"/>
        <v>10</v>
      </c>
      <c r="BH985" s="709">
        <f t="shared" si="349"/>
        <v>11</v>
      </c>
      <c r="BI985" s="755">
        <f t="shared" si="350"/>
        <v>1</v>
      </c>
      <c r="BJ985" s="459" t="str">
        <f t="shared" si="351"/>
        <v>NO TIENE REZAGO</v>
      </c>
    </row>
    <row r="986" spans="1:63" customFormat="1" ht="18.75" customHeight="1">
      <c r="A986" s="481">
        <v>521</v>
      </c>
      <c r="B986" s="114" t="s">
        <v>2836</v>
      </c>
      <c r="C986" s="15" t="s">
        <v>33</v>
      </c>
      <c r="D986" s="15" t="s">
        <v>33</v>
      </c>
      <c r="E986" s="33" t="s">
        <v>60</v>
      </c>
      <c r="F986" s="15">
        <v>929392239</v>
      </c>
      <c r="G986" s="310" t="str">
        <f>CONCATENATE(MID(Q986,3,2),MID(P986,1,2),MID(H986,1,2),MID(I986,1,2),MID(J986,1,2), MID(K986,1,2),MID(L986,1,1))</f>
        <v>201PEARTHALN</v>
      </c>
      <c r="H986" s="18" t="s">
        <v>3431</v>
      </c>
      <c r="I986" s="18" t="s">
        <v>217</v>
      </c>
      <c r="J986" s="18" t="s">
        <v>2982</v>
      </c>
      <c r="K986" s="18" t="s">
        <v>3432</v>
      </c>
      <c r="L986" s="21" t="s">
        <v>1938</v>
      </c>
      <c r="M986" s="185" t="s">
        <v>1938</v>
      </c>
      <c r="N986" s="193">
        <v>43834</v>
      </c>
      <c r="O986" s="199">
        <v>4</v>
      </c>
      <c r="P986" s="199">
        <v>1</v>
      </c>
      <c r="Q986" s="199">
        <v>2020</v>
      </c>
      <c r="R986" s="637">
        <f t="shared" ca="1" si="346"/>
        <v>4</v>
      </c>
      <c r="S986" s="15" t="s">
        <v>4808</v>
      </c>
      <c r="T986" s="15" t="s">
        <v>1939</v>
      </c>
      <c r="U986" s="115" t="s">
        <v>3433</v>
      </c>
      <c r="V986" s="21" t="s">
        <v>53</v>
      </c>
      <c r="W986" s="114" t="s">
        <v>47</v>
      </c>
      <c r="X986" s="51" t="str">
        <f t="shared" si="347"/>
        <v>9012PEARLAVIV</v>
      </c>
      <c r="Y986" s="15" t="s">
        <v>1122</v>
      </c>
      <c r="Z986" s="15" t="s">
        <v>217</v>
      </c>
      <c r="AA986" s="15" t="s">
        <v>1325</v>
      </c>
      <c r="AB986" s="15" t="s">
        <v>1326</v>
      </c>
      <c r="AC986" s="481" t="s">
        <v>56</v>
      </c>
      <c r="AD986" s="44" t="s">
        <v>57</v>
      </c>
      <c r="AE986" s="116">
        <v>33214</v>
      </c>
      <c r="AF986" s="18" t="s">
        <v>200</v>
      </c>
      <c r="AG986" s="18" t="s">
        <v>206</v>
      </c>
      <c r="AH986" s="18" t="s">
        <v>508</v>
      </c>
      <c r="AI986" s="58" t="s">
        <v>4809</v>
      </c>
      <c r="AJ986" s="32" t="s">
        <v>58</v>
      </c>
      <c r="AK986" s="117" t="s">
        <v>1327</v>
      </c>
      <c r="AL986" s="15" t="s">
        <v>2578</v>
      </c>
      <c r="AM986" s="85">
        <v>45184</v>
      </c>
      <c r="AN986" s="15" t="s">
        <v>49</v>
      </c>
      <c r="AO986" s="1120">
        <v>45270</v>
      </c>
      <c r="AP986" s="15">
        <v>1</v>
      </c>
      <c r="AQ986" s="20">
        <v>1</v>
      </c>
      <c r="AR986" s="20">
        <v>1</v>
      </c>
      <c r="AS986" s="114" t="s">
        <v>47</v>
      </c>
      <c r="AT986" s="15" t="s">
        <v>90</v>
      </c>
      <c r="AU986" s="398" t="s">
        <v>47</v>
      </c>
      <c r="AV986" s="15"/>
      <c r="AW986" s="180"/>
      <c r="AX986" s="58"/>
      <c r="AY986" s="180"/>
      <c r="AZ986" s="15"/>
      <c r="BA986" s="15"/>
      <c r="BB986" s="164"/>
      <c r="BC986" s="164"/>
      <c r="BD986" s="164"/>
      <c r="BE986" s="164"/>
      <c r="BF986" s="164"/>
      <c r="BG986" s="755">
        <f t="shared" si="348"/>
        <v>6</v>
      </c>
      <c r="BH986" s="709">
        <f t="shared" si="349"/>
        <v>4</v>
      </c>
      <c r="BI986" s="755">
        <f t="shared" si="350"/>
        <v>-2</v>
      </c>
      <c r="BJ986" s="459" t="str">
        <f t="shared" si="351"/>
        <v>NO TIENE REZAGO</v>
      </c>
      <c r="BK986" s="164" t="s">
        <v>3857</v>
      </c>
    </row>
    <row r="987" spans="1:63" customFormat="1" ht="18.75" customHeight="1">
      <c r="A987" s="481">
        <v>1294</v>
      </c>
      <c r="B987" s="23" t="s">
        <v>5311</v>
      </c>
      <c r="C987" s="15" t="s">
        <v>33</v>
      </c>
      <c r="D987" s="15" t="s">
        <v>33</v>
      </c>
      <c r="E987" s="466" t="s">
        <v>875</v>
      </c>
      <c r="F987" s="53">
        <v>953951851</v>
      </c>
      <c r="G987" s="310" t="str">
        <f>CONCATENATE(MID(Q987,3,2),MID(P987,1,2),MID(H987,1,2),MID(I987,1,2),MID(J987,1,2), MID(K987,1,2),MID(L987,1,1))</f>
        <v>0711PEBRYOJOS</v>
      </c>
      <c r="H987" s="48" t="s">
        <v>1122</v>
      </c>
      <c r="I987" s="48" t="s">
        <v>358</v>
      </c>
      <c r="J987" s="48" t="s">
        <v>5928</v>
      </c>
      <c r="K987" s="48" t="s">
        <v>309</v>
      </c>
      <c r="L987" s="58" t="s">
        <v>57</v>
      </c>
      <c r="M987" s="103" t="s">
        <v>57</v>
      </c>
      <c r="N987" s="528">
        <v>39400</v>
      </c>
      <c r="O987" s="354">
        <v>14</v>
      </c>
      <c r="P987" s="354">
        <v>11</v>
      </c>
      <c r="Q987" s="354">
        <v>2007</v>
      </c>
      <c r="R987" s="637">
        <f t="shared" ca="1" si="346"/>
        <v>16</v>
      </c>
      <c r="S987" s="482" t="s">
        <v>4808</v>
      </c>
      <c r="T987" s="466" t="s">
        <v>71</v>
      </c>
      <c r="U987" s="53">
        <v>32283182</v>
      </c>
      <c r="V987" s="14" t="s">
        <v>2611</v>
      </c>
      <c r="W987" s="114" t="s">
        <v>47</v>
      </c>
      <c r="X987" s="51" t="str">
        <f t="shared" si="347"/>
        <v>8402PECODAJOV</v>
      </c>
      <c r="Y987" s="53" t="s">
        <v>1122</v>
      </c>
      <c r="Z987" s="53" t="s">
        <v>467</v>
      </c>
      <c r="AA987" s="53" t="s">
        <v>3650</v>
      </c>
      <c r="AB987" s="53" t="s">
        <v>309</v>
      </c>
      <c r="AC987" s="481" t="s">
        <v>56</v>
      </c>
      <c r="AD987" s="114" t="s">
        <v>42</v>
      </c>
      <c r="AE987" s="540">
        <v>30728</v>
      </c>
      <c r="AF987" s="538" t="s">
        <v>267</v>
      </c>
      <c r="AG987" s="538" t="s">
        <v>87</v>
      </c>
      <c r="AH987" s="538" t="s">
        <v>236</v>
      </c>
      <c r="AI987" s="15" t="s">
        <v>4808</v>
      </c>
      <c r="AJ987" s="466" t="s">
        <v>42</v>
      </c>
      <c r="AK987" s="53" t="s">
        <v>120</v>
      </c>
      <c r="AL987" s="15" t="s">
        <v>2578</v>
      </c>
      <c r="AM987" s="557">
        <v>45266.758375069447</v>
      </c>
      <c r="AN987" s="15" t="s">
        <v>49</v>
      </c>
      <c r="AO987" s="1101">
        <v>45294</v>
      </c>
      <c r="AP987" s="481">
        <v>1</v>
      </c>
      <c r="AQ987" s="466">
        <v>1</v>
      </c>
      <c r="AR987" s="466">
        <v>1</v>
      </c>
      <c r="AS987" s="673" t="s">
        <v>47</v>
      </c>
      <c r="AT987" s="18" t="s">
        <v>1210</v>
      </c>
      <c r="AV987" s="58"/>
      <c r="AW987" s="464"/>
      <c r="AX987" s="481"/>
      <c r="AY987" s="464"/>
      <c r="AZ987" s="58"/>
      <c r="BA987" s="58"/>
      <c r="BG987" s="755">
        <f t="shared" si="348"/>
        <v>14</v>
      </c>
      <c r="BH987" s="709">
        <f t="shared" si="349"/>
        <v>16</v>
      </c>
      <c r="BI987" s="755">
        <f t="shared" si="350"/>
        <v>2</v>
      </c>
      <c r="BJ987" s="459" t="str">
        <f t="shared" si="351"/>
        <v>2 AÑOS REZAGO</v>
      </c>
    </row>
    <row r="988" spans="1:63" customFormat="1" ht="18.75" customHeight="1">
      <c r="A988" s="481">
        <v>606</v>
      </c>
      <c r="B988" s="114" t="s">
        <v>2836</v>
      </c>
      <c r="C988" s="15" t="s">
        <v>33</v>
      </c>
      <c r="D988" s="15" t="s">
        <v>33</v>
      </c>
      <c r="E988" s="33" t="s">
        <v>60</v>
      </c>
      <c r="F988" s="15" t="s">
        <v>1529</v>
      </c>
      <c r="G988" s="310" t="str">
        <f>CONCATENATE(MID(Q988,3,2),MID(P988,1,2),MID(H988,1,2),MID(I988,1,2),MID(J988,1,2), MID(K988,1,2),MID(L988,1,1))</f>
        <v>165PECADAJOS</v>
      </c>
      <c r="H988" s="18" t="s">
        <v>1122</v>
      </c>
      <c r="I988" s="18" t="s">
        <v>424</v>
      </c>
      <c r="J988" s="18" t="s">
        <v>1957</v>
      </c>
      <c r="K988" s="18" t="s">
        <v>2317</v>
      </c>
      <c r="L988" s="15" t="s">
        <v>57</v>
      </c>
      <c r="M988" s="103" t="s">
        <v>57</v>
      </c>
      <c r="N988" s="193">
        <v>42511</v>
      </c>
      <c r="O988" s="199">
        <v>21</v>
      </c>
      <c r="P988" s="199">
        <v>5</v>
      </c>
      <c r="Q988" s="199">
        <v>2016</v>
      </c>
      <c r="R988" s="637">
        <f t="shared" ca="1" si="346"/>
        <v>7</v>
      </c>
      <c r="S988" s="15" t="s">
        <v>4808</v>
      </c>
      <c r="T988" s="29" t="s">
        <v>2590</v>
      </c>
      <c r="U988" s="122" t="s">
        <v>3580</v>
      </c>
      <c r="V988" s="21" t="s">
        <v>53</v>
      </c>
      <c r="W988" s="114" t="s">
        <v>47</v>
      </c>
      <c r="X988" s="51" t="str">
        <f t="shared" si="347"/>
        <v>7510SASAGRCAV</v>
      </c>
      <c r="Y988" s="18" t="s">
        <v>497</v>
      </c>
      <c r="Z988" s="18" t="s">
        <v>497</v>
      </c>
      <c r="AA988" s="18" t="s">
        <v>1530</v>
      </c>
      <c r="AB988" s="18" t="s">
        <v>383</v>
      </c>
      <c r="AC988" s="481" t="s">
        <v>56</v>
      </c>
      <c r="AD988" s="15" t="s">
        <v>42</v>
      </c>
      <c r="AE988" s="118">
        <v>27694</v>
      </c>
      <c r="AF988" s="18" t="s">
        <v>211</v>
      </c>
      <c r="AG988" s="18" t="s">
        <v>114</v>
      </c>
      <c r="AH988" s="18" t="s">
        <v>1128</v>
      </c>
      <c r="AI988" s="58" t="s">
        <v>4809</v>
      </c>
      <c r="AJ988" s="18" t="s">
        <v>42</v>
      </c>
      <c r="AK988" s="117" t="s">
        <v>1531</v>
      </c>
      <c r="AL988" s="15" t="s">
        <v>2578</v>
      </c>
      <c r="AM988" s="85">
        <v>45184</v>
      </c>
      <c r="AN988" s="15" t="s">
        <v>49</v>
      </c>
      <c r="AO988" s="31">
        <v>45257</v>
      </c>
      <c r="AP988" s="15">
        <v>1</v>
      </c>
      <c r="AQ988" s="20">
        <v>1</v>
      </c>
      <c r="AR988" s="20">
        <v>1</v>
      </c>
      <c r="AS988" s="114" t="s">
        <v>47</v>
      </c>
      <c r="AT988" s="15" t="s">
        <v>67</v>
      </c>
      <c r="AU988" s="398" t="s">
        <v>47</v>
      </c>
      <c r="AV988" s="15"/>
      <c r="AW988" s="180"/>
      <c r="AX988" s="58"/>
      <c r="AY988" s="180"/>
      <c r="AZ988" s="15"/>
      <c r="BA988" s="15"/>
      <c r="BB988" s="164"/>
      <c r="BC988" s="164"/>
      <c r="BD988" s="164"/>
      <c r="BE988" s="164"/>
      <c r="BF988" s="164"/>
      <c r="BG988" s="755">
        <f t="shared" si="348"/>
        <v>6</v>
      </c>
      <c r="BH988" s="709">
        <f t="shared" si="349"/>
        <v>7</v>
      </c>
      <c r="BI988" s="755">
        <f t="shared" si="350"/>
        <v>1</v>
      </c>
      <c r="BJ988" s="459" t="str">
        <f t="shared" si="351"/>
        <v>NO TIENE REZAGO</v>
      </c>
      <c r="BK988" s="164"/>
    </row>
    <row r="989" spans="1:63" customFormat="1" ht="18.75" customHeight="1">
      <c r="A989" s="481">
        <v>1083</v>
      </c>
      <c r="B989" s="23" t="s">
        <v>5311</v>
      </c>
      <c r="C989" s="15" t="s">
        <v>33</v>
      </c>
      <c r="D989" s="15" t="s">
        <v>33</v>
      </c>
      <c r="E989" s="520" t="s">
        <v>91</v>
      </c>
      <c r="F989" s="520">
        <v>927284659</v>
      </c>
      <c r="G989" s="310" t="str">
        <f>CONCATENATE(MID(Q989,3,2),MID(P989,1,2),MID(H989,1,2),MID(I989,1,2),MID(J989,1,2), MID(K989,1,2),MID(L989,1,1))</f>
        <v>1612PEGAANISS</v>
      </c>
      <c r="H989" s="18" t="s">
        <v>1122</v>
      </c>
      <c r="I989" s="18" t="s">
        <v>420</v>
      </c>
      <c r="J989" s="18" t="s">
        <v>2633</v>
      </c>
      <c r="K989" s="18" t="s">
        <v>270</v>
      </c>
      <c r="L989" s="58" t="s">
        <v>57</v>
      </c>
      <c r="M989" s="103" t="s">
        <v>57</v>
      </c>
      <c r="N989" s="521">
        <v>42728</v>
      </c>
      <c r="O989" s="637">
        <v>24</v>
      </c>
      <c r="P989" s="637">
        <v>12</v>
      </c>
      <c r="Q989" s="637">
        <v>2016</v>
      </c>
      <c r="R989" s="637">
        <f t="shared" ca="1" si="346"/>
        <v>7</v>
      </c>
      <c r="S989" s="483" t="s">
        <v>4809</v>
      </c>
      <c r="T989" s="462" t="s">
        <v>2590</v>
      </c>
      <c r="U989" s="462" t="s">
        <v>40</v>
      </c>
      <c r="V989" s="14" t="s">
        <v>2592</v>
      </c>
      <c r="W989" s="114" t="s">
        <v>47</v>
      </c>
      <c r="X989" s="51" t="str">
        <f t="shared" si="347"/>
        <v>925GAROYOMAV</v>
      </c>
      <c r="Y989" s="462" t="s">
        <v>420</v>
      </c>
      <c r="Z989" s="462" t="s">
        <v>354</v>
      </c>
      <c r="AA989" s="462" t="s">
        <v>5461</v>
      </c>
      <c r="AB989" s="462" t="s">
        <v>1319</v>
      </c>
      <c r="AC989" s="481" t="s">
        <v>56</v>
      </c>
      <c r="AD989" s="15" t="s">
        <v>42</v>
      </c>
      <c r="AE989" s="522">
        <v>33752</v>
      </c>
      <c r="AF989" s="462">
        <v>28</v>
      </c>
      <c r="AG989" s="462">
        <v>5</v>
      </c>
      <c r="AH989" s="462">
        <v>1992</v>
      </c>
      <c r="AI989" s="15" t="s">
        <v>4809</v>
      </c>
      <c r="AJ989" s="462" t="s">
        <v>42</v>
      </c>
      <c r="AK989" s="462" t="s">
        <v>42</v>
      </c>
      <c r="AL989" s="15" t="s">
        <v>2578</v>
      </c>
      <c r="AM989" s="1100">
        <v>45268</v>
      </c>
      <c r="AN989" s="15" t="s">
        <v>49</v>
      </c>
      <c r="AO989" s="1100">
        <v>45294</v>
      </c>
      <c r="AP989" s="520">
        <v>4</v>
      </c>
      <c r="AQ989" s="637">
        <v>1</v>
      </c>
      <c r="AR989" s="637">
        <v>1</v>
      </c>
      <c r="AS989" s="638" t="s">
        <v>47</v>
      </c>
      <c r="AT989" s="18" t="s">
        <v>5498</v>
      </c>
      <c r="AU989" s="164"/>
      <c r="AV989" s="58"/>
      <c r="AW989" s="501"/>
      <c r="AX989" s="520"/>
      <c r="AY989" s="501"/>
      <c r="AZ989" s="58"/>
      <c r="BA989" s="58"/>
      <c r="BB989" s="164"/>
      <c r="BC989" s="164"/>
      <c r="BD989" s="164"/>
      <c r="BE989" s="164"/>
      <c r="BF989" s="164"/>
      <c r="BG989" s="755">
        <f t="shared" si="348"/>
        <v>6</v>
      </c>
      <c r="BH989" s="709">
        <f t="shared" si="349"/>
        <v>7</v>
      </c>
      <c r="BI989" s="755">
        <f t="shared" si="350"/>
        <v>1</v>
      </c>
      <c r="BJ989" s="459" t="str">
        <f t="shared" si="351"/>
        <v>NO TIENE REZAGO</v>
      </c>
    </row>
    <row r="990" spans="1:63" customFormat="1" ht="18.75" customHeight="1">
      <c r="A990" s="481">
        <v>1085</v>
      </c>
      <c r="B990" s="23" t="s">
        <v>5311</v>
      </c>
      <c r="C990" s="15" t="s">
        <v>33</v>
      </c>
      <c r="D990" s="15" t="s">
        <v>33</v>
      </c>
      <c r="E990" s="520" t="s">
        <v>91</v>
      </c>
      <c r="F990" s="520">
        <v>927284659</v>
      </c>
      <c r="G990" s="310" t="str">
        <f>CONCATENATE(MID(Q990,3,2),MID(P990,1,2),MID(H990,1,2),MID(I990,1,2),MID(J990,1,2), MID(K990,1,2),MID(L990,1,1))</f>
        <v>133PEGAMAAIP</v>
      </c>
      <c r="H990" s="18" t="s">
        <v>1122</v>
      </c>
      <c r="I990" s="18" t="s">
        <v>420</v>
      </c>
      <c r="J990" s="18" t="s">
        <v>5351</v>
      </c>
      <c r="K990" s="18" t="s">
        <v>5352</v>
      </c>
      <c r="L990" s="520" t="s">
        <v>42</v>
      </c>
      <c r="M990" s="462" t="s">
        <v>42</v>
      </c>
      <c r="N990" s="521">
        <v>41359</v>
      </c>
      <c r="O990" s="637">
        <v>26</v>
      </c>
      <c r="P990" s="637">
        <v>3</v>
      </c>
      <c r="Q990" s="637">
        <v>2013</v>
      </c>
      <c r="R990" s="637">
        <f t="shared" ca="1" si="346"/>
        <v>11</v>
      </c>
      <c r="S990" s="483" t="s">
        <v>4809</v>
      </c>
      <c r="T990" s="462" t="s">
        <v>42</v>
      </c>
      <c r="U990" s="462" t="s">
        <v>40</v>
      </c>
      <c r="V990" s="14" t="s">
        <v>2644</v>
      </c>
      <c r="W990" s="114" t="s">
        <v>47</v>
      </c>
      <c r="X990" s="51" t="str">
        <f t="shared" si="347"/>
        <v>925GAROYOMAV</v>
      </c>
      <c r="Y990" s="462" t="s">
        <v>5462</v>
      </c>
      <c r="Z990" s="462" t="s">
        <v>354</v>
      </c>
      <c r="AA990" s="462" t="s">
        <v>5461</v>
      </c>
      <c r="AB990" s="462" t="s">
        <v>1319</v>
      </c>
      <c r="AC990" s="481" t="s">
        <v>56</v>
      </c>
      <c r="AD990" s="15" t="s">
        <v>42</v>
      </c>
      <c r="AE990" s="522">
        <v>33752</v>
      </c>
      <c r="AF990" s="462">
        <v>28</v>
      </c>
      <c r="AG990" s="462">
        <v>5</v>
      </c>
      <c r="AH990" s="462">
        <v>1992</v>
      </c>
      <c r="AI990" s="15" t="s">
        <v>4809</v>
      </c>
      <c r="AJ990" s="462" t="s">
        <v>42</v>
      </c>
      <c r="AK990" s="462" t="s">
        <v>42</v>
      </c>
      <c r="AL990" s="15" t="s">
        <v>2578</v>
      </c>
      <c r="AM990" s="1100">
        <v>45268</v>
      </c>
      <c r="AN990" s="520"/>
      <c r="AO990" s="1100"/>
      <c r="AP990" s="520"/>
      <c r="AQ990" s="462"/>
      <c r="AR990" s="462"/>
      <c r="AS990" s="114" t="s">
        <v>47</v>
      </c>
      <c r="AT990" s="18" t="s">
        <v>5498</v>
      </c>
      <c r="AU990" s="164"/>
      <c r="AV990" s="58"/>
      <c r="AW990" s="501"/>
      <c r="AX990" s="520"/>
      <c r="AY990" s="501"/>
      <c r="AZ990" s="58"/>
      <c r="BA990" s="58"/>
      <c r="BB990" s="164"/>
      <c r="BC990" s="164"/>
      <c r="BD990" s="164"/>
      <c r="BE990" s="164"/>
      <c r="BF990" s="164"/>
      <c r="BG990" s="755">
        <f t="shared" si="348"/>
        <v>9</v>
      </c>
      <c r="BH990" s="709">
        <f t="shared" si="349"/>
        <v>11</v>
      </c>
      <c r="BI990" s="755">
        <f t="shared" si="350"/>
        <v>2</v>
      </c>
      <c r="BJ990" s="459" t="str">
        <f t="shared" si="351"/>
        <v>2 AÑOS REZAGO</v>
      </c>
    </row>
    <row r="991" spans="1:63" customFormat="1" ht="18.75" customHeight="1">
      <c r="A991" s="481">
        <v>1130</v>
      </c>
      <c r="B991" s="23" t="s">
        <v>5311</v>
      </c>
      <c r="C991" s="15" t="s">
        <v>33</v>
      </c>
      <c r="D991" s="15" t="s">
        <v>33</v>
      </c>
      <c r="E991" s="53" t="s">
        <v>99</v>
      </c>
      <c r="F991" s="53">
        <v>930957567</v>
      </c>
      <c r="G991" s="310" t="str">
        <f>CONCATENATE(MID(Q991,3,2),MID(P991,1,2),MID(H991,1,2),MID(I991,1,2),MID(J991,1,2), MID(K991,1,2),MID(L991,1,1))</f>
        <v>1410PEGIJAELS</v>
      </c>
      <c r="H991" s="48" t="s">
        <v>1122</v>
      </c>
      <c r="I991" s="48" t="s">
        <v>724</v>
      </c>
      <c r="J991" s="450" t="s">
        <v>1194</v>
      </c>
      <c r="K991" s="48" t="s">
        <v>2931</v>
      </c>
      <c r="L991" s="58" t="s">
        <v>57</v>
      </c>
      <c r="M991" s="103" t="s">
        <v>57</v>
      </c>
      <c r="N991" s="419">
        <v>41931</v>
      </c>
      <c r="O991" s="354">
        <v>19</v>
      </c>
      <c r="P991" s="354">
        <v>10</v>
      </c>
      <c r="Q991" s="354">
        <v>2014</v>
      </c>
      <c r="R991" s="637">
        <f t="shared" ca="1" si="346"/>
        <v>9</v>
      </c>
      <c r="S991" s="482" t="s">
        <v>4808</v>
      </c>
      <c r="T991" s="57" t="s">
        <v>2590</v>
      </c>
      <c r="U991" s="53">
        <v>3613</v>
      </c>
      <c r="V991" s="14" t="s">
        <v>2602</v>
      </c>
      <c r="W991" s="114" t="s">
        <v>47</v>
      </c>
      <c r="X991" s="51" t="str">
        <f t="shared" si="347"/>
        <v>8606GIUROSNIV</v>
      </c>
      <c r="Y991" s="53" t="s">
        <v>724</v>
      </c>
      <c r="Z991" s="53" t="s">
        <v>473</v>
      </c>
      <c r="AA991" s="540" t="s">
        <v>5597</v>
      </c>
      <c r="AB991" s="53" t="s">
        <v>53</v>
      </c>
      <c r="AC991" s="481" t="s">
        <v>56</v>
      </c>
      <c r="AD991" s="44" t="s">
        <v>57</v>
      </c>
      <c r="AE991" s="108">
        <v>31580</v>
      </c>
      <c r="AF991" s="527" t="s">
        <v>284</v>
      </c>
      <c r="AG991" s="527" t="s">
        <v>301</v>
      </c>
      <c r="AH991" s="527" t="s">
        <v>97</v>
      </c>
      <c r="AI991" s="15" t="s">
        <v>4809</v>
      </c>
      <c r="AJ991" s="53" t="s">
        <v>71</v>
      </c>
      <c r="AK991" s="58">
        <v>17291953</v>
      </c>
      <c r="AL991" s="15" t="s">
        <v>2578</v>
      </c>
      <c r="AM991" s="557">
        <v>45299.769305555557</v>
      </c>
      <c r="AN991" s="58" t="s">
        <v>4657</v>
      </c>
      <c r="AO991" s="1114">
        <v>45301</v>
      </c>
      <c r="AP991" s="481">
        <v>1</v>
      </c>
      <c r="AQ991" s="466">
        <v>1</v>
      </c>
      <c r="AR991" s="466">
        <v>1</v>
      </c>
      <c r="AS991" s="673" t="s">
        <v>47</v>
      </c>
      <c r="AT991" s="18" t="s">
        <v>98</v>
      </c>
      <c r="AU991" s="305"/>
      <c r="AV991" s="58" t="s">
        <v>47</v>
      </c>
      <c r="AW991" s="162" t="s">
        <v>5640</v>
      </c>
      <c r="AX991" s="1093">
        <v>45303</v>
      </c>
      <c r="AY991" s="162" t="s">
        <v>5636</v>
      </c>
      <c r="AZ991" s="58"/>
      <c r="BA991" s="58"/>
      <c r="BG991" s="755">
        <f t="shared" si="348"/>
        <v>8</v>
      </c>
      <c r="BH991" s="709">
        <f t="shared" si="349"/>
        <v>9</v>
      </c>
      <c r="BI991" s="755">
        <f t="shared" si="350"/>
        <v>1</v>
      </c>
      <c r="BJ991" s="459" t="str">
        <f t="shared" si="351"/>
        <v>NO TIENE REZAGO</v>
      </c>
    </row>
    <row r="992" spans="1:63" customFormat="1" ht="18.75" customHeight="1">
      <c r="A992" s="481">
        <v>91</v>
      </c>
      <c r="B992" s="51" t="s">
        <v>2575</v>
      </c>
      <c r="C992" s="25" t="s">
        <v>33</v>
      </c>
      <c r="D992" s="25" t="s">
        <v>33</v>
      </c>
      <c r="E992" s="15" t="s">
        <v>2048</v>
      </c>
      <c r="F992" s="14">
        <v>951581793</v>
      </c>
      <c r="G992" s="310" t="str">
        <f>CONCATENATE(MID(Q992,3,2),MID(P992,1,2),MID(H992,1,2),MID(I992,1,2),MID(J992,1,2), MID(K992,1,2),MID(L992,1,1))</f>
        <v>1510PEMEANFAS</v>
      </c>
      <c r="H992" s="37" t="s">
        <v>1122</v>
      </c>
      <c r="I992" s="37" t="s">
        <v>175</v>
      </c>
      <c r="J992" s="37" t="s">
        <v>869</v>
      </c>
      <c r="K992" s="37" t="s">
        <v>1933</v>
      </c>
      <c r="L992" s="15" t="s">
        <v>57</v>
      </c>
      <c r="M992" s="103" t="s">
        <v>57</v>
      </c>
      <c r="N992" s="193">
        <v>42294</v>
      </c>
      <c r="O992" s="199">
        <v>17</v>
      </c>
      <c r="P992" s="199">
        <v>10</v>
      </c>
      <c r="Q992" s="199">
        <v>2015</v>
      </c>
      <c r="R992" s="637">
        <f t="shared" ca="1" si="346"/>
        <v>8</v>
      </c>
      <c r="S992" s="15" t="s">
        <v>4809</v>
      </c>
      <c r="T992" s="29" t="s">
        <v>2590</v>
      </c>
      <c r="U992" s="14">
        <v>6374</v>
      </c>
      <c r="V992" s="14" t="s">
        <v>2588</v>
      </c>
      <c r="W992" s="51" t="s">
        <v>47</v>
      </c>
      <c r="X992" s="51" t="str">
        <f t="shared" si="347"/>
        <v>9308MECONEJOV</v>
      </c>
      <c r="Y992" s="14" t="s">
        <v>175</v>
      </c>
      <c r="Z992" s="14" t="s">
        <v>492</v>
      </c>
      <c r="AA992" s="14" t="s">
        <v>1090</v>
      </c>
      <c r="AB992" s="14" t="s">
        <v>374</v>
      </c>
      <c r="AC992" s="481" t="s">
        <v>56</v>
      </c>
      <c r="AD992" s="44" t="s">
        <v>57</v>
      </c>
      <c r="AE992" s="38">
        <v>34208</v>
      </c>
      <c r="AF992" s="46" t="s">
        <v>211</v>
      </c>
      <c r="AG992" s="46" t="s">
        <v>394</v>
      </c>
      <c r="AH992" s="46" t="s">
        <v>293</v>
      </c>
      <c r="AI992" s="58" t="s">
        <v>4809</v>
      </c>
      <c r="AJ992" s="32" t="s">
        <v>58</v>
      </c>
      <c r="AK992" s="39">
        <v>22188882</v>
      </c>
      <c r="AL992" s="1080" t="s">
        <v>2578</v>
      </c>
      <c r="AM992" s="1095">
        <v>45199</v>
      </c>
      <c r="AN992" s="15" t="s">
        <v>49</v>
      </c>
      <c r="AO992" s="1101">
        <v>45213</v>
      </c>
      <c r="AP992" s="58">
        <v>2</v>
      </c>
      <c r="AQ992" s="56">
        <v>2</v>
      </c>
      <c r="AR992" s="39">
        <v>1</v>
      </c>
      <c r="AS992" s="51" t="s">
        <v>47</v>
      </c>
      <c r="AT992" s="14" t="s">
        <v>90</v>
      </c>
      <c r="AU992" s="1058" t="s">
        <v>47</v>
      </c>
      <c r="AV992" s="58"/>
      <c r="AW992" s="244"/>
      <c r="AX992" s="58"/>
      <c r="AY992" s="244"/>
      <c r="AZ992" s="58"/>
      <c r="BA992" s="557"/>
      <c r="BB992" s="1061"/>
      <c r="BC992" s="1061"/>
      <c r="BD992" s="1061"/>
      <c r="BE992" s="1061"/>
      <c r="BF992" s="1061"/>
      <c r="BG992" s="755">
        <f t="shared" si="348"/>
        <v>7</v>
      </c>
      <c r="BH992" s="709">
        <f t="shared" si="349"/>
        <v>8</v>
      </c>
      <c r="BI992" s="755">
        <f t="shared" si="350"/>
        <v>1</v>
      </c>
      <c r="BJ992" s="459" t="str">
        <f t="shared" si="351"/>
        <v>NO TIENE REZAGO</v>
      </c>
      <c r="BK992" s="1061"/>
    </row>
    <row r="993" spans="1:63" customFormat="1" ht="18.75" customHeight="1">
      <c r="A993" s="481">
        <v>92</v>
      </c>
      <c r="B993" s="51" t="s">
        <v>2575</v>
      </c>
      <c r="C993" s="25" t="s">
        <v>33</v>
      </c>
      <c r="D993" s="25" t="s">
        <v>33</v>
      </c>
      <c r="E993" s="15" t="s">
        <v>2048</v>
      </c>
      <c r="F993" s="14">
        <v>951581793</v>
      </c>
      <c r="G993" s="310" t="str">
        <f>CONCATENATE(MID(Q993,3,2),MID(P993,1,2),MID(H993,1,2),MID(I993,1,2),MID(J993,1,2), MID(K993,1,2),MID(L993,1,1))</f>
        <v>188PEMECAYOS</v>
      </c>
      <c r="H993" s="37" t="s">
        <v>1122</v>
      </c>
      <c r="I993" s="37" t="s">
        <v>175</v>
      </c>
      <c r="J993" s="37" t="s">
        <v>1077</v>
      </c>
      <c r="K993" s="37" t="s">
        <v>2711</v>
      </c>
      <c r="L993" s="15" t="s">
        <v>57</v>
      </c>
      <c r="M993" s="103" t="s">
        <v>57</v>
      </c>
      <c r="N993" s="193">
        <v>43329</v>
      </c>
      <c r="O993" s="199">
        <v>17</v>
      </c>
      <c r="P993" s="199">
        <v>8</v>
      </c>
      <c r="Q993" s="199">
        <v>2018</v>
      </c>
      <c r="R993" s="637">
        <f t="shared" ca="1" si="346"/>
        <v>5</v>
      </c>
      <c r="S993" s="15" t="s">
        <v>4808</v>
      </c>
      <c r="T993" s="29" t="s">
        <v>2590</v>
      </c>
      <c r="U993" s="14">
        <v>5824</v>
      </c>
      <c r="V993" s="16" t="s">
        <v>2636</v>
      </c>
      <c r="W993" s="51" t="s">
        <v>47</v>
      </c>
      <c r="X993" s="51" t="str">
        <f t="shared" si="347"/>
        <v>9308MECONEJOV</v>
      </c>
      <c r="Y993" s="14" t="s">
        <v>175</v>
      </c>
      <c r="Z993" s="14" t="s">
        <v>492</v>
      </c>
      <c r="AA993" s="14" t="s">
        <v>1090</v>
      </c>
      <c r="AB993" s="14" t="s">
        <v>374</v>
      </c>
      <c r="AC993" s="481" t="s">
        <v>56</v>
      </c>
      <c r="AD993" s="44" t="s">
        <v>57</v>
      </c>
      <c r="AE993" s="38">
        <v>34208</v>
      </c>
      <c r="AF993" s="46" t="s">
        <v>211</v>
      </c>
      <c r="AG993" s="46" t="s">
        <v>394</v>
      </c>
      <c r="AH993" s="46" t="s">
        <v>293</v>
      </c>
      <c r="AI993" s="58" t="s">
        <v>4809</v>
      </c>
      <c r="AJ993" s="32" t="s">
        <v>58</v>
      </c>
      <c r="AK993" s="39">
        <v>22188882</v>
      </c>
      <c r="AL993" s="1080" t="s">
        <v>2578</v>
      </c>
      <c r="AM993" s="1095">
        <v>45199</v>
      </c>
      <c r="AN993" s="58"/>
      <c r="AO993" s="1093"/>
      <c r="AP993" s="58"/>
      <c r="AQ993" s="56"/>
      <c r="AR993" s="39"/>
      <c r="AS993" s="51" t="s">
        <v>47</v>
      </c>
      <c r="AT993" s="14" t="s">
        <v>90</v>
      </c>
      <c r="AU993" s="1058" t="s">
        <v>47</v>
      </c>
      <c r="AV993" s="58"/>
      <c r="AW993" s="244"/>
      <c r="AX993" s="58"/>
      <c r="AY993" s="244"/>
      <c r="AZ993" s="58"/>
      <c r="BA993" s="557"/>
      <c r="BB993" s="1061"/>
      <c r="BC993" s="1061"/>
      <c r="BD993" s="1061"/>
      <c r="BE993" s="1061"/>
      <c r="BF993" s="1061"/>
      <c r="BG993" s="755">
        <f t="shared" si="348"/>
        <v>6</v>
      </c>
      <c r="BH993" s="709">
        <f t="shared" si="349"/>
        <v>5</v>
      </c>
      <c r="BI993" s="755">
        <f t="shared" si="350"/>
        <v>-1</v>
      </c>
      <c r="BJ993" s="459" t="str">
        <f t="shared" si="351"/>
        <v>NO TIENE REZAGO</v>
      </c>
      <c r="BK993" s="1061"/>
    </row>
    <row r="994" spans="1:63" customFormat="1" ht="18.75" customHeight="1">
      <c r="A994" s="481">
        <v>1086</v>
      </c>
      <c r="B994" s="23" t="s">
        <v>5311</v>
      </c>
      <c r="C994" s="15" t="s">
        <v>33</v>
      </c>
      <c r="D994" s="15" t="s">
        <v>33</v>
      </c>
      <c r="E994" s="520" t="s">
        <v>91</v>
      </c>
      <c r="F994" s="520">
        <v>927284659</v>
      </c>
      <c r="G994" s="310" t="str">
        <f>CONCATENATE(MID(Q994,3,2),MID(P994,1,2),MID(H994,1,2),MID(I994,1,2),MID(J994,1,2), MID(K994,1,2),MID(L994,1,1))</f>
        <v>116PEGADAJUS</v>
      </c>
      <c r="H994" s="18" t="s">
        <v>5353</v>
      </c>
      <c r="I994" s="18" t="s">
        <v>420</v>
      </c>
      <c r="J994" s="18" t="s">
        <v>5354</v>
      </c>
      <c r="K994" s="18" t="s">
        <v>5355</v>
      </c>
      <c r="L994" s="58" t="s">
        <v>57</v>
      </c>
      <c r="M994" s="103" t="s">
        <v>57</v>
      </c>
      <c r="N994" s="521">
        <v>40721</v>
      </c>
      <c r="O994" s="637">
        <v>27</v>
      </c>
      <c r="P994" s="637">
        <v>6</v>
      </c>
      <c r="Q994" s="637">
        <v>2011</v>
      </c>
      <c r="R994" s="637">
        <f t="shared" ca="1" si="346"/>
        <v>12</v>
      </c>
      <c r="S994" s="483" t="s">
        <v>4809</v>
      </c>
      <c r="T994" s="462" t="s">
        <v>2590</v>
      </c>
      <c r="U994" s="462" t="s">
        <v>40</v>
      </c>
      <c r="V994" s="14" t="s">
        <v>2644</v>
      </c>
      <c r="W994" s="114" t="s">
        <v>47</v>
      </c>
      <c r="X994" s="51" t="str">
        <f t="shared" si="347"/>
        <v>925GAROYOMAV</v>
      </c>
      <c r="Y994" s="462" t="s">
        <v>5462</v>
      </c>
      <c r="Z994" s="462" t="s">
        <v>354</v>
      </c>
      <c r="AA994" s="462" t="s">
        <v>5461</v>
      </c>
      <c r="AB994" s="462" t="s">
        <v>1319</v>
      </c>
      <c r="AC994" s="481" t="s">
        <v>56</v>
      </c>
      <c r="AD994" s="15" t="s">
        <v>42</v>
      </c>
      <c r="AE994" s="522">
        <v>33752</v>
      </c>
      <c r="AF994" s="462">
        <v>28</v>
      </c>
      <c r="AG994" s="462">
        <v>5</v>
      </c>
      <c r="AH994" s="462">
        <v>1992</v>
      </c>
      <c r="AI994" s="15" t="s">
        <v>4809</v>
      </c>
      <c r="AJ994" s="462" t="s">
        <v>42</v>
      </c>
      <c r="AK994" s="462" t="s">
        <v>42</v>
      </c>
      <c r="AL994" s="15" t="s">
        <v>2578</v>
      </c>
      <c r="AM994" s="1100">
        <v>45268</v>
      </c>
      <c r="AN994" s="520"/>
      <c r="AO994" s="1100"/>
      <c r="AP994" s="520"/>
      <c r="AQ994" s="462"/>
      <c r="AR994" s="462"/>
      <c r="AS994" s="114" t="s">
        <v>47</v>
      </c>
      <c r="AT994" s="18" t="s">
        <v>5498</v>
      </c>
      <c r="AV994" s="58"/>
      <c r="AW994" s="501"/>
      <c r="AX994" s="520"/>
      <c r="AY994" s="501"/>
      <c r="AZ994" s="58"/>
      <c r="BA994" s="58"/>
      <c r="BG994" s="755">
        <f t="shared" si="348"/>
        <v>9</v>
      </c>
      <c r="BH994" s="709">
        <f t="shared" si="349"/>
        <v>12</v>
      </c>
      <c r="BI994" s="755">
        <f t="shared" si="350"/>
        <v>3</v>
      </c>
      <c r="BJ994" s="459" t="str">
        <f t="shared" si="351"/>
        <v>3 AÑOS REZAGO</v>
      </c>
    </row>
    <row r="995" spans="1:63" customFormat="1" ht="18.75" customHeight="1">
      <c r="A995" s="481">
        <v>1097</v>
      </c>
      <c r="B995" s="23" t="s">
        <v>5311</v>
      </c>
      <c r="C995" s="15" t="s">
        <v>33</v>
      </c>
      <c r="D995" s="15" t="s">
        <v>33</v>
      </c>
      <c r="E995" s="520" t="s">
        <v>99</v>
      </c>
      <c r="F995" s="520">
        <v>955423944</v>
      </c>
      <c r="G995" s="310" t="str">
        <f>CONCATENATE(MID(Q995,3,2),MID(P995,1,2),MID(H995,1,2),MID(I995,1,2),MID(J995,1,2), MID(K995,1,2),MID(L995,1,1))</f>
        <v>1710PEPEARELP</v>
      </c>
      <c r="H995" s="18" t="s">
        <v>5353</v>
      </c>
      <c r="I995" s="18" t="s">
        <v>5353</v>
      </c>
      <c r="J995" s="18" t="s">
        <v>5380</v>
      </c>
      <c r="K995" s="18" t="s">
        <v>5381</v>
      </c>
      <c r="L995" s="520" t="s">
        <v>42</v>
      </c>
      <c r="M995" s="462" t="s">
        <v>42</v>
      </c>
      <c r="N995" s="521">
        <v>43020</v>
      </c>
      <c r="O995" s="637">
        <v>12</v>
      </c>
      <c r="P995" s="637">
        <v>10</v>
      </c>
      <c r="Q995" s="637">
        <v>2017</v>
      </c>
      <c r="R995" s="637">
        <f t="shared" ca="1" si="346"/>
        <v>6</v>
      </c>
      <c r="S995" s="483" t="s">
        <v>4809</v>
      </c>
      <c r="T995" s="462" t="s">
        <v>42</v>
      </c>
      <c r="U995" s="462">
        <v>4219210</v>
      </c>
      <c r="V995" s="14" t="s">
        <v>2595</v>
      </c>
      <c r="W995" s="114" t="s">
        <v>47</v>
      </c>
      <c r="X995" s="51" t="str">
        <f t="shared" si="347"/>
        <v>998PESISIORV</v>
      </c>
      <c r="Y995" s="462" t="s">
        <v>5353</v>
      </c>
      <c r="Z995" s="462" t="s">
        <v>5472</v>
      </c>
      <c r="AA995" s="462" t="s">
        <v>1819</v>
      </c>
      <c r="AB995" s="462" t="s">
        <v>5387</v>
      </c>
      <c r="AC995" s="481" t="s">
        <v>56</v>
      </c>
      <c r="AD995" s="15" t="s">
        <v>42</v>
      </c>
      <c r="AE995" s="522">
        <v>36378</v>
      </c>
      <c r="AF995" s="462">
        <v>6</v>
      </c>
      <c r="AG995" s="462">
        <v>8</v>
      </c>
      <c r="AH995" s="462">
        <v>1999</v>
      </c>
      <c r="AI995" s="15" t="s">
        <v>4809</v>
      </c>
      <c r="AJ995" s="462" t="s">
        <v>42</v>
      </c>
      <c r="AK995" s="462">
        <v>760978</v>
      </c>
      <c r="AL995" s="15" t="s">
        <v>2578</v>
      </c>
      <c r="AM995" s="1100">
        <v>45279</v>
      </c>
      <c r="AN995" s="15" t="s">
        <v>49</v>
      </c>
      <c r="AO995" s="1100">
        <v>45295</v>
      </c>
      <c r="AP995" s="520">
        <v>1</v>
      </c>
      <c r="AQ995" s="637">
        <v>1</v>
      </c>
      <c r="AR995" s="637">
        <v>1</v>
      </c>
      <c r="AS995" s="638" t="s">
        <v>47</v>
      </c>
      <c r="AT995" s="18" t="s">
        <v>5498</v>
      </c>
      <c r="AV995" s="58" t="s">
        <v>47</v>
      </c>
      <c r="AW995" s="808">
        <v>6041</v>
      </c>
      <c r="AX995" s="1100">
        <v>45289</v>
      </c>
      <c r="AY995" s="501" t="s">
        <v>5437</v>
      </c>
      <c r="AZ995" s="58"/>
      <c r="BA995" s="58"/>
      <c r="BG995" s="755">
        <f t="shared" si="348"/>
        <v>6</v>
      </c>
      <c r="BH995" s="709">
        <f t="shared" si="349"/>
        <v>6</v>
      </c>
      <c r="BI995" s="755">
        <f t="shared" si="350"/>
        <v>0</v>
      </c>
      <c r="BJ995" s="459" t="str">
        <f t="shared" si="351"/>
        <v>NO TIENE REZAGO</v>
      </c>
    </row>
    <row r="996" spans="1:63" customFormat="1" ht="18.75" customHeight="1">
      <c r="A996" s="481">
        <v>826</v>
      </c>
      <c r="B996" s="23" t="s">
        <v>4811</v>
      </c>
      <c r="C996" s="15" t="s">
        <v>33</v>
      </c>
      <c r="D996" s="15" t="s">
        <v>33</v>
      </c>
      <c r="E996" s="185" t="s">
        <v>132</v>
      </c>
      <c r="F996" s="185" t="s">
        <v>4129</v>
      </c>
      <c r="G996" s="310" t="str">
        <f>CONCATENATE(MID(Q996,3,2),MID(P996,1,2),MID(H996,1,2),MID(I996,1,2),MID(J996,1,2), MID(K996,1,2),MID(L996,1,1))</f>
        <v>176PEBRDINIP</v>
      </c>
      <c r="H996" s="197" t="s">
        <v>2354</v>
      </c>
      <c r="I996" s="197" t="s">
        <v>1762</v>
      </c>
      <c r="J996" s="197" t="s">
        <v>4130</v>
      </c>
      <c r="K996" s="197" t="s">
        <v>1826</v>
      </c>
      <c r="L996" s="15" t="s">
        <v>42</v>
      </c>
      <c r="M996" s="185" t="s">
        <v>42</v>
      </c>
      <c r="N996" s="193">
        <v>42903</v>
      </c>
      <c r="O996" s="199">
        <v>17</v>
      </c>
      <c r="P996" s="199">
        <v>6</v>
      </c>
      <c r="Q996" s="199">
        <v>2017</v>
      </c>
      <c r="R996" s="637">
        <f t="shared" ca="1" si="346"/>
        <v>6</v>
      </c>
      <c r="S996" s="15" t="s">
        <v>4809</v>
      </c>
      <c r="T996" s="185" t="s">
        <v>42</v>
      </c>
      <c r="U996" s="362" t="s">
        <v>4131</v>
      </c>
      <c r="V996" s="14" t="s">
        <v>2592</v>
      </c>
      <c r="W996" s="114" t="s">
        <v>47</v>
      </c>
      <c r="X996" s="51" t="str">
        <f t="shared" si="347"/>
        <v>9409BRMOGEDEV</v>
      </c>
      <c r="Y996" s="185" t="s">
        <v>1762</v>
      </c>
      <c r="Z996" s="185" t="s">
        <v>1836</v>
      </c>
      <c r="AA996" s="185" t="s">
        <v>440</v>
      </c>
      <c r="AB996" s="185" t="s">
        <v>81</v>
      </c>
      <c r="AC996" s="481" t="s">
        <v>56</v>
      </c>
      <c r="AD996" s="15" t="s">
        <v>42</v>
      </c>
      <c r="AE996" s="193">
        <v>34597</v>
      </c>
      <c r="AF996" s="362" t="s">
        <v>122</v>
      </c>
      <c r="AG996" s="362" t="s">
        <v>315</v>
      </c>
      <c r="AH996" s="362" t="s">
        <v>75</v>
      </c>
      <c r="AI996" s="58" t="s">
        <v>4809</v>
      </c>
      <c r="AJ996" s="294" t="s">
        <v>42</v>
      </c>
      <c r="AK996" s="369" t="s">
        <v>4128</v>
      </c>
      <c r="AL996" s="15" t="s">
        <v>2578</v>
      </c>
      <c r="AM996" s="85">
        <v>45257.504953703705</v>
      </c>
      <c r="AN996" s="1122"/>
      <c r="AO996" s="24"/>
      <c r="AP996" s="15"/>
      <c r="AQ996" s="20"/>
      <c r="AR996" s="199"/>
      <c r="AS996" s="146" t="s">
        <v>47</v>
      </c>
      <c r="AT996" s="185" t="s">
        <v>48</v>
      </c>
      <c r="AU996" s="164" t="s">
        <v>47</v>
      </c>
      <c r="AV996" s="58"/>
      <c r="AW996" s="180"/>
      <c r="AX996" s="58"/>
      <c r="AY996" s="180"/>
      <c r="AZ996" s="58"/>
      <c r="BA996" s="58"/>
      <c r="BB996" s="164"/>
      <c r="BC996" s="164"/>
      <c r="BD996" s="164"/>
      <c r="BE996" s="164"/>
      <c r="BF996" s="164"/>
      <c r="BG996" s="755">
        <f t="shared" si="348"/>
        <v>6</v>
      </c>
      <c r="BH996" s="709">
        <f t="shared" si="349"/>
        <v>6</v>
      </c>
      <c r="BI996" s="755">
        <f t="shared" si="350"/>
        <v>0</v>
      </c>
      <c r="BJ996" s="459" t="str">
        <f t="shared" si="351"/>
        <v>NO TIENE REZAGO</v>
      </c>
      <c r="BK996" s="164"/>
    </row>
    <row r="997" spans="1:63" customFormat="1" ht="18.75" customHeight="1">
      <c r="A997" s="481">
        <v>739</v>
      </c>
      <c r="B997" s="114" t="s">
        <v>2836</v>
      </c>
      <c r="C997" s="15" t="s">
        <v>50</v>
      </c>
      <c r="D997" s="18" t="s">
        <v>77</v>
      </c>
      <c r="E997" s="44" t="s">
        <v>780</v>
      </c>
      <c r="F997" s="44">
        <v>948502899</v>
      </c>
      <c r="G997" s="310" t="str">
        <f>CONCATENATE(MID(Q997,3,2),MID(P997,1,2),MID(H997,1,2),MID(I997,1,2),MID(J997,1,2), MID(K997,1,2),MID(L997,1,1))</f>
        <v>193PEHEJOGAS</v>
      </c>
      <c r="H997" s="32" t="s">
        <v>1331</v>
      </c>
      <c r="I997" s="32" t="s">
        <v>361</v>
      </c>
      <c r="J997" s="32" t="s">
        <v>309</v>
      </c>
      <c r="K997" s="32" t="s">
        <v>1053</v>
      </c>
      <c r="L997" s="15" t="s">
        <v>57</v>
      </c>
      <c r="M997" s="103" t="s">
        <v>57</v>
      </c>
      <c r="N997" s="193">
        <v>43544</v>
      </c>
      <c r="O997" s="199">
        <v>20</v>
      </c>
      <c r="P997" s="199">
        <v>3</v>
      </c>
      <c r="Q997" s="199">
        <v>2019</v>
      </c>
      <c r="R997" s="637">
        <f t="shared" ca="1" si="346"/>
        <v>5</v>
      </c>
      <c r="S997" s="15" t="s">
        <v>4808</v>
      </c>
      <c r="T997" s="29" t="s">
        <v>86</v>
      </c>
      <c r="U997" s="142">
        <v>91242558</v>
      </c>
      <c r="V997" s="16" t="s">
        <v>2636</v>
      </c>
      <c r="W997" s="114" t="s">
        <v>47</v>
      </c>
      <c r="X997" s="51" t="str">
        <f t="shared" si="347"/>
        <v>0310HELAANGAV</v>
      </c>
      <c r="Y997" s="32" t="s">
        <v>361</v>
      </c>
      <c r="Z997" s="32" t="s">
        <v>464</v>
      </c>
      <c r="AA997" s="32" t="s">
        <v>38</v>
      </c>
      <c r="AB997" s="32" t="s">
        <v>172</v>
      </c>
      <c r="AC997" s="481" t="s">
        <v>56</v>
      </c>
      <c r="AD997" s="44" t="s">
        <v>57</v>
      </c>
      <c r="AE997" s="141">
        <v>37895</v>
      </c>
      <c r="AF997" s="18" t="s">
        <v>144</v>
      </c>
      <c r="AG997" s="18" t="s">
        <v>114</v>
      </c>
      <c r="AH997" s="18" t="s">
        <v>89</v>
      </c>
      <c r="AI997" s="58" t="s">
        <v>4809</v>
      </c>
      <c r="AJ997" s="32" t="s">
        <v>58</v>
      </c>
      <c r="AK997" s="45">
        <v>30031315</v>
      </c>
      <c r="AL997" s="44" t="s">
        <v>2578</v>
      </c>
      <c r="AM997" s="1105">
        <v>45227</v>
      </c>
      <c r="AN997" s="44"/>
      <c r="AO997" s="1111"/>
      <c r="AP997" s="44"/>
      <c r="AQ997" s="45"/>
      <c r="AR997" s="45"/>
      <c r="AS997" s="114" t="s">
        <v>47</v>
      </c>
      <c r="AT997" s="15" t="s">
        <v>59</v>
      </c>
      <c r="AU997" s="398" t="s">
        <v>47</v>
      </c>
      <c r="AV997" s="15"/>
      <c r="AW997" s="180"/>
      <c r="AX997" s="58"/>
      <c r="AY997" s="180"/>
      <c r="AZ997" s="15"/>
      <c r="BA997" s="15"/>
      <c r="BB997" s="164"/>
      <c r="BC997" s="164"/>
      <c r="BD997" s="164"/>
      <c r="BE997" s="164"/>
      <c r="BF997" s="164"/>
      <c r="BG997" s="755">
        <f t="shared" si="348"/>
        <v>6</v>
      </c>
      <c r="BH997" s="709">
        <f t="shared" si="349"/>
        <v>5</v>
      </c>
      <c r="BI997" s="755">
        <f t="shared" si="350"/>
        <v>-1</v>
      </c>
      <c r="BJ997" s="459" t="str">
        <f t="shared" si="351"/>
        <v>NO TIENE REZAGO</v>
      </c>
      <c r="BK997" s="164"/>
    </row>
    <row r="998" spans="1:63" customFormat="1" ht="18.75" customHeight="1">
      <c r="A998" s="481">
        <v>738</v>
      </c>
      <c r="B998" s="114" t="s">
        <v>2836</v>
      </c>
      <c r="C998" s="15" t="s">
        <v>50</v>
      </c>
      <c r="D998" s="18" t="s">
        <v>77</v>
      </c>
      <c r="E998" s="44" t="s">
        <v>780</v>
      </c>
      <c r="F998" s="44">
        <v>948502899</v>
      </c>
      <c r="G998" s="310" t="str">
        <f>CONCATENATE(MID(Q998,3,2),MID(P998,1,2),MID(H998,1,2),MID(I998,1,2),MID(J998,1,2), MID(K998,1,2),MID(L998,1,1))</f>
        <v>209PEHEMAGAS</v>
      </c>
      <c r="H998" s="32" t="s">
        <v>1331</v>
      </c>
      <c r="I998" s="32" t="s">
        <v>361</v>
      </c>
      <c r="J998" s="32" t="s">
        <v>3799</v>
      </c>
      <c r="K998" s="32" t="s">
        <v>172</v>
      </c>
      <c r="L998" s="15" t="s">
        <v>57</v>
      </c>
      <c r="M998" s="103" t="s">
        <v>57</v>
      </c>
      <c r="N998" s="193">
        <v>44104</v>
      </c>
      <c r="O998" s="199">
        <v>30</v>
      </c>
      <c r="P998" s="199">
        <v>9</v>
      </c>
      <c r="Q998" s="199">
        <v>2020</v>
      </c>
      <c r="R998" s="637">
        <f t="shared" ca="1" si="346"/>
        <v>3</v>
      </c>
      <c r="S998" s="15" t="s">
        <v>4809</v>
      </c>
      <c r="T998" s="29" t="s">
        <v>86</v>
      </c>
      <c r="U998" s="142">
        <v>92041004</v>
      </c>
      <c r="V998" s="21" t="s">
        <v>53</v>
      </c>
      <c r="W998" s="114" t="s">
        <v>47</v>
      </c>
      <c r="X998" s="51" t="str">
        <f t="shared" si="347"/>
        <v>0310HELAANGAV</v>
      </c>
      <c r="Y998" s="32" t="s">
        <v>361</v>
      </c>
      <c r="Z998" s="32" t="s">
        <v>464</v>
      </c>
      <c r="AA998" s="32" t="s">
        <v>38</v>
      </c>
      <c r="AB998" s="32" t="s">
        <v>172</v>
      </c>
      <c r="AC998" s="481" t="s">
        <v>56</v>
      </c>
      <c r="AD998" s="44" t="s">
        <v>57</v>
      </c>
      <c r="AE998" s="141">
        <v>37895</v>
      </c>
      <c r="AF998" s="18" t="s">
        <v>144</v>
      </c>
      <c r="AG998" s="18" t="s">
        <v>114</v>
      </c>
      <c r="AH998" s="18" t="s">
        <v>89</v>
      </c>
      <c r="AI998" s="58" t="s">
        <v>4809</v>
      </c>
      <c r="AJ998" s="32" t="s">
        <v>58</v>
      </c>
      <c r="AK998" s="45">
        <v>30031315</v>
      </c>
      <c r="AL998" s="44" t="s">
        <v>2578</v>
      </c>
      <c r="AM998" s="1105">
        <v>45227</v>
      </c>
      <c r="AN998" s="15" t="s">
        <v>49</v>
      </c>
      <c r="AO998" s="1111">
        <v>45256</v>
      </c>
      <c r="AP998" s="44">
        <v>2</v>
      </c>
      <c r="AQ998" s="45">
        <v>2</v>
      </c>
      <c r="AR998" s="45">
        <v>2</v>
      </c>
      <c r="AS998" s="114" t="s">
        <v>47</v>
      </c>
      <c r="AT998" s="15" t="s">
        <v>59</v>
      </c>
      <c r="AU998" s="398" t="s">
        <v>47</v>
      </c>
      <c r="AV998" s="15"/>
      <c r="AW998" s="180"/>
      <c r="AX998" s="58"/>
      <c r="AY998" s="180"/>
      <c r="AZ998" s="15"/>
      <c r="BA998" s="15"/>
      <c r="BB998" s="164"/>
      <c r="BC998" s="164"/>
      <c r="BD998" s="164"/>
      <c r="BE998" s="164"/>
      <c r="BF998" s="164"/>
      <c r="BG998" s="755">
        <f t="shared" si="348"/>
        <v>6</v>
      </c>
      <c r="BH998" s="709">
        <f t="shared" si="349"/>
        <v>3</v>
      </c>
      <c r="BI998" s="755">
        <f t="shared" si="350"/>
        <v>-3</v>
      </c>
      <c r="BJ998" s="459" t="str">
        <f t="shared" si="351"/>
        <v>NO TIENE REZAGO</v>
      </c>
      <c r="BK998" s="164"/>
    </row>
    <row r="999" spans="1:63" customFormat="1" ht="18.75" customHeight="1">
      <c r="A999" s="481">
        <v>520</v>
      </c>
      <c r="B999" s="114" t="s">
        <v>2836</v>
      </c>
      <c r="C999" s="15" t="s">
        <v>33</v>
      </c>
      <c r="D999" s="15" t="s">
        <v>33</v>
      </c>
      <c r="E999" s="150" t="s">
        <v>68</v>
      </c>
      <c r="F999" s="15" t="s">
        <v>1321</v>
      </c>
      <c r="G999" s="310" t="str">
        <f>CONCATENATE(MID(Q999,3,2),MID(P999,1,2),MID(H999,1,2),MID(I999,1,2),MID(J999,1,2), MID(K999,1,2),MID(L999,1,1))</f>
        <v>193PEPEYAANS</v>
      </c>
      <c r="H999" s="18" t="s">
        <v>208</v>
      </c>
      <c r="I999" s="18" t="s">
        <v>1122</v>
      </c>
      <c r="J999" s="18" t="s">
        <v>3430</v>
      </c>
      <c r="K999" s="18" t="s">
        <v>2796</v>
      </c>
      <c r="L999" s="15" t="s">
        <v>57</v>
      </c>
      <c r="M999" s="103" t="s">
        <v>57</v>
      </c>
      <c r="N999" s="193">
        <v>43539</v>
      </c>
      <c r="O999" s="199">
        <v>15</v>
      </c>
      <c r="P999" s="199">
        <v>3</v>
      </c>
      <c r="Q999" s="199">
        <v>2019</v>
      </c>
      <c r="R999" s="637">
        <f t="shared" ca="1" si="346"/>
        <v>5</v>
      </c>
      <c r="S999" s="15" t="s">
        <v>4809</v>
      </c>
      <c r="T999" s="466" t="s">
        <v>2590</v>
      </c>
      <c r="U999" s="134">
        <v>1107535256</v>
      </c>
      <c r="V999" s="21" t="s">
        <v>53</v>
      </c>
      <c r="W999" s="114" t="s">
        <v>47</v>
      </c>
      <c r="X999" s="51" t="str">
        <f t="shared" si="347"/>
        <v>995PECAYACAV</v>
      </c>
      <c r="Y999" s="18" t="s">
        <v>1122</v>
      </c>
      <c r="Z999" s="18" t="s">
        <v>1322</v>
      </c>
      <c r="AA999" s="18" t="s">
        <v>1323</v>
      </c>
      <c r="AB999" s="18" t="s">
        <v>383</v>
      </c>
      <c r="AC999" s="481" t="s">
        <v>56</v>
      </c>
      <c r="AD999" s="44" t="s">
        <v>57</v>
      </c>
      <c r="AE999" s="123">
        <v>36311</v>
      </c>
      <c r="AF999" s="18" t="s">
        <v>418</v>
      </c>
      <c r="AG999" s="18" t="s">
        <v>180</v>
      </c>
      <c r="AH999" s="18" t="s">
        <v>344</v>
      </c>
      <c r="AI999" s="58" t="s">
        <v>4809</v>
      </c>
      <c r="AJ999" s="32" t="s">
        <v>58</v>
      </c>
      <c r="AK999" s="117" t="s">
        <v>1324</v>
      </c>
      <c r="AL999" s="15" t="s">
        <v>2578</v>
      </c>
      <c r="AM999" s="31">
        <v>45204.494375000002</v>
      </c>
      <c r="AN999" s="15" t="s">
        <v>49</v>
      </c>
      <c r="AO999" s="24">
        <v>45246</v>
      </c>
      <c r="AP999" s="15">
        <v>1</v>
      </c>
      <c r="AQ999" s="20">
        <v>1</v>
      </c>
      <c r="AR999" s="20">
        <v>1</v>
      </c>
      <c r="AS999" s="114" t="s">
        <v>47</v>
      </c>
      <c r="AT999" s="15" t="s">
        <v>76</v>
      </c>
      <c r="AU999" s="398" t="s">
        <v>47</v>
      </c>
      <c r="AV999" s="15"/>
      <c r="AW999" s="180"/>
      <c r="AX999" s="58"/>
      <c r="AY999" s="180"/>
      <c r="AZ999" s="15"/>
      <c r="BA999" s="15"/>
      <c r="BB999" s="164"/>
      <c r="BC999" s="164"/>
      <c r="BD999" s="164"/>
      <c r="BE999" s="164"/>
      <c r="BF999" s="164"/>
      <c r="BG999" s="755">
        <f t="shared" si="348"/>
        <v>6</v>
      </c>
      <c r="BH999" s="709">
        <f t="shared" si="349"/>
        <v>5</v>
      </c>
      <c r="BI999" s="755">
        <f t="shared" si="350"/>
        <v>-1</v>
      </c>
      <c r="BJ999" s="459" t="str">
        <f t="shared" si="351"/>
        <v>NO TIENE REZAGO</v>
      </c>
      <c r="BK999" s="164"/>
    </row>
    <row r="1000" spans="1:63" customFormat="1" ht="18.75" customHeight="1">
      <c r="A1000" s="481">
        <v>674</v>
      </c>
      <c r="B1000" s="114" t="s">
        <v>2836</v>
      </c>
      <c r="C1000" s="15" t="s">
        <v>33</v>
      </c>
      <c r="D1000" s="15" t="s">
        <v>33</v>
      </c>
      <c r="E1000" s="33" t="s">
        <v>60</v>
      </c>
      <c r="F1000" s="15">
        <v>961967931</v>
      </c>
      <c r="G1000" s="310" t="str">
        <f>CONCATENATE(MID(Q1000,3,2),MID(P1000,1,2),MID(H1000,1,2),MID(I1000,1,2),MID(J1000,1,2), MID(K1000,1,2),MID(L1000,1,1))</f>
        <v>192PEVAALDAP</v>
      </c>
      <c r="H1000" s="18" t="s">
        <v>3709</v>
      </c>
      <c r="I1000" s="18" t="s">
        <v>1519</v>
      </c>
      <c r="J1000" s="18" t="s">
        <v>3710</v>
      </c>
      <c r="K1000" s="18" t="s">
        <v>1942</v>
      </c>
      <c r="L1000" s="21" t="s">
        <v>42</v>
      </c>
      <c r="M1000" s="21" t="s">
        <v>42</v>
      </c>
      <c r="N1000" s="193">
        <v>43522</v>
      </c>
      <c r="O1000" s="199">
        <v>26</v>
      </c>
      <c r="P1000" s="199">
        <v>2</v>
      </c>
      <c r="Q1000" s="199">
        <v>2019</v>
      </c>
      <c r="R1000" s="637">
        <f t="shared" ca="1" si="346"/>
        <v>5</v>
      </c>
      <c r="S1000" s="15" t="s">
        <v>4808</v>
      </c>
      <c r="T1000" s="15" t="s">
        <v>42</v>
      </c>
      <c r="U1000" s="115" t="s">
        <v>3711</v>
      </c>
      <c r="V1000" s="21" t="s">
        <v>53</v>
      </c>
      <c r="W1000" s="114" t="s">
        <v>47</v>
      </c>
      <c r="X1000" s="51" t="str">
        <f t="shared" si="347"/>
        <v>9012VASEDADEV</v>
      </c>
      <c r="Y1000" s="15" t="s">
        <v>1519</v>
      </c>
      <c r="Z1000" s="15" t="s">
        <v>1697</v>
      </c>
      <c r="AA1000" s="15" t="s">
        <v>1698</v>
      </c>
      <c r="AB1000" s="15" t="s">
        <v>81</v>
      </c>
      <c r="AC1000" s="481" t="s">
        <v>56</v>
      </c>
      <c r="AD1000" s="15" t="s">
        <v>42</v>
      </c>
      <c r="AE1000" s="116">
        <v>33234</v>
      </c>
      <c r="AF1000" s="18" t="s">
        <v>211</v>
      </c>
      <c r="AG1000" s="18" t="s">
        <v>206</v>
      </c>
      <c r="AH1000" s="18" t="s">
        <v>508</v>
      </c>
      <c r="AI1000" s="58" t="s">
        <v>4809</v>
      </c>
      <c r="AJ1000" s="15" t="s">
        <v>42</v>
      </c>
      <c r="AK1000" s="117" t="s">
        <v>1699</v>
      </c>
      <c r="AL1000" s="15" t="s">
        <v>2578</v>
      </c>
      <c r="AM1000" s="85">
        <v>45184</v>
      </c>
      <c r="AN1000" s="15" t="s">
        <v>49</v>
      </c>
      <c r="AO1000" s="1111">
        <v>45246</v>
      </c>
      <c r="AP1000" s="15">
        <v>1</v>
      </c>
      <c r="AQ1000" s="20">
        <v>1</v>
      </c>
      <c r="AR1000" s="20">
        <v>1</v>
      </c>
      <c r="AS1000" s="114" t="s">
        <v>47</v>
      </c>
      <c r="AT1000" s="15" t="s">
        <v>90</v>
      </c>
      <c r="AU1000" s="398" t="s">
        <v>47</v>
      </c>
      <c r="AV1000" s="15"/>
      <c r="AW1000" s="180"/>
      <c r="AX1000" s="58"/>
      <c r="AY1000" s="180"/>
      <c r="AZ1000" s="15"/>
      <c r="BA1000" s="15"/>
      <c r="BB1000" s="164"/>
      <c r="BC1000" s="164"/>
      <c r="BD1000" s="164"/>
      <c r="BE1000" s="164"/>
      <c r="BF1000" s="164"/>
      <c r="BG1000" s="755">
        <f t="shared" si="348"/>
        <v>6</v>
      </c>
      <c r="BH1000" s="709">
        <f t="shared" si="349"/>
        <v>5</v>
      </c>
      <c r="BI1000" s="755">
        <f t="shared" si="350"/>
        <v>-1</v>
      </c>
      <c r="BJ1000" s="459" t="str">
        <f t="shared" si="351"/>
        <v>NO TIENE REZAGO</v>
      </c>
      <c r="BK1000" s="164"/>
    </row>
    <row r="1001" spans="1:63" customFormat="1" ht="18.75" customHeight="1">
      <c r="A1001" s="481">
        <v>465</v>
      </c>
      <c r="B1001" s="114" t="s">
        <v>2836</v>
      </c>
      <c r="C1001" s="15" t="s">
        <v>33</v>
      </c>
      <c r="D1001" s="15" t="s">
        <v>33</v>
      </c>
      <c r="E1001" s="16" t="s">
        <v>34</v>
      </c>
      <c r="F1001" s="15">
        <v>957174531</v>
      </c>
      <c r="G1001" s="310" t="str">
        <f>CONCATENATE(MID(Q1001,3,2),MID(P1001,1,2),MID(H1001,1,2),MID(I1001,1,2),MID(J1001,1,2), MID(K1001,1,2),MID(L1001,1,1))</f>
        <v>207PEMOANVIS</v>
      </c>
      <c r="H1001" s="18" t="s">
        <v>3321</v>
      </c>
      <c r="I1001" s="18" t="s">
        <v>183</v>
      </c>
      <c r="J1001" s="18" t="s">
        <v>104</v>
      </c>
      <c r="K1001" s="18" t="s">
        <v>3322</v>
      </c>
      <c r="L1001" s="15" t="s">
        <v>57</v>
      </c>
      <c r="M1001" s="103" t="s">
        <v>57</v>
      </c>
      <c r="N1001" s="193">
        <v>44016</v>
      </c>
      <c r="O1001" s="199">
        <v>4</v>
      </c>
      <c r="P1001" s="199">
        <v>7</v>
      </c>
      <c r="Q1001" s="199">
        <v>2020</v>
      </c>
      <c r="R1001" s="637">
        <f t="shared" ca="1" si="346"/>
        <v>3</v>
      </c>
      <c r="S1001" s="15" t="s">
        <v>4809</v>
      </c>
      <c r="T1001" s="29" t="s">
        <v>86</v>
      </c>
      <c r="U1001" s="115" t="s">
        <v>3323</v>
      </c>
      <c r="V1001" s="21" t="s">
        <v>53</v>
      </c>
      <c r="W1001" s="114" t="s">
        <v>47</v>
      </c>
      <c r="X1001" s="51" t="str">
        <f t="shared" si="347"/>
        <v>9910MODOEMYEV</v>
      </c>
      <c r="Y1001" s="15" t="s">
        <v>183</v>
      </c>
      <c r="Z1001" s="15" t="s">
        <v>1161</v>
      </c>
      <c r="AA1001" s="15" t="s">
        <v>1162</v>
      </c>
      <c r="AB1001" s="15" t="s">
        <v>1163</v>
      </c>
      <c r="AC1001" s="481" t="s">
        <v>56</v>
      </c>
      <c r="AD1001" s="15" t="s">
        <v>42</v>
      </c>
      <c r="AE1001" s="116">
        <v>36453</v>
      </c>
      <c r="AF1001" s="18" t="s">
        <v>122</v>
      </c>
      <c r="AG1001" s="18" t="s">
        <v>114</v>
      </c>
      <c r="AH1001" s="18" t="s">
        <v>344</v>
      </c>
      <c r="AI1001" s="58" t="s">
        <v>4809</v>
      </c>
      <c r="AJ1001" s="15" t="s">
        <v>42</v>
      </c>
      <c r="AK1001" s="117" t="s">
        <v>1164</v>
      </c>
      <c r="AL1001" s="15" t="s">
        <v>2578</v>
      </c>
      <c r="AM1001" s="31">
        <v>45208.469421296293</v>
      </c>
      <c r="AN1001" s="15" t="s">
        <v>49</v>
      </c>
      <c r="AO1001" s="31">
        <v>45245</v>
      </c>
      <c r="AP1001" s="15">
        <v>1</v>
      </c>
      <c r="AQ1001" s="20">
        <v>1</v>
      </c>
      <c r="AR1001" s="20">
        <v>1</v>
      </c>
      <c r="AS1001" s="114" t="s">
        <v>47</v>
      </c>
      <c r="AT1001" s="15" t="s">
        <v>48</v>
      </c>
      <c r="AU1001" s="398" t="s">
        <v>47</v>
      </c>
      <c r="AV1001" s="15"/>
      <c r="AW1001" s="180"/>
      <c r="AX1001" s="58"/>
      <c r="AY1001" s="180"/>
      <c r="AZ1001" s="15"/>
      <c r="BA1001" s="15"/>
      <c r="BB1001" s="164"/>
      <c r="BC1001" s="164"/>
      <c r="BD1001" s="164"/>
      <c r="BE1001" s="164"/>
      <c r="BF1001" s="164"/>
      <c r="BG1001" s="755">
        <f t="shared" si="348"/>
        <v>6</v>
      </c>
      <c r="BH1001" s="709">
        <f t="shared" si="349"/>
        <v>3</v>
      </c>
      <c r="BI1001" s="755">
        <f t="shared" si="350"/>
        <v>-3</v>
      </c>
      <c r="BJ1001" s="459" t="str">
        <f t="shared" si="351"/>
        <v>NO TIENE REZAGO</v>
      </c>
      <c r="BK1001" s="164"/>
    </row>
    <row r="1002" spans="1:63" customFormat="1" ht="18.75" customHeight="1">
      <c r="A1002" s="481">
        <v>491</v>
      </c>
      <c r="B1002" s="114" t="s">
        <v>2836</v>
      </c>
      <c r="C1002" s="15" t="s">
        <v>33</v>
      </c>
      <c r="D1002" s="15" t="s">
        <v>33</v>
      </c>
      <c r="E1002" s="33" t="s">
        <v>60</v>
      </c>
      <c r="F1002" s="15">
        <v>928947167</v>
      </c>
      <c r="G1002" s="310" t="str">
        <f>CONCATENATE(MID(Q1002,3,2),MID(P1002,1,2),MID(H1002,1,2),MID(I1002,1,2),MID(J1002,1,2), MID(K1002,1,2),MID(L1002,1,1))</f>
        <v>125PESAJOALS</v>
      </c>
      <c r="H1002" s="18" t="s">
        <v>3321</v>
      </c>
      <c r="I1002" s="18" t="s">
        <v>846</v>
      </c>
      <c r="J1002" s="18" t="s">
        <v>1110</v>
      </c>
      <c r="K1002" s="18" t="s">
        <v>3371</v>
      </c>
      <c r="L1002" s="15" t="s">
        <v>57</v>
      </c>
      <c r="M1002" s="103" t="s">
        <v>57</v>
      </c>
      <c r="N1002" s="193">
        <v>41049</v>
      </c>
      <c r="O1002" s="199">
        <v>20</v>
      </c>
      <c r="P1002" s="199">
        <v>5</v>
      </c>
      <c r="Q1002" s="199">
        <v>2012</v>
      </c>
      <c r="R1002" s="637">
        <f t="shared" ca="1" si="346"/>
        <v>11</v>
      </c>
      <c r="S1002" s="15" t="s">
        <v>4808</v>
      </c>
      <c r="T1002" s="29" t="s">
        <v>2590</v>
      </c>
      <c r="U1002" s="122" t="s">
        <v>3372</v>
      </c>
      <c r="V1002" s="14" t="s">
        <v>2644</v>
      </c>
      <c r="W1002" s="114" t="s">
        <v>47</v>
      </c>
      <c r="X1002" s="51" t="str">
        <f t="shared" si="347"/>
        <v>751NISAYEDEV</v>
      </c>
      <c r="Y1002" s="18" t="s">
        <v>1208</v>
      </c>
      <c r="Z1002" s="18" t="s">
        <v>846</v>
      </c>
      <c r="AA1002" s="18" t="s">
        <v>657</v>
      </c>
      <c r="AB1002" s="18" t="s">
        <v>223</v>
      </c>
      <c r="AC1002" s="481" t="s">
        <v>56</v>
      </c>
      <c r="AD1002" s="44" t="s">
        <v>57</v>
      </c>
      <c r="AE1002" s="116">
        <v>27395</v>
      </c>
      <c r="AF1002" s="18" t="s">
        <v>144</v>
      </c>
      <c r="AG1002" s="18" t="s">
        <v>144</v>
      </c>
      <c r="AH1002" s="18" t="s">
        <v>1128</v>
      </c>
      <c r="AI1002" s="58" t="s">
        <v>4809</v>
      </c>
      <c r="AJ1002" s="32" t="s">
        <v>58</v>
      </c>
      <c r="AK1002" s="117" t="s">
        <v>1231</v>
      </c>
      <c r="AL1002" s="15" t="s">
        <v>2578</v>
      </c>
      <c r="AM1002" s="31">
        <v>45225.659571759257</v>
      </c>
      <c r="AN1002" s="15"/>
      <c r="AO1002" s="24"/>
      <c r="AP1002" s="15"/>
      <c r="AQ1002" s="20"/>
      <c r="AR1002" s="20"/>
      <c r="AS1002" s="114" t="s">
        <v>47</v>
      </c>
      <c r="AT1002" s="15" t="s">
        <v>67</v>
      </c>
      <c r="AU1002" s="398" t="s">
        <v>47</v>
      </c>
      <c r="AV1002" s="15"/>
      <c r="AW1002" s="180"/>
      <c r="AX1002" s="58"/>
      <c r="AY1002" s="180"/>
      <c r="AZ1002" s="15"/>
      <c r="BA1002" s="15"/>
      <c r="BB1002" s="164"/>
      <c r="BC1002" s="164"/>
      <c r="BD1002" s="164"/>
      <c r="BE1002" s="164"/>
      <c r="BF1002" s="164"/>
      <c r="BG1002" s="755">
        <f t="shared" si="348"/>
        <v>9</v>
      </c>
      <c r="BH1002" s="709">
        <f t="shared" si="349"/>
        <v>11</v>
      </c>
      <c r="BI1002" s="755">
        <f t="shared" si="350"/>
        <v>2</v>
      </c>
      <c r="BJ1002" s="459" t="str">
        <f t="shared" si="351"/>
        <v>2 AÑOS REZAGO</v>
      </c>
      <c r="BK1002" s="164"/>
    </row>
    <row r="1003" spans="1:63" customFormat="1" ht="18.75" customHeight="1">
      <c r="A1003" s="481">
        <v>1099</v>
      </c>
      <c r="B1003" s="23" t="s">
        <v>5311</v>
      </c>
      <c r="C1003" s="15" t="s">
        <v>33</v>
      </c>
      <c r="D1003" s="15" t="s">
        <v>33</v>
      </c>
      <c r="E1003" s="520" t="s">
        <v>68</v>
      </c>
      <c r="F1003" s="520" t="s">
        <v>5323</v>
      </c>
      <c r="G1003" s="310" t="str">
        <f>CONCATENATE(MID(Q1003,3,2),MID(P1003,1,2),MID(H1003,1,2),MID(I1003,1,2),MID(J1003,1,2), MID(K1003,1,2),MID(L1003,1,1))</f>
        <v>099PEGUJOVIP</v>
      </c>
      <c r="H1003" s="18" t="s">
        <v>5383</v>
      </c>
      <c r="I1003" s="18" t="s">
        <v>5384</v>
      </c>
      <c r="J1003" s="18" t="s">
        <v>5385</v>
      </c>
      <c r="K1003" s="18" t="s">
        <v>5386</v>
      </c>
      <c r="L1003" s="520" t="s">
        <v>42</v>
      </c>
      <c r="M1003" s="462" t="s">
        <v>42</v>
      </c>
      <c r="N1003" s="521">
        <v>40068</v>
      </c>
      <c r="O1003" s="637">
        <v>12</v>
      </c>
      <c r="P1003" s="637">
        <v>9</v>
      </c>
      <c r="Q1003" s="637">
        <v>2009</v>
      </c>
      <c r="R1003" s="637">
        <f t="shared" ref="R1003:R1015" ca="1" si="352">DATEDIF(N1003,TODAY(),"Y")</f>
        <v>14</v>
      </c>
      <c r="S1003" s="483" t="s">
        <v>4809</v>
      </c>
      <c r="T1003" s="462" t="s">
        <v>42</v>
      </c>
      <c r="U1003" s="462" t="s">
        <v>40</v>
      </c>
      <c r="V1003" s="14" t="s">
        <v>2586</v>
      </c>
      <c r="W1003" s="114" t="s">
        <v>47</v>
      </c>
      <c r="X1003" s="51" t="str">
        <f t="shared" ref="X1003:X1015" si="353">UPPER(CONCATENATE(MID(AH1003,3,2),MID(AG1003,1,2),MID(Y1003,1,2),MID(Z1003,1,2),MID(AA1003,1,2),MID(AB1003,1,2),MID(AC1003,1,1)))</f>
        <v>937PEGUJOTEV</v>
      </c>
      <c r="Y1003" s="462" t="s">
        <v>5383</v>
      </c>
      <c r="Z1003" s="462" t="s">
        <v>5384</v>
      </c>
      <c r="AA1003" s="462" t="s">
        <v>1969</v>
      </c>
      <c r="AB1003" s="462" t="s">
        <v>5475</v>
      </c>
      <c r="AC1003" s="481" t="s">
        <v>56</v>
      </c>
      <c r="AD1003" s="15" t="s">
        <v>42</v>
      </c>
      <c r="AE1003" s="522">
        <v>34169</v>
      </c>
      <c r="AF1003" s="462">
        <v>19</v>
      </c>
      <c r="AG1003" s="462">
        <v>7</v>
      </c>
      <c r="AH1003" s="462">
        <v>1993</v>
      </c>
      <c r="AI1003" s="15" t="s">
        <v>4809</v>
      </c>
      <c r="AJ1003" s="462" t="s">
        <v>42</v>
      </c>
      <c r="AK1003" s="462">
        <v>3566656</v>
      </c>
      <c r="AL1003" s="15" t="s">
        <v>2578</v>
      </c>
      <c r="AM1003" s="1100">
        <v>45264</v>
      </c>
      <c r="AN1003" s="520"/>
      <c r="AO1003" s="1100"/>
      <c r="AP1003" s="520"/>
      <c r="AQ1003" s="462"/>
      <c r="AR1003" s="462"/>
      <c r="AS1003" s="114" t="s">
        <v>47</v>
      </c>
      <c r="AT1003" s="18" t="s">
        <v>5498</v>
      </c>
      <c r="AV1003" s="58"/>
      <c r="AW1003" s="501"/>
      <c r="AX1003" s="520"/>
      <c r="AY1003" s="501"/>
      <c r="AZ1003" s="58"/>
      <c r="BA1003" s="58"/>
      <c r="BG1003" s="755">
        <f t="shared" ref="BG1003:BG1015" si="354">IF(V1003="NINGUNO",6, IF(V1003="NIVEL INICIAL 3 AÑOS",6,IF(V1003="NIVEL INICIAL 4 AÑOS",6, IF(V1003="NIVEL INICIAL 5 AÑOS",6, IF(V1003="PRIMARIA - 1ER GRADO",6, IF(V1003="PRIMARIA - 2DO GRADO",7, IF(V1003="PRIMARIA - 3ER GRADO",8, IF(V1003="PRIMARIA - 4TO GRADO",9, IF(V1003="PRIMARIA - 5TO GRADO",10, IF(V1003="PRIMARIA - 6TO GRADO",11, IF(V1003="SECUNDARIA - 1ER GRADO",12, IF(V1003="SECUNDARIA - 2DO GRADO",13, IF(V1003="SECUNDARIA - 3ER GRADO",14, IF(V1003="SECUNDARIA - 4TO GRADO",15))))))))))))))</f>
        <v>11</v>
      </c>
      <c r="BH1003" s="709">
        <f t="shared" ref="BH1003:BH1015" si="355">DATEDIF(N1003,"31/03/2024","Y")</f>
        <v>14</v>
      </c>
      <c r="BI1003" s="755">
        <f t="shared" ref="BI1003:BI1015" si="356">BH1003-BG1003</f>
        <v>3</v>
      </c>
      <c r="BJ1003" s="459" t="str">
        <f t="shared" ref="BJ1003:BJ1015" si="357">IF(BI1003&lt;=1,"NO TIENE REZAGO", IF(BI1003=2,"2 AÑOS REZAGO", IF(BI1003=3,"3 AÑOS REZAGO", IF(BI1003&gt;=4, "4 AÑOS REZAGO A MÁS"))))</f>
        <v>3 AÑOS REZAGO</v>
      </c>
    </row>
    <row r="1004" spans="1:63" customFormat="1" ht="18.75" customHeight="1">
      <c r="A1004" s="481">
        <v>934</v>
      </c>
      <c r="B1004" s="23" t="s">
        <v>4811</v>
      </c>
      <c r="C1004" s="15" t="s">
        <v>5146</v>
      </c>
      <c r="D1004" s="15" t="s">
        <v>4021</v>
      </c>
      <c r="E1004" s="21" t="s">
        <v>294</v>
      </c>
      <c r="F1004" s="198">
        <v>981124981</v>
      </c>
      <c r="G1004" s="310" t="str">
        <f>CONCATENATE(MID(Q1004,3,2),MID(P1004,1,2),MID(H1004,1,2),MID(I1004,1,2),MID(J1004,1,2), MID(K1004,1,2),MID(L1004,1,1))</f>
        <v>084PEMEYOSAR</v>
      </c>
      <c r="H1004" s="192" t="s">
        <v>1004</v>
      </c>
      <c r="I1004" s="192" t="s">
        <v>175</v>
      </c>
      <c r="J1004" s="192" t="s">
        <v>4429</v>
      </c>
      <c r="K1004" s="192" t="s">
        <v>4430</v>
      </c>
      <c r="L1004" s="482" t="s">
        <v>173</v>
      </c>
      <c r="M1004" s="198" t="s">
        <v>4345</v>
      </c>
      <c r="N1004" s="193">
        <v>39557</v>
      </c>
      <c r="O1004" s="199">
        <v>19</v>
      </c>
      <c r="P1004" s="199">
        <v>4</v>
      </c>
      <c r="Q1004" s="199">
        <v>2008</v>
      </c>
      <c r="R1004" s="637">
        <f t="shared" ca="1" si="352"/>
        <v>15</v>
      </c>
      <c r="S1004" s="15" t="s">
        <v>4809</v>
      </c>
      <c r="T1004" s="197" t="s">
        <v>1096</v>
      </c>
      <c r="U1004" s="200">
        <v>32705746</v>
      </c>
      <c r="V1004" s="14" t="s">
        <v>2611</v>
      </c>
      <c r="W1004" s="114" t="s">
        <v>47</v>
      </c>
      <c r="X1004" s="51" t="str">
        <f t="shared" si="353"/>
        <v>9210MEPEYUALV</v>
      </c>
      <c r="Y1004" s="197" t="s">
        <v>175</v>
      </c>
      <c r="Z1004" s="192" t="s">
        <v>1363</v>
      </c>
      <c r="AA1004" s="192" t="s">
        <v>4425</v>
      </c>
      <c r="AB1004" s="192" t="s">
        <v>3893</v>
      </c>
      <c r="AC1004" s="481" t="s">
        <v>56</v>
      </c>
      <c r="AD1004" s="15" t="s">
        <v>42</v>
      </c>
      <c r="AE1004" s="407">
        <v>33884</v>
      </c>
      <c r="AF1004" s="185">
        <v>7</v>
      </c>
      <c r="AG1004" s="185">
        <v>10</v>
      </c>
      <c r="AH1004" s="185">
        <v>1992</v>
      </c>
      <c r="AI1004" s="58" t="s">
        <v>4809</v>
      </c>
      <c r="AJ1004" s="197" t="s">
        <v>42</v>
      </c>
      <c r="AK1004" s="200" t="s">
        <v>4431</v>
      </c>
      <c r="AL1004" s="15" t="s">
        <v>2578</v>
      </c>
      <c r="AM1004" s="387">
        <v>45226</v>
      </c>
      <c r="AN1004" s="15"/>
      <c r="AO1004" s="24"/>
      <c r="AP1004" s="15"/>
      <c r="AQ1004" s="20"/>
      <c r="AR1004" s="199"/>
      <c r="AS1004" s="146" t="s">
        <v>47</v>
      </c>
      <c r="AT1004" s="185" t="s">
        <v>84</v>
      </c>
      <c r="AU1004" s="164" t="s">
        <v>47</v>
      </c>
      <c r="AV1004" s="58"/>
      <c r="AW1004" s="180"/>
      <c r="AX1004" s="58"/>
      <c r="AY1004" s="180"/>
      <c r="AZ1004" s="58"/>
      <c r="BA1004" s="58"/>
      <c r="BB1004" s="164"/>
      <c r="BC1004" s="164"/>
      <c r="BD1004" s="164"/>
      <c r="BE1004" s="164"/>
      <c r="BF1004" s="164"/>
      <c r="BG1004" s="755">
        <f t="shared" si="354"/>
        <v>14</v>
      </c>
      <c r="BH1004" s="709">
        <f t="shared" si="355"/>
        <v>15</v>
      </c>
      <c r="BI1004" s="755">
        <f t="shared" si="356"/>
        <v>1</v>
      </c>
      <c r="BJ1004" s="459" t="str">
        <f t="shared" si="357"/>
        <v>NO TIENE REZAGO</v>
      </c>
      <c r="BK1004" s="164"/>
    </row>
    <row r="1005" spans="1:63" customFormat="1" ht="18.75" customHeight="1">
      <c r="A1005" s="481">
        <v>784</v>
      </c>
      <c r="B1005" s="23" t="s">
        <v>4811</v>
      </c>
      <c r="C1005" s="15" t="s">
        <v>33</v>
      </c>
      <c r="D1005" s="15" t="s">
        <v>33</v>
      </c>
      <c r="E1005" s="15" t="s">
        <v>2048</v>
      </c>
      <c r="F1005" s="185">
        <v>912665646</v>
      </c>
      <c r="G1005" s="310" t="str">
        <f>CONCATENATE(MID(Q1005,3,2),MID(P1005,1,2),MID(H1005,1,2),MID(I1005,1,2),MID(J1005,1,2), MID(K1005,1,2),MID(L1005,1,1))</f>
        <v>161PEACMAVIS</v>
      </c>
      <c r="H1005" s="197" t="s">
        <v>83</v>
      </c>
      <c r="I1005" s="197" t="s">
        <v>36</v>
      </c>
      <c r="J1005" s="197" t="s">
        <v>4014</v>
      </c>
      <c r="K1005" s="197" t="s">
        <v>1339</v>
      </c>
      <c r="L1005" s="15" t="s">
        <v>57</v>
      </c>
      <c r="M1005" s="103" t="s">
        <v>57</v>
      </c>
      <c r="N1005" s="193">
        <v>42391</v>
      </c>
      <c r="O1005" s="199">
        <v>22</v>
      </c>
      <c r="P1005" s="199">
        <v>1</v>
      </c>
      <c r="Q1005" s="199">
        <v>2016</v>
      </c>
      <c r="R1005" s="637">
        <f t="shared" ca="1" si="352"/>
        <v>8</v>
      </c>
      <c r="S1005" s="15" t="s">
        <v>4809</v>
      </c>
      <c r="T1005" s="29" t="s">
        <v>86</v>
      </c>
      <c r="U1005" s="371" t="s">
        <v>327</v>
      </c>
      <c r="V1005" s="14" t="s">
        <v>2602</v>
      </c>
      <c r="W1005" s="114" t="s">
        <v>47</v>
      </c>
      <c r="X1005" s="51" t="str">
        <f t="shared" si="353"/>
        <v>8809ACDIKAMIV</v>
      </c>
      <c r="Y1005" s="197" t="s">
        <v>36</v>
      </c>
      <c r="Z1005" s="197" t="s">
        <v>541</v>
      </c>
      <c r="AA1005" s="197" t="s">
        <v>4015</v>
      </c>
      <c r="AB1005" s="197" t="s">
        <v>4016</v>
      </c>
      <c r="AC1005" s="481" t="s">
        <v>56</v>
      </c>
      <c r="AD1005" s="44" t="s">
        <v>57</v>
      </c>
      <c r="AE1005" s="361">
        <v>32397</v>
      </c>
      <c r="AF1005" s="362" t="s">
        <v>65</v>
      </c>
      <c r="AG1005" s="362" t="s">
        <v>315</v>
      </c>
      <c r="AH1005" s="362" t="s">
        <v>254</v>
      </c>
      <c r="AI1005" s="58" t="s">
        <v>4809</v>
      </c>
      <c r="AJ1005" s="32" t="s">
        <v>58</v>
      </c>
      <c r="AK1005" s="199">
        <v>20418380</v>
      </c>
      <c r="AL1005" s="15" t="s">
        <v>2578</v>
      </c>
      <c r="AM1005" s="85">
        <v>45252.660283136574</v>
      </c>
      <c r="AN1005" s="15" t="s">
        <v>49</v>
      </c>
      <c r="AO1005" s="1115">
        <v>45286</v>
      </c>
      <c r="AP1005" s="15">
        <v>1</v>
      </c>
      <c r="AQ1005" s="20">
        <v>1</v>
      </c>
      <c r="AR1005" s="199">
        <v>2</v>
      </c>
      <c r="AS1005" s="146" t="s">
        <v>47</v>
      </c>
      <c r="AT1005" s="185" t="s">
        <v>67</v>
      </c>
      <c r="AU1005" s="164" t="s">
        <v>47</v>
      </c>
      <c r="AV1005" s="58"/>
      <c r="AW1005" s="180"/>
      <c r="AX1005" s="58"/>
      <c r="AY1005" s="180"/>
      <c r="AZ1005" s="58"/>
      <c r="BA1005" s="58"/>
      <c r="BB1005" s="164"/>
      <c r="BC1005" s="164"/>
      <c r="BD1005" s="164"/>
      <c r="BE1005" s="164"/>
      <c r="BF1005" s="164"/>
      <c r="BG1005" s="755">
        <f t="shared" si="354"/>
        <v>8</v>
      </c>
      <c r="BH1005" s="709">
        <f t="shared" si="355"/>
        <v>8</v>
      </c>
      <c r="BI1005" s="755">
        <f t="shared" si="356"/>
        <v>0</v>
      </c>
      <c r="BJ1005" s="459" t="str">
        <f t="shared" si="357"/>
        <v>NO TIENE REZAGO</v>
      </c>
      <c r="BK1005" s="164"/>
    </row>
    <row r="1006" spans="1:63" customFormat="1" ht="18.75" customHeight="1">
      <c r="A1006" s="481">
        <v>531</v>
      </c>
      <c r="B1006" s="114" t="s">
        <v>2836</v>
      </c>
      <c r="C1006" s="15" t="s">
        <v>33</v>
      </c>
      <c r="D1006" s="15" t="s">
        <v>33</v>
      </c>
      <c r="E1006" s="16" t="s">
        <v>132</v>
      </c>
      <c r="F1006" s="15">
        <v>952898531</v>
      </c>
      <c r="G1006" s="310" t="str">
        <f>CONCATENATE(MID(Q1006,3,2),MID(P1006,1,2),MID(H1006,1,2),MID(I1006,1,2),MID(J1006,1,2), MID(K1006,1,2),MID(L1006,1,1))</f>
        <v>148PEAGLUHEP</v>
      </c>
      <c r="H1006" s="18" t="s">
        <v>83</v>
      </c>
      <c r="I1006" s="18" t="s">
        <v>221</v>
      </c>
      <c r="J1006" s="18" t="s">
        <v>3453</v>
      </c>
      <c r="K1006" s="18" t="s">
        <v>3454</v>
      </c>
      <c r="L1006" s="21" t="s">
        <v>42</v>
      </c>
      <c r="M1006" s="21" t="s">
        <v>42</v>
      </c>
      <c r="N1006" s="193">
        <v>41856</v>
      </c>
      <c r="O1006" s="199">
        <v>5</v>
      </c>
      <c r="P1006" s="199">
        <v>8</v>
      </c>
      <c r="Q1006" s="199">
        <v>2014</v>
      </c>
      <c r="R1006" s="637">
        <f t="shared" ca="1" si="352"/>
        <v>9</v>
      </c>
      <c r="S1006" s="15" t="s">
        <v>4809</v>
      </c>
      <c r="T1006" s="15" t="s">
        <v>42</v>
      </c>
      <c r="U1006" s="131" t="s">
        <v>3455</v>
      </c>
      <c r="V1006" s="756" t="s">
        <v>2631</v>
      </c>
      <c r="W1006" s="114" t="s">
        <v>47</v>
      </c>
      <c r="X1006" s="51" t="str">
        <f t="shared" si="353"/>
        <v>788PEAGYEYEV</v>
      </c>
      <c r="Y1006" s="15" t="s">
        <v>83</v>
      </c>
      <c r="Z1006" s="15" t="s">
        <v>221</v>
      </c>
      <c r="AA1006" s="15" t="s">
        <v>1333</v>
      </c>
      <c r="AB1006" s="15" t="s">
        <v>1334</v>
      </c>
      <c r="AC1006" s="481" t="s">
        <v>56</v>
      </c>
      <c r="AD1006" s="44" t="s">
        <v>111</v>
      </c>
      <c r="AE1006" s="85">
        <v>28725</v>
      </c>
      <c r="AF1006" s="18" t="s">
        <v>406</v>
      </c>
      <c r="AG1006" s="18" t="s">
        <v>73</v>
      </c>
      <c r="AH1006" s="18" t="s">
        <v>124</v>
      </c>
      <c r="AI1006" s="58" t="s">
        <v>4809</v>
      </c>
      <c r="AJ1006" s="150" t="s">
        <v>142</v>
      </c>
      <c r="AK1006" s="126" t="s">
        <v>1335</v>
      </c>
      <c r="AL1006" s="15" t="s">
        <v>2578</v>
      </c>
      <c r="AM1006" s="85">
        <v>45257.89534476852</v>
      </c>
      <c r="AN1006" s="15"/>
      <c r="AO1006" s="31"/>
      <c r="AP1006" s="15"/>
      <c r="AQ1006" s="20"/>
      <c r="AR1006" s="20"/>
      <c r="AS1006" s="114" t="s">
        <v>47</v>
      </c>
      <c r="AT1006" s="15" t="s">
        <v>98</v>
      </c>
      <c r="AU1006" s="16" t="s">
        <v>47</v>
      </c>
      <c r="AV1006" s="15"/>
      <c r="AW1006" s="18"/>
      <c r="AX1006" s="58"/>
      <c r="AY1006" s="18"/>
      <c r="AZ1006" s="15"/>
      <c r="BA1006" s="15"/>
      <c r="BB1006" s="18"/>
      <c r="BC1006" s="18"/>
      <c r="BD1006" s="18"/>
      <c r="BE1006" s="18"/>
      <c r="BF1006" s="18"/>
      <c r="BG1006" s="755">
        <f t="shared" si="354"/>
        <v>6</v>
      </c>
      <c r="BH1006" s="709">
        <f t="shared" si="355"/>
        <v>9</v>
      </c>
      <c r="BI1006" s="755">
        <f t="shared" si="356"/>
        <v>3</v>
      </c>
      <c r="BJ1006" s="459" t="str">
        <f t="shared" si="357"/>
        <v>3 AÑOS REZAGO</v>
      </c>
      <c r="BK1006" s="18"/>
    </row>
    <row r="1007" spans="1:63" customFormat="1" ht="18.75" customHeight="1">
      <c r="A1007" s="481">
        <v>214</v>
      </c>
      <c r="B1007" s="148" t="s">
        <v>2836</v>
      </c>
      <c r="C1007" s="149" t="s">
        <v>33</v>
      </c>
      <c r="D1007" s="149" t="s">
        <v>33</v>
      </c>
      <c r="E1007" s="503" t="s">
        <v>68</v>
      </c>
      <c r="F1007" s="504">
        <v>914039929</v>
      </c>
      <c r="G1007" s="310" t="str">
        <f>CONCATENATE(MID(Q1007,3,2),MID(P1007,1,2),MID(H1007,1,2),MID(I1007,1,2),MID(J1007,1,2), MID(K1007,1,2),MID(L1007,1,1))</f>
        <v>094PEARSEANP</v>
      </c>
      <c r="H1007" s="195" t="s">
        <v>83</v>
      </c>
      <c r="I1007" s="195" t="s">
        <v>174</v>
      </c>
      <c r="J1007" s="195" t="s">
        <v>2643</v>
      </c>
      <c r="K1007" s="195" t="s">
        <v>2466</v>
      </c>
      <c r="L1007" s="21" t="s">
        <v>42</v>
      </c>
      <c r="M1007" s="504" t="s">
        <v>42</v>
      </c>
      <c r="N1007" s="509">
        <v>39921</v>
      </c>
      <c r="O1007" s="517">
        <v>18</v>
      </c>
      <c r="P1007" s="517">
        <v>4</v>
      </c>
      <c r="Q1007" s="517">
        <v>2009</v>
      </c>
      <c r="R1007" s="637">
        <f t="shared" ca="1" si="352"/>
        <v>14</v>
      </c>
      <c r="S1007" s="15" t="s">
        <v>4808</v>
      </c>
      <c r="T1007" s="149" t="s">
        <v>42</v>
      </c>
      <c r="U1007" s="1263" t="s">
        <v>2859</v>
      </c>
      <c r="V1007" s="14" t="s">
        <v>2656</v>
      </c>
      <c r="W1007" s="148" t="s">
        <v>47</v>
      </c>
      <c r="X1007" s="514" t="str">
        <f t="shared" si="353"/>
        <v>855ARMEPEANV</v>
      </c>
      <c r="Y1007" s="149" t="s">
        <v>174</v>
      </c>
      <c r="Z1007" s="149" t="s">
        <v>175</v>
      </c>
      <c r="AA1007" s="149" t="s">
        <v>176</v>
      </c>
      <c r="AB1007" s="149" t="s">
        <v>177</v>
      </c>
      <c r="AC1007" s="481" t="s">
        <v>56</v>
      </c>
      <c r="AD1007" s="44" t="s">
        <v>111</v>
      </c>
      <c r="AE1007" s="1304">
        <v>31191</v>
      </c>
      <c r="AF1007" s="195" t="s">
        <v>179</v>
      </c>
      <c r="AG1007" s="195" t="s">
        <v>180</v>
      </c>
      <c r="AH1007" s="195" t="s">
        <v>181</v>
      </c>
      <c r="AI1007" s="58" t="s">
        <v>4809</v>
      </c>
      <c r="AJ1007" s="503" t="s">
        <v>142</v>
      </c>
      <c r="AK1007" s="1341" t="s">
        <v>178</v>
      </c>
      <c r="AL1007" s="15" t="s">
        <v>2578</v>
      </c>
      <c r="AM1007" s="1109">
        <v>45228.519901655091</v>
      </c>
      <c r="AN1007" s="15" t="s">
        <v>49</v>
      </c>
      <c r="AO1007" s="24">
        <v>45241</v>
      </c>
      <c r="AP1007" s="15">
        <v>1</v>
      </c>
      <c r="AQ1007" s="278">
        <v>1</v>
      </c>
      <c r="AR1007" s="278">
        <v>1</v>
      </c>
      <c r="AS1007" s="148" t="s">
        <v>47</v>
      </c>
      <c r="AT1007" s="149" t="s">
        <v>76</v>
      </c>
      <c r="AU1007" s="398" t="s">
        <v>47</v>
      </c>
      <c r="AV1007" s="15"/>
      <c r="AW1007" s="240"/>
      <c r="AX1007" s="58"/>
      <c r="AY1007" s="240"/>
      <c r="AZ1007" s="15"/>
      <c r="BA1007" s="15"/>
      <c r="BB1007" s="164"/>
      <c r="BC1007" s="164"/>
      <c r="BD1007" s="164"/>
      <c r="BE1007" s="164"/>
      <c r="BF1007" s="164"/>
      <c r="BG1007" s="755">
        <f t="shared" si="354"/>
        <v>12</v>
      </c>
      <c r="BH1007" s="709">
        <f t="shared" si="355"/>
        <v>14</v>
      </c>
      <c r="BI1007" s="755">
        <f t="shared" si="356"/>
        <v>2</v>
      </c>
      <c r="BJ1007" s="459" t="str">
        <f t="shared" si="357"/>
        <v>2 AÑOS REZAGO</v>
      </c>
      <c r="BK1007" s="164"/>
    </row>
    <row r="1008" spans="1:63" customFormat="1" ht="18.75" customHeight="1">
      <c r="A1008" s="481">
        <v>247</v>
      </c>
      <c r="B1008" s="114" t="s">
        <v>2836</v>
      </c>
      <c r="C1008" s="15" t="s">
        <v>33</v>
      </c>
      <c r="D1008" s="15" t="s">
        <v>33</v>
      </c>
      <c r="E1008" s="16" t="s">
        <v>132</v>
      </c>
      <c r="F1008" s="15">
        <v>938334173</v>
      </c>
      <c r="G1008" s="310" t="str">
        <f>CONCATENATE(MID(Q1008,3,2),MID(P1008,1,2),MID(H1008,1,2),MID(I1008,1,2),MID(J1008,1,2), MID(K1008,1,2),MID(L1008,1,1))</f>
        <v>184PECAARSOP</v>
      </c>
      <c r="H1008" s="18" t="s">
        <v>83</v>
      </c>
      <c r="I1008" s="18" t="s">
        <v>380</v>
      </c>
      <c r="J1008" s="18" t="s">
        <v>1476</v>
      </c>
      <c r="K1008" s="18" t="s">
        <v>2915</v>
      </c>
      <c r="L1008" s="21" t="s">
        <v>42</v>
      </c>
      <c r="M1008" s="21" t="s">
        <v>42</v>
      </c>
      <c r="N1008" s="193">
        <v>43203</v>
      </c>
      <c r="O1008" s="199">
        <v>13</v>
      </c>
      <c r="P1008" s="199">
        <v>4</v>
      </c>
      <c r="Q1008" s="199">
        <v>2018</v>
      </c>
      <c r="R1008" s="637">
        <f t="shared" ca="1" si="352"/>
        <v>5</v>
      </c>
      <c r="S1008" s="15" t="s">
        <v>4809</v>
      </c>
      <c r="T1008" s="15" t="s">
        <v>42</v>
      </c>
      <c r="U1008" s="115" t="s">
        <v>2916</v>
      </c>
      <c r="V1008" s="21" t="s">
        <v>53</v>
      </c>
      <c r="W1008" s="114" t="s">
        <v>47</v>
      </c>
      <c r="X1008" s="51" t="str">
        <f t="shared" si="353"/>
        <v>8611CASAKECAV</v>
      </c>
      <c r="Y1008" s="15" t="s">
        <v>380</v>
      </c>
      <c r="Z1008" s="15" t="s">
        <v>381</v>
      </c>
      <c r="AA1008" s="15" t="s">
        <v>382</v>
      </c>
      <c r="AB1008" s="15" t="s">
        <v>383</v>
      </c>
      <c r="AC1008" s="481" t="s">
        <v>56</v>
      </c>
      <c r="AD1008" s="15" t="s">
        <v>42</v>
      </c>
      <c r="AE1008" s="116">
        <v>31738</v>
      </c>
      <c r="AF1008" s="18" t="s">
        <v>252</v>
      </c>
      <c r="AG1008" s="18" t="s">
        <v>65</v>
      </c>
      <c r="AH1008" s="18" t="s">
        <v>97</v>
      </c>
      <c r="AI1008" s="58" t="s">
        <v>4809</v>
      </c>
      <c r="AJ1008" s="15" t="s">
        <v>42</v>
      </c>
      <c r="AK1008" s="117" t="s">
        <v>384</v>
      </c>
      <c r="AL1008" s="15" t="s">
        <v>2578</v>
      </c>
      <c r="AM1008" s="1094">
        <v>45201.499293981484</v>
      </c>
      <c r="AN1008" s="15" t="s">
        <v>49</v>
      </c>
      <c r="AO1008" s="31">
        <v>45244</v>
      </c>
      <c r="AP1008" s="15">
        <v>1</v>
      </c>
      <c r="AQ1008" s="20">
        <v>1</v>
      </c>
      <c r="AR1008" s="20">
        <v>1</v>
      </c>
      <c r="AS1008" s="114" t="s">
        <v>47</v>
      </c>
      <c r="AT1008" s="15" t="s">
        <v>48</v>
      </c>
      <c r="AU1008" s="398" t="s">
        <v>47</v>
      </c>
      <c r="AV1008" s="15"/>
      <c r="AW1008" s="180"/>
      <c r="AX1008" s="58"/>
      <c r="AY1008" s="180"/>
      <c r="AZ1008" s="15"/>
      <c r="BA1008" s="15"/>
      <c r="BB1008" s="164"/>
      <c r="BC1008" s="164"/>
      <c r="BD1008" s="164"/>
      <c r="BE1008" s="164"/>
      <c r="BF1008" s="164"/>
      <c r="BG1008" s="755">
        <f t="shared" si="354"/>
        <v>6</v>
      </c>
      <c r="BH1008" s="709">
        <f t="shared" si="355"/>
        <v>5</v>
      </c>
      <c r="BI1008" s="755">
        <f t="shared" si="356"/>
        <v>-1</v>
      </c>
      <c r="BJ1008" s="459" t="str">
        <f t="shared" si="357"/>
        <v>NO TIENE REZAGO</v>
      </c>
      <c r="BK1008" s="164"/>
    </row>
    <row r="1009" spans="1:63" customFormat="1" ht="18.75" customHeight="1">
      <c r="A1009" s="481">
        <v>871</v>
      </c>
      <c r="B1009" s="23" t="s">
        <v>4811</v>
      </c>
      <c r="C1009" s="15" t="s">
        <v>5146</v>
      </c>
      <c r="D1009" s="15" t="s">
        <v>4021</v>
      </c>
      <c r="E1009" s="15" t="s">
        <v>669</v>
      </c>
      <c r="F1009" s="198">
        <v>916320753</v>
      </c>
      <c r="G1009" s="310" t="str">
        <f>CONCATENATE(MID(Q1009,3,2),MID(P1009,1,2),MID(H1009,1,2),MID(I1009,1,2),MID(J1009,1,2), MID(K1009,1,2),MID(L1009,1,1))</f>
        <v>203PEGAYEKAN</v>
      </c>
      <c r="H1009" s="192" t="s">
        <v>83</v>
      </c>
      <c r="I1009" s="192" t="s">
        <v>420</v>
      </c>
      <c r="J1009" s="192" t="s">
        <v>4269</v>
      </c>
      <c r="K1009" s="192" t="s">
        <v>4270</v>
      </c>
      <c r="L1009" s="15" t="s">
        <v>1938</v>
      </c>
      <c r="M1009" s="185" t="s">
        <v>1938</v>
      </c>
      <c r="N1009" s="193">
        <v>43915</v>
      </c>
      <c r="O1009" s="199">
        <v>25</v>
      </c>
      <c r="P1009" s="199">
        <v>3</v>
      </c>
      <c r="Q1009" s="199">
        <v>2020</v>
      </c>
      <c r="R1009" s="637">
        <f t="shared" ca="1" si="352"/>
        <v>4</v>
      </c>
      <c r="S1009" s="15" t="s">
        <v>4809</v>
      </c>
      <c r="T1009" s="197" t="s">
        <v>1939</v>
      </c>
      <c r="U1009" s="200">
        <v>91789519</v>
      </c>
      <c r="V1009" s="185" t="s">
        <v>53</v>
      </c>
      <c r="W1009" s="114" t="s">
        <v>47</v>
      </c>
      <c r="X1009" s="51" t="str">
        <f t="shared" si="353"/>
        <v>9610GAMAYOLIV</v>
      </c>
      <c r="Y1009" s="197" t="s">
        <v>420</v>
      </c>
      <c r="Z1009" s="192" t="s">
        <v>719</v>
      </c>
      <c r="AA1009" s="192" t="s">
        <v>575</v>
      </c>
      <c r="AB1009" s="192" t="s">
        <v>4271</v>
      </c>
      <c r="AC1009" s="481" t="s">
        <v>56</v>
      </c>
      <c r="AD1009" s="44" t="s">
        <v>57</v>
      </c>
      <c r="AE1009" s="407">
        <v>35353</v>
      </c>
      <c r="AF1009" s="185">
        <v>15</v>
      </c>
      <c r="AG1009" s="185">
        <v>10</v>
      </c>
      <c r="AH1009" s="185">
        <v>1996</v>
      </c>
      <c r="AI1009" s="58" t="s">
        <v>4809</v>
      </c>
      <c r="AJ1009" s="32" t="s">
        <v>58</v>
      </c>
      <c r="AK1009" s="200">
        <v>26134191</v>
      </c>
      <c r="AL1009" s="15" t="s">
        <v>2578</v>
      </c>
      <c r="AM1009" s="31">
        <v>45213</v>
      </c>
      <c r="AN1009" s="15" t="s">
        <v>49</v>
      </c>
      <c r="AO1009" s="1111">
        <v>45271</v>
      </c>
      <c r="AP1009" s="15">
        <v>1</v>
      </c>
      <c r="AQ1009" s="20">
        <v>1</v>
      </c>
      <c r="AR1009" s="199">
        <v>1</v>
      </c>
      <c r="AS1009" s="146" t="s">
        <v>47</v>
      </c>
      <c r="AT1009" s="185" t="s">
        <v>84</v>
      </c>
      <c r="AU1009" s="164" t="s">
        <v>47</v>
      </c>
      <c r="AV1009" s="58"/>
      <c r="AW1009" s="180"/>
      <c r="AX1009" s="58"/>
      <c r="AY1009" s="180"/>
      <c r="AZ1009" s="58"/>
      <c r="BA1009" s="58"/>
      <c r="BB1009" s="164"/>
      <c r="BC1009" s="164"/>
      <c r="BD1009" s="164"/>
      <c r="BE1009" s="164"/>
      <c r="BF1009" s="164"/>
      <c r="BG1009" s="755">
        <f t="shared" si="354"/>
        <v>6</v>
      </c>
      <c r="BH1009" s="709">
        <f t="shared" si="355"/>
        <v>4</v>
      </c>
      <c r="BI1009" s="755">
        <f t="shared" si="356"/>
        <v>-2</v>
      </c>
      <c r="BJ1009" s="459" t="str">
        <f t="shared" si="357"/>
        <v>NO TIENE REZAGO</v>
      </c>
      <c r="BK1009" s="164"/>
    </row>
    <row r="1010" spans="1:63" customFormat="1" ht="18.75" customHeight="1">
      <c r="A1010" s="481">
        <v>368</v>
      </c>
      <c r="B1010" s="114" t="s">
        <v>2836</v>
      </c>
      <c r="C1010" s="15" t="s">
        <v>33</v>
      </c>
      <c r="D1010" s="15" t="s">
        <v>33</v>
      </c>
      <c r="E1010" s="15" t="s">
        <v>279</v>
      </c>
      <c r="F1010" s="15" t="s">
        <v>3137</v>
      </c>
      <c r="G1010" s="310" t="str">
        <f>CONCATENATE(MID(Q1010,3,2),MID(P1010,1,2),MID(H1010,1,2),MID(I1010,1,2),MID(J1010,1,2), MID(K1010,1,2),MID(L1010,1,1))</f>
        <v>082PEGUEIPAS</v>
      </c>
      <c r="H1010" s="18" t="s">
        <v>83</v>
      </c>
      <c r="I1010" s="18" t="s">
        <v>814</v>
      </c>
      <c r="J1010" s="18" t="s">
        <v>3139</v>
      </c>
      <c r="K1010" s="18" t="s">
        <v>191</v>
      </c>
      <c r="L1010" s="15" t="s">
        <v>57</v>
      </c>
      <c r="M1010" s="103" t="s">
        <v>57</v>
      </c>
      <c r="N1010" s="193">
        <v>39482</v>
      </c>
      <c r="O1010" s="199">
        <v>4</v>
      </c>
      <c r="P1010" s="199">
        <v>2</v>
      </c>
      <c r="Q1010" s="199">
        <v>2008</v>
      </c>
      <c r="R1010" s="637">
        <f t="shared" ca="1" si="352"/>
        <v>16</v>
      </c>
      <c r="S1010" s="15" t="s">
        <v>4809</v>
      </c>
      <c r="T1010" s="29" t="s">
        <v>86</v>
      </c>
      <c r="U1010" s="15">
        <v>33006975</v>
      </c>
      <c r="V1010" s="14" t="s">
        <v>2597</v>
      </c>
      <c r="W1010" s="114" t="s">
        <v>47</v>
      </c>
      <c r="X1010" s="51" t="str">
        <f t="shared" si="353"/>
        <v>942GUGUELCOV</v>
      </c>
      <c r="Y1010" s="18" t="s">
        <v>814</v>
      </c>
      <c r="Z1010" s="18" t="s">
        <v>814</v>
      </c>
      <c r="AA1010" s="18" t="s">
        <v>827</v>
      </c>
      <c r="AB1010" s="18" t="s">
        <v>439</v>
      </c>
      <c r="AC1010" s="481" t="s">
        <v>56</v>
      </c>
      <c r="AD1010" s="44" t="s">
        <v>57</v>
      </c>
      <c r="AE1010" s="119">
        <v>34387</v>
      </c>
      <c r="AF1010" s="18" t="s">
        <v>252</v>
      </c>
      <c r="AG1010" s="18" t="s">
        <v>155</v>
      </c>
      <c r="AH1010" s="18" t="s">
        <v>75</v>
      </c>
      <c r="AI1010" s="58" t="s">
        <v>4809</v>
      </c>
      <c r="AJ1010" s="32" t="s">
        <v>58</v>
      </c>
      <c r="AK1010" s="20">
        <v>26945996</v>
      </c>
      <c r="AL1010" s="15" t="s">
        <v>2578</v>
      </c>
      <c r="AM1010" s="85">
        <v>45184</v>
      </c>
      <c r="AN1010" s="15"/>
      <c r="AO1010" s="31"/>
      <c r="AP1010" s="15"/>
      <c r="AQ1010" s="20"/>
      <c r="AR1010" s="20"/>
      <c r="AS1010" s="114" t="s">
        <v>47</v>
      </c>
      <c r="AT1010" s="15" t="s">
        <v>188</v>
      </c>
      <c r="AU1010" s="16" t="s">
        <v>47</v>
      </c>
      <c r="AV1010" s="15"/>
      <c r="AW1010" s="18"/>
      <c r="AX1010" s="58"/>
      <c r="AY1010" s="18"/>
      <c r="AZ1010" s="15"/>
      <c r="BA1010" s="15"/>
      <c r="BB1010" s="18"/>
      <c r="BC1010" s="18"/>
      <c r="BD1010" s="18"/>
      <c r="BE1010" s="18"/>
      <c r="BF1010" s="18"/>
      <c r="BG1010" s="755">
        <f t="shared" si="354"/>
        <v>13</v>
      </c>
      <c r="BH1010" s="709">
        <f t="shared" si="355"/>
        <v>16</v>
      </c>
      <c r="BI1010" s="755">
        <f t="shared" si="356"/>
        <v>3</v>
      </c>
      <c r="BJ1010" s="459" t="str">
        <f t="shared" si="357"/>
        <v>3 AÑOS REZAGO</v>
      </c>
      <c r="BK1010" s="18"/>
    </row>
    <row r="1011" spans="1:63" customFormat="1" ht="18.75" customHeight="1">
      <c r="A1011" s="481">
        <v>367</v>
      </c>
      <c r="B1011" s="148" t="s">
        <v>2836</v>
      </c>
      <c r="C1011" s="149" t="s">
        <v>33</v>
      </c>
      <c r="D1011" s="149" t="s">
        <v>33</v>
      </c>
      <c r="E1011" s="149" t="s">
        <v>279</v>
      </c>
      <c r="F1011" s="149" t="s">
        <v>3137</v>
      </c>
      <c r="G1011" s="310" t="str">
        <f>CONCATENATE(MID(Q1011,3,2),MID(P1011,1,2),MID(H1011,1,2),MID(I1011,1,2),MID(J1011,1,2), MID(K1011,1,2),MID(L1011,1,1))</f>
        <v>1210PEGUFRPAS</v>
      </c>
      <c r="H1011" s="195" t="s">
        <v>83</v>
      </c>
      <c r="I1011" s="195" t="s">
        <v>814</v>
      </c>
      <c r="J1011" s="195" t="s">
        <v>3138</v>
      </c>
      <c r="K1011" s="195" t="s">
        <v>622</v>
      </c>
      <c r="L1011" s="15" t="s">
        <v>57</v>
      </c>
      <c r="M1011" s="389" t="s">
        <v>57</v>
      </c>
      <c r="N1011" s="509">
        <v>41195</v>
      </c>
      <c r="O1011" s="517">
        <v>13</v>
      </c>
      <c r="P1011" s="517">
        <v>10</v>
      </c>
      <c r="Q1011" s="517">
        <v>2012</v>
      </c>
      <c r="R1011" s="637">
        <f t="shared" ca="1" si="352"/>
        <v>11</v>
      </c>
      <c r="S1011" s="15" t="s">
        <v>4809</v>
      </c>
      <c r="T1011" s="460" t="s">
        <v>2590</v>
      </c>
      <c r="U1011" s="149">
        <v>4992</v>
      </c>
      <c r="V1011" s="14" t="s">
        <v>2644</v>
      </c>
      <c r="W1011" s="148" t="s">
        <v>47</v>
      </c>
      <c r="X1011" s="514" t="str">
        <f t="shared" si="353"/>
        <v>942GUGUELCOV</v>
      </c>
      <c r="Y1011" s="195" t="s">
        <v>814</v>
      </c>
      <c r="Z1011" s="195" t="s">
        <v>814</v>
      </c>
      <c r="AA1011" s="195" t="s">
        <v>827</v>
      </c>
      <c r="AB1011" s="195" t="s">
        <v>439</v>
      </c>
      <c r="AC1011" s="481" t="s">
        <v>56</v>
      </c>
      <c r="AD1011" s="44" t="s">
        <v>57</v>
      </c>
      <c r="AE1011" s="1321">
        <v>34387</v>
      </c>
      <c r="AF1011" s="195" t="s">
        <v>252</v>
      </c>
      <c r="AG1011" s="195" t="s">
        <v>155</v>
      </c>
      <c r="AH1011" s="195" t="s">
        <v>75</v>
      </c>
      <c r="AI1011" s="58" t="s">
        <v>4809</v>
      </c>
      <c r="AJ1011" s="685" t="s">
        <v>58</v>
      </c>
      <c r="AK1011" s="278">
        <v>26945994</v>
      </c>
      <c r="AL1011" s="15" t="s">
        <v>2578</v>
      </c>
      <c r="AM1011" s="85">
        <v>45184</v>
      </c>
      <c r="AN1011" s="15"/>
      <c r="AO1011" s="31"/>
      <c r="AP1011" s="15"/>
      <c r="AQ1011" s="278"/>
      <c r="AR1011" s="278"/>
      <c r="AS1011" s="148" t="s">
        <v>47</v>
      </c>
      <c r="AT1011" s="149" t="s">
        <v>188</v>
      </c>
      <c r="AU1011" s="398" t="s">
        <v>47</v>
      </c>
      <c r="AV1011" s="15"/>
      <c r="AW1011" s="240"/>
      <c r="AX1011" s="58"/>
      <c r="AY1011" s="240"/>
      <c r="AZ1011" s="15"/>
      <c r="BA1011" s="15"/>
      <c r="BB1011" s="164"/>
      <c r="BC1011" s="164"/>
      <c r="BD1011" s="164"/>
      <c r="BE1011" s="164"/>
      <c r="BF1011" s="164"/>
      <c r="BG1011" s="755">
        <f t="shared" si="354"/>
        <v>9</v>
      </c>
      <c r="BH1011" s="709">
        <f t="shared" si="355"/>
        <v>11</v>
      </c>
      <c r="BI1011" s="755">
        <f t="shared" si="356"/>
        <v>2</v>
      </c>
      <c r="BJ1011" s="459" t="str">
        <f t="shared" si="357"/>
        <v>2 AÑOS REZAGO</v>
      </c>
      <c r="BK1011" s="164"/>
    </row>
    <row r="1012" spans="1:63" customFormat="1" ht="18.75" customHeight="1">
      <c r="A1012" s="481">
        <v>369</v>
      </c>
      <c r="B1012" s="114" t="s">
        <v>2836</v>
      </c>
      <c r="C1012" s="15" t="s">
        <v>33</v>
      </c>
      <c r="D1012" s="15" t="s">
        <v>33</v>
      </c>
      <c r="E1012" s="15" t="s">
        <v>279</v>
      </c>
      <c r="F1012" s="15">
        <v>931253796</v>
      </c>
      <c r="G1012" s="310" t="str">
        <f>CONCATENATE(MID(Q1012,3,2),MID(P1012,1,2),MID(H1012,1,2),MID(I1012,1,2),MID(J1012,1,2), MID(K1012,1,2),MID(L1012,1,1))</f>
        <v>206PEGUKAARP</v>
      </c>
      <c r="H1012" s="18" t="s">
        <v>83</v>
      </c>
      <c r="I1012" s="18" t="s">
        <v>814</v>
      </c>
      <c r="J1012" s="18" t="s">
        <v>3140</v>
      </c>
      <c r="K1012" s="18" t="s">
        <v>3141</v>
      </c>
      <c r="L1012" s="21" t="s">
        <v>42</v>
      </c>
      <c r="M1012" s="21" t="s">
        <v>42</v>
      </c>
      <c r="N1012" s="193">
        <v>43995</v>
      </c>
      <c r="O1012" s="199">
        <v>13</v>
      </c>
      <c r="P1012" s="199">
        <v>6</v>
      </c>
      <c r="Q1012" s="199">
        <v>2020</v>
      </c>
      <c r="R1012" s="637">
        <f t="shared" ca="1" si="352"/>
        <v>3</v>
      </c>
      <c r="S1012" s="15" t="s">
        <v>4809</v>
      </c>
      <c r="T1012" s="15" t="s">
        <v>42</v>
      </c>
      <c r="U1012" s="15" t="s">
        <v>3142</v>
      </c>
      <c r="V1012" s="21" t="s">
        <v>53</v>
      </c>
      <c r="W1012" s="114" t="s">
        <v>47</v>
      </c>
      <c r="X1012" s="51" t="str">
        <f t="shared" si="353"/>
        <v>962GUARKABEV</v>
      </c>
      <c r="Y1012" s="18" t="s">
        <v>814</v>
      </c>
      <c r="Z1012" s="18" t="s">
        <v>817</v>
      </c>
      <c r="AA1012" s="18" t="s">
        <v>818</v>
      </c>
      <c r="AB1012" s="18" t="s">
        <v>819</v>
      </c>
      <c r="AC1012" s="481" t="s">
        <v>56</v>
      </c>
      <c r="AD1012" s="15" t="s">
        <v>42</v>
      </c>
      <c r="AE1012" s="116">
        <v>35110</v>
      </c>
      <c r="AF1012" s="18" t="s">
        <v>314</v>
      </c>
      <c r="AG1012" s="18" t="s">
        <v>155</v>
      </c>
      <c r="AH1012" s="18" t="s">
        <v>334</v>
      </c>
      <c r="AI1012" s="58" t="s">
        <v>4809</v>
      </c>
      <c r="AJ1012" s="15" t="s">
        <v>42</v>
      </c>
      <c r="AK1012" s="126" t="s">
        <v>820</v>
      </c>
      <c r="AL1012" s="15" t="s">
        <v>2578</v>
      </c>
      <c r="AM1012" s="1094">
        <v>45201</v>
      </c>
      <c r="AN1012" s="15" t="s">
        <v>49</v>
      </c>
      <c r="AO1012" s="24">
        <v>45247</v>
      </c>
      <c r="AP1012" s="15">
        <v>1</v>
      </c>
      <c r="AQ1012" s="20">
        <v>1</v>
      </c>
      <c r="AR1012" s="20">
        <v>1</v>
      </c>
      <c r="AS1012" s="114" t="s">
        <v>47</v>
      </c>
      <c r="AT1012" s="15" t="s">
        <v>188</v>
      </c>
      <c r="AU1012" s="398" t="s">
        <v>47</v>
      </c>
      <c r="AV1012" s="15"/>
      <c r="AW1012" s="180"/>
      <c r="AX1012" s="58"/>
      <c r="AY1012" s="180"/>
      <c r="AZ1012" s="15"/>
      <c r="BA1012" s="15"/>
      <c r="BB1012" s="164"/>
      <c r="BC1012" s="164"/>
      <c r="BD1012" s="164"/>
      <c r="BE1012" s="164"/>
      <c r="BF1012" s="164"/>
      <c r="BG1012" s="755">
        <f t="shared" si="354"/>
        <v>6</v>
      </c>
      <c r="BH1012" s="709">
        <f t="shared" si="355"/>
        <v>3</v>
      </c>
      <c r="BI1012" s="755">
        <f t="shared" si="356"/>
        <v>-3</v>
      </c>
      <c r="BJ1012" s="459" t="str">
        <f t="shared" si="357"/>
        <v>NO TIENE REZAGO</v>
      </c>
      <c r="BK1012" s="164"/>
    </row>
    <row r="1013" spans="1:63" customFormat="1" ht="18.75" customHeight="1">
      <c r="A1013" s="481">
        <v>1132</v>
      </c>
      <c r="B1013" s="23" t="s">
        <v>5311</v>
      </c>
      <c r="C1013" s="15" t="s">
        <v>33</v>
      </c>
      <c r="D1013" s="15" t="s">
        <v>33</v>
      </c>
      <c r="E1013" s="53" t="s">
        <v>132</v>
      </c>
      <c r="F1013" s="53">
        <v>902984459</v>
      </c>
      <c r="G1013" s="310" t="str">
        <f>CONCATENATE(MID(Q1013,3,2),MID(P1013,1,2),MID(H1013,1,2),MID(I1013,1,2),MID(J1013,1,2), MID(K1013,1,2),MID(L1013,1,1))</f>
        <v>187PEGUROALS</v>
      </c>
      <c r="H1013" s="48" t="s">
        <v>83</v>
      </c>
      <c r="I1013" s="48" t="s">
        <v>832</v>
      </c>
      <c r="J1013" s="48" t="s">
        <v>5519</v>
      </c>
      <c r="K1013" s="48" t="s">
        <v>5520</v>
      </c>
      <c r="L1013" s="58" t="s">
        <v>57</v>
      </c>
      <c r="M1013" s="103" t="s">
        <v>57</v>
      </c>
      <c r="N1013" s="419">
        <v>43284</v>
      </c>
      <c r="O1013" s="354">
        <v>3</v>
      </c>
      <c r="P1013" s="354">
        <v>7</v>
      </c>
      <c r="Q1013" s="354">
        <v>2018</v>
      </c>
      <c r="R1013" s="637">
        <f t="shared" ca="1" si="352"/>
        <v>5</v>
      </c>
      <c r="S1013" s="483" t="s">
        <v>4809</v>
      </c>
      <c r="T1013" s="57" t="s">
        <v>2590</v>
      </c>
      <c r="U1013" s="467">
        <v>300</v>
      </c>
      <c r="V1013" s="53" t="s">
        <v>53</v>
      </c>
      <c r="W1013" s="114" t="s">
        <v>47</v>
      </c>
      <c r="X1013" s="51" t="str">
        <f t="shared" si="353"/>
        <v>0107GUHELEGAV</v>
      </c>
      <c r="Y1013" s="53" t="s">
        <v>832</v>
      </c>
      <c r="Z1013" s="53" t="s">
        <v>361</v>
      </c>
      <c r="AA1013" s="53" t="s">
        <v>5598</v>
      </c>
      <c r="AB1013" s="53" t="s">
        <v>172</v>
      </c>
      <c r="AC1013" s="481" t="s">
        <v>56</v>
      </c>
      <c r="AD1013" s="44" t="s">
        <v>57</v>
      </c>
      <c r="AE1013" s="526">
        <v>37095</v>
      </c>
      <c r="AF1013" s="527" t="s">
        <v>406</v>
      </c>
      <c r="AG1013" s="527" t="s">
        <v>216</v>
      </c>
      <c r="AH1013" s="527" t="s">
        <v>599</v>
      </c>
      <c r="AI1013" s="15" t="s">
        <v>4809</v>
      </c>
      <c r="AJ1013" s="53" t="s">
        <v>71</v>
      </c>
      <c r="AK1013" s="53">
        <v>27715721</v>
      </c>
      <c r="AL1013" s="15" t="s">
        <v>2578</v>
      </c>
      <c r="AM1013" s="557">
        <v>45213.623263136571</v>
      </c>
      <c r="AN1013" s="15" t="s">
        <v>49</v>
      </c>
      <c r="AO1013" s="1114">
        <v>45302</v>
      </c>
      <c r="AP1013" s="481"/>
      <c r="AQ1013" s="466">
        <v>1</v>
      </c>
      <c r="AR1013" s="466">
        <v>1</v>
      </c>
      <c r="AS1013" s="673" t="s">
        <v>47</v>
      </c>
      <c r="AT1013" s="18" t="s">
        <v>98</v>
      </c>
      <c r="AU1013" s="305"/>
      <c r="AV1013" s="58" t="s">
        <v>47</v>
      </c>
      <c r="AW1013" s="162" t="s">
        <v>5641</v>
      </c>
      <c r="AX1013" s="1093">
        <v>44937</v>
      </c>
      <c r="AY1013" s="162" t="s">
        <v>5636</v>
      </c>
      <c r="AZ1013" s="58"/>
      <c r="BA1013" s="58"/>
      <c r="BG1013" s="755">
        <f t="shared" si="354"/>
        <v>6</v>
      </c>
      <c r="BH1013" s="709">
        <f t="shared" si="355"/>
        <v>5</v>
      </c>
      <c r="BI1013" s="755">
        <f t="shared" si="356"/>
        <v>-1</v>
      </c>
      <c r="BJ1013" s="459" t="str">
        <f t="shared" si="357"/>
        <v>NO TIENE REZAGO</v>
      </c>
    </row>
    <row r="1014" spans="1:63" customFormat="1" ht="18.75" customHeight="1">
      <c r="A1014" s="481">
        <v>736</v>
      </c>
      <c r="B1014" s="114" t="s">
        <v>2836</v>
      </c>
      <c r="C1014" s="15" t="s">
        <v>50</v>
      </c>
      <c r="D1014" s="15" t="s">
        <v>50</v>
      </c>
      <c r="E1014" s="26" t="s">
        <v>630</v>
      </c>
      <c r="F1014" s="44">
        <v>945442774</v>
      </c>
      <c r="G1014" s="310" t="str">
        <f>CONCATENATE(MID(Q1014,3,2),MID(P1014,1,2),MID(H1014,1,2),MID(I1014,1,2),MID(J1014,1,2), MID(K1014,1,2),MID(L1014,1,1))</f>
        <v>159PEGUANANS</v>
      </c>
      <c r="H1014" s="32" t="s">
        <v>83</v>
      </c>
      <c r="I1014" s="32" t="s">
        <v>275</v>
      </c>
      <c r="J1014" s="32" t="s">
        <v>1879</v>
      </c>
      <c r="K1014" s="32" t="s">
        <v>2163</v>
      </c>
      <c r="L1014" s="15" t="s">
        <v>57</v>
      </c>
      <c r="M1014" s="103" t="s">
        <v>57</v>
      </c>
      <c r="N1014" s="193">
        <v>42272</v>
      </c>
      <c r="O1014" s="199">
        <v>25</v>
      </c>
      <c r="P1014" s="199">
        <v>9</v>
      </c>
      <c r="Q1014" s="199">
        <v>2015</v>
      </c>
      <c r="R1014" s="637">
        <f t="shared" ca="1" si="352"/>
        <v>8</v>
      </c>
      <c r="S1014" s="15" t="s">
        <v>4808</v>
      </c>
      <c r="T1014" s="29" t="s">
        <v>2590</v>
      </c>
      <c r="U1014" s="44">
        <v>9977</v>
      </c>
      <c r="V1014" s="21" t="s">
        <v>53</v>
      </c>
      <c r="W1014" s="114" t="s">
        <v>47</v>
      </c>
      <c r="X1014" s="51" t="str">
        <f t="shared" si="353"/>
        <v>975GUHEKEMAV</v>
      </c>
      <c r="Y1014" s="32" t="s">
        <v>845</v>
      </c>
      <c r="Z1014" s="32" t="s">
        <v>361</v>
      </c>
      <c r="AA1014" s="32" t="s">
        <v>319</v>
      </c>
      <c r="AB1014" s="32" t="s">
        <v>850</v>
      </c>
      <c r="AC1014" s="481" t="s">
        <v>56</v>
      </c>
      <c r="AD1014" s="44" t="s">
        <v>57</v>
      </c>
      <c r="AE1014" s="141">
        <v>35555</v>
      </c>
      <c r="AF1014" s="18" t="s">
        <v>180</v>
      </c>
      <c r="AG1014" s="18" t="s">
        <v>180</v>
      </c>
      <c r="AH1014" s="18" t="s">
        <v>66</v>
      </c>
      <c r="AI1014" s="58" t="s">
        <v>4809</v>
      </c>
      <c r="AJ1014" s="32" t="s">
        <v>58</v>
      </c>
      <c r="AK1014" s="45">
        <v>26964408</v>
      </c>
      <c r="AL1014" s="44" t="s">
        <v>2578</v>
      </c>
      <c r="AM1014" s="31">
        <v>45220</v>
      </c>
      <c r="AN1014" s="44"/>
      <c r="AO1014" s="1111"/>
      <c r="AP1014" s="44"/>
      <c r="AQ1014" s="45"/>
      <c r="AR1014" s="45">
        <v>2</v>
      </c>
      <c r="AS1014" s="114" t="s">
        <v>47</v>
      </c>
      <c r="AT1014" s="15" t="s">
        <v>59</v>
      </c>
      <c r="AU1014" s="398" t="s">
        <v>47</v>
      </c>
      <c r="AV1014" s="58" t="s">
        <v>47</v>
      </c>
      <c r="AW1014" s="1417" t="s">
        <v>2756</v>
      </c>
      <c r="AX1014" s="387">
        <v>45212</v>
      </c>
      <c r="AY1014" s="180" t="s">
        <v>47</v>
      </c>
      <c r="AZ1014" s="58" t="s">
        <v>47</v>
      </c>
      <c r="BA1014" s="1130">
        <v>45205</v>
      </c>
      <c r="BB1014" s="164" t="s">
        <v>47</v>
      </c>
      <c r="BC1014" s="164" t="s">
        <v>2603</v>
      </c>
      <c r="BD1014" s="1190" t="s">
        <v>2756</v>
      </c>
      <c r="BE1014" s="1190" t="s">
        <v>2757</v>
      </c>
      <c r="BF1014" s="164" t="s">
        <v>1805</v>
      </c>
      <c r="BG1014" s="755">
        <f t="shared" si="354"/>
        <v>6</v>
      </c>
      <c r="BH1014" s="709">
        <f t="shared" si="355"/>
        <v>8</v>
      </c>
      <c r="BI1014" s="755">
        <f t="shared" si="356"/>
        <v>2</v>
      </c>
      <c r="BJ1014" s="459" t="str">
        <f t="shared" si="357"/>
        <v>2 AÑOS REZAGO</v>
      </c>
      <c r="BK1014" s="164" t="s">
        <v>3861</v>
      </c>
    </row>
    <row r="1015" spans="1:63" customFormat="1" ht="18.75" customHeight="1">
      <c r="A1015" s="481">
        <v>53</v>
      </c>
      <c r="B1015" s="51" t="s">
        <v>2575</v>
      </c>
      <c r="C1015" s="25" t="s">
        <v>33</v>
      </c>
      <c r="D1015" s="25" t="s">
        <v>33</v>
      </c>
      <c r="E1015" s="14" t="s">
        <v>132</v>
      </c>
      <c r="F1015" s="14">
        <v>945468892</v>
      </c>
      <c r="G1015" s="310" t="str">
        <f>CONCATENATE(MID(Q1015,3,2),MID(P1015,1,2),MID(H1015,1,2),MID(I1015,1,2),MID(J1015,1,2), MID(K1015,1,2),MID(L1015,1,1))</f>
        <v>154PEHEKAPAS</v>
      </c>
      <c r="H1015" s="34" t="s">
        <v>83</v>
      </c>
      <c r="I1015" s="34" t="s">
        <v>2658</v>
      </c>
      <c r="J1015" s="34" t="s">
        <v>818</v>
      </c>
      <c r="K1015" s="34" t="s">
        <v>622</v>
      </c>
      <c r="L1015" s="15" t="s">
        <v>57</v>
      </c>
      <c r="M1015" s="103" t="s">
        <v>57</v>
      </c>
      <c r="N1015" s="193">
        <v>42099</v>
      </c>
      <c r="O1015" s="199">
        <v>5</v>
      </c>
      <c r="P1015" s="199">
        <v>4</v>
      </c>
      <c r="Q1015" s="199">
        <v>2015</v>
      </c>
      <c r="R1015" s="637">
        <f t="shared" ca="1" si="352"/>
        <v>8</v>
      </c>
      <c r="S1015" s="15" t="s">
        <v>4809</v>
      </c>
      <c r="T1015" s="29" t="s">
        <v>2590</v>
      </c>
      <c r="U1015" s="14">
        <v>862</v>
      </c>
      <c r="V1015" s="14" t="s">
        <v>2592</v>
      </c>
      <c r="W1015" s="51" t="s">
        <v>47</v>
      </c>
      <c r="X1015" s="51" t="str">
        <f t="shared" si="353"/>
        <v>9301FLMEMATAV</v>
      </c>
      <c r="Y1015" s="33" t="s">
        <v>37</v>
      </c>
      <c r="Z1015" s="33" t="s">
        <v>175</v>
      </c>
      <c r="AA1015" s="33" t="s">
        <v>667</v>
      </c>
      <c r="AB1015" s="33" t="s">
        <v>668</v>
      </c>
      <c r="AC1015" s="481" t="s">
        <v>56</v>
      </c>
      <c r="AD1015" s="44" t="s">
        <v>57</v>
      </c>
      <c r="AE1015" s="35">
        <v>33970</v>
      </c>
      <c r="AF1015" s="46" t="s">
        <v>449</v>
      </c>
      <c r="AG1015" s="46" t="s">
        <v>449</v>
      </c>
      <c r="AH1015" s="46" t="s">
        <v>293</v>
      </c>
      <c r="AI1015" s="58" t="s">
        <v>4809</v>
      </c>
      <c r="AJ1015" s="32" t="s">
        <v>58</v>
      </c>
      <c r="AK1015" s="36">
        <v>22359235</v>
      </c>
      <c r="AL1015" s="1080" t="s">
        <v>2578</v>
      </c>
      <c r="AM1015" s="1098">
        <v>45184</v>
      </c>
      <c r="AN1015" s="58"/>
      <c r="AO1015" s="1101"/>
      <c r="AP1015" s="58"/>
      <c r="AQ1015" s="56"/>
      <c r="AR1015" s="39"/>
      <c r="AS1015" s="51" t="s">
        <v>47</v>
      </c>
      <c r="AT1015" s="14" t="s">
        <v>98</v>
      </c>
      <c r="AU1015" s="1058" t="s">
        <v>47</v>
      </c>
      <c r="AV1015" s="58"/>
      <c r="AW1015" s="244"/>
      <c r="AX1015" s="58"/>
      <c r="AY1015" s="244"/>
      <c r="AZ1015" s="58"/>
      <c r="BA1015" s="557"/>
      <c r="BB1015" s="1061"/>
      <c r="BC1015" s="1061"/>
      <c r="BD1015" s="1061"/>
      <c r="BE1015" s="1061"/>
      <c r="BF1015" s="1061"/>
      <c r="BG1015" s="755">
        <f t="shared" si="354"/>
        <v>6</v>
      </c>
      <c r="BH1015" s="709">
        <f t="shared" si="355"/>
        <v>8</v>
      </c>
      <c r="BI1015" s="755">
        <f t="shared" si="356"/>
        <v>2</v>
      </c>
      <c r="BJ1015" s="459" t="str">
        <f t="shared" si="357"/>
        <v>2 AÑOS REZAGO</v>
      </c>
      <c r="BK1015" s="1061"/>
    </row>
    <row r="1016" spans="1:63" customFormat="1" ht="18.75" customHeight="1">
      <c r="A1016" s="481">
        <v>932</v>
      </c>
      <c r="B1016" s="23" t="s">
        <v>4811</v>
      </c>
      <c r="C1016" s="15" t="s">
        <v>5146</v>
      </c>
      <c r="D1016" s="15" t="s">
        <v>4021</v>
      </c>
      <c r="E1016" s="21" t="s">
        <v>294</v>
      </c>
      <c r="F1016" s="198">
        <v>981124981</v>
      </c>
      <c r="G1016" s="310" t="str">
        <f>CONCATENATE(MID(Q1016,3,2),MID(P1016,1,2),MID(H1016,1,2),MID(I1016,1,2),MID(J1016,1,2), MID(K1016,1,2),MID(L1016,1,1))</f>
        <v>107PEMEYOJOR</v>
      </c>
      <c r="H1016" s="192" t="s">
        <v>83</v>
      </c>
      <c r="I1016" s="192" t="s">
        <v>175</v>
      </c>
      <c r="J1016" s="192" t="s">
        <v>4427</v>
      </c>
      <c r="K1016" s="192" t="s">
        <v>309</v>
      </c>
      <c r="L1016" s="482" t="s">
        <v>173</v>
      </c>
      <c r="M1016" s="198" t="s">
        <v>4345</v>
      </c>
      <c r="N1016" s="193">
        <v>40363</v>
      </c>
      <c r="O1016" s="199">
        <v>4</v>
      </c>
      <c r="P1016" s="199">
        <v>7</v>
      </c>
      <c r="Q1016" s="199">
        <v>2010</v>
      </c>
      <c r="R1016" s="637">
        <f ca="1">DATEDIF(N1016,TODAY(),"Y")</f>
        <v>13</v>
      </c>
      <c r="S1016" s="15" t="s">
        <v>4808</v>
      </c>
      <c r="T1016" s="197" t="s">
        <v>2590</v>
      </c>
      <c r="U1016" s="200">
        <v>3146</v>
      </c>
      <c r="V1016" s="14" t="s">
        <v>2586</v>
      </c>
      <c r="W1016" s="114" t="s">
        <v>47</v>
      </c>
      <c r="X1016" s="51" t="str">
        <f>UPPER(CONCATENATE(MID(AH1016,3,2),MID(AG1016,1,2),MID(Y1016,1,2),MID(Z1016,1,2),MID(AA1016,1,2),MID(AB1016,1,2),MID(AC1016,1,1)))</f>
        <v>9210MEPEYUALV</v>
      </c>
      <c r="Y1016" s="197" t="s">
        <v>175</v>
      </c>
      <c r="Z1016" s="192" t="s">
        <v>1363</v>
      </c>
      <c r="AA1016" s="192" t="s">
        <v>3409</v>
      </c>
      <c r="AB1016" s="192" t="s">
        <v>3893</v>
      </c>
      <c r="AC1016" s="481" t="s">
        <v>56</v>
      </c>
      <c r="AD1016" s="15" t="s">
        <v>42</v>
      </c>
      <c r="AE1016" s="407">
        <v>33884</v>
      </c>
      <c r="AF1016" s="185">
        <v>7</v>
      </c>
      <c r="AG1016" s="185">
        <v>10</v>
      </c>
      <c r="AH1016" s="185">
        <v>1992</v>
      </c>
      <c r="AI1016" s="58" t="s">
        <v>4809</v>
      </c>
      <c r="AJ1016" s="197" t="s">
        <v>42</v>
      </c>
      <c r="AK1016" s="200" t="s">
        <v>4428</v>
      </c>
      <c r="AL1016" s="15" t="s">
        <v>2578</v>
      </c>
      <c r="AM1016" s="387">
        <v>45213</v>
      </c>
      <c r="AN1016" s="15"/>
      <c r="AO1016" s="24"/>
      <c r="AP1016" s="15"/>
      <c r="AQ1016" s="20"/>
      <c r="AR1016" s="199">
        <v>1</v>
      </c>
      <c r="AS1016" s="146" t="s">
        <v>47</v>
      </c>
      <c r="AT1016" s="185" t="s">
        <v>84</v>
      </c>
      <c r="AU1016" s="164" t="s">
        <v>47</v>
      </c>
      <c r="AV1016" s="58"/>
      <c r="AW1016" s="180"/>
      <c r="AX1016" s="58"/>
      <c r="AY1016" s="180"/>
      <c r="AZ1016" s="58"/>
      <c r="BA1016" s="58"/>
      <c r="BB1016" s="164"/>
      <c r="BC1016" s="164"/>
      <c r="BD1016" s="164"/>
      <c r="BE1016" s="164"/>
      <c r="BF1016" s="164"/>
      <c r="BG1016" s="755">
        <f>IF(V1016="NINGUNO",6, IF(V1016="NIVEL INICIAL 3 AÑOS",6,IF(V1016="NIVEL INICIAL 4 AÑOS",6, IF(V1016="NIVEL INICIAL 5 AÑOS",6, IF(V1016="PRIMARIA - 1ER GRADO",6, IF(V1016="PRIMARIA - 2DO GRADO",7, IF(V1016="PRIMARIA - 3ER GRADO",8, IF(V1016="PRIMARIA - 4TO GRADO",9, IF(V1016="PRIMARIA - 5TO GRADO",10, IF(V1016="PRIMARIA - 6TO GRADO",11, IF(V1016="SECUNDARIA - 1ER GRADO",12, IF(V1016="SECUNDARIA - 2DO GRADO",13, IF(V1016="SECUNDARIA - 3ER GRADO",14, IF(V1016="SECUNDARIA - 4TO GRADO",15))))))))))))))</f>
        <v>11</v>
      </c>
      <c r="BH1016" s="709">
        <f>DATEDIF(N1016,"31/03/2024","Y")</f>
        <v>13</v>
      </c>
      <c r="BI1016" s="755">
        <f>BH1016-BG1016</f>
        <v>2</v>
      </c>
      <c r="BJ1016" s="459" t="str">
        <f>IF(BI1016&lt;=1,"NO TIENE REZAGO", IF(BI1016=2,"2 AÑOS REZAGO", IF(BI1016=3,"3 AÑOS REZAGO", IF(BI1016&gt;=4, "4 AÑOS REZAGO A MÁS"))))</f>
        <v>2 AÑOS REZAGO</v>
      </c>
      <c r="BK1016" s="164"/>
    </row>
    <row r="1017" spans="1:63" customFormat="1" ht="18.75" customHeight="1">
      <c r="A1017" s="481">
        <v>1372</v>
      </c>
      <c r="B1017" s="23" t="s">
        <v>5311</v>
      </c>
      <c r="C1017" s="15" t="s">
        <v>50</v>
      </c>
      <c r="D1017" s="15" t="s">
        <v>50</v>
      </c>
      <c r="E1017" s="567" t="s">
        <v>51</v>
      </c>
      <c r="F1017" s="564" t="s">
        <v>6146</v>
      </c>
      <c r="G1017" s="310" t="str">
        <f>CONCATENATE(MID(Q1017,3,2),MID(P1017,1,2),MID(H1017,1,2),MID(I1017,1,2),MID(J1017,1,2), MID(K1017,1,2),MID(L1017,1,1))</f>
        <v>1612PEMOJHANS</v>
      </c>
      <c r="H1017" s="677" t="s">
        <v>83</v>
      </c>
      <c r="I1017" s="677" t="s">
        <v>1124</v>
      </c>
      <c r="J1017" s="677" t="s">
        <v>5172</v>
      </c>
      <c r="K1017" s="677" t="s">
        <v>5173</v>
      </c>
      <c r="L1017" s="58" t="s">
        <v>57</v>
      </c>
      <c r="M1017" s="103" t="s">
        <v>57</v>
      </c>
      <c r="N1017" s="565">
        <v>42705</v>
      </c>
      <c r="O1017" s="549">
        <v>1</v>
      </c>
      <c r="P1017" s="549">
        <v>12</v>
      </c>
      <c r="Q1017" s="549">
        <v>2016</v>
      </c>
      <c r="R1017" s="637">
        <f ca="1">DATEDIF(N1017,TODAY(),"Y")</f>
        <v>7</v>
      </c>
      <c r="S1017" s="483" t="s">
        <v>4809</v>
      </c>
      <c r="T1017" s="473" t="s">
        <v>2590</v>
      </c>
      <c r="U1017" s="561">
        <v>8182</v>
      </c>
      <c r="V1017" s="14" t="s">
        <v>2595</v>
      </c>
      <c r="W1017" s="114" t="s">
        <v>47</v>
      </c>
      <c r="X1017" s="51" t="str">
        <f>UPPER(CONCATENATE(MID(AH1017,3,2),MID(AG1017,1,2),MID(Y1017,1,2),MID(Z1017,1,2),MID(AA1017,1,2),MID(AB1017,1,2),MID(AC1017,1,1)))</f>
        <v>9205MOLATUYUV</v>
      </c>
      <c r="Y1017" s="473" t="s">
        <v>1124</v>
      </c>
      <c r="Z1017" s="473" t="s">
        <v>2260</v>
      </c>
      <c r="AA1017" s="473" t="s">
        <v>5174</v>
      </c>
      <c r="AB1017" s="473" t="s">
        <v>5175</v>
      </c>
      <c r="AC1017" s="481" t="s">
        <v>56</v>
      </c>
      <c r="AD1017" s="15" t="s">
        <v>42</v>
      </c>
      <c r="AE1017" s="474">
        <v>33744</v>
      </c>
      <c r="AF1017" s="549" t="s">
        <v>122</v>
      </c>
      <c r="AG1017" s="560" t="s">
        <v>105</v>
      </c>
      <c r="AH1017" s="549" t="s">
        <v>115</v>
      </c>
      <c r="AI1017" s="15" t="s">
        <v>4809</v>
      </c>
      <c r="AJ1017" s="473" t="s">
        <v>42</v>
      </c>
      <c r="AK1017" s="561">
        <v>1135038</v>
      </c>
      <c r="AL1017" s="15" t="s">
        <v>2578</v>
      </c>
      <c r="AM1017" s="1095">
        <v>45275</v>
      </c>
      <c r="AN1017" s="1101"/>
      <c r="AO1017" s="1101"/>
      <c r="AP1017" s="58">
        <v>3</v>
      </c>
      <c r="AQ1017" s="584"/>
      <c r="AR1017" s="584"/>
      <c r="AS1017" s="114" t="s">
        <v>47</v>
      </c>
      <c r="AT1017" s="18" t="s">
        <v>6241</v>
      </c>
      <c r="AU1017" s="305"/>
      <c r="AV1017" s="58" t="s">
        <v>47</v>
      </c>
      <c r="AW1017" s="704" t="s">
        <v>6261</v>
      </c>
      <c r="AX1017" s="1101">
        <v>45294</v>
      </c>
      <c r="AY1017" s="771" t="s">
        <v>47</v>
      </c>
      <c r="AZ1017" s="58"/>
      <c r="BA1017" s="58"/>
      <c r="BG1017" s="755">
        <f>IF(V1017="NINGUNO",6, IF(V1017="NIVEL INICIAL 3 AÑOS",6,IF(V1017="NIVEL INICIAL 4 AÑOS",6, IF(V1017="NIVEL INICIAL 5 AÑOS",6, IF(V1017="PRIMARIA - 1ER GRADO",6, IF(V1017="PRIMARIA - 2DO GRADO",7, IF(V1017="PRIMARIA - 3ER GRADO",8, IF(V1017="PRIMARIA - 4TO GRADO",9, IF(V1017="PRIMARIA - 5TO GRADO",10, IF(V1017="PRIMARIA - 6TO GRADO",11, IF(V1017="SECUNDARIA - 1ER GRADO",12, IF(V1017="SECUNDARIA - 2DO GRADO",13, IF(V1017="SECUNDARIA - 3ER GRADO",14, IF(V1017="SECUNDARIA - 4TO GRADO",15))))))))))))))</f>
        <v>6</v>
      </c>
      <c r="BH1017" s="709">
        <f>DATEDIF(N1017,"31/03/2024","Y")</f>
        <v>7</v>
      </c>
      <c r="BI1017" s="755">
        <f>BH1017-BG1017</f>
        <v>1</v>
      </c>
      <c r="BJ1017" s="459" t="str">
        <f>IF(BI1017&lt;=1,"NO TIENE REZAGO", IF(BI1017=2,"2 AÑOS REZAGO", IF(BI1017=3,"3 AÑOS REZAGO", IF(BI1017&gt;=4, "4 AÑOS REZAGO A MÁS"))))</f>
        <v>NO TIENE REZAGO</v>
      </c>
    </row>
    <row r="1018" spans="1:63" customFormat="1" ht="18.75" customHeight="1">
      <c r="A1018" s="481">
        <v>526</v>
      </c>
      <c r="B1018" s="114" t="s">
        <v>2836</v>
      </c>
      <c r="C1018" s="15" t="s">
        <v>33</v>
      </c>
      <c r="D1018" s="15" t="s">
        <v>33</v>
      </c>
      <c r="E1018" s="15" t="s">
        <v>193</v>
      </c>
      <c r="F1018" s="15">
        <v>910671822</v>
      </c>
      <c r="G1018" s="310" t="str">
        <f>CONCATENATE(MID(Q1018,3,2),MID(P1018,1,2),MID(H1018,1,2),MID(I1018,1,2),MID(J1018,1,2), MID(K1018,1,2),MID(L1018,1,1))</f>
        <v>098PEPEANDAS</v>
      </c>
      <c r="H1018" s="18" t="s">
        <v>83</v>
      </c>
      <c r="I1018" s="18" t="s">
        <v>83</v>
      </c>
      <c r="J1018" s="18" t="s">
        <v>1879</v>
      </c>
      <c r="K1018" s="18" t="s">
        <v>1957</v>
      </c>
      <c r="L1018" s="15" t="s">
        <v>57</v>
      </c>
      <c r="M1018" s="103" t="s">
        <v>57</v>
      </c>
      <c r="N1018" s="193">
        <v>40044</v>
      </c>
      <c r="O1018" s="199">
        <v>19</v>
      </c>
      <c r="P1018" s="199">
        <v>8</v>
      </c>
      <c r="Q1018" s="199">
        <v>2009</v>
      </c>
      <c r="R1018" s="637">
        <f ca="1">DATEDIF(N1018,TODAY(),"Y")</f>
        <v>14</v>
      </c>
      <c r="S1018" s="15" t="s">
        <v>4808</v>
      </c>
      <c r="T1018" s="29" t="s">
        <v>86</v>
      </c>
      <c r="U1018" s="115" t="s">
        <v>3441</v>
      </c>
      <c r="V1018" s="14" t="s">
        <v>2597</v>
      </c>
      <c r="W1018" s="114" t="s">
        <v>47</v>
      </c>
      <c r="X1018" s="51" t="str">
        <f>UPPER(CONCATENATE(MID(AH1018,3,2),MID(AG1018,1,2),MID(Y1018,1,2),MID(Z1018,1,2),MID(AA1018,1,2),MID(AB1018,1,2),MID(AC1018,1,1)))</f>
        <v>8211PENINARAV</v>
      </c>
      <c r="Y1018" s="15" t="s">
        <v>83</v>
      </c>
      <c r="Z1018" s="32" t="s">
        <v>53</v>
      </c>
      <c r="AA1018" s="15" t="s">
        <v>1336</v>
      </c>
      <c r="AB1018" s="15" t="s">
        <v>636</v>
      </c>
      <c r="AC1018" s="481" t="s">
        <v>56</v>
      </c>
      <c r="AD1018" s="15" t="s">
        <v>42</v>
      </c>
      <c r="AE1018" s="116">
        <v>30263</v>
      </c>
      <c r="AF1018" s="18" t="s">
        <v>73</v>
      </c>
      <c r="AG1018" s="18" t="s">
        <v>65</v>
      </c>
      <c r="AH1018" s="18" t="s">
        <v>369</v>
      </c>
      <c r="AI1018" s="58" t="s">
        <v>4808</v>
      </c>
      <c r="AJ1018" s="15" t="s">
        <v>42</v>
      </c>
      <c r="AK1018" s="117" t="s">
        <v>1337</v>
      </c>
      <c r="AL1018" s="15" t="s">
        <v>2578</v>
      </c>
      <c r="AM1018" s="31">
        <v>45208.661863425928</v>
      </c>
      <c r="AN1018" s="15" t="s">
        <v>49</v>
      </c>
      <c r="AO1018" s="24">
        <v>45251</v>
      </c>
      <c r="AP1018" s="15">
        <v>1</v>
      </c>
      <c r="AQ1018" s="20">
        <v>1</v>
      </c>
      <c r="AR1018" s="20">
        <v>1</v>
      </c>
      <c r="AS1018" s="114" t="s">
        <v>47</v>
      </c>
      <c r="AT1018" s="15" t="s">
        <v>48</v>
      </c>
      <c r="AU1018" s="398" t="s">
        <v>47</v>
      </c>
      <c r="AV1018" s="15"/>
      <c r="AW1018" s="180"/>
      <c r="AX1018" s="58"/>
      <c r="AY1018" s="180"/>
      <c r="AZ1018" s="15"/>
      <c r="BA1018" s="15"/>
      <c r="BB1018" s="164"/>
      <c r="BC1018" s="164"/>
      <c r="BD1018" s="164"/>
      <c r="BE1018" s="164"/>
      <c r="BF1018" s="164"/>
      <c r="BG1018" s="755">
        <f>IF(V1018="NINGUNO",6, IF(V1018="NIVEL INICIAL 3 AÑOS",6,IF(V1018="NIVEL INICIAL 4 AÑOS",6, IF(V1018="NIVEL INICIAL 5 AÑOS",6, IF(V1018="PRIMARIA - 1ER GRADO",6, IF(V1018="PRIMARIA - 2DO GRADO",7, IF(V1018="PRIMARIA - 3ER GRADO",8, IF(V1018="PRIMARIA - 4TO GRADO",9, IF(V1018="PRIMARIA - 5TO GRADO",10, IF(V1018="PRIMARIA - 6TO GRADO",11, IF(V1018="SECUNDARIA - 1ER GRADO",12, IF(V1018="SECUNDARIA - 2DO GRADO",13, IF(V1018="SECUNDARIA - 3ER GRADO",14, IF(V1018="SECUNDARIA - 4TO GRADO",15))))))))))))))</f>
        <v>13</v>
      </c>
      <c r="BH1018" s="709">
        <f>DATEDIF(N1018,"31/03/2024","Y")</f>
        <v>14</v>
      </c>
      <c r="BI1018" s="755">
        <f>BH1018-BG1018</f>
        <v>1</v>
      </c>
      <c r="BJ1018" s="459" t="str">
        <f>IF(BI1018&lt;=1,"NO TIENE REZAGO", IF(BI1018=2,"2 AÑOS REZAGO", IF(BI1018=3,"3 AÑOS REZAGO", IF(BI1018&gt;=4, "4 AÑOS REZAGO A MÁS"))))</f>
        <v>NO TIENE REZAGO</v>
      </c>
      <c r="BK1018" s="164"/>
    </row>
    <row r="1019" spans="1:63" customFormat="1" ht="18.75" customHeight="1">
      <c r="A1019" s="481">
        <v>525</v>
      </c>
      <c r="B1019" s="114" t="s">
        <v>2836</v>
      </c>
      <c r="C1019" s="15" t="s">
        <v>33</v>
      </c>
      <c r="D1019" s="15" t="s">
        <v>33</v>
      </c>
      <c r="E1019" s="15" t="s">
        <v>193</v>
      </c>
      <c r="F1019" s="15" t="s">
        <v>1340</v>
      </c>
      <c r="G1019" s="310" t="str">
        <f>CONCATENATE(MID(Q1019,3,2),MID(P1019,1,2),MID(H1019,1,2),MID(I1019,1,2),MID(J1019,1,2), MID(K1019,1,2),MID(L1019,1,1))</f>
        <v>1710PEPEDOMAC</v>
      </c>
      <c r="H1019" s="18" t="s">
        <v>83</v>
      </c>
      <c r="I1019" s="18" t="s">
        <v>83</v>
      </c>
      <c r="J1019" s="18" t="s">
        <v>3439</v>
      </c>
      <c r="K1019" s="18" t="s">
        <v>2870</v>
      </c>
      <c r="L1019" s="15" t="s">
        <v>111</v>
      </c>
      <c r="M1019" s="18" t="s">
        <v>111</v>
      </c>
      <c r="N1019" s="193">
        <v>43012</v>
      </c>
      <c r="O1019" s="199">
        <v>4</v>
      </c>
      <c r="P1019" s="199">
        <v>10</v>
      </c>
      <c r="Q1019" s="199">
        <v>2017</v>
      </c>
      <c r="R1019" s="637">
        <f ca="1">DATEDIF(N1019,TODAY(),"Y")</f>
        <v>6</v>
      </c>
      <c r="S1019" s="15" t="s">
        <v>4808</v>
      </c>
      <c r="T1019" s="15" t="s">
        <v>142</v>
      </c>
      <c r="U1019" s="115" t="s">
        <v>3440</v>
      </c>
      <c r="V1019" s="14" t="s">
        <v>2592</v>
      </c>
      <c r="W1019" s="114" t="s">
        <v>47</v>
      </c>
      <c r="X1019" s="51" t="str">
        <f>UPPER(CONCATENATE(MID(AH1019,3,2),MID(AG1019,1,2),MID(Y1019,1,2),MID(Z1019,1,2),MID(AA1019,1,2),MID(AB1019,1,2),MID(AC1019,1,1)))</f>
        <v>895PENIRODEV</v>
      </c>
      <c r="Y1019" s="15" t="s">
        <v>83</v>
      </c>
      <c r="Z1019" s="32" t="s">
        <v>53</v>
      </c>
      <c r="AA1019" s="15" t="s">
        <v>1070</v>
      </c>
      <c r="AB1019" s="15" t="s">
        <v>81</v>
      </c>
      <c r="AC1019" s="481" t="s">
        <v>56</v>
      </c>
      <c r="AD1019" s="15" t="s">
        <v>42</v>
      </c>
      <c r="AE1019" s="116">
        <v>32640</v>
      </c>
      <c r="AF1019" s="18" t="s">
        <v>206</v>
      </c>
      <c r="AG1019" s="18" t="s">
        <v>180</v>
      </c>
      <c r="AH1019" s="18" t="s">
        <v>145</v>
      </c>
      <c r="AI1019" s="58" t="s">
        <v>4809</v>
      </c>
      <c r="AJ1019" s="18" t="s">
        <v>42</v>
      </c>
      <c r="AK1019" s="117" t="s">
        <v>1341</v>
      </c>
      <c r="AL1019" s="58" t="s">
        <v>6721</v>
      </c>
      <c r="AM1019" s="85">
        <v>45254.692083333335</v>
      </c>
      <c r="AN1019" s="15" t="s">
        <v>49</v>
      </c>
      <c r="AO1019" s="24">
        <v>45254</v>
      </c>
      <c r="AP1019" s="15">
        <v>1</v>
      </c>
      <c r="AQ1019" s="20">
        <v>1</v>
      </c>
      <c r="AR1019" s="20">
        <v>1</v>
      </c>
      <c r="AS1019" s="114" t="s">
        <v>47</v>
      </c>
      <c r="AT1019" s="15" t="s">
        <v>48</v>
      </c>
      <c r="AU1019" s="398" t="s">
        <v>47</v>
      </c>
      <c r="AV1019" s="15"/>
      <c r="AW1019" s="180"/>
      <c r="AX1019" s="58"/>
      <c r="AY1019" s="180"/>
      <c r="AZ1019" s="15"/>
      <c r="BA1019" s="15"/>
      <c r="BB1019" s="164"/>
      <c r="BC1019" s="164"/>
      <c r="BD1019" s="164"/>
      <c r="BE1019" s="164"/>
      <c r="BF1019" s="164"/>
      <c r="BG1019" s="755">
        <f>IF(V1019="NINGUNO",6, IF(V1019="NIVEL INICIAL 3 AÑOS",6,IF(V1019="NIVEL INICIAL 4 AÑOS",6, IF(V1019="NIVEL INICIAL 5 AÑOS",6, IF(V1019="PRIMARIA - 1ER GRADO",6, IF(V1019="PRIMARIA - 2DO GRADO",7, IF(V1019="PRIMARIA - 3ER GRADO",8, IF(V1019="PRIMARIA - 4TO GRADO",9, IF(V1019="PRIMARIA - 5TO GRADO",10, IF(V1019="PRIMARIA - 6TO GRADO",11, IF(V1019="SECUNDARIA - 1ER GRADO",12, IF(V1019="SECUNDARIA - 2DO GRADO",13, IF(V1019="SECUNDARIA - 3ER GRADO",14, IF(V1019="SECUNDARIA - 4TO GRADO",15))))))))))))))</f>
        <v>6</v>
      </c>
      <c r="BH1019" s="709">
        <f>DATEDIF(N1019,"31/03/2024","Y")</f>
        <v>6</v>
      </c>
      <c r="BI1019" s="755">
        <f>BH1019-BG1019</f>
        <v>0</v>
      </c>
      <c r="BJ1019" s="459" t="str">
        <f>IF(BI1019&lt;=1,"NO TIENE REZAGO", IF(BI1019=2,"2 AÑOS REZAGO", IF(BI1019=3,"3 AÑOS REZAGO", IF(BI1019&gt;=4, "4 AÑOS REZAGO A MÁS"))))</f>
        <v>NO TIENE REZAGO</v>
      </c>
      <c r="BK1019" s="164"/>
    </row>
    <row r="1020" spans="1:63" customFormat="1" ht="18.75" customHeight="1">
      <c r="A1020" s="481">
        <v>537</v>
      </c>
      <c r="B1020" s="114" t="s">
        <v>2836</v>
      </c>
      <c r="C1020" s="15" t="s">
        <v>33</v>
      </c>
      <c r="D1020" s="15" t="s">
        <v>33</v>
      </c>
      <c r="E1020" s="15" t="s">
        <v>496</v>
      </c>
      <c r="F1020" s="15">
        <v>927864071</v>
      </c>
      <c r="G1020" s="310" t="str">
        <f>CONCATENATE(MID(Q1020,3,2),MID(P1020,1,2),MID(H1020,1,2),MID(I1020,1,2),MID(J1020,1,2), MID(K1020,1,2),MID(L1020,1,1))</f>
        <v>196PEPELIMAP</v>
      </c>
      <c r="H1020" s="18" t="s">
        <v>83</v>
      </c>
      <c r="I1020" s="18" t="s">
        <v>1356</v>
      </c>
      <c r="J1020" s="18" t="s">
        <v>3259</v>
      </c>
      <c r="K1020" s="18" t="s">
        <v>2648</v>
      </c>
      <c r="L1020" s="21" t="s">
        <v>42</v>
      </c>
      <c r="M1020" s="21" t="s">
        <v>42</v>
      </c>
      <c r="N1020" s="193">
        <v>43625</v>
      </c>
      <c r="O1020" s="199">
        <v>9</v>
      </c>
      <c r="P1020" s="199">
        <v>6</v>
      </c>
      <c r="Q1020" s="199">
        <v>2019</v>
      </c>
      <c r="R1020" s="637">
        <f t="shared" ref="R1020:R1031" ca="1" si="358">DATEDIF(N1020,TODAY(),"Y")</f>
        <v>4</v>
      </c>
      <c r="S1020" s="15" t="s">
        <v>4808</v>
      </c>
      <c r="T1020" s="15" t="s">
        <v>42</v>
      </c>
      <c r="U1020" s="15">
        <v>4326500</v>
      </c>
      <c r="V1020" s="21" t="s">
        <v>53</v>
      </c>
      <c r="W1020" s="114" t="s">
        <v>47</v>
      </c>
      <c r="X1020" s="51" t="str">
        <f t="shared" ref="X1020:X1031" si="359">UPPER(CONCATENATE(MID(AH1020,3,2),MID(AG1020,1,2),MID(Y1020,1,2),MID(Z1020,1,2),MID(AA1020,1,2),MID(AB1020,1,2),MID(AC1020,1,1)))</f>
        <v>932PEPIMIYOV</v>
      </c>
      <c r="Y1020" s="15" t="s">
        <v>1356</v>
      </c>
      <c r="Z1020" s="15" t="s">
        <v>510</v>
      </c>
      <c r="AA1020" s="15" t="s">
        <v>1360</v>
      </c>
      <c r="AB1020" s="15" t="s">
        <v>575</v>
      </c>
      <c r="AC1020" s="481" t="s">
        <v>56</v>
      </c>
      <c r="AD1020" s="44" t="s">
        <v>57</v>
      </c>
      <c r="AE1020" s="85">
        <v>34004</v>
      </c>
      <c r="AF1020" s="18" t="s">
        <v>123</v>
      </c>
      <c r="AG1020" s="18" t="s">
        <v>155</v>
      </c>
      <c r="AH1020" s="18" t="s">
        <v>293</v>
      </c>
      <c r="AI1020" s="58" t="s">
        <v>4809</v>
      </c>
      <c r="AJ1020" s="32" t="s">
        <v>58</v>
      </c>
      <c r="AK1020" s="20">
        <v>24159499</v>
      </c>
      <c r="AL1020" s="15" t="s">
        <v>2578</v>
      </c>
      <c r="AM1020" s="85">
        <v>45238.914709999997</v>
      </c>
      <c r="AN1020" s="15" t="s">
        <v>49</v>
      </c>
      <c r="AO1020" s="31">
        <v>45257</v>
      </c>
      <c r="AP1020" s="15">
        <v>1</v>
      </c>
      <c r="AQ1020" s="20">
        <v>1</v>
      </c>
      <c r="AR1020" s="20">
        <v>1</v>
      </c>
      <c r="AS1020" s="114" t="s">
        <v>47</v>
      </c>
      <c r="AT1020" s="15" t="s">
        <v>98</v>
      </c>
      <c r="AU1020" s="398" t="s">
        <v>47</v>
      </c>
      <c r="AV1020" s="15"/>
      <c r="AW1020" s="180"/>
      <c r="AX1020" s="58"/>
      <c r="AY1020" s="180"/>
      <c r="AZ1020" s="15"/>
      <c r="BA1020" s="15"/>
      <c r="BB1020" s="164"/>
      <c r="BC1020" s="164"/>
      <c r="BD1020" s="164"/>
      <c r="BE1020" s="164"/>
      <c r="BF1020" s="164"/>
      <c r="BG1020" s="755">
        <f t="shared" ref="BG1020:BG1031" si="360">IF(V1020="NINGUNO",6, IF(V1020="NIVEL INICIAL 3 AÑOS",6,IF(V1020="NIVEL INICIAL 4 AÑOS",6, IF(V1020="NIVEL INICIAL 5 AÑOS",6, IF(V1020="PRIMARIA - 1ER GRADO",6, IF(V1020="PRIMARIA - 2DO GRADO",7, IF(V1020="PRIMARIA - 3ER GRADO",8, IF(V1020="PRIMARIA - 4TO GRADO",9, IF(V1020="PRIMARIA - 5TO GRADO",10, IF(V1020="PRIMARIA - 6TO GRADO",11, IF(V1020="SECUNDARIA - 1ER GRADO",12, IF(V1020="SECUNDARIA - 2DO GRADO",13, IF(V1020="SECUNDARIA - 3ER GRADO",14, IF(V1020="SECUNDARIA - 4TO GRADO",15))))))))))))))</f>
        <v>6</v>
      </c>
      <c r="BH1020" s="709">
        <f t="shared" ref="BH1020:BH1031" si="361">DATEDIF(N1020,"31/03/2024","Y")</f>
        <v>4</v>
      </c>
      <c r="BI1020" s="755">
        <f t="shared" ref="BI1020:BI1031" si="362">BH1020-BG1020</f>
        <v>-2</v>
      </c>
      <c r="BJ1020" s="459" t="str">
        <f t="shared" ref="BJ1020:BJ1031" si="363">IF(BI1020&lt;=1,"NO TIENE REZAGO", IF(BI1020=2,"2 AÑOS REZAGO", IF(BI1020=3,"3 AÑOS REZAGO", IF(BI1020&gt;=4, "4 AÑOS REZAGO A MÁS"))))</f>
        <v>NO TIENE REZAGO</v>
      </c>
      <c r="BK1020" s="164"/>
    </row>
    <row r="1021" spans="1:63" customFormat="1" ht="18.75" customHeight="1">
      <c r="A1021" s="481">
        <v>559</v>
      </c>
      <c r="B1021" s="114" t="s">
        <v>2836</v>
      </c>
      <c r="C1021" s="15" t="s">
        <v>33</v>
      </c>
      <c r="D1021" s="15" t="s">
        <v>33</v>
      </c>
      <c r="E1021" s="16" t="s">
        <v>34</v>
      </c>
      <c r="F1021" s="15">
        <v>921032706</v>
      </c>
      <c r="G1021" s="310" t="str">
        <f>CONCATENATE(MID(Q1021,3,2),MID(P1021,1,2),MID(H1021,1,2),MID(I1021,1,2),MID(J1021,1,2), MID(K1021,1,2),MID(L1021,1,1))</f>
        <v>1412PERADAISS</v>
      </c>
      <c r="H1021" s="18" t="s">
        <v>83</v>
      </c>
      <c r="I1021" s="18" t="s">
        <v>1416</v>
      </c>
      <c r="J1021" s="18" t="s">
        <v>1942</v>
      </c>
      <c r="K1021" s="18" t="s">
        <v>2755</v>
      </c>
      <c r="L1021" s="15" t="s">
        <v>57</v>
      </c>
      <c r="M1021" s="103" t="s">
        <v>57</v>
      </c>
      <c r="N1021" s="193">
        <v>41978</v>
      </c>
      <c r="O1021" s="199">
        <v>5</v>
      </c>
      <c r="P1021" s="199">
        <v>12</v>
      </c>
      <c r="Q1021" s="199">
        <v>2014</v>
      </c>
      <c r="R1021" s="637">
        <f t="shared" ca="1" si="358"/>
        <v>9</v>
      </c>
      <c r="S1021" s="15" t="s">
        <v>4808</v>
      </c>
      <c r="T1021" s="29" t="s">
        <v>2590</v>
      </c>
      <c r="U1021" s="15">
        <v>1896</v>
      </c>
      <c r="V1021" s="756" t="s">
        <v>2631</v>
      </c>
      <c r="W1021" s="114" t="s">
        <v>47</v>
      </c>
      <c r="X1021" s="51" t="str">
        <f t="shared" si="359"/>
        <v>9210RANADEALV</v>
      </c>
      <c r="Y1021" s="15" t="s">
        <v>1416</v>
      </c>
      <c r="Z1021" s="15" t="s">
        <v>1417</v>
      </c>
      <c r="AA1021" s="15" t="s">
        <v>1418</v>
      </c>
      <c r="AB1021" s="15" t="s">
        <v>1419</v>
      </c>
      <c r="AC1021" s="481" t="s">
        <v>56</v>
      </c>
      <c r="AD1021" s="15" t="s">
        <v>42</v>
      </c>
      <c r="AE1021" s="85">
        <v>33881</v>
      </c>
      <c r="AF1021" s="18" t="s">
        <v>123</v>
      </c>
      <c r="AG1021" s="18" t="s">
        <v>114</v>
      </c>
      <c r="AH1021" s="18" t="s">
        <v>115</v>
      </c>
      <c r="AI1021" s="58" t="s">
        <v>4809</v>
      </c>
      <c r="AJ1021" s="15" t="s">
        <v>42</v>
      </c>
      <c r="AK1021" s="126" t="s">
        <v>1420</v>
      </c>
      <c r="AL1021" s="15" t="s">
        <v>2578</v>
      </c>
      <c r="AM1021" s="85">
        <v>45258.391818217591</v>
      </c>
      <c r="AN1021" s="15"/>
      <c r="AO1021" s="31"/>
      <c r="AP1021" s="15"/>
      <c r="AQ1021" s="20"/>
      <c r="AR1021" s="20"/>
      <c r="AS1021" s="114" t="s">
        <v>47</v>
      </c>
      <c r="AT1021" s="15" t="s">
        <v>98</v>
      </c>
      <c r="AU1021" s="398" t="s">
        <v>47</v>
      </c>
      <c r="AV1021" s="15"/>
      <c r="AW1021" s="180"/>
      <c r="AX1021" s="58"/>
      <c r="AY1021" s="180"/>
      <c r="AZ1021" s="15"/>
      <c r="BA1021" s="15"/>
      <c r="BB1021" s="164"/>
      <c r="BC1021" s="164"/>
      <c r="BD1021" s="164"/>
      <c r="BE1021" s="164"/>
      <c r="BF1021" s="164"/>
      <c r="BG1021" s="755">
        <f t="shared" si="360"/>
        <v>6</v>
      </c>
      <c r="BH1021" s="709">
        <f t="shared" si="361"/>
        <v>9</v>
      </c>
      <c r="BI1021" s="755">
        <f t="shared" si="362"/>
        <v>3</v>
      </c>
      <c r="BJ1021" s="459" t="str">
        <f t="shared" si="363"/>
        <v>3 AÑOS REZAGO</v>
      </c>
      <c r="BK1021" s="164"/>
    </row>
    <row r="1022" spans="1:63" customFormat="1" ht="18.75" customHeight="1">
      <c r="A1022" s="481">
        <v>558</v>
      </c>
      <c r="B1022" s="114" t="s">
        <v>2836</v>
      </c>
      <c r="C1022" s="15" t="s">
        <v>33</v>
      </c>
      <c r="D1022" s="15" t="s">
        <v>33</v>
      </c>
      <c r="E1022" s="16" t="s">
        <v>34</v>
      </c>
      <c r="F1022" s="15">
        <v>921032706</v>
      </c>
      <c r="G1022" s="310" t="str">
        <f>CONCATENATE(MID(Q1022,3,2),MID(P1022,1,2),MID(H1022,1,2),MID(I1022,1,2),MID(J1022,1,2), MID(K1022,1,2),MID(L1022,1,1))</f>
        <v>101PERADAJOS</v>
      </c>
      <c r="H1022" s="18" t="s">
        <v>83</v>
      </c>
      <c r="I1022" s="18" t="s">
        <v>1416</v>
      </c>
      <c r="J1022" s="18" t="s">
        <v>1942</v>
      </c>
      <c r="K1022" s="18" t="s">
        <v>2317</v>
      </c>
      <c r="L1022" s="15" t="s">
        <v>57</v>
      </c>
      <c r="M1022" s="103" t="s">
        <v>57</v>
      </c>
      <c r="N1022" s="193">
        <v>40190</v>
      </c>
      <c r="O1022" s="199">
        <v>12</v>
      </c>
      <c r="P1022" s="199">
        <v>1</v>
      </c>
      <c r="Q1022" s="199">
        <v>2010</v>
      </c>
      <c r="R1022" s="637">
        <f t="shared" ca="1" si="358"/>
        <v>14</v>
      </c>
      <c r="S1022" s="15" t="s">
        <v>4808</v>
      </c>
      <c r="T1022" s="29" t="s">
        <v>86</v>
      </c>
      <c r="U1022" s="15">
        <v>33661559</v>
      </c>
      <c r="V1022" s="14" t="s">
        <v>2586</v>
      </c>
      <c r="W1022" s="114" t="s">
        <v>47</v>
      </c>
      <c r="X1022" s="51" t="str">
        <f t="shared" si="359"/>
        <v>9210RANADEALV</v>
      </c>
      <c r="Y1022" s="15" t="s">
        <v>1416</v>
      </c>
      <c r="Z1022" s="15" t="s">
        <v>1417</v>
      </c>
      <c r="AA1022" s="15" t="s">
        <v>1418</v>
      </c>
      <c r="AB1022" s="15" t="s">
        <v>1419</v>
      </c>
      <c r="AC1022" s="481" t="s">
        <v>56</v>
      </c>
      <c r="AD1022" s="15" t="s">
        <v>42</v>
      </c>
      <c r="AE1022" s="85">
        <v>33881</v>
      </c>
      <c r="AF1022" s="18" t="s">
        <v>123</v>
      </c>
      <c r="AG1022" s="18" t="s">
        <v>114</v>
      </c>
      <c r="AH1022" s="18" t="s">
        <v>115</v>
      </c>
      <c r="AI1022" s="58" t="s">
        <v>4809</v>
      </c>
      <c r="AJ1022" s="15" t="s">
        <v>42</v>
      </c>
      <c r="AK1022" s="126" t="s">
        <v>1420</v>
      </c>
      <c r="AL1022" s="15" t="s">
        <v>2578</v>
      </c>
      <c r="AM1022" s="85">
        <v>45258.389038611116</v>
      </c>
      <c r="AN1022" s="15" t="s">
        <v>49</v>
      </c>
      <c r="AO1022" s="31">
        <v>45257</v>
      </c>
      <c r="AP1022" s="15">
        <v>3</v>
      </c>
      <c r="AQ1022" s="20">
        <v>3</v>
      </c>
      <c r="AR1022" s="20">
        <v>1</v>
      </c>
      <c r="AS1022" s="114" t="s">
        <v>47</v>
      </c>
      <c r="AT1022" s="15" t="s">
        <v>98</v>
      </c>
      <c r="AU1022" s="398" t="s">
        <v>47</v>
      </c>
      <c r="AV1022" s="15"/>
      <c r="AW1022" s="180"/>
      <c r="AX1022" s="58"/>
      <c r="AY1022" s="180"/>
      <c r="AZ1022" s="15"/>
      <c r="BA1022" s="15"/>
      <c r="BB1022" s="164"/>
      <c r="BC1022" s="164"/>
      <c r="BD1022" s="164"/>
      <c r="BE1022" s="164"/>
      <c r="BF1022" s="164"/>
      <c r="BG1022" s="755">
        <f t="shared" si="360"/>
        <v>11</v>
      </c>
      <c r="BH1022" s="709">
        <f t="shared" si="361"/>
        <v>14</v>
      </c>
      <c r="BI1022" s="755">
        <f t="shared" si="362"/>
        <v>3</v>
      </c>
      <c r="BJ1022" s="459" t="str">
        <f t="shared" si="363"/>
        <v>3 AÑOS REZAGO</v>
      </c>
      <c r="BK1022" s="164"/>
    </row>
    <row r="1023" spans="1:63" customFormat="1" ht="18.75" customHeight="1">
      <c r="A1023" s="481">
        <v>560</v>
      </c>
      <c r="B1023" s="114" t="s">
        <v>2836</v>
      </c>
      <c r="C1023" s="15" t="s">
        <v>33</v>
      </c>
      <c r="D1023" s="15" t="s">
        <v>33</v>
      </c>
      <c r="E1023" s="16" t="s">
        <v>34</v>
      </c>
      <c r="F1023" s="15">
        <v>921032706</v>
      </c>
      <c r="G1023" s="310" t="str">
        <f>CONCATENATE(MID(Q1023,3,2),MID(P1023,1,2),MID(H1023,1,2),MID(I1023,1,2),MID(J1023,1,2), MID(K1023,1,2),MID(L1023,1,1))</f>
        <v>176PERAJEDAS</v>
      </c>
      <c r="H1023" s="18" t="s">
        <v>83</v>
      </c>
      <c r="I1023" s="18" t="s">
        <v>1416</v>
      </c>
      <c r="J1023" s="18" t="s">
        <v>458</v>
      </c>
      <c r="K1023" s="18" t="s">
        <v>1942</v>
      </c>
      <c r="L1023" s="15" t="s">
        <v>57</v>
      </c>
      <c r="M1023" s="103" t="s">
        <v>57</v>
      </c>
      <c r="N1023" s="193">
        <v>42896</v>
      </c>
      <c r="O1023" s="199">
        <v>10</v>
      </c>
      <c r="P1023" s="199">
        <v>6</v>
      </c>
      <c r="Q1023" s="199">
        <v>2017</v>
      </c>
      <c r="R1023" s="637">
        <f t="shared" ca="1" si="358"/>
        <v>6</v>
      </c>
      <c r="S1023" s="15" t="s">
        <v>4808</v>
      </c>
      <c r="T1023" s="29" t="s">
        <v>2590</v>
      </c>
      <c r="U1023" s="15">
        <v>1897</v>
      </c>
      <c r="V1023" s="21" t="s">
        <v>53</v>
      </c>
      <c r="W1023" s="114" t="s">
        <v>47</v>
      </c>
      <c r="X1023" s="51" t="str">
        <f t="shared" si="359"/>
        <v>9210RANADEALV</v>
      </c>
      <c r="Y1023" s="15" t="s">
        <v>1416</v>
      </c>
      <c r="Z1023" s="15" t="s">
        <v>1417</v>
      </c>
      <c r="AA1023" s="15" t="s">
        <v>1418</v>
      </c>
      <c r="AB1023" s="15" t="s">
        <v>1419</v>
      </c>
      <c r="AC1023" s="481" t="s">
        <v>56</v>
      </c>
      <c r="AD1023" s="15" t="s">
        <v>42</v>
      </c>
      <c r="AE1023" s="85">
        <v>33881</v>
      </c>
      <c r="AF1023" s="18" t="s">
        <v>123</v>
      </c>
      <c r="AG1023" s="18" t="s">
        <v>114</v>
      </c>
      <c r="AH1023" s="18" t="s">
        <v>115</v>
      </c>
      <c r="AI1023" s="58" t="s">
        <v>4809</v>
      </c>
      <c r="AJ1023" s="15" t="s">
        <v>42</v>
      </c>
      <c r="AK1023" s="126" t="s">
        <v>1420</v>
      </c>
      <c r="AL1023" s="15" t="s">
        <v>2578</v>
      </c>
      <c r="AM1023" s="85">
        <v>45258.394666608801</v>
      </c>
      <c r="AN1023" s="15"/>
      <c r="AO1023" s="31"/>
      <c r="AP1023" s="15"/>
      <c r="AQ1023" s="20"/>
      <c r="AR1023" s="20"/>
      <c r="AS1023" s="114" t="s">
        <v>47</v>
      </c>
      <c r="AT1023" s="15" t="s">
        <v>98</v>
      </c>
      <c r="AU1023" s="398" t="s">
        <v>47</v>
      </c>
      <c r="AV1023" s="15"/>
      <c r="AW1023" s="180"/>
      <c r="AX1023" s="58"/>
      <c r="AY1023" s="180"/>
      <c r="AZ1023" s="15"/>
      <c r="BA1023" s="15"/>
      <c r="BB1023" s="164"/>
      <c r="BC1023" s="164"/>
      <c r="BD1023" s="164"/>
      <c r="BE1023" s="164"/>
      <c r="BF1023" s="164"/>
      <c r="BG1023" s="755">
        <f t="shared" si="360"/>
        <v>6</v>
      </c>
      <c r="BH1023" s="709">
        <f t="shared" si="361"/>
        <v>6</v>
      </c>
      <c r="BI1023" s="755">
        <f t="shared" si="362"/>
        <v>0</v>
      </c>
      <c r="BJ1023" s="459" t="str">
        <f t="shared" si="363"/>
        <v>NO TIENE REZAGO</v>
      </c>
      <c r="BK1023" s="164"/>
    </row>
    <row r="1024" spans="1:63" customFormat="1" ht="18.75" customHeight="1">
      <c r="A1024" s="481">
        <v>764</v>
      </c>
      <c r="B1024" s="114" t="s">
        <v>2836</v>
      </c>
      <c r="C1024" s="15" t="s">
        <v>50</v>
      </c>
      <c r="D1024" s="15" t="s">
        <v>50</v>
      </c>
      <c r="E1024" s="26" t="s">
        <v>51</v>
      </c>
      <c r="F1024" s="44" t="s">
        <v>1348</v>
      </c>
      <c r="G1024" s="310" t="str">
        <f>CONCATENATE(MID(Q1024,3,2),MID(P1024,1,2),MID(H1024,1,2),MID(I1024,1,2),MID(J1024,1,2), MID(K1024,1,2),MID(L1024,1,1))</f>
        <v>103PESADAMIS</v>
      </c>
      <c r="H1024" s="32" t="s">
        <v>83</v>
      </c>
      <c r="I1024" s="32" t="s">
        <v>1349</v>
      </c>
      <c r="J1024" s="32" t="s">
        <v>3834</v>
      </c>
      <c r="K1024" s="32" t="s">
        <v>1580</v>
      </c>
      <c r="L1024" s="15" t="s">
        <v>57</v>
      </c>
      <c r="M1024" s="103" t="s">
        <v>57</v>
      </c>
      <c r="N1024" s="193">
        <v>40267</v>
      </c>
      <c r="O1024" s="199">
        <v>30</v>
      </c>
      <c r="P1024" s="199">
        <v>3</v>
      </c>
      <c r="Q1024" s="199">
        <v>2010</v>
      </c>
      <c r="R1024" s="637">
        <f t="shared" ca="1" si="358"/>
        <v>13</v>
      </c>
      <c r="S1024" s="15" t="s">
        <v>4809</v>
      </c>
      <c r="T1024" s="29" t="s">
        <v>2590</v>
      </c>
      <c r="U1024" s="142">
        <v>25</v>
      </c>
      <c r="V1024" s="14" t="s">
        <v>2588</v>
      </c>
      <c r="W1024" s="114" t="s">
        <v>47</v>
      </c>
      <c r="X1024" s="51" t="str">
        <f t="shared" si="359"/>
        <v>851PESADANAV</v>
      </c>
      <c r="Y1024" s="32" t="s">
        <v>83</v>
      </c>
      <c r="Z1024" s="32" t="s">
        <v>1349</v>
      </c>
      <c r="AA1024" s="32" t="s">
        <v>617</v>
      </c>
      <c r="AB1024" s="32" t="s">
        <v>834</v>
      </c>
      <c r="AC1024" s="481" t="s">
        <v>56</v>
      </c>
      <c r="AD1024" s="44" t="s">
        <v>57</v>
      </c>
      <c r="AE1024" s="141">
        <v>31054</v>
      </c>
      <c r="AF1024" s="18" t="s">
        <v>200</v>
      </c>
      <c r="AG1024" s="18" t="s">
        <v>144</v>
      </c>
      <c r="AH1024" s="18" t="s">
        <v>181</v>
      </c>
      <c r="AI1024" s="58" t="s">
        <v>4809</v>
      </c>
      <c r="AJ1024" s="32" t="s">
        <v>58</v>
      </c>
      <c r="AK1024" s="45">
        <v>3037812</v>
      </c>
      <c r="AL1024" s="44" t="s">
        <v>2578</v>
      </c>
      <c r="AM1024" s="31">
        <v>45208</v>
      </c>
      <c r="AN1024" s="15" t="s">
        <v>49</v>
      </c>
      <c r="AO1024" s="1111">
        <v>45257</v>
      </c>
      <c r="AP1024" s="44">
        <v>1</v>
      </c>
      <c r="AQ1024" s="45">
        <v>1</v>
      </c>
      <c r="AR1024" s="45">
        <v>2</v>
      </c>
      <c r="AS1024" s="114" t="s">
        <v>47</v>
      </c>
      <c r="AT1024" s="15" t="s">
        <v>59</v>
      </c>
      <c r="AU1024" s="398" t="s">
        <v>47</v>
      </c>
      <c r="AV1024" s="15"/>
      <c r="AW1024" s="180"/>
      <c r="AX1024" s="58"/>
      <c r="AY1024" s="180"/>
      <c r="AZ1024" s="15"/>
      <c r="BA1024" s="15"/>
      <c r="BB1024" s="164"/>
      <c r="BC1024" s="164"/>
      <c r="BD1024" s="164"/>
      <c r="BE1024" s="164"/>
      <c r="BF1024" s="164"/>
      <c r="BG1024" s="755">
        <f t="shared" si="360"/>
        <v>7</v>
      </c>
      <c r="BH1024" s="709">
        <f t="shared" si="361"/>
        <v>14</v>
      </c>
      <c r="BI1024" s="755">
        <f t="shared" si="362"/>
        <v>7</v>
      </c>
      <c r="BJ1024" s="459" t="str">
        <f t="shared" si="363"/>
        <v>4 AÑOS REZAGO A MÁS</v>
      </c>
      <c r="BK1024" s="164"/>
    </row>
    <row r="1025" spans="1:63" customFormat="1" ht="18.75" customHeight="1">
      <c r="A1025" s="481">
        <v>1028</v>
      </c>
      <c r="B1025" s="23" t="s">
        <v>4811</v>
      </c>
      <c r="C1025" s="15" t="s">
        <v>33</v>
      </c>
      <c r="D1025" s="15" t="s">
        <v>33</v>
      </c>
      <c r="E1025" s="185" t="s">
        <v>99</v>
      </c>
      <c r="F1025" s="185">
        <v>917820436</v>
      </c>
      <c r="G1025" s="310" t="str">
        <f>CONCATENATE(MID(Q1025,3,2),MID(P1025,1,2),MID(H1025,1,2),MID(I1025,1,2),MID(J1025,1,2), MID(K1025,1,2),MID(L1025,1,1))</f>
        <v>068PESEKAANP</v>
      </c>
      <c r="H1025" s="197" t="s">
        <v>83</v>
      </c>
      <c r="I1025" s="197" t="s">
        <v>941</v>
      </c>
      <c r="J1025" s="197" t="s">
        <v>1609</v>
      </c>
      <c r="K1025" s="197" t="s">
        <v>177</v>
      </c>
      <c r="L1025" s="15" t="s">
        <v>42</v>
      </c>
      <c r="M1025" s="185" t="s">
        <v>42</v>
      </c>
      <c r="N1025" s="193">
        <v>38941</v>
      </c>
      <c r="O1025" s="199">
        <v>12</v>
      </c>
      <c r="P1025" s="199">
        <v>8</v>
      </c>
      <c r="Q1025" s="199">
        <v>2006</v>
      </c>
      <c r="R1025" s="637">
        <f t="shared" ca="1" si="358"/>
        <v>17</v>
      </c>
      <c r="S1025" s="15" t="s">
        <v>4809</v>
      </c>
      <c r="T1025" s="185" t="s">
        <v>42</v>
      </c>
      <c r="U1025" s="362" t="s">
        <v>4691</v>
      </c>
      <c r="V1025" s="14" t="s">
        <v>2611</v>
      </c>
      <c r="W1025" s="114" t="s">
        <v>47</v>
      </c>
      <c r="X1025" s="51" t="str">
        <f t="shared" si="359"/>
        <v>8601SELOADCAV</v>
      </c>
      <c r="Y1025" s="185" t="s">
        <v>941</v>
      </c>
      <c r="Z1025" s="185" t="s">
        <v>108</v>
      </c>
      <c r="AA1025" s="185" t="s">
        <v>4692</v>
      </c>
      <c r="AB1025" s="185" t="s">
        <v>383</v>
      </c>
      <c r="AC1025" s="481" t="s">
        <v>56</v>
      </c>
      <c r="AD1025" s="44" t="s">
        <v>111</v>
      </c>
      <c r="AE1025" s="193">
        <v>31429</v>
      </c>
      <c r="AF1025" s="362" t="s">
        <v>284</v>
      </c>
      <c r="AG1025" s="362" t="s">
        <v>449</v>
      </c>
      <c r="AH1025" s="362" t="s">
        <v>97</v>
      </c>
      <c r="AI1025" s="58" t="s">
        <v>4809</v>
      </c>
      <c r="AJ1025" s="150" t="s">
        <v>142</v>
      </c>
      <c r="AK1025" s="369" t="s">
        <v>4693</v>
      </c>
      <c r="AL1025" s="15" t="s">
        <v>2578</v>
      </c>
      <c r="AM1025" s="85">
        <v>45259.653634259259</v>
      </c>
      <c r="AN1025" s="15" t="s">
        <v>49</v>
      </c>
      <c r="AO1025" s="1111">
        <v>45267</v>
      </c>
      <c r="AP1025" s="15">
        <v>1</v>
      </c>
      <c r="AQ1025" s="20">
        <v>1</v>
      </c>
      <c r="AR1025" s="199">
        <v>1</v>
      </c>
      <c r="AS1025" s="146" t="s">
        <v>47</v>
      </c>
      <c r="AT1025" s="185" t="s">
        <v>48</v>
      </c>
      <c r="AU1025" s="164" t="s">
        <v>47</v>
      </c>
      <c r="AV1025" s="58"/>
      <c r="AW1025" s="180"/>
      <c r="AX1025" s="58"/>
      <c r="AY1025" s="180"/>
      <c r="AZ1025" s="58"/>
      <c r="BA1025" s="58"/>
      <c r="BB1025" s="164"/>
      <c r="BC1025" s="164"/>
      <c r="BD1025" s="164"/>
      <c r="BE1025" s="164"/>
      <c r="BF1025" s="164"/>
      <c r="BG1025" s="755">
        <f t="shared" si="360"/>
        <v>14</v>
      </c>
      <c r="BH1025" s="709">
        <f t="shared" si="361"/>
        <v>17</v>
      </c>
      <c r="BI1025" s="755">
        <f t="shared" si="362"/>
        <v>3</v>
      </c>
      <c r="BJ1025" s="459" t="str">
        <f t="shared" si="363"/>
        <v>3 AÑOS REZAGO</v>
      </c>
      <c r="BK1025" s="164"/>
    </row>
    <row r="1026" spans="1:63" customFormat="1" ht="18.75" customHeight="1">
      <c r="A1026" s="481">
        <v>644</v>
      </c>
      <c r="B1026" s="114" t="s">
        <v>2836</v>
      </c>
      <c r="C1026" s="15" t="s">
        <v>33</v>
      </c>
      <c r="D1026" s="15" t="s">
        <v>33</v>
      </c>
      <c r="E1026" s="33" t="s">
        <v>60</v>
      </c>
      <c r="F1026" s="15">
        <v>935538566</v>
      </c>
      <c r="G1026" s="310" t="str">
        <f>CONCATENATE(MID(Q1026,3,2),MID(P1026,1,2),MID(H1026,1,2),MID(I1026,1,2),MID(J1026,1,2), MID(K1026,1,2),MID(L1026,1,1))</f>
        <v>178PETOMAALS</v>
      </c>
      <c r="H1026" s="19" t="s">
        <v>83</v>
      </c>
      <c r="I1026" s="19" t="s">
        <v>1604</v>
      </c>
      <c r="J1026" s="19" t="s">
        <v>2870</v>
      </c>
      <c r="K1026" s="19" t="s">
        <v>1776</v>
      </c>
      <c r="L1026" s="15" t="s">
        <v>57</v>
      </c>
      <c r="M1026" s="103" t="s">
        <v>57</v>
      </c>
      <c r="N1026" s="193">
        <v>42962</v>
      </c>
      <c r="O1026" s="199">
        <v>15</v>
      </c>
      <c r="P1026" s="199">
        <v>8</v>
      </c>
      <c r="Q1026" s="199">
        <v>2017</v>
      </c>
      <c r="R1026" s="637">
        <f t="shared" ca="1" si="358"/>
        <v>6</v>
      </c>
      <c r="S1026" s="15" t="s">
        <v>4808</v>
      </c>
      <c r="T1026" s="29" t="s">
        <v>2590</v>
      </c>
      <c r="U1026" s="122" t="s">
        <v>3649</v>
      </c>
      <c r="V1026" s="21" t="s">
        <v>53</v>
      </c>
      <c r="W1026" s="114" t="s">
        <v>47</v>
      </c>
      <c r="X1026" s="51" t="str">
        <f t="shared" si="359"/>
        <v>913TOBRCRMAV</v>
      </c>
      <c r="Y1026" s="18" t="s">
        <v>1604</v>
      </c>
      <c r="Z1026" s="18" t="s">
        <v>1058</v>
      </c>
      <c r="AA1026" s="18" t="s">
        <v>1605</v>
      </c>
      <c r="AB1026" s="18" t="s">
        <v>1606</v>
      </c>
      <c r="AC1026" s="481" t="s">
        <v>56</v>
      </c>
      <c r="AD1026" s="15" t="s">
        <v>42</v>
      </c>
      <c r="AE1026" s="116">
        <v>33317</v>
      </c>
      <c r="AF1026" s="18" t="s">
        <v>122</v>
      </c>
      <c r="AG1026" s="18" t="s">
        <v>253</v>
      </c>
      <c r="AH1026" s="18" t="s">
        <v>156</v>
      </c>
      <c r="AI1026" s="58" t="s">
        <v>4809</v>
      </c>
      <c r="AJ1026" s="18" t="s">
        <v>42</v>
      </c>
      <c r="AK1026" s="117" t="s">
        <v>1607</v>
      </c>
      <c r="AL1026" s="15" t="s">
        <v>2578</v>
      </c>
      <c r="AM1026" s="85">
        <v>45226.656331018516</v>
      </c>
      <c r="AN1026" s="15"/>
      <c r="AO1026" s="24"/>
      <c r="AP1026" s="15"/>
      <c r="AQ1026" s="20"/>
      <c r="AR1026" s="20"/>
      <c r="AS1026" s="114" t="s">
        <v>47</v>
      </c>
      <c r="AT1026" s="15" t="s">
        <v>67</v>
      </c>
      <c r="AU1026" s="398" t="s">
        <v>47</v>
      </c>
      <c r="AV1026" s="15"/>
      <c r="AW1026" s="180"/>
      <c r="AX1026" s="58"/>
      <c r="AY1026" s="180"/>
      <c r="AZ1026" s="15"/>
      <c r="BA1026" s="15"/>
      <c r="BB1026" s="164"/>
      <c r="BC1026" s="164"/>
      <c r="BD1026" s="164"/>
      <c r="BE1026" s="164"/>
      <c r="BF1026" s="164"/>
      <c r="BG1026" s="755">
        <f t="shared" si="360"/>
        <v>6</v>
      </c>
      <c r="BH1026" s="709">
        <f t="shared" si="361"/>
        <v>6</v>
      </c>
      <c r="BI1026" s="755">
        <f t="shared" si="362"/>
        <v>0</v>
      </c>
      <c r="BJ1026" s="459" t="str">
        <f t="shared" si="363"/>
        <v>NO TIENE REZAGO</v>
      </c>
      <c r="BK1026" s="164"/>
    </row>
    <row r="1027" spans="1:63" customFormat="1" ht="18.75" customHeight="1">
      <c r="A1027" s="481">
        <v>643</v>
      </c>
      <c r="B1027" s="114" t="s">
        <v>2836</v>
      </c>
      <c r="C1027" s="15" t="s">
        <v>33</v>
      </c>
      <c r="D1027" s="15" t="s">
        <v>33</v>
      </c>
      <c r="E1027" s="33" t="s">
        <v>60</v>
      </c>
      <c r="F1027" s="15">
        <v>935538566</v>
      </c>
      <c r="G1027" s="310" t="str">
        <f>CONCATENATE(MID(Q1027,3,2),MID(P1027,1,2),MID(H1027,1,2),MID(I1027,1,2),MID(J1027,1,2), MID(K1027,1,2),MID(L1027,1,1))</f>
        <v>1111PETORAJOS</v>
      </c>
      <c r="H1027" s="18" t="s">
        <v>83</v>
      </c>
      <c r="I1027" s="18" t="s">
        <v>1604</v>
      </c>
      <c r="J1027" s="18" t="s">
        <v>3647</v>
      </c>
      <c r="K1027" s="18" t="s">
        <v>309</v>
      </c>
      <c r="L1027" s="15" t="s">
        <v>57</v>
      </c>
      <c r="M1027" s="103" t="s">
        <v>57</v>
      </c>
      <c r="N1027" s="193">
        <v>40863</v>
      </c>
      <c r="O1027" s="199">
        <v>16</v>
      </c>
      <c r="P1027" s="199">
        <v>11</v>
      </c>
      <c r="Q1027" s="199">
        <v>2011</v>
      </c>
      <c r="R1027" s="637">
        <f t="shared" ca="1" si="358"/>
        <v>12</v>
      </c>
      <c r="S1027" s="15" t="s">
        <v>4808</v>
      </c>
      <c r="T1027" s="29" t="s">
        <v>86</v>
      </c>
      <c r="U1027" s="122" t="s">
        <v>3648</v>
      </c>
      <c r="V1027" s="14" t="s">
        <v>2582</v>
      </c>
      <c r="W1027" s="114" t="s">
        <v>47</v>
      </c>
      <c r="X1027" s="51" t="str">
        <f t="shared" si="359"/>
        <v>913TOBRCRMAV</v>
      </c>
      <c r="Y1027" s="18" t="s">
        <v>1604</v>
      </c>
      <c r="Z1027" s="18" t="s">
        <v>1058</v>
      </c>
      <c r="AA1027" s="18" t="s">
        <v>1605</v>
      </c>
      <c r="AB1027" s="18" t="s">
        <v>1606</v>
      </c>
      <c r="AC1027" s="481" t="s">
        <v>56</v>
      </c>
      <c r="AD1027" s="15" t="s">
        <v>42</v>
      </c>
      <c r="AE1027" s="116">
        <v>33317</v>
      </c>
      <c r="AF1027" s="18" t="s">
        <v>122</v>
      </c>
      <c r="AG1027" s="18" t="s">
        <v>253</v>
      </c>
      <c r="AH1027" s="18" t="s">
        <v>156</v>
      </c>
      <c r="AI1027" s="58" t="s">
        <v>4809</v>
      </c>
      <c r="AJ1027" s="18" t="s">
        <v>42</v>
      </c>
      <c r="AK1027" s="117" t="s">
        <v>1607</v>
      </c>
      <c r="AL1027" s="15" t="s">
        <v>2578</v>
      </c>
      <c r="AM1027" s="85">
        <v>45226.656331018516</v>
      </c>
      <c r="AN1027" s="15" t="s">
        <v>49</v>
      </c>
      <c r="AO1027" s="24">
        <v>45251</v>
      </c>
      <c r="AP1027" s="15">
        <v>2</v>
      </c>
      <c r="AQ1027" s="20">
        <v>2</v>
      </c>
      <c r="AR1027" s="20">
        <v>2</v>
      </c>
      <c r="AS1027" s="114" t="s">
        <v>47</v>
      </c>
      <c r="AT1027" s="15" t="s">
        <v>67</v>
      </c>
      <c r="AU1027" s="398" t="s">
        <v>47</v>
      </c>
      <c r="AV1027" s="15"/>
      <c r="AW1027" s="180"/>
      <c r="AX1027" s="58"/>
      <c r="AY1027" s="180"/>
      <c r="AZ1027" s="15"/>
      <c r="BA1027" s="15"/>
      <c r="BB1027" s="164"/>
      <c r="BC1027" s="164"/>
      <c r="BD1027" s="164"/>
      <c r="BE1027" s="164"/>
      <c r="BF1027" s="164"/>
      <c r="BG1027" s="755">
        <f t="shared" si="360"/>
        <v>10</v>
      </c>
      <c r="BH1027" s="709">
        <f t="shared" si="361"/>
        <v>12</v>
      </c>
      <c r="BI1027" s="755">
        <f t="shared" si="362"/>
        <v>2</v>
      </c>
      <c r="BJ1027" s="459" t="str">
        <f t="shared" si="363"/>
        <v>2 AÑOS REZAGO</v>
      </c>
      <c r="BK1027" s="164"/>
    </row>
    <row r="1028" spans="1:63" customFormat="1" ht="18.75" customHeight="1">
      <c r="A1028" s="481">
        <v>1426</v>
      </c>
      <c r="B1028" s="23" t="s">
        <v>5311</v>
      </c>
      <c r="C1028" s="15" t="s">
        <v>5146</v>
      </c>
      <c r="D1028" s="23" t="s">
        <v>6357</v>
      </c>
      <c r="E1028" s="467" t="s">
        <v>6357</v>
      </c>
      <c r="F1028" s="467">
        <v>977256173</v>
      </c>
      <c r="G1028" s="310" t="str">
        <f>CONCATENATE(MID(Q1028,3,2),MID(P1028,1,2),MID(H1028,1,2),MID(I1028,1,2),MID(J1028,1,2), MID(K1028,1,2),MID(L1028,1,1))</f>
        <v>126PENIKRANP</v>
      </c>
      <c r="H1028" s="439" t="s">
        <v>6378</v>
      </c>
      <c r="I1028" s="439" t="s">
        <v>1208</v>
      </c>
      <c r="J1028" s="439" t="s">
        <v>6379</v>
      </c>
      <c r="K1028" s="37" t="s">
        <v>1563</v>
      </c>
      <c r="L1028" s="483" t="s">
        <v>42</v>
      </c>
      <c r="M1028" s="467" t="s">
        <v>42</v>
      </c>
      <c r="N1028" s="104">
        <v>41066</v>
      </c>
      <c r="O1028" s="592">
        <v>6</v>
      </c>
      <c r="P1028" s="592">
        <v>6</v>
      </c>
      <c r="Q1028" s="592">
        <v>2012</v>
      </c>
      <c r="R1028" s="637">
        <f t="shared" ca="1" si="358"/>
        <v>11</v>
      </c>
      <c r="S1028" s="483" t="s">
        <v>4809</v>
      </c>
      <c r="T1028" s="439" t="s">
        <v>6373</v>
      </c>
      <c r="U1028" s="599" t="s">
        <v>6380</v>
      </c>
      <c r="V1028" s="14" t="s">
        <v>2644</v>
      </c>
      <c r="W1028" s="114" t="s">
        <v>47</v>
      </c>
      <c r="X1028" s="51" t="str">
        <f t="shared" si="359"/>
        <v>894PENAMARAV</v>
      </c>
      <c r="Y1028" s="37" t="s">
        <v>83</v>
      </c>
      <c r="Z1028" s="37" t="s">
        <v>1204</v>
      </c>
      <c r="AA1028" s="37" t="s">
        <v>3948</v>
      </c>
      <c r="AB1028" s="37" t="s">
        <v>636</v>
      </c>
      <c r="AC1028" s="481" t="s">
        <v>56</v>
      </c>
      <c r="AD1028" s="44" t="s">
        <v>111</v>
      </c>
      <c r="AE1028" s="38">
        <v>32599</v>
      </c>
      <c r="AF1028" s="467">
        <v>1</v>
      </c>
      <c r="AG1028" s="467">
        <v>4</v>
      </c>
      <c r="AH1028" s="467">
        <v>1989</v>
      </c>
      <c r="AI1028" s="15" t="s">
        <v>4808</v>
      </c>
      <c r="AJ1028" s="439" t="s">
        <v>112</v>
      </c>
      <c r="AK1028" s="600" t="s">
        <v>6408</v>
      </c>
      <c r="AL1028" s="15" t="s">
        <v>2578</v>
      </c>
      <c r="AM1028" s="1103">
        <v>45184</v>
      </c>
      <c r="AN1028" s="15" t="s">
        <v>49</v>
      </c>
      <c r="AO1028" s="1103">
        <v>45299</v>
      </c>
      <c r="AP1028" s="483">
        <v>1</v>
      </c>
      <c r="AQ1028" s="592">
        <v>1</v>
      </c>
      <c r="AR1028" s="592">
        <v>1</v>
      </c>
      <c r="AS1028" s="673" t="s">
        <v>47</v>
      </c>
      <c r="AT1028" s="18" t="s">
        <v>1494</v>
      </c>
      <c r="AV1028" s="58"/>
      <c r="AW1028" s="465" t="s">
        <v>6423</v>
      </c>
      <c r="AX1028" s="1103"/>
      <c r="AY1028" s="472"/>
      <c r="AZ1028" s="58"/>
      <c r="BA1028" s="58"/>
      <c r="BG1028" s="755">
        <f t="shared" si="360"/>
        <v>9</v>
      </c>
      <c r="BH1028" s="709">
        <f t="shared" si="361"/>
        <v>11</v>
      </c>
      <c r="BI1028" s="755">
        <f t="shared" si="362"/>
        <v>2</v>
      </c>
      <c r="BJ1028" s="459" t="str">
        <f t="shared" si="363"/>
        <v>2 AÑOS REZAGO</v>
      </c>
    </row>
    <row r="1029" spans="1:63" customFormat="1" ht="18.75" customHeight="1">
      <c r="A1029" s="481">
        <v>1285</v>
      </c>
      <c r="B1029" s="23" t="s">
        <v>5311</v>
      </c>
      <c r="C1029" s="15" t="s">
        <v>33</v>
      </c>
      <c r="D1029" s="15" t="s">
        <v>33</v>
      </c>
      <c r="E1029" s="53" t="s">
        <v>335</v>
      </c>
      <c r="F1029" s="61" t="s">
        <v>5681</v>
      </c>
      <c r="G1029" s="310" t="str">
        <f>CONCATENATE(MID(Q1029,3,2),MID(P1029,1,2),MID(H1029,1,2),MID(I1029,1,2),MID(J1029,1,2), MID(K1029,1,2),MID(L1029,1,1))</f>
        <v>104PESAADNIR</v>
      </c>
      <c r="H1029" s="48" t="s">
        <v>5918</v>
      </c>
      <c r="I1029" s="48" t="s">
        <v>5919</v>
      </c>
      <c r="J1029" s="48" t="s">
        <v>5920</v>
      </c>
      <c r="K1029" s="48" t="s">
        <v>5921</v>
      </c>
      <c r="L1029" s="481" t="s">
        <v>4345</v>
      </c>
      <c r="M1029" s="466" t="s">
        <v>4345</v>
      </c>
      <c r="N1029" s="528">
        <v>40284</v>
      </c>
      <c r="O1029" s="354">
        <v>16</v>
      </c>
      <c r="P1029" s="354">
        <v>4</v>
      </c>
      <c r="Q1029" s="354">
        <v>2010</v>
      </c>
      <c r="R1029" s="637">
        <f t="shared" ca="1" si="358"/>
        <v>13</v>
      </c>
      <c r="S1029" s="482" t="s">
        <v>4808</v>
      </c>
      <c r="T1029" s="466" t="s">
        <v>71</v>
      </c>
      <c r="U1029" s="53">
        <v>34979971</v>
      </c>
      <c r="V1029" s="14" t="s">
        <v>2656</v>
      </c>
      <c r="W1029" s="114" t="s">
        <v>47</v>
      </c>
      <c r="X1029" s="51" t="str">
        <f t="shared" si="359"/>
        <v>9508TENIESNOV</v>
      </c>
      <c r="Y1029" s="53" t="s">
        <v>6066</v>
      </c>
      <c r="Z1029" s="53" t="s">
        <v>53</v>
      </c>
      <c r="AA1029" s="53" t="s">
        <v>6067</v>
      </c>
      <c r="AB1029" s="53" t="s">
        <v>1494</v>
      </c>
      <c r="AC1029" s="481" t="s">
        <v>56</v>
      </c>
      <c r="AD1029" s="114" t="s">
        <v>42</v>
      </c>
      <c r="AE1029" s="540">
        <v>34933</v>
      </c>
      <c r="AF1029" s="538" t="s">
        <v>252</v>
      </c>
      <c r="AG1029" s="538" t="s">
        <v>394</v>
      </c>
      <c r="AH1029" s="538" t="s">
        <v>278</v>
      </c>
      <c r="AI1029" s="15" t="s">
        <v>4809</v>
      </c>
      <c r="AJ1029" s="466" t="s">
        <v>42</v>
      </c>
      <c r="AK1029" s="53" t="s">
        <v>40</v>
      </c>
      <c r="AL1029" s="15" t="s">
        <v>2578</v>
      </c>
      <c r="AM1029" s="557">
        <v>45278.761914849536</v>
      </c>
      <c r="AN1029" s="15" t="s">
        <v>49</v>
      </c>
      <c r="AO1029" s="1101">
        <v>45304</v>
      </c>
      <c r="AP1029" s="481">
        <v>1</v>
      </c>
      <c r="AQ1029" s="466">
        <v>1</v>
      </c>
      <c r="AR1029" s="466">
        <v>1</v>
      </c>
      <c r="AS1029" s="673" t="s">
        <v>47</v>
      </c>
      <c r="AT1029" s="18" t="s">
        <v>1210</v>
      </c>
      <c r="AV1029" s="58"/>
      <c r="AW1029" s="469"/>
      <c r="AX1029" s="1093"/>
      <c r="AY1029" s="469"/>
      <c r="AZ1029" s="58"/>
      <c r="BA1029" s="58"/>
      <c r="BG1029" s="755">
        <f t="shared" si="360"/>
        <v>12</v>
      </c>
      <c r="BH1029" s="709">
        <f t="shared" si="361"/>
        <v>13</v>
      </c>
      <c r="BI1029" s="755">
        <f t="shared" si="362"/>
        <v>1</v>
      </c>
      <c r="BJ1029" s="459" t="str">
        <f t="shared" si="363"/>
        <v>NO TIENE REZAGO</v>
      </c>
    </row>
    <row r="1030" spans="1:63" customFormat="1" ht="18.75" customHeight="1">
      <c r="A1030" s="481">
        <v>353</v>
      </c>
      <c r="B1030" s="114" t="s">
        <v>2836</v>
      </c>
      <c r="C1030" s="15" t="s">
        <v>33</v>
      </c>
      <c r="D1030" s="15" t="s">
        <v>33</v>
      </c>
      <c r="E1030" s="150" t="s">
        <v>68</v>
      </c>
      <c r="F1030" s="21">
        <v>975715312</v>
      </c>
      <c r="G1030" s="310" t="str">
        <f>CONCATENATE(MID(Q1030,3,2),MID(P1030,1,2),MID(H1030,1,2),MID(I1030,1,2),MID(J1030,1,2), MID(K1030,1,2),MID(L1030,1,1))</f>
        <v>157PEPRGRSAS</v>
      </c>
      <c r="H1030" s="18" t="s">
        <v>1357</v>
      </c>
      <c r="I1030" s="18" t="s">
        <v>3098</v>
      </c>
      <c r="J1030" s="18" t="s">
        <v>3110</v>
      </c>
      <c r="K1030" s="18" t="s">
        <v>2594</v>
      </c>
      <c r="L1030" s="15" t="s">
        <v>57</v>
      </c>
      <c r="M1030" s="103" t="s">
        <v>57</v>
      </c>
      <c r="N1030" s="193">
        <v>42190</v>
      </c>
      <c r="O1030" s="199">
        <v>5</v>
      </c>
      <c r="P1030" s="199">
        <v>7</v>
      </c>
      <c r="Q1030" s="199">
        <v>2015</v>
      </c>
      <c r="R1030" s="637">
        <f t="shared" ca="1" si="358"/>
        <v>8</v>
      </c>
      <c r="S1030" s="15" t="s">
        <v>4808</v>
      </c>
      <c r="T1030" s="29" t="s">
        <v>2590</v>
      </c>
      <c r="U1030" s="19">
        <v>4118</v>
      </c>
      <c r="V1030" s="14" t="s">
        <v>2592</v>
      </c>
      <c r="W1030" s="114" t="s">
        <v>47</v>
      </c>
      <c r="X1030" s="51" t="str">
        <f t="shared" si="359"/>
        <v>7712GOVAELMAV</v>
      </c>
      <c r="Y1030" s="18" t="s">
        <v>234</v>
      </c>
      <c r="Z1030" s="18" t="s">
        <v>650</v>
      </c>
      <c r="AA1030" s="18" t="s">
        <v>428</v>
      </c>
      <c r="AB1030" s="18" t="s">
        <v>757</v>
      </c>
      <c r="AC1030" s="481" t="s">
        <v>56</v>
      </c>
      <c r="AD1030" s="15" t="s">
        <v>42</v>
      </c>
      <c r="AE1030" s="123">
        <v>28489</v>
      </c>
      <c r="AF1030" s="18" t="s">
        <v>241</v>
      </c>
      <c r="AG1030" s="18" t="s">
        <v>206</v>
      </c>
      <c r="AH1030" s="18" t="s">
        <v>559</v>
      </c>
      <c r="AI1030" s="58" t="s">
        <v>4809</v>
      </c>
      <c r="AJ1030" s="15" t="s">
        <v>42</v>
      </c>
      <c r="AK1030" s="124" t="s">
        <v>758</v>
      </c>
      <c r="AL1030" s="15" t="s">
        <v>2578</v>
      </c>
      <c r="AM1030" s="1109">
        <v>45231.634534398152</v>
      </c>
      <c r="AN1030" s="15"/>
      <c r="AO1030" s="31"/>
      <c r="AP1030" s="15"/>
      <c r="AQ1030" s="20"/>
      <c r="AR1030" s="20"/>
      <c r="AS1030" s="114" t="s">
        <v>47</v>
      </c>
      <c r="AT1030" s="15" t="s">
        <v>76</v>
      </c>
      <c r="AU1030" s="398" t="s">
        <v>47</v>
      </c>
      <c r="AV1030" s="15"/>
      <c r="AW1030" s="180"/>
      <c r="AX1030" s="58"/>
      <c r="AY1030" s="180"/>
      <c r="AZ1030" s="15"/>
      <c r="BA1030" s="15"/>
      <c r="BB1030" s="18"/>
      <c r="BC1030" s="18"/>
      <c r="BD1030" s="18"/>
      <c r="BE1030" s="18"/>
      <c r="BF1030" s="18"/>
      <c r="BG1030" s="755">
        <f t="shared" si="360"/>
        <v>6</v>
      </c>
      <c r="BH1030" s="709">
        <f t="shared" si="361"/>
        <v>8</v>
      </c>
      <c r="BI1030" s="755">
        <f t="shared" si="362"/>
        <v>2</v>
      </c>
      <c r="BJ1030" s="459" t="str">
        <f t="shared" si="363"/>
        <v>2 AÑOS REZAGO</v>
      </c>
      <c r="BK1030" s="164"/>
    </row>
    <row r="1031" spans="1:63" customFormat="1" ht="18.75" customHeight="1">
      <c r="A1031" s="481">
        <v>352</v>
      </c>
      <c r="B1031" s="114" t="s">
        <v>2836</v>
      </c>
      <c r="C1031" s="15" t="s">
        <v>33</v>
      </c>
      <c r="D1031" s="15" t="s">
        <v>33</v>
      </c>
      <c r="E1031" s="150" t="s">
        <v>68</v>
      </c>
      <c r="F1031" s="21">
        <v>975715312</v>
      </c>
      <c r="G1031" s="310" t="str">
        <f>CONCATENATE(MID(Q1031,3,2),MID(P1031,1,2),MID(H1031,1,2),MID(I1031,1,2),MID(J1031,1,2), MID(K1031,1,2),MID(L1031,1,1))</f>
        <v>168PEPRGIMAS</v>
      </c>
      <c r="H1031" s="18" t="s">
        <v>1356</v>
      </c>
      <c r="I1031" s="18" t="s">
        <v>3098</v>
      </c>
      <c r="J1031" s="18" t="s">
        <v>3108</v>
      </c>
      <c r="K1031" s="18" t="s">
        <v>3109</v>
      </c>
      <c r="L1031" s="15" t="s">
        <v>57</v>
      </c>
      <c r="M1031" s="103" t="s">
        <v>57</v>
      </c>
      <c r="N1031" s="193">
        <v>42591</v>
      </c>
      <c r="O1031" s="199">
        <v>9</v>
      </c>
      <c r="P1031" s="199">
        <v>8</v>
      </c>
      <c r="Q1031" s="199">
        <v>2016</v>
      </c>
      <c r="R1031" s="637">
        <f t="shared" ca="1" si="358"/>
        <v>7</v>
      </c>
      <c r="S1031" s="15" t="s">
        <v>4809</v>
      </c>
      <c r="T1031" s="29" t="s">
        <v>2590</v>
      </c>
      <c r="U1031" s="19">
        <v>6917</v>
      </c>
      <c r="V1031" s="14" t="s">
        <v>2592</v>
      </c>
      <c r="W1031" s="114" t="s">
        <v>47</v>
      </c>
      <c r="X1031" s="51" t="str">
        <f t="shared" si="359"/>
        <v>7712GOVAELMAV</v>
      </c>
      <c r="Y1031" s="18" t="s">
        <v>234</v>
      </c>
      <c r="Z1031" s="18" t="s">
        <v>650</v>
      </c>
      <c r="AA1031" s="18" t="s">
        <v>428</v>
      </c>
      <c r="AB1031" s="18" t="s">
        <v>757</v>
      </c>
      <c r="AC1031" s="481" t="s">
        <v>56</v>
      </c>
      <c r="AD1031" s="15" t="s">
        <v>42</v>
      </c>
      <c r="AE1031" s="123">
        <v>28489</v>
      </c>
      <c r="AF1031" s="18" t="s">
        <v>241</v>
      </c>
      <c r="AG1031" s="18" t="s">
        <v>206</v>
      </c>
      <c r="AH1031" s="18" t="s">
        <v>559</v>
      </c>
      <c r="AI1031" s="58" t="s">
        <v>4809</v>
      </c>
      <c r="AJ1031" s="15" t="s">
        <v>42</v>
      </c>
      <c r="AK1031" s="124" t="s">
        <v>758</v>
      </c>
      <c r="AL1031" s="15" t="s">
        <v>2578</v>
      </c>
      <c r="AM1031" s="1109">
        <v>45231.634534398152</v>
      </c>
      <c r="AN1031" s="15"/>
      <c r="AO1031" s="31"/>
      <c r="AP1031" s="15"/>
      <c r="AQ1031" s="20"/>
      <c r="AR1031" s="20"/>
      <c r="AS1031" s="114" t="s">
        <v>47</v>
      </c>
      <c r="AT1031" s="15" t="s">
        <v>76</v>
      </c>
      <c r="AU1031" s="398" t="s">
        <v>47</v>
      </c>
      <c r="AV1031" s="15"/>
      <c r="AW1031" s="180"/>
      <c r="AX1031" s="58"/>
      <c r="AY1031" s="180"/>
      <c r="AZ1031" s="15"/>
      <c r="BA1031" s="15"/>
      <c r="BB1031" s="164"/>
      <c r="BC1031" s="164"/>
      <c r="BD1031" s="164"/>
      <c r="BE1031" s="164"/>
      <c r="BF1031" s="164"/>
      <c r="BG1031" s="755">
        <f t="shared" si="360"/>
        <v>6</v>
      </c>
      <c r="BH1031" s="709">
        <f t="shared" si="361"/>
        <v>7</v>
      </c>
      <c r="BI1031" s="755">
        <f t="shared" si="362"/>
        <v>1</v>
      </c>
      <c r="BJ1031" s="459" t="str">
        <f t="shared" si="363"/>
        <v>NO TIENE REZAGO</v>
      </c>
      <c r="BK1031" s="164"/>
    </row>
    <row r="1032" spans="1:63" customFormat="1" ht="18.75" customHeight="1">
      <c r="A1032" s="481">
        <v>1428</v>
      </c>
      <c r="B1032" s="23" t="s">
        <v>5311</v>
      </c>
      <c r="C1032" s="15" t="s">
        <v>5146</v>
      </c>
      <c r="D1032" s="23" t="s">
        <v>126</v>
      </c>
      <c r="E1032" s="467" t="s">
        <v>453</v>
      </c>
      <c r="F1032" s="467">
        <v>966791201</v>
      </c>
      <c r="G1032" s="310" t="str">
        <f>CONCATENATE(MID(Q1032,3,2),MID(P1032,1,2),MID(H1032,1,2),MID(I1032,1,2),MID(J1032,1,2), MID(K1032,1,2),MID(L1032,1,1))</f>
        <v>0912PEFRLAANS</v>
      </c>
      <c r="H1032" s="439" t="s">
        <v>1363</v>
      </c>
      <c r="I1032" s="439" t="s">
        <v>2883</v>
      </c>
      <c r="J1032" s="439" t="s">
        <v>6384</v>
      </c>
      <c r="K1032" s="601" t="s">
        <v>6385</v>
      </c>
      <c r="L1032" s="58" t="s">
        <v>57</v>
      </c>
      <c r="M1032" s="103" t="s">
        <v>57</v>
      </c>
      <c r="N1032" s="588">
        <v>40166</v>
      </c>
      <c r="O1032" s="592">
        <v>19</v>
      </c>
      <c r="P1032" s="592">
        <v>12</v>
      </c>
      <c r="Q1032" s="592">
        <v>2009</v>
      </c>
      <c r="R1032" s="637">
        <f t="shared" ref="R1032:R1037" ca="1" si="364">DATEDIF(N1032,TODAY(),"Y")</f>
        <v>14</v>
      </c>
      <c r="S1032" s="483" t="s">
        <v>4809</v>
      </c>
      <c r="T1032" s="439" t="s">
        <v>2590</v>
      </c>
      <c r="U1032" s="467">
        <v>4497</v>
      </c>
      <c r="V1032" s="14" t="s">
        <v>2586</v>
      </c>
      <c r="W1032" s="114" t="s">
        <v>47</v>
      </c>
      <c r="X1032" s="51" t="str">
        <f t="shared" ref="X1032:X1037" si="365">UPPER(CONCATENATE(MID(AH1032,3,2),MID(AG1032,1,2),MID(Y1032,1,2),MID(Z1032,1,2),MID(AA1032,1,2),MID(AB1032,1,2),MID(AC1032,1,1)))</f>
        <v>918REPEFRDEV</v>
      </c>
      <c r="Y1032" s="439" t="s">
        <v>1423</v>
      </c>
      <c r="Z1032" s="439" t="s">
        <v>1363</v>
      </c>
      <c r="AA1032" s="439" t="s">
        <v>1000</v>
      </c>
      <c r="AB1032" s="439" t="s">
        <v>2018</v>
      </c>
      <c r="AC1032" s="481" t="s">
        <v>56</v>
      </c>
      <c r="AD1032" s="16" t="s">
        <v>42</v>
      </c>
      <c r="AE1032" s="589">
        <v>33481</v>
      </c>
      <c r="AF1032" s="467">
        <v>31</v>
      </c>
      <c r="AG1032" s="467">
        <v>8</v>
      </c>
      <c r="AH1032" s="467">
        <v>1991</v>
      </c>
      <c r="AI1032" s="15" t="s">
        <v>4809</v>
      </c>
      <c r="AJ1032" s="439" t="s">
        <v>6373</v>
      </c>
      <c r="AK1032" s="590" t="s">
        <v>6409</v>
      </c>
      <c r="AL1032" s="15" t="s">
        <v>2578</v>
      </c>
      <c r="AM1032" s="1103">
        <v>45277</v>
      </c>
      <c r="AN1032" s="15" t="s">
        <v>49</v>
      </c>
      <c r="AO1032" s="1103">
        <v>45299</v>
      </c>
      <c r="AP1032" s="483"/>
      <c r="AQ1032" s="592">
        <v>1</v>
      </c>
      <c r="AR1032" s="592">
        <v>1</v>
      </c>
      <c r="AS1032" s="673" t="s">
        <v>47</v>
      </c>
      <c r="AT1032" s="18" t="s">
        <v>1494</v>
      </c>
      <c r="AV1032" s="58"/>
      <c r="AW1032" s="465" t="s">
        <v>6415</v>
      </c>
      <c r="AX1032" s="1103"/>
      <c r="AY1032" s="472"/>
      <c r="AZ1032" s="58"/>
      <c r="BA1032" s="58"/>
      <c r="BG1032" s="755">
        <f t="shared" ref="BG1032:BG1037" si="366">IF(V1032="NINGUNO",6, IF(V1032="NIVEL INICIAL 3 AÑOS",6,IF(V1032="NIVEL INICIAL 4 AÑOS",6, IF(V1032="NIVEL INICIAL 5 AÑOS",6, IF(V1032="PRIMARIA - 1ER GRADO",6, IF(V1032="PRIMARIA - 2DO GRADO",7, IF(V1032="PRIMARIA - 3ER GRADO",8, IF(V1032="PRIMARIA - 4TO GRADO",9, IF(V1032="PRIMARIA - 5TO GRADO",10, IF(V1032="PRIMARIA - 6TO GRADO",11, IF(V1032="SECUNDARIA - 1ER GRADO",12, IF(V1032="SECUNDARIA - 2DO GRADO",13, IF(V1032="SECUNDARIA - 3ER GRADO",14, IF(V1032="SECUNDARIA - 4TO GRADO",15))))))))))))))</f>
        <v>11</v>
      </c>
      <c r="BH1032" s="709">
        <f t="shared" ref="BH1032:BH1037" si="367">DATEDIF(N1032,"31/03/2024","Y")</f>
        <v>14</v>
      </c>
      <c r="BI1032" s="755">
        <f t="shared" ref="BI1032:BI1037" si="368">BH1032-BG1032</f>
        <v>3</v>
      </c>
      <c r="BJ1032" s="459" t="str">
        <f t="shared" ref="BJ1032:BJ1037" si="369">IF(BI1032&lt;=1,"NO TIENE REZAGO", IF(BI1032=2,"2 AÑOS REZAGO", IF(BI1032=3,"3 AÑOS REZAGO", IF(BI1032&gt;=4, "4 AÑOS REZAGO A MÁS"))))</f>
        <v>3 AÑOS REZAGO</v>
      </c>
    </row>
    <row r="1033" spans="1:63" customFormat="1" ht="18.75" customHeight="1">
      <c r="A1033" s="481">
        <v>1001</v>
      </c>
      <c r="B1033" s="23" t="s">
        <v>4811</v>
      </c>
      <c r="C1033" s="15" t="s">
        <v>33</v>
      </c>
      <c r="D1033" s="15" t="s">
        <v>33</v>
      </c>
      <c r="E1033" s="15" t="s">
        <v>2048</v>
      </c>
      <c r="F1033" s="185">
        <v>942559615</v>
      </c>
      <c r="G1033" s="310" t="str">
        <f>CONCATENATE(MID(Q1033,3,2),MID(P1033,1,2),MID(H1033,1,2),MID(I1033,1,2),MID(J1033,1,2), MID(K1033,1,2),MID(L1033,1,1))</f>
        <v>191PEROANDAP</v>
      </c>
      <c r="H1033" s="197" t="s">
        <v>1363</v>
      </c>
      <c r="I1033" s="197" t="s">
        <v>338</v>
      </c>
      <c r="J1033" s="197" t="s">
        <v>1879</v>
      </c>
      <c r="K1033" s="197" t="s">
        <v>1957</v>
      </c>
      <c r="L1033" s="15" t="s">
        <v>42</v>
      </c>
      <c r="M1033" s="197" t="s">
        <v>42</v>
      </c>
      <c r="N1033" s="193">
        <v>43482</v>
      </c>
      <c r="O1033" s="199">
        <v>17</v>
      </c>
      <c r="P1033" s="199">
        <v>1</v>
      </c>
      <c r="Q1033" s="199">
        <v>2019</v>
      </c>
      <c r="R1033" s="637">
        <f t="shared" ca="1" si="364"/>
        <v>5</v>
      </c>
      <c r="S1033" s="15" t="s">
        <v>4808</v>
      </c>
      <c r="T1033" s="197" t="s">
        <v>42</v>
      </c>
      <c r="U1033" s="361"/>
      <c r="V1033" s="185" t="s">
        <v>53</v>
      </c>
      <c r="W1033" s="114" t="s">
        <v>47</v>
      </c>
      <c r="X1033" s="51" t="str">
        <f t="shared" si="365"/>
        <v>9502ROMAYREMV</v>
      </c>
      <c r="Y1033" s="197" t="s">
        <v>338</v>
      </c>
      <c r="Z1033" s="197" t="s">
        <v>719</v>
      </c>
      <c r="AA1033" s="197" t="s">
        <v>4624</v>
      </c>
      <c r="AB1033" s="197" t="s">
        <v>4625</v>
      </c>
      <c r="AC1033" s="481" t="s">
        <v>56</v>
      </c>
      <c r="AD1033" s="15" t="s">
        <v>42</v>
      </c>
      <c r="AE1033" s="361">
        <v>34744</v>
      </c>
      <c r="AF1033" s="362" t="s">
        <v>368</v>
      </c>
      <c r="AG1033" s="362" t="s">
        <v>87</v>
      </c>
      <c r="AH1033" s="362" t="s">
        <v>278</v>
      </c>
      <c r="AI1033" s="58" t="s">
        <v>4809</v>
      </c>
      <c r="AJ1033" s="197" t="s">
        <v>42</v>
      </c>
      <c r="AK1033" s="372" t="s">
        <v>4626</v>
      </c>
      <c r="AL1033" s="15" t="s">
        <v>2578</v>
      </c>
      <c r="AM1033" s="85">
        <v>45252.6440252662</v>
      </c>
      <c r="AN1033" s="15" t="s">
        <v>49</v>
      </c>
      <c r="AO1033" s="1115">
        <v>45286</v>
      </c>
      <c r="AP1033" s="15">
        <v>1</v>
      </c>
      <c r="AQ1033" s="20">
        <v>1</v>
      </c>
      <c r="AR1033" s="199">
        <v>2</v>
      </c>
      <c r="AS1033" s="146" t="s">
        <v>47</v>
      </c>
      <c r="AT1033" s="185" t="s">
        <v>67</v>
      </c>
      <c r="AU1033" s="164" t="s">
        <v>47</v>
      </c>
      <c r="AV1033" s="58"/>
      <c r="AW1033" s="180"/>
      <c r="AX1033" s="58"/>
      <c r="AY1033" s="180"/>
      <c r="AZ1033" s="58"/>
      <c r="BA1033" s="58"/>
      <c r="BB1033" s="164"/>
      <c r="BC1033" s="164"/>
      <c r="BD1033" s="164"/>
      <c r="BE1033" s="164"/>
      <c r="BF1033" s="164"/>
      <c r="BG1033" s="755">
        <f t="shared" si="366"/>
        <v>6</v>
      </c>
      <c r="BH1033" s="709">
        <f t="shared" si="367"/>
        <v>5</v>
      </c>
      <c r="BI1033" s="755">
        <f t="shared" si="368"/>
        <v>-1</v>
      </c>
      <c r="BJ1033" s="459" t="str">
        <f t="shared" si="369"/>
        <v>NO TIENE REZAGO</v>
      </c>
      <c r="BK1033" s="164"/>
    </row>
    <row r="1034" spans="1:63" customFormat="1" ht="18.75" customHeight="1">
      <c r="A1034" s="481">
        <v>681</v>
      </c>
      <c r="B1034" s="114" t="s">
        <v>2836</v>
      </c>
      <c r="C1034" s="15" t="s">
        <v>33</v>
      </c>
      <c r="D1034" s="15" t="s">
        <v>33</v>
      </c>
      <c r="E1034" s="15" t="s">
        <v>2048</v>
      </c>
      <c r="F1034" s="15">
        <v>904428422</v>
      </c>
      <c r="G1034" s="310" t="str">
        <f>CONCATENATE(MID(Q1034,3,2),MID(P1034,1,2),MID(H1034,1,2),MID(I1034,1,2),MID(J1034,1,2), MID(K1034,1,2),MID(L1034,1,1))</f>
        <v>176PIVIHECAS</v>
      </c>
      <c r="H1034" s="18" t="s">
        <v>3728</v>
      </c>
      <c r="I1034" s="18" t="s">
        <v>437</v>
      </c>
      <c r="J1034" s="18" t="s">
        <v>3729</v>
      </c>
      <c r="K1034" s="18" t="s">
        <v>383</v>
      </c>
      <c r="L1034" s="15" t="s">
        <v>57</v>
      </c>
      <c r="M1034" s="103" t="s">
        <v>57</v>
      </c>
      <c r="N1034" s="193">
        <v>42887</v>
      </c>
      <c r="O1034" s="199">
        <v>1</v>
      </c>
      <c r="P1034" s="199">
        <v>6</v>
      </c>
      <c r="Q1034" s="199">
        <v>2017</v>
      </c>
      <c r="R1034" s="637">
        <f t="shared" ca="1" si="364"/>
        <v>6</v>
      </c>
      <c r="S1034" s="15" t="s">
        <v>4809</v>
      </c>
      <c r="T1034" s="29" t="s">
        <v>2590</v>
      </c>
      <c r="U1034" s="115" t="s">
        <v>3730</v>
      </c>
      <c r="V1034" s="21" t="s">
        <v>53</v>
      </c>
      <c r="W1034" s="114" t="s">
        <v>47</v>
      </c>
      <c r="X1034" s="51" t="str">
        <f t="shared" si="365"/>
        <v>978VINAALMAV</v>
      </c>
      <c r="Y1034" s="15" t="s">
        <v>437</v>
      </c>
      <c r="Z1034" s="15" t="s">
        <v>1424</v>
      </c>
      <c r="AA1034" s="15" t="s">
        <v>55</v>
      </c>
      <c r="AB1034" s="15" t="s">
        <v>185</v>
      </c>
      <c r="AC1034" s="481" t="s">
        <v>56</v>
      </c>
      <c r="AD1034" s="44" t="s">
        <v>57</v>
      </c>
      <c r="AE1034" s="116">
        <v>35657</v>
      </c>
      <c r="AF1034" s="18" t="s">
        <v>314</v>
      </c>
      <c r="AG1034" s="18" t="s">
        <v>73</v>
      </c>
      <c r="AH1034" s="18" t="s">
        <v>66</v>
      </c>
      <c r="AI1034" s="58" t="s">
        <v>4809</v>
      </c>
      <c r="AJ1034" s="32" t="s">
        <v>58</v>
      </c>
      <c r="AK1034" s="117" t="s">
        <v>1716</v>
      </c>
      <c r="AL1034" s="15" t="s">
        <v>2578</v>
      </c>
      <c r="AM1034" s="85">
        <v>45199</v>
      </c>
      <c r="AN1034" s="15" t="s">
        <v>49</v>
      </c>
      <c r="AO1034" s="1111">
        <v>45246</v>
      </c>
      <c r="AP1034" s="15">
        <v>1</v>
      </c>
      <c r="AQ1034" s="20">
        <v>1</v>
      </c>
      <c r="AR1034" s="20">
        <v>1</v>
      </c>
      <c r="AS1034" s="114" t="s">
        <v>47</v>
      </c>
      <c r="AT1034" s="15" t="s">
        <v>90</v>
      </c>
      <c r="AU1034" s="398" t="s">
        <v>47</v>
      </c>
      <c r="AV1034" s="15"/>
      <c r="AW1034" s="180"/>
      <c r="AX1034" s="58"/>
      <c r="AY1034" s="180"/>
      <c r="AZ1034" s="15"/>
      <c r="BA1034" s="15"/>
      <c r="BB1034" s="164"/>
      <c r="BC1034" s="164"/>
      <c r="BD1034" s="164"/>
      <c r="BE1034" s="164"/>
      <c r="BF1034" s="164"/>
      <c r="BG1034" s="755">
        <f t="shared" si="366"/>
        <v>6</v>
      </c>
      <c r="BH1034" s="709">
        <f t="shared" si="367"/>
        <v>6</v>
      </c>
      <c r="BI1034" s="755">
        <f t="shared" si="368"/>
        <v>0</v>
      </c>
      <c r="BJ1034" s="459" t="str">
        <f t="shared" si="369"/>
        <v>NO TIENE REZAGO</v>
      </c>
      <c r="BK1034" s="164"/>
    </row>
    <row r="1035" spans="1:63" customFormat="1" ht="18.75" customHeight="1">
      <c r="A1035" s="481">
        <v>503</v>
      </c>
      <c r="B1035" s="114" t="s">
        <v>2836</v>
      </c>
      <c r="C1035" s="15" t="s">
        <v>33</v>
      </c>
      <c r="D1035" s="15" t="s">
        <v>33</v>
      </c>
      <c r="E1035" s="16" t="s">
        <v>132</v>
      </c>
      <c r="F1035" s="15" t="s">
        <v>1257</v>
      </c>
      <c r="G1035" s="310" t="str">
        <f>CONCATENATE(MID(Q1035,3,2),MID(P1035,1,2),MID(H1035,1,2),MID(I1035,1,2),MID(J1035,1,2), MID(K1035,1,2),MID(L1035,1,1))</f>
        <v>196PIODMILES</v>
      </c>
      <c r="H1035" s="18" t="s">
        <v>3396</v>
      </c>
      <c r="I1035" s="18" t="s">
        <v>2333</v>
      </c>
      <c r="J1035" s="18" t="s">
        <v>2635</v>
      </c>
      <c r="K1035" s="18" t="s">
        <v>2928</v>
      </c>
      <c r="L1035" s="15" t="s">
        <v>57</v>
      </c>
      <c r="M1035" s="103" t="s">
        <v>57</v>
      </c>
      <c r="N1035" s="193">
        <v>43637</v>
      </c>
      <c r="O1035" s="199">
        <v>21</v>
      </c>
      <c r="P1035" s="199">
        <v>6</v>
      </c>
      <c r="Q1035" s="199">
        <v>2019</v>
      </c>
      <c r="R1035" s="637">
        <f t="shared" ca="1" si="364"/>
        <v>4</v>
      </c>
      <c r="S1035" s="15" t="s">
        <v>4808</v>
      </c>
      <c r="T1035" s="29" t="s">
        <v>2590</v>
      </c>
      <c r="U1035" s="15">
        <v>347</v>
      </c>
      <c r="V1035" s="21" t="s">
        <v>53</v>
      </c>
      <c r="W1035" s="114" t="s">
        <v>47</v>
      </c>
      <c r="X1035" s="51" t="str">
        <f t="shared" si="365"/>
        <v>9211ODROKANAV</v>
      </c>
      <c r="Y1035" s="15" t="s">
        <v>1258</v>
      </c>
      <c r="Z1035" s="15" t="s">
        <v>493</v>
      </c>
      <c r="AA1035" s="15" t="s">
        <v>1259</v>
      </c>
      <c r="AB1035" s="15" t="s">
        <v>1260</v>
      </c>
      <c r="AC1035" s="481" t="s">
        <v>56</v>
      </c>
      <c r="AD1035" s="44" t="s">
        <v>57</v>
      </c>
      <c r="AE1035" s="24">
        <v>33929</v>
      </c>
      <c r="AF1035" s="18" t="s">
        <v>44</v>
      </c>
      <c r="AG1035" s="18" t="s">
        <v>65</v>
      </c>
      <c r="AH1035" s="18" t="s">
        <v>115</v>
      </c>
      <c r="AI1035" s="58" t="s">
        <v>4809</v>
      </c>
      <c r="AJ1035" s="32" t="s">
        <v>58</v>
      </c>
      <c r="AK1035" s="20">
        <v>25036445</v>
      </c>
      <c r="AL1035" s="15" t="s">
        <v>2578</v>
      </c>
      <c r="AM1035" s="85">
        <v>45184</v>
      </c>
      <c r="AN1035" s="15"/>
      <c r="AO1035" s="31"/>
      <c r="AP1035" s="15"/>
      <c r="AQ1035" s="20"/>
      <c r="AR1035" s="20"/>
      <c r="AS1035" s="114" t="s">
        <v>47</v>
      </c>
      <c r="AT1035" s="15" t="s">
        <v>98</v>
      </c>
      <c r="AU1035" s="398" t="s">
        <v>47</v>
      </c>
      <c r="AV1035" s="15"/>
      <c r="AW1035" s="180"/>
      <c r="AX1035" s="58"/>
      <c r="AY1035" s="180"/>
      <c r="AZ1035" s="15"/>
      <c r="BA1035" s="15"/>
      <c r="BB1035" s="164"/>
      <c r="BC1035" s="164"/>
      <c r="BD1035" s="164"/>
      <c r="BE1035" s="164"/>
      <c r="BF1035" s="164"/>
      <c r="BG1035" s="755">
        <f t="shared" si="366"/>
        <v>6</v>
      </c>
      <c r="BH1035" s="709">
        <f t="shared" si="367"/>
        <v>4</v>
      </c>
      <c r="BI1035" s="755">
        <f t="shared" si="368"/>
        <v>-2</v>
      </c>
      <c r="BJ1035" s="459" t="str">
        <f t="shared" si="369"/>
        <v>NO TIENE REZAGO</v>
      </c>
      <c r="BK1035" s="164"/>
    </row>
    <row r="1036" spans="1:63" customFormat="1" ht="18.75" customHeight="1">
      <c r="A1036" s="481">
        <v>502</v>
      </c>
      <c r="B1036" s="114" t="s">
        <v>2836</v>
      </c>
      <c r="C1036" s="15" t="s">
        <v>33</v>
      </c>
      <c r="D1036" s="15" t="s">
        <v>33</v>
      </c>
      <c r="E1036" s="16" t="s">
        <v>132</v>
      </c>
      <c r="F1036" s="15" t="s">
        <v>1257</v>
      </c>
      <c r="G1036" s="310" t="str">
        <f>CONCATENATE(MID(Q1036,3,2),MID(P1036,1,2),MID(H1036,1,2),MID(I1036,1,2),MID(J1036,1,2), MID(K1036,1,2),MID(L1036,1,1))</f>
        <v>1710PIODRONAS</v>
      </c>
      <c r="H1036" s="18" t="s">
        <v>3396</v>
      </c>
      <c r="I1036" s="18" t="s">
        <v>2333</v>
      </c>
      <c r="J1036" s="18" t="s">
        <v>3397</v>
      </c>
      <c r="K1036" s="18" t="s">
        <v>1260</v>
      </c>
      <c r="L1036" s="15" t="s">
        <v>57</v>
      </c>
      <c r="M1036" s="103" t="s">
        <v>57</v>
      </c>
      <c r="N1036" s="193">
        <v>43020</v>
      </c>
      <c r="O1036" s="199">
        <v>12</v>
      </c>
      <c r="P1036" s="199">
        <v>10</v>
      </c>
      <c r="Q1036" s="199">
        <v>2017</v>
      </c>
      <c r="R1036" s="637">
        <f t="shared" ca="1" si="364"/>
        <v>6</v>
      </c>
      <c r="S1036" s="15" t="s">
        <v>4809</v>
      </c>
      <c r="T1036" s="29" t="s">
        <v>2590</v>
      </c>
      <c r="U1036" s="16">
        <v>2585</v>
      </c>
      <c r="V1036" s="14" t="s">
        <v>2592</v>
      </c>
      <c r="W1036" s="114" t="s">
        <v>47</v>
      </c>
      <c r="X1036" s="51" t="str">
        <f t="shared" si="365"/>
        <v>9211ODROKANAV</v>
      </c>
      <c r="Y1036" s="15" t="s">
        <v>1258</v>
      </c>
      <c r="Z1036" s="15" t="s">
        <v>493</v>
      </c>
      <c r="AA1036" s="15" t="s">
        <v>1259</v>
      </c>
      <c r="AB1036" s="15" t="s">
        <v>1260</v>
      </c>
      <c r="AC1036" s="481" t="s">
        <v>56</v>
      </c>
      <c r="AD1036" s="44" t="s">
        <v>57</v>
      </c>
      <c r="AE1036" s="24">
        <v>33929</v>
      </c>
      <c r="AF1036" s="18" t="s">
        <v>44</v>
      </c>
      <c r="AG1036" s="18" t="s">
        <v>65</v>
      </c>
      <c r="AH1036" s="18" t="s">
        <v>115</v>
      </c>
      <c r="AI1036" s="58" t="s">
        <v>4809</v>
      </c>
      <c r="AJ1036" s="32" t="s">
        <v>58</v>
      </c>
      <c r="AK1036" s="20">
        <v>25036445</v>
      </c>
      <c r="AL1036" s="15" t="s">
        <v>2578</v>
      </c>
      <c r="AM1036" s="85">
        <v>45184</v>
      </c>
      <c r="AN1036" s="15" t="s">
        <v>49</v>
      </c>
      <c r="AO1036" s="31">
        <v>45257</v>
      </c>
      <c r="AP1036" s="15">
        <v>2</v>
      </c>
      <c r="AQ1036" s="20">
        <v>2</v>
      </c>
      <c r="AR1036" s="20">
        <v>1</v>
      </c>
      <c r="AS1036" s="114" t="s">
        <v>47</v>
      </c>
      <c r="AT1036" s="15" t="s">
        <v>98</v>
      </c>
      <c r="AU1036" s="398" t="s">
        <v>47</v>
      </c>
      <c r="AV1036" s="15"/>
      <c r="AW1036" s="180"/>
      <c r="AX1036" s="58"/>
      <c r="AY1036" s="180"/>
      <c r="AZ1036" s="15"/>
      <c r="BA1036" s="15"/>
      <c r="BB1036" s="164"/>
      <c r="BC1036" s="164"/>
      <c r="BD1036" s="164"/>
      <c r="BE1036" s="164"/>
      <c r="BF1036" s="164"/>
      <c r="BG1036" s="755">
        <f t="shared" si="366"/>
        <v>6</v>
      </c>
      <c r="BH1036" s="709">
        <f t="shared" si="367"/>
        <v>6</v>
      </c>
      <c r="BI1036" s="755">
        <f t="shared" si="368"/>
        <v>0</v>
      </c>
      <c r="BJ1036" s="459" t="str">
        <f t="shared" si="369"/>
        <v>NO TIENE REZAGO</v>
      </c>
      <c r="BK1036" s="164"/>
    </row>
    <row r="1037" spans="1:63" customFormat="1" ht="18.75" customHeight="1">
      <c r="A1037" s="481">
        <v>22</v>
      </c>
      <c r="B1037" s="51" t="s">
        <v>2575</v>
      </c>
      <c r="C1037" s="25" t="s">
        <v>33</v>
      </c>
      <c r="D1037" s="25" t="s">
        <v>33</v>
      </c>
      <c r="E1037" s="14" t="s">
        <v>132</v>
      </c>
      <c r="F1037" s="14">
        <v>949631240</v>
      </c>
      <c r="G1037" s="310" t="str">
        <f>CONCATENATE(MID(Q1037,3,2),MID(P1037,1,2),MID(H1037,1,2),MID(I1037,1,2),MID(J1037,1,2), MID(K1037,1,2),MID(L1037,1,1))</f>
        <v>115PIMIARALS</v>
      </c>
      <c r="H1037" s="37" t="s">
        <v>2617</v>
      </c>
      <c r="I1037" s="37" t="s">
        <v>281</v>
      </c>
      <c r="J1037" s="37" t="s">
        <v>2024</v>
      </c>
      <c r="K1037" s="37" t="s">
        <v>532</v>
      </c>
      <c r="L1037" s="15" t="s">
        <v>57</v>
      </c>
      <c r="M1037" s="103" t="s">
        <v>57</v>
      </c>
      <c r="N1037" s="193">
        <v>40666</v>
      </c>
      <c r="O1037" s="199">
        <v>3</v>
      </c>
      <c r="P1037" s="199">
        <v>5</v>
      </c>
      <c r="Q1037" s="199">
        <v>2011</v>
      </c>
      <c r="R1037" s="637">
        <f t="shared" ca="1" si="364"/>
        <v>12</v>
      </c>
      <c r="S1037" s="15" t="s">
        <v>4809</v>
      </c>
      <c r="T1037" s="29" t="s">
        <v>86</v>
      </c>
      <c r="U1037" s="14">
        <v>34332665</v>
      </c>
      <c r="V1037" s="14" t="s">
        <v>2582</v>
      </c>
      <c r="W1037" s="51" t="s">
        <v>47</v>
      </c>
      <c r="X1037" s="51" t="str">
        <f t="shared" si="365"/>
        <v>9304MILUMAJOV</v>
      </c>
      <c r="Y1037" s="33" t="s">
        <v>281</v>
      </c>
      <c r="Z1037" s="14" t="s">
        <v>995</v>
      </c>
      <c r="AA1037" s="14" t="s">
        <v>185</v>
      </c>
      <c r="AB1037" s="14" t="s">
        <v>309</v>
      </c>
      <c r="AC1037" s="481" t="s">
        <v>56</v>
      </c>
      <c r="AD1037" s="44" t="s">
        <v>111</v>
      </c>
      <c r="AE1037" s="38">
        <v>34083</v>
      </c>
      <c r="AF1037" s="46" t="s">
        <v>179</v>
      </c>
      <c r="AG1037" s="46" t="s">
        <v>162</v>
      </c>
      <c r="AH1037" s="46" t="s">
        <v>293</v>
      </c>
      <c r="AI1037" s="58" t="s">
        <v>4809</v>
      </c>
      <c r="AJ1037" s="150" t="s">
        <v>142</v>
      </c>
      <c r="AK1037" s="39">
        <v>5377132</v>
      </c>
      <c r="AL1037" s="1080" t="s">
        <v>2578</v>
      </c>
      <c r="AM1037" s="31">
        <v>45203</v>
      </c>
      <c r="AN1037" s="58"/>
      <c r="AO1037" s="1101"/>
      <c r="AP1037" s="58"/>
      <c r="AQ1037" s="56"/>
      <c r="AR1037" s="39"/>
      <c r="AS1037" s="51" t="s">
        <v>47</v>
      </c>
      <c r="AT1037" s="14" t="s">
        <v>98</v>
      </c>
      <c r="AU1037" s="1058" t="s">
        <v>47</v>
      </c>
      <c r="AV1037" s="58"/>
      <c r="AW1037" s="244"/>
      <c r="AX1037" s="58"/>
      <c r="AY1037" s="244"/>
      <c r="AZ1037" s="58"/>
      <c r="BA1037" s="557"/>
      <c r="BB1037" s="1061"/>
      <c r="BC1037" s="1061"/>
      <c r="BD1037" s="1061"/>
      <c r="BE1037" s="1061"/>
      <c r="BF1037" s="1061"/>
      <c r="BG1037" s="755">
        <f t="shared" si="366"/>
        <v>10</v>
      </c>
      <c r="BH1037" s="709">
        <f t="shared" si="367"/>
        <v>12</v>
      </c>
      <c r="BI1037" s="755">
        <f t="shared" si="368"/>
        <v>2</v>
      </c>
      <c r="BJ1037" s="459" t="str">
        <f t="shared" si="369"/>
        <v>2 AÑOS REZAGO</v>
      </c>
      <c r="BK1037" s="1061"/>
    </row>
    <row r="1038" spans="1:63" customFormat="1" ht="18.75" customHeight="1">
      <c r="A1038" s="481">
        <v>527</v>
      </c>
      <c r="B1038" s="114" t="s">
        <v>2836</v>
      </c>
      <c r="C1038" s="15" t="s">
        <v>33</v>
      </c>
      <c r="D1038" s="15" t="s">
        <v>33</v>
      </c>
      <c r="E1038" s="16" t="s">
        <v>34</v>
      </c>
      <c r="F1038" s="15">
        <v>923886713</v>
      </c>
      <c r="G1038" s="310" t="str">
        <f>CONCATENATE(MID(Q1038,3,2),MID(P1038,1,2),MID(H1038,1,2),MID(I1038,1,2),MID(J1038,1,2), MID(K1038,1,2),MID(L1038,1,1))</f>
        <v>194PIPEWICAN</v>
      </c>
      <c r="H1038" s="18" t="s">
        <v>510</v>
      </c>
      <c r="I1038" s="18" t="s">
        <v>83</v>
      </c>
      <c r="J1038" s="18" t="s">
        <v>3442</v>
      </c>
      <c r="K1038" s="18" t="s">
        <v>3067</v>
      </c>
      <c r="L1038" s="21" t="s">
        <v>1938</v>
      </c>
      <c r="M1038" s="185" t="s">
        <v>1938</v>
      </c>
      <c r="N1038" s="193">
        <v>43570</v>
      </c>
      <c r="O1038" s="199">
        <v>15</v>
      </c>
      <c r="P1038" s="199">
        <v>4</v>
      </c>
      <c r="Q1038" s="199">
        <v>2019</v>
      </c>
      <c r="R1038" s="637">
        <f t="shared" ref="R1038:R1044" ca="1" si="370">DATEDIF(N1038,TODAY(),"Y")</f>
        <v>4</v>
      </c>
      <c r="S1038" s="15" t="s">
        <v>4808</v>
      </c>
      <c r="T1038" s="15" t="s">
        <v>1939</v>
      </c>
      <c r="U1038" s="120" t="s">
        <v>3443</v>
      </c>
      <c r="V1038" s="21" t="s">
        <v>53</v>
      </c>
      <c r="W1038" s="114" t="s">
        <v>47</v>
      </c>
      <c r="X1038" s="51" t="str">
        <f t="shared" ref="X1038:X1044" si="371">UPPER(CONCATENATE(MID(AH1038,3,2),MID(AG1038,1,2),MID(Y1038,1,2),MID(Z1038,1,2),MID(AA1038,1,2),MID(AB1038,1,2),MID(AC1038,1,1)))</f>
        <v>8911PEAQBLNOV</v>
      </c>
      <c r="Y1038" s="15" t="s">
        <v>83</v>
      </c>
      <c r="Z1038" s="15" t="s">
        <v>1344</v>
      </c>
      <c r="AA1038" s="15" t="s">
        <v>1345</v>
      </c>
      <c r="AB1038" s="15" t="s">
        <v>1346</v>
      </c>
      <c r="AC1038" s="481" t="s">
        <v>56</v>
      </c>
      <c r="AD1038" s="44" t="s">
        <v>57</v>
      </c>
      <c r="AE1038" s="85">
        <v>32840</v>
      </c>
      <c r="AF1038" s="18" t="s">
        <v>186</v>
      </c>
      <c r="AG1038" s="18" t="s">
        <v>65</v>
      </c>
      <c r="AH1038" s="18" t="s">
        <v>145</v>
      </c>
      <c r="AI1038" s="58" t="s">
        <v>4809</v>
      </c>
      <c r="AJ1038" s="32" t="s">
        <v>58</v>
      </c>
      <c r="AK1038" s="117" t="s">
        <v>1347</v>
      </c>
      <c r="AL1038" s="15" t="s">
        <v>2578</v>
      </c>
      <c r="AM1038" s="85">
        <v>45184</v>
      </c>
      <c r="AN1038" s="15" t="s">
        <v>49</v>
      </c>
      <c r="AO1038" s="31">
        <v>45244</v>
      </c>
      <c r="AP1038" s="15">
        <v>2</v>
      </c>
      <c r="AQ1038" s="20">
        <v>2</v>
      </c>
      <c r="AR1038" s="20">
        <v>1</v>
      </c>
      <c r="AS1038" s="114" t="s">
        <v>47</v>
      </c>
      <c r="AT1038" s="15" t="s">
        <v>98</v>
      </c>
      <c r="AU1038" s="398" t="s">
        <v>47</v>
      </c>
      <c r="AV1038" s="15"/>
      <c r="AW1038" s="180"/>
      <c r="AX1038" s="58"/>
      <c r="AY1038" s="180"/>
      <c r="AZ1038" s="15"/>
      <c r="BA1038" s="15"/>
      <c r="BB1038" s="164"/>
      <c r="BC1038" s="164"/>
      <c r="BD1038" s="164"/>
      <c r="BE1038" s="164"/>
      <c r="BF1038" s="164"/>
      <c r="BG1038" s="755">
        <f t="shared" ref="BG1038:BG1044" si="372">IF(V1038="NINGUNO",6, IF(V1038="NIVEL INICIAL 3 AÑOS",6,IF(V1038="NIVEL INICIAL 4 AÑOS",6, IF(V1038="NIVEL INICIAL 5 AÑOS",6, IF(V1038="PRIMARIA - 1ER GRADO",6, IF(V1038="PRIMARIA - 2DO GRADO",7, IF(V1038="PRIMARIA - 3ER GRADO",8, IF(V1038="PRIMARIA - 4TO GRADO",9, IF(V1038="PRIMARIA - 5TO GRADO",10, IF(V1038="PRIMARIA - 6TO GRADO",11, IF(V1038="SECUNDARIA - 1ER GRADO",12, IF(V1038="SECUNDARIA - 2DO GRADO",13, IF(V1038="SECUNDARIA - 3ER GRADO",14, IF(V1038="SECUNDARIA - 4TO GRADO",15))))))))))))))</f>
        <v>6</v>
      </c>
      <c r="BH1038" s="709">
        <f t="shared" ref="BH1038:BH1044" si="373">DATEDIF(N1038,"31/03/2024","Y")</f>
        <v>4</v>
      </c>
      <c r="BI1038" s="755">
        <f t="shared" ref="BI1038:BI1044" si="374">BH1038-BG1038</f>
        <v>-2</v>
      </c>
      <c r="BJ1038" s="459" t="str">
        <f t="shared" ref="BJ1038:BJ1044" si="375">IF(BI1038&lt;=1,"NO TIENE REZAGO", IF(BI1038=2,"2 AÑOS REZAGO", IF(BI1038=3,"3 AÑOS REZAGO", IF(BI1038&gt;=4, "4 AÑOS REZAGO A MÁS"))))</f>
        <v>NO TIENE REZAGO</v>
      </c>
      <c r="BK1038" s="164"/>
    </row>
    <row r="1039" spans="1:63" customFormat="1" ht="18.75" customHeight="1">
      <c r="A1039" s="481">
        <v>529</v>
      </c>
      <c r="B1039" s="114" t="s">
        <v>2836</v>
      </c>
      <c r="C1039" s="15" t="s">
        <v>33</v>
      </c>
      <c r="D1039" s="15" t="s">
        <v>33</v>
      </c>
      <c r="E1039" s="16" t="s">
        <v>34</v>
      </c>
      <c r="F1039" s="15">
        <v>923886713</v>
      </c>
      <c r="G1039" s="310" t="str">
        <f>CONCATENATE(MID(Q1039,3,2),MID(P1039,1,2),MID(H1039,1,2),MID(I1039,1,2),MID(J1039,1,2), MID(K1039,1,2),MID(L1039,1,1))</f>
        <v>162PIPEWIBLS</v>
      </c>
      <c r="H1039" s="18" t="s">
        <v>510</v>
      </c>
      <c r="I1039" s="18" t="s">
        <v>83</v>
      </c>
      <c r="J1039" s="18" t="s">
        <v>3446</v>
      </c>
      <c r="K1039" s="18" t="s">
        <v>3447</v>
      </c>
      <c r="L1039" s="15" t="s">
        <v>57</v>
      </c>
      <c r="M1039" s="103" t="s">
        <v>57</v>
      </c>
      <c r="N1039" s="193">
        <v>42417</v>
      </c>
      <c r="O1039" s="199">
        <v>17</v>
      </c>
      <c r="P1039" s="199">
        <v>2</v>
      </c>
      <c r="Q1039" s="199">
        <v>2016</v>
      </c>
      <c r="R1039" s="637">
        <f t="shared" ca="1" si="370"/>
        <v>8</v>
      </c>
      <c r="S1039" s="15" t="s">
        <v>4808</v>
      </c>
      <c r="T1039" s="29" t="s">
        <v>2590</v>
      </c>
      <c r="U1039" s="120" t="s">
        <v>3448</v>
      </c>
      <c r="V1039" s="21" t="s">
        <v>53</v>
      </c>
      <c r="W1039" s="114" t="s">
        <v>47</v>
      </c>
      <c r="X1039" s="51" t="str">
        <f t="shared" si="371"/>
        <v>8911PEAQBLNOV</v>
      </c>
      <c r="Y1039" s="15" t="s">
        <v>83</v>
      </c>
      <c r="Z1039" s="15" t="s">
        <v>1344</v>
      </c>
      <c r="AA1039" s="15" t="s">
        <v>1345</v>
      </c>
      <c r="AB1039" s="15" t="s">
        <v>1346</v>
      </c>
      <c r="AC1039" s="481" t="s">
        <v>56</v>
      </c>
      <c r="AD1039" s="44" t="s">
        <v>57</v>
      </c>
      <c r="AE1039" s="85">
        <v>32840</v>
      </c>
      <c r="AF1039" s="18" t="s">
        <v>186</v>
      </c>
      <c r="AG1039" s="18" t="s">
        <v>65</v>
      </c>
      <c r="AH1039" s="18" t="s">
        <v>145</v>
      </c>
      <c r="AI1039" s="58" t="s">
        <v>4809</v>
      </c>
      <c r="AJ1039" s="32" t="s">
        <v>58</v>
      </c>
      <c r="AK1039" s="117" t="s">
        <v>3449</v>
      </c>
      <c r="AL1039" s="15" t="s">
        <v>2578</v>
      </c>
      <c r="AM1039" s="85">
        <v>45184</v>
      </c>
      <c r="AN1039" s="15"/>
      <c r="AO1039" s="31"/>
      <c r="AP1039" s="15"/>
      <c r="AQ1039" s="20"/>
      <c r="AR1039" s="20"/>
      <c r="AS1039" s="114" t="s">
        <v>47</v>
      </c>
      <c r="AT1039" s="15" t="s">
        <v>98</v>
      </c>
      <c r="AU1039" s="398" t="s">
        <v>47</v>
      </c>
      <c r="AV1039" s="15"/>
      <c r="AW1039" s="180"/>
      <c r="AX1039" s="58"/>
      <c r="AY1039" s="180"/>
      <c r="AZ1039" s="15"/>
      <c r="BA1039" s="15"/>
      <c r="BB1039" s="164"/>
      <c r="BC1039" s="164"/>
      <c r="BD1039" s="164"/>
      <c r="BE1039" s="164"/>
      <c r="BF1039" s="164"/>
      <c r="BG1039" s="755">
        <f t="shared" si="372"/>
        <v>6</v>
      </c>
      <c r="BH1039" s="709">
        <f t="shared" si="373"/>
        <v>8</v>
      </c>
      <c r="BI1039" s="755">
        <f t="shared" si="374"/>
        <v>2</v>
      </c>
      <c r="BJ1039" s="459" t="str">
        <f t="shared" si="375"/>
        <v>2 AÑOS REZAGO</v>
      </c>
      <c r="BK1039" s="164"/>
    </row>
    <row r="1040" spans="1:63" customFormat="1" ht="18.75" customHeight="1">
      <c r="A1040" s="481">
        <v>975</v>
      </c>
      <c r="B1040" s="23" t="s">
        <v>4811</v>
      </c>
      <c r="C1040" s="15" t="s">
        <v>33</v>
      </c>
      <c r="D1040" s="15" t="s">
        <v>33</v>
      </c>
      <c r="E1040" s="185" t="s">
        <v>34</v>
      </c>
      <c r="F1040" s="198">
        <v>991759496</v>
      </c>
      <c r="G1040" s="310" t="str">
        <f>CONCATENATE(MID(Q1040,3,2),MID(P1040,1,2),MID(H1040,1,2),MID(I1040,1,2),MID(J1040,1,2), MID(K1040,1,2),MID(L1040,1,1))</f>
        <v>103PIFAANALS</v>
      </c>
      <c r="H1040" s="192" t="s">
        <v>4551</v>
      </c>
      <c r="I1040" s="192" t="s">
        <v>3993</v>
      </c>
      <c r="J1040" s="192" t="s">
        <v>1688</v>
      </c>
      <c r="K1040" s="192" t="s">
        <v>532</v>
      </c>
      <c r="L1040" s="15" t="s">
        <v>57</v>
      </c>
      <c r="M1040" s="103" t="s">
        <v>57</v>
      </c>
      <c r="N1040" s="193">
        <v>40239</v>
      </c>
      <c r="O1040" s="199">
        <v>2</v>
      </c>
      <c r="P1040" s="199">
        <v>3</v>
      </c>
      <c r="Q1040" s="199">
        <v>2010</v>
      </c>
      <c r="R1040" s="637">
        <f t="shared" ca="1" si="370"/>
        <v>14</v>
      </c>
      <c r="S1040" s="15" t="s">
        <v>4809</v>
      </c>
      <c r="T1040" s="29" t="s">
        <v>86</v>
      </c>
      <c r="U1040" s="185">
        <v>33791592</v>
      </c>
      <c r="V1040" s="14" t="s">
        <v>2586</v>
      </c>
      <c r="W1040" s="114" t="s">
        <v>47</v>
      </c>
      <c r="X1040" s="51" t="str">
        <f t="shared" si="371"/>
        <v>9101PIALGRANV</v>
      </c>
      <c r="Y1040" s="197" t="s">
        <v>761</v>
      </c>
      <c r="Z1040" s="192" t="s">
        <v>4041</v>
      </c>
      <c r="AA1040" s="192" t="s">
        <v>4552</v>
      </c>
      <c r="AB1040" s="192" t="s">
        <v>2466</v>
      </c>
      <c r="AC1040" s="481" t="s">
        <v>56</v>
      </c>
      <c r="AD1040" s="44" t="s">
        <v>57</v>
      </c>
      <c r="AE1040" s="211">
        <v>33267</v>
      </c>
      <c r="AF1040" s="405" t="s">
        <v>753</v>
      </c>
      <c r="AG1040" s="405" t="s">
        <v>449</v>
      </c>
      <c r="AH1040" s="405" t="s">
        <v>156</v>
      </c>
      <c r="AI1040" s="58" t="s">
        <v>4808</v>
      </c>
      <c r="AJ1040" s="32" t="s">
        <v>58</v>
      </c>
      <c r="AK1040" s="200">
        <v>26778313</v>
      </c>
      <c r="AL1040" s="498" t="s">
        <v>2578</v>
      </c>
      <c r="AM1040" s="1102">
        <v>45264.879966111112</v>
      </c>
      <c r="AN1040" s="15" t="s">
        <v>49</v>
      </c>
      <c r="AO1040" s="1111">
        <v>45280</v>
      </c>
      <c r="AP1040" s="498">
        <v>1</v>
      </c>
      <c r="AQ1040" s="377">
        <v>1</v>
      </c>
      <c r="AR1040" s="200">
        <v>1</v>
      </c>
      <c r="AS1040" s="146" t="s">
        <v>47</v>
      </c>
      <c r="AT1040" s="198" t="s">
        <v>98</v>
      </c>
      <c r="AU1040" s="164" t="s">
        <v>47</v>
      </c>
      <c r="AV1040" s="58"/>
      <c r="AW1040" s="180"/>
      <c r="AX1040" s="58"/>
      <c r="AY1040" s="180"/>
      <c r="AZ1040" s="58"/>
      <c r="BA1040" s="58"/>
      <c r="BB1040" s="164"/>
      <c r="BC1040" s="164"/>
      <c r="BD1040" s="164"/>
      <c r="BE1040" s="164"/>
      <c r="BF1040" s="164"/>
      <c r="BG1040" s="755">
        <f t="shared" si="372"/>
        <v>11</v>
      </c>
      <c r="BH1040" s="709">
        <f t="shared" si="373"/>
        <v>14</v>
      </c>
      <c r="BI1040" s="755">
        <f t="shared" si="374"/>
        <v>3</v>
      </c>
      <c r="BJ1040" s="459" t="str">
        <f t="shared" si="375"/>
        <v>3 AÑOS REZAGO</v>
      </c>
      <c r="BK1040" s="164"/>
    </row>
    <row r="1041" spans="1:63" customFormat="1" ht="18.75" customHeight="1">
      <c r="A1041" s="481">
        <v>719</v>
      </c>
      <c r="B1041" s="114" t="s">
        <v>2836</v>
      </c>
      <c r="C1041" s="15" t="s">
        <v>5146</v>
      </c>
      <c r="D1041" s="15" t="s">
        <v>126</v>
      </c>
      <c r="E1041" s="198" t="s">
        <v>126</v>
      </c>
      <c r="F1041" s="15">
        <v>930886283</v>
      </c>
      <c r="G1041" s="310" t="str">
        <f>CONCATENATE(MID(Q1041,3,2),MID(P1041,1,2),MID(H1041,1,2),MID(I1041,1,2),MID(J1041,1,2), MID(K1041,1,2),MID(L1041,1,1))</f>
        <v>1710PIHEDAALS</v>
      </c>
      <c r="H1041" s="18" t="s">
        <v>761</v>
      </c>
      <c r="I1041" s="18" t="s">
        <v>361</v>
      </c>
      <c r="J1041" s="18" t="s">
        <v>1942</v>
      </c>
      <c r="K1041" s="18" t="s">
        <v>3371</v>
      </c>
      <c r="L1041" s="15" t="s">
        <v>57</v>
      </c>
      <c r="M1041" s="103" t="s">
        <v>57</v>
      </c>
      <c r="N1041" s="193">
        <v>43009</v>
      </c>
      <c r="O1041" s="199">
        <v>1</v>
      </c>
      <c r="P1041" s="199">
        <v>10</v>
      </c>
      <c r="Q1041" s="199">
        <v>2017</v>
      </c>
      <c r="R1041" s="637">
        <f t="shared" ca="1" si="370"/>
        <v>6</v>
      </c>
      <c r="S1041" s="15" t="s">
        <v>4808</v>
      </c>
      <c r="T1041" s="29" t="s">
        <v>2590</v>
      </c>
      <c r="U1041" s="15">
        <v>927</v>
      </c>
      <c r="V1041" s="14" t="s">
        <v>2592</v>
      </c>
      <c r="W1041" s="114" t="s">
        <v>47</v>
      </c>
      <c r="X1041" s="51" t="str">
        <f t="shared" si="371"/>
        <v>015PIHESUANV</v>
      </c>
      <c r="Y1041" s="18" t="s">
        <v>761</v>
      </c>
      <c r="Z1041" s="18" t="s">
        <v>361</v>
      </c>
      <c r="AA1041" s="18" t="s">
        <v>1375</v>
      </c>
      <c r="AB1041" s="18" t="s">
        <v>1376</v>
      </c>
      <c r="AC1041" s="481" t="s">
        <v>56</v>
      </c>
      <c r="AD1041" s="44" t="s">
        <v>57</v>
      </c>
      <c r="AE1041" s="24">
        <v>37014</v>
      </c>
      <c r="AF1041" s="18" t="s">
        <v>253</v>
      </c>
      <c r="AG1041" s="18" t="s">
        <v>180</v>
      </c>
      <c r="AH1041" s="18" t="s">
        <v>599</v>
      </c>
      <c r="AI1041" s="58" t="s">
        <v>4809</v>
      </c>
      <c r="AJ1041" s="32" t="s">
        <v>58</v>
      </c>
      <c r="AK1041" s="20">
        <v>28418675</v>
      </c>
      <c r="AL1041" s="15" t="s">
        <v>2578</v>
      </c>
      <c r="AM1041" s="31">
        <v>45222</v>
      </c>
      <c r="AN1041" s="15" t="s">
        <v>49</v>
      </c>
      <c r="AO1041" s="1111">
        <v>45257</v>
      </c>
      <c r="AP1041" s="15">
        <v>1</v>
      </c>
      <c r="AQ1041" s="20">
        <v>1</v>
      </c>
      <c r="AR1041" s="20">
        <v>1</v>
      </c>
      <c r="AS1041" s="114" t="s">
        <v>47</v>
      </c>
      <c r="AT1041" s="15" t="s">
        <v>84</v>
      </c>
      <c r="AU1041" s="398" t="s">
        <v>47</v>
      </c>
      <c r="AV1041" s="15"/>
      <c r="AW1041" s="180"/>
      <c r="AX1041" s="58"/>
      <c r="AY1041" s="180"/>
      <c r="AZ1041" s="15"/>
      <c r="BA1041" s="15"/>
      <c r="BB1041" s="164"/>
      <c r="BC1041" s="164"/>
      <c r="BD1041" s="164"/>
      <c r="BE1041" s="164"/>
      <c r="BF1041" s="164"/>
      <c r="BG1041" s="755">
        <f t="shared" si="372"/>
        <v>6</v>
      </c>
      <c r="BH1041" s="709">
        <f t="shared" si="373"/>
        <v>6</v>
      </c>
      <c r="BI1041" s="755">
        <f t="shared" si="374"/>
        <v>0</v>
      </c>
      <c r="BJ1041" s="459" t="str">
        <f t="shared" si="375"/>
        <v>NO TIENE REZAGO</v>
      </c>
      <c r="BK1041" s="164"/>
    </row>
    <row r="1042" spans="1:63" customFormat="1" ht="18.75" customHeight="1">
      <c r="A1042" s="481">
        <v>1396</v>
      </c>
      <c r="B1042" s="23" t="s">
        <v>5311</v>
      </c>
      <c r="C1042" s="15" t="s">
        <v>33</v>
      </c>
      <c r="D1042" s="23" t="s">
        <v>33</v>
      </c>
      <c r="E1042" s="53" t="s">
        <v>91</v>
      </c>
      <c r="F1042" s="53" t="s">
        <v>6269</v>
      </c>
      <c r="G1042" s="310" t="str">
        <f>CONCATENATE(MID(Q1042,3,2),MID(P1042,1,2),MID(H1042,1,2),MID(I1042,1,2),MID(J1042,1,2), MID(K1042,1,2),MID(L1042,1,1))</f>
        <v>142PIMEDAZAS</v>
      </c>
      <c r="H1042" s="48" t="s">
        <v>761</v>
      </c>
      <c r="I1042" s="48" t="s">
        <v>1062</v>
      </c>
      <c r="J1042" s="48" t="s">
        <v>3650</v>
      </c>
      <c r="K1042" s="48" t="s">
        <v>6286</v>
      </c>
      <c r="L1042" s="58" t="s">
        <v>57</v>
      </c>
      <c r="M1042" s="103" t="s">
        <v>57</v>
      </c>
      <c r="N1042" s="528">
        <v>41678</v>
      </c>
      <c r="O1042" s="360">
        <v>8</v>
      </c>
      <c r="P1042" s="354">
        <v>2</v>
      </c>
      <c r="Q1042" s="354">
        <v>2014</v>
      </c>
      <c r="R1042" s="637">
        <f t="shared" ca="1" si="370"/>
        <v>10</v>
      </c>
      <c r="S1042" s="483" t="s">
        <v>4809</v>
      </c>
      <c r="T1042" s="53" t="s">
        <v>2590</v>
      </c>
      <c r="U1042" s="538" t="s">
        <v>6287</v>
      </c>
      <c r="V1042" s="756" t="s">
        <v>2631</v>
      </c>
      <c r="W1042" s="114" t="s">
        <v>47</v>
      </c>
      <c r="X1042" s="51" t="str">
        <f t="shared" si="371"/>
        <v>9204MECODAYAV</v>
      </c>
      <c r="Y1042" s="53" t="s">
        <v>1062</v>
      </c>
      <c r="Z1042" s="53" t="s">
        <v>492</v>
      </c>
      <c r="AA1042" s="53" t="s">
        <v>6330</v>
      </c>
      <c r="AB1042" s="53" t="s">
        <v>4752</v>
      </c>
      <c r="AC1042" s="481" t="s">
        <v>56</v>
      </c>
      <c r="AD1042" s="15" t="s">
        <v>42</v>
      </c>
      <c r="AE1042" s="540">
        <v>33703</v>
      </c>
      <c r="AF1042" s="538" t="s">
        <v>315</v>
      </c>
      <c r="AG1042" s="538" t="s">
        <v>162</v>
      </c>
      <c r="AH1042" s="538" t="s">
        <v>115</v>
      </c>
      <c r="AI1042" s="15" t="s">
        <v>4809</v>
      </c>
      <c r="AJ1042" s="53" t="s">
        <v>42</v>
      </c>
      <c r="AK1042" s="538" t="s">
        <v>6331</v>
      </c>
      <c r="AL1042" s="15" t="s">
        <v>2578</v>
      </c>
      <c r="AM1042" s="557">
        <v>45267.751446759263</v>
      </c>
      <c r="AN1042" s="15" t="s">
        <v>49</v>
      </c>
      <c r="AO1042" s="1093">
        <v>45303</v>
      </c>
      <c r="AP1042" s="58"/>
      <c r="AQ1042" s="475">
        <v>2</v>
      </c>
      <c r="AR1042" s="475">
        <v>2</v>
      </c>
      <c r="AS1042" s="673" t="s">
        <v>47</v>
      </c>
      <c r="AT1042" s="18" t="s">
        <v>48</v>
      </c>
      <c r="AV1042" s="58"/>
      <c r="AW1042" s="161"/>
      <c r="AX1042" s="1080"/>
      <c r="AY1042" s="469"/>
      <c r="AZ1042" s="58"/>
      <c r="BA1042" s="58"/>
      <c r="BG1042" s="755">
        <f t="shared" si="372"/>
        <v>6</v>
      </c>
      <c r="BH1042" s="709">
        <f t="shared" si="373"/>
        <v>10</v>
      </c>
      <c r="BI1042" s="755">
        <f t="shared" si="374"/>
        <v>4</v>
      </c>
      <c r="BJ1042" s="459" t="str">
        <f t="shared" si="375"/>
        <v>4 AÑOS REZAGO A MÁS</v>
      </c>
    </row>
    <row r="1043" spans="1:63" customFormat="1" ht="18.75" customHeight="1">
      <c r="A1043" s="481">
        <v>440</v>
      </c>
      <c r="B1043" s="114" t="s">
        <v>2836</v>
      </c>
      <c r="C1043" s="15" t="s">
        <v>33</v>
      </c>
      <c r="D1043" s="15" t="s">
        <v>33</v>
      </c>
      <c r="E1043" s="150" t="s">
        <v>68</v>
      </c>
      <c r="F1043" s="15">
        <v>916598689</v>
      </c>
      <c r="G1043" s="310" t="str">
        <f>CONCATENATE(MID(Q1043,3,2),MID(P1043,1,2),MID(H1043,1,2),MID(I1043,1,2),MID(J1043,1,2), MID(K1043,1,2),MID(L1043,1,1))</f>
        <v>132PIMECASOC</v>
      </c>
      <c r="H1043" s="18" t="s">
        <v>761</v>
      </c>
      <c r="I1043" s="18" t="s">
        <v>1079</v>
      </c>
      <c r="J1043" s="18" t="s">
        <v>2669</v>
      </c>
      <c r="K1043" s="18" t="s">
        <v>1661</v>
      </c>
      <c r="L1043" s="15" t="s">
        <v>111</v>
      </c>
      <c r="M1043" s="18" t="s">
        <v>111</v>
      </c>
      <c r="N1043" s="193">
        <v>41320</v>
      </c>
      <c r="O1043" s="199">
        <v>15</v>
      </c>
      <c r="P1043" s="199">
        <v>2</v>
      </c>
      <c r="Q1043" s="199">
        <v>2013</v>
      </c>
      <c r="R1043" s="637">
        <f t="shared" ca="1" si="370"/>
        <v>11</v>
      </c>
      <c r="S1043" s="15" t="s">
        <v>4809</v>
      </c>
      <c r="T1043" s="18" t="s">
        <v>142</v>
      </c>
      <c r="U1043" s="129" t="s">
        <v>3279</v>
      </c>
      <c r="V1043" s="14" t="s">
        <v>2582</v>
      </c>
      <c r="W1043" s="114" t="s">
        <v>47</v>
      </c>
      <c r="X1043" s="51" t="str">
        <f t="shared" si="371"/>
        <v>9310MEALMAFEV</v>
      </c>
      <c r="Y1043" s="18" t="s">
        <v>1079</v>
      </c>
      <c r="Z1043" s="18" t="s">
        <v>147</v>
      </c>
      <c r="AA1043" s="18" t="s">
        <v>838</v>
      </c>
      <c r="AB1043" s="18" t="s">
        <v>1081</v>
      </c>
      <c r="AC1043" s="481" t="s">
        <v>56</v>
      </c>
      <c r="AD1043" s="44" t="s">
        <v>111</v>
      </c>
      <c r="AE1043" s="116">
        <v>34257</v>
      </c>
      <c r="AF1043" s="18" t="s">
        <v>314</v>
      </c>
      <c r="AG1043" s="18" t="s">
        <v>114</v>
      </c>
      <c r="AH1043" s="18" t="s">
        <v>293</v>
      </c>
      <c r="AI1043" s="58" t="s">
        <v>4809</v>
      </c>
      <c r="AJ1043" s="150" t="s">
        <v>142</v>
      </c>
      <c r="AK1043" s="130" t="s">
        <v>1082</v>
      </c>
      <c r="AL1043" s="15" t="s">
        <v>2578</v>
      </c>
      <c r="AM1043" s="85">
        <v>45248.794677245372</v>
      </c>
      <c r="AN1043" s="15" t="s">
        <v>49</v>
      </c>
      <c r="AO1043" s="31">
        <v>45258</v>
      </c>
      <c r="AP1043" s="15">
        <v>1</v>
      </c>
      <c r="AQ1043" s="20">
        <v>1</v>
      </c>
      <c r="AR1043" s="20">
        <v>1</v>
      </c>
      <c r="AS1043" s="114" t="s">
        <v>47</v>
      </c>
      <c r="AT1043" s="15" t="s">
        <v>76</v>
      </c>
      <c r="AU1043" s="398" t="s">
        <v>47</v>
      </c>
      <c r="AV1043" s="15"/>
      <c r="AW1043" s="180"/>
      <c r="AX1043" s="58"/>
      <c r="AY1043" s="180"/>
      <c r="AZ1043" s="15"/>
      <c r="BA1043" s="15"/>
      <c r="BB1043" s="164"/>
      <c r="BC1043" s="164"/>
      <c r="BD1043" s="164"/>
      <c r="BE1043" s="164"/>
      <c r="BF1043" s="164"/>
      <c r="BG1043" s="755">
        <f t="shared" si="372"/>
        <v>10</v>
      </c>
      <c r="BH1043" s="709">
        <f t="shared" si="373"/>
        <v>11</v>
      </c>
      <c r="BI1043" s="755">
        <f t="shared" si="374"/>
        <v>1</v>
      </c>
      <c r="BJ1043" s="459" t="str">
        <f t="shared" si="375"/>
        <v>NO TIENE REZAGO</v>
      </c>
      <c r="BK1043" s="164"/>
    </row>
    <row r="1044" spans="1:63" customFormat="1" ht="18.75" customHeight="1">
      <c r="A1044" s="481">
        <v>952</v>
      </c>
      <c r="B1044" s="23" t="s">
        <v>4811</v>
      </c>
      <c r="C1044" s="15" t="s">
        <v>33</v>
      </c>
      <c r="D1044" s="15" t="s">
        <v>33</v>
      </c>
      <c r="E1044" s="185" t="s">
        <v>132</v>
      </c>
      <c r="F1044" s="185">
        <v>904372459</v>
      </c>
      <c r="G1044" s="310" t="str">
        <f>CONCATENATE(MID(Q1044,3,2),MID(P1044,1,2),MID(H1044,1,2),MID(I1044,1,2),MID(J1044,1,2), MID(K1044,1,2),MID(L1044,1,1))</f>
        <v>159PIOLDAANP</v>
      </c>
      <c r="H1044" s="197" t="s">
        <v>761</v>
      </c>
      <c r="I1044" s="197" t="s">
        <v>4497</v>
      </c>
      <c r="J1044" s="197" t="s">
        <v>4502</v>
      </c>
      <c r="K1044" s="197" t="s">
        <v>2796</v>
      </c>
      <c r="L1044" s="15" t="s">
        <v>42</v>
      </c>
      <c r="M1044" s="185" t="s">
        <v>42</v>
      </c>
      <c r="N1044" s="193">
        <v>42269</v>
      </c>
      <c r="O1044" s="199">
        <v>22</v>
      </c>
      <c r="P1044" s="199">
        <v>9</v>
      </c>
      <c r="Q1044" s="199">
        <v>2015</v>
      </c>
      <c r="R1044" s="637">
        <f t="shared" ca="1" si="370"/>
        <v>8</v>
      </c>
      <c r="S1044" s="15" t="s">
        <v>4809</v>
      </c>
      <c r="T1044" s="185" t="s">
        <v>42</v>
      </c>
      <c r="U1044" s="362" t="s">
        <v>4503</v>
      </c>
      <c r="V1044" s="14" t="s">
        <v>2588</v>
      </c>
      <c r="W1044" s="114" t="s">
        <v>47</v>
      </c>
      <c r="X1044" s="51" t="str">
        <f t="shared" si="371"/>
        <v>9609OLGAMAFEV</v>
      </c>
      <c r="Y1044" s="185" t="s">
        <v>4497</v>
      </c>
      <c r="Z1044" s="185" t="s">
        <v>420</v>
      </c>
      <c r="AA1044" s="185" t="s">
        <v>185</v>
      </c>
      <c r="AB1044" s="185" t="s">
        <v>1081</v>
      </c>
      <c r="AC1044" s="481" t="s">
        <v>56</v>
      </c>
      <c r="AD1044" s="15" t="s">
        <v>42</v>
      </c>
      <c r="AE1044" s="193">
        <v>35331</v>
      </c>
      <c r="AF1044" s="362" t="s">
        <v>406</v>
      </c>
      <c r="AG1044" s="362" t="s">
        <v>315</v>
      </c>
      <c r="AH1044" s="362" t="s">
        <v>334</v>
      </c>
      <c r="AI1044" s="58" t="s">
        <v>4809</v>
      </c>
      <c r="AJ1044" s="294" t="s">
        <v>42</v>
      </c>
      <c r="AK1044" s="369" t="s">
        <v>4504</v>
      </c>
      <c r="AL1044" s="15" t="s">
        <v>2578</v>
      </c>
      <c r="AM1044" s="85">
        <v>45259.83525462963</v>
      </c>
      <c r="AN1044" s="15" t="s">
        <v>49</v>
      </c>
      <c r="AO1044" s="1111">
        <v>45267</v>
      </c>
      <c r="AP1044" s="15">
        <v>3</v>
      </c>
      <c r="AQ1044" s="20">
        <v>3</v>
      </c>
      <c r="AR1044" s="199">
        <v>1</v>
      </c>
      <c r="AS1044" s="146" t="s">
        <v>47</v>
      </c>
      <c r="AT1044" s="185" t="s">
        <v>48</v>
      </c>
      <c r="AU1044" s="164" t="s">
        <v>47</v>
      </c>
      <c r="AV1044" s="58"/>
      <c r="AW1044" s="180"/>
      <c r="AX1044" s="58"/>
      <c r="AY1044" s="180"/>
      <c r="AZ1044" s="58"/>
      <c r="BA1044" s="58"/>
      <c r="BB1044" s="164"/>
      <c r="BC1044" s="164"/>
      <c r="BD1044" s="164"/>
      <c r="BE1044" s="164"/>
      <c r="BF1044" s="164"/>
      <c r="BG1044" s="755">
        <f t="shared" si="372"/>
        <v>7</v>
      </c>
      <c r="BH1044" s="709">
        <f t="shared" si="373"/>
        <v>8</v>
      </c>
      <c r="BI1044" s="755">
        <f t="shared" si="374"/>
        <v>1</v>
      </c>
      <c r="BJ1044" s="459" t="str">
        <f t="shared" si="375"/>
        <v>NO TIENE REZAGO</v>
      </c>
      <c r="BK1044" s="164"/>
    </row>
    <row r="1045" spans="1:63" customFormat="1" ht="18.75" customHeight="1">
      <c r="A1045" s="481">
        <v>1074</v>
      </c>
      <c r="B1045" s="23" t="s">
        <v>5311</v>
      </c>
      <c r="C1045" s="15" t="s">
        <v>33</v>
      </c>
      <c r="D1045" s="15" t="s">
        <v>33</v>
      </c>
      <c r="E1045" s="520" t="s">
        <v>279</v>
      </c>
      <c r="F1045" s="520" t="s">
        <v>5314</v>
      </c>
      <c r="G1045" s="310" t="str">
        <f>CONCATENATE(MID(Q1045,3,2),MID(P1045,1,2),MID(H1045,1,2),MID(I1045,1,2),MID(J1045,1,2), MID(K1045,1,2),MID(L1045,1,1))</f>
        <v>204PIGIAYPAN</v>
      </c>
      <c r="H1045" s="18" t="s">
        <v>238</v>
      </c>
      <c r="I1045" s="18" t="s">
        <v>724</v>
      </c>
      <c r="J1045" s="18" t="s">
        <v>5334</v>
      </c>
      <c r="K1045" s="18" t="s">
        <v>5335</v>
      </c>
      <c r="L1045" s="15" t="s">
        <v>1938</v>
      </c>
      <c r="M1045" s="185" t="s">
        <v>1938</v>
      </c>
      <c r="N1045" s="521">
        <v>43945</v>
      </c>
      <c r="O1045" s="637">
        <v>24</v>
      </c>
      <c r="P1045" s="637">
        <v>4</v>
      </c>
      <c r="Q1045" s="637">
        <v>2020</v>
      </c>
      <c r="R1045" s="637">
        <f t="shared" ref="R1045:R1058" ca="1" si="376">DATEDIF(N1045,TODAY(),"Y")</f>
        <v>3</v>
      </c>
      <c r="S1045" s="483" t="s">
        <v>4809</v>
      </c>
      <c r="T1045" s="462" t="s">
        <v>5434</v>
      </c>
      <c r="U1045" s="462" t="s">
        <v>40</v>
      </c>
      <c r="V1045" s="520" t="s">
        <v>53</v>
      </c>
      <c r="W1045" s="114" t="s">
        <v>47</v>
      </c>
      <c r="X1045" s="51" t="str">
        <f t="shared" ref="X1045:X1058" si="377">UPPER(CONCATENATE(MID(AH1045,3,2),MID(AG1045,1,2),MID(Y1045,1,2),MID(Z1045,1,2),MID(AA1045,1,2),MID(AB1045,1,2),MID(AC1045,1,1)))</f>
        <v>804ALPLJUDEV</v>
      </c>
      <c r="Y1045" s="462" t="s">
        <v>5449</v>
      </c>
      <c r="Z1045" s="462" t="s">
        <v>5446</v>
      </c>
      <c r="AA1045" s="462" t="s">
        <v>5447</v>
      </c>
      <c r="AB1045" s="462" t="s">
        <v>223</v>
      </c>
      <c r="AC1045" s="481" t="s">
        <v>56</v>
      </c>
      <c r="AD1045" s="44" t="s">
        <v>111</v>
      </c>
      <c r="AE1045" s="522">
        <v>29331</v>
      </c>
      <c r="AF1045" s="462">
        <v>20</v>
      </c>
      <c r="AG1045" s="462">
        <v>4</v>
      </c>
      <c r="AH1045" s="462">
        <v>1980</v>
      </c>
      <c r="AI1045" s="15" t="s">
        <v>4809</v>
      </c>
      <c r="AJ1045" s="462" t="s">
        <v>5433</v>
      </c>
      <c r="AK1045" s="462" t="s">
        <v>5497</v>
      </c>
      <c r="AL1045" s="15" t="s">
        <v>2578</v>
      </c>
      <c r="AM1045" s="1100">
        <v>45260</v>
      </c>
      <c r="AN1045" s="520"/>
      <c r="AO1045" s="1100"/>
      <c r="AP1045" s="520"/>
      <c r="AQ1045" s="462"/>
      <c r="AR1045" s="462"/>
      <c r="AS1045" s="114" t="s">
        <v>47</v>
      </c>
      <c r="AT1045" s="18" t="s">
        <v>5498</v>
      </c>
      <c r="AU1045" s="171"/>
      <c r="AV1045" s="58" t="s">
        <v>47</v>
      </c>
      <c r="AW1045" s="808">
        <v>6025</v>
      </c>
      <c r="AX1045" s="1100">
        <v>45278</v>
      </c>
      <c r="AY1045" s="808" t="s">
        <v>5437</v>
      </c>
      <c r="AZ1045" s="58"/>
      <c r="BA1045" s="58"/>
      <c r="BB1045" s="164"/>
      <c r="BC1045" s="164"/>
      <c r="BD1045" s="164"/>
      <c r="BE1045" s="164"/>
      <c r="BF1045" s="164"/>
      <c r="BG1045" s="755">
        <f>IF(V1045="NINGUNO",6, IF(V1045="NIVEL INICIAL 3 AÑOS",6,IF(V1045="NIVEL INICIAL 4 AÑOS",6, IF(V1045="NIVEL INICIAL 5 AÑOS",6, IF(V1045="PRIMARIA - 1ER GRADO",6, IF(V1045="PRIMARIA - 2DO GRADO",7, IF(V1045="PRIMARIA - 3ER GRADO",8, IF(V1045="PRIMARIA - 4TO GRADO",9, IF(V1045="PRIMARIA - 5TO GRADO",10, IF(V1045="PRIMARIA - 6TO GRADO",11, IF(V1045="SECUNDARIA - 1ER GRADO",12, IF(V1045="SECUNDARIA - 2DO GRADO",13, IF(V1045="SECUNDARIA - 3ER GRADO",14, IF(V1045="SECUNDARIA - 4TO GRADO",15))))))))))))))</f>
        <v>6</v>
      </c>
      <c r="BH1045" s="709">
        <f>DATEDIF(N1045,"31/03/2024","Y")</f>
        <v>3</v>
      </c>
      <c r="BI1045" s="755">
        <f>BH1045-BG1045</f>
        <v>-3</v>
      </c>
      <c r="BJ1045" s="459" t="str">
        <f>IF(BI1045&lt;=1,"NO TIENE REZAGO", IF(BI1045=2,"2 AÑOS REZAGO", IF(BI1045=3,"3 AÑOS REZAGO", IF(BI1045&gt;=4, "4 AÑOS REZAGO A MÁS"))))</f>
        <v>NO TIENE REZAGO</v>
      </c>
    </row>
    <row r="1046" spans="1:63" customFormat="1" ht="18.75" customHeight="1">
      <c r="A1046" s="481">
        <v>16</v>
      </c>
      <c r="B1046" s="51" t="s">
        <v>2575</v>
      </c>
      <c r="C1046" s="25" t="s">
        <v>33</v>
      </c>
      <c r="D1046" s="25" t="s">
        <v>33</v>
      </c>
      <c r="E1046" s="14" t="s">
        <v>132</v>
      </c>
      <c r="F1046" s="14">
        <v>951839633</v>
      </c>
      <c r="G1046" s="310" t="str">
        <f>CONCATENATE(MID(Q1046,3,2),MID(P1046,1,2),MID(H1046,1,2),MID(I1046,1,2),MID(J1046,1,2), MID(K1046,1,2),MID(L1046,1,1))</f>
        <v>122PILAALYES</v>
      </c>
      <c r="H1046" s="37" t="s">
        <v>238</v>
      </c>
      <c r="I1046" s="37" t="s">
        <v>910</v>
      </c>
      <c r="J1046" s="37" t="s">
        <v>532</v>
      </c>
      <c r="K1046" s="37" t="s">
        <v>2607</v>
      </c>
      <c r="L1046" s="15" t="s">
        <v>57</v>
      </c>
      <c r="M1046" s="103" t="s">
        <v>57</v>
      </c>
      <c r="N1046" s="193">
        <v>40968</v>
      </c>
      <c r="O1046" s="199">
        <v>29</v>
      </c>
      <c r="P1046" s="199">
        <v>2</v>
      </c>
      <c r="Q1046" s="199">
        <v>2012</v>
      </c>
      <c r="R1046" s="637">
        <f t="shared" ca="1" si="376"/>
        <v>12</v>
      </c>
      <c r="S1046" s="15" t="s">
        <v>4809</v>
      </c>
      <c r="T1046" s="29" t="s">
        <v>86</v>
      </c>
      <c r="U1046" s="14">
        <v>35136030</v>
      </c>
      <c r="V1046" s="14" t="s">
        <v>2582</v>
      </c>
      <c r="W1046" s="51" t="s">
        <v>47</v>
      </c>
      <c r="X1046" s="51" t="str">
        <f t="shared" si="377"/>
        <v>9104LALUARNEV</v>
      </c>
      <c r="Y1046" s="33" t="s">
        <v>910</v>
      </c>
      <c r="Z1046" s="14" t="s">
        <v>911</v>
      </c>
      <c r="AA1046" s="14" t="s">
        <v>912</v>
      </c>
      <c r="AB1046" s="14" t="s">
        <v>913</v>
      </c>
      <c r="AC1046" s="481" t="s">
        <v>56</v>
      </c>
      <c r="AD1046" s="44" t="s">
        <v>57</v>
      </c>
      <c r="AE1046" s="38">
        <v>33341</v>
      </c>
      <c r="AF1046" s="46" t="s">
        <v>364</v>
      </c>
      <c r="AG1046" s="46" t="s">
        <v>162</v>
      </c>
      <c r="AH1046" s="46" t="s">
        <v>156</v>
      </c>
      <c r="AI1046" s="58" t="s">
        <v>4809</v>
      </c>
      <c r="AJ1046" s="32" t="s">
        <v>58</v>
      </c>
      <c r="AK1046" s="39">
        <v>20497610</v>
      </c>
      <c r="AL1046" s="1080" t="s">
        <v>2578</v>
      </c>
      <c r="AM1046" s="31">
        <v>45205</v>
      </c>
      <c r="AN1046" s="58"/>
      <c r="AO1046" s="1101"/>
      <c r="AP1046" s="58"/>
      <c r="AQ1046" s="56"/>
      <c r="AR1046" s="39"/>
      <c r="AS1046" s="51" t="s">
        <v>47</v>
      </c>
      <c r="AT1046" s="14" t="s">
        <v>98</v>
      </c>
      <c r="AU1046" s="1058" t="s">
        <v>47</v>
      </c>
      <c r="AV1046" s="58" t="s">
        <v>47</v>
      </c>
      <c r="AW1046" s="162" t="s">
        <v>2608</v>
      </c>
      <c r="AX1046" s="1101">
        <v>45212</v>
      </c>
      <c r="AY1046" s="244" t="s">
        <v>47</v>
      </c>
      <c r="AZ1046" s="58" t="s">
        <v>47</v>
      </c>
      <c r="BA1046" s="1130">
        <v>45249</v>
      </c>
      <c r="BB1046" s="1061" t="s">
        <v>47</v>
      </c>
      <c r="BC1046" s="1061" t="s">
        <v>2603</v>
      </c>
      <c r="BD1046" s="1068" t="s">
        <v>2608</v>
      </c>
      <c r="BE1046" s="1068" t="s">
        <v>2604</v>
      </c>
      <c r="BF1046" s="1061" t="s">
        <v>47</v>
      </c>
      <c r="BG1046" s="755">
        <f>IF(V1046="NINGUNO",6, IF(V1046="NIVEL INICIAL 3 AÑOS",6,IF(V1046="NIVEL INICIAL 4 AÑOS",6, IF(V1046="NIVEL INICIAL 5 AÑOS",6, IF(V1046="PRIMARIA - 1ER GRADO",6, IF(V1046="PRIMARIA - 2DO GRADO",7, IF(V1046="PRIMARIA - 3ER GRADO",8, IF(V1046="PRIMARIA - 4TO GRADO",9, IF(V1046="PRIMARIA - 5TO GRADO",10, IF(V1046="PRIMARIA - 6TO GRADO",11, IF(V1046="SECUNDARIA - 1ER GRADO",12, IF(V1046="SECUNDARIA - 2DO GRADO",13, IF(V1046="SECUNDARIA - 3ER GRADO",14, IF(V1046="SECUNDARIA - 4TO GRADO",15))))))))))))))</f>
        <v>10</v>
      </c>
      <c r="BH1046" s="709">
        <f>DATEDIF(N1046,"31/03/2024","Y")</f>
        <v>12</v>
      </c>
      <c r="BI1046" s="755">
        <f>BH1046-BG1046</f>
        <v>2</v>
      </c>
      <c r="BJ1046" s="459" t="str">
        <f>IF(BI1046&lt;=1,"NO TIENE REZAGO", IF(BI1046=2,"2 AÑOS REZAGO", IF(BI1046=3,"3 AÑOS REZAGO", IF(BI1046&gt;=4, "4 AÑOS REZAGO A MÁS"))))</f>
        <v>2 AÑOS REZAGO</v>
      </c>
      <c r="BK1046" s="1061" t="s">
        <v>3852</v>
      </c>
    </row>
    <row r="1047" spans="1:63" customFormat="1" ht="18.75" customHeight="1">
      <c r="A1047" s="481">
        <v>1158</v>
      </c>
      <c r="B1047" s="23" t="s">
        <v>5311</v>
      </c>
      <c r="C1047" s="15" t="s">
        <v>33</v>
      </c>
      <c r="D1047" s="15" t="s">
        <v>33</v>
      </c>
      <c r="E1047" s="466" t="s">
        <v>5504</v>
      </c>
      <c r="F1047" s="466" t="s">
        <v>5505</v>
      </c>
      <c r="G1047" s="310" t="str">
        <f>CONCATENATE(MID(Q1047,3,2),MID(P1047,1,2),MID(H1047,1,2),MID(I1047,1,2),MID(J1047,1,2), MID(K1047,1,2),MID(L1047,1,1))</f>
        <v>149PIPEFAALS</v>
      </c>
      <c r="H1047" s="605" t="s">
        <v>238</v>
      </c>
      <c r="I1047" s="605" t="s">
        <v>83</v>
      </c>
      <c r="J1047" s="605" t="s">
        <v>3940</v>
      </c>
      <c r="K1047" s="605" t="s">
        <v>1776</v>
      </c>
      <c r="L1047" s="58" t="s">
        <v>57</v>
      </c>
      <c r="M1047" s="103" t="s">
        <v>57</v>
      </c>
      <c r="N1047" s="1229">
        <v>41907</v>
      </c>
      <c r="O1047" s="530">
        <v>25</v>
      </c>
      <c r="P1047" s="530">
        <v>9</v>
      </c>
      <c r="Q1047" s="530">
        <v>2014</v>
      </c>
      <c r="R1047" s="637">
        <f t="shared" ca="1" si="376"/>
        <v>9</v>
      </c>
      <c r="S1047" s="482" t="s">
        <v>4808</v>
      </c>
      <c r="T1047" s="533" t="s">
        <v>2590</v>
      </c>
      <c r="U1047" s="530">
        <v>8368</v>
      </c>
      <c r="V1047" s="14" t="s">
        <v>2602</v>
      </c>
      <c r="W1047" s="114" t="s">
        <v>47</v>
      </c>
      <c r="X1047" s="51" t="str">
        <f t="shared" si="377"/>
        <v>9411PERIDAJOV</v>
      </c>
      <c r="Y1047" s="466" t="s">
        <v>83</v>
      </c>
      <c r="Z1047" s="530" t="s">
        <v>793</v>
      </c>
      <c r="AA1047" s="530" t="s">
        <v>5630</v>
      </c>
      <c r="AB1047" s="530" t="s">
        <v>374</v>
      </c>
      <c r="AC1047" s="481" t="s">
        <v>56</v>
      </c>
      <c r="AD1047" s="114" t="s">
        <v>42</v>
      </c>
      <c r="AE1047" s="529">
        <v>34639</v>
      </c>
      <c r="AF1047" s="535" t="s">
        <v>449</v>
      </c>
      <c r="AG1047" s="535" t="s">
        <v>65</v>
      </c>
      <c r="AH1047" s="535" t="s">
        <v>75</v>
      </c>
      <c r="AI1047" s="15" t="s">
        <v>4809</v>
      </c>
      <c r="AJ1047" s="530" t="s">
        <v>42</v>
      </c>
      <c r="AK1047" s="530">
        <v>4490987</v>
      </c>
      <c r="AL1047" s="15" t="s">
        <v>2578</v>
      </c>
      <c r="AM1047" s="1110">
        <v>45296.898796296293</v>
      </c>
      <c r="AN1047" s="15" t="s">
        <v>49</v>
      </c>
      <c r="AO1047" s="1114">
        <v>45302</v>
      </c>
      <c r="AP1047" s="481"/>
      <c r="AQ1047" s="530">
        <v>1</v>
      </c>
      <c r="AR1047" s="530">
        <v>1</v>
      </c>
      <c r="AS1047" s="673" t="s">
        <v>47</v>
      </c>
      <c r="AT1047" s="18" t="s">
        <v>98</v>
      </c>
      <c r="AU1047" s="305"/>
      <c r="AV1047" s="58" t="s">
        <v>47</v>
      </c>
      <c r="AW1047" s="463" t="s">
        <v>5646</v>
      </c>
      <c r="AX1047" s="1080">
        <v>44938</v>
      </c>
      <c r="AY1047" s="463" t="s">
        <v>5636</v>
      </c>
      <c r="AZ1047" s="58"/>
      <c r="BA1047" s="58"/>
      <c r="BG1047" s="755">
        <f>IF(V1047="NINGUNO",6, IF(V1047="NIVEL INICIAL 3 AÑOS",6,IF(V1047="NIVEL INICIAL 4 AÑOS",6, IF(V1047="NIVEL INICIAL 5 AÑOS",6, IF(V1047="PRIMARIA - 1ER GRADO",6, IF(V1047="PRIMARIA - 2DO GRADO",7, IF(V1047="PRIMARIA - 3ER GRADO",8, IF(V1047="PRIMARIA - 4TO GRADO",9, IF(V1047="PRIMARIA - 5TO GRADO",10, IF(V1047="PRIMARIA - 6TO GRADO",11, IF(V1047="SECUNDARIA - 1ER GRADO",12, IF(V1047="SECUNDARIA - 2DO GRADO",13, IF(V1047="SECUNDARIA - 3ER GRADO",14, IF(V1047="SECUNDARIA - 4TO GRADO",15))))))))))))))</f>
        <v>8</v>
      </c>
      <c r="BH1047" s="709">
        <f>DATEDIF(N1047,"31/03/2024","Y")</f>
        <v>9</v>
      </c>
      <c r="BI1047" s="755">
        <f>BH1047-BG1047</f>
        <v>1</v>
      </c>
      <c r="BJ1047" s="459" t="str">
        <f>IF(BI1047&lt;=1,"NO TIENE REZAGO", IF(BI1047=2,"2 AÑOS REZAGO", IF(BI1047=3,"3 AÑOS REZAGO", IF(BI1047&gt;=4, "4 AÑOS REZAGO A MÁS"))))</f>
        <v>NO TIENE REZAGO</v>
      </c>
    </row>
    <row r="1048" spans="1:63" customFormat="1" ht="18.75" customHeight="1">
      <c r="A1048" s="481">
        <v>411</v>
      </c>
      <c r="B1048" s="114" t="s">
        <v>2836</v>
      </c>
      <c r="C1048" s="15" t="s">
        <v>33</v>
      </c>
      <c r="D1048" s="15" t="s">
        <v>33</v>
      </c>
      <c r="E1048" s="15" t="s">
        <v>91</v>
      </c>
      <c r="F1048" s="15" t="s">
        <v>863</v>
      </c>
      <c r="G1048" s="310" t="str">
        <f>CONCATENATE(MID(Q1048,3,2),MID(P1048,1,2),MID(H1048,1,2),MID(I1048,1,2),MID(J1048,1,2), MID(K1048,1,2),MID(L1048,1,1))</f>
        <v>068PILECRDES</v>
      </c>
      <c r="H1048" s="18" t="s">
        <v>3227</v>
      </c>
      <c r="I1048" s="18" t="s">
        <v>961</v>
      </c>
      <c r="J1048" s="18" t="s">
        <v>3228</v>
      </c>
      <c r="K1048" s="18" t="s">
        <v>873</v>
      </c>
      <c r="L1048" s="15" t="s">
        <v>57</v>
      </c>
      <c r="M1048" s="103" t="s">
        <v>57</v>
      </c>
      <c r="N1048" s="193">
        <v>38952</v>
      </c>
      <c r="O1048" s="199">
        <v>23</v>
      </c>
      <c r="P1048" s="199">
        <v>8</v>
      </c>
      <c r="Q1048" s="199">
        <v>2006</v>
      </c>
      <c r="R1048" s="637">
        <f t="shared" ca="1" si="376"/>
        <v>17</v>
      </c>
      <c r="S1048" s="15" t="s">
        <v>4809</v>
      </c>
      <c r="T1048" s="29" t="s">
        <v>86</v>
      </c>
      <c r="U1048" s="137">
        <v>32293479</v>
      </c>
      <c r="V1048" s="14" t="s">
        <v>327</v>
      </c>
      <c r="W1048" s="114" t="s">
        <v>47</v>
      </c>
      <c r="X1048" s="51" t="str">
        <f t="shared" si="377"/>
        <v>882LEROGRGEV</v>
      </c>
      <c r="Y1048" s="18" t="s">
        <v>961</v>
      </c>
      <c r="Z1048" s="18" t="s">
        <v>962</v>
      </c>
      <c r="AA1048" s="18" t="s">
        <v>963</v>
      </c>
      <c r="AB1048" s="18" t="s">
        <v>964</v>
      </c>
      <c r="AC1048" s="481" t="s">
        <v>56</v>
      </c>
      <c r="AD1048" s="15" t="s">
        <v>42</v>
      </c>
      <c r="AE1048" s="116">
        <v>32190</v>
      </c>
      <c r="AF1048" s="18" t="s">
        <v>284</v>
      </c>
      <c r="AG1048" s="18" t="s">
        <v>155</v>
      </c>
      <c r="AH1048" s="18" t="s">
        <v>254</v>
      </c>
      <c r="AI1048" s="58" t="s">
        <v>4809</v>
      </c>
      <c r="AJ1048" s="15" t="s">
        <v>42</v>
      </c>
      <c r="AK1048" s="126" t="s">
        <v>866</v>
      </c>
      <c r="AL1048" s="15" t="s">
        <v>2578</v>
      </c>
      <c r="AM1048" s="85">
        <v>45258</v>
      </c>
      <c r="AN1048" s="15" t="s">
        <v>49</v>
      </c>
      <c r="AO1048" s="31">
        <v>45236</v>
      </c>
      <c r="AP1048" s="15">
        <v>1</v>
      </c>
      <c r="AQ1048" s="20">
        <v>1</v>
      </c>
      <c r="AR1048" s="20">
        <v>1</v>
      </c>
      <c r="AS1048" s="114" t="s">
        <v>47</v>
      </c>
      <c r="AT1048" s="15" t="s">
        <v>188</v>
      </c>
      <c r="AU1048" s="398" t="s">
        <v>47</v>
      </c>
      <c r="AV1048" s="15"/>
      <c r="AW1048" s="180"/>
      <c r="AX1048" s="15"/>
      <c r="AY1048" s="180"/>
      <c r="AZ1048" s="15"/>
      <c r="BA1048" s="15"/>
      <c r="BB1048" s="164"/>
      <c r="BC1048" s="164"/>
      <c r="BD1048" s="164"/>
      <c r="BE1048" s="164"/>
      <c r="BF1048" s="164"/>
      <c r="BG1048" s="518" t="s">
        <v>327</v>
      </c>
      <c r="BH1048" s="518" t="s">
        <v>327</v>
      </c>
      <c r="BI1048" s="518" t="s">
        <v>327</v>
      </c>
      <c r="BJ1048" s="52" t="s">
        <v>327</v>
      </c>
      <c r="BK1048" s="164"/>
    </row>
    <row r="1049" spans="1:63" customFormat="1" ht="18.75" customHeight="1">
      <c r="A1049" s="481">
        <v>208</v>
      </c>
      <c r="B1049" s="114" t="s">
        <v>2836</v>
      </c>
      <c r="C1049" s="15" t="s">
        <v>33</v>
      </c>
      <c r="D1049" s="15" t="s">
        <v>33</v>
      </c>
      <c r="E1049" s="15" t="s">
        <v>91</v>
      </c>
      <c r="F1049" s="15" t="s">
        <v>92</v>
      </c>
      <c r="G1049" s="310" t="str">
        <f>CONCATENATE(MID(Q1049,3,2),MID(P1049,1,2),MID(H1049,1,2),MID(I1049,1,2),MID(J1049,1,2), MID(K1049,1,2),MID(L1049,1,1))</f>
        <v>101PIAGANGLS</v>
      </c>
      <c r="H1049" s="18" t="s">
        <v>2368</v>
      </c>
      <c r="I1049" s="18" t="s">
        <v>82</v>
      </c>
      <c r="J1049" s="18" t="s">
        <v>2845</v>
      </c>
      <c r="K1049" s="18" t="s">
        <v>2846</v>
      </c>
      <c r="L1049" s="15" t="s">
        <v>57</v>
      </c>
      <c r="M1049" s="103" t="s">
        <v>57</v>
      </c>
      <c r="N1049" s="193">
        <v>40189</v>
      </c>
      <c r="O1049" s="199">
        <v>11</v>
      </c>
      <c r="P1049" s="199">
        <v>1</v>
      </c>
      <c r="Q1049" s="199">
        <v>2010</v>
      </c>
      <c r="R1049" s="637">
        <f t="shared" ca="1" si="376"/>
        <v>14</v>
      </c>
      <c r="S1049" s="15" t="s">
        <v>4809</v>
      </c>
      <c r="T1049" s="29" t="s">
        <v>2590</v>
      </c>
      <c r="U1049" s="120" t="s">
        <v>2847</v>
      </c>
      <c r="V1049" s="14" t="s">
        <v>2582</v>
      </c>
      <c r="W1049" s="114" t="s">
        <v>47</v>
      </c>
      <c r="X1049" s="51" t="str">
        <f t="shared" si="377"/>
        <v>868AGOSYAROV</v>
      </c>
      <c r="Y1049" s="15" t="s">
        <v>82</v>
      </c>
      <c r="Z1049" s="15" t="s">
        <v>93</v>
      </c>
      <c r="AA1049" s="15" t="s">
        <v>94</v>
      </c>
      <c r="AB1049" s="15" t="s">
        <v>95</v>
      </c>
      <c r="AC1049" s="481" t="s">
        <v>56</v>
      </c>
      <c r="AD1049" s="44" t="s">
        <v>57</v>
      </c>
      <c r="AE1049" s="85">
        <v>31632</v>
      </c>
      <c r="AF1049" s="18" t="s">
        <v>73</v>
      </c>
      <c r="AG1049" s="18" t="s">
        <v>73</v>
      </c>
      <c r="AH1049" s="18" t="s">
        <v>97</v>
      </c>
      <c r="AI1049" s="58" t="s">
        <v>4809</v>
      </c>
      <c r="AJ1049" s="32" t="s">
        <v>58</v>
      </c>
      <c r="AK1049" s="117" t="s">
        <v>96</v>
      </c>
      <c r="AL1049" s="15" t="s">
        <v>2578</v>
      </c>
      <c r="AM1049" s="85">
        <v>45184</v>
      </c>
      <c r="AN1049" s="15" t="s">
        <v>49</v>
      </c>
      <c r="AO1049" s="31">
        <v>45244</v>
      </c>
      <c r="AP1049" s="15">
        <v>1</v>
      </c>
      <c r="AQ1049" s="20">
        <v>1</v>
      </c>
      <c r="AR1049" s="20">
        <v>1</v>
      </c>
      <c r="AS1049" s="114" t="s">
        <v>47</v>
      </c>
      <c r="AT1049" s="15" t="s">
        <v>98</v>
      </c>
      <c r="AU1049" s="398" t="s">
        <v>47</v>
      </c>
      <c r="AV1049" s="15"/>
      <c r="AW1049" s="180"/>
      <c r="AX1049" s="15"/>
      <c r="AY1049" s="180"/>
      <c r="AZ1049" s="15"/>
      <c r="BA1049" s="15"/>
      <c r="BB1049" s="164"/>
      <c r="BC1049" s="164"/>
      <c r="BD1049" s="164"/>
      <c r="BE1049" s="164"/>
      <c r="BF1049" s="164"/>
      <c r="BG1049" s="755">
        <f t="shared" ref="BG1049:BG1058" si="378">IF(V1049="NINGUNO",6, IF(V1049="NIVEL INICIAL 3 AÑOS",6,IF(V1049="NIVEL INICIAL 4 AÑOS",6, IF(V1049="NIVEL INICIAL 5 AÑOS",6, IF(V1049="PRIMARIA - 1ER GRADO",6, IF(V1049="PRIMARIA - 2DO GRADO",7, IF(V1049="PRIMARIA - 3ER GRADO",8, IF(V1049="PRIMARIA - 4TO GRADO",9, IF(V1049="PRIMARIA - 5TO GRADO",10, IF(V1049="PRIMARIA - 6TO GRADO",11, IF(V1049="SECUNDARIA - 1ER GRADO",12, IF(V1049="SECUNDARIA - 2DO GRADO",13, IF(V1049="SECUNDARIA - 3ER GRADO",14, IF(V1049="SECUNDARIA - 4TO GRADO",15))))))))))))))</f>
        <v>10</v>
      </c>
      <c r="BH1049" s="709">
        <f t="shared" ref="BH1049:BH1058" si="379">DATEDIF(N1049,"31/03/2024","Y")</f>
        <v>14</v>
      </c>
      <c r="BI1049" s="755">
        <f t="shared" ref="BI1049:BI1058" si="380">BH1049-BG1049</f>
        <v>4</v>
      </c>
      <c r="BJ1049" s="459" t="str">
        <f t="shared" ref="BJ1049:BJ1058" si="381">IF(BI1049&lt;=1,"NO TIENE REZAGO", IF(BI1049=2,"2 AÑOS REZAGO", IF(BI1049=3,"3 AÑOS REZAGO", IF(BI1049&gt;=4, "4 AÑOS REZAGO A MÁS"))))</f>
        <v>4 AÑOS REZAGO A MÁS</v>
      </c>
      <c r="BK1049" s="164"/>
    </row>
    <row r="1050" spans="1:63" customFormat="1" ht="18.75" customHeight="1">
      <c r="A1050" s="481">
        <v>1014</v>
      </c>
      <c r="B1050" s="23" t="s">
        <v>4811</v>
      </c>
      <c r="C1050" s="15" t="s">
        <v>33</v>
      </c>
      <c r="D1050" s="15" t="s">
        <v>33</v>
      </c>
      <c r="E1050" s="15" t="s">
        <v>2048</v>
      </c>
      <c r="F1050" s="198">
        <v>930242326</v>
      </c>
      <c r="G1050" s="310" t="str">
        <f>CONCATENATE(MID(Q1050,3,2),MID(P1050,1,2),MID(H1050,1,2),MID(I1050,1,2),MID(J1050,1,2), MID(K1050,1,2),MID(L1050,1,1))</f>
        <v>146PIROYVISC</v>
      </c>
      <c r="H1050" s="192" t="s">
        <v>4653</v>
      </c>
      <c r="I1050" s="192" t="s">
        <v>226</v>
      </c>
      <c r="J1050" s="192" t="s">
        <v>4654</v>
      </c>
      <c r="K1050" s="192" t="s">
        <v>1038</v>
      </c>
      <c r="L1050" s="15" t="s">
        <v>111</v>
      </c>
      <c r="M1050" s="18" t="s">
        <v>111</v>
      </c>
      <c r="N1050" s="193">
        <v>41803</v>
      </c>
      <c r="O1050" s="199">
        <v>13</v>
      </c>
      <c r="P1050" s="199">
        <v>6</v>
      </c>
      <c r="Q1050" s="199">
        <v>2014</v>
      </c>
      <c r="R1050" s="637">
        <f t="shared" ca="1" si="376"/>
        <v>9</v>
      </c>
      <c r="S1050" s="15" t="s">
        <v>4809</v>
      </c>
      <c r="T1050" s="197" t="s">
        <v>112</v>
      </c>
      <c r="U1050" s="365" t="s">
        <v>4655</v>
      </c>
      <c r="V1050" s="14" t="s">
        <v>2602</v>
      </c>
      <c r="W1050" s="114" t="s">
        <v>47</v>
      </c>
      <c r="X1050" s="51" t="str">
        <f t="shared" si="377"/>
        <v>8603ROOLANNIV</v>
      </c>
      <c r="Y1050" s="197" t="s">
        <v>226</v>
      </c>
      <c r="Z1050" s="192" t="s">
        <v>4645</v>
      </c>
      <c r="AA1050" s="192" t="s">
        <v>393</v>
      </c>
      <c r="AB1050" s="185" t="s">
        <v>53</v>
      </c>
      <c r="AC1050" s="481" t="s">
        <v>56</v>
      </c>
      <c r="AD1050" s="44" t="s">
        <v>111</v>
      </c>
      <c r="AE1050" s="406">
        <v>31496</v>
      </c>
      <c r="AF1050" s="362" t="s">
        <v>274</v>
      </c>
      <c r="AG1050" s="362" t="s">
        <v>88</v>
      </c>
      <c r="AH1050" s="362" t="s">
        <v>97</v>
      </c>
      <c r="AI1050" s="58" t="s">
        <v>4809</v>
      </c>
      <c r="AJ1050" s="150" t="s">
        <v>142</v>
      </c>
      <c r="AK1050" s="367" t="s">
        <v>4646</v>
      </c>
      <c r="AL1050" s="15" t="s">
        <v>2578</v>
      </c>
      <c r="AM1050" s="1102">
        <v>45252.82673137731</v>
      </c>
      <c r="AN1050" s="15"/>
      <c r="AO1050" s="31"/>
      <c r="AP1050" s="15"/>
      <c r="AQ1050" s="20"/>
      <c r="AR1050" s="199"/>
      <c r="AS1050" s="146" t="s">
        <v>47</v>
      </c>
      <c r="AT1050" s="185" t="s">
        <v>67</v>
      </c>
      <c r="AU1050" s="164" t="s">
        <v>47</v>
      </c>
      <c r="AV1050" s="58"/>
      <c r="AW1050" s="180"/>
      <c r="AX1050" s="58"/>
      <c r="AY1050" s="180"/>
      <c r="AZ1050" s="58"/>
      <c r="BA1050" s="58"/>
      <c r="BB1050" s="164"/>
      <c r="BC1050" s="164"/>
      <c r="BD1050" s="164"/>
      <c r="BE1050" s="164"/>
      <c r="BF1050" s="164"/>
      <c r="BG1050" s="755">
        <f t="shared" si="378"/>
        <v>8</v>
      </c>
      <c r="BH1050" s="709">
        <f t="shared" si="379"/>
        <v>9</v>
      </c>
      <c r="BI1050" s="755">
        <f t="shared" si="380"/>
        <v>1</v>
      </c>
      <c r="BJ1050" s="459" t="str">
        <f t="shared" si="381"/>
        <v>NO TIENE REZAGO</v>
      </c>
      <c r="BK1050" s="164"/>
    </row>
    <row r="1051" spans="1:63" customFormat="1" ht="18.75" customHeight="1">
      <c r="A1051" s="481">
        <v>1104</v>
      </c>
      <c r="B1051" s="23" t="s">
        <v>5311</v>
      </c>
      <c r="C1051" s="15" t="s">
        <v>33</v>
      </c>
      <c r="D1051" s="15" t="s">
        <v>33</v>
      </c>
      <c r="E1051" s="520" t="s">
        <v>91</v>
      </c>
      <c r="F1051" s="520">
        <v>901564382</v>
      </c>
      <c r="G1051" s="310" t="str">
        <f>CONCATENATE(MID(Q1051,3,2),MID(P1051,1,2),MID(H1051,1,2),MID(I1051,1,2),MID(J1051,1,2), MID(K1051,1,2),MID(L1051,1,1))</f>
        <v>1112PLURWEDAS</v>
      </c>
      <c r="H1051" s="18" t="s">
        <v>5395</v>
      </c>
      <c r="I1051" s="18" t="s">
        <v>5396</v>
      </c>
      <c r="J1051" s="18" t="s">
        <v>5397</v>
      </c>
      <c r="K1051" s="18" t="s">
        <v>2808</v>
      </c>
      <c r="L1051" s="58" t="s">
        <v>57</v>
      </c>
      <c r="M1051" s="103" t="s">
        <v>57</v>
      </c>
      <c r="N1051" s="521">
        <v>40886</v>
      </c>
      <c r="O1051" s="637">
        <v>9</v>
      </c>
      <c r="P1051" s="637">
        <v>12</v>
      </c>
      <c r="Q1051" s="637">
        <v>2011</v>
      </c>
      <c r="R1051" s="637">
        <f t="shared" ca="1" si="376"/>
        <v>12</v>
      </c>
      <c r="S1051" s="483" t="s">
        <v>4809</v>
      </c>
      <c r="T1051" s="462" t="s">
        <v>5435</v>
      </c>
      <c r="U1051" s="462">
        <v>34008266</v>
      </c>
      <c r="V1051" s="14" t="s">
        <v>2586</v>
      </c>
      <c r="W1051" s="114" t="s">
        <v>47</v>
      </c>
      <c r="X1051" s="51" t="str">
        <f t="shared" si="377"/>
        <v>966PLURIRALV</v>
      </c>
      <c r="Y1051" s="462" t="s">
        <v>5395</v>
      </c>
      <c r="Z1051" s="462" t="s">
        <v>5480</v>
      </c>
      <c r="AA1051" s="462" t="s">
        <v>5481</v>
      </c>
      <c r="AB1051" s="462" t="s">
        <v>532</v>
      </c>
      <c r="AC1051" s="481" t="s">
        <v>56</v>
      </c>
      <c r="AD1051" s="15" t="s">
        <v>42</v>
      </c>
      <c r="AE1051" s="522">
        <v>35226</v>
      </c>
      <c r="AF1051" s="462">
        <v>10</v>
      </c>
      <c r="AG1051" s="462">
        <v>6</v>
      </c>
      <c r="AH1051" s="462">
        <v>1996</v>
      </c>
      <c r="AI1051" s="15" t="s">
        <v>4809</v>
      </c>
      <c r="AJ1051" s="462" t="s">
        <v>42</v>
      </c>
      <c r="AK1051" s="525">
        <v>1560804</v>
      </c>
      <c r="AL1051" s="15" t="s">
        <v>2578</v>
      </c>
      <c r="AM1051" s="1100">
        <v>45208</v>
      </c>
      <c r="AN1051" s="15" t="s">
        <v>49</v>
      </c>
      <c r="AO1051" s="1100">
        <v>45295</v>
      </c>
      <c r="AP1051" s="520">
        <v>1</v>
      </c>
      <c r="AQ1051" s="637">
        <v>1</v>
      </c>
      <c r="AR1051" s="637">
        <v>1</v>
      </c>
      <c r="AS1051" s="638" t="s">
        <v>47</v>
      </c>
      <c r="AT1051" s="18" t="s">
        <v>5498</v>
      </c>
      <c r="AV1051" s="58" t="s">
        <v>47</v>
      </c>
      <c r="AW1051" s="808" t="s">
        <v>5441</v>
      </c>
      <c r="AX1051" s="1100">
        <v>45278</v>
      </c>
      <c r="AY1051" s="501"/>
      <c r="AZ1051" s="58"/>
      <c r="BA1051" s="58"/>
      <c r="BG1051" s="755">
        <f t="shared" si="378"/>
        <v>11</v>
      </c>
      <c r="BH1051" s="709">
        <f t="shared" si="379"/>
        <v>12</v>
      </c>
      <c r="BI1051" s="755">
        <f t="shared" si="380"/>
        <v>1</v>
      </c>
      <c r="BJ1051" s="459" t="str">
        <f t="shared" si="381"/>
        <v>NO TIENE REZAGO</v>
      </c>
    </row>
    <row r="1052" spans="1:63" customFormat="1" ht="18.75" customHeight="1">
      <c r="A1052" s="481">
        <v>623</v>
      </c>
      <c r="B1052" s="114" t="s">
        <v>2836</v>
      </c>
      <c r="C1052" s="15" t="s">
        <v>33</v>
      </c>
      <c r="D1052" s="15" t="s">
        <v>33</v>
      </c>
      <c r="E1052" s="15" t="s">
        <v>91</v>
      </c>
      <c r="F1052" s="15">
        <v>960807808</v>
      </c>
      <c r="G1052" s="310" t="str">
        <f>CONCATENATE(MID(Q1052,3,2),MID(P1052,1,2),MID(H1052,1,2),MID(I1052,1,2),MID(J1052,1,2), MID(K1052,1,2),MID(L1052,1,1))</f>
        <v>104POSAEZJOS</v>
      </c>
      <c r="H1052" s="18" t="s">
        <v>3615</v>
      </c>
      <c r="I1052" s="18" t="s">
        <v>1556</v>
      </c>
      <c r="J1052" s="18" t="s">
        <v>3616</v>
      </c>
      <c r="K1052" s="18" t="s">
        <v>309</v>
      </c>
      <c r="L1052" s="15" t="s">
        <v>57</v>
      </c>
      <c r="M1052" s="103" t="s">
        <v>57</v>
      </c>
      <c r="N1052" s="193">
        <v>40290</v>
      </c>
      <c r="O1052" s="199">
        <v>22</v>
      </c>
      <c r="P1052" s="199">
        <v>4</v>
      </c>
      <c r="Q1052" s="199">
        <v>2010</v>
      </c>
      <c r="R1052" s="637">
        <f t="shared" ca="1" si="376"/>
        <v>13</v>
      </c>
      <c r="S1052" s="15" t="s">
        <v>4808</v>
      </c>
      <c r="T1052" s="29" t="s">
        <v>2590</v>
      </c>
      <c r="U1052" s="15">
        <v>33360965</v>
      </c>
      <c r="V1052" s="14" t="s">
        <v>2602</v>
      </c>
      <c r="W1052" s="114" t="s">
        <v>47</v>
      </c>
      <c r="X1052" s="51" t="str">
        <f t="shared" si="377"/>
        <v>8510SAGONAJOV</v>
      </c>
      <c r="Y1052" s="18" t="s">
        <v>1556</v>
      </c>
      <c r="Z1052" s="18" t="s">
        <v>234</v>
      </c>
      <c r="AA1052" s="18" t="s">
        <v>1165</v>
      </c>
      <c r="AB1052" s="18" t="s">
        <v>374</v>
      </c>
      <c r="AC1052" s="481" t="s">
        <v>56</v>
      </c>
      <c r="AD1052" s="15" t="s">
        <v>42</v>
      </c>
      <c r="AE1052" s="118">
        <v>31321</v>
      </c>
      <c r="AF1052" s="18" t="s">
        <v>144</v>
      </c>
      <c r="AG1052" s="18" t="s">
        <v>114</v>
      </c>
      <c r="AH1052" s="18" t="s">
        <v>181</v>
      </c>
      <c r="AI1052" s="58" t="s">
        <v>4809</v>
      </c>
      <c r="AJ1052" s="15" t="s">
        <v>42</v>
      </c>
      <c r="AK1052" s="20">
        <v>1179175</v>
      </c>
      <c r="AL1052" s="15" t="s">
        <v>2578</v>
      </c>
      <c r="AM1052" s="85">
        <v>45184</v>
      </c>
      <c r="AN1052" s="15" t="s">
        <v>49</v>
      </c>
      <c r="AO1052" s="31">
        <v>45237</v>
      </c>
      <c r="AP1052" s="15">
        <v>1</v>
      </c>
      <c r="AQ1052" s="20">
        <v>1</v>
      </c>
      <c r="AR1052" s="20">
        <v>1</v>
      </c>
      <c r="AS1052" s="114" t="s">
        <v>47</v>
      </c>
      <c r="AT1052" s="15" t="s">
        <v>188</v>
      </c>
      <c r="AU1052" s="398" t="s">
        <v>47</v>
      </c>
      <c r="AV1052" s="15"/>
      <c r="AW1052" s="180"/>
      <c r="AX1052" s="15"/>
      <c r="AY1052" s="180"/>
      <c r="AZ1052" s="15"/>
      <c r="BA1052" s="15"/>
      <c r="BB1052" s="164"/>
      <c r="BC1052" s="164"/>
      <c r="BD1052" s="164"/>
      <c r="BE1052" s="164"/>
      <c r="BF1052" s="164"/>
      <c r="BG1052" s="755">
        <f t="shared" si="378"/>
        <v>8</v>
      </c>
      <c r="BH1052" s="709">
        <f t="shared" si="379"/>
        <v>13</v>
      </c>
      <c r="BI1052" s="755">
        <f t="shared" si="380"/>
        <v>5</v>
      </c>
      <c r="BJ1052" s="459" t="str">
        <f t="shared" si="381"/>
        <v>4 AÑOS REZAGO A MÁS</v>
      </c>
      <c r="BK1052" s="164"/>
    </row>
    <row r="1053" spans="1:63" customFormat="1" ht="18.75" customHeight="1">
      <c r="A1053" s="481">
        <v>629</v>
      </c>
      <c r="B1053" s="114" t="s">
        <v>2836</v>
      </c>
      <c r="C1053" s="15" t="s">
        <v>33</v>
      </c>
      <c r="D1053" s="15" t="s">
        <v>33</v>
      </c>
      <c r="E1053" s="33" t="s">
        <v>60</v>
      </c>
      <c r="F1053" s="15">
        <v>958179976</v>
      </c>
      <c r="G1053" s="310" t="str">
        <f>CONCATENATE(MID(Q1053,3,2),MID(P1053,1,2),MID(H1053,1,2),MID(I1053,1,2),MID(J1053,1,2), MID(K1053,1,2),MID(L1053,1,1))</f>
        <v>156PRSEJUANS</v>
      </c>
      <c r="H1053" s="18" t="s">
        <v>3098</v>
      </c>
      <c r="I1053" s="18" t="s">
        <v>941</v>
      </c>
      <c r="J1053" s="18" t="s">
        <v>1085</v>
      </c>
      <c r="K1053" s="18" t="s">
        <v>2163</v>
      </c>
      <c r="L1053" s="15" t="s">
        <v>57</v>
      </c>
      <c r="M1053" s="103" t="s">
        <v>57</v>
      </c>
      <c r="N1053" s="193">
        <v>42183</v>
      </c>
      <c r="O1053" s="199">
        <v>28</v>
      </c>
      <c r="P1053" s="199">
        <v>6</v>
      </c>
      <c r="Q1053" s="199">
        <v>2015</v>
      </c>
      <c r="R1053" s="637">
        <f t="shared" ca="1" si="376"/>
        <v>8</v>
      </c>
      <c r="S1053" s="15" t="s">
        <v>4808</v>
      </c>
      <c r="T1053" s="29" t="s">
        <v>2590</v>
      </c>
      <c r="U1053" s="19" t="s">
        <v>3624</v>
      </c>
      <c r="V1053" s="21" t="s">
        <v>53</v>
      </c>
      <c r="W1053" s="114" t="s">
        <v>47</v>
      </c>
      <c r="X1053" s="51" t="str">
        <f t="shared" si="377"/>
        <v>9012SEPIKECAV</v>
      </c>
      <c r="Y1053" s="18" t="s">
        <v>941</v>
      </c>
      <c r="Z1053" s="18" t="s">
        <v>510</v>
      </c>
      <c r="AA1053" s="18" t="s">
        <v>1567</v>
      </c>
      <c r="AB1053" s="18" t="s">
        <v>383</v>
      </c>
      <c r="AC1053" s="481" t="s">
        <v>56</v>
      </c>
      <c r="AD1053" s="44" t="s">
        <v>57</v>
      </c>
      <c r="AE1053" s="116">
        <v>33228</v>
      </c>
      <c r="AF1053" s="18" t="s">
        <v>44</v>
      </c>
      <c r="AG1053" s="18" t="s">
        <v>206</v>
      </c>
      <c r="AH1053" s="18" t="s">
        <v>508</v>
      </c>
      <c r="AI1053" s="58" t="s">
        <v>4809</v>
      </c>
      <c r="AJ1053" s="32" t="s">
        <v>58</v>
      </c>
      <c r="AK1053" s="117" t="s">
        <v>1568</v>
      </c>
      <c r="AL1053" s="15" t="s">
        <v>2578</v>
      </c>
      <c r="AM1053" s="31">
        <v>45222.417013888888</v>
      </c>
      <c r="AN1053" s="15" t="s">
        <v>49</v>
      </c>
      <c r="AO1053" s="24">
        <v>45249</v>
      </c>
      <c r="AP1053" s="15">
        <v>1</v>
      </c>
      <c r="AQ1053" s="20">
        <v>1</v>
      </c>
      <c r="AR1053" s="20">
        <v>2</v>
      </c>
      <c r="AS1053" s="114" t="s">
        <v>47</v>
      </c>
      <c r="AT1053" s="15" t="s">
        <v>67</v>
      </c>
      <c r="AU1053" s="398" t="s">
        <v>47</v>
      </c>
      <c r="AV1053" s="15"/>
      <c r="AW1053" s="180"/>
      <c r="AX1053" s="15"/>
      <c r="AY1053" s="180"/>
      <c r="AZ1053" s="15"/>
      <c r="BA1053" s="15"/>
      <c r="BB1053" s="164"/>
      <c r="BC1053" s="164"/>
      <c r="BD1053" s="164"/>
      <c r="BE1053" s="164"/>
      <c r="BF1053" s="164"/>
      <c r="BG1053" s="755">
        <f t="shared" si="378"/>
        <v>6</v>
      </c>
      <c r="BH1053" s="709">
        <f t="shared" si="379"/>
        <v>8</v>
      </c>
      <c r="BI1053" s="755">
        <f t="shared" si="380"/>
        <v>2</v>
      </c>
      <c r="BJ1053" s="459" t="str">
        <f t="shared" si="381"/>
        <v>2 AÑOS REZAGO</v>
      </c>
      <c r="BK1053" s="164"/>
    </row>
    <row r="1054" spans="1:63" customFormat="1" ht="18.75" customHeight="1">
      <c r="A1054" s="481">
        <v>682</v>
      </c>
      <c r="B1054" s="114" t="s">
        <v>2836</v>
      </c>
      <c r="C1054" s="15" t="s">
        <v>33</v>
      </c>
      <c r="D1054" s="15" t="s">
        <v>33</v>
      </c>
      <c r="E1054" s="15" t="s">
        <v>2048</v>
      </c>
      <c r="F1054" s="15">
        <v>933444374</v>
      </c>
      <c r="G1054" s="310" t="str">
        <f>CONCATENATE(MID(Q1054,3,2),MID(P1054,1,2),MID(H1054,1,2),MID(I1054,1,2),MID(J1054,1,2), MID(K1054,1,2),MID(L1054,1,1))</f>
        <v>161PRVIMHSUP</v>
      </c>
      <c r="H1054" s="18" t="s">
        <v>3098</v>
      </c>
      <c r="I1054" s="18" t="s">
        <v>1717</v>
      </c>
      <c r="J1054" s="18" t="s">
        <v>3731</v>
      </c>
      <c r="K1054" s="18" t="s">
        <v>2673</v>
      </c>
      <c r="L1054" s="21" t="s">
        <v>42</v>
      </c>
      <c r="M1054" s="21" t="s">
        <v>42</v>
      </c>
      <c r="N1054" s="193">
        <v>42397</v>
      </c>
      <c r="O1054" s="199">
        <v>28</v>
      </c>
      <c r="P1054" s="199">
        <v>1</v>
      </c>
      <c r="Q1054" s="199">
        <v>2016</v>
      </c>
      <c r="R1054" s="637">
        <f t="shared" ca="1" si="376"/>
        <v>8</v>
      </c>
      <c r="S1054" s="15" t="s">
        <v>4809</v>
      </c>
      <c r="T1054" s="18" t="s">
        <v>42</v>
      </c>
      <c r="U1054" s="19" t="s">
        <v>3732</v>
      </c>
      <c r="V1054" s="756" t="s">
        <v>2631</v>
      </c>
      <c r="W1054" s="114" t="s">
        <v>47</v>
      </c>
      <c r="X1054" s="51" t="str">
        <f t="shared" si="377"/>
        <v>945VISAOSROV</v>
      </c>
      <c r="Y1054" s="18" t="s">
        <v>1717</v>
      </c>
      <c r="Z1054" s="18" t="s">
        <v>1349</v>
      </c>
      <c r="AA1054" s="18" t="s">
        <v>1718</v>
      </c>
      <c r="AB1054" s="18" t="s">
        <v>1318</v>
      </c>
      <c r="AC1054" s="481" t="s">
        <v>56</v>
      </c>
      <c r="AD1054" s="44" t="s">
        <v>111</v>
      </c>
      <c r="AE1054" s="116">
        <v>34480</v>
      </c>
      <c r="AF1054" s="18" t="s">
        <v>248</v>
      </c>
      <c r="AG1054" s="18" t="s">
        <v>180</v>
      </c>
      <c r="AH1054" s="18" t="s">
        <v>75</v>
      </c>
      <c r="AI1054" s="58" t="s">
        <v>4809</v>
      </c>
      <c r="AJ1054" s="150" t="s">
        <v>142</v>
      </c>
      <c r="AK1054" s="117" t="s">
        <v>1719</v>
      </c>
      <c r="AL1054" s="15" t="s">
        <v>2578</v>
      </c>
      <c r="AM1054" s="85">
        <v>45226.656331018516</v>
      </c>
      <c r="AN1054" s="15" t="s">
        <v>49</v>
      </c>
      <c r="AO1054" s="1111">
        <v>45251</v>
      </c>
      <c r="AP1054" s="15">
        <v>1</v>
      </c>
      <c r="AQ1054" s="20">
        <v>1</v>
      </c>
      <c r="AR1054" s="20">
        <v>2</v>
      </c>
      <c r="AS1054" s="114" t="s">
        <v>47</v>
      </c>
      <c r="AT1054" s="15" t="s">
        <v>67</v>
      </c>
      <c r="AU1054" s="398" t="s">
        <v>47</v>
      </c>
      <c r="AV1054" s="15"/>
      <c r="AW1054" s="180"/>
      <c r="AX1054" s="15"/>
      <c r="AY1054" s="180"/>
      <c r="AZ1054" s="15"/>
      <c r="BA1054" s="15"/>
      <c r="BB1054" s="164"/>
      <c r="BC1054" s="164"/>
      <c r="BD1054" s="164"/>
      <c r="BE1054" s="164"/>
      <c r="BF1054" s="164"/>
      <c r="BG1054" s="755">
        <f t="shared" si="378"/>
        <v>6</v>
      </c>
      <c r="BH1054" s="709">
        <f t="shared" si="379"/>
        <v>8</v>
      </c>
      <c r="BI1054" s="755">
        <f t="shared" si="380"/>
        <v>2</v>
      </c>
      <c r="BJ1054" s="459" t="str">
        <f t="shared" si="381"/>
        <v>2 AÑOS REZAGO</v>
      </c>
      <c r="BK1054" s="164"/>
    </row>
    <row r="1055" spans="1:63" customFormat="1" ht="18.75" customHeight="1">
      <c r="A1055" s="481">
        <v>748</v>
      </c>
      <c r="B1055" s="114" t="s">
        <v>2836</v>
      </c>
      <c r="C1055" s="15" t="s">
        <v>50</v>
      </c>
      <c r="D1055" s="15" t="s">
        <v>50</v>
      </c>
      <c r="E1055" s="26" t="s">
        <v>51</v>
      </c>
      <c r="F1055" s="44">
        <v>938280517</v>
      </c>
      <c r="G1055" s="310" t="str">
        <f>CONCATENATE(MID(Q1055,3,2),MID(P1055,1,2),MID(H1055,1,2),MID(I1055,1,2),MID(J1055,1,2), MID(K1055,1,2),MID(L1055,1,1))</f>
        <v>0810PRSIMIELS</v>
      </c>
      <c r="H1055" s="32" t="s">
        <v>3811</v>
      </c>
      <c r="I1055" s="32" t="s">
        <v>996</v>
      </c>
      <c r="J1055" s="32" t="s">
        <v>119</v>
      </c>
      <c r="K1055" s="32" t="s">
        <v>2735</v>
      </c>
      <c r="L1055" s="15" t="s">
        <v>57</v>
      </c>
      <c r="M1055" s="103" t="s">
        <v>57</v>
      </c>
      <c r="N1055" s="193">
        <v>39742</v>
      </c>
      <c r="O1055" s="199">
        <v>21</v>
      </c>
      <c r="P1055" s="199">
        <v>10</v>
      </c>
      <c r="Q1055" s="199">
        <v>2008</v>
      </c>
      <c r="R1055" s="637">
        <f t="shared" ca="1" si="376"/>
        <v>15</v>
      </c>
      <c r="S1055" s="15" t="s">
        <v>4808</v>
      </c>
      <c r="T1055" s="29" t="s">
        <v>86</v>
      </c>
      <c r="U1055" s="142">
        <v>32475443</v>
      </c>
      <c r="V1055" s="14" t="s">
        <v>2656</v>
      </c>
      <c r="W1055" s="114" t="s">
        <v>47</v>
      </c>
      <c r="X1055" s="51" t="str">
        <f t="shared" si="377"/>
        <v>004LUSIJUNAV</v>
      </c>
      <c r="Y1055" s="32" t="s">
        <v>995</v>
      </c>
      <c r="Z1055" s="32" t="s">
        <v>996</v>
      </c>
      <c r="AA1055" s="32" t="s">
        <v>997</v>
      </c>
      <c r="AB1055" s="32" t="s">
        <v>998</v>
      </c>
      <c r="AC1055" s="481" t="s">
        <v>56</v>
      </c>
      <c r="AD1055" s="44" t="s">
        <v>57</v>
      </c>
      <c r="AE1055" s="138">
        <v>36633</v>
      </c>
      <c r="AF1055" s="18" t="s">
        <v>284</v>
      </c>
      <c r="AG1055" s="18" t="s">
        <v>123</v>
      </c>
      <c r="AH1055" s="18" t="s">
        <v>187</v>
      </c>
      <c r="AI1055" s="58" t="s">
        <v>4809</v>
      </c>
      <c r="AJ1055" s="32" t="s">
        <v>58</v>
      </c>
      <c r="AK1055" s="45">
        <v>29655185</v>
      </c>
      <c r="AL1055" s="44" t="s">
        <v>2578</v>
      </c>
      <c r="AM1055" s="31">
        <v>45211</v>
      </c>
      <c r="AN1055" s="44"/>
      <c r="AO1055" s="1111"/>
      <c r="AP1055" s="44"/>
      <c r="AQ1055" s="388"/>
      <c r="AR1055" s="45"/>
      <c r="AS1055" s="114" t="s">
        <v>47</v>
      </c>
      <c r="AT1055" s="15" t="s">
        <v>59</v>
      </c>
      <c r="AU1055" s="398" t="s">
        <v>47</v>
      </c>
      <c r="AV1055" s="15"/>
      <c r="AW1055" s="180"/>
      <c r="AX1055" s="15"/>
      <c r="AY1055" s="180"/>
      <c r="AZ1055" s="15"/>
      <c r="BA1055" s="15"/>
      <c r="BB1055" s="164"/>
      <c r="BC1055" s="164"/>
      <c r="BD1055" s="164"/>
      <c r="BE1055" s="164"/>
      <c r="BF1055" s="164"/>
      <c r="BG1055" s="755">
        <f t="shared" si="378"/>
        <v>12</v>
      </c>
      <c r="BH1055" s="709">
        <f t="shared" si="379"/>
        <v>15</v>
      </c>
      <c r="BI1055" s="755">
        <f t="shared" si="380"/>
        <v>3</v>
      </c>
      <c r="BJ1055" s="459" t="str">
        <f t="shared" si="381"/>
        <v>3 AÑOS REZAGO</v>
      </c>
      <c r="BK1055" s="164"/>
    </row>
    <row r="1056" spans="1:63" customFormat="1" ht="18.75" customHeight="1">
      <c r="A1056" s="481">
        <v>119</v>
      </c>
      <c r="B1056" s="51" t="s">
        <v>2575</v>
      </c>
      <c r="C1056" s="25" t="s">
        <v>50</v>
      </c>
      <c r="D1056" s="25" t="s">
        <v>50</v>
      </c>
      <c r="E1056" s="26" t="s">
        <v>51</v>
      </c>
      <c r="F1056" s="26" t="s">
        <v>324</v>
      </c>
      <c r="G1056" s="310" t="str">
        <f>CONCATENATE(MID(Q1056,3,2),MID(P1056,1,2),MID(H1056,1,2),MID(I1056,1,2),MID(J1056,1,2), MID(K1056,1,2),MID(L1056,1,1))</f>
        <v>1712PRBLEDJHS</v>
      </c>
      <c r="H1056" s="27" t="s">
        <v>2739</v>
      </c>
      <c r="I1056" s="27" t="s">
        <v>321</v>
      </c>
      <c r="J1056" s="27" t="s">
        <v>2742</v>
      </c>
      <c r="K1056" s="27" t="s">
        <v>2743</v>
      </c>
      <c r="L1056" s="15" t="s">
        <v>57</v>
      </c>
      <c r="M1056" s="103" t="s">
        <v>57</v>
      </c>
      <c r="N1056" s="193">
        <v>43091</v>
      </c>
      <c r="O1056" s="199">
        <v>22</v>
      </c>
      <c r="P1056" s="199">
        <v>12</v>
      </c>
      <c r="Q1056" s="199">
        <v>2017</v>
      </c>
      <c r="R1056" s="637">
        <f t="shared" ca="1" si="376"/>
        <v>6</v>
      </c>
      <c r="S1056" s="15" t="s">
        <v>4808</v>
      </c>
      <c r="T1056" s="29" t="s">
        <v>2590</v>
      </c>
      <c r="U1056" s="26">
        <v>150</v>
      </c>
      <c r="V1056" s="14" t="s">
        <v>2595</v>
      </c>
      <c r="W1056" s="51" t="s">
        <v>47</v>
      </c>
      <c r="X1056" s="51" t="str">
        <f t="shared" si="377"/>
        <v>851BLNIMINIV</v>
      </c>
      <c r="Y1056" s="26" t="s">
        <v>321</v>
      </c>
      <c r="Z1056" s="32" t="s">
        <v>53</v>
      </c>
      <c r="AA1056" s="26" t="s">
        <v>325</v>
      </c>
      <c r="AB1056" s="185" t="s">
        <v>53</v>
      </c>
      <c r="AC1056" s="481" t="s">
        <v>56</v>
      </c>
      <c r="AD1056" s="44" t="s">
        <v>57</v>
      </c>
      <c r="AE1056" s="30">
        <v>31062</v>
      </c>
      <c r="AF1056" s="26">
        <v>15</v>
      </c>
      <c r="AG1056" s="26">
        <v>1</v>
      </c>
      <c r="AH1056" s="26">
        <v>1985</v>
      </c>
      <c r="AI1056" s="58" t="s">
        <v>4809</v>
      </c>
      <c r="AJ1056" s="26" t="s">
        <v>326</v>
      </c>
      <c r="AK1056" s="28" t="s">
        <v>2744</v>
      </c>
      <c r="AL1056" s="1080" t="s">
        <v>2578</v>
      </c>
      <c r="AM1056" s="31">
        <v>45203</v>
      </c>
      <c r="AN1056" s="1078"/>
      <c r="AO1056" s="1121"/>
      <c r="AP1056" s="1078"/>
      <c r="AQ1056" s="45"/>
      <c r="AR1056" s="28"/>
      <c r="AS1056" s="51" t="s">
        <v>47</v>
      </c>
      <c r="AT1056" s="26" t="s">
        <v>59</v>
      </c>
      <c r="AU1056" s="1058" t="s">
        <v>47</v>
      </c>
      <c r="AV1056" s="58"/>
      <c r="AW1056" s="244"/>
      <c r="AX1056" s="557"/>
      <c r="AY1056" s="244"/>
      <c r="AZ1056" s="58"/>
      <c r="BA1056" s="557"/>
      <c r="BB1056" s="1061"/>
      <c r="BC1056" s="1061"/>
      <c r="BD1056" s="1061"/>
      <c r="BE1056" s="1061"/>
      <c r="BF1056" s="1061"/>
      <c r="BG1056" s="755">
        <f t="shared" si="378"/>
        <v>6</v>
      </c>
      <c r="BH1056" s="709">
        <f t="shared" si="379"/>
        <v>6</v>
      </c>
      <c r="BI1056" s="755">
        <f t="shared" si="380"/>
        <v>0</v>
      </c>
      <c r="BJ1056" s="459" t="str">
        <f t="shared" si="381"/>
        <v>NO TIENE REZAGO</v>
      </c>
      <c r="BK1056" s="1061"/>
    </row>
    <row r="1057" spans="1:63" customFormat="1" ht="18.75" customHeight="1">
      <c r="A1057" s="481">
        <v>118</v>
      </c>
      <c r="B1057" s="51" t="s">
        <v>2575</v>
      </c>
      <c r="C1057" s="25" t="s">
        <v>50</v>
      </c>
      <c r="D1057" s="25" t="s">
        <v>50</v>
      </c>
      <c r="E1057" s="26" t="s">
        <v>51</v>
      </c>
      <c r="F1057" s="26" t="s">
        <v>324</v>
      </c>
      <c r="G1057" s="310" t="str">
        <f>CONCATENATE(MID(Q1057,3,2),MID(P1057,1,2),MID(H1057,1,2),MID(I1057,1,2),MID(J1057,1,2), MID(K1057,1,2),MID(L1057,1,1))</f>
        <v>2010PRBLMIJHS</v>
      </c>
      <c r="H1057" s="27" t="s">
        <v>2739</v>
      </c>
      <c r="I1057" s="27" t="s">
        <v>321</v>
      </c>
      <c r="J1057" s="27" t="s">
        <v>2740</v>
      </c>
      <c r="K1057" s="27" t="s">
        <v>2741</v>
      </c>
      <c r="L1057" s="15" t="s">
        <v>57</v>
      </c>
      <c r="M1057" s="103" t="s">
        <v>57</v>
      </c>
      <c r="N1057" s="193">
        <v>44105</v>
      </c>
      <c r="O1057" s="199">
        <v>1</v>
      </c>
      <c r="P1057" s="199">
        <v>10</v>
      </c>
      <c r="Q1057" s="199">
        <v>2020</v>
      </c>
      <c r="R1057" s="637">
        <f t="shared" ca="1" si="376"/>
        <v>3</v>
      </c>
      <c r="S1057" s="15" t="s">
        <v>4809</v>
      </c>
      <c r="T1057" s="26" t="s">
        <v>326</v>
      </c>
      <c r="U1057" s="47" t="s">
        <v>1866</v>
      </c>
      <c r="V1057" s="29" t="s">
        <v>53</v>
      </c>
      <c r="W1057" s="51" t="s">
        <v>47</v>
      </c>
      <c r="X1057" s="51" t="str">
        <f t="shared" si="377"/>
        <v>851BLNIMINIV</v>
      </c>
      <c r="Y1057" s="26" t="s">
        <v>321</v>
      </c>
      <c r="Z1057" s="32" t="s">
        <v>53</v>
      </c>
      <c r="AA1057" s="26" t="s">
        <v>325</v>
      </c>
      <c r="AB1057" s="185" t="s">
        <v>53</v>
      </c>
      <c r="AC1057" s="481" t="s">
        <v>56</v>
      </c>
      <c r="AD1057" s="44" t="s">
        <v>57</v>
      </c>
      <c r="AE1057" s="30">
        <v>31062</v>
      </c>
      <c r="AF1057" s="26">
        <v>15</v>
      </c>
      <c r="AG1057" s="26">
        <v>1</v>
      </c>
      <c r="AH1057" s="26">
        <v>1985</v>
      </c>
      <c r="AI1057" s="58" t="s">
        <v>4809</v>
      </c>
      <c r="AJ1057" s="26" t="s">
        <v>326</v>
      </c>
      <c r="AK1057" s="28" t="s">
        <v>327</v>
      </c>
      <c r="AL1057" s="1080" t="s">
        <v>2578</v>
      </c>
      <c r="AM1057" s="31">
        <v>45204</v>
      </c>
      <c r="AN1057" s="15" t="s">
        <v>49</v>
      </c>
      <c r="AO1057" s="1111">
        <v>45211</v>
      </c>
      <c r="AP1057" s="1078">
        <v>2</v>
      </c>
      <c r="AQ1057" s="388">
        <v>2</v>
      </c>
      <c r="AR1057" s="28">
        <v>2</v>
      </c>
      <c r="AS1057" s="51" t="s">
        <v>47</v>
      </c>
      <c r="AT1057" s="26" t="s">
        <v>59</v>
      </c>
      <c r="AU1057" s="1058" t="s">
        <v>47</v>
      </c>
      <c r="AV1057" s="58"/>
      <c r="AW1057" s="244"/>
      <c r="AX1057" s="557"/>
      <c r="AY1057" s="244"/>
      <c r="AZ1057" s="58"/>
      <c r="BA1057" s="557"/>
      <c r="BB1057" s="1061"/>
      <c r="BC1057" s="1061"/>
      <c r="BD1057" s="1061"/>
      <c r="BE1057" s="1061"/>
      <c r="BF1057" s="1061"/>
      <c r="BG1057" s="755">
        <f t="shared" si="378"/>
        <v>6</v>
      </c>
      <c r="BH1057" s="709">
        <f t="shared" si="379"/>
        <v>3</v>
      </c>
      <c r="BI1057" s="755">
        <f t="shared" si="380"/>
        <v>-3</v>
      </c>
      <c r="BJ1057" s="459" t="str">
        <f t="shared" si="381"/>
        <v>NO TIENE REZAGO</v>
      </c>
      <c r="BK1057" s="1061"/>
    </row>
    <row r="1058" spans="1:63" customFormat="1" ht="18.75" customHeight="1">
      <c r="A1058" s="481">
        <v>446</v>
      </c>
      <c r="B1058" s="114" t="s">
        <v>2836</v>
      </c>
      <c r="C1058" s="15" t="s">
        <v>33</v>
      </c>
      <c r="D1058" s="15" t="s">
        <v>33</v>
      </c>
      <c r="E1058" s="16" t="s">
        <v>34</v>
      </c>
      <c r="F1058" s="15" t="s">
        <v>1092</v>
      </c>
      <c r="G1058" s="310" t="str">
        <f>CONCATENATE(MID(Q1058,3,2),MID(P1058,1,2),MID(H1058,1,2),MID(I1058,1,2),MID(J1058,1,2), MID(K1058,1,2),MID(L1058,1,1))</f>
        <v>158PRMEGAALS</v>
      </c>
      <c r="H1058" s="18" t="s">
        <v>2739</v>
      </c>
      <c r="I1058" s="18" t="s">
        <v>175</v>
      </c>
      <c r="J1058" s="18" t="s">
        <v>1053</v>
      </c>
      <c r="K1058" s="18" t="s">
        <v>1776</v>
      </c>
      <c r="L1058" s="15" t="s">
        <v>57</v>
      </c>
      <c r="M1058" s="103" t="s">
        <v>57</v>
      </c>
      <c r="N1058" s="193">
        <v>42217</v>
      </c>
      <c r="O1058" s="199">
        <v>1</v>
      </c>
      <c r="P1058" s="199">
        <v>8</v>
      </c>
      <c r="Q1058" s="199">
        <v>2015</v>
      </c>
      <c r="R1058" s="637">
        <f t="shared" ca="1" si="376"/>
        <v>8</v>
      </c>
      <c r="S1058" s="15" t="s">
        <v>4808</v>
      </c>
      <c r="T1058" s="29" t="s">
        <v>2590</v>
      </c>
      <c r="U1058" s="16">
        <v>297</v>
      </c>
      <c r="V1058" s="756" t="s">
        <v>2631</v>
      </c>
      <c r="W1058" s="114" t="s">
        <v>47</v>
      </c>
      <c r="X1058" s="51" t="str">
        <f t="shared" si="377"/>
        <v>992MESIMAELV</v>
      </c>
      <c r="Y1058" s="15" t="s">
        <v>175</v>
      </c>
      <c r="Z1058" s="15" t="s">
        <v>1093</v>
      </c>
      <c r="AA1058" s="15" t="s">
        <v>185</v>
      </c>
      <c r="AB1058" s="15" t="s">
        <v>816</v>
      </c>
      <c r="AC1058" s="481" t="s">
        <v>56</v>
      </c>
      <c r="AD1058" s="44" t="s">
        <v>57</v>
      </c>
      <c r="AE1058" s="31">
        <v>36213</v>
      </c>
      <c r="AF1058" s="18" t="s">
        <v>252</v>
      </c>
      <c r="AG1058" s="18" t="s">
        <v>155</v>
      </c>
      <c r="AH1058" s="18" t="s">
        <v>344</v>
      </c>
      <c r="AI1058" s="58" t="s">
        <v>4809</v>
      </c>
      <c r="AJ1058" s="32" t="s">
        <v>58</v>
      </c>
      <c r="AK1058" s="20">
        <v>27166531</v>
      </c>
      <c r="AL1058" s="15" t="s">
        <v>2578</v>
      </c>
      <c r="AM1058" s="85">
        <v>45184</v>
      </c>
      <c r="AN1058" s="15" t="s">
        <v>49</v>
      </c>
      <c r="AO1058" s="31">
        <v>45255</v>
      </c>
      <c r="AP1058" s="15">
        <v>1</v>
      </c>
      <c r="AQ1058" s="20">
        <v>1</v>
      </c>
      <c r="AR1058" s="20">
        <v>1</v>
      </c>
      <c r="AS1058" s="114" t="s">
        <v>47</v>
      </c>
      <c r="AT1058" s="15" t="s">
        <v>98</v>
      </c>
      <c r="AU1058" s="398" t="s">
        <v>47</v>
      </c>
      <c r="AV1058" s="15"/>
      <c r="AW1058" s="180"/>
      <c r="AX1058" s="15"/>
      <c r="AY1058" s="180"/>
      <c r="AZ1058" s="15"/>
      <c r="BA1058" s="15"/>
      <c r="BB1058" s="164"/>
      <c r="BC1058" s="164"/>
      <c r="BD1058" s="164"/>
      <c r="BE1058" s="164"/>
      <c r="BF1058" s="164"/>
      <c r="BG1058" s="755">
        <f t="shared" si="378"/>
        <v>6</v>
      </c>
      <c r="BH1058" s="709">
        <f t="shared" si="379"/>
        <v>8</v>
      </c>
      <c r="BI1058" s="755">
        <f t="shared" si="380"/>
        <v>2</v>
      </c>
      <c r="BJ1058" s="459" t="str">
        <f t="shared" si="381"/>
        <v>2 AÑOS REZAGO</v>
      </c>
      <c r="BK1058" s="164"/>
    </row>
    <row r="1059" spans="1:63" customFormat="1" ht="18.75" customHeight="1">
      <c r="A1059" s="481">
        <v>1339</v>
      </c>
      <c r="B1059" s="23" t="s">
        <v>5311</v>
      </c>
      <c r="C1059" s="15" t="s">
        <v>50</v>
      </c>
      <c r="D1059" s="15" t="s">
        <v>50</v>
      </c>
      <c r="E1059" s="567" t="s">
        <v>51</v>
      </c>
      <c r="F1059" s="567">
        <v>916638240</v>
      </c>
      <c r="G1059" s="310" t="str">
        <f>CONCATENATE(MID(Q1059,3,2),MID(P1059,1,2),MID(H1059,1,2),MID(I1059,1,2),MID(J1059,1,2), MID(K1059,1,2),MID(L1059,1,1))</f>
        <v>147PUVIEMABS</v>
      </c>
      <c r="H1059" s="499" t="s">
        <v>6174</v>
      </c>
      <c r="I1059" s="499" t="s">
        <v>571</v>
      </c>
      <c r="J1059" s="499" t="s">
        <v>5379</v>
      </c>
      <c r="K1059" s="499" t="s">
        <v>2581</v>
      </c>
      <c r="L1059" s="58" t="s">
        <v>57</v>
      </c>
      <c r="M1059" s="103" t="s">
        <v>57</v>
      </c>
      <c r="N1059" s="568">
        <v>41831</v>
      </c>
      <c r="O1059" s="576">
        <v>11</v>
      </c>
      <c r="P1059" s="576">
        <v>7</v>
      </c>
      <c r="Q1059" s="576">
        <v>2014</v>
      </c>
      <c r="R1059" s="637">
        <f t="shared" ref="R1059:R1068" ca="1" si="382">DATEDIF(N1059,TODAY(),"Y")</f>
        <v>9</v>
      </c>
      <c r="S1059" s="482" t="s">
        <v>4808</v>
      </c>
      <c r="T1059" s="499" t="s">
        <v>2590</v>
      </c>
      <c r="U1059" s="569">
        <v>1335</v>
      </c>
      <c r="V1059" s="14" t="s">
        <v>2588</v>
      </c>
      <c r="W1059" s="114" t="s">
        <v>47</v>
      </c>
      <c r="X1059" s="51" t="str">
        <f t="shared" ref="X1059:X1068" si="383">UPPER(CONCATENATE(MID(AH1059,3,2),MID(AG1059,1,2),MID(Y1059,1,2),MID(Z1059,1,2),MID(AA1059,1,2),MID(AB1059,1,2),MID(AC1059,1,1)))</f>
        <v>9510VIRASIESV</v>
      </c>
      <c r="Y1059" s="499" t="s">
        <v>1730</v>
      </c>
      <c r="Z1059" s="499" t="s">
        <v>158</v>
      </c>
      <c r="AA1059" s="499" t="s">
        <v>1819</v>
      </c>
      <c r="AB1059" s="499" t="s">
        <v>904</v>
      </c>
      <c r="AC1059" s="481" t="s">
        <v>56</v>
      </c>
      <c r="AD1059" s="44" t="s">
        <v>57</v>
      </c>
      <c r="AE1059" s="583">
        <v>35003</v>
      </c>
      <c r="AF1059" s="576" t="s">
        <v>418</v>
      </c>
      <c r="AG1059" s="577" t="s">
        <v>114</v>
      </c>
      <c r="AH1059" s="576" t="s">
        <v>278</v>
      </c>
      <c r="AI1059" s="15" t="s">
        <v>4809</v>
      </c>
      <c r="AJ1059" s="576" t="s">
        <v>58</v>
      </c>
      <c r="AK1059" s="569">
        <v>25896997</v>
      </c>
      <c r="AL1059" s="15" t="s">
        <v>2578</v>
      </c>
      <c r="AM1059" s="1095">
        <v>45275</v>
      </c>
      <c r="AN1059" s="1101"/>
      <c r="AO1059" s="1101"/>
      <c r="AP1059" s="58">
        <v>2</v>
      </c>
      <c r="AQ1059" s="584"/>
      <c r="AR1059" s="584"/>
      <c r="AS1059" s="114" t="s">
        <v>47</v>
      </c>
      <c r="AT1059" s="18" t="s">
        <v>6241</v>
      </c>
      <c r="AU1059" s="305"/>
      <c r="AV1059" s="58" t="s">
        <v>47</v>
      </c>
      <c r="AW1059" s="771" t="s">
        <v>6243</v>
      </c>
      <c r="AX1059" s="1095">
        <v>45294</v>
      </c>
      <c r="AY1059" s="771" t="s">
        <v>47</v>
      </c>
      <c r="AZ1059" s="58"/>
      <c r="BA1059" s="58"/>
      <c r="BG1059" s="755">
        <f t="shared" ref="BG1059:BG1068" si="384">IF(V1059="NINGUNO",6, IF(V1059="NIVEL INICIAL 3 AÑOS",6,IF(V1059="NIVEL INICIAL 4 AÑOS",6, IF(V1059="NIVEL INICIAL 5 AÑOS",6, IF(V1059="PRIMARIA - 1ER GRADO",6, IF(V1059="PRIMARIA - 2DO GRADO",7, IF(V1059="PRIMARIA - 3ER GRADO",8, IF(V1059="PRIMARIA - 4TO GRADO",9, IF(V1059="PRIMARIA - 5TO GRADO",10, IF(V1059="PRIMARIA - 6TO GRADO",11, IF(V1059="SECUNDARIA - 1ER GRADO",12, IF(V1059="SECUNDARIA - 2DO GRADO",13, IF(V1059="SECUNDARIA - 3ER GRADO",14, IF(V1059="SECUNDARIA - 4TO GRADO",15))))))))))))))</f>
        <v>7</v>
      </c>
      <c r="BH1059" s="709">
        <f t="shared" ref="BH1059:BH1068" si="385">DATEDIF(N1059,"31/03/2024","Y")</f>
        <v>9</v>
      </c>
      <c r="BI1059" s="755">
        <f t="shared" ref="BI1059:BI1068" si="386">BH1059-BG1059</f>
        <v>2</v>
      </c>
      <c r="BJ1059" s="459" t="str">
        <f t="shared" ref="BJ1059:BJ1068" si="387">IF(BI1059&lt;=1,"NO TIENE REZAGO", IF(BI1059=2,"2 AÑOS REZAGO", IF(BI1059=3,"3 AÑOS REZAGO", IF(BI1059&gt;=4, "4 AÑOS REZAGO A MÁS"))))</f>
        <v>2 AÑOS REZAGO</v>
      </c>
    </row>
    <row r="1060" spans="1:63" customFormat="1" ht="18.75" customHeight="1">
      <c r="A1060" s="481">
        <v>1340</v>
      </c>
      <c r="B1060" s="23" t="s">
        <v>5311</v>
      </c>
      <c r="C1060" s="15" t="s">
        <v>50</v>
      </c>
      <c r="D1060" s="15" t="s">
        <v>50</v>
      </c>
      <c r="E1060" s="567" t="s">
        <v>51</v>
      </c>
      <c r="F1060" s="567">
        <v>916638240</v>
      </c>
      <c r="G1060" s="310" t="str">
        <f>CONCATENATE(MID(Q1060,3,2),MID(P1060,1,2),MID(H1060,1,2),MID(I1060,1,2),MID(J1060,1,2), MID(K1060,1,2),MID(L1060,1,1))</f>
        <v>1110PUVILODAS</v>
      </c>
      <c r="H1060" s="499" t="s">
        <v>6174</v>
      </c>
      <c r="I1060" s="499" t="s">
        <v>571</v>
      </c>
      <c r="J1060" s="499" t="s">
        <v>6175</v>
      </c>
      <c r="K1060" s="499" t="s">
        <v>6176</v>
      </c>
      <c r="L1060" s="58" t="s">
        <v>57</v>
      </c>
      <c r="M1060" s="103" t="s">
        <v>57</v>
      </c>
      <c r="N1060" s="575">
        <v>40843</v>
      </c>
      <c r="O1060" s="576">
        <v>27</v>
      </c>
      <c r="P1060" s="576">
        <v>10</v>
      </c>
      <c r="Q1060" s="576">
        <v>2011</v>
      </c>
      <c r="R1060" s="637">
        <f t="shared" ca="1" si="382"/>
        <v>12</v>
      </c>
      <c r="S1060" s="483" t="s">
        <v>4809</v>
      </c>
      <c r="T1060" s="499" t="s">
        <v>2590</v>
      </c>
      <c r="U1060" s="569">
        <v>222</v>
      </c>
      <c r="V1060" s="14" t="s">
        <v>2586</v>
      </c>
      <c r="W1060" s="114" t="s">
        <v>47</v>
      </c>
      <c r="X1060" s="51" t="str">
        <f t="shared" si="383"/>
        <v>9510VIRASIESV</v>
      </c>
      <c r="Y1060" s="499" t="s">
        <v>1730</v>
      </c>
      <c r="Z1060" s="499" t="s">
        <v>158</v>
      </c>
      <c r="AA1060" s="499" t="s">
        <v>1819</v>
      </c>
      <c r="AB1060" s="499" t="s">
        <v>904</v>
      </c>
      <c r="AC1060" s="481" t="s">
        <v>56</v>
      </c>
      <c r="AD1060" s="44" t="s">
        <v>57</v>
      </c>
      <c r="AE1060" s="583">
        <v>35003</v>
      </c>
      <c r="AF1060" s="576" t="s">
        <v>418</v>
      </c>
      <c r="AG1060" s="577" t="s">
        <v>114</v>
      </c>
      <c r="AH1060" s="576" t="s">
        <v>278</v>
      </c>
      <c r="AI1060" s="15" t="s">
        <v>4809</v>
      </c>
      <c r="AJ1060" s="576" t="s">
        <v>58</v>
      </c>
      <c r="AK1060" s="569">
        <v>25896997</v>
      </c>
      <c r="AL1060" s="15" t="s">
        <v>2578</v>
      </c>
      <c r="AM1060" s="1095">
        <v>45275</v>
      </c>
      <c r="AN1060" s="1101"/>
      <c r="AO1060" s="1101"/>
      <c r="AP1060" s="1101"/>
      <c r="AQ1060" s="584"/>
      <c r="AR1060" s="584"/>
      <c r="AS1060" s="114" t="s">
        <v>47</v>
      </c>
      <c r="AT1060" s="18" t="s">
        <v>6241</v>
      </c>
      <c r="AU1060" s="305"/>
      <c r="AV1060" s="58" t="s">
        <v>47</v>
      </c>
      <c r="AW1060" s="771" t="s">
        <v>6243</v>
      </c>
      <c r="AX1060" s="1095">
        <v>45294</v>
      </c>
      <c r="AY1060" s="771" t="s">
        <v>47</v>
      </c>
      <c r="AZ1060" s="58"/>
      <c r="BA1060" s="58"/>
      <c r="BG1060" s="755">
        <f t="shared" si="384"/>
        <v>11</v>
      </c>
      <c r="BH1060" s="709">
        <f t="shared" si="385"/>
        <v>12</v>
      </c>
      <c r="BI1060" s="755">
        <f t="shared" si="386"/>
        <v>1</v>
      </c>
      <c r="BJ1060" s="459" t="str">
        <f t="shared" si="387"/>
        <v>NO TIENE REZAGO</v>
      </c>
    </row>
    <row r="1061" spans="1:63" customFormat="1" ht="18.75" customHeight="1">
      <c r="A1061" s="481">
        <v>209</v>
      </c>
      <c r="B1061" s="114" t="s">
        <v>2836</v>
      </c>
      <c r="C1061" s="15" t="s">
        <v>33</v>
      </c>
      <c r="D1061" s="15" t="s">
        <v>33</v>
      </c>
      <c r="E1061" s="15" t="s">
        <v>2048</v>
      </c>
      <c r="F1061" s="15">
        <v>991099821</v>
      </c>
      <c r="G1061" s="310" t="str">
        <f>CONCATENATE(MID(Q1061,3,2),MID(P1061,1,2),MID(H1061,1,2),MID(I1061,1,2),MID(J1061,1,2), MID(K1061,1,2),MID(L1061,1,1))</f>
        <v>183PUALANMIS</v>
      </c>
      <c r="H1061" s="18" t="s">
        <v>2848</v>
      </c>
      <c r="I1061" s="18" t="s">
        <v>107</v>
      </c>
      <c r="J1061" s="18" t="s">
        <v>1220</v>
      </c>
      <c r="K1061" s="18" t="s">
        <v>2356</v>
      </c>
      <c r="L1061" s="15" t="s">
        <v>57</v>
      </c>
      <c r="M1061" s="103" t="s">
        <v>57</v>
      </c>
      <c r="N1061" s="193">
        <v>43184</v>
      </c>
      <c r="O1061" s="199">
        <v>25</v>
      </c>
      <c r="P1061" s="199">
        <v>3</v>
      </c>
      <c r="Q1061" s="199">
        <v>2018</v>
      </c>
      <c r="R1061" s="637">
        <f t="shared" ca="1" si="382"/>
        <v>6</v>
      </c>
      <c r="S1061" s="15" t="s">
        <v>4809</v>
      </c>
      <c r="T1061" s="29" t="s">
        <v>2590</v>
      </c>
      <c r="U1061" s="115" t="s">
        <v>2849</v>
      </c>
      <c r="V1061" s="14" t="s">
        <v>2592</v>
      </c>
      <c r="W1061" s="114" t="s">
        <v>47</v>
      </c>
      <c r="X1061" s="51" t="str">
        <f t="shared" si="383"/>
        <v>9210ALLOHEKAV</v>
      </c>
      <c r="Y1061" s="15" t="s">
        <v>107</v>
      </c>
      <c r="Z1061" s="15" t="s">
        <v>108</v>
      </c>
      <c r="AA1061" s="15" t="s">
        <v>109</v>
      </c>
      <c r="AB1061" s="15" t="s">
        <v>110</v>
      </c>
      <c r="AC1061" s="481" t="s">
        <v>56</v>
      </c>
      <c r="AD1061" s="44" t="s">
        <v>111</v>
      </c>
      <c r="AE1061" s="116">
        <v>33887</v>
      </c>
      <c r="AF1061" s="18" t="s">
        <v>114</v>
      </c>
      <c r="AG1061" s="18" t="s">
        <v>114</v>
      </c>
      <c r="AH1061" s="18" t="s">
        <v>115</v>
      </c>
      <c r="AI1061" s="58" t="s">
        <v>4809</v>
      </c>
      <c r="AJ1061" s="150" t="s">
        <v>142</v>
      </c>
      <c r="AK1061" s="117" t="s">
        <v>113</v>
      </c>
      <c r="AL1061" s="15" t="s">
        <v>2578</v>
      </c>
      <c r="AM1061" s="85">
        <v>45199</v>
      </c>
      <c r="AN1061" s="15" t="s">
        <v>49</v>
      </c>
      <c r="AO1061" s="31">
        <v>45246</v>
      </c>
      <c r="AP1061" s="15">
        <v>1</v>
      </c>
      <c r="AQ1061" s="20">
        <v>1</v>
      </c>
      <c r="AR1061" s="20">
        <v>1</v>
      </c>
      <c r="AS1061" s="114" t="s">
        <v>47</v>
      </c>
      <c r="AT1061" s="15" t="s">
        <v>90</v>
      </c>
      <c r="AU1061" s="398" t="s">
        <v>47</v>
      </c>
      <c r="AV1061" s="15"/>
      <c r="AW1061" s="180"/>
      <c r="AX1061" s="15"/>
      <c r="AY1061" s="180"/>
      <c r="AZ1061" s="15"/>
      <c r="BA1061" s="15"/>
      <c r="BB1061" s="164"/>
      <c r="BC1061" s="164"/>
      <c r="BD1061" s="164"/>
      <c r="BE1061" s="164"/>
      <c r="BF1061" s="164"/>
      <c r="BG1061" s="755">
        <f t="shared" si="384"/>
        <v>6</v>
      </c>
      <c r="BH1061" s="709">
        <f t="shared" si="385"/>
        <v>6</v>
      </c>
      <c r="BI1061" s="755">
        <f t="shared" si="386"/>
        <v>0</v>
      </c>
      <c r="BJ1061" s="459" t="str">
        <f t="shared" si="387"/>
        <v>NO TIENE REZAGO</v>
      </c>
      <c r="BK1061" s="164"/>
    </row>
    <row r="1062" spans="1:63" customFormat="1" ht="18.75" customHeight="1">
      <c r="A1062" s="481">
        <v>386</v>
      </c>
      <c r="B1062" s="23" t="s">
        <v>4811</v>
      </c>
      <c r="C1062" s="15" t="s">
        <v>33</v>
      </c>
      <c r="D1062" s="15" t="s">
        <v>33</v>
      </c>
      <c r="E1062" s="15" t="s">
        <v>2048</v>
      </c>
      <c r="F1062" s="185">
        <v>956912080</v>
      </c>
      <c r="G1062" s="310" t="str">
        <f>CONCATENATE(MID(Q1062,3,2),MID(P1062,1,2),MID(H1062,1,2),MID(I1062,1,2),MID(J1062,1,2), MID(K1062,1,2),MID(L1062,1,1))</f>
        <v>077QUHELIJOS</v>
      </c>
      <c r="H1062" s="197" t="s">
        <v>3179</v>
      </c>
      <c r="I1062" s="197" t="s">
        <v>486</v>
      </c>
      <c r="J1062" s="197" t="s">
        <v>2706</v>
      </c>
      <c r="K1062" s="197" t="s">
        <v>309</v>
      </c>
      <c r="L1062" s="15" t="s">
        <v>57</v>
      </c>
      <c r="M1062" s="103" t="s">
        <v>57</v>
      </c>
      <c r="N1062" s="193">
        <v>39280</v>
      </c>
      <c r="O1062" s="199">
        <v>17</v>
      </c>
      <c r="P1062" s="199">
        <v>7</v>
      </c>
      <c r="Q1062" s="199">
        <v>2007</v>
      </c>
      <c r="R1062" s="637">
        <f t="shared" ca="1" si="382"/>
        <v>16</v>
      </c>
      <c r="S1062" s="15" t="s">
        <v>4808</v>
      </c>
      <c r="T1062" s="29" t="s">
        <v>86</v>
      </c>
      <c r="U1062" s="363" t="s">
        <v>3180</v>
      </c>
      <c r="V1062" s="16" t="s">
        <v>2672</v>
      </c>
      <c r="W1062" s="114" t="s">
        <v>47</v>
      </c>
      <c r="X1062" s="51" t="str">
        <f t="shared" si="383"/>
        <v>8501HEHEAUNIV</v>
      </c>
      <c r="Y1062" s="364" t="s">
        <v>486</v>
      </c>
      <c r="Z1062" s="197" t="s">
        <v>486</v>
      </c>
      <c r="AA1062" s="197" t="s">
        <v>879</v>
      </c>
      <c r="AB1062" s="185" t="s">
        <v>53</v>
      </c>
      <c r="AC1062" s="481" t="s">
        <v>56</v>
      </c>
      <c r="AD1062" s="44" t="s">
        <v>57</v>
      </c>
      <c r="AE1062" s="249">
        <v>31058</v>
      </c>
      <c r="AF1062" s="362" t="s">
        <v>65</v>
      </c>
      <c r="AG1062" s="362" t="s">
        <v>449</v>
      </c>
      <c r="AH1062" s="362" t="s">
        <v>181</v>
      </c>
      <c r="AI1062" s="58" t="s">
        <v>4809</v>
      </c>
      <c r="AJ1062" s="32" t="s">
        <v>58</v>
      </c>
      <c r="AK1062" s="369" t="s">
        <v>880</v>
      </c>
      <c r="AL1062" s="15" t="s">
        <v>2578</v>
      </c>
      <c r="AM1062" s="85">
        <v>45250.650694444441</v>
      </c>
      <c r="AN1062" s="15" t="s">
        <v>49</v>
      </c>
      <c r="AO1062" s="24">
        <v>45258</v>
      </c>
      <c r="AP1062" s="15">
        <v>1</v>
      </c>
      <c r="AQ1062" s="20">
        <v>1</v>
      </c>
      <c r="AR1062" s="199">
        <v>1</v>
      </c>
      <c r="AS1062" s="146" t="s">
        <v>47</v>
      </c>
      <c r="AT1062" s="185" t="s">
        <v>67</v>
      </c>
      <c r="AU1062" s="164" t="s">
        <v>47</v>
      </c>
      <c r="AV1062" s="15"/>
      <c r="AW1062" s="180"/>
      <c r="AX1062" s="15"/>
      <c r="AY1062" s="180"/>
      <c r="AZ1062" s="15"/>
      <c r="BA1062" s="15"/>
      <c r="BB1062" s="164"/>
      <c r="BC1062" s="164"/>
      <c r="BD1062" s="164"/>
      <c r="BE1062" s="164"/>
      <c r="BF1062" s="164"/>
      <c r="BG1062" s="755">
        <f t="shared" si="384"/>
        <v>15</v>
      </c>
      <c r="BH1062" s="709">
        <f t="shared" si="385"/>
        <v>16</v>
      </c>
      <c r="BI1062" s="755">
        <f t="shared" si="386"/>
        <v>1</v>
      </c>
      <c r="BJ1062" s="459" t="str">
        <f t="shared" si="387"/>
        <v>NO TIENE REZAGO</v>
      </c>
      <c r="BK1062" s="164" t="s">
        <v>4103</v>
      </c>
    </row>
    <row r="1063" spans="1:63" customFormat="1" ht="18.75" customHeight="1">
      <c r="A1063" s="481">
        <v>461</v>
      </c>
      <c r="B1063" s="114" t="s">
        <v>2836</v>
      </c>
      <c r="C1063" s="15" t="s">
        <v>33</v>
      </c>
      <c r="D1063" s="15" t="s">
        <v>33</v>
      </c>
      <c r="E1063" s="15" t="s">
        <v>2048</v>
      </c>
      <c r="F1063" s="15">
        <v>999203447</v>
      </c>
      <c r="G1063" s="310" t="str">
        <f>CONCATENATE(MID(Q1063,3,2),MID(P1063,1,2),MID(H1063,1,2),MID(I1063,1,2),MID(J1063,1,2), MID(K1063,1,2),MID(L1063,1,1))</f>
        <v>212QUMOABALN</v>
      </c>
      <c r="H1063" s="18" t="s">
        <v>3310</v>
      </c>
      <c r="I1063" s="18" t="s">
        <v>1124</v>
      </c>
      <c r="J1063" s="18" t="s">
        <v>3311</v>
      </c>
      <c r="K1063" s="18" t="s">
        <v>3312</v>
      </c>
      <c r="L1063" s="21" t="s">
        <v>1938</v>
      </c>
      <c r="M1063" s="185" t="s">
        <v>1938</v>
      </c>
      <c r="N1063" s="193">
        <v>44231</v>
      </c>
      <c r="O1063" s="199">
        <v>4</v>
      </c>
      <c r="P1063" s="199">
        <v>2</v>
      </c>
      <c r="Q1063" s="199">
        <v>2021</v>
      </c>
      <c r="R1063" s="637">
        <f t="shared" ca="1" si="382"/>
        <v>3</v>
      </c>
      <c r="S1063" s="15" t="s">
        <v>4808</v>
      </c>
      <c r="T1063" s="18" t="s">
        <v>2113</v>
      </c>
      <c r="U1063" s="122" t="s">
        <v>3313</v>
      </c>
      <c r="V1063" s="21" t="s">
        <v>53</v>
      </c>
      <c r="W1063" s="114" t="s">
        <v>47</v>
      </c>
      <c r="X1063" s="51" t="str">
        <f t="shared" si="383"/>
        <v>894MOMUDISOV</v>
      </c>
      <c r="Y1063" s="18" t="s">
        <v>1124</v>
      </c>
      <c r="Z1063" s="18" t="s">
        <v>1151</v>
      </c>
      <c r="AA1063" s="18" t="s">
        <v>1152</v>
      </c>
      <c r="AB1063" s="18" t="s">
        <v>1153</v>
      </c>
      <c r="AC1063" s="481" t="s">
        <v>56</v>
      </c>
      <c r="AD1063" s="44" t="s">
        <v>111</v>
      </c>
      <c r="AE1063" s="116">
        <v>32603</v>
      </c>
      <c r="AF1063" s="18" t="s">
        <v>180</v>
      </c>
      <c r="AG1063" s="18" t="s">
        <v>123</v>
      </c>
      <c r="AH1063" s="18" t="s">
        <v>145</v>
      </c>
      <c r="AI1063" s="58" t="s">
        <v>4809</v>
      </c>
      <c r="AJ1063" s="150" t="s">
        <v>142</v>
      </c>
      <c r="AK1063" s="117" t="s">
        <v>1154</v>
      </c>
      <c r="AL1063" s="15" t="s">
        <v>2578</v>
      </c>
      <c r="AM1063" s="31">
        <v>45222.417013888888</v>
      </c>
      <c r="AN1063" s="15" t="s">
        <v>49</v>
      </c>
      <c r="AO1063" s="24">
        <v>45249</v>
      </c>
      <c r="AP1063" s="15">
        <v>1</v>
      </c>
      <c r="AQ1063" s="20">
        <v>1</v>
      </c>
      <c r="AR1063" s="20">
        <v>2</v>
      </c>
      <c r="AS1063" s="114" t="s">
        <v>47</v>
      </c>
      <c r="AT1063" s="15" t="s">
        <v>67</v>
      </c>
      <c r="AU1063" s="398" t="s">
        <v>47</v>
      </c>
      <c r="AV1063" s="15"/>
      <c r="AW1063" s="180"/>
      <c r="AX1063" s="15"/>
      <c r="AY1063" s="180"/>
      <c r="AZ1063" s="15"/>
      <c r="BA1063" s="15"/>
      <c r="BB1063" s="164"/>
      <c r="BC1063" s="164"/>
      <c r="BD1063" s="164"/>
      <c r="BE1063" s="164"/>
      <c r="BF1063" s="164"/>
      <c r="BG1063" s="755">
        <f t="shared" si="384"/>
        <v>6</v>
      </c>
      <c r="BH1063" s="709">
        <f t="shared" si="385"/>
        <v>3</v>
      </c>
      <c r="BI1063" s="755">
        <f t="shared" si="386"/>
        <v>-3</v>
      </c>
      <c r="BJ1063" s="459" t="str">
        <f t="shared" si="387"/>
        <v>NO TIENE REZAGO</v>
      </c>
      <c r="BK1063" s="164"/>
    </row>
    <row r="1064" spans="1:63" customFormat="1" ht="18.75" customHeight="1">
      <c r="A1064" s="481">
        <v>401</v>
      </c>
      <c r="B1064" s="114" t="s">
        <v>2836</v>
      </c>
      <c r="C1064" s="15" t="s">
        <v>33</v>
      </c>
      <c r="D1064" s="15" t="s">
        <v>33</v>
      </c>
      <c r="E1064" s="15" t="s">
        <v>2048</v>
      </c>
      <c r="F1064" s="15">
        <v>958629789</v>
      </c>
      <c r="G1064" s="310" t="str">
        <f>CONCATENATE(MID(Q1064,3,2),MID(P1064,1,2),MID(H1064,1,2),MID(I1064,1,2),MID(J1064,1,2), MID(K1064,1,2),MID(L1064,1,1))</f>
        <v>195QULAJESAS</v>
      </c>
      <c r="H1064" s="18" t="s">
        <v>129</v>
      </c>
      <c r="I1064" s="18" t="s">
        <v>922</v>
      </c>
      <c r="J1064" s="18" t="s">
        <v>3205</v>
      </c>
      <c r="K1064" s="18" t="s">
        <v>2321</v>
      </c>
      <c r="L1064" s="15" t="s">
        <v>57</v>
      </c>
      <c r="M1064" s="103" t="s">
        <v>57</v>
      </c>
      <c r="N1064" s="193">
        <v>43586</v>
      </c>
      <c r="O1064" s="199">
        <v>1</v>
      </c>
      <c r="P1064" s="199">
        <v>5</v>
      </c>
      <c r="Q1064" s="199">
        <v>2019</v>
      </c>
      <c r="R1064" s="637">
        <f t="shared" ca="1" si="382"/>
        <v>4</v>
      </c>
      <c r="S1064" s="15" t="s">
        <v>4809</v>
      </c>
      <c r="T1064" s="29" t="s">
        <v>2590</v>
      </c>
      <c r="U1064" s="122" t="s">
        <v>3206</v>
      </c>
      <c r="V1064" s="21" t="s">
        <v>53</v>
      </c>
      <c r="W1064" s="114" t="s">
        <v>47</v>
      </c>
      <c r="X1064" s="51" t="str">
        <f t="shared" si="383"/>
        <v>935LAPEIMANV</v>
      </c>
      <c r="Y1064" s="18" t="s">
        <v>922</v>
      </c>
      <c r="Z1064" s="18" t="s">
        <v>83</v>
      </c>
      <c r="AA1064" s="18" t="s">
        <v>923</v>
      </c>
      <c r="AB1064" s="18" t="s">
        <v>177</v>
      </c>
      <c r="AC1064" s="481" t="s">
        <v>56</v>
      </c>
      <c r="AD1064" s="15" t="s">
        <v>42</v>
      </c>
      <c r="AE1064" s="119">
        <v>34090</v>
      </c>
      <c r="AF1064" s="18" t="s">
        <v>144</v>
      </c>
      <c r="AG1064" s="18" t="s">
        <v>180</v>
      </c>
      <c r="AH1064" s="18" t="s">
        <v>293</v>
      </c>
      <c r="AI1064" s="58" t="s">
        <v>4809</v>
      </c>
      <c r="AJ1064" s="18" t="s">
        <v>42</v>
      </c>
      <c r="AK1064" s="117" t="s">
        <v>924</v>
      </c>
      <c r="AL1064" s="15" t="s">
        <v>2578</v>
      </c>
      <c r="AM1064" s="85">
        <v>45240.82708333333</v>
      </c>
      <c r="AN1064" s="15"/>
      <c r="AO1064" s="31"/>
      <c r="AP1064" s="15"/>
      <c r="AQ1064" s="20"/>
      <c r="AR1064" s="20"/>
      <c r="AS1064" s="114" t="s">
        <v>47</v>
      </c>
      <c r="AT1064" s="15" t="s">
        <v>67</v>
      </c>
      <c r="AU1064" s="398" t="s">
        <v>47</v>
      </c>
      <c r="AV1064" s="15"/>
      <c r="AW1064" s="180"/>
      <c r="AX1064" s="15"/>
      <c r="AY1064" s="180"/>
      <c r="AZ1064" s="15"/>
      <c r="BA1064" s="15"/>
      <c r="BB1064" s="164"/>
      <c r="BC1064" s="164"/>
      <c r="BD1064" s="164"/>
      <c r="BE1064" s="164"/>
      <c r="BF1064" s="164"/>
      <c r="BG1064" s="755">
        <f t="shared" si="384"/>
        <v>6</v>
      </c>
      <c r="BH1064" s="709">
        <f t="shared" si="385"/>
        <v>4</v>
      </c>
      <c r="BI1064" s="755">
        <f t="shared" si="386"/>
        <v>-2</v>
      </c>
      <c r="BJ1064" s="459" t="str">
        <f t="shared" si="387"/>
        <v>NO TIENE REZAGO</v>
      </c>
      <c r="BK1064" s="164"/>
    </row>
    <row r="1065" spans="1:63" ht="18.75" customHeight="1">
      <c r="A1065" s="481">
        <v>1374</v>
      </c>
      <c r="B1065" s="23" t="s">
        <v>5311</v>
      </c>
      <c r="C1065" s="15" t="s">
        <v>50</v>
      </c>
      <c r="D1065" s="23"/>
      <c r="E1065" s="564" t="s">
        <v>741</v>
      </c>
      <c r="F1065" s="564">
        <v>991244819</v>
      </c>
      <c r="G1065" s="310" t="str">
        <f>CONCATENATE(MID(Q1065,3,2),MID(P1065,1,2),MID(H1065,1,2),MID(I1065,1,2),MID(J1065,1,2), MID(K1065,1,2),MID(L1065,1,1))</f>
        <v>1712QUMUWUJOP</v>
      </c>
      <c r="H1065" s="473" t="s">
        <v>129</v>
      </c>
      <c r="I1065" s="473" t="s">
        <v>433</v>
      </c>
      <c r="J1065" s="473" t="s">
        <v>6202</v>
      </c>
      <c r="K1065" s="473" t="s">
        <v>309</v>
      </c>
      <c r="L1065" s="58" t="s">
        <v>42</v>
      </c>
      <c r="M1065" s="473" t="s">
        <v>42</v>
      </c>
      <c r="N1065" s="559">
        <v>43070</v>
      </c>
      <c r="O1065" s="549">
        <v>1</v>
      </c>
      <c r="P1065" s="549">
        <v>12</v>
      </c>
      <c r="Q1065" s="549">
        <v>2017</v>
      </c>
      <c r="R1065" s="637">
        <f t="shared" ca="1" si="382"/>
        <v>6</v>
      </c>
      <c r="S1065" s="482" t="s">
        <v>4808</v>
      </c>
      <c r="T1065" s="473" t="s">
        <v>42</v>
      </c>
      <c r="U1065" s="561">
        <v>1723030</v>
      </c>
      <c r="V1065" s="14" t="s">
        <v>2595</v>
      </c>
      <c r="W1065" s="114" t="s">
        <v>47</v>
      </c>
      <c r="X1065" s="51" t="str">
        <f t="shared" si="383"/>
        <v>8806MUMUYECAV</v>
      </c>
      <c r="Y1065" s="473" t="s">
        <v>433</v>
      </c>
      <c r="Z1065" s="473" t="s">
        <v>433</v>
      </c>
      <c r="AA1065" s="473" t="s">
        <v>386</v>
      </c>
      <c r="AB1065" s="473" t="s">
        <v>383</v>
      </c>
      <c r="AC1065" s="481" t="s">
        <v>56</v>
      </c>
      <c r="AD1065" s="15" t="s">
        <v>42</v>
      </c>
      <c r="AE1065" s="562">
        <v>32310</v>
      </c>
      <c r="AF1065" s="549" t="s">
        <v>267</v>
      </c>
      <c r="AG1065" s="560" t="s">
        <v>301</v>
      </c>
      <c r="AH1065" s="549" t="s">
        <v>254</v>
      </c>
      <c r="AI1065" s="15" t="s">
        <v>4809</v>
      </c>
      <c r="AJ1065" s="473" t="s">
        <v>42</v>
      </c>
      <c r="AK1065" s="561">
        <v>2367467</v>
      </c>
      <c r="AL1065" s="15" t="s">
        <v>2578</v>
      </c>
      <c r="AM1065" s="1095">
        <v>45275</v>
      </c>
      <c r="AN1065" s="1101"/>
      <c r="AO1065" s="1101"/>
      <c r="AP1065" s="520"/>
      <c r="AQ1065" s="584"/>
      <c r="AR1065" s="584"/>
      <c r="AS1065" s="114" t="s">
        <v>47</v>
      </c>
      <c r="AT1065" s="18" t="s">
        <v>6241</v>
      </c>
      <c r="AU1065" s="775"/>
      <c r="AV1065" s="58" t="s">
        <v>47</v>
      </c>
      <c r="AW1065" s="704" t="s">
        <v>2772</v>
      </c>
      <c r="AX1065" s="1101">
        <v>45294</v>
      </c>
      <c r="AY1065" s="771" t="s">
        <v>47</v>
      </c>
      <c r="AZ1065" s="58"/>
      <c r="BA1065" s="58"/>
      <c r="BB1065" s="472"/>
      <c r="BC1065" s="472"/>
      <c r="BD1065" s="472"/>
      <c r="BE1065" s="472"/>
      <c r="BF1065" s="472"/>
      <c r="BG1065" s="755">
        <f t="shared" si="384"/>
        <v>6</v>
      </c>
      <c r="BH1065" s="709">
        <f t="shared" si="385"/>
        <v>6</v>
      </c>
      <c r="BI1065" s="755">
        <f t="shared" si="386"/>
        <v>0</v>
      </c>
      <c r="BJ1065" s="459" t="str">
        <f t="shared" si="387"/>
        <v>NO TIENE REZAGO</v>
      </c>
      <c r="BK1065"/>
    </row>
    <row r="1066" spans="1:63" ht="18.75" customHeight="1">
      <c r="A1066" s="481">
        <v>1204</v>
      </c>
      <c r="B1066" s="23" t="s">
        <v>5311</v>
      </c>
      <c r="C1066" s="15" t="s">
        <v>33</v>
      </c>
      <c r="D1066" s="15" t="s">
        <v>33</v>
      </c>
      <c r="E1066" s="466" t="s">
        <v>401</v>
      </c>
      <c r="F1066" s="53">
        <v>934827650</v>
      </c>
      <c r="G1066" s="310" t="str">
        <f>CONCATENATE(MID(Q1066,3,2),MID(P1066,1,2),MID(H1066,1,2),MID(I1066,1,2),MID(J1066,1,2), MID(K1066,1,2),MID(L1066,1,1))</f>
        <v>1811QUPEROISS</v>
      </c>
      <c r="H1066" s="48" t="s">
        <v>129</v>
      </c>
      <c r="I1066" s="48" t="s">
        <v>3321</v>
      </c>
      <c r="J1066" s="48" t="s">
        <v>5753</v>
      </c>
      <c r="K1066" s="48" t="s">
        <v>1038</v>
      </c>
      <c r="L1066" s="58" t="s">
        <v>57</v>
      </c>
      <c r="M1066" s="103" t="s">
        <v>57</v>
      </c>
      <c r="N1066" s="419">
        <v>43420</v>
      </c>
      <c r="O1066" s="354">
        <v>16</v>
      </c>
      <c r="P1066" s="354">
        <v>11</v>
      </c>
      <c r="Q1066" s="354">
        <v>2018</v>
      </c>
      <c r="R1066" s="637">
        <f t="shared" ca="1" si="382"/>
        <v>5</v>
      </c>
      <c r="S1066" s="483" t="s">
        <v>4809</v>
      </c>
      <c r="T1066" s="466" t="s">
        <v>2590</v>
      </c>
      <c r="U1066" s="467">
        <v>1772</v>
      </c>
      <c r="V1066" s="53" t="s">
        <v>53</v>
      </c>
      <c r="W1066" s="114" t="s">
        <v>47</v>
      </c>
      <c r="X1066" s="51" t="str">
        <f t="shared" si="383"/>
        <v>7801NIERROALV</v>
      </c>
      <c r="Y1066" s="53" t="s">
        <v>53</v>
      </c>
      <c r="Z1066" s="53" t="s">
        <v>5754</v>
      </c>
      <c r="AA1066" s="53" t="s">
        <v>5980</v>
      </c>
      <c r="AB1066" s="53" t="s">
        <v>5981</v>
      </c>
      <c r="AC1066" s="481" t="s">
        <v>56</v>
      </c>
      <c r="AD1066" s="44" t="s">
        <v>57</v>
      </c>
      <c r="AE1066" s="526">
        <v>28520</v>
      </c>
      <c r="AF1066" s="538" t="s">
        <v>241</v>
      </c>
      <c r="AG1066" s="538" t="s">
        <v>449</v>
      </c>
      <c r="AH1066" s="538" t="s">
        <v>124</v>
      </c>
      <c r="AI1066" s="15" t="s">
        <v>4809</v>
      </c>
      <c r="AJ1066" s="466" t="s">
        <v>71</v>
      </c>
      <c r="AK1066" s="53" t="s">
        <v>40</v>
      </c>
      <c r="AL1066" s="15" t="s">
        <v>2578</v>
      </c>
      <c r="AM1066" s="557">
        <v>45184</v>
      </c>
      <c r="AN1066" s="15"/>
      <c r="AO1066" s="1101"/>
      <c r="AP1066" s="481"/>
      <c r="AQ1066" s="466"/>
      <c r="AR1066" s="466"/>
      <c r="AS1066" s="114" t="s">
        <v>47</v>
      </c>
      <c r="AT1066" s="18" t="s">
        <v>1210</v>
      </c>
      <c r="AU1066" s="163"/>
      <c r="AV1066" s="58"/>
      <c r="AW1066" s="464"/>
      <c r="AX1066" s="481"/>
      <c r="AY1066" s="464"/>
      <c r="AZ1066" s="58"/>
      <c r="BA1066" s="58"/>
      <c r="BB1066" s="472"/>
      <c r="BC1066" s="472"/>
      <c r="BD1066" s="472"/>
      <c r="BE1066" s="472"/>
      <c r="BF1066" s="472"/>
      <c r="BG1066" s="755">
        <f t="shared" si="384"/>
        <v>6</v>
      </c>
      <c r="BH1066" s="709">
        <f t="shared" si="385"/>
        <v>5</v>
      </c>
      <c r="BI1066" s="755">
        <f t="shared" si="386"/>
        <v>-1</v>
      </c>
      <c r="BJ1066" s="459" t="str">
        <f t="shared" si="387"/>
        <v>NO TIENE REZAGO</v>
      </c>
      <c r="BK1066"/>
    </row>
    <row r="1067" spans="1:63" customFormat="1" ht="18.75" customHeight="1">
      <c r="A1067" s="481">
        <v>1331</v>
      </c>
      <c r="B1067" s="23" t="s">
        <v>5311</v>
      </c>
      <c r="C1067" s="15" t="s">
        <v>50</v>
      </c>
      <c r="D1067" s="23"/>
      <c r="E1067" s="564" t="s">
        <v>741</v>
      </c>
      <c r="F1067" s="564">
        <v>991244819</v>
      </c>
      <c r="G1067" s="310" t="str">
        <f>CONCATENATE(MID(Q1067,3,2),MID(P1067,1,2),MID(H1067,1,2),MID(I1067,1,2),MID(J1067,1,2), MID(K1067,1,2),MID(L1067,1,1))</f>
        <v>0911QUPIWUJOP</v>
      </c>
      <c r="H1067" s="473" t="s">
        <v>129</v>
      </c>
      <c r="I1067" s="473" t="s">
        <v>761</v>
      </c>
      <c r="J1067" s="473" t="s">
        <v>6169</v>
      </c>
      <c r="K1067" s="473" t="s">
        <v>309</v>
      </c>
      <c r="L1067" s="58" t="s">
        <v>42</v>
      </c>
      <c r="M1067" s="473" t="s">
        <v>42</v>
      </c>
      <c r="N1067" s="559">
        <v>40136</v>
      </c>
      <c r="O1067" s="549">
        <v>19</v>
      </c>
      <c r="P1067" s="549">
        <v>11</v>
      </c>
      <c r="Q1067" s="549">
        <v>2009</v>
      </c>
      <c r="R1067" s="637">
        <f t="shared" ca="1" si="382"/>
        <v>14</v>
      </c>
      <c r="S1067" s="482" t="s">
        <v>4808</v>
      </c>
      <c r="T1067" s="473" t="s">
        <v>42</v>
      </c>
      <c r="U1067" s="561">
        <v>1267796</v>
      </c>
      <c r="V1067" s="14" t="s">
        <v>2597</v>
      </c>
      <c r="W1067" s="114" t="s">
        <v>47</v>
      </c>
      <c r="X1067" s="51" t="str">
        <f t="shared" si="383"/>
        <v>8806MUMUYECAV</v>
      </c>
      <c r="Y1067" s="473" t="s">
        <v>433</v>
      </c>
      <c r="Z1067" s="473" t="s">
        <v>433</v>
      </c>
      <c r="AA1067" s="473" t="s">
        <v>386</v>
      </c>
      <c r="AB1067" s="473" t="s">
        <v>383</v>
      </c>
      <c r="AC1067" s="481" t="s">
        <v>56</v>
      </c>
      <c r="AD1067" s="15" t="s">
        <v>42</v>
      </c>
      <c r="AE1067" s="562">
        <v>32310</v>
      </c>
      <c r="AF1067" s="549" t="s">
        <v>267</v>
      </c>
      <c r="AG1067" s="560" t="s">
        <v>301</v>
      </c>
      <c r="AH1067" s="549" t="s">
        <v>254</v>
      </c>
      <c r="AI1067" s="15" t="s">
        <v>4809</v>
      </c>
      <c r="AJ1067" s="473" t="s">
        <v>42</v>
      </c>
      <c r="AK1067" s="561">
        <v>2367467</v>
      </c>
      <c r="AL1067" s="15" t="s">
        <v>2578</v>
      </c>
      <c r="AM1067" s="1095">
        <v>45275</v>
      </c>
      <c r="AN1067" s="15" t="s">
        <v>49</v>
      </c>
      <c r="AO1067" s="1101">
        <v>45293</v>
      </c>
      <c r="AP1067" s="1101"/>
      <c r="AQ1067" s="549">
        <v>3</v>
      </c>
      <c r="AR1067" s="549">
        <v>3</v>
      </c>
      <c r="AS1067" s="638" t="s">
        <v>47</v>
      </c>
      <c r="AT1067" s="18" t="s">
        <v>6241</v>
      </c>
      <c r="AU1067" s="305"/>
      <c r="AV1067" s="58" t="s">
        <v>47</v>
      </c>
      <c r="AW1067" s="704" t="s">
        <v>2772</v>
      </c>
      <c r="AX1067" s="1101">
        <v>45294</v>
      </c>
      <c r="AY1067" s="771" t="s">
        <v>47</v>
      </c>
      <c r="AZ1067" s="58"/>
      <c r="BA1067" s="58"/>
      <c r="BB1067" s="472"/>
      <c r="BC1067" s="472"/>
      <c r="BD1067" s="472"/>
      <c r="BE1067" s="472"/>
      <c r="BF1067" s="472"/>
      <c r="BG1067" s="755">
        <f t="shared" si="384"/>
        <v>13</v>
      </c>
      <c r="BH1067" s="709">
        <f t="shared" si="385"/>
        <v>14</v>
      </c>
      <c r="BI1067" s="755">
        <f t="shared" si="386"/>
        <v>1</v>
      </c>
      <c r="BJ1067" s="459" t="str">
        <f t="shared" si="387"/>
        <v>NO TIENE REZAGO</v>
      </c>
    </row>
    <row r="1068" spans="1:63" customFormat="1" ht="18.75" customHeight="1">
      <c r="A1068" s="481">
        <v>384</v>
      </c>
      <c r="B1068" s="114" t="s">
        <v>2836</v>
      </c>
      <c r="C1068" s="15" t="s">
        <v>33</v>
      </c>
      <c r="D1068" s="15" t="s">
        <v>33</v>
      </c>
      <c r="E1068" s="150" t="s">
        <v>68</v>
      </c>
      <c r="F1068" s="16">
        <v>920544733</v>
      </c>
      <c r="G1068" s="310" t="str">
        <f>CONCATENATE(MID(Q1068,3,2),MID(P1068,1,2),MID(H1068,1,2),MID(I1068,1,2),MID(J1068,1,2), MID(K1068,1,2),MID(L1068,1,1))</f>
        <v>208QUHEELEFN</v>
      </c>
      <c r="H1068" s="18" t="s">
        <v>3175</v>
      </c>
      <c r="I1068" s="18" t="s">
        <v>486</v>
      </c>
      <c r="J1068" s="18" t="s">
        <v>3176</v>
      </c>
      <c r="K1068" s="18" t="s">
        <v>3177</v>
      </c>
      <c r="L1068" s="21" t="s">
        <v>1938</v>
      </c>
      <c r="M1068" s="185" t="s">
        <v>1938</v>
      </c>
      <c r="N1068" s="193">
        <v>44060</v>
      </c>
      <c r="O1068" s="199">
        <v>17</v>
      </c>
      <c r="P1068" s="199">
        <v>8</v>
      </c>
      <c r="Q1068" s="199">
        <v>2020</v>
      </c>
      <c r="R1068" s="637">
        <f t="shared" ca="1" si="382"/>
        <v>3</v>
      </c>
      <c r="S1068" s="15" t="s">
        <v>4808</v>
      </c>
      <c r="T1068" s="18" t="s">
        <v>2113</v>
      </c>
      <c r="U1068" s="19">
        <v>91975915</v>
      </c>
      <c r="V1068" s="21" t="s">
        <v>53</v>
      </c>
      <c r="W1068" s="114" t="s">
        <v>47</v>
      </c>
      <c r="X1068" s="51" t="str">
        <f t="shared" si="383"/>
        <v>997HEARESDEV</v>
      </c>
      <c r="Y1068" s="18" t="s">
        <v>486</v>
      </c>
      <c r="Z1068" s="18" t="s">
        <v>871</v>
      </c>
      <c r="AA1068" s="18" t="s">
        <v>872</v>
      </c>
      <c r="AB1068" s="18" t="s">
        <v>873</v>
      </c>
      <c r="AC1068" s="481" t="s">
        <v>56</v>
      </c>
      <c r="AD1068" s="44" t="s">
        <v>111</v>
      </c>
      <c r="AE1068" s="116">
        <v>36369</v>
      </c>
      <c r="AF1068" s="18" t="s">
        <v>186</v>
      </c>
      <c r="AG1068" s="18" t="s">
        <v>200</v>
      </c>
      <c r="AH1068" s="18" t="s">
        <v>344</v>
      </c>
      <c r="AI1068" s="58" t="s">
        <v>4809</v>
      </c>
      <c r="AJ1068" s="150" t="s">
        <v>142</v>
      </c>
      <c r="AK1068" s="130" t="s">
        <v>874</v>
      </c>
      <c r="AL1068" s="15" t="s">
        <v>2578</v>
      </c>
      <c r="AM1068" s="85">
        <v>45230.515110243054</v>
      </c>
      <c r="AN1068" s="15" t="s">
        <v>49</v>
      </c>
      <c r="AO1068" s="24">
        <v>45251</v>
      </c>
      <c r="AP1068" s="15">
        <v>1</v>
      </c>
      <c r="AQ1068" s="20">
        <v>1</v>
      </c>
      <c r="AR1068" s="20">
        <v>1</v>
      </c>
      <c r="AS1068" s="114" t="s">
        <v>47</v>
      </c>
      <c r="AT1068" s="15" t="s">
        <v>76</v>
      </c>
      <c r="AU1068" s="398" t="s">
        <v>47</v>
      </c>
      <c r="AV1068" s="15"/>
      <c r="AW1068" s="180"/>
      <c r="AX1068" s="15"/>
      <c r="AY1068" s="180"/>
      <c r="AZ1068" s="15"/>
      <c r="BA1068" s="15"/>
      <c r="BB1068" s="180"/>
      <c r="BC1068" s="180"/>
      <c r="BD1068" s="180"/>
      <c r="BE1068" s="180"/>
      <c r="BF1068" s="180"/>
      <c r="BG1068" s="755">
        <f t="shared" si="384"/>
        <v>6</v>
      </c>
      <c r="BH1068" s="709">
        <f t="shared" si="385"/>
        <v>3</v>
      </c>
      <c r="BI1068" s="755">
        <f t="shared" si="386"/>
        <v>-3</v>
      </c>
      <c r="BJ1068" s="459" t="str">
        <f t="shared" si="387"/>
        <v>NO TIENE REZAGO</v>
      </c>
      <c r="BK1068" s="164"/>
    </row>
    <row r="1069" spans="1:63" customFormat="1" ht="18.75" customHeight="1">
      <c r="A1069" s="481">
        <v>687</v>
      </c>
      <c r="B1069" s="114" t="s">
        <v>2836</v>
      </c>
      <c r="C1069" s="15" t="s">
        <v>33</v>
      </c>
      <c r="D1069" s="15" t="s">
        <v>33</v>
      </c>
      <c r="E1069" s="150" t="s">
        <v>68</v>
      </c>
      <c r="F1069" s="16">
        <v>952476109</v>
      </c>
      <c r="G1069" s="310" t="str">
        <f>CONCATENATE(MID(Q1069,3,2),MID(P1069,1,2),MID(H1069,1,2),MID(I1069,1,2),MID(J1069,1,2), MID(K1069,1,2),MID(L1069,1,1))</f>
        <v>1212QUZAJOFEP</v>
      </c>
      <c r="H1069" s="18" t="s">
        <v>3741</v>
      </c>
      <c r="I1069" s="18" t="s">
        <v>1739</v>
      </c>
      <c r="J1069" s="18" t="s">
        <v>309</v>
      </c>
      <c r="K1069" s="18" t="s">
        <v>2965</v>
      </c>
      <c r="L1069" s="21" t="s">
        <v>42</v>
      </c>
      <c r="M1069" s="21" t="s">
        <v>42</v>
      </c>
      <c r="N1069" s="193">
        <v>41262</v>
      </c>
      <c r="O1069" s="199">
        <v>19</v>
      </c>
      <c r="P1069" s="199">
        <v>12</v>
      </c>
      <c r="Q1069" s="199">
        <v>2012</v>
      </c>
      <c r="R1069" s="637">
        <f t="shared" ref="R1069:R1075" ca="1" si="388">DATEDIF(N1069,TODAY(),"Y")</f>
        <v>11</v>
      </c>
      <c r="S1069" s="15" t="s">
        <v>4808</v>
      </c>
      <c r="T1069" s="18" t="s">
        <v>42</v>
      </c>
      <c r="U1069" s="129" t="s">
        <v>3742</v>
      </c>
      <c r="V1069" s="14" t="s">
        <v>2582</v>
      </c>
      <c r="W1069" s="114" t="s">
        <v>47</v>
      </c>
      <c r="X1069" s="51" t="str">
        <f t="shared" ref="X1069:X1075" si="389">UPPER(CONCATENATE(MID(AH1069,3,2),MID(AG1069,1,2),MID(Y1069,1,2),MID(Z1069,1,2),MID(AA1069,1,2),MID(AB1069,1,2),MID(AC1069,1,1)))</f>
        <v>949ZAAPYEALV</v>
      </c>
      <c r="Y1069" s="18" t="s">
        <v>1739</v>
      </c>
      <c r="Z1069" s="18" t="s">
        <v>1740</v>
      </c>
      <c r="AA1069" s="18" t="s">
        <v>1012</v>
      </c>
      <c r="AB1069" s="18" t="s">
        <v>55</v>
      </c>
      <c r="AC1069" s="481" t="s">
        <v>56</v>
      </c>
      <c r="AD1069" s="15" t="s">
        <v>42</v>
      </c>
      <c r="AE1069" s="116">
        <v>34592</v>
      </c>
      <c r="AF1069" s="18" t="s">
        <v>314</v>
      </c>
      <c r="AG1069" s="18" t="s">
        <v>45</v>
      </c>
      <c r="AH1069" s="18" t="s">
        <v>75</v>
      </c>
      <c r="AI1069" s="58" t="s">
        <v>4809</v>
      </c>
      <c r="AJ1069" s="18" t="s">
        <v>42</v>
      </c>
      <c r="AK1069" s="130" t="s">
        <v>1741</v>
      </c>
      <c r="AL1069" s="15" t="s">
        <v>2578</v>
      </c>
      <c r="AM1069" s="85">
        <v>45236.440391469907</v>
      </c>
      <c r="AN1069" s="15" t="s">
        <v>49</v>
      </c>
      <c r="AO1069" s="1111">
        <v>45254</v>
      </c>
      <c r="AP1069" s="15">
        <v>2</v>
      </c>
      <c r="AQ1069" s="20">
        <v>2</v>
      </c>
      <c r="AR1069" s="20">
        <v>1</v>
      </c>
      <c r="AS1069" s="114" t="s">
        <v>47</v>
      </c>
      <c r="AT1069" s="15" t="s">
        <v>76</v>
      </c>
      <c r="AU1069" s="398" t="s">
        <v>47</v>
      </c>
      <c r="AV1069" s="15"/>
      <c r="AW1069" s="180"/>
      <c r="AX1069" s="15"/>
      <c r="AY1069" s="180"/>
      <c r="AZ1069" s="15"/>
      <c r="BA1069" s="15"/>
      <c r="BB1069" s="180"/>
      <c r="BC1069" s="180"/>
      <c r="BD1069" s="180"/>
      <c r="BE1069" s="180"/>
      <c r="BF1069" s="180"/>
      <c r="BG1069" s="755">
        <f t="shared" ref="BG1069:BG1075" si="390">IF(V1069="NINGUNO",6, IF(V1069="NIVEL INICIAL 3 AÑOS",6,IF(V1069="NIVEL INICIAL 4 AÑOS",6, IF(V1069="NIVEL INICIAL 5 AÑOS",6, IF(V1069="PRIMARIA - 1ER GRADO",6, IF(V1069="PRIMARIA - 2DO GRADO",7, IF(V1069="PRIMARIA - 3ER GRADO",8, IF(V1069="PRIMARIA - 4TO GRADO",9, IF(V1069="PRIMARIA - 5TO GRADO",10, IF(V1069="PRIMARIA - 6TO GRADO",11, IF(V1069="SECUNDARIA - 1ER GRADO",12, IF(V1069="SECUNDARIA - 2DO GRADO",13, IF(V1069="SECUNDARIA - 3ER GRADO",14, IF(V1069="SECUNDARIA - 4TO GRADO",15))))))))))))))</f>
        <v>10</v>
      </c>
      <c r="BH1069" s="709">
        <f t="shared" ref="BH1069:BH1075" si="391">DATEDIF(N1069,"31/03/2024","Y")</f>
        <v>11</v>
      </c>
      <c r="BI1069" s="755">
        <f t="shared" ref="BI1069:BI1075" si="392">BH1069-BG1069</f>
        <v>1</v>
      </c>
      <c r="BJ1069" s="459" t="str">
        <f t="shared" ref="BJ1069:BJ1075" si="393">IF(BI1069&lt;=1,"NO TIENE REZAGO", IF(BI1069=2,"2 AÑOS REZAGO", IF(BI1069=3,"3 AÑOS REZAGO", IF(BI1069&gt;=4, "4 AÑOS REZAGO A MÁS"))))</f>
        <v>NO TIENE REZAGO</v>
      </c>
      <c r="BK1069" s="164"/>
    </row>
    <row r="1070" spans="1:63" ht="18.75" customHeight="1">
      <c r="A1070" s="481">
        <v>631</v>
      </c>
      <c r="B1070" s="114" t="s">
        <v>2836</v>
      </c>
      <c r="C1070" s="15" t="s">
        <v>33</v>
      </c>
      <c r="D1070" s="15" t="s">
        <v>33</v>
      </c>
      <c r="E1070" s="15" t="s">
        <v>2048</v>
      </c>
      <c r="F1070" s="15">
        <v>927784201</v>
      </c>
      <c r="G1070" s="310" t="str">
        <f>CONCATENATE(MID(Q1070,3,2),MID(P1070,1,2),MID(H1070,1,2),MID(I1070,1,2),MID(J1070,1,2), MID(K1070,1,2),MID(L1070,1,1))</f>
        <v>2010QUSIJHALN</v>
      </c>
      <c r="H1070" s="18" t="s">
        <v>3627</v>
      </c>
      <c r="I1070" s="18" t="s">
        <v>1572</v>
      </c>
      <c r="J1070" s="18" t="s">
        <v>3532</v>
      </c>
      <c r="K1070" s="18" t="s">
        <v>1776</v>
      </c>
      <c r="L1070" s="21" t="s">
        <v>1938</v>
      </c>
      <c r="M1070" s="185" t="s">
        <v>1938</v>
      </c>
      <c r="N1070" s="193">
        <v>44111</v>
      </c>
      <c r="O1070" s="199">
        <v>7</v>
      </c>
      <c r="P1070" s="199">
        <v>10</v>
      </c>
      <c r="Q1070" s="199">
        <v>2020</v>
      </c>
      <c r="R1070" s="637">
        <f t="shared" ca="1" si="388"/>
        <v>3</v>
      </c>
      <c r="S1070" s="15" t="s">
        <v>4808</v>
      </c>
      <c r="T1070" s="18" t="s">
        <v>2113</v>
      </c>
      <c r="U1070" s="122" t="s">
        <v>3628</v>
      </c>
      <c r="V1070" s="21" t="s">
        <v>53</v>
      </c>
      <c r="W1070" s="114" t="s">
        <v>47</v>
      </c>
      <c r="X1070" s="51" t="str">
        <f t="shared" si="389"/>
        <v>0010SIROBEANV</v>
      </c>
      <c r="Y1070" s="18" t="s">
        <v>1572</v>
      </c>
      <c r="Z1070" s="18" t="s">
        <v>354</v>
      </c>
      <c r="AA1070" s="18" t="s">
        <v>184</v>
      </c>
      <c r="AB1070" s="18" t="s">
        <v>1578</v>
      </c>
      <c r="AC1070" s="481" t="s">
        <v>56</v>
      </c>
      <c r="AD1070" s="44" t="s">
        <v>57</v>
      </c>
      <c r="AE1070" s="116">
        <v>36811</v>
      </c>
      <c r="AF1070" s="18" t="s">
        <v>206</v>
      </c>
      <c r="AG1070" s="18" t="s">
        <v>114</v>
      </c>
      <c r="AH1070" s="18" t="s">
        <v>187</v>
      </c>
      <c r="AI1070" s="58" t="s">
        <v>4809</v>
      </c>
      <c r="AJ1070" s="32" t="s">
        <v>58</v>
      </c>
      <c r="AK1070" s="117" t="s">
        <v>1579</v>
      </c>
      <c r="AL1070" s="15" t="s">
        <v>2578</v>
      </c>
      <c r="AM1070" s="31">
        <v>45222.417013888888</v>
      </c>
      <c r="AN1070" s="15" t="s">
        <v>49</v>
      </c>
      <c r="AO1070" s="24">
        <v>45249</v>
      </c>
      <c r="AP1070" s="15">
        <v>1</v>
      </c>
      <c r="AQ1070" s="20">
        <v>1</v>
      </c>
      <c r="AR1070" s="20">
        <v>2</v>
      </c>
      <c r="AS1070" s="114" t="s">
        <v>47</v>
      </c>
      <c r="AT1070" s="15" t="s">
        <v>67</v>
      </c>
      <c r="AU1070" s="809" t="s">
        <v>47</v>
      </c>
      <c r="AV1070" s="15"/>
      <c r="AW1070" s="180"/>
      <c r="AX1070" s="15"/>
      <c r="AY1070" s="180"/>
      <c r="AZ1070" s="15"/>
      <c r="BA1070" s="15"/>
      <c r="BB1070" s="180"/>
      <c r="BC1070" s="180"/>
      <c r="BD1070" s="180"/>
      <c r="BE1070" s="180"/>
      <c r="BF1070" s="180"/>
      <c r="BG1070" s="755">
        <f t="shared" si="390"/>
        <v>6</v>
      </c>
      <c r="BH1070" s="709">
        <f t="shared" si="391"/>
        <v>3</v>
      </c>
      <c r="BI1070" s="755">
        <f t="shared" si="392"/>
        <v>-3</v>
      </c>
      <c r="BJ1070" s="459" t="str">
        <f t="shared" si="393"/>
        <v>NO TIENE REZAGO</v>
      </c>
      <c r="BK1070" s="164"/>
    </row>
    <row r="1071" spans="1:63" customFormat="1" ht="18.75" customHeight="1">
      <c r="A1071" s="481">
        <v>785</v>
      </c>
      <c r="B1071" s="23" t="s">
        <v>4811</v>
      </c>
      <c r="C1071" s="15" t="s">
        <v>33</v>
      </c>
      <c r="D1071" s="15" t="s">
        <v>33</v>
      </c>
      <c r="E1071" s="185" t="s">
        <v>193</v>
      </c>
      <c r="F1071" s="185">
        <v>927586304</v>
      </c>
      <c r="G1071" s="310" t="str">
        <f>CONCATENATE(MID(Q1071,3,2),MID(P1071,1,2),MID(H1071,1,2),MID(I1071,1,2),MID(J1071,1,2), MID(K1071,1,2),MID(L1071,1,1))</f>
        <v>1112RAACASDAP</v>
      </c>
      <c r="H1071" s="197" t="s">
        <v>4017</v>
      </c>
      <c r="I1071" s="197" t="s">
        <v>52</v>
      </c>
      <c r="J1071" s="197" t="s">
        <v>2923</v>
      </c>
      <c r="K1071" s="197" t="s">
        <v>246</v>
      </c>
      <c r="L1071" s="15" t="s">
        <v>42</v>
      </c>
      <c r="M1071" s="185" t="s">
        <v>42</v>
      </c>
      <c r="N1071" s="193">
        <v>40895</v>
      </c>
      <c r="O1071" s="199">
        <v>18</v>
      </c>
      <c r="P1071" s="199">
        <v>12</v>
      </c>
      <c r="Q1071" s="199">
        <v>2011</v>
      </c>
      <c r="R1071" s="637">
        <f t="shared" ca="1" si="388"/>
        <v>12</v>
      </c>
      <c r="S1071" s="15" t="s">
        <v>4809</v>
      </c>
      <c r="T1071" s="185" t="s">
        <v>42</v>
      </c>
      <c r="U1071" s="362" t="s">
        <v>4018</v>
      </c>
      <c r="V1071" s="14" t="s">
        <v>2586</v>
      </c>
      <c r="W1071" s="114" t="s">
        <v>47</v>
      </c>
      <c r="X1071" s="51" t="str">
        <f t="shared" si="389"/>
        <v>9305ACDUEMDAV</v>
      </c>
      <c r="Y1071" s="185" t="s">
        <v>52</v>
      </c>
      <c r="Z1071" s="185" t="s">
        <v>4019</v>
      </c>
      <c r="AA1071" s="185" t="s">
        <v>136</v>
      </c>
      <c r="AB1071" s="185" t="s">
        <v>246</v>
      </c>
      <c r="AC1071" s="481" t="s">
        <v>56</v>
      </c>
      <c r="AD1071" s="44" t="s">
        <v>111</v>
      </c>
      <c r="AE1071" s="193">
        <v>34095</v>
      </c>
      <c r="AF1071" s="362" t="s">
        <v>301</v>
      </c>
      <c r="AG1071" s="362" t="s">
        <v>105</v>
      </c>
      <c r="AH1071" s="362" t="s">
        <v>293</v>
      </c>
      <c r="AI1071" s="58" t="s">
        <v>4809</v>
      </c>
      <c r="AJ1071" s="150" t="s">
        <v>142</v>
      </c>
      <c r="AK1071" s="369" t="s">
        <v>4020</v>
      </c>
      <c r="AL1071" s="58" t="s">
        <v>6721</v>
      </c>
      <c r="AM1071" s="85">
        <v>45280.770439814813</v>
      </c>
      <c r="AN1071" s="15" t="s">
        <v>49</v>
      </c>
      <c r="AO1071" s="1111">
        <v>45280</v>
      </c>
      <c r="AP1071" s="15">
        <v>1</v>
      </c>
      <c r="AQ1071" s="20">
        <v>1</v>
      </c>
      <c r="AR1071" s="199">
        <v>1</v>
      </c>
      <c r="AS1071" s="146" t="s">
        <v>47</v>
      </c>
      <c r="AT1071" s="185" t="s">
        <v>48</v>
      </c>
      <c r="AU1071" s="164" t="s">
        <v>47</v>
      </c>
      <c r="AV1071" s="58"/>
      <c r="AW1071" s="180"/>
      <c r="AX1071" s="58"/>
      <c r="AY1071" s="180"/>
      <c r="AZ1071" s="58"/>
      <c r="BA1071" s="58"/>
      <c r="BB1071" s="180"/>
      <c r="BC1071" s="180"/>
      <c r="BD1071" s="180"/>
      <c r="BE1071" s="180"/>
      <c r="BF1071" s="180"/>
      <c r="BG1071" s="755">
        <f t="shared" si="390"/>
        <v>11</v>
      </c>
      <c r="BH1071" s="709">
        <f t="shared" si="391"/>
        <v>12</v>
      </c>
      <c r="BI1071" s="755">
        <f t="shared" si="392"/>
        <v>1</v>
      </c>
      <c r="BJ1071" s="459" t="str">
        <f t="shared" si="393"/>
        <v>NO TIENE REZAGO</v>
      </c>
      <c r="BK1071" s="164"/>
    </row>
    <row r="1072" spans="1:63" customFormat="1" ht="18.75" customHeight="1">
      <c r="A1072" s="481">
        <v>371</v>
      </c>
      <c r="B1072" s="114" t="s">
        <v>2836</v>
      </c>
      <c r="C1072" s="15" t="s">
        <v>33</v>
      </c>
      <c r="D1072" s="15" t="s">
        <v>33</v>
      </c>
      <c r="E1072" s="15" t="s">
        <v>91</v>
      </c>
      <c r="F1072" s="15">
        <v>927417735</v>
      </c>
      <c r="G1072" s="310" t="str">
        <f>CONCATENATE(MID(Q1072,3,2),MID(P1072,1,2),MID(H1072,1,2),MID(I1072,1,2),MID(J1072,1,2), MID(K1072,1,2),MID(L1072,1,1))</f>
        <v>184RAGUDAMIP</v>
      </c>
      <c r="H1072" s="18" t="s">
        <v>3146</v>
      </c>
      <c r="I1072" s="18" t="s">
        <v>828</v>
      </c>
      <c r="J1072" s="18" t="s">
        <v>3147</v>
      </c>
      <c r="K1072" s="18" t="s">
        <v>3148</v>
      </c>
      <c r="L1072" s="21" t="s">
        <v>42</v>
      </c>
      <c r="M1072" s="21" t="s">
        <v>42</v>
      </c>
      <c r="N1072" s="193">
        <v>43195</v>
      </c>
      <c r="O1072" s="199">
        <v>5</v>
      </c>
      <c r="P1072" s="199">
        <v>4</v>
      </c>
      <c r="Q1072" s="199">
        <v>2018</v>
      </c>
      <c r="R1072" s="637">
        <f t="shared" ca="1" si="388"/>
        <v>5</v>
      </c>
      <c r="S1072" s="15" t="s">
        <v>4809</v>
      </c>
      <c r="T1072" s="15" t="s">
        <v>42</v>
      </c>
      <c r="U1072" s="15">
        <v>4264441</v>
      </c>
      <c r="V1072" s="21" t="s">
        <v>53</v>
      </c>
      <c r="W1072" s="114" t="s">
        <v>47</v>
      </c>
      <c r="X1072" s="51" t="str">
        <f t="shared" si="389"/>
        <v>003GUGUMIESV</v>
      </c>
      <c r="Y1072" s="18" t="s">
        <v>828</v>
      </c>
      <c r="Z1072" s="18" t="s">
        <v>814</v>
      </c>
      <c r="AA1072" s="18" t="s">
        <v>829</v>
      </c>
      <c r="AB1072" s="18" t="s">
        <v>830</v>
      </c>
      <c r="AC1072" s="481" t="s">
        <v>56</v>
      </c>
      <c r="AD1072" s="15" t="s">
        <v>42</v>
      </c>
      <c r="AE1072" s="116">
        <v>36606</v>
      </c>
      <c r="AF1072" s="18" t="s">
        <v>44</v>
      </c>
      <c r="AG1072" s="18" t="s">
        <v>253</v>
      </c>
      <c r="AH1072" s="18" t="s">
        <v>187</v>
      </c>
      <c r="AI1072" s="58" t="s">
        <v>4809</v>
      </c>
      <c r="AJ1072" s="15" t="s">
        <v>42</v>
      </c>
      <c r="AK1072" s="20">
        <v>4294944</v>
      </c>
      <c r="AL1072" s="15" t="s">
        <v>2578</v>
      </c>
      <c r="AM1072" s="31">
        <v>45203</v>
      </c>
      <c r="AN1072" s="15" t="s">
        <v>49</v>
      </c>
      <c r="AO1072" s="24">
        <v>45247</v>
      </c>
      <c r="AP1072" s="15">
        <v>1</v>
      </c>
      <c r="AQ1072" s="20">
        <v>1</v>
      </c>
      <c r="AR1072" s="20">
        <v>1</v>
      </c>
      <c r="AS1072" s="114" t="s">
        <v>47</v>
      </c>
      <c r="AT1072" s="15" t="s">
        <v>188</v>
      </c>
      <c r="AU1072" s="398" t="s">
        <v>47</v>
      </c>
      <c r="AV1072" s="15"/>
      <c r="AW1072" s="180"/>
      <c r="AX1072" s="15"/>
      <c r="AY1072" s="180"/>
      <c r="AZ1072" s="15"/>
      <c r="BA1072" s="15"/>
      <c r="BB1072" s="180"/>
      <c r="BC1072" s="180"/>
      <c r="BD1072" s="180"/>
      <c r="BE1072" s="180"/>
      <c r="BF1072" s="180"/>
      <c r="BG1072" s="755">
        <f t="shared" si="390"/>
        <v>6</v>
      </c>
      <c r="BH1072" s="709">
        <f t="shared" si="391"/>
        <v>5</v>
      </c>
      <c r="BI1072" s="755">
        <f t="shared" si="392"/>
        <v>-1</v>
      </c>
      <c r="BJ1072" s="459" t="str">
        <f t="shared" si="393"/>
        <v>NO TIENE REZAGO</v>
      </c>
      <c r="BK1072" s="164"/>
    </row>
    <row r="1073" spans="1:63" customFormat="1" ht="18.75" customHeight="1">
      <c r="A1073" s="481">
        <v>1201</v>
      </c>
      <c r="B1073" s="23" t="s">
        <v>5311</v>
      </c>
      <c r="C1073" s="15" t="s">
        <v>33</v>
      </c>
      <c r="D1073" s="15" t="s">
        <v>33</v>
      </c>
      <c r="E1073" s="466" t="s">
        <v>335</v>
      </c>
      <c r="F1073" s="61" t="s">
        <v>5657</v>
      </c>
      <c r="G1073" s="310" t="str">
        <f>CONCATENATE(MID(Q1073,3,2),MID(P1073,1,2),MID(H1073,1,2),MID(I1073,1,2),MID(J1073,1,2), MID(K1073,1,2),MID(L1073,1,1))</f>
        <v>154RALAKLSOP</v>
      </c>
      <c r="H1073" s="48" t="s">
        <v>5747</v>
      </c>
      <c r="I1073" s="48" t="s">
        <v>5748</v>
      </c>
      <c r="J1073" s="48" t="s">
        <v>5749</v>
      </c>
      <c r="K1073" s="48" t="s">
        <v>5750</v>
      </c>
      <c r="L1073" s="481" t="s">
        <v>42</v>
      </c>
      <c r="M1073" s="466" t="s">
        <v>42</v>
      </c>
      <c r="N1073" s="528">
        <v>42109</v>
      </c>
      <c r="O1073" s="354">
        <v>15</v>
      </c>
      <c r="P1073" s="354">
        <v>4</v>
      </c>
      <c r="Q1073" s="354">
        <v>2015</v>
      </c>
      <c r="R1073" s="637">
        <f t="shared" ca="1" si="388"/>
        <v>8</v>
      </c>
      <c r="S1073" s="483" t="s">
        <v>4809</v>
      </c>
      <c r="T1073" s="466" t="s">
        <v>42</v>
      </c>
      <c r="U1073" s="53">
        <v>2339114</v>
      </c>
      <c r="V1073" s="14" t="s">
        <v>2588</v>
      </c>
      <c r="W1073" s="114" t="s">
        <v>47</v>
      </c>
      <c r="X1073" s="51" t="str">
        <f t="shared" si="389"/>
        <v>9606LAPAAL	NV</v>
      </c>
      <c r="Y1073" s="53" t="s">
        <v>5977</v>
      </c>
      <c r="Z1073" s="53" t="s">
        <v>1018</v>
      </c>
      <c r="AA1073" s="53" t="s">
        <v>532</v>
      </c>
      <c r="AB1073" s="53" t="s">
        <v>5978</v>
      </c>
      <c r="AC1073" s="481" t="s">
        <v>56</v>
      </c>
      <c r="AD1073" s="44" t="s">
        <v>57</v>
      </c>
      <c r="AE1073" s="540">
        <v>35227</v>
      </c>
      <c r="AF1073" s="538" t="s">
        <v>65</v>
      </c>
      <c r="AG1073" s="538" t="s">
        <v>301</v>
      </c>
      <c r="AH1073" s="538" t="s">
        <v>334</v>
      </c>
      <c r="AI1073" s="15" t="s">
        <v>4809</v>
      </c>
      <c r="AJ1073" s="466" t="s">
        <v>71</v>
      </c>
      <c r="AK1073" s="53" t="s">
        <v>40</v>
      </c>
      <c r="AL1073" s="15" t="s">
        <v>2578</v>
      </c>
      <c r="AM1073" s="557">
        <v>45278.733565381946</v>
      </c>
      <c r="AN1073" s="15" t="s">
        <v>49</v>
      </c>
      <c r="AO1073" s="1101">
        <v>45296</v>
      </c>
      <c r="AP1073" s="481">
        <v>1</v>
      </c>
      <c r="AQ1073" s="530">
        <v>1</v>
      </c>
      <c r="AR1073" s="530">
        <v>1</v>
      </c>
      <c r="AS1073" s="638" t="s">
        <v>47</v>
      </c>
      <c r="AT1073" s="18" t="s">
        <v>1210</v>
      </c>
      <c r="AV1073" s="58"/>
      <c r="AW1073" s="464"/>
      <c r="AX1073" s="481"/>
      <c r="AY1073" s="464"/>
      <c r="AZ1073" s="58"/>
      <c r="BA1073" s="58"/>
      <c r="BB1073" s="472"/>
      <c r="BC1073" s="472"/>
      <c r="BD1073" s="472"/>
      <c r="BE1073" s="472"/>
      <c r="BF1073" s="472"/>
      <c r="BG1073" s="755">
        <f t="shared" si="390"/>
        <v>7</v>
      </c>
      <c r="BH1073" s="709">
        <f t="shared" si="391"/>
        <v>8</v>
      </c>
      <c r="BI1073" s="755">
        <f t="shared" si="392"/>
        <v>1</v>
      </c>
      <c r="BJ1073" s="459" t="str">
        <f t="shared" si="393"/>
        <v>NO TIENE REZAGO</v>
      </c>
    </row>
    <row r="1074" spans="1:63" customFormat="1" ht="18.75" customHeight="1">
      <c r="A1074" s="481">
        <v>224</v>
      </c>
      <c r="B1074" s="114" t="s">
        <v>2836</v>
      </c>
      <c r="C1074" s="15" t="s">
        <v>33</v>
      </c>
      <c r="D1074" s="15" t="s">
        <v>33</v>
      </c>
      <c r="E1074" s="33" t="s">
        <v>60</v>
      </c>
      <c r="F1074" s="15">
        <v>947322344</v>
      </c>
      <c r="G1074" s="310" t="str">
        <f>CONCATENATE(MID(Q1074,3,2),MID(P1074,1,2),MID(H1074,1,2),MID(I1074,1,2),MID(J1074,1,2), MID(K1074,1,2),MID(L1074,1,1))</f>
        <v>131RABARASOS</v>
      </c>
      <c r="H1074" s="18" t="s">
        <v>158</v>
      </c>
      <c r="I1074" s="18" t="s">
        <v>243</v>
      </c>
      <c r="J1074" s="18" t="s">
        <v>2875</v>
      </c>
      <c r="K1074" s="18" t="s">
        <v>1661</v>
      </c>
      <c r="L1074" s="15" t="s">
        <v>57</v>
      </c>
      <c r="M1074" s="103" t="s">
        <v>57</v>
      </c>
      <c r="N1074" s="193">
        <v>41291</v>
      </c>
      <c r="O1074" s="199">
        <v>17</v>
      </c>
      <c r="P1074" s="199">
        <v>1</v>
      </c>
      <c r="Q1074" s="199">
        <v>2013</v>
      </c>
      <c r="R1074" s="637">
        <f t="shared" ca="1" si="388"/>
        <v>11</v>
      </c>
      <c r="S1074" s="15" t="s">
        <v>4809</v>
      </c>
      <c r="T1074" s="29" t="s">
        <v>86</v>
      </c>
      <c r="U1074" s="122" t="s">
        <v>2876</v>
      </c>
      <c r="V1074" s="14" t="s">
        <v>2582</v>
      </c>
      <c r="W1074" s="114" t="s">
        <v>47</v>
      </c>
      <c r="X1074" s="51" t="str">
        <f t="shared" si="389"/>
        <v>883BAPEMEDEV</v>
      </c>
      <c r="Y1074" s="18" t="s">
        <v>243</v>
      </c>
      <c r="Z1074" s="18" t="s">
        <v>83</v>
      </c>
      <c r="AA1074" s="18" t="s">
        <v>250</v>
      </c>
      <c r="AB1074" s="18" t="s">
        <v>223</v>
      </c>
      <c r="AC1074" s="481" t="s">
        <v>56</v>
      </c>
      <c r="AD1074" s="44" t="s">
        <v>57</v>
      </c>
      <c r="AE1074" s="116">
        <v>32224</v>
      </c>
      <c r="AF1074" s="18" t="s">
        <v>252</v>
      </c>
      <c r="AG1074" s="18" t="s">
        <v>253</v>
      </c>
      <c r="AH1074" s="18" t="s">
        <v>254</v>
      </c>
      <c r="AI1074" s="58" t="s">
        <v>4809</v>
      </c>
      <c r="AJ1074" s="32" t="s">
        <v>58</v>
      </c>
      <c r="AK1074" s="117" t="s">
        <v>251</v>
      </c>
      <c r="AL1074" s="15" t="s">
        <v>2578</v>
      </c>
      <c r="AM1074" s="31">
        <v>45225.659571759257</v>
      </c>
      <c r="AN1074" s="15"/>
      <c r="AO1074" s="24"/>
      <c r="AP1074" s="15"/>
      <c r="AQ1074" s="20"/>
      <c r="AR1074" s="20"/>
      <c r="AS1074" s="114" t="s">
        <v>47</v>
      </c>
      <c r="AT1074" s="15" t="s">
        <v>67</v>
      </c>
      <c r="AU1074" s="398" t="s">
        <v>47</v>
      </c>
      <c r="AV1074" s="15"/>
      <c r="AW1074" s="180"/>
      <c r="AX1074" s="15"/>
      <c r="AY1074" s="180"/>
      <c r="AZ1074" s="15"/>
      <c r="BA1074" s="15"/>
      <c r="BB1074" s="180"/>
      <c r="BC1074" s="180"/>
      <c r="BD1074" s="180"/>
      <c r="BE1074" s="180"/>
      <c r="BF1074" s="180"/>
      <c r="BG1074" s="755">
        <f t="shared" si="390"/>
        <v>10</v>
      </c>
      <c r="BH1074" s="709">
        <f t="shared" si="391"/>
        <v>11</v>
      </c>
      <c r="BI1074" s="755">
        <f t="shared" si="392"/>
        <v>1</v>
      </c>
      <c r="BJ1074" s="459" t="str">
        <f t="shared" si="393"/>
        <v>NO TIENE REZAGO</v>
      </c>
      <c r="BK1074" s="164"/>
    </row>
    <row r="1075" spans="1:63" customFormat="1" ht="18.75" customHeight="1">
      <c r="A1075" s="481">
        <v>223</v>
      </c>
      <c r="B1075" s="114" t="s">
        <v>2836</v>
      </c>
      <c r="C1075" s="15" t="s">
        <v>33</v>
      </c>
      <c r="D1075" s="15" t="s">
        <v>33</v>
      </c>
      <c r="E1075" s="33" t="s">
        <v>60</v>
      </c>
      <c r="F1075" s="15">
        <v>947322344</v>
      </c>
      <c r="G1075" s="310" t="str">
        <f>CONCATENATE(MID(Q1075,3,2),MID(P1075,1,2),MID(H1075,1,2),MID(I1075,1,2),MID(J1075,1,2), MID(K1075,1,2),MID(L1075,1,1))</f>
        <v>146RABARIYHS</v>
      </c>
      <c r="H1075" s="18" t="s">
        <v>158</v>
      </c>
      <c r="I1075" s="18" t="s">
        <v>243</v>
      </c>
      <c r="J1075" s="18" t="s">
        <v>2872</v>
      </c>
      <c r="K1075" s="18" t="s">
        <v>2873</v>
      </c>
      <c r="L1075" s="15" t="s">
        <v>57</v>
      </c>
      <c r="M1075" s="103" t="s">
        <v>57</v>
      </c>
      <c r="N1075" s="193">
        <v>41805</v>
      </c>
      <c r="O1075" s="199">
        <v>15</v>
      </c>
      <c r="P1075" s="199">
        <v>6</v>
      </c>
      <c r="Q1075" s="199">
        <v>2014</v>
      </c>
      <c r="R1075" s="637">
        <f t="shared" ca="1" si="388"/>
        <v>9</v>
      </c>
      <c r="S1075" s="15" t="s">
        <v>4808</v>
      </c>
      <c r="T1075" s="29" t="s">
        <v>86</v>
      </c>
      <c r="U1075" s="122" t="s">
        <v>2874</v>
      </c>
      <c r="V1075" s="14" t="s">
        <v>2602</v>
      </c>
      <c r="W1075" s="114" t="s">
        <v>47</v>
      </c>
      <c r="X1075" s="51" t="str">
        <f t="shared" si="389"/>
        <v>883BAPEMEDEV</v>
      </c>
      <c r="Y1075" s="18" t="s">
        <v>243</v>
      </c>
      <c r="Z1075" s="18" t="s">
        <v>83</v>
      </c>
      <c r="AA1075" s="18" t="s">
        <v>250</v>
      </c>
      <c r="AB1075" s="18" t="s">
        <v>223</v>
      </c>
      <c r="AC1075" s="481" t="s">
        <v>56</v>
      </c>
      <c r="AD1075" s="44" t="s">
        <v>57</v>
      </c>
      <c r="AE1075" s="116">
        <v>32224</v>
      </c>
      <c r="AF1075" s="18" t="s">
        <v>252</v>
      </c>
      <c r="AG1075" s="18" t="s">
        <v>253</v>
      </c>
      <c r="AH1075" s="18" t="s">
        <v>254</v>
      </c>
      <c r="AI1075" s="58" t="s">
        <v>4809</v>
      </c>
      <c r="AJ1075" s="32" t="s">
        <v>58</v>
      </c>
      <c r="AK1075" s="117" t="s">
        <v>251</v>
      </c>
      <c r="AL1075" s="15" t="s">
        <v>2578</v>
      </c>
      <c r="AM1075" s="31">
        <v>45225.659571759257</v>
      </c>
      <c r="AN1075" s="15" t="s">
        <v>49</v>
      </c>
      <c r="AO1075" s="24">
        <v>45249</v>
      </c>
      <c r="AP1075" s="15">
        <v>2</v>
      </c>
      <c r="AQ1075" s="20">
        <v>2</v>
      </c>
      <c r="AR1075" s="20">
        <v>2</v>
      </c>
      <c r="AS1075" s="114" t="s">
        <v>47</v>
      </c>
      <c r="AT1075" s="15" t="s">
        <v>67</v>
      </c>
      <c r="AU1075" s="398" t="s">
        <v>47</v>
      </c>
      <c r="AV1075" s="15"/>
      <c r="AW1075" s="180"/>
      <c r="AX1075" s="15"/>
      <c r="AY1075" s="188"/>
      <c r="AZ1075" s="15"/>
      <c r="BA1075" s="15"/>
      <c r="BB1075" s="180"/>
      <c r="BC1075" s="180"/>
      <c r="BD1075" s="180"/>
      <c r="BE1075" s="180"/>
      <c r="BF1075" s="180"/>
      <c r="BG1075" s="755">
        <f t="shared" si="390"/>
        <v>8</v>
      </c>
      <c r="BH1075" s="709">
        <f t="shared" si="391"/>
        <v>9</v>
      </c>
      <c r="BI1075" s="755">
        <f t="shared" si="392"/>
        <v>1</v>
      </c>
      <c r="BJ1075" s="459" t="str">
        <f t="shared" si="393"/>
        <v>NO TIENE REZAGO</v>
      </c>
      <c r="BK1075" s="164"/>
    </row>
    <row r="1076" spans="1:63" customFormat="1" ht="18.75" customHeight="1">
      <c r="A1076" s="481">
        <v>323</v>
      </c>
      <c r="B1076" s="23" t="s">
        <v>4811</v>
      </c>
      <c r="C1076" s="15" t="s">
        <v>33</v>
      </c>
      <c r="D1076" s="15" t="s">
        <v>33</v>
      </c>
      <c r="E1076" s="33" t="s">
        <v>60</v>
      </c>
      <c r="F1076" s="185">
        <v>912075635</v>
      </c>
      <c r="G1076" s="310" t="str">
        <f>CONCATENATE(MID(Q1076,3,2),MID(P1076,1,2),MID(H1076,1,2),MID(I1076,1,2),MID(J1076,1,2), MID(K1076,1,2),MID(L1076,1,1))</f>
        <v>1011RAFIVALIP</v>
      </c>
      <c r="H1076" s="197" t="s">
        <v>158</v>
      </c>
      <c r="I1076" s="197" t="s">
        <v>663</v>
      </c>
      <c r="J1076" s="197" t="s">
        <v>2591</v>
      </c>
      <c r="K1076" s="197" t="s">
        <v>304</v>
      </c>
      <c r="L1076" s="21" t="s">
        <v>42</v>
      </c>
      <c r="M1076" s="18" t="s">
        <v>111</v>
      </c>
      <c r="N1076" s="193">
        <v>40487</v>
      </c>
      <c r="O1076" s="199">
        <v>5</v>
      </c>
      <c r="P1076" s="199">
        <v>11</v>
      </c>
      <c r="Q1076" s="199">
        <v>2010</v>
      </c>
      <c r="R1076" s="637">
        <f ca="1">DATEDIF(N1076,TODAY(),"Y")</f>
        <v>13</v>
      </c>
      <c r="S1076" s="15" t="s">
        <v>4809</v>
      </c>
      <c r="T1076" s="18" t="s">
        <v>111</v>
      </c>
      <c r="U1076" s="363" t="s">
        <v>3056</v>
      </c>
      <c r="V1076" s="14" t="s">
        <v>2582</v>
      </c>
      <c r="W1076" s="114" t="s">
        <v>47</v>
      </c>
      <c r="X1076" s="51" t="str">
        <f>UPPER(CONCATENATE(MID(AH1076,3,2),MID(AG1076,1,2),MID(Y1076,1,2),MID(Z1076,1,2),MID(AA1076,1,2),MID(AB1076,1,2),MID(AC1076,1,1)))</f>
        <v>9207FIARROLIV</v>
      </c>
      <c r="Y1076" s="364" t="s">
        <v>663</v>
      </c>
      <c r="Z1076" s="197" t="s">
        <v>174</v>
      </c>
      <c r="AA1076" s="197" t="s">
        <v>665</v>
      </c>
      <c r="AB1076" s="197" t="s">
        <v>304</v>
      </c>
      <c r="AC1076" s="481" t="s">
        <v>56</v>
      </c>
      <c r="AD1076" s="44" t="s">
        <v>111</v>
      </c>
      <c r="AE1076" s="249">
        <v>33786</v>
      </c>
      <c r="AF1076" s="362" t="s">
        <v>449</v>
      </c>
      <c r="AG1076" s="362" t="s">
        <v>216</v>
      </c>
      <c r="AH1076" s="362" t="s">
        <v>115</v>
      </c>
      <c r="AI1076" s="58" t="s">
        <v>4809</v>
      </c>
      <c r="AJ1076" s="150" t="s">
        <v>142</v>
      </c>
      <c r="AK1076" s="369" t="s">
        <v>666</v>
      </c>
      <c r="AL1076" s="15" t="s">
        <v>2578</v>
      </c>
      <c r="AM1076" s="85">
        <v>45250.70416666667</v>
      </c>
      <c r="AN1076" s="15" t="s">
        <v>49</v>
      </c>
      <c r="AO1076" s="24">
        <v>45258</v>
      </c>
      <c r="AP1076" s="15">
        <v>1</v>
      </c>
      <c r="AQ1076" s="20">
        <v>1</v>
      </c>
      <c r="AR1076" s="199">
        <v>1</v>
      </c>
      <c r="AS1076" s="146" t="s">
        <v>47</v>
      </c>
      <c r="AT1076" s="185" t="s">
        <v>67</v>
      </c>
      <c r="AU1076" s="164" t="s">
        <v>47</v>
      </c>
      <c r="AV1076" s="15"/>
      <c r="AW1076" s="180"/>
      <c r="AX1076" s="15"/>
      <c r="AY1076" s="180"/>
      <c r="AZ1076" s="15"/>
      <c r="BA1076" s="15"/>
      <c r="BB1076" s="180"/>
      <c r="BC1076" s="180"/>
      <c r="BD1076" s="180"/>
      <c r="BE1076" s="180"/>
      <c r="BF1076" s="180"/>
      <c r="BG1076" s="755">
        <f>IF(V1076="NINGUNO",6, IF(V1076="NIVEL INICIAL 3 AÑOS",6,IF(V1076="NIVEL INICIAL 4 AÑOS",6, IF(V1076="NIVEL INICIAL 5 AÑOS",6, IF(V1076="PRIMARIA - 1ER GRADO",6, IF(V1076="PRIMARIA - 2DO GRADO",7, IF(V1076="PRIMARIA - 3ER GRADO",8, IF(V1076="PRIMARIA - 4TO GRADO",9, IF(V1076="PRIMARIA - 5TO GRADO",10, IF(V1076="PRIMARIA - 6TO GRADO",11, IF(V1076="SECUNDARIA - 1ER GRADO",12, IF(V1076="SECUNDARIA - 2DO GRADO",13, IF(V1076="SECUNDARIA - 3ER GRADO",14, IF(V1076="SECUNDARIA - 4TO GRADO",15))))))))))))))</f>
        <v>10</v>
      </c>
      <c r="BH1076" s="709">
        <f>DATEDIF(N1076,"31/03/2024","Y")</f>
        <v>13</v>
      </c>
      <c r="BI1076" s="755">
        <f>BH1076-BG1076</f>
        <v>3</v>
      </c>
      <c r="BJ1076" s="459" t="str">
        <f>IF(BI1076&lt;=1,"NO TIENE REZAGO", IF(BI1076=2,"2 AÑOS REZAGO", IF(BI1076=3,"3 AÑOS REZAGO", IF(BI1076&gt;=4, "4 AÑOS REZAGO A MÁS"))))</f>
        <v>3 AÑOS REZAGO</v>
      </c>
      <c r="BK1076" s="164" t="s">
        <v>4103</v>
      </c>
    </row>
    <row r="1077" spans="1:63" customFormat="1" ht="18.75" customHeight="1">
      <c r="A1077" s="481">
        <v>10</v>
      </c>
      <c r="B1077" s="51" t="s">
        <v>2575</v>
      </c>
      <c r="C1077" s="25" t="s">
        <v>33</v>
      </c>
      <c r="D1077" s="25" t="s">
        <v>33</v>
      </c>
      <c r="E1077" s="150" t="s">
        <v>68</v>
      </c>
      <c r="F1077" s="14" t="s">
        <v>765</v>
      </c>
      <c r="G1077" s="310" t="str">
        <f>CONCATENATE(MID(Q1077,3,2),MID(P1077,1,2),MID(H1077,1,2),MID(I1077,1,2),MID(J1077,1,2), MID(K1077,1,2),MID(L1077,1,1))</f>
        <v>157RAGOMAALS</v>
      </c>
      <c r="H1077" s="37" t="s">
        <v>158</v>
      </c>
      <c r="I1077" s="37" t="s">
        <v>766</v>
      </c>
      <c r="J1077" s="37" t="s">
        <v>2598</v>
      </c>
      <c r="K1077" s="37" t="s">
        <v>1776</v>
      </c>
      <c r="L1077" s="15" t="s">
        <v>57</v>
      </c>
      <c r="M1077" s="103" t="s">
        <v>57</v>
      </c>
      <c r="N1077" s="193">
        <v>42205</v>
      </c>
      <c r="O1077" s="199">
        <v>20</v>
      </c>
      <c r="P1077" s="199">
        <v>7</v>
      </c>
      <c r="Q1077" s="199">
        <v>2015</v>
      </c>
      <c r="R1077" s="637">
        <f ca="1">DATEDIF(N1077,TODAY(),"Y")</f>
        <v>8</v>
      </c>
      <c r="S1077" s="15" t="s">
        <v>4808</v>
      </c>
      <c r="T1077" s="29" t="s">
        <v>2590</v>
      </c>
      <c r="U1077" s="14">
        <v>765</v>
      </c>
      <c r="V1077" s="14" t="s">
        <v>2592</v>
      </c>
      <c r="W1077" s="51" t="s">
        <v>47</v>
      </c>
      <c r="X1077" s="51" t="str">
        <f>UPPER(CONCATENATE(MID(AH1077,3,2),MID(AG1077,1,2),MID(Y1077,1,2),MID(Z1077,1,2),MID(AA1077,1,2),MID(AB1077,1,2),MID(AC1077,1,1)))</f>
        <v>8909GOHEVIDEV</v>
      </c>
      <c r="Y1077" s="33" t="s">
        <v>766</v>
      </c>
      <c r="Z1077" s="14" t="s">
        <v>767</v>
      </c>
      <c r="AA1077" s="14" t="s">
        <v>768</v>
      </c>
      <c r="AB1077" s="14" t="s">
        <v>223</v>
      </c>
      <c r="AC1077" s="481" t="s">
        <v>56</v>
      </c>
      <c r="AD1077" s="58" t="s">
        <v>42</v>
      </c>
      <c r="AE1077" s="38">
        <v>32759</v>
      </c>
      <c r="AF1077" s="46" t="s">
        <v>394</v>
      </c>
      <c r="AG1077" s="46" t="s">
        <v>315</v>
      </c>
      <c r="AH1077" s="46" t="s">
        <v>145</v>
      </c>
      <c r="AI1077" s="58" t="s">
        <v>4809</v>
      </c>
      <c r="AJ1077" s="14" t="s">
        <v>42</v>
      </c>
      <c r="AK1077" s="39">
        <v>1425795</v>
      </c>
      <c r="AL1077" s="1080" t="s">
        <v>2578</v>
      </c>
      <c r="AM1077" s="1101">
        <v>45184</v>
      </c>
      <c r="AN1077" s="58"/>
      <c r="AO1077" s="1101"/>
      <c r="AP1077" s="58"/>
      <c r="AQ1077" s="56"/>
      <c r="AR1077" s="39"/>
      <c r="AS1077" s="51" t="s">
        <v>47</v>
      </c>
      <c r="AT1077" s="14" t="s">
        <v>98</v>
      </c>
      <c r="AU1077" s="1058" t="s">
        <v>47</v>
      </c>
      <c r="AV1077" s="58"/>
      <c r="AW1077" s="244"/>
      <c r="AX1077" s="557"/>
      <c r="AY1077" s="244"/>
      <c r="AZ1077" s="58"/>
      <c r="BA1077" s="557"/>
      <c r="BB1077" s="244"/>
      <c r="BC1077" s="244"/>
      <c r="BD1077" s="244"/>
      <c r="BE1077" s="244"/>
      <c r="BF1077" s="244"/>
      <c r="BG1077" s="755">
        <f>IF(V1077="NINGUNO",6, IF(V1077="NIVEL INICIAL 3 AÑOS",6,IF(V1077="NIVEL INICIAL 4 AÑOS",6, IF(V1077="NIVEL INICIAL 5 AÑOS",6, IF(V1077="PRIMARIA - 1ER GRADO",6, IF(V1077="PRIMARIA - 2DO GRADO",7, IF(V1077="PRIMARIA - 3ER GRADO",8, IF(V1077="PRIMARIA - 4TO GRADO",9, IF(V1077="PRIMARIA - 5TO GRADO",10, IF(V1077="PRIMARIA - 6TO GRADO",11, IF(V1077="SECUNDARIA - 1ER GRADO",12, IF(V1077="SECUNDARIA - 2DO GRADO",13, IF(V1077="SECUNDARIA - 3ER GRADO",14, IF(V1077="SECUNDARIA - 4TO GRADO",15))))))))))))))</f>
        <v>6</v>
      </c>
      <c r="BH1077" s="709">
        <f>DATEDIF(N1077,"31/03/2024","Y")</f>
        <v>8</v>
      </c>
      <c r="BI1077" s="755">
        <f>BH1077-BG1077</f>
        <v>2</v>
      </c>
      <c r="BJ1077" s="459" t="str">
        <f>IF(BI1077&lt;=1,"NO TIENE REZAGO", IF(BI1077=2,"2 AÑOS REZAGO", IF(BI1077=3,"3 AÑOS REZAGO", IF(BI1077&gt;=4, "4 AÑOS REZAGO A MÁS"))))</f>
        <v>2 AÑOS REZAGO</v>
      </c>
      <c r="BK1077" s="1061"/>
    </row>
    <row r="1078" spans="1:63" customFormat="1" ht="18.75" customHeight="1">
      <c r="A1078" s="481">
        <v>443</v>
      </c>
      <c r="B1078" s="114" t="s">
        <v>2836</v>
      </c>
      <c r="C1078" s="15" t="s">
        <v>33</v>
      </c>
      <c r="D1078" s="15" t="s">
        <v>33</v>
      </c>
      <c r="E1078" s="15" t="s">
        <v>116</v>
      </c>
      <c r="F1078" s="15">
        <v>942555951</v>
      </c>
      <c r="G1078" s="310" t="str">
        <f>CONCATENATE(MID(Q1078,3,2),MID(P1078,1,2),MID(H1078,1,2),MID(I1078,1,2),MID(J1078,1,2), MID(K1078,1,2),MID(L1078,1,1))</f>
        <v>209RAMETHISS</v>
      </c>
      <c r="H1078" s="18" t="s">
        <v>158</v>
      </c>
      <c r="I1078" s="18" t="s">
        <v>1079</v>
      </c>
      <c r="J1078" s="18" t="s">
        <v>2982</v>
      </c>
      <c r="K1078" s="18" t="s">
        <v>2364</v>
      </c>
      <c r="L1078" s="15" t="s">
        <v>57</v>
      </c>
      <c r="M1078" s="103" t="s">
        <v>57</v>
      </c>
      <c r="N1078" s="193">
        <v>44077</v>
      </c>
      <c r="O1078" s="199">
        <v>3</v>
      </c>
      <c r="P1078" s="199">
        <v>9</v>
      </c>
      <c r="Q1078" s="199">
        <v>2020</v>
      </c>
      <c r="R1078" s="637">
        <f t="shared" ref="R1078:R1086" ca="1" si="394">DATEDIF(N1078,TODAY(),"Y")</f>
        <v>3</v>
      </c>
      <c r="S1078" s="15" t="s">
        <v>4808</v>
      </c>
      <c r="T1078" s="29" t="s">
        <v>2590</v>
      </c>
      <c r="U1078" s="115">
        <v>114</v>
      </c>
      <c r="V1078" s="21" t="s">
        <v>53</v>
      </c>
      <c r="W1078" s="114" t="s">
        <v>47</v>
      </c>
      <c r="X1078" s="51" t="str">
        <f t="shared" ref="X1078:X1086" si="395">UPPER(CONCATENATE(MID(AH1078,3,2),MID(AG1078,1,2),MID(Y1078,1,2),MID(Z1078,1,2),MID(AA1078,1,2),MID(AB1078,1,2),MID(AC1078,1,1)))</f>
        <v>902MEMAKEIRV</v>
      </c>
      <c r="Y1078" s="18" t="s">
        <v>1079</v>
      </c>
      <c r="Z1078" s="18" t="s">
        <v>426</v>
      </c>
      <c r="AA1078" s="18" t="s">
        <v>3282</v>
      </c>
      <c r="AB1078" s="18" t="s">
        <v>3283</v>
      </c>
      <c r="AC1078" s="481" t="s">
        <v>56</v>
      </c>
      <c r="AD1078" s="44" t="s">
        <v>57</v>
      </c>
      <c r="AE1078" s="116">
        <v>32911</v>
      </c>
      <c r="AF1078" s="18" t="s">
        <v>200</v>
      </c>
      <c r="AG1078" s="18" t="s">
        <v>155</v>
      </c>
      <c r="AH1078" s="18" t="s">
        <v>508</v>
      </c>
      <c r="AI1078" s="58" t="s">
        <v>4809</v>
      </c>
      <c r="AJ1078" s="32" t="s">
        <v>58</v>
      </c>
      <c r="AK1078" s="117">
        <v>20872372</v>
      </c>
      <c r="AL1078" s="15" t="s">
        <v>2578</v>
      </c>
      <c r="AM1078" s="85">
        <v>45250.642256585648</v>
      </c>
      <c r="AN1078" s="15"/>
      <c r="AO1078" s="31"/>
      <c r="AP1078" s="15"/>
      <c r="AQ1078" s="20"/>
      <c r="AR1078" s="20"/>
      <c r="AS1078" s="114" t="s">
        <v>47</v>
      </c>
      <c r="AT1078" s="15" t="s">
        <v>76</v>
      </c>
      <c r="AU1078" s="398" t="s">
        <v>47</v>
      </c>
      <c r="AV1078" s="15"/>
      <c r="AW1078" s="180"/>
      <c r="AX1078" s="15"/>
      <c r="AY1078" s="180"/>
      <c r="AZ1078" s="15"/>
      <c r="BA1078" s="15"/>
      <c r="BB1078" s="164"/>
      <c r="BC1078" s="164"/>
      <c r="BD1078" s="164"/>
      <c r="BE1078" s="164"/>
      <c r="BF1078" s="164"/>
      <c r="BG1078" s="755">
        <f t="shared" ref="BG1078:BG1086" si="396">IF(V1078="NINGUNO",6, IF(V1078="NIVEL INICIAL 3 AÑOS",6,IF(V1078="NIVEL INICIAL 4 AÑOS",6, IF(V1078="NIVEL INICIAL 5 AÑOS",6, IF(V1078="PRIMARIA - 1ER GRADO",6, IF(V1078="PRIMARIA - 2DO GRADO",7, IF(V1078="PRIMARIA - 3ER GRADO",8, IF(V1078="PRIMARIA - 4TO GRADO",9, IF(V1078="PRIMARIA - 5TO GRADO",10, IF(V1078="PRIMARIA - 6TO GRADO",11, IF(V1078="SECUNDARIA - 1ER GRADO",12, IF(V1078="SECUNDARIA - 2DO GRADO",13, IF(V1078="SECUNDARIA - 3ER GRADO",14, IF(V1078="SECUNDARIA - 4TO GRADO",15))))))))))))))</f>
        <v>6</v>
      </c>
      <c r="BH1078" s="709">
        <f t="shared" ref="BH1078:BH1086" si="397">DATEDIF(N1078,"31/03/2024","Y")</f>
        <v>3</v>
      </c>
      <c r="BI1078" s="755">
        <f t="shared" ref="BI1078:BI1086" si="398">BH1078-BG1078</f>
        <v>-3</v>
      </c>
      <c r="BJ1078" s="459" t="str">
        <f t="shared" ref="BJ1078:BJ1086" si="399">IF(BI1078&lt;=1,"NO TIENE REZAGO", IF(BI1078=2,"2 AÑOS REZAGO", IF(BI1078=3,"3 AÑOS REZAGO", IF(BI1078&gt;=4, "4 AÑOS REZAGO A MÁS"))))</f>
        <v>NO TIENE REZAGO</v>
      </c>
      <c r="BK1078" s="164"/>
    </row>
    <row r="1079" spans="1:63" customFormat="1" ht="18.75" customHeight="1">
      <c r="A1079" s="481">
        <v>1492</v>
      </c>
      <c r="B1079" s="23" t="s">
        <v>5311</v>
      </c>
      <c r="C1079" s="15" t="s">
        <v>5146</v>
      </c>
      <c r="D1079" s="23" t="s">
        <v>126</v>
      </c>
      <c r="E1079" s="53" t="s">
        <v>126</v>
      </c>
      <c r="F1079" s="608" t="s">
        <v>6500</v>
      </c>
      <c r="G1079" s="310" t="str">
        <f>CONCATENATE(MID(Q1079,3,2),MID(P1079,1,2),MID(H1079,1,2),MID(I1079,1,2),MID(J1079,1,2), MID(K1079,1,2),MID(L1079,1,1))</f>
        <v>179RAPIMAANP</v>
      </c>
      <c r="H1079" s="604" t="s">
        <v>158</v>
      </c>
      <c r="I1079" s="604" t="s">
        <v>2617</v>
      </c>
      <c r="J1079" s="604" t="s">
        <v>84</v>
      </c>
      <c r="K1079" s="609" t="s">
        <v>2796</v>
      </c>
      <c r="L1079" s="58" t="s">
        <v>42</v>
      </c>
      <c r="M1079" s="53" t="s">
        <v>42</v>
      </c>
      <c r="N1079" s="613">
        <v>42990</v>
      </c>
      <c r="O1079" s="354">
        <v>12</v>
      </c>
      <c r="P1079" s="354">
        <v>9</v>
      </c>
      <c r="Q1079" s="354">
        <v>2017</v>
      </c>
      <c r="R1079" s="637">
        <f t="shared" ca="1" si="394"/>
        <v>6</v>
      </c>
      <c r="S1079" s="483" t="s">
        <v>4809</v>
      </c>
      <c r="T1079" s="48" t="s">
        <v>6371</v>
      </c>
      <c r="U1079" s="25">
        <v>1035481</v>
      </c>
      <c r="V1079" s="53" t="s">
        <v>53</v>
      </c>
      <c r="W1079" s="114" t="s">
        <v>47</v>
      </c>
      <c r="X1079" s="51" t="str">
        <f t="shared" si="395"/>
        <v>8712PIDEMAELV</v>
      </c>
      <c r="Y1079" s="609" t="s">
        <v>2617</v>
      </c>
      <c r="Z1079" s="609" t="s">
        <v>6530</v>
      </c>
      <c r="AA1079" s="609" t="s">
        <v>6531</v>
      </c>
      <c r="AB1079" s="611" t="s">
        <v>6532</v>
      </c>
      <c r="AC1079" s="481" t="s">
        <v>56</v>
      </c>
      <c r="AD1079" s="44" t="s">
        <v>111</v>
      </c>
      <c r="AE1079" s="540">
        <v>32140</v>
      </c>
      <c r="AF1079" s="53">
        <v>29</v>
      </c>
      <c r="AG1079" s="53">
        <v>12</v>
      </c>
      <c r="AH1079" s="53">
        <v>1987</v>
      </c>
      <c r="AI1079" s="15" t="s">
        <v>4809</v>
      </c>
      <c r="AJ1079" s="48" t="s">
        <v>112</v>
      </c>
      <c r="AK1079" s="355">
        <v>6391674</v>
      </c>
      <c r="AL1079" s="15" t="s">
        <v>2578</v>
      </c>
      <c r="AM1079" s="1101">
        <v>45184</v>
      </c>
      <c r="AN1079" s="15" t="s">
        <v>49</v>
      </c>
      <c r="AO1079" s="1114">
        <v>45296</v>
      </c>
      <c r="AP1079" s="481">
        <v>1</v>
      </c>
      <c r="AQ1079" s="530">
        <v>2</v>
      </c>
      <c r="AR1079" s="530">
        <v>2</v>
      </c>
      <c r="AS1079" s="638" t="s">
        <v>47</v>
      </c>
      <c r="AT1079" s="18" t="s">
        <v>1126</v>
      </c>
      <c r="AV1079" s="58"/>
      <c r="AW1079" s="161" t="s">
        <v>6548</v>
      </c>
      <c r="AX1079" s="58"/>
      <c r="AY1079" s="472"/>
      <c r="AZ1079" s="58"/>
      <c r="BA1079" s="58"/>
      <c r="BG1079" s="755">
        <f t="shared" si="396"/>
        <v>6</v>
      </c>
      <c r="BH1079" s="709">
        <f t="shared" si="397"/>
        <v>6</v>
      </c>
      <c r="BI1079" s="755">
        <f t="shared" si="398"/>
        <v>0</v>
      </c>
      <c r="BJ1079" s="459" t="str">
        <f t="shared" si="399"/>
        <v>NO TIENE REZAGO</v>
      </c>
    </row>
    <row r="1080" spans="1:63" customFormat="1" ht="18.75" customHeight="1">
      <c r="A1080" s="481">
        <v>714</v>
      </c>
      <c r="B1080" s="114" t="s">
        <v>2836</v>
      </c>
      <c r="C1080" s="15" t="s">
        <v>5146</v>
      </c>
      <c r="D1080" s="15" t="s">
        <v>126</v>
      </c>
      <c r="E1080" s="29" t="s">
        <v>146</v>
      </c>
      <c r="F1080" s="15">
        <v>961541590</v>
      </c>
      <c r="G1080" s="310" t="str">
        <f>CONCATENATE(MID(Q1080,3,2),MID(P1080,1,2),MID(H1080,1,2),MID(I1080,1,2),MID(J1080,1,2), MID(K1080,1,2),MID(L1080,1,1))</f>
        <v>1112RARACADAP</v>
      </c>
      <c r="H1080" s="18" t="s">
        <v>158</v>
      </c>
      <c r="I1080" s="18" t="s">
        <v>158</v>
      </c>
      <c r="J1080" s="18" t="s">
        <v>3764</v>
      </c>
      <c r="K1080" s="18" t="s">
        <v>1957</v>
      </c>
      <c r="L1080" s="21" t="s">
        <v>42</v>
      </c>
      <c r="M1080" s="21" t="s">
        <v>42</v>
      </c>
      <c r="N1080" s="193">
        <v>40903</v>
      </c>
      <c r="O1080" s="199">
        <v>26</v>
      </c>
      <c r="P1080" s="199">
        <v>12</v>
      </c>
      <c r="Q1080" s="199">
        <v>2011</v>
      </c>
      <c r="R1080" s="637">
        <f t="shared" ca="1" si="394"/>
        <v>12</v>
      </c>
      <c r="S1080" s="15" t="s">
        <v>4808</v>
      </c>
      <c r="T1080" s="18" t="s">
        <v>42</v>
      </c>
      <c r="U1080" s="15">
        <v>4048285</v>
      </c>
      <c r="V1080" s="14" t="s">
        <v>2602</v>
      </c>
      <c r="W1080" s="114" t="s">
        <v>47</v>
      </c>
      <c r="X1080" s="51" t="str">
        <f t="shared" si="395"/>
        <v>941RANIFLMAV</v>
      </c>
      <c r="Y1080" s="18" t="s">
        <v>158</v>
      </c>
      <c r="Z1080" s="32" t="s">
        <v>53</v>
      </c>
      <c r="AA1080" s="18" t="s">
        <v>1395</v>
      </c>
      <c r="AB1080" s="18" t="s">
        <v>185</v>
      </c>
      <c r="AC1080" s="481" t="s">
        <v>56</v>
      </c>
      <c r="AD1080" s="15" t="s">
        <v>42</v>
      </c>
      <c r="AE1080" s="24">
        <v>34344</v>
      </c>
      <c r="AF1080" s="18" t="s">
        <v>114</v>
      </c>
      <c r="AG1080" s="18" t="s">
        <v>144</v>
      </c>
      <c r="AH1080" s="18" t="s">
        <v>75</v>
      </c>
      <c r="AI1080" s="58" t="s">
        <v>4809</v>
      </c>
      <c r="AJ1080" s="18" t="s">
        <v>42</v>
      </c>
      <c r="AK1080" s="20">
        <v>4048276</v>
      </c>
      <c r="AL1080" s="15" t="s">
        <v>2578</v>
      </c>
      <c r="AM1080" s="85">
        <v>45237</v>
      </c>
      <c r="AN1080" s="15"/>
      <c r="AO1080" s="1111"/>
      <c r="AP1080" s="15"/>
      <c r="AQ1080" s="20"/>
      <c r="AR1080" s="20"/>
      <c r="AS1080" s="114" t="s">
        <v>47</v>
      </c>
      <c r="AT1080" s="15" t="s">
        <v>84</v>
      </c>
      <c r="AU1080" s="398" t="s">
        <v>47</v>
      </c>
      <c r="AV1080" s="15"/>
      <c r="AW1080" s="180"/>
      <c r="AX1080" s="15"/>
      <c r="AY1080" s="180"/>
      <c r="AZ1080" s="15"/>
      <c r="BA1080" s="15"/>
      <c r="BB1080" s="164"/>
      <c r="BC1080" s="164"/>
      <c r="BD1080" s="164"/>
      <c r="BE1080" s="164"/>
      <c r="BF1080" s="164"/>
      <c r="BG1080" s="755">
        <f t="shared" si="396"/>
        <v>8</v>
      </c>
      <c r="BH1080" s="709">
        <f t="shared" si="397"/>
        <v>12</v>
      </c>
      <c r="BI1080" s="755">
        <f t="shared" si="398"/>
        <v>4</v>
      </c>
      <c r="BJ1080" s="459" t="str">
        <f t="shared" si="399"/>
        <v>4 AÑOS REZAGO A MÁS</v>
      </c>
      <c r="BK1080" s="164"/>
    </row>
    <row r="1081" spans="1:63" customFormat="1" ht="18.75" customHeight="1">
      <c r="A1081" s="481">
        <v>985</v>
      </c>
      <c r="B1081" s="23" t="s">
        <v>4811</v>
      </c>
      <c r="C1081" s="15" t="s">
        <v>33</v>
      </c>
      <c r="D1081" s="15" t="s">
        <v>33</v>
      </c>
      <c r="E1081" s="185" t="s">
        <v>99</v>
      </c>
      <c r="F1081" s="185">
        <v>976907487</v>
      </c>
      <c r="G1081" s="310" t="str">
        <f>CONCATENATE(MID(Q1081,3,2),MID(P1081,1,2),MID(H1081,1,2),MID(I1081,1,2),MID(J1081,1,2), MID(K1081,1,2),MID(L1081,1,1))</f>
        <v>0712RARACLEUS</v>
      </c>
      <c r="H1081" s="197" t="s">
        <v>158</v>
      </c>
      <c r="I1081" s="197" t="s">
        <v>218</v>
      </c>
      <c r="J1081" s="197" t="s">
        <v>1396</v>
      </c>
      <c r="K1081" s="197" t="s">
        <v>4582</v>
      </c>
      <c r="L1081" s="15" t="s">
        <v>57</v>
      </c>
      <c r="M1081" s="103" t="s">
        <v>57</v>
      </c>
      <c r="N1081" s="193">
        <v>39430</v>
      </c>
      <c r="O1081" s="199">
        <v>14</v>
      </c>
      <c r="P1081" s="199">
        <v>12</v>
      </c>
      <c r="Q1081" s="199">
        <v>2007</v>
      </c>
      <c r="R1081" s="637">
        <f t="shared" ca="1" si="394"/>
        <v>16</v>
      </c>
      <c r="S1081" s="15" t="s">
        <v>4809</v>
      </c>
      <c r="T1081" s="29" t="s">
        <v>86</v>
      </c>
      <c r="U1081" s="362" t="s">
        <v>4583</v>
      </c>
      <c r="V1081" s="16" t="s">
        <v>2672</v>
      </c>
      <c r="W1081" s="114" t="s">
        <v>47</v>
      </c>
      <c r="X1081" s="51" t="str">
        <f t="shared" si="395"/>
        <v>8506RAARMACRV</v>
      </c>
      <c r="Y1081" s="185" t="s">
        <v>218</v>
      </c>
      <c r="Z1081" s="185" t="s">
        <v>4579</v>
      </c>
      <c r="AA1081" s="185" t="s">
        <v>185</v>
      </c>
      <c r="AB1081" s="185" t="s">
        <v>141</v>
      </c>
      <c r="AC1081" s="481" t="s">
        <v>56</v>
      </c>
      <c r="AD1081" s="15" t="s">
        <v>42</v>
      </c>
      <c r="AE1081" s="193">
        <v>31204</v>
      </c>
      <c r="AF1081" s="362" t="s">
        <v>301</v>
      </c>
      <c r="AG1081" s="362" t="s">
        <v>301</v>
      </c>
      <c r="AH1081" s="362" t="s">
        <v>181</v>
      </c>
      <c r="AI1081" s="58" t="s">
        <v>4809</v>
      </c>
      <c r="AJ1081" s="294" t="s">
        <v>42</v>
      </c>
      <c r="AK1081" s="369" t="s">
        <v>4584</v>
      </c>
      <c r="AL1081" s="15" t="s">
        <v>2578</v>
      </c>
      <c r="AM1081" s="85">
        <v>45260.754016203704</v>
      </c>
      <c r="AN1081" s="15"/>
      <c r="AO1081" s="24"/>
      <c r="AP1081" s="15"/>
      <c r="AQ1081" s="20"/>
      <c r="AR1081" s="199"/>
      <c r="AS1081" s="146" t="s">
        <v>47</v>
      </c>
      <c r="AT1081" s="185" t="s">
        <v>48</v>
      </c>
      <c r="AU1081" s="164" t="s">
        <v>47</v>
      </c>
      <c r="AV1081" s="58"/>
      <c r="AW1081" s="180"/>
      <c r="AX1081" s="58"/>
      <c r="AY1081" s="180"/>
      <c r="AZ1081" s="58"/>
      <c r="BA1081" s="58"/>
      <c r="BB1081" s="164"/>
      <c r="BC1081" s="164"/>
      <c r="BD1081" s="164"/>
      <c r="BE1081" s="164"/>
      <c r="BF1081" s="164"/>
      <c r="BG1081" s="755">
        <f t="shared" si="396"/>
        <v>15</v>
      </c>
      <c r="BH1081" s="709">
        <f t="shared" si="397"/>
        <v>16</v>
      </c>
      <c r="BI1081" s="755">
        <f t="shared" si="398"/>
        <v>1</v>
      </c>
      <c r="BJ1081" s="459" t="str">
        <f t="shared" si="399"/>
        <v>NO TIENE REZAGO</v>
      </c>
      <c r="BK1081" s="164"/>
    </row>
    <row r="1082" spans="1:63" customFormat="1" ht="18.75" customHeight="1">
      <c r="A1082" s="481">
        <v>984</v>
      </c>
      <c r="B1082" s="23" t="s">
        <v>4811</v>
      </c>
      <c r="C1082" s="15" t="s">
        <v>33</v>
      </c>
      <c r="D1082" s="15" t="s">
        <v>33</v>
      </c>
      <c r="E1082" s="185" t="s">
        <v>99</v>
      </c>
      <c r="F1082" s="185">
        <v>976907487</v>
      </c>
      <c r="G1082" s="310" t="str">
        <f>CONCATENATE(MID(Q1082,3,2),MID(P1082,1,2),MID(H1082,1,2),MID(I1082,1,2),MID(J1082,1,2), MID(K1082,1,2),MID(L1082,1,1))</f>
        <v>1611RARAELGAS</v>
      </c>
      <c r="H1082" s="197" t="s">
        <v>158</v>
      </c>
      <c r="I1082" s="197" t="s">
        <v>218</v>
      </c>
      <c r="J1082" s="197" t="s">
        <v>2931</v>
      </c>
      <c r="K1082" s="197" t="s">
        <v>1053</v>
      </c>
      <c r="L1082" s="15" t="s">
        <v>57</v>
      </c>
      <c r="M1082" s="103" t="s">
        <v>57</v>
      </c>
      <c r="N1082" s="193">
        <v>42704</v>
      </c>
      <c r="O1082" s="199">
        <v>30</v>
      </c>
      <c r="P1082" s="199">
        <v>11</v>
      </c>
      <c r="Q1082" s="199">
        <v>2016</v>
      </c>
      <c r="R1082" s="637">
        <f t="shared" ca="1" si="394"/>
        <v>7</v>
      </c>
      <c r="S1082" s="15" t="s">
        <v>4808</v>
      </c>
      <c r="T1082" s="29" t="s">
        <v>2590</v>
      </c>
      <c r="U1082" s="362" t="s">
        <v>4581</v>
      </c>
      <c r="V1082" s="756" t="s">
        <v>2631</v>
      </c>
      <c r="W1082" s="114" t="s">
        <v>47</v>
      </c>
      <c r="X1082" s="51" t="str">
        <f t="shared" si="395"/>
        <v>8506RAARMACRV</v>
      </c>
      <c r="Y1082" s="185" t="s">
        <v>218</v>
      </c>
      <c r="Z1082" s="185" t="s">
        <v>4579</v>
      </c>
      <c r="AA1082" s="185" t="s">
        <v>185</v>
      </c>
      <c r="AB1082" s="185" t="s">
        <v>141</v>
      </c>
      <c r="AC1082" s="481" t="s">
        <v>56</v>
      </c>
      <c r="AD1082" s="15" t="s">
        <v>42</v>
      </c>
      <c r="AE1082" s="193">
        <v>31204</v>
      </c>
      <c r="AF1082" s="362" t="s">
        <v>301</v>
      </c>
      <c r="AG1082" s="362" t="s">
        <v>301</v>
      </c>
      <c r="AH1082" s="362" t="s">
        <v>181</v>
      </c>
      <c r="AI1082" s="58" t="s">
        <v>4809</v>
      </c>
      <c r="AJ1082" s="294" t="s">
        <v>42</v>
      </c>
      <c r="AK1082" s="369" t="s">
        <v>4580</v>
      </c>
      <c r="AL1082" s="15" t="s">
        <v>2578</v>
      </c>
      <c r="AM1082" s="85">
        <v>45260.757280092592</v>
      </c>
      <c r="AN1082" s="15"/>
      <c r="AO1082" s="24"/>
      <c r="AP1082" s="15"/>
      <c r="AQ1082" s="20"/>
      <c r="AR1082" s="199"/>
      <c r="AS1082" s="146" t="s">
        <v>47</v>
      </c>
      <c r="AT1082" s="185" t="s">
        <v>48</v>
      </c>
      <c r="AU1082" s="164" t="s">
        <v>47</v>
      </c>
      <c r="AV1082" s="58"/>
      <c r="AW1082" s="180"/>
      <c r="AX1082" s="58"/>
      <c r="AY1082" s="180"/>
      <c r="AZ1082" s="58"/>
      <c r="BA1082" s="58"/>
      <c r="BB1082" s="164"/>
      <c r="BC1082" s="164"/>
      <c r="BD1082" s="164"/>
      <c r="BE1082" s="164"/>
      <c r="BF1082" s="164"/>
      <c r="BG1082" s="755">
        <f t="shared" si="396"/>
        <v>6</v>
      </c>
      <c r="BH1082" s="709">
        <f t="shared" si="397"/>
        <v>7</v>
      </c>
      <c r="BI1082" s="755">
        <f t="shared" si="398"/>
        <v>1</v>
      </c>
      <c r="BJ1082" s="459" t="str">
        <f t="shared" si="399"/>
        <v>NO TIENE REZAGO</v>
      </c>
      <c r="BK1082" s="164"/>
    </row>
    <row r="1083" spans="1:63" customFormat="1" ht="18.75" customHeight="1">
      <c r="A1083" s="481">
        <v>983</v>
      </c>
      <c r="B1083" s="23" t="s">
        <v>4811</v>
      </c>
      <c r="C1083" s="15" t="s">
        <v>33</v>
      </c>
      <c r="D1083" s="15" t="s">
        <v>33</v>
      </c>
      <c r="E1083" s="185" t="s">
        <v>99</v>
      </c>
      <c r="F1083" s="185">
        <v>976907487</v>
      </c>
      <c r="G1083" s="310" t="str">
        <f>CONCATENATE(MID(Q1083,3,2),MID(P1083,1,2),MID(H1083,1,2),MID(I1083,1,2),MID(J1083,1,2), MID(K1083,1,2),MID(L1083,1,1))</f>
        <v>069RARAMADAS</v>
      </c>
      <c r="H1083" s="197" t="s">
        <v>158</v>
      </c>
      <c r="I1083" s="197" t="s">
        <v>218</v>
      </c>
      <c r="J1083" s="197" t="s">
        <v>185</v>
      </c>
      <c r="K1083" s="197" t="s">
        <v>246</v>
      </c>
      <c r="L1083" s="15" t="s">
        <v>57</v>
      </c>
      <c r="M1083" s="103" t="s">
        <v>57</v>
      </c>
      <c r="N1083" s="193">
        <v>38966</v>
      </c>
      <c r="O1083" s="199">
        <v>6</v>
      </c>
      <c r="P1083" s="199">
        <v>9</v>
      </c>
      <c r="Q1083" s="199">
        <v>2006</v>
      </c>
      <c r="R1083" s="637">
        <f t="shared" ca="1" si="394"/>
        <v>17</v>
      </c>
      <c r="S1083" s="15" t="s">
        <v>4809</v>
      </c>
      <c r="T1083" s="29" t="s">
        <v>86</v>
      </c>
      <c r="U1083" s="362" t="s">
        <v>4578</v>
      </c>
      <c r="V1083" s="16" t="s">
        <v>2672</v>
      </c>
      <c r="W1083" s="114" t="s">
        <v>47</v>
      </c>
      <c r="X1083" s="51" t="str">
        <f t="shared" si="395"/>
        <v>8506RAARMACRV</v>
      </c>
      <c r="Y1083" s="185" t="s">
        <v>218</v>
      </c>
      <c r="Z1083" s="185" t="s">
        <v>4579</v>
      </c>
      <c r="AA1083" s="185" t="s">
        <v>185</v>
      </c>
      <c r="AB1083" s="185" t="s">
        <v>141</v>
      </c>
      <c r="AC1083" s="481" t="s">
        <v>56</v>
      </c>
      <c r="AD1083" s="15" t="s">
        <v>42</v>
      </c>
      <c r="AE1083" s="193">
        <v>31204</v>
      </c>
      <c r="AF1083" s="362" t="s">
        <v>301</v>
      </c>
      <c r="AG1083" s="362" t="s">
        <v>301</v>
      </c>
      <c r="AH1083" s="362" t="s">
        <v>181</v>
      </c>
      <c r="AI1083" s="58" t="s">
        <v>4809</v>
      </c>
      <c r="AJ1083" s="294" t="s">
        <v>42</v>
      </c>
      <c r="AK1083" s="369" t="s">
        <v>4580</v>
      </c>
      <c r="AL1083" s="15" t="s">
        <v>2578</v>
      </c>
      <c r="AM1083" s="85">
        <v>45260.743831018517</v>
      </c>
      <c r="AN1083" s="15" t="s">
        <v>49</v>
      </c>
      <c r="AO1083" s="1111">
        <v>45271</v>
      </c>
      <c r="AP1083" s="15">
        <v>4</v>
      </c>
      <c r="AQ1083" s="20">
        <v>4</v>
      </c>
      <c r="AR1083" s="199">
        <v>2</v>
      </c>
      <c r="AS1083" s="146" t="s">
        <v>47</v>
      </c>
      <c r="AT1083" s="185" t="s">
        <v>48</v>
      </c>
      <c r="AU1083" s="164" t="s">
        <v>47</v>
      </c>
      <c r="AV1083" s="58"/>
      <c r="AW1083" s="180"/>
      <c r="AX1083" s="58"/>
      <c r="AY1083" s="180"/>
      <c r="AZ1083" s="58"/>
      <c r="BA1083" s="58"/>
      <c r="BB1083" s="164"/>
      <c r="BC1083" s="164"/>
      <c r="BD1083" s="164"/>
      <c r="BE1083" s="164"/>
      <c r="BF1083" s="164"/>
      <c r="BG1083" s="755">
        <f t="shared" si="396"/>
        <v>15</v>
      </c>
      <c r="BH1083" s="709">
        <f t="shared" si="397"/>
        <v>17</v>
      </c>
      <c r="BI1083" s="755">
        <f t="shared" si="398"/>
        <v>2</v>
      </c>
      <c r="BJ1083" s="459" t="str">
        <f t="shared" si="399"/>
        <v>2 AÑOS REZAGO</v>
      </c>
      <c r="BK1083" s="164"/>
    </row>
    <row r="1084" spans="1:63" customFormat="1" ht="18.75" customHeight="1">
      <c r="A1084" s="481">
        <v>986</v>
      </c>
      <c r="B1084" s="23" t="s">
        <v>4811</v>
      </c>
      <c r="C1084" s="15" t="s">
        <v>33</v>
      </c>
      <c r="D1084" s="15" t="s">
        <v>33</v>
      </c>
      <c r="E1084" s="185" t="s">
        <v>99</v>
      </c>
      <c r="F1084" s="185">
        <v>976907487</v>
      </c>
      <c r="G1084" s="310" t="str">
        <f>CONCATENATE(MID(Q1084,3,2),MID(P1084,1,2),MID(H1084,1,2),MID(I1084,1,2),MID(J1084,1,2), MID(K1084,1,2),MID(L1084,1,1))</f>
        <v>104RARAMALIS</v>
      </c>
      <c r="H1084" s="197" t="s">
        <v>158</v>
      </c>
      <c r="I1084" s="197" t="s">
        <v>218</v>
      </c>
      <c r="J1084" s="197" t="s">
        <v>2122</v>
      </c>
      <c r="K1084" s="197" t="s">
        <v>1144</v>
      </c>
      <c r="L1084" s="15" t="s">
        <v>57</v>
      </c>
      <c r="M1084" s="103" t="s">
        <v>57</v>
      </c>
      <c r="N1084" s="193">
        <v>40281</v>
      </c>
      <c r="O1084" s="199">
        <v>13</v>
      </c>
      <c r="P1084" s="199">
        <v>4</v>
      </c>
      <c r="Q1084" s="199">
        <v>2010</v>
      </c>
      <c r="R1084" s="637">
        <f t="shared" ca="1" si="394"/>
        <v>13</v>
      </c>
      <c r="S1084" s="15" t="s">
        <v>4809</v>
      </c>
      <c r="T1084" s="29" t="s">
        <v>86</v>
      </c>
      <c r="U1084" s="362" t="s">
        <v>4585</v>
      </c>
      <c r="V1084" s="14" t="s">
        <v>2586</v>
      </c>
      <c r="W1084" s="114" t="s">
        <v>47</v>
      </c>
      <c r="X1084" s="51" t="str">
        <f t="shared" si="395"/>
        <v>8506RAARMACRV</v>
      </c>
      <c r="Y1084" s="185" t="s">
        <v>218</v>
      </c>
      <c r="Z1084" s="185" t="s">
        <v>4579</v>
      </c>
      <c r="AA1084" s="185" t="s">
        <v>185</v>
      </c>
      <c r="AB1084" s="185" t="s">
        <v>141</v>
      </c>
      <c r="AC1084" s="481" t="s">
        <v>56</v>
      </c>
      <c r="AD1084" s="15" t="s">
        <v>42</v>
      </c>
      <c r="AE1084" s="193">
        <v>31204</v>
      </c>
      <c r="AF1084" s="362" t="s">
        <v>301</v>
      </c>
      <c r="AG1084" s="362" t="s">
        <v>301</v>
      </c>
      <c r="AH1084" s="362" t="s">
        <v>181</v>
      </c>
      <c r="AI1084" s="58" t="s">
        <v>4809</v>
      </c>
      <c r="AJ1084" s="294" t="s">
        <v>42</v>
      </c>
      <c r="AK1084" s="369" t="s">
        <v>4580</v>
      </c>
      <c r="AL1084" s="15" t="s">
        <v>2578</v>
      </c>
      <c r="AM1084" s="85">
        <v>45260.755590277775</v>
      </c>
      <c r="AN1084" s="15"/>
      <c r="AO1084" s="24"/>
      <c r="AP1084" s="15"/>
      <c r="AQ1084" s="20"/>
      <c r="AR1084" s="199"/>
      <c r="AS1084" s="146" t="s">
        <v>47</v>
      </c>
      <c r="AT1084" s="185" t="s">
        <v>48</v>
      </c>
      <c r="AU1084" s="164" t="s">
        <v>47</v>
      </c>
      <c r="AV1084" s="58"/>
      <c r="AW1084" s="180"/>
      <c r="AX1084" s="58"/>
      <c r="AY1084" s="180"/>
      <c r="AZ1084" s="58"/>
      <c r="BA1084" s="58"/>
      <c r="BB1084" s="164"/>
      <c r="BC1084" s="164"/>
      <c r="BD1084" s="164"/>
      <c r="BE1084" s="164"/>
      <c r="BF1084" s="164"/>
      <c r="BG1084" s="755">
        <f t="shared" si="396"/>
        <v>11</v>
      </c>
      <c r="BH1084" s="709">
        <f t="shared" si="397"/>
        <v>13</v>
      </c>
      <c r="BI1084" s="755">
        <f t="shared" si="398"/>
        <v>2</v>
      </c>
      <c r="BJ1084" s="459" t="str">
        <f t="shared" si="399"/>
        <v>2 AÑOS REZAGO</v>
      </c>
      <c r="BK1084" s="164"/>
    </row>
    <row r="1085" spans="1:63" customFormat="1" ht="18.75" customHeight="1">
      <c r="A1085" s="481">
        <v>561</v>
      </c>
      <c r="B1085" s="114" t="s">
        <v>2836</v>
      </c>
      <c r="C1085" s="15" t="s">
        <v>33</v>
      </c>
      <c r="D1085" s="15" t="s">
        <v>33</v>
      </c>
      <c r="E1085" s="15" t="s">
        <v>2048</v>
      </c>
      <c r="F1085" s="15">
        <v>944552912</v>
      </c>
      <c r="G1085" s="310" t="str">
        <f>CONCATENATE(MID(Q1085,3,2),MID(P1085,1,2),MID(H1085,1,2),MID(I1085,1,2),MID(J1085,1,2), MID(K1085,1,2),MID(L1085,1,1))</f>
        <v>179RAREISJOP</v>
      </c>
      <c r="H1085" s="18" t="s">
        <v>158</v>
      </c>
      <c r="I1085" s="18" t="s">
        <v>1426</v>
      </c>
      <c r="J1085" s="18" t="s">
        <v>2364</v>
      </c>
      <c r="K1085" s="18" t="s">
        <v>2317</v>
      </c>
      <c r="L1085" s="21" t="s">
        <v>42</v>
      </c>
      <c r="M1085" s="21" t="s">
        <v>42</v>
      </c>
      <c r="N1085" s="193">
        <v>43000</v>
      </c>
      <c r="O1085" s="199">
        <v>22</v>
      </c>
      <c r="P1085" s="199">
        <v>9</v>
      </c>
      <c r="Q1085" s="199">
        <v>2017</v>
      </c>
      <c r="R1085" s="637">
        <f t="shared" ca="1" si="394"/>
        <v>6</v>
      </c>
      <c r="S1085" s="15" t="s">
        <v>4808</v>
      </c>
      <c r="T1085" s="18" t="s">
        <v>42</v>
      </c>
      <c r="U1085" s="19" t="s">
        <v>3499</v>
      </c>
      <c r="V1085" s="21" t="s">
        <v>53</v>
      </c>
      <c r="W1085" s="114" t="s">
        <v>47</v>
      </c>
      <c r="X1085" s="51" t="str">
        <f t="shared" si="395"/>
        <v>9611REMOKIKIV</v>
      </c>
      <c r="Y1085" s="18" t="s">
        <v>1426</v>
      </c>
      <c r="Z1085" s="18" t="s">
        <v>1129</v>
      </c>
      <c r="AA1085" s="18" t="s">
        <v>1427</v>
      </c>
      <c r="AB1085" s="18" t="s">
        <v>1428</v>
      </c>
      <c r="AC1085" s="481" t="s">
        <v>56</v>
      </c>
      <c r="AD1085" s="15" t="s">
        <v>42</v>
      </c>
      <c r="AE1085" s="116">
        <v>35380</v>
      </c>
      <c r="AF1085" s="18" t="s">
        <v>65</v>
      </c>
      <c r="AG1085" s="18" t="s">
        <v>65</v>
      </c>
      <c r="AH1085" s="18" t="s">
        <v>334</v>
      </c>
      <c r="AI1085" s="58" t="s">
        <v>4809</v>
      </c>
      <c r="AJ1085" s="18" t="s">
        <v>42</v>
      </c>
      <c r="AK1085" s="117" t="s">
        <v>1429</v>
      </c>
      <c r="AL1085" s="15" t="s">
        <v>2578</v>
      </c>
      <c r="AM1085" s="85">
        <v>45226.656331018516</v>
      </c>
      <c r="AN1085" s="15" t="s">
        <v>49</v>
      </c>
      <c r="AO1085" s="24">
        <v>45251</v>
      </c>
      <c r="AP1085" s="15">
        <v>1</v>
      </c>
      <c r="AQ1085" s="20">
        <v>1</v>
      </c>
      <c r="AR1085" s="20">
        <v>2</v>
      </c>
      <c r="AS1085" s="114" t="s">
        <v>47</v>
      </c>
      <c r="AT1085" s="15" t="s">
        <v>67</v>
      </c>
      <c r="AU1085" s="398" t="s">
        <v>47</v>
      </c>
      <c r="AV1085" s="15"/>
      <c r="AW1085" s="180"/>
      <c r="AX1085" s="15"/>
      <c r="AY1085" s="180"/>
      <c r="AZ1085" s="15"/>
      <c r="BA1085" s="15"/>
      <c r="BB1085" s="164"/>
      <c r="BC1085" s="164"/>
      <c r="BD1085" s="164"/>
      <c r="BE1085" s="164"/>
      <c r="BF1085" s="164"/>
      <c r="BG1085" s="755">
        <f t="shared" si="396"/>
        <v>6</v>
      </c>
      <c r="BH1085" s="709">
        <f t="shared" si="397"/>
        <v>6</v>
      </c>
      <c r="BI1085" s="755">
        <f t="shared" si="398"/>
        <v>0</v>
      </c>
      <c r="BJ1085" s="459" t="str">
        <f t="shared" si="399"/>
        <v>NO TIENE REZAGO</v>
      </c>
      <c r="BK1085" s="164"/>
    </row>
    <row r="1086" spans="1:63" customFormat="1" ht="18.75" customHeight="1">
      <c r="A1086" s="481">
        <v>547</v>
      </c>
      <c r="B1086" s="114" t="s">
        <v>2836</v>
      </c>
      <c r="C1086" s="15" t="s">
        <v>33</v>
      </c>
      <c r="D1086" s="15" t="s">
        <v>33</v>
      </c>
      <c r="E1086" s="16" t="s">
        <v>99</v>
      </c>
      <c r="F1086" s="15">
        <v>907464494</v>
      </c>
      <c r="G1086" s="310" t="str">
        <f>CONCATENATE(MID(Q1086,3,2),MID(P1086,1,2),MID(H1086,1,2),MID(I1086,1,2),MID(J1086,1,2), MID(K1086,1,2),MID(L1086,1,1))</f>
        <v>191RASAVIJES</v>
      </c>
      <c r="H1086" s="18" t="s">
        <v>158</v>
      </c>
      <c r="I1086" s="18" t="s">
        <v>1349</v>
      </c>
      <c r="J1086" s="18" t="s">
        <v>1479</v>
      </c>
      <c r="K1086" s="18" t="s">
        <v>458</v>
      </c>
      <c r="L1086" s="15" t="s">
        <v>57</v>
      </c>
      <c r="M1086" s="103" t="s">
        <v>57</v>
      </c>
      <c r="N1086" s="193">
        <v>43494</v>
      </c>
      <c r="O1086" s="199">
        <v>29</v>
      </c>
      <c r="P1086" s="199">
        <v>1</v>
      </c>
      <c r="Q1086" s="199">
        <v>2019</v>
      </c>
      <c r="R1086" s="637">
        <f t="shared" ca="1" si="394"/>
        <v>5</v>
      </c>
      <c r="S1086" s="15" t="s">
        <v>4808</v>
      </c>
      <c r="T1086" s="29" t="s">
        <v>2590</v>
      </c>
      <c r="U1086" s="115" t="s">
        <v>3479</v>
      </c>
      <c r="V1086" s="21" t="s">
        <v>53</v>
      </c>
      <c r="W1086" s="114" t="s">
        <v>47</v>
      </c>
      <c r="X1086" s="51" t="str">
        <f t="shared" si="395"/>
        <v>998RASASAADV</v>
      </c>
      <c r="Y1086" s="15" t="s">
        <v>158</v>
      </c>
      <c r="Z1086" s="15" t="s">
        <v>1349</v>
      </c>
      <c r="AA1086" s="15" t="s">
        <v>1392</v>
      </c>
      <c r="AB1086" s="15" t="s">
        <v>1393</v>
      </c>
      <c r="AC1086" s="481" t="s">
        <v>56</v>
      </c>
      <c r="AD1086" s="44" t="s">
        <v>57</v>
      </c>
      <c r="AE1086" s="116">
        <v>36386</v>
      </c>
      <c r="AF1086" s="18" t="s">
        <v>368</v>
      </c>
      <c r="AG1086" s="18" t="s">
        <v>73</v>
      </c>
      <c r="AH1086" s="18" t="s">
        <v>344</v>
      </c>
      <c r="AI1086" s="58" t="s">
        <v>4809</v>
      </c>
      <c r="AJ1086" s="32" t="s">
        <v>58</v>
      </c>
      <c r="AK1086" s="117" t="s">
        <v>1394</v>
      </c>
      <c r="AL1086" s="15" t="s">
        <v>2578</v>
      </c>
      <c r="AM1086" s="31">
        <v>45209.523923611108</v>
      </c>
      <c r="AN1086" s="15" t="s">
        <v>49</v>
      </c>
      <c r="AO1086" s="31">
        <v>45246</v>
      </c>
      <c r="AP1086" s="15">
        <v>1</v>
      </c>
      <c r="AQ1086" s="20">
        <v>1</v>
      </c>
      <c r="AR1086" s="20">
        <v>1</v>
      </c>
      <c r="AS1086" s="114" t="s">
        <v>47</v>
      </c>
      <c r="AT1086" s="15" t="s">
        <v>48</v>
      </c>
      <c r="AU1086" s="398" t="s">
        <v>47</v>
      </c>
      <c r="AV1086" s="15"/>
      <c r="AW1086" s="180"/>
      <c r="AX1086" s="15"/>
      <c r="AY1086" s="180"/>
      <c r="AZ1086" s="15"/>
      <c r="BA1086" s="15"/>
      <c r="BB1086" s="164"/>
      <c r="BC1086" s="164"/>
      <c r="BD1086" s="164"/>
      <c r="BE1086" s="164"/>
      <c r="BF1086" s="164"/>
      <c r="BG1086" s="755">
        <f t="shared" si="396"/>
        <v>6</v>
      </c>
      <c r="BH1086" s="709">
        <f t="shared" si="397"/>
        <v>5</v>
      </c>
      <c r="BI1086" s="755">
        <f t="shared" si="398"/>
        <v>-1</v>
      </c>
      <c r="BJ1086" s="459" t="str">
        <f t="shared" si="399"/>
        <v>NO TIENE REZAGO</v>
      </c>
      <c r="BK1086" s="164"/>
    </row>
    <row r="1087" spans="1:63" customFormat="1" ht="18.75" customHeight="1">
      <c r="A1087" s="481">
        <v>1427</v>
      </c>
      <c r="B1087" s="23" t="s">
        <v>5311</v>
      </c>
      <c r="C1087" s="15" t="s">
        <v>5146</v>
      </c>
      <c r="D1087" s="23" t="s">
        <v>126</v>
      </c>
      <c r="E1087" s="467" t="s">
        <v>453</v>
      </c>
      <c r="F1087" s="467">
        <v>966791201</v>
      </c>
      <c r="G1087" s="310" t="str">
        <f>CONCATENATE(MID(Q1087,3,2),MID(P1087,1,2),MID(H1087,1,2),MID(I1087,1,2),MID(J1087,1,2), MID(K1087,1,2),MID(L1087,1,1))</f>
        <v>085RAREDEJAP</v>
      </c>
      <c r="H1087" s="439" t="s">
        <v>6381</v>
      </c>
      <c r="I1087" s="439" t="s">
        <v>1423</v>
      </c>
      <c r="J1087" s="439" t="s">
        <v>6382</v>
      </c>
      <c r="K1087" s="439" t="s">
        <v>1194</v>
      </c>
      <c r="L1087" s="483" t="s">
        <v>42</v>
      </c>
      <c r="M1087" s="467" t="s">
        <v>42</v>
      </c>
      <c r="N1087" s="588">
        <v>39589</v>
      </c>
      <c r="O1087" s="592">
        <v>21</v>
      </c>
      <c r="P1087" s="592">
        <v>5</v>
      </c>
      <c r="Q1087" s="592">
        <v>2008</v>
      </c>
      <c r="R1087" s="637">
        <f ca="1">DATEDIF(N1087,TODAY(),"Y")</f>
        <v>15</v>
      </c>
      <c r="S1087" s="482" t="s">
        <v>4808</v>
      </c>
      <c r="T1087" s="439" t="s">
        <v>6371</v>
      </c>
      <c r="U1087" s="556" t="s">
        <v>6383</v>
      </c>
      <c r="V1087" s="14" t="s">
        <v>2586</v>
      </c>
      <c r="W1087" s="114" t="s">
        <v>47</v>
      </c>
      <c r="X1087" s="51" t="str">
        <f>UPPER(CONCATENATE(MID(AH1087,3,2),MID(AG1087,1,2),MID(Y1087,1,2),MID(Z1087,1,2),MID(AA1087,1,2),MID(AB1087,1,2),MID(AC1087,1,1)))</f>
        <v>918REPEFRDEV</v>
      </c>
      <c r="Y1087" s="439" t="s">
        <v>1423</v>
      </c>
      <c r="Z1087" s="439" t="s">
        <v>1363</v>
      </c>
      <c r="AA1087" s="439" t="s">
        <v>1000</v>
      </c>
      <c r="AB1087" s="439" t="s">
        <v>2018</v>
      </c>
      <c r="AC1087" s="481" t="s">
        <v>56</v>
      </c>
      <c r="AD1087" s="16" t="s">
        <v>42</v>
      </c>
      <c r="AE1087" s="589">
        <v>33481</v>
      </c>
      <c r="AF1087" s="467">
        <v>31</v>
      </c>
      <c r="AG1087" s="467">
        <v>8</v>
      </c>
      <c r="AH1087" s="467">
        <v>1991</v>
      </c>
      <c r="AI1087" s="15" t="s">
        <v>4809</v>
      </c>
      <c r="AJ1087" s="439" t="s">
        <v>6373</v>
      </c>
      <c r="AK1087" s="590" t="s">
        <v>6409</v>
      </c>
      <c r="AL1087" s="15" t="s">
        <v>2578</v>
      </c>
      <c r="AM1087" s="1103">
        <v>45203</v>
      </c>
      <c r="AN1087" s="483"/>
      <c r="AO1087" s="1103"/>
      <c r="AP1087" s="483">
        <v>1</v>
      </c>
      <c r="AQ1087" s="592"/>
      <c r="AR1087" s="592"/>
      <c r="AS1087" s="114" t="s">
        <v>47</v>
      </c>
      <c r="AT1087" s="18" t="s">
        <v>1494</v>
      </c>
      <c r="AV1087" s="58"/>
      <c r="AW1087" s="465" t="s">
        <v>6415</v>
      </c>
      <c r="AX1087" s="1103"/>
      <c r="AY1087" s="472"/>
      <c r="AZ1087" s="58"/>
      <c r="BA1087" s="58"/>
      <c r="BG1087" s="755">
        <f>IF(V1087="NINGUNO",6, IF(V1087="NIVEL INICIAL 3 AÑOS",6,IF(V1087="NIVEL INICIAL 4 AÑOS",6, IF(V1087="NIVEL INICIAL 5 AÑOS",6, IF(V1087="PRIMARIA - 1ER GRADO",6, IF(V1087="PRIMARIA - 2DO GRADO",7, IF(V1087="PRIMARIA - 3ER GRADO",8, IF(V1087="PRIMARIA - 4TO GRADO",9, IF(V1087="PRIMARIA - 5TO GRADO",10, IF(V1087="PRIMARIA - 6TO GRADO",11, IF(V1087="SECUNDARIA - 1ER GRADO",12, IF(V1087="SECUNDARIA - 2DO GRADO",13, IF(V1087="SECUNDARIA - 3ER GRADO",14, IF(V1087="SECUNDARIA - 4TO GRADO",15))))))))))))))</f>
        <v>11</v>
      </c>
      <c r="BH1087" s="709">
        <f>DATEDIF(N1087,"31/03/2024","Y")</f>
        <v>15</v>
      </c>
      <c r="BI1087" s="755">
        <f>BH1087-BG1087</f>
        <v>4</v>
      </c>
      <c r="BJ1087" s="459" t="str">
        <f>IF(BI1087&lt;=1,"NO TIENE REZAGO", IF(BI1087=2,"2 AÑOS REZAGO", IF(BI1087=3,"3 AÑOS REZAGO", IF(BI1087&gt;=4, "4 AÑOS REZAGO A MÁS"))))</f>
        <v>4 AÑOS REZAGO A MÁS</v>
      </c>
    </row>
    <row r="1088" spans="1:63" customFormat="1" ht="18.75" customHeight="1">
      <c r="A1088" s="481">
        <v>654</v>
      </c>
      <c r="B1088" s="114" t="s">
        <v>2836</v>
      </c>
      <c r="C1088" s="15" t="s">
        <v>33</v>
      </c>
      <c r="D1088" s="15" t="s">
        <v>33</v>
      </c>
      <c r="E1088" s="16" t="s">
        <v>132</v>
      </c>
      <c r="F1088" s="15">
        <v>986119218</v>
      </c>
      <c r="G1088" s="310" t="str">
        <f>CONCATENATE(MID(Q1088,3,2),MID(P1088,1,2),MID(H1088,1,2),MID(I1088,1,2),MID(J1088,1,2), MID(K1088,1,2),MID(L1088,1,1))</f>
        <v>206RATOKAYON</v>
      </c>
      <c r="H1088" s="18" t="s">
        <v>3670</v>
      </c>
      <c r="I1088" s="18" t="s">
        <v>1302</v>
      </c>
      <c r="J1088" s="18" t="s">
        <v>3671</v>
      </c>
      <c r="K1088" s="18" t="s">
        <v>2587</v>
      </c>
      <c r="L1088" s="21" t="s">
        <v>1938</v>
      </c>
      <c r="M1088" s="185" t="s">
        <v>1938</v>
      </c>
      <c r="N1088" s="193">
        <v>43997</v>
      </c>
      <c r="O1088" s="199">
        <v>15</v>
      </c>
      <c r="P1088" s="199">
        <v>6</v>
      </c>
      <c r="Q1088" s="199">
        <v>2020</v>
      </c>
      <c r="R1088" s="637">
        <f ca="1">DATEDIF(N1088,TODAY(),"Y")</f>
        <v>3</v>
      </c>
      <c r="S1088" s="15" t="s">
        <v>4809</v>
      </c>
      <c r="T1088" s="15" t="s">
        <v>1939</v>
      </c>
      <c r="U1088" s="15">
        <v>91892022</v>
      </c>
      <c r="V1088" s="21" t="s">
        <v>53</v>
      </c>
      <c r="W1088" s="114" t="s">
        <v>47</v>
      </c>
      <c r="X1088" s="51" t="str">
        <f>UPPER(CONCATENATE(MID(AH1088,3,2),MID(AG1088,1,2),MID(Y1088,1,2),MID(Z1088,1,2),MID(AA1088,1,2),MID(AB1088,1,2),MID(AC1088,1,1)))</f>
        <v>962TORAYOYOV</v>
      </c>
      <c r="Y1088" s="15" t="s">
        <v>1302</v>
      </c>
      <c r="Z1088" s="15" t="s">
        <v>158</v>
      </c>
      <c r="AA1088" s="15" t="s">
        <v>1630</v>
      </c>
      <c r="AB1088" s="15" t="s">
        <v>575</v>
      </c>
      <c r="AC1088" s="481" t="s">
        <v>56</v>
      </c>
      <c r="AD1088" s="15" t="s">
        <v>42</v>
      </c>
      <c r="AE1088" s="85">
        <v>35120</v>
      </c>
      <c r="AF1088" s="18" t="s">
        <v>274</v>
      </c>
      <c r="AG1088" s="18" t="s">
        <v>155</v>
      </c>
      <c r="AH1088" s="18" t="s">
        <v>334</v>
      </c>
      <c r="AI1088" s="58" t="s">
        <v>4809</v>
      </c>
      <c r="AJ1088" s="15" t="s">
        <v>42</v>
      </c>
      <c r="AK1088" s="126" t="s">
        <v>1631</v>
      </c>
      <c r="AL1088" s="15" t="s">
        <v>2578</v>
      </c>
      <c r="AM1088" s="85">
        <v>45257.879615671292</v>
      </c>
      <c r="AN1088" s="15" t="s">
        <v>49</v>
      </c>
      <c r="AO1088" s="1111">
        <v>45257</v>
      </c>
      <c r="AP1088" s="15">
        <v>1</v>
      </c>
      <c r="AQ1088" s="20">
        <v>1</v>
      </c>
      <c r="AR1088" s="20">
        <v>1</v>
      </c>
      <c r="AS1088" s="114" t="s">
        <v>47</v>
      </c>
      <c r="AT1088" s="15" t="s">
        <v>98</v>
      </c>
      <c r="AU1088" s="398" t="s">
        <v>47</v>
      </c>
      <c r="AV1088" s="15"/>
      <c r="AW1088" s="180"/>
      <c r="AX1088" s="15"/>
      <c r="AY1088" s="180"/>
      <c r="AZ1088" s="15"/>
      <c r="BA1088" s="15"/>
      <c r="BB1088" s="164"/>
      <c r="BC1088" s="164"/>
      <c r="BD1088" s="164"/>
      <c r="BE1088" s="164"/>
      <c r="BF1088" s="164"/>
      <c r="BG1088" s="755">
        <f>IF(V1088="NINGUNO",6, IF(V1088="NIVEL INICIAL 3 AÑOS",6,IF(V1088="NIVEL INICIAL 4 AÑOS",6, IF(V1088="NIVEL INICIAL 5 AÑOS",6, IF(V1088="PRIMARIA - 1ER GRADO",6, IF(V1088="PRIMARIA - 2DO GRADO",7, IF(V1088="PRIMARIA - 3ER GRADO",8, IF(V1088="PRIMARIA - 4TO GRADO",9, IF(V1088="PRIMARIA - 5TO GRADO",10, IF(V1088="PRIMARIA - 6TO GRADO",11, IF(V1088="SECUNDARIA - 1ER GRADO",12, IF(V1088="SECUNDARIA - 2DO GRADO",13, IF(V1088="SECUNDARIA - 3ER GRADO",14, IF(V1088="SECUNDARIA - 4TO GRADO",15))))))))))))))</f>
        <v>6</v>
      </c>
      <c r="BH1088" s="709">
        <f>DATEDIF(N1088,"31/03/2024","Y")</f>
        <v>3</v>
      </c>
      <c r="BI1088" s="755">
        <f>BH1088-BG1088</f>
        <v>-3</v>
      </c>
      <c r="BJ1088" s="459" t="str">
        <f>IF(BI1088&lt;=1,"NO TIENE REZAGO", IF(BI1088=2,"2 AÑOS REZAGO", IF(BI1088=3,"3 AÑOS REZAGO", IF(BI1088&gt;=4, "4 AÑOS REZAGO A MÁS"))))</f>
        <v>NO TIENE REZAGO</v>
      </c>
      <c r="BK1088" s="164"/>
    </row>
    <row r="1089" spans="1:63" customFormat="1" ht="18.75" customHeight="1">
      <c r="A1089" s="481">
        <v>1351</v>
      </c>
      <c r="B1089" s="23" t="s">
        <v>5311</v>
      </c>
      <c r="C1089" s="15" t="s">
        <v>50</v>
      </c>
      <c r="D1089" s="15" t="s">
        <v>50</v>
      </c>
      <c r="E1089" s="567" t="s">
        <v>51</v>
      </c>
      <c r="F1089" s="567">
        <v>976499605</v>
      </c>
      <c r="G1089" s="310" t="str">
        <f>CONCATENATE(MID(Q1089,3,2),MID(P1089,1,2),MID(H1089,1,2),MID(I1089,1,2),MID(J1089,1,2), MID(K1089,1,2),MID(L1089,1,1))</f>
        <v>176RAARASJAS</v>
      </c>
      <c r="H1089" s="1142" t="s">
        <v>218</v>
      </c>
      <c r="I1089" s="499" t="s">
        <v>1950</v>
      </c>
      <c r="J1089" s="499" t="s">
        <v>5267</v>
      </c>
      <c r="K1089" s="499" t="s">
        <v>5268</v>
      </c>
      <c r="L1089" s="58" t="s">
        <v>57</v>
      </c>
      <c r="M1089" s="103" t="s">
        <v>57</v>
      </c>
      <c r="N1089" s="581">
        <v>42889</v>
      </c>
      <c r="O1089" s="549">
        <v>3</v>
      </c>
      <c r="P1089" s="549">
        <v>6</v>
      </c>
      <c r="Q1089" s="549">
        <v>2017</v>
      </c>
      <c r="R1089" s="637">
        <f ca="1">DATEDIF(N1089,TODAY(),"Y")</f>
        <v>6</v>
      </c>
      <c r="S1089" s="482" t="s">
        <v>4808</v>
      </c>
      <c r="T1089" s="499" t="s">
        <v>2590</v>
      </c>
      <c r="U1089" s="569">
        <v>722</v>
      </c>
      <c r="V1089" s="14" t="s">
        <v>2595</v>
      </c>
      <c r="W1089" s="114" t="s">
        <v>47</v>
      </c>
      <c r="X1089" s="51" t="str">
        <f>UPPER(CONCATENATE(MID(AH1089,3,2),MID(AG1089,1,2),MID(Y1089,1,2),MID(Z1089,1,2),MID(AA1089,1,2),MID(AB1089,1,2),MID(AC1089,1,1)))</f>
        <v>9512ARSANAALV</v>
      </c>
      <c r="Y1089" s="499" t="s">
        <v>1950</v>
      </c>
      <c r="Z1089" s="499" t="s">
        <v>5198</v>
      </c>
      <c r="AA1089" s="499" t="s">
        <v>5199</v>
      </c>
      <c r="AB1089" s="499" t="s">
        <v>55</v>
      </c>
      <c r="AC1089" s="481" t="s">
        <v>56</v>
      </c>
      <c r="AD1089" s="44" t="s">
        <v>57</v>
      </c>
      <c r="AE1089" s="583">
        <v>35053</v>
      </c>
      <c r="AF1089" s="549" t="s">
        <v>122</v>
      </c>
      <c r="AG1089" s="560" t="s">
        <v>206</v>
      </c>
      <c r="AH1089" s="549" t="s">
        <v>278</v>
      </c>
      <c r="AI1089" s="15" t="s">
        <v>4809</v>
      </c>
      <c r="AJ1089" s="576" t="s">
        <v>58</v>
      </c>
      <c r="AK1089" s="569">
        <v>25444172</v>
      </c>
      <c r="AL1089" s="15" t="s">
        <v>2578</v>
      </c>
      <c r="AM1089" s="1095">
        <v>45275</v>
      </c>
      <c r="AN1089" s="1101"/>
      <c r="AO1089" s="1101"/>
      <c r="AP1089" s="520"/>
      <c r="AQ1089" s="584"/>
      <c r="AR1089" s="584"/>
      <c r="AS1089" s="114" t="s">
        <v>47</v>
      </c>
      <c r="AT1089" s="18" t="s">
        <v>6241</v>
      </c>
      <c r="AU1089" s="305"/>
      <c r="AV1089" s="58" t="s">
        <v>47</v>
      </c>
      <c r="AW1089" s="704" t="s">
        <v>6247</v>
      </c>
      <c r="AX1089" s="1101">
        <v>45295</v>
      </c>
      <c r="AY1089" s="244" t="s">
        <v>47</v>
      </c>
      <c r="AZ1089" s="58" t="s">
        <v>47</v>
      </c>
      <c r="BA1089" s="630">
        <v>45313</v>
      </c>
      <c r="BB1089" s="1061" t="s">
        <v>47</v>
      </c>
      <c r="BC1089" t="s">
        <v>2603</v>
      </c>
      <c r="BD1089" s="1434" t="s">
        <v>6247</v>
      </c>
      <c r="BE1089" s="1438" t="s">
        <v>2757</v>
      </c>
      <c r="BF1089" t="s">
        <v>1805</v>
      </c>
      <c r="BG1089" s="755">
        <f>IF(V1089="NINGUNO",6, IF(V1089="NIVEL INICIAL 3 AÑOS",6,IF(V1089="NIVEL INICIAL 4 AÑOS",6, IF(V1089="NIVEL INICIAL 5 AÑOS",6, IF(V1089="PRIMARIA - 1ER GRADO",6, IF(V1089="PRIMARIA - 2DO GRADO",7, IF(V1089="PRIMARIA - 3ER GRADO",8, IF(V1089="PRIMARIA - 4TO GRADO",9, IF(V1089="PRIMARIA - 5TO GRADO",10, IF(V1089="PRIMARIA - 6TO GRADO",11, IF(V1089="SECUNDARIA - 1ER GRADO",12, IF(V1089="SECUNDARIA - 2DO GRADO",13, IF(V1089="SECUNDARIA - 3ER GRADO",14, IF(V1089="SECUNDARIA - 4TO GRADO",15))))))))))))))</f>
        <v>6</v>
      </c>
      <c r="BH1089" s="709">
        <f>DATEDIF(N1089,"31/03/2024","Y")</f>
        <v>6</v>
      </c>
      <c r="BI1089" s="755">
        <f>BH1089-BG1089</f>
        <v>0</v>
      </c>
      <c r="BJ1089" s="459" t="str">
        <f>IF(BI1089&lt;=1,"NO TIENE REZAGO", IF(BI1089=2,"2 AÑOS REZAGO", IF(BI1089=3,"3 AÑOS REZAGO", IF(BI1089&gt;=4, "4 AÑOS REZAGO A MÁS"))))</f>
        <v>NO TIENE REZAGO</v>
      </c>
    </row>
    <row r="1090" spans="1:63" customFormat="1" ht="18.75" customHeight="1">
      <c r="A1090" s="481">
        <v>304</v>
      </c>
      <c r="B1090" s="114" t="s">
        <v>2836</v>
      </c>
      <c r="C1090" s="15" t="s">
        <v>33</v>
      </c>
      <c r="D1090" s="15" t="s">
        <v>33</v>
      </c>
      <c r="E1090" s="15" t="s">
        <v>91</v>
      </c>
      <c r="F1090" s="15">
        <v>930851459</v>
      </c>
      <c r="G1090" s="310" t="str">
        <f>CONCATENATE(MID(Q1090,3,2),MID(P1090,1,2),MID(H1090,1,2),MID(I1090,1,2),MID(J1090,1,2), MID(K1090,1,2),MID(L1090,1,1))</f>
        <v>094RAESJACAS</v>
      </c>
      <c r="H1090" s="18" t="s">
        <v>218</v>
      </c>
      <c r="I1090" s="18" t="s">
        <v>330</v>
      </c>
      <c r="J1090" s="18" t="s">
        <v>3025</v>
      </c>
      <c r="K1090" s="18" t="s">
        <v>383</v>
      </c>
      <c r="L1090" s="15" t="s">
        <v>57</v>
      </c>
      <c r="M1090" s="103" t="s">
        <v>57</v>
      </c>
      <c r="N1090" s="193">
        <v>39920</v>
      </c>
      <c r="O1090" s="199">
        <v>17</v>
      </c>
      <c r="P1090" s="199">
        <v>4</v>
      </c>
      <c r="Q1090" s="199">
        <v>2009</v>
      </c>
      <c r="R1090" s="637">
        <f t="shared" ref="R1090:R1099" ca="1" si="400">DATEDIF(N1090,TODAY(),"Y")</f>
        <v>14</v>
      </c>
      <c r="S1090" s="15" t="s">
        <v>4809</v>
      </c>
      <c r="T1090" s="29" t="s">
        <v>2590</v>
      </c>
      <c r="U1090" s="15">
        <v>6875</v>
      </c>
      <c r="V1090" s="14" t="s">
        <v>2656</v>
      </c>
      <c r="W1090" s="114" t="s">
        <v>47</v>
      </c>
      <c r="X1090" s="51" t="str">
        <f t="shared" ref="X1090:X1099" si="401">UPPER(CONCATENATE(MID(AH1090,3,2),MID(AG1090,1,2),MID(Y1090,1,2),MID(Z1090,1,2),MID(AA1090,1,2),MID(AB1090,1,2),MID(AC1090,1,1)))</f>
        <v>9410ESSEVICAV</v>
      </c>
      <c r="Y1090" s="18" t="s">
        <v>330</v>
      </c>
      <c r="Z1090" s="18" t="s">
        <v>613</v>
      </c>
      <c r="AA1090" s="18" t="s">
        <v>614</v>
      </c>
      <c r="AB1090" s="18" t="s">
        <v>383</v>
      </c>
      <c r="AC1090" s="481" t="s">
        <v>56</v>
      </c>
      <c r="AD1090" s="44" t="s">
        <v>57</v>
      </c>
      <c r="AE1090" s="116">
        <v>34610</v>
      </c>
      <c r="AF1090" s="18" t="s">
        <v>253</v>
      </c>
      <c r="AG1090" s="18" t="s">
        <v>114</v>
      </c>
      <c r="AH1090" s="18" t="s">
        <v>75</v>
      </c>
      <c r="AI1090" s="58" t="s">
        <v>4809</v>
      </c>
      <c r="AJ1090" s="32" t="s">
        <v>58</v>
      </c>
      <c r="AK1090" s="20">
        <v>21143956</v>
      </c>
      <c r="AL1090" s="15" t="s">
        <v>2578</v>
      </c>
      <c r="AM1090" s="31">
        <v>45208</v>
      </c>
      <c r="AN1090" s="15" t="s">
        <v>49</v>
      </c>
      <c r="AO1090" s="24">
        <v>45249</v>
      </c>
      <c r="AP1090" s="15">
        <v>2</v>
      </c>
      <c r="AQ1090" s="20">
        <v>2</v>
      </c>
      <c r="AR1090" s="20">
        <v>1</v>
      </c>
      <c r="AS1090" s="114" t="s">
        <v>47</v>
      </c>
      <c r="AT1090" s="15" t="s">
        <v>188</v>
      </c>
      <c r="AU1090" s="398" t="s">
        <v>47</v>
      </c>
      <c r="AV1090" s="15"/>
      <c r="AW1090" s="180"/>
      <c r="AX1090" s="15"/>
      <c r="AY1090" s="180"/>
      <c r="AZ1090" s="15"/>
      <c r="BA1090" s="15"/>
      <c r="BB1090" s="164"/>
      <c r="BC1090" s="164"/>
      <c r="BD1090" s="164"/>
      <c r="BE1090" s="164"/>
      <c r="BF1090" s="164"/>
      <c r="BG1090" s="755">
        <f t="shared" ref="BG1090:BG1099" si="402">IF(V1090="NINGUNO",6, IF(V1090="NIVEL INICIAL 3 AÑOS",6,IF(V1090="NIVEL INICIAL 4 AÑOS",6, IF(V1090="NIVEL INICIAL 5 AÑOS",6, IF(V1090="PRIMARIA - 1ER GRADO",6, IF(V1090="PRIMARIA - 2DO GRADO",7, IF(V1090="PRIMARIA - 3ER GRADO",8, IF(V1090="PRIMARIA - 4TO GRADO",9, IF(V1090="PRIMARIA - 5TO GRADO",10, IF(V1090="PRIMARIA - 6TO GRADO",11, IF(V1090="SECUNDARIA - 1ER GRADO",12, IF(V1090="SECUNDARIA - 2DO GRADO",13, IF(V1090="SECUNDARIA - 3ER GRADO",14, IF(V1090="SECUNDARIA - 4TO GRADO",15))))))))))))))</f>
        <v>12</v>
      </c>
      <c r="BH1090" s="709">
        <f t="shared" ref="BH1090:BH1099" si="403">DATEDIF(N1090,"31/03/2024","Y")</f>
        <v>14</v>
      </c>
      <c r="BI1090" s="755">
        <f t="shared" ref="BI1090:BI1099" si="404">BH1090-BG1090</f>
        <v>2</v>
      </c>
      <c r="BJ1090" s="459" t="str">
        <f t="shared" ref="BJ1090:BJ1099" si="405">IF(BI1090&lt;=1,"NO TIENE REZAGO", IF(BI1090=2,"2 AÑOS REZAGO", IF(BI1090=3,"3 AÑOS REZAGO", IF(BI1090&gt;=4, "4 AÑOS REZAGO A MÁS"))))</f>
        <v>2 AÑOS REZAGO</v>
      </c>
      <c r="BK1090" s="164"/>
    </row>
    <row r="1091" spans="1:63" customFormat="1" ht="18.75" customHeight="1">
      <c r="A1091" s="481">
        <v>305</v>
      </c>
      <c r="B1091" s="114" t="s">
        <v>2836</v>
      </c>
      <c r="C1091" s="15" t="s">
        <v>33</v>
      </c>
      <c r="D1091" s="15" t="s">
        <v>33</v>
      </c>
      <c r="E1091" s="15" t="s">
        <v>91</v>
      </c>
      <c r="F1091" s="15">
        <v>930851459</v>
      </c>
      <c r="G1091" s="310" t="str">
        <f>CONCATENATE(MID(Q1091,3,2),MID(P1091,1,2),MID(H1091,1,2),MID(I1091,1,2),MID(J1091,1,2), MID(K1091,1,2),MID(L1091,1,1))</f>
        <v>117RAESMAJAS</v>
      </c>
      <c r="H1091" s="18" t="s">
        <v>218</v>
      </c>
      <c r="I1091" s="18" t="s">
        <v>330</v>
      </c>
      <c r="J1091" s="18" t="s">
        <v>3026</v>
      </c>
      <c r="K1091" s="18" t="s">
        <v>1194</v>
      </c>
      <c r="L1091" s="15" t="s">
        <v>57</v>
      </c>
      <c r="M1091" s="103" t="s">
        <v>57</v>
      </c>
      <c r="N1091" s="193">
        <v>40730</v>
      </c>
      <c r="O1091" s="199">
        <v>6</v>
      </c>
      <c r="P1091" s="199">
        <v>7</v>
      </c>
      <c r="Q1091" s="199">
        <v>2011</v>
      </c>
      <c r="R1091" s="637">
        <f t="shared" ca="1" si="400"/>
        <v>12</v>
      </c>
      <c r="S1091" s="15" t="s">
        <v>4808</v>
      </c>
      <c r="T1091" s="29" t="s">
        <v>2590</v>
      </c>
      <c r="U1091" s="15">
        <v>955</v>
      </c>
      <c r="V1091" s="14" t="s">
        <v>2582</v>
      </c>
      <c r="W1091" s="114" t="s">
        <v>47</v>
      </c>
      <c r="X1091" s="51" t="str">
        <f t="shared" si="401"/>
        <v>9410ESSEVICAV</v>
      </c>
      <c r="Y1091" s="18" t="s">
        <v>330</v>
      </c>
      <c r="Z1091" s="18" t="s">
        <v>613</v>
      </c>
      <c r="AA1091" s="18" t="s">
        <v>614</v>
      </c>
      <c r="AB1091" s="18" t="s">
        <v>383</v>
      </c>
      <c r="AC1091" s="481" t="s">
        <v>56</v>
      </c>
      <c r="AD1091" s="44" t="s">
        <v>57</v>
      </c>
      <c r="AE1091" s="116">
        <v>34610</v>
      </c>
      <c r="AF1091" s="18" t="s">
        <v>253</v>
      </c>
      <c r="AG1091" s="18" t="s">
        <v>114</v>
      </c>
      <c r="AH1091" s="18" t="s">
        <v>75</v>
      </c>
      <c r="AI1091" s="58" t="s">
        <v>4809</v>
      </c>
      <c r="AJ1091" s="32" t="s">
        <v>58</v>
      </c>
      <c r="AK1091" s="20">
        <v>21143956</v>
      </c>
      <c r="AL1091" s="15" t="s">
        <v>2578</v>
      </c>
      <c r="AM1091" s="31">
        <v>45208</v>
      </c>
      <c r="AN1091" s="15"/>
      <c r="AO1091" s="1119"/>
      <c r="AP1091" s="15"/>
      <c r="AQ1091" s="20"/>
      <c r="AR1091" s="20"/>
      <c r="AS1091" s="114" t="s">
        <v>47</v>
      </c>
      <c r="AT1091" s="15" t="s">
        <v>188</v>
      </c>
      <c r="AU1091" s="398" t="s">
        <v>47</v>
      </c>
      <c r="AV1091" s="208"/>
      <c r="AW1091" s="180"/>
      <c r="AX1091" s="15"/>
      <c r="AY1091" s="180"/>
      <c r="AZ1091" s="15"/>
      <c r="BA1091" s="208"/>
      <c r="BB1091" s="164"/>
      <c r="BC1091" s="164"/>
      <c r="BD1091" s="164"/>
      <c r="BE1091" s="164"/>
      <c r="BF1091" s="164"/>
      <c r="BG1091" s="1135">
        <f t="shared" si="402"/>
        <v>10</v>
      </c>
      <c r="BH1091" s="1136">
        <f t="shared" si="403"/>
        <v>12</v>
      </c>
      <c r="BI1091" s="1135">
        <f t="shared" si="404"/>
        <v>2</v>
      </c>
      <c r="BJ1091" s="1137" t="str">
        <f t="shared" si="405"/>
        <v>2 AÑOS REZAGO</v>
      </c>
      <c r="BK1091" s="164"/>
    </row>
    <row r="1092" spans="1:63" customFormat="1" ht="18.75" customHeight="1">
      <c r="A1092" s="481">
        <v>322</v>
      </c>
      <c r="B1092" s="114" t="s">
        <v>2836</v>
      </c>
      <c r="C1092" s="15" t="s">
        <v>33</v>
      </c>
      <c r="D1092" s="15" t="s">
        <v>33</v>
      </c>
      <c r="E1092" s="15" t="s">
        <v>2048</v>
      </c>
      <c r="F1092" s="15">
        <v>916620526</v>
      </c>
      <c r="G1092" s="310" t="str">
        <f>CONCATENATE(MID(Q1092,3,2),MID(P1092,1,2),MID(H1092,1,2),MID(I1092,1,2),MID(J1092,1,2), MID(K1092,1,2),MID(L1092,1,1))</f>
        <v>1111RAFIRUNOC</v>
      </c>
      <c r="H1092" s="18" t="s">
        <v>218</v>
      </c>
      <c r="I1092" s="18" t="s">
        <v>659</v>
      </c>
      <c r="J1092" s="18" t="s">
        <v>748</v>
      </c>
      <c r="K1092" s="18" t="s">
        <v>749</v>
      </c>
      <c r="L1092" s="15" t="s">
        <v>111</v>
      </c>
      <c r="M1092" s="18" t="s">
        <v>111</v>
      </c>
      <c r="N1092" s="193">
        <v>40856</v>
      </c>
      <c r="O1092" s="199">
        <v>9</v>
      </c>
      <c r="P1092" s="199">
        <v>11</v>
      </c>
      <c r="Q1092" s="199">
        <v>2011</v>
      </c>
      <c r="R1092" s="637">
        <f t="shared" ca="1" si="400"/>
        <v>12</v>
      </c>
      <c r="S1092" s="15" t="s">
        <v>4809</v>
      </c>
      <c r="T1092" s="18" t="s">
        <v>142</v>
      </c>
      <c r="U1092" s="115" t="s">
        <v>3055</v>
      </c>
      <c r="V1092" s="14" t="s">
        <v>2586</v>
      </c>
      <c r="W1092" s="114" t="s">
        <v>47</v>
      </c>
      <c r="X1092" s="51" t="str">
        <f t="shared" si="401"/>
        <v>906FIPEZUARV</v>
      </c>
      <c r="Y1092" s="18" t="s">
        <v>659</v>
      </c>
      <c r="Z1092" s="18" t="s">
        <v>83</v>
      </c>
      <c r="AA1092" s="18" t="s">
        <v>660</v>
      </c>
      <c r="AB1092" s="18" t="s">
        <v>661</v>
      </c>
      <c r="AC1092" s="481" t="s">
        <v>56</v>
      </c>
      <c r="AD1092" s="44" t="s">
        <v>111</v>
      </c>
      <c r="AE1092" s="116">
        <v>33029</v>
      </c>
      <c r="AF1092" s="18" t="s">
        <v>180</v>
      </c>
      <c r="AG1092" s="18" t="s">
        <v>74</v>
      </c>
      <c r="AH1092" s="18" t="s">
        <v>508</v>
      </c>
      <c r="AI1092" s="58" t="s">
        <v>4809</v>
      </c>
      <c r="AJ1092" s="150" t="s">
        <v>142</v>
      </c>
      <c r="AK1092" s="117" t="s">
        <v>662</v>
      </c>
      <c r="AL1092" s="15" t="s">
        <v>2578</v>
      </c>
      <c r="AM1092" s="387">
        <v>45226</v>
      </c>
      <c r="AN1092" s="15" t="s">
        <v>49</v>
      </c>
      <c r="AO1092" s="24">
        <v>45244</v>
      </c>
      <c r="AP1092" s="15">
        <v>1</v>
      </c>
      <c r="AQ1092" s="20">
        <v>1</v>
      </c>
      <c r="AR1092" s="20">
        <v>2</v>
      </c>
      <c r="AS1092" s="114" t="s">
        <v>47</v>
      </c>
      <c r="AT1092" s="15" t="s">
        <v>67</v>
      </c>
      <c r="AU1092" s="16" t="s">
        <v>47</v>
      </c>
      <c r="AV1092" s="15"/>
      <c r="AW1092" s="263"/>
      <c r="AX1092" s="15"/>
      <c r="AY1092" s="18"/>
      <c r="AZ1092" s="15"/>
      <c r="BA1092" s="15"/>
      <c r="BB1092" s="18"/>
      <c r="BC1092" s="18"/>
      <c r="BD1092" s="180"/>
      <c r="BE1092" s="180"/>
      <c r="BF1092" s="18"/>
      <c r="BG1092" s="759">
        <f t="shared" si="402"/>
        <v>11</v>
      </c>
      <c r="BH1092" s="41">
        <f t="shared" si="403"/>
        <v>12</v>
      </c>
      <c r="BI1092" s="759">
        <f t="shared" si="404"/>
        <v>1</v>
      </c>
      <c r="BJ1092" s="105" t="str">
        <f t="shared" si="405"/>
        <v>NO TIENE REZAGO</v>
      </c>
      <c r="BK1092" s="18" t="s">
        <v>3855</v>
      </c>
    </row>
    <row r="1093" spans="1:63" customFormat="1" ht="18.75" customHeight="1">
      <c r="A1093" s="481">
        <v>552</v>
      </c>
      <c r="B1093" s="114" t="s">
        <v>2836</v>
      </c>
      <c r="C1093" s="15" t="s">
        <v>33</v>
      </c>
      <c r="D1093" s="15" t="s">
        <v>33</v>
      </c>
      <c r="E1093" s="15" t="s">
        <v>2048</v>
      </c>
      <c r="F1093" s="15" t="s">
        <v>1401</v>
      </c>
      <c r="G1093" s="310" t="str">
        <f>CONCATENATE(MID(Q1093,3,2),MID(P1093,1,2),MID(H1093,1,2),MID(I1093,1,2),MID(J1093,1,2), MID(K1093,1,2),MID(L1093,1,1))</f>
        <v>185RAGAHEFIS</v>
      </c>
      <c r="H1093" s="18" t="s">
        <v>218</v>
      </c>
      <c r="I1093" s="18" t="s">
        <v>420</v>
      </c>
      <c r="J1093" s="18" t="s">
        <v>3486</v>
      </c>
      <c r="K1093" s="18" t="s">
        <v>3487</v>
      </c>
      <c r="L1093" s="15" t="s">
        <v>57</v>
      </c>
      <c r="M1093" s="103" t="s">
        <v>57</v>
      </c>
      <c r="N1093" s="193">
        <v>43245</v>
      </c>
      <c r="O1093" s="199">
        <v>25</v>
      </c>
      <c r="P1093" s="199">
        <v>5</v>
      </c>
      <c r="Q1093" s="199">
        <v>2018</v>
      </c>
      <c r="R1093" s="637">
        <f t="shared" ca="1" si="400"/>
        <v>5</v>
      </c>
      <c r="S1093" s="15" t="s">
        <v>4809</v>
      </c>
      <c r="T1093" s="29" t="s">
        <v>2590</v>
      </c>
      <c r="U1093" s="122" t="s">
        <v>3488</v>
      </c>
      <c r="V1093" s="21" t="s">
        <v>53</v>
      </c>
      <c r="W1093" s="114" t="s">
        <v>47</v>
      </c>
      <c r="X1093" s="51" t="str">
        <f t="shared" si="401"/>
        <v>011RAGAYOALV</v>
      </c>
      <c r="Y1093" s="18" t="s">
        <v>218</v>
      </c>
      <c r="Z1093" s="18" t="s">
        <v>420</v>
      </c>
      <c r="AA1093" s="18" t="s">
        <v>1402</v>
      </c>
      <c r="AB1093" s="18" t="s">
        <v>55</v>
      </c>
      <c r="AC1093" s="481" t="s">
        <v>56</v>
      </c>
      <c r="AD1093" s="44" t="s">
        <v>57</v>
      </c>
      <c r="AE1093" s="119">
        <v>36917</v>
      </c>
      <c r="AF1093" s="18" t="s">
        <v>248</v>
      </c>
      <c r="AG1093" s="18" t="s">
        <v>144</v>
      </c>
      <c r="AH1093" s="18" t="s">
        <v>599</v>
      </c>
      <c r="AI1093" s="58" t="s">
        <v>4809</v>
      </c>
      <c r="AJ1093" s="32" t="s">
        <v>58</v>
      </c>
      <c r="AK1093" s="117" t="s">
        <v>1403</v>
      </c>
      <c r="AL1093" s="15" t="s">
        <v>2578</v>
      </c>
      <c r="AM1093" s="85">
        <v>45184</v>
      </c>
      <c r="AN1093" s="15" t="s">
        <v>49</v>
      </c>
      <c r="AO1093" s="31">
        <v>45257</v>
      </c>
      <c r="AP1093" s="15">
        <v>1</v>
      </c>
      <c r="AQ1093" s="20">
        <v>1</v>
      </c>
      <c r="AR1093" s="20">
        <v>1</v>
      </c>
      <c r="AS1093" s="114" t="s">
        <v>47</v>
      </c>
      <c r="AT1093" s="15" t="s">
        <v>67</v>
      </c>
      <c r="AU1093" s="398" t="s">
        <v>47</v>
      </c>
      <c r="AV1093" s="149"/>
      <c r="AW1093" s="180"/>
      <c r="AX1093" s="15"/>
      <c r="AY1093" s="180"/>
      <c r="AZ1093" s="15"/>
      <c r="BA1093" s="149"/>
      <c r="BB1093" s="164"/>
      <c r="BC1093" s="164"/>
      <c r="BD1093" s="164"/>
      <c r="BE1093" s="164"/>
      <c r="BF1093" s="164"/>
      <c r="BG1093" s="755">
        <f t="shared" si="402"/>
        <v>6</v>
      </c>
      <c r="BH1093" s="709">
        <f t="shared" si="403"/>
        <v>5</v>
      </c>
      <c r="BI1093" s="755">
        <f t="shared" si="404"/>
        <v>-1</v>
      </c>
      <c r="BJ1093" s="459" t="str">
        <f t="shared" si="405"/>
        <v>NO TIENE REZAGO</v>
      </c>
      <c r="BK1093" s="164"/>
    </row>
    <row r="1094" spans="1:63" customFormat="1" ht="18.75" customHeight="1">
      <c r="A1094" s="481">
        <v>397</v>
      </c>
      <c r="B1094" s="114" t="s">
        <v>2836</v>
      </c>
      <c r="C1094" s="15" t="s">
        <v>5146</v>
      </c>
      <c r="D1094" s="15" t="s">
        <v>126</v>
      </c>
      <c r="E1094" s="198" t="s">
        <v>126</v>
      </c>
      <c r="F1094" s="15">
        <v>984657266</v>
      </c>
      <c r="G1094" s="310" t="str">
        <f>CONCATENATE(MID(Q1094,3,2),MID(P1094,1,2),MID(H1094,1,2),MID(I1094,1,2),MID(J1094,1,2), MID(K1094,1,2),MID(L1094,1,1))</f>
        <v>175RALAXAMAS</v>
      </c>
      <c r="H1094" s="18" t="s">
        <v>218</v>
      </c>
      <c r="I1094" s="18" t="s">
        <v>916</v>
      </c>
      <c r="J1094" s="18" t="s">
        <v>1211</v>
      </c>
      <c r="K1094" s="18" t="s">
        <v>2870</v>
      </c>
      <c r="L1094" s="15" t="s">
        <v>57</v>
      </c>
      <c r="M1094" s="103" t="s">
        <v>57</v>
      </c>
      <c r="N1094" s="193">
        <v>42863</v>
      </c>
      <c r="O1094" s="199">
        <v>8</v>
      </c>
      <c r="P1094" s="199">
        <v>5</v>
      </c>
      <c r="Q1094" s="199">
        <v>2017</v>
      </c>
      <c r="R1094" s="637">
        <f t="shared" ca="1" si="400"/>
        <v>6</v>
      </c>
      <c r="S1094" s="15" t="s">
        <v>4808</v>
      </c>
      <c r="T1094" s="29" t="s">
        <v>2590</v>
      </c>
      <c r="U1094" s="15">
        <v>216</v>
      </c>
      <c r="V1094" s="14" t="s">
        <v>2592</v>
      </c>
      <c r="W1094" s="114" t="s">
        <v>47</v>
      </c>
      <c r="X1094" s="51" t="str">
        <f t="shared" si="401"/>
        <v>924LAROYUDEV</v>
      </c>
      <c r="Y1094" s="15" t="s">
        <v>916</v>
      </c>
      <c r="Z1094" s="15" t="s">
        <v>354</v>
      </c>
      <c r="AA1094" s="15" t="s">
        <v>917</v>
      </c>
      <c r="AB1094" s="15" t="s">
        <v>223</v>
      </c>
      <c r="AC1094" s="481" t="s">
        <v>56</v>
      </c>
      <c r="AD1094" s="44" t="s">
        <v>57</v>
      </c>
      <c r="AE1094" s="85">
        <v>33702</v>
      </c>
      <c r="AF1094" s="18" t="s">
        <v>73</v>
      </c>
      <c r="AG1094" s="18" t="s">
        <v>123</v>
      </c>
      <c r="AH1094" s="18" t="s">
        <v>115</v>
      </c>
      <c r="AI1094" s="58" t="s">
        <v>4809</v>
      </c>
      <c r="AJ1094" s="32" t="s">
        <v>58</v>
      </c>
      <c r="AK1094" s="20">
        <v>25156745</v>
      </c>
      <c r="AL1094" s="58" t="s">
        <v>6721</v>
      </c>
      <c r="AM1094" s="85">
        <v>45253.494375706017</v>
      </c>
      <c r="AN1094" s="15"/>
      <c r="AO1094" s="31"/>
      <c r="AP1094" s="15"/>
      <c r="AQ1094" s="20"/>
      <c r="AR1094" s="20"/>
      <c r="AS1094" s="114" t="s">
        <v>47</v>
      </c>
      <c r="AT1094" s="15" t="s">
        <v>98</v>
      </c>
      <c r="AU1094" s="398" t="s">
        <v>47</v>
      </c>
      <c r="AV1094" s="15"/>
      <c r="AW1094" s="180"/>
      <c r="AX1094" s="15"/>
      <c r="AY1094" s="180"/>
      <c r="AZ1094" s="15"/>
      <c r="BA1094" s="15"/>
      <c r="BB1094" s="164"/>
      <c r="BC1094" s="164"/>
      <c r="BD1094" s="164"/>
      <c r="BE1094" s="164"/>
      <c r="BF1094" s="164"/>
      <c r="BG1094" s="755">
        <f t="shared" si="402"/>
        <v>6</v>
      </c>
      <c r="BH1094" s="709">
        <f t="shared" si="403"/>
        <v>6</v>
      </c>
      <c r="BI1094" s="755">
        <f t="shared" si="404"/>
        <v>0</v>
      </c>
      <c r="BJ1094" s="459" t="str">
        <f t="shared" si="405"/>
        <v>NO TIENE REZAGO</v>
      </c>
      <c r="BK1094" s="164"/>
    </row>
    <row r="1095" spans="1:63" customFormat="1" ht="18.75" customHeight="1">
      <c r="A1095" s="481">
        <v>987</v>
      </c>
      <c r="B1095" s="23" t="s">
        <v>4811</v>
      </c>
      <c r="C1095" s="15" t="s">
        <v>33</v>
      </c>
      <c r="D1095" s="15" t="s">
        <v>33</v>
      </c>
      <c r="E1095" s="150" t="s">
        <v>68</v>
      </c>
      <c r="F1095" s="185">
        <v>981357760</v>
      </c>
      <c r="G1095" s="310" t="str">
        <f>CONCATENATE(MID(Q1095,3,2),MID(P1095,1,2),MID(H1095,1,2),MID(I1095,1,2),MID(J1095,1,2), MID(K1095,1,2),MID(L1095,1,1))</f>
        <v>199RAMAALSOS</v>
      </c>
      <c r="H1095" s="197" t="s">
        <v>218</v>
      </c>
      <c r="I1095" s="197" t="s">
        <v>719</v>
      </c>
      <c r="J1095" s="197" t="s">
        <v>3011</v>
      </c>
      <c r="K1095" s="197" t="s">
        <v>1661</v>
      </c>
      <c r="L1095" s="15" t="s">
        <v>57</v>
      </c>
      <c r="M1095" s="103" t="s">
        <v>57</v>
      </c>
      <c r="N1095" s="193">
        <v>43734</v>
      </c>
      <c r="O1095" s="199">
        <v>26</v>
      </c>
      <c r="P1095" s="199">
        <v>9</v>
      </c>
      <c r="Q1095" s="199">
        <v>2019</v>
      </c>
      <c r="R1095" s="637">
        <f t="shared" ca="1" si="400"/>
        <v>4</v>
      </c>
      <c r="S1095" s="15" t="s">
        <v>4809</v>
      </c>
      <c r="T1095" s="466" t="s">
        <v>2590</v>
      </c>
      <c r="U1095" s="362" t="s">
        <v>4576</v>
      </c>
      <c r="V1095" s="185" t="s">
        <v>53</v>
      </c>
      <c r="W1095" s="114" t="s">
        <v>47</v>
      </c>
      <c r="X1095" s="51" t="str">
        <f t="shared" si="401"/>
        <v>0003RAMAMAMAV</v>
      </c>
      <c r="Y1095" s="185" t="s">
        <v>218</v>
      </c>
      <c r="Z1095" s="185" t="s">
        <v>719</v>
      </c>
      <c r="AA1095" s="185" t="s">
        <v>3881</v>
      </c>
      <c r="AB1095" s="185" t="s">
        <v>210</v>
      </c>
      <c r="AC1095" s="481" t="s">
        <v>56</v>
      </c>
      <c r="AD1095" s="15" t="s">
        <v>42</v>
      </c>
      <c r="AE1095" s="193">
        <v>36608</v>
      </c>
      <c r="AF1095" s="362" t="s">
        <v>406</v>
      </c>
      <c r="AG1095" s="362" t="s">
        <v>88</v>
      </c>
      <c r="AH1095" s="362" t="s">
        <v>187</v>
      </c>
      <c r="AI1095" s="58" t="s">
        <v>4809</v>
      </c>
      <c r="AJ1095" s="294" t="s">
        <v>42</v>
      </c>
      <c r="AK1095" s="369" t="s">
        <v>4577</v>
      </c>
      <c r="AL1095" s="15" t="s">
        <v>2578</v>
      </c>
      <c r="AM1095" s="85">
        <v>45230.74800925926</v>
      </c>
      <c r="AN1095" s="15" t="s">
        <v>49</v>
      </c>
      <c r="AO1095" s="1111">
        <v>45268</v>
      </c>
      <c r="AP1095" s="15">
        <v>1</v>
      </c>
      <c r="AQ1095" s="20">
        <v>1</v>
      </c>
      <c r="AR1095" s="199">
        <v>1</v>
      </c>
      <c r="AS1095" s="146" t="s">
        <v>47</v>
      </c>
      <c r="AT1095" s="185" t="s">
        <v>76</v>
      </c>
      <c r="AU1095" s="164" t="s">
        <v>47</v>
      </c>
      <c r="AV1095" s="58"/>
      <c r="AW1095" s="180"/>
      <c r="AX1095" s="58"/>
      <c r="AY1095" s="180"/>
      <c r="AZ1095" s="58"/>
      <c r="BA1095" s="58"/>
      <c r="BB1095" s="164"/>
      <c r="BC1095" s="164"/>
      <c r="BD1095" s="164"/>
      <c r="BE1095" s="164"/>
      <c r="BF1095" s="164"/>
      <c r="BG1095" s="755">
        <f t="shared" si="402"/>
        <v>6</v>
      </c>
      <c r="BH1095" s="709">
        <f t="shared" si="403"/>
        <v>4</v>
      </c>
      <c r="BI1095" s="755">
        <f t="shared" si="404"/>
        <v>-2</v>
      </c>
      <c r="BJ1095" s="459" t="str">
        <f t="shared" si="405"/>
        <v>NO TIENE REZAGO</v>
      </c>
      <c r="BK1095" s="164"/>
    </row>
    <row r="1096" spans="1:63" customFormat="1" ht="18.75" customHeight="1">
      <c r="A1096" s="481">
        <v>20</v>
      </c>
      <c r="B1096" s="51" t="s">
        <v>2575</v>
      </c>
      <c r="C1096" s="25" t="s">
        <v>33</v>
      </c>
      <c r="D1096" s="25" t="s">
        <v>33</v>
      </c>
      <c r="E1096" s="150" t="s">
        <v>68</v>
      </c>
      <c r="F1096" s="14" t="s">
        <v>1078</v>
      </c>
      <c r="G1096" s="310" t="str">
        <f>CONCATENATE(MID(Q1096,3,2),MID(P1096,1,2),MID(H1096,1,2),MID(I1096,1,2),MID(J1096,1,2), MID(K1096,1,2),MID(L1096,1,1))</f>
        <v>178RAMEDAEMS</v>
      </c>
      <c r="H1096" s="37" t="s">
        <v>218</v>
      </c>
      <c r="I1096" s="37" t="s">
        <v>1079</v>
      </c>
      <c r="J1096" s="37" t="s">
        <v>2614</v>
      </c>
      <c r="K1096" s="37" t="s">
        <v>2615</v>
      </c>
      <c r="L1096" s="15" t="s">
        <v>57</v>
      </c>
      <c r="M1096" s="103" t="s">
        <v>57</v>
      </c>
      <c r="N1096" s="193">
        <v>42962</v>
      </c>
      <c r="O1096" s="199">
        <v>15</v>
      </c>
      <c r="P1096" s="199">
        <v>8</v>
      </c>
      <c r="Q1096" s="199">
        <v>2017</v>
      </c>
      <c r="R1096" s="637">
        <f t="shared" ca="1" si="400"/>
        <v>6</v>
      </c>
      <c r="S1096" s="15" t="s">
        <v>4808</v>
      </c>
      <c r="T1096" s="29" t="s">
        <v>2590</v>
      </c>
      <c r="U1096" s="14">
        <v>327</v>
      </c>
      <c r="V1096" s="14" t="s">
        <v>2592</v>
      </c>
      <c r="W1096" s="51" t="s">
        <v>47</v>
      </c>
      <c r="X1096" s="51" t="str">
        <f t="shared" si="401"/>
        <v>9805MERAYEDEV</v>
      </c>
      <c r="Y1096" s="33" t="s">
        <v>1079</v>
      </c>
      <c r="Z1096" s="14" t="s">
        <v>218</v>
      </c>
      <c r="AA1096" s="14" t="s">
        <v>1080</v>
      </c>
      <c r="AB1096" s="14" t="s">
        <v>81</v>
      </c>
      <c r="AC1096" s="481" t="s">
        <v>56</v>
      </c>
      <c r="AD1096" s="44" t="s">
        <v>57</v>
      </c>
      <c r="AE1096" s="38">
        <v>35946</v>
      </c>
      <c r="AF1096" s="46" t="s">
        <v>418</v>
      </c>
      <c r="AG1096" s="46" t="s">
        <v>105</v>
      </c>
      <c r="AH1096" s="46" t="s">
        <v>201</v>
      </c>
      <c r="AI1096" s="58" t="s">
        <v>4809</v>
      </c>
      <c r="AJ1096" s="32" t="s">
        <v>58</v>
      </c>
      <c r="AK1096" s="39">
        <v>27655497</v>
      </c>
      <c r="AL1096" s="1080" t="s">
        <v>2578</v>
      </c>
      <c r="AM1096" s="1101">
        <v>45184</v>
      </c>
      <c r="AN1096" s="15" t="s">
        <v>49</v>
      </c>
      <c r="AO1096" s="1111">
        <v>45212</v>
      </c>
      <c r="AP1096" s="58">
        <v>1</v>
      </c>
      <c r="AQ1096" s="56">
        <v>1</v>
      </c>
      <c r="AR1096" s="39">
        <v>1</v>
      </c>
      <c r="AS1096" s="51" t="s">
        <v>47</v>
      </c>
      <c r="AT1096" s="14" t="s">
        <v>98</v>
      </c>
      <c r="AU1096" s="14" t="s">
        <v>47</v>
      </c>
      <c r="AV1096" s="58"/>
      <c r="AW1096" s="25"/>
      <c r="AX1096" s="557"/>
      <c r="AY1096" s="25"/>
      <c r="AZ1096" s="58"/>
      <c r="BA1096" s="557"/>
      <c r="BB1096" s="25"/>
      <c r="BC1096" s="25"/>
      <c r="BD1096" s="25"/>
      <c r="BE1096" s="25"/>
      <c r="BF1096" s="25"/>
      <c r="BG1096" s="755">
        <f t="shared" si="402"/>
        <v>6</v>
      </c>
      <c r="BH1096" s="709">
        <f t="shared" si="403"/>
        <v>6</v>
      </c>
      <c r="BI1096" s="755">
        <f t="shared" si="404"/>
        <v>0</v>
      </c>
      <c r="BJ1096" s="459" t="str">
        <f t="shared" si="405"/>
        <v>NO TIENE REZAGO</v>
      </c>
      <c r="BK1096" s="25"/>
    </row>
    <row r="1097" spans="1:63" customFormat="1" ht="18.75" customHeight="1">
      <c r="A1097" s="481">
        <v>1251</v>
      </c>
      <c r="B1097" s="643" t="s">
        <v>5311</v>
      </c>
      <c r="C1097" s="149" t="s">
        <v>33</v>
      </c>
      <c r="D1097" s="149" t="s">
        <v>33</v>
      </c>
      <c r="E1097" s="496" t="s">
        <v>2028</v>
      </c>
      <c r="F1097" s="496">
        <v>958487130</v>
      </c>
      <c r="G1097" s="310" t="str">
        <f>CONCATENATE(MID(Q1097,3,2),MID(P1097,1,2),MID(H1097,1,2),MID(I1097,1,2),MID(J1097,1,2), MID(K1097,1,2),MID(L1097,1,1))</f>
        <v>161RARAMIRAS</v>
      </c>
      <c r="H1097" s="1043" t="s">
        <v>5850</v>
      </c>
      <c r="I1097" s="1043" t="s">
        <v>5850</v>
      </c>
      <c r="J1097" s="1043" t="s">
        <v>5851</v>
      </c>
      <c r="K1097" s="1043" t="s">
        <v>5852</v>
      </c>
      <c r="L1097" s="58" t="s">
        <v>57</v>
      </c>
      <c r="M1097" s="389" t="s">
        <v>57</v>
      </c>
      <c r="N1097" s="658">
        <v>42378</v>
      </c>
      <c r="O1097" s="655">
        <v>9</v>
      </c>
      <c r="P1097" s="655">
        <v>1</v>
      </c>
      <c r="Q1097" s="655">
        <v>2016</v>
      </c>
      <c r="R1097" s="637">
        <f t="shared" ca="1" si="400"/>
        <v>8</v>
      </c>
      <c r="S1097" s="482" t="s">
        <v>4808</v>
      </c>
      <c r="T1097" s="660" t="s">
        <v>2590</v>
      </c>
      <c r="U1097" s="496">
        <v>248</v>
      </c>
      <c r="V1097" s="756" t="s">
        <v>2631</v>
      </c>
      <c r="W1097" s="148" t="s">
        <v>47</v>
      </c>
      <c r="X1097" s="514" t="str">
        <f t="shared" si="401"/>
        <v>9404RANIMAINV</v>
      </c>
      <c r="Y1097" s="496" t="s">
        <v>218</v>
      </c>
      <c r="Z1097" s="496" t="s">
        <v>53</v>
      </c>
      <c r="AA1097" s="496" t="s">
        <v>185</v>
      </c>
      <c r="AB1097" s="496" t="s">
        <v>1373</v>
      </c>
      <c r="AC1097" s="481" t="s">
        <v>56</v>
      </c>
      <c r="AD1097" s="44" t="s">
        <v>57</v>
      </c>
      <c r="AE1097" s="665">
        <v>34428</v>
      </c>
      <c r="AF1097" s="664" t="s">
        <v>162</v>
      </c>
      <c r="AG1097" s="664" t="s">
        <v>162</v>
      </c>
      <c r="AH1097" s="664" t="s">
        <v>75</v>
      </c>
      <c r="AI1097" s="15" t="s">
        <v>4809</v>
      </c>
      <c r="AJ1097" s="660" t="s">
        <v>71</v>
      </c>
      <c r="AK1097" s="496" t="s">
        <v>40</v>
      </c>
      <c r="AL1097" s="15" t="s">
        <v>2578</v>
      </c>
      <c r="AM1097" s="557">
        <v>45266.905296400466</v>
      </c>
      <c r="AN1097" s="15" t="s">
        <v>49</v>
      </c>
      <c r="AO1097" s="1101">
        <v>45303</v>
      </c>
      <c r="AP1097" s="481">
        <v>1</v>
      </c>
      <c r="AQ1097" s="660">
        <v>1</v>
      </c>
      <c r="AR1097" s="660">
        <v>1</v>
      </c>
      <c r="AS1097" s="674" t="s">
        <v>47</v>
      </c>
      <c r="AT1097" s="195" t="s">
        <v>1210</v>
      </c>
      <c r="AV1097" s="58"/>
      <c r="AW1097" s="1414"/>
      <c r="AX1097" s="1093"/>
      <c r="AY1097" s="1414"/>
      <c r="AZ1097" s="58"/>
      <c r="BA1097" s="58"/>
      <c r="BG1097" s="755">
        <f t="shared" si="402"/>
        <v>6</v>
      </c>
      <c r="BH1097" s="709">
        <f t="shared" si="403"/>
        <v>8</v>
      </c>
      <c r="BI1097" s="755">
        <f t="shared" si="404"/>
        <v>2</v>
      </c>
      <c r="BJ1097" s="459" t="str">
        <f t="shared" si="405"/>
        <v>2 AÑOS REZAGO</v>
      </c>
    </row>
    <row r="1098" spans="1:63" customFormat="1" ht="18.75" customHeight="1">
      <c r="A1098" s="481">
        <v>1146</v>
      </c>
      <c r="B1098" s="23" t="s">
        <v>5311</v>
      </c>
      <c r="C1098" s="15" t="s">
        <v>33</v>
      </c>
      <c r="D1098" s="15" t="s">
        <v>33</v>
      </c>
      <c r="E1098" s="466" t="s">
        <v>99</v>
      </c>
      <c r="F1098" s="466">
        <v>916191049</v>
      </c>
      <c r="G1098" s="310" t="str">
        <f>CONCATENATE(MID(Q1098,3,2),MID(P1098,1,2),MID(H1098,1,2),MID(I1098,1,2),MID(J1098,1,2), MID(K1098,1,2),MID(L1098,1,1))</f>
        <v>158RACAEHADS</v>
      </c>
      <c r="H1098" s="605" t="s">
        <v>1380</v>
      </c>
      <c r="I1098" s="605" t="s">
        <v>5551</v>
      </c>
      <c r="J1098" s="605" t="s">
        <v>5552</v>
      </c>
      <c r="K1098" s="605" t="s">
        <v>2776</v>
      </c>
      <c r="L1098" s="58" t="s">
        <v>57</v>
      </c>
      <c r="M1098" s="103" t="s">
        <v>57</v>
      </c>
      <c r="N1098" s="243">
        <v>42242</v>
      </c>
      <c r="O1098" s="530">
        <v>26</v>
      </c>
      <c r="P1098" s="530">
        <v>8</v>
      </c>
      <c r="Q1098" s="530">
        <v>2015</v>
      </c>
      <c r="R1098" s="637">
        <f t="shared" ca="1" si="400"/>
        <v>8</v>
      </c>
      <c r="S1098" s="482" t="s">
        <v>4808</v>
      </c>
      <c r="T1098" s="533" t="s">
        <v>2590</v>
      </c>
      <c r="U1098" s="530">
        <v>478</v>
      </c>
      <c r="V1098" s="14" t="s">
        <v>2588</v>
      </c>
      <c r="W1098" s="114" t="s">
        <v>47</v>
      </c>
      <c r="X1098" s="51" t="str">
        <f t="shared" si="401"/>
        <v>8709CATEJEESV</v>
      </c>
      <c r="Y1098" s="466" t="s">
        <v>424</v>
      </c>
      <c r="Z1098" s="530" t="s">
        <v>1923</v>
      </c>
      <c r="AA1098" s="530" t="s">
        <v>1503</v>
      </c>
      <c r="AB1098" s="530" t="s">
        <v>2247</v>
      </c>
      <c r="AC1098" s="481" t="s">
        <v>56</v>
      </c>
      <c r="AD1098" s="114" t="s">
        <v>42</v>
      </c>
      <c r="AE1098" s="243">
        <v>32046</v>
      </c>
      <c r="AF1098" s="535" t="s">
        <v>248</v>
      </c>
      <c r="AG1098" s="535" t="s">
        <v>315</v>
      </c>
      <c r="AH1098" s="535" t="s">
        <v>249</v>
      </c>
      <c r="AI1098" s="15" t="s">
        <v>4809</v>
      </c>
      <c r="AJ1098" s="530" t="s">
        <v>42</v>
      </c>
      <c r="AK1098" s="553" t="s">
        <v>5621</v>
      </c>
      <c r="AL1098" s="15" t="s">
        <v>2578</v>
      </c>
      <c r="AM1098" s="1110">
        <v>45302.738761574074</v>
      </c>
      <c r="AN1098" s="15" t="s">
        <v>49</v>
      </c>
      <c r="AO1098" s="1114">
        <v>45303</v>
      </c>
      <c r="AP1098" s="481">
        <v>2</v>
      </c>
      <c r="AQ1098" s="530">
        <v>1</v>
      </c>
      <c r="AR1098" s="530">
        <v>1</v>
      </c>
      <c r="AS1098" s="673" t="s">
        <v>47</v>
      </c>
      <c r="AT1098" s="18" t="s">
        <v>98</v>
      </c>
      <c r="AU1098" s="305"/>
      <c r="AV1098" s="58" t="s">
        <v>47</v>
      </c>
      <c r="AW1098" s="463" t="s">
        <v>5640</v>
      </c>
      <c r="AX1098" s="1080">
        <v>45303</v>
      </c>
      <c r="AY1098" s="463" t="s">
        <v>5636</v>
      </c>
      <c r="AZ1098" s="58"/>
      <c r="BA1098" s="58"/>
      <c r="BG1098" s="755">
        <f t="shared" si="402"/>
        <v>7</v>
      </c>
      <c r="BH1098" s="709">
        <f t="shared" si="403"/>
        <v>8</v>
      </c>
      <c r="BI1098" s="755">
        <f t="shared" si="404"/>
        <v>1</v>
      </c>
      <c r="BJ1098" s="459" t="str">
        <f t="shared" si="405"/>
        <v>NO TIENE REZAGO</v>
      </c>
    </row>
    <row r="1099" spans="1:63" customFormat="1" ht="18.75" customHeight="1">
      <c r="A1099" s="481">
        <v>542</v>
      </c>
      <c r="B1099" s="114" t="s">
        <v>2836</v>
      </c>
      <c r="C1099" s="15" t="s">
        <v>33</v>
      </c>
      <c r="D1099" s="15" t="s">
        <v>33</v>
      </c>
      <c r="E1099" s="15" t="s">
        <v>2048</v>
      </c>
      <c r="F1099" s="15">
        <v>928866227</v>
      </c>
      <c r="G1099" s="310" t="str">
        <f>CONCATENATE(MID(Q1099,3,2),MID(P1099,1,2),MID(H1099,1,2),MID(I1099,1,2),MID(J1099,1,2), MID(K1099,1,2),MID(L1099,1,1))</f>
        <v>136RAPIJECAS</v>
      </c>
      <c r="H1099" s="18" t="s">
        <v>1380</v>
      </c>
      <c r="I1099" s="18" t="s">
        <v>1377</v>
      </c>
      <c r="J1099" s="18" t="s">
        <v>1995</v>
      </c>
      <c r="K1099" s="18" t="s">
        <v>1077</v>
      </c>
      <c r="L1099" s="15" t="s">
        <v>57</v>
      </c>
      <c r="M1099" s="103" t="s">
        <v>57</v>
      </c>
      <c r="N1099" s="193">
        <v>41438</v>
      </c>
      <c r="O1099" s="199">
        <v>13</v>
      </c>
      <c r="P1099" s="199">
        <v>6</v>
      </c>
      <c r="Q1099" s="199">
        <v>2013</v>
      </c>
      <c r="R1099" s="637">
        <f t="shared" ca="1" si="400"/>
        <v>10</v>
      </c>
      <c r="S1099" s="15" t="s">
        <v>4808</v>
      </c>
      <c r="T1099" s="29" t="s">
        <v>2590</v>
      </c>
      <c r="U1099" s="122" t="s">
        <v>3474</v>
      </c>
      <c r="V1099" s="756" t="s">
        <v>2631</v>
      </c>
      <c r="W1099" s="114" t="s">
        <v>47</v>
      </c>
      <c r="X1099" s="51" t="str">
        <f t="shared" si="401"/>
        <v>807PIDEJOGAV</v>
      </c>
      <c r="Y1099" s="18" t="s">
        <v>1377</v>
      </c>
      <c r="Z1099" s="18" t="s">
        <v>1378</v>
      </c>
      <c r="AA1099" s="18" t="s">
        <v>476</v>
      </c>
      <c r="AB1099" s="18" t="s">
        <v>172</v>
      </c>
      <c r="AC1099" s="481" t="s">
        <v>56</v>
      </c>
      <c r="AD1099" s="44" t="s">
        <v>111</v>
      </c>
      <c r="AE1099" s="116">
        <v>29410</v>
      </c>
      <c r="AF1099" s="18" t="s">
        <v>73</v>
      </c>
      <c r="AG1099" s="18" t="s">
        <v>200</v>
      </c>
      <c r="AH1099" s="18" t="s">
        <v>46</v>
      </c>
      <c r="AI1099" s="58" t="s">
        <v>4809</v>
      </c>
      <c r="AJ1099" s="150" t="s">
        <v>142</v>
      </c>
      <c r="AK1099" s="117" t="s">
        <v>1379</v>
      </c>
      <c r="AL1099" s="15" t="s">
        <v>2578</v>
      </c>
      <c r="AM1099" s="85">
        <v>45226.656331018516</v>
      </c>
      <c r="AN1099" s="15" t="s">
        <v>49</v>
      </c>
      <c r="AO1099" s="24">
        <v>45251</v>
      </c>
      <c r="AP1099" s="15">
        <v>2</v>
      </c>
      <c r="AQ1099" s="20">
        <v>2</v>
      </c>
      <c r="AR1099" s="20">
        <v>2</v>
      </c>
      <c r="AS1099" s="114" t="s">
        <v>47</v>
      </c>
      <c r="AT1099" s="15" t="s">
        <v>67</v>
      </c>
      <c r="AU1099" s="16" t="s">
        <v>47</v>
      </c>
      <c r="AV1099" s="15"/>
      <c r="AW1099" s="18"/>
      <c r="AX1099" s="15"/>
      <c r="AY1099" s="18"/>
      <c r="AZ1099" s="15"/>
      <c r="BA1099" s="15"/>
      <c r="BB1099" s="18"/>
      <c r="BC1099" s="18"/>
      <c r="BD1099" s="18"/>
      <c r="BE1099" s="18"/>
      <c r="BF1099" s="18"/>
      <c r="BG1099" s="755">
        <f t="shared" si="402"/>
        <v>6</v>
      </c>
      <c r="BH1099" s="709">
        <f t="shared" si="403"/>
        <v>10</v>
      </c>
      <c r="BI1099" s="755">
        <f t="shared" si="404"/>
        <v>4</v>
      </c>
      <c r="BJ1099" s="459" t="str">
        <f t="shared" si="405"/>
        <v>4 AÑOS REZAGO A MÁS</v>
      </c>
      <c r="BK1099" s="18"/>
    </row>
    <row r="1100" spans="1:63" customFormat="1" ht="18.75" customHeight="1">
      <c r="A1100" s="481">
        <v>973</v>
      </c>
      <c r="B1100" s="23" t="s">
        <v>4811</v>
      </c>
      <c r="C1100" s="15" t="s">
        <v>33</v>
      </c>
      <c r="D1100" s="15" t="s">
        <v>33</v>
      </c>
      <c r="E1100" s="185" t="s">
        <v>132</v>
      </c>
      <c r="F1100" s="185" t="s">
        <v>4546</v>
      </c>
      <c r="G1100" s="310" t="str">
        <f>CONCATENATE(MID(Q1100,3,2),MID(P1100,1,2),MID(H1100,1,2),MID(I1100,1,2),MID(J1100,1,2), MID(K1100,1,2),MID(L1100,1,1))</f>
        <v>185RAPEKADIS</v>
      </c>
      <c r="H1100" s="197" t="s">
        <v>1416</v>
      </c>
      <c r="I1100" s="197" t="s">
        <v>83</v>
      </c>
      <c r="J1100" s="197" t="s">
        <v>4270</v>
      </c>
      <c r="K1100" s="197" t="s">
        <v>1884</v>
      </c>
      <c r="L1100" s="15" t="s">
        <v>57</v>
      </c>
      <c r="M1100" s="103" t="s">
        <v>57</v>
      </c>
      <c r="N1100" s="193">
        <v>43225</v>
      </c>
      <c r="O1100" s="199">
        <v>5</v>
      </c>
      <c r="P1100" s="199">
        <v>5</v>
      </c>
      <c r="Q1100" s="199">
        <v>2018</v>
      </c>
      <c r="R1100" s="637">
        <f ca="1">DATEDIF(N1100,TODAY(),"Y")</f>
        <v>5</v>
      </c>
      <c r="S1100" s="15" t="s">
        <v>4809</v>
      </c>
      <c r="T1100" s="29" t="s">
        <v>2590</v>
      </c>
      <c r="U1100" s="362" t="s">
        <v>4547</v>
      </c>
      <c r="V1100" s="185" t="s">
        <v>53</v>
      </c>
      <c r="W1100" s="114" t="s">
        <v>47</v>
      </c>
      <c r="X1100" s="51" t="str">
        <f>UPPER(CONCATENATE(MID(AH1100,3,2),MID(AG1100,1,2),MID(Y1100,1,2),MID(Z1100,1,2),MID(AA1100,1,2),MID(AB1100,1,2),MID(AC1100,1,1)))</f>
        <v>9910PENIKAYOV</v>
      </c>
      <c r="Y1100" s="185" t="s">
        <v>83</v>
      </c>
      <c r="Z1100" s="32" t="s">
        <v>53</v>
      </c>
      <c r="AA1100" s="185" t="s">
        <v>1609</v>
      </c>
      <c r="AB1100" s="185" t="s">
        <v>575</v>
      </c>
      <c r="AC1100" s="481" t="s">
        <v>56</v>
      </c>
      <c r="AD1100" s="44" t="s">
        <v>57</v>
      </c>
      <c r="AE1100" s="193">
        <v>36440</v>
      </c>
      <c r="AF1100" s="362" t="s">
        <v>216</v>
      </c>
      <c r="AG1100" s="362" t="s">
        <v>114</v>
      </c>
      <c r="AH1100" s="362" t="s">
        <v>344</v>
      </c>
      <c r="AI1100" s="58" t="s">
        <v>4809</v>
      </c>
      <c r="AJ1100" s="32" t="s">
        <v>58</v>
      </c>
      <c r="AK1100" s="369" t="s">
        <v>4548</v>
      </c>
      <c r="AL1100" s="15" t="s">
        <v>2578</v>
      </c>
      <c r="AM1100" s="85">
        <v>45257.617800925924</v>
      </c>
      <c r="AN1100" s="15" t="s">
        <v>49</v>
      </c>
      <c r="AO1100" s="1111">
        <v>45266</v>
      </c>
      <c r="AP1100" s="15">
        <v>1</v>
      </c>
      <c r="AQ1100" s="20">
        <v>1</v>
      </c>
      <c r="AR1100" s="199">
        <v>1</v>
      </c>
      <c r="AS1100" s="146" t="s">
        <v>47</v>
      </c>
      <c r="AT1100" s="185" t="s">
        <v>48</v>
      </c>
      <c r="AU1100" s="164" t="s">
        <v>47</v>
      </c>
      <c r="AV1100" s="58"/>
      <c r="AW1100" s="180"/>
      <c r="AX1100" s="58"/>
      <c r="AY1100" s="180"/>
      <c r="AZ1100" s="58"/>
      <c r="BA1100" s="58"/>
      <c r="BB1100" s="164"/>
      <c r="BC1100" s="164"/>
      <c r="BD1100" s="164"/>
      <c r="BE1100" s="164"/>
      <c r="BF1100" s="164"/>
      <c r="BG1100" s="755">
        <f>IF(V1100="NINGUNO",6, IF(V1100="NIVEL INICIAL 3 AÑOS",6,IF(V1100="NIVEL INICIAL 4 AÑOS",6, IF(V1100="NIVEL INICIAL 5 AÑOS",6, IF(V1100="PRIMARIA - 1ER GRADO",6, IF(V1100="PRIMARIA - 2DO GRADO",7, IF(V1100="PRIMARIA - 3ER GRADO",8, IF(V1100="PRIMARIA - 4TO GRADO",9, IF(V1100="PRIMARIA - 5TO GRADO",10, IF(V1100="PRIMARIA - 6TO GRADO",11, IF(V1100="SECUNDARIA - 1ER GRADO",12, IF(V1100="SECUNDARIA - 2DO GRADO",13, IF(V1100="SECUNDARIA - 3ER GRADO",14, IF(V1100="SECUNDARIA - 4TO GRADO",15))))))))))))))</f>
        <v>6</v>
      </c>
      <c r="BH1100" s="709">
        <f>DATEDIF(N1100,"31/03/2024","Y")</f>
        <v>5</v>
      </c>
      <c r="BI1100" s="755">
        <f>BH1100-BG1100</f>
        <v>-1</v>
      </c>
      <c r="BJ1100" s="459" t="str">
        <f>IF(BI1100&lt;=1,"NO TIENE REZAGO", IF(BI1100=2,"2 AÑOS REZAGO", IF(BI1100=3,"3 AÑOS REZAGO", IF(BI1100&gt;=4, "4 AÑOS REZAGO A MÁS"))))</f>
        <v>NO TIENE REZAGO</v>
      </c>
      <c r="BK1100" s="164"/>
    </row>
    <row r="1101" spans="1:63" customFormat="1" ht="18.75" customHeight="1">
      <c r="A1101" s="481">
        <v>720</v>
      </c>
      <c r="B1101" s="114" t="s">
        <v>2836</v>
      </c>
      <c r="C1101" s="15" t="s">
        <v>5146</v>
      </c>
      <c r="D1101" s="15" t="s">
        <v>126</v>
      </c>
      <c r="E1101" s="198" t="s">
        <v>484</v>
      </c>
      <c r="F1101" s="15">
        <v>958915633</v>
      </c>
      <c r="G1101" s="310" t="str">
        <f>CONCATENATE(MID(Q1101,3,2),MID(P1101,1,2),MID(H1101,1,2),MID(I1101,1,2),MID(J1101,1,2), MID(K1101,1,2),MID(L1101,1,1))</f>
        <v>189REBLJEJHS</v>
      </c>
      <c r="H1101" s="18" t="s">
        <v>1421</v>
      </c>
      <c r="I1101" s="18" t="s">
        <v>321</v>
      </c>
      <c r="J1101" s="18" t="s">
        <v>3771</v>
      </c>
      <c r="K1101" s="18" t="s">
        <v>3772</v>
      </c>
      <c r="L1101" s="15" t="s">
        <v>57</v>
      </c>
      <c r="M1101" s="103" t="s">
        <v>57</v>
      </c>
      <c r="N1101" s="193">
        <v>43370</v>
      </c>
      <c r="O1101" s="199">
        <v>27</v>
      </c>
      <c r="P1101" s="199">
        <v>9</v>
      </c>
      <c r="Q1101" s="199">
        <v>2018</v>
      </c>
      <c r="R1101" s="637">
        <f ca="1">DATEDIF(N1101,TODAY(),"Y")</f>
        <v>5</v>
      </c>
      <c r="S1101" s="15" t="s">
        <v>4808</v>
      </c>
      <c r="T1101" s="29" t="s">
        <v>2590</v>
      </c>
      <c r="U1101" s="15">
        <v>724</v>
      </c>
      <c r="V1101" s="21" t="s">
        <v>53</v>
      </c>
      <c r="W1101" s="114" t="s">
        <v>47</v>
      </c>
      <c r="X1101" s="51" t="str">
        <f>UPPER(CONCATENATE(MID(AH1101,3,2),MID(AG1101,1,2),MID(Y1101,1,2),MID(Z1101,1,2),MID(AA1101,1,2),MID(AB1101,1,2),MID(AC1101,1,1)))</f>
        <v>907REBLDAJOV</v>
      </c>
      <c r="Y1101" s="18" t="s">
        <v>1421</v>
      </c>
      <c r="Z1101" s="18" t="s">
        <v>321</v>
      </c>
      <c r="AA1101" s="18" t="s">
        <v>1422</v>
      </c>
      <c r="AB1101" s="18" t="s">
        <v>476</v>
      </c>
      <c r="AC1101" s="481" t="s">
        <v>56</v>
      </c>
      <c r="AD1101" s="44" t="s">
        <v>57</v>
      </c>
      <c r="AE1101" s="24">
        <v>33067</v>
      </c>
      <c r="AF1101" s="18" t="s">
        <v>364</v>
      </c>
      <c r="AG1101" s="18" t="s">
        <v>200</v>
      </c>
      <c r="AH1101" s="18" t="s">
        <v>508</v>
      </c>
      <c r="AI1101" s="58" t="s">
        <v>4809</v>
      </c>
      <c r="AJ1101" s="32" t="s">
        <v>58</v>
      </c>
      <c r="AK1101" s="20">
        <v>20278028</v>
      </c>
      <c r="AL1101" s="15" t="s">
        <v>2578</v>
      </c>
      <c r="AM1101" s="31">
        <v>45203</v>
      </c>
      <c r="AN1101" s="15" t="s">
        <v>49</v>
      </c>
      <c r="AO1101" s="1111">
        <v>45257</v>
      </c>
      <c r="AP1101" s="15">
        <v>2</v>
      </c>
      <c r="AQ1101" s="20">
        <v>2</v>
      </c>
      <c r="AR1101" s="20">
        <v>1</v>
      </c>
      <c r="AS1101" s="114" t="s">
        <v>47</v>
      </c>
      <c r="AT1101" s="15" t="s">
        <v>84</v>
      </c>
      <c r="AU1101" s="398" t="s">
        <v>47</v>
      </c>
      <c r="AV1101" s="15"/>
      <c r="AW1101" s="180"/>
      <c r="AX1101" s="15"/>
      <c r="AY1101" s="180"/>
      <c r="AZ1101" s="15"/>
      <c r="BA1101" s="15"/>
      <c r="BB1101" s="164"/>
      <c r="BC1101" s="164"/>
      <c r="BD1101" s="164"/>
      <c r="BE1101" s="164"/>
      <c r="BF1101" s="164"/>
      <c r="BG1101" s="755">
        <f>IF(V1101="NINGUNO",6, IF(V1101="NIVEL INICIAL 3 AÑOS",6,IF(V1101="NIVEL INICIAL 4 AÑOS",6, IF(V1101="NIVEL INICIAL 5 AÑOS",6, IF(V1101="PRIMARIA - 1ER GRADO",6, IF(V1101="PRIMARIA - 2DO GRADO",7, IF(V1101="PRIMARIA - 3ER GRADO",8, IF(V1101="PRIMARIA - 4TO GRADO",9, IF(V1101="PRIMARIA - 5TO GRADO",10, IF(V1101="PRIMARIA - 6TO GRADO",11, IF(V1101="SECUNDARIA - 1ER GRADO",12, IF(V1101="SECUNDARIA - 2DO GRADO",13, IF(V1101="SECUNDARIA - 3ER GRADO",14, IF(V1101="SECUNDARIA - 4TO GRADO",15))))))))))))))</f>
        <v>6</v>
      </c>
      <c r="BH1101" s="709">
        <f>DATEDIF(N1101,"31/03/2024","Y")</f>
        <v>5</v>
      </c>
      <c r="BI1101" s="755">
        <f>BH1101-BG1101</f>
        <v>-1</v>
      </c>
      <c r="BJ1101" s="459" t="str">
        <f>IF(BI1101&lt;=1,"NO TIENE REZAGO", IF(BI1101=2,"2 AÑOS REZAGO", IF(BI1101=3,"3 AÑOS REZAGO", IF(BI1101&gt;=4, "4 AÑOS REZAGO A MÁS"))))</f>
        <v>NO TIENE REZAGO</v>
      </c>
      <c r="BK1101" s="164"/>
    </row>
    <row r="1102" spans="1:63" customFormat="1" ht="18.75" customHeight="1">
      <c r="A1102" s="481">
        <v>348</v>
      </c>
      <c r="B1102" s="114" t="s">
        <v>2836</v>
      </c>
      <c r="C1102" s="15" t="s">
        <v>33</v>
      </c>
      <c r="D1102" s="15" t="s">
        <v>33</v>
      </c>
      <c r="E1102" s="16" t="s">
        <v>99</v>
      </c>
      <c r="F1102" s="16">
        <v>954691390</v>
      </c>
      <c r="G1102" s="310" t="str">
        <f>CONCATENATE(MID(Q1102,3,2),MID(P1102,1,2),MID(H1102,1,2),MID(I1102,1,2),MID(J1102,1,2), MID(K1102,1,2),MID(L1102,1,1))</f>
        <v>099REGOANJOP</v>
      </c>
      <c r="H1102" s="19" t="s">
        <v>1421</v>
      </c>
      <c r="I1102" s="19" t="s">
        <v>234</v>
      </c>
      <c r="J1102" s="19" t="s">
        <v>2163</v>
      </c>
      <c r="K1102" s="19" t="s">
        <v>309</v>
      </c>
      <c r="L1102" s="21" t="s">
        <v>42</v>
      </c>
      <c r="M1102" s="21" t="s">
        <v>42</v>
      </c>
      <c r="N1102" s="193">
        <v>40086</v>
      </c>
      <c r="O1102" s="199">
        <v>30</v>
      </c>
      <c r="P1102" s="199">
        <v>9</v>
      </c>
      <c r="Q1102" s="199">
        <v>2009</v>
      </c>
      <c r="R1102" s="637">
        <f ca="1">DATEDIF(N1102,TODAY(),"Y")</f>
        <v>14</v>
      </c>
      <c r="S1102" s="15" t="s">
        <v>4808</v>
      </c>
      <c r="T1102" s="15" t="s">
        <v>42</v>
      </c>
      <c r="U1102" s="19" t="s">
        <v>3101</v>
      </c>
      <c r="V1102" s="14" t="s">
        <v>2597</v>
      </c>
      <c r="W1102" s="114" t="s">
        <v>47</v>
      </c>
      <c r="X1102" s="51" t="str">
        <f>UPPER(CONCATENATE(MID(AH1102,3,2),MID(AG1102,1,2),MID(Y1102,1,2),MID(Z1102,1,2),MID(AA1102,1,2),MID(AB1102,1,2),MID(AC1102,1,1)))</f>
        <v>883GOHEDEKAV</v>
      </c>
      <c r="Y1102" s="18" t="s">
        <v>234</v>
      </c>
      <c r="Z1102" s="18" t="s">
        <v>486</v>
      </c>
      <c r="AA1102" s="18" t="s">
        <v>759</v>
      </c>
      <c r="AB1102" s="18" t="s">
        <v>329</v>
      </c>
      <c r="AC1102" s="481" t="s">
        <v>56</v>
      </c>
      <c r="AD1102" s="44" t="s">
        <v>57</v>
      </c>
      <c r="AE1102" s="116">
        <v>32233</v>
      </c>
      <c r="AF1102" s="18" t="s">
        <v>418</v>
      </c>
      <c r="AG1102" s="18" t="s">
        <v>253</v>
      </c>
      <c r="AH1102" s="18" t="s">
        <v>254</v>
      </c>
      <c r="AI1102" s="58" t="s">
        <v>4809</v>
      </c>
      <c r="AJ1102" s="32" t="s">
        <v>58</v>
      </c>
      <c r="AK1102" s="117" t="s">
        <v>760</v>
      </c>
      <c r="AL1102" s="15" t="s">
        <v>2578</v>
      </c>
      <c r="AM1102" s="85">
        <v>45231.419562164352</v>
      </c>
      <c r="AN1102" s="15" t="s">
        <v>49</v>
      </c>
      <c r="AO1102" s="31">
        <v>45250</v>
      </c>
      <c r="AP1102" s="15">
        <v>1</v>
      </c>
      <c r="AQ1102" s="20">
        <v>1</v>
      </c>
      <c r="AR1102" s="20">
        <v>1</v>
      </c>
      <c r="AS1102" s="114" t="s">
        <v>47</v>
      </c>
      <c r="AT1102" s="15" t="s">
        <v>76</v>
      </c>
      <c r="AU1102" s="398" t="s">
        <v>47</v>
      </c>
      <c r="AV1102" s="15"/>
      <c r="AW1102" s="180"/>
      <c r="AX1102" s="15"/>
      <c r="AY1102" s="180"/>
      <c r="AZ1102" s="15"/>
      <c r="BA1102" s="15"/>
      <c r="BB1102" s="164"/>
      <c r="BC1102" s="164"/>
      <c r="BD1102" s="164"/>
      <c r="BE1102" s="164"/>
      <c r="BF1102" s="164"/>
      <c r="BG1102" s="755">
        <f>IF(V1102="NINGUNO",6, IF(V1102="NIVEL INICIAL 3 AÑOS",6,IF(V1102="NIVEL INICIAL 4 AÑOS",6, IF(V1102="NIVEL INICIAL 5 AÑOS",6, IF(V1102="PRIMARIA - 1ER GRADO",6, IF(V1102="PRIMARIA - 2DO GRADO",7, IF(V1102="PRIMARIA - 3ER GRADO",8, IF(V1102="PRIMARIA - 4TO GRADO",9, IF(V1102="PRIMARIA - 5TO GRADO",10, IF(V1102="PRIMARIA - 6TO GRADO",11, IF(V1102="SECUNDARIA - 1ER GRADO",12, IF(V1102="SECUNDARIA - 2DO GRADO",13, IF(V1102="SECUNDARIA - 3ER GRADO",14, IF(V1102="SECUNDARIA - 4TO GRADO",15))))))))))))))</f>
        <v>13</v>
      </c>
      <c r="BH1102" s="709">
        <f>DATEDIF(N1102,"31/03/2024","Y")</f>
        <v>14</v>
      </c>
      <c r="BI1102" s="755">
        <f>BH1102-BG1102</f>
        <v>1</v>
      </c>
      <c r="BJ1102" s="459" t="str">
        <f>IF(BI1102&lt;=1,"NO TIENE REZAGO", IF(BI1102=2,"2 AÑOS REZAGO", IF(BI1102=3,"3 AÑOS REZAGO", IF(BI1102&gt;=4, "4 AÑOS REZAGO A MÁS"))))</f>
        <v>NO TIENE REZAGO</v>
      </c>
      <c r="BK1102" s="164"/>
    </row>
    <row r="1103" spans="1:63" customFormat="1" ht="18.75" customHeight="1">
      <c r="A1103" s="481">
        <v>839</v>
      </c>
      <c r="B1103" s="23" t="s">
        <v>4811</v>
      </c>
      <c r="C1103" s="15" t="s">
        <v>5146</v>
      </c>
      <c r="D1103" s="15" t="s">
        <v>4021</v>
      </c>
      <c r="E1103" s="198" t="s">
        <v>453</v>
      </c>
      <c r="F1103" s="198" t="s">
        <v>3912</v>
      </c>
      <c r="G1103" s="310" t="str">
        <f>CONCATENATE(MID(Q1103,3,2),MID(P1103,1,2),MID(H1103,1,2),MID(I1103,1,2),MID(J1103,1,2), MID(K1103,1,2),MID(L1103,1,1))</f>
        <v>189RECAANALP</v>
      </c>
      <c r="H1103" s="192" t="s">
        <v>4178</v>
      </c>
      <c r="I1103" s="192" t="s">
        <v>408</v>
      </c>
      <c r="J1103" s="192" t="s">
        <v>4184</v>
      </c>
      <c r="K1103" s="192" t="s">
        <v>366</v>
      </c>
      <c r="L1103" s="498" t="s">
        <v>42</v>
      </c>
      <c r="M1103" s="198" t="s">
        <v>42</v>
      </c>
      <c r="N1103" s="193">
        <v>43372</v>
      </c>
      <c r="O1103" s="199">
        <v>29</v>
      </c>
      <c r="P1103" s="199">
        <v>9</v>
      </c>
      <c r="Q1103" s="199">
        <v>2018</v>
      </c>
      <c r="R1103" s="637">
        <f ca="1">DATEDIF(N1103,TODAY(),"Y")</f>
        <v>5</v>
      </c>
      <c r="S1103" s="15" t="s">
        <v>4808</v>
      </c>
      <c r="T1103" s="197" t="s">
        <v>42</v>
      </c>
      <c r="U1103" s="367" t="s">
        <v>4185</v>
      </c>
      <c r="V1103" s="185" t="s">
        <v>53</v>
      </c>
      <c r="W1103" s="114" t="s">
        <v>47</v>
      </c>
      <c r="X1103" s="51" t="str">
        <f>UPPER(CONCATENATE(MID(AH1103,3,2),MID(AG1103,1,2),MID(Y1103,1,2),MID(Z1103,1,2),MID(AA1103,1,2),MID(AB1103,1,2),MID(AC1103,1,1)))</f>
        <v>001CACH EBEV</v>
      </c>
      <c r="Y1103" s="197" t="s">
        <v>4181</v>
      </c>
      <c r="Z1103" s="192" t="s">
        <v>456</v>
      </c>
      <c r="AA1103" s="192" t="s">
        <v>4186</v>
      </c>
      <c r="AB1103" s="192" t="s">
        <v>184</v>
      </c>
      <c r="AC1103" s="481" t="s">
        <v>56</v>
      </c>
      <c r="AD1103" s="15" t="s">
        <v>42</v>
      </c>
      <c r="AE1103" s="407">
        <v>36536</v>
      </c>
      <c r="AF1103" s="185">
        <v>11</v>
      </c>
      <c r="AG1103" s="185">
        <v>1</v>
      </c>
      <c r="AH1103" s="185">
        <v>2000</v>
      </c>
      <c r="AI1103" s="58" t="s">
        <v>4809</v>
      </c>
      <c r="AJ1103" s="197" t="s">
        <v>42</v>
      </c>
      <c r="AK1103" s="367" t="s">
        <v>4183</v>
      </c>
      <c r="AL1103" s="15" t="s">
        <v>2578</v>
      </c>
      <c r="AM1103" s="387">
        <v>45226</v>
      </c>
      <c r="AN1103" s="15"/>
      <c r="AO1103" s="31"/>
      <c r="AP1103" s="15"/>
      <c r="AQ1103" s="20"/>
      <c r="AR1103" s="199"/>
      <c r="AS1103" s="146" t="s">
        <v>47</v>
      </c>
      <c r="AT1103" s="185" t="s">
        <v>84</v>
      </c>
      <c r="AU1103" s="164" t="s">
        <v>47</v>
      </c>
      <c r="AV1103" s="58"/>
      <c r="AW1103" s="180"/>
      <c r="AX1103" s="58"/>
      <c r="AY1103" s="180"/>
      <c r="AZ1103" s="58"/>
      <c r="BA1103" s="58"/>
      <c r="BB1103" s="164"/>
      <c r="BC1103" s="164"/>
      <c r="BD1103" s="164"/>
      <c r="BE1103" s="164"/>
      <c r="BF1103" s="164"/>
      <c r="BG1103" s="755">
        <f>IF(V1103="NINGUNO",6, IF(V1103="NIVEL INICIAL 3 AÑOS",6,IF(V1103="NIVEL INICIAL 4 AÑOS",6, IF(V1103="NIVEL INICIAL 5 AÑOS",6, IF(V1103="PRIMARIA - 1ER GRADO",6, IF(V1103="PRIMARIA - 2DO GRADO",7, IF(V1103="PRIMARIA - 3ER GRADO",8, IF(V1103="PRIMARIA - 4TO GRADO",9, IF(V1103="PRIMARIA - 5TO GRADO",10, IF(V1103="PRIMARIA - 6TO GRADO",11, IF(V1103="SECUNDARIA - 1ER GRADO",12, IF(V1103="SECUNDARIA - 2DO GRADO",13, IF(V1103="SECUNDARIA - 3ER GRADO",14, IF(V1103="SECUNDARIA - 4TO GRADO",15))))))))))))))</f>
        <v>6</v>
      </c>
      <c r="BH1103" s="709">
        <f>DATEDIF(N1103,"31/03/2024","Y")</f>
        <v>5</v>
      </c>
      <c r="BI1103" s="755">
        <f>BH1103-BG1103</f>
        <v>-1</v>
      </c>
      <c r="BJ1103" s="459" t="str">
        <f>IF(BI1103&lt;=1,"NO TIENE REZAGO", IF(BI1103=2,"2 AÑOS REZAGO", IF(BI1103=3,"3 AÑOS REZAGO", IF(BI1103&gt;=4, "4 AÑOS REZAGO A MÁS"))))</f>
        <v>NO TIENE REZAGO</v>
      </c>
      <c r="BK1103" s="164"/>
    </row>
    <row r="1104" spans="1:63" customFormat="1" ht="18.75" customHeight="1">
      <c r="A1104" s="481">
        <v>840</v>
      </c>
      <c r="B1104" s="23" t="s">
        <v>4811</v>
      </c>
      <c r="C1104" s="15" t="s">
        <v>5146</v>
      </c>
      <c r="D1104" s="15" t="s">
        <v>4021</v>
      </c>
      <c r="E1104" s="198" t="s">
        <v>453</v>
      </c>
      <c r="F1104" s="198" t="s">
        <v>3912</v>
      </c>
      <c r="G1104" s="310" t="str">
        <f>CONCATENATE(MID(Q1104,3,2),MID(P1104,1,2),MID(H1104,1,2),MID(I1104,1,2),MID(J1104,1,2), MID(K1104,1,2),MID(L1104,1,1))</f>
        <v>171RECAEU JP</v>
      </c>
      <c r="H1104" s="192" t="s">
        <v>4178</v>
      </c>
      <c r="I1104" s="192" t="s">
        <v>408</v>
      </c>
      <c r="J1104" s="192" t="s">
        <v>956</v>
      </c>
      <c r="K1104" s="192" t="s">
        <v>4179</v>
      </c>
      <c r="L1104" s="498" t="s">
        <v>42</v>
      </c>
      <c r="M1104" s="198" t="s">
        <v>42</v>
      </c>
      <c r="N1104" s="193">
        <v>42742</v>
      </c>
      <c r="O1104" s="199">
        <v>7</v>
      </c>
      <c r="P1104" s="199">
        <v>1</v>
      </c>
      <c r="Q1104" s="199">
        <v>2017</v>
      </c>
      <c r="R1104" s="637">
        <f ca="1">DATEDIF(N1104,TODAY(),"Y")</f>
        <v>7</v>
      </c>
      <c r="S1104" s="15" t="s">
        <v>4809</v>
      </c>
      <c r="T1104" s="197" t="s">
        <v>42</v>
      </c>
      <c r="U1104" s="367" t="s">
        <v>4180</v>
      </c>
      <c r="V1104" s="185" t="s">
        <v>53</v>
      </c>
      <c r="W1104" s="114" t="s">
        <v>47</v>
      </c>
      <c r="X1104" s="51" t="str">
        <f>UPPER(CONCATENATE(MID(AH1104,3,2),MID(AG1104,1,2),MID(Y1104,1,2),MID(Z1104,1,2),MID(AA1104,1,2),MID(AB1104,1,2),MID(AC1104,1,1)))</f>
        <v>001CACHETBEV</v>
      </c>
      <c r="Y1104" s="197" t="s">
        <v>4181</v>
      </c>
      <c r="Z1104" s="192" t="s">
        <v>456</v>
      </c>
      <c r="AA1104" s="192" t="s">
        <v>4182</v>
      </c>
      <c r="AB1104" s="192" t="s">
        <v>184</v>
      </c>
      <c r="AC1104" s="481" t="s">
        <v>56</v>
      </c>
      <c r="AD1104" s="15" t="s">
        <v>42</v>
      </c>
      <c r="AE1104" s="407">
        <v>36536</v>
      </c>
      <c r="AF1104" s="185">
        <v>11</v>
      </c>
      <c r="AG1104" s="185">
        <v>1</v>
      </c>
      <c r="AH1104" s="185">
        <v>2000</v>
      </c>
      <c r="AI1104" s="58" t="s">
        <v>4809</v>
      </c>
      <c r="AJ1104" s="197" t="s">
        <v>42</v>
      </c>
      <c r="AK1104" s="367" t="s">
        <v>4183</v>
      </c>
      <c r="AL1104" s="15" t="s">
        <v>2578</v>
      </c>
      <c r="AM1104" s="31">
        <v>45209</v>
      </c>
      <c r="AN1104" s="15" t="s">
        <v>49</v>
      </c>
      <c r="AO1104" s="1111">
        <v>45271</v>
      </c>
      <c r="AP1104" s="15">
        <v>2</v>
      </c>
      <c r="AQ1104" s="20">
        <v>2</v>
      </c>
      <c r="AR1104" s="199">
        <v>1</v>
      </c>
      <c r="AS1104" s="146" t="s">
        <v>47</v>
      </c>
      <c r="AT1104" s="185" t="s">
        <v>84</v>
      </c>
      <c r="AU1104" s="164" t="s">
        <v>47</v>
      </c>
      <c r="AV1104" s="58"/>
      <c r="AW1104" s="180"/>
      <c r="AX1104" s="58"/>
      <c r="AY1104" s="180"/>
      <c r="AZ1104" s="58"/>
      <c r="BA1104" s="58"/>
      <c r="BB1104" s="164"/>
      <c r="BC1104" s="164"/>
      <c r="BD1104" s="164"/>
      <c r="BE1104" s="164"/>
      <c r="BF1104" s="164"/>
      <c r="BG1104" s="755">
        <f>IF(V1104="NINGUNO",6, IF(V1104="NIVEL INICIAL 3 AÑOS",6,IF(V1104="NIVEL INICIAL 4 AÑOS",6, IF(V1104="NIVEL INICIAL 5 AÑOS",6, IF(V1104="PRIMARIA - 1ER GRADO",6, IF(V1104="PRIMARIA - 2DO GRADO",7, IF(V1104="PRIMARIA - 3ER GRADO",8, IF(V1104="PRIMARIA - 4TO GRADO",9, IF(V1104="PRIMARIA - 5TO GRADO",10, IF(V1104="PRIMARIA - 6TO GRADO",11, IF(V1104="SECUNDARIA - 1ER GRADO",12, IF(V1104="SECUNDARIA - 2DO GRADO",13, IF(V1104="SECUNDARIA - 3ER GRADO",14, IF(V1104="SECUNDARIA - 4TO GRADO",15))))))))))))))</f>
        <v>6</v>
      </c>
      <c r="BH1104" s="709">
        <f>DATEDIF(N1104,"31/03/2024","Y")</f>
        <v>7</v>
      </c>
      <c r="BI1104" s="755">
        <f>BH1104-BG1104</f>
        <v>1</v>
      </c>
      <c r="BJ1104" s="459" t="str">
        <f>IF(BI1104&lt;=1,"NO TIENE REZAGO", IF(BI1104=2,"2 AÑOS REZAGO", IF(BI1104=3,"3 AÑOS REZAGO", IF(BI1104&gt;=4, "4 AÑOS REZAGO A MÁS"))))</f>
        <v>NO TIENE REZAGO</v>
      </c>
      <c r="BK1104" s="164"/>
    </row>
    <row r="1105" spans="1:63" customFormat="1" ht="18.75" customHeight="1">
      <c r="A1105" s="481">
        <v>990</v>
      </c>
      <c r="B1105" s="23" t="s">
        <v>4811</v>
      </c>
      <c r="C1105" s="15" t="s">
        <v>33</v>
      </c>
      <c r="D1105" s="15" t="s">
        <v>33</v>
      </c>
      <c r="E1105" s="150" t="s">
        <v>68</v>
      </c>
      <c r="F1105" s="198" t="s">
        <v>4590</v>
      </c>
      <c r="G1105" s="310" t="str">
        <f>CONCATENATE(MID(Q1105,3,2),MID(P1105,1,2),MID(H1105,1,2),MID(I1105,1,2),MID(J1105,1,2), MID(K1105,1,2),MID(L1105,1,1))</f>
        <v>181REARDOALP</v>
      </c>
      <c r="H1105" s="1032" t="s">
        <v>1426</v>
      </c>
      <c r="I1105" s="1032" t="s">
        <v>1950</v>
      </c>
      <c r="J1105" s="1032" t="s">
        <v>4592</v>
      </c>
      <c r="K1105" s="1032" t="s">
        <v>3642</v>
      </c>
      <c r="L1105" s="15" t="s">
        <v>42</v>
      </c>
      <c r="M1105" s="185" t="s">
        <v>42</v>
      </c>
      <c r="N1105" s="193">
        <v>43124</v>
      </c>
      <c r="O1105" s="199">
        <v>24</v>
      </c>
      <c r="P1105" s="199">
        <v>1</v>
      </c>
      <c r="Q1105" s="199">
        <v>2018</v>
      </c>
      <c r="R1105" s="637">
        <f ca="1">DATEDIF(N1105,TODAY(),"Y")</f>
        <v>6</v>
      </c>
      <c r="S1105" s="15" t="s">
        <v>4808</v>
      </c>
      <c r="T1105" s="185" t="s">
        <v>42</v>
      </c>
      <c r="U1105" s="378">
        <v>174801904</v>
      </c>
      <c r="V1105" s="14" t="s">
        <v>2592</v>
      </c>
      <c r="W1105" s="114" t="s">
        <v>47</v>
      </c>
      <c r="X1105" s="51" t="str">
        <f>UPPER(CONCATENATE(MID(AH1105,3,2),MID(AG1105,1,2),MID(Y1105,1,2),MID(Z1105,1,2),MID(AA1105,1,2),MID(AB1105,1,2),MID(AC1105,1,1)))</f>
        <v>8709REARROMAV</v>
      </c>
      <c r="Y1105" s="197" t="s">
        <v>1426</v>
      </c>
      <c r="Z1105" s="192" t="s">
        <v>1950</v>
      </c>
      <c r="AA1105" s="192" t="s">
        <v>4593</v>
      </c>
      <c r="AB1105" s="192" t="s">
        <v>744</v>
      </c>
      <c r="AC1105" s="481" t="s">
        <v>56</v>
      </c>
      <c r="AD1105" s="498" t="s">
        <v>42</v>
      </c>
      <c r="AE1105" s="406">
        <v>32023</v>
      </c>
      <c r="AF1105" s="405" t="s">
        <v>88</v>
      </c>
      <c r="AG1105" s="405" t="s">
        <v>315</v>
      </c>
      <c r="AH1105" s="405" t="s">
        <v>249</v>
      </c>
      <c r="AI1105" s="58" t="s">
        <v>4809</v>
      </c>
      <c r="AJ1105" s="198" t="s">
        <v>42</v>
      </c>
      <c r="AK1105" s="367" t="s">
        <v>4594</v>
      </c>
      <c r="AL1105" s="58" t="s">
        <v>6721</v>
      </c>
      <c r="AM1105" s="1102">
        <v>45257.384201388886</v>
      </c>
      <c r="AN1105" s="498"/>
      <c r="AO1105" s="498"/>
      <c r="AP1105" s="498"/>
      <c r="AQ1105" s="377"/>
      <c r="AR1105" s="200"/>
      <c r="AS1105" s="146" t="s">
        <v>47</v>
      </c>
      <c r="AT1105" s="198" t="s">
        <v>98</v>
      </c>
      <c r="AU1105" s="164" t="s">
        <v>47</v>
      </c>
      <c r="AV1105" s="58"/>
      <c r="AW1105" s="180"/>
      <c r="AX1105" s="58"/>
      <c r="AY1105" s="180"/>
      <c r="AZ1105" s="58"/>
      <c r="BA1105" s="58"/>
      <c r="BB1105" s="164"/>
      <c r="BC1105" s="164"/>
      <c r="BD1105" s="164"/>
      <c r="BE1105" s="164"/>
      <c r="BF1105" s="164"/>
      <c r="BG1105" s="755">
        <f>IF(V1105="NINGUNO",6, IF(V1105="NIVEL INICIAL 3 AÑOS",6,IF(V1105="NIVEL INICIAL 4 AÑOS",6, IF(V1105="NIVEL INICIAL 5 AÑOS",6, IF(V1105="PRIMARIA - 1ER GRADO",6, IF(V1105="PRIMARIA - 2DO GRADO",7, IF(V1105="PRIMARIA - 3ER GRADO",8, IF(V1105="PRIMARIA - 4TO GRADO",9, IF(V1105="PRIMARIA - 5TO GRADO",10, IF(V1105="PRIMARIA - 6TO GRADO",11, IF(V1105="SECUNDARIA - 1ER GRADO",12, IF(V1105="SECUNDARIA - 2DO GRADO",13, IF(V1105="SECUNDARIA - 3ER GRADO",14, IF(V1105="SECUNDARIA - 4TO GRADO",15))))))))))))))</f>
        <v>6</v>
      </c>
      <c r="BH1105" s="709">
        <f>DATEDIF(N1105,"31/03/2024","Y")</f>
        <v>6</v>
      </c>
      <c r="BI1105" s="755">
        <f>BH1105-BG1105</f>
        <v>0</v>
      </c>
      <c r="BJ1105" s="459" t="str">
        <f>IF(BI1105&lt;=1,"NO TIENE REZAGO", IF(BI1105=2,"2 AÑOS REZAGO", IF(BI1105=3,"3 AÑOS REZAGO", IF(BI1105&gt;=4, "4 AÑOS REZAGO A MÁS"))))</f>
        <v>NO TIENE REZAGO</v>
      </c>
      <c r="BK1105" s="164"/>
    </row>
    <row r="1106" spans="1:63" customFormat="1" ht="18.75" customHeight="1">
      <c r="A1106" s="481">
        <v>130</v>
      </c>
      <c r="B1106" s="51" t="s">
        <v>2575</v>
      </c>
      <c r="C1106" s="25" t="s">
        <v>50</v>
      </c>
      <c r="D1106" s="25" t="s">
        <v>50</v>
      </c>
      <c r="E1106" s="26" t="s">
        <v>51</v>
      </c>
      <c r="F1106" s="26">
        <v>970518213</v>
      </c>
      <c r="G1106" s="310" t="str">
        <f>CONCATENATE(MID(Q1106,3,2),MID(P1106,1,2),MID(H1106,1,2),MID(I1106,1,2),MID(J1106,1,2), MID(K1106,1,2),MID(L1106,1,1))</f>
        <v>207REFAVISAN</v>
      </c>
      <c r="H1106" s="27" t="s">
        <v>1426</v>
      </c>
      <c r="I1106" s="27" t="s">
        <v>641</v>
      </c>
      <c r="J1106" s="27" t="s">
        <v>1158</v>
      </c>
      <c r="K1106" s="27" t="s">
        <v>2758</v>
      </c>
      <c r="L1106" s="1078" t="s">
        <v>1938</v>
      </c>
      <c r="M1106" s="185" t="s">
        <v>1938</v>
      </c>
      <c r="N1106" s="193">
        <v>44013</v>
      </c>
      <c r="O1106" s="199">
        <v>1</v>
      </c>
      <c r="P1106" s="199">
        <v>7</v>
      </c>
      <c r="Q1106" s="199">
        <v>2020</v>
      </c>
      <c r="R1106" s="637">
        <f ca="1">DATEDIF(N1106,TODAY(),"Y")</f>
        <v>3</v>
      </c>
      <c r="S1106" s="15" t="s">
        <v>4809</v>
      </c>
      <c r="T1106" s="26" t="s">
        <v>2113</v>
      </c>
      <c r="U1106" s="26">
        <v>91913798</v>
      </c>
      <c r="V1106" s="29" t="s">
        <v>53</v>
      </c>
      <c r="W1106" s="51" t="s">
        <v>47</v>
      </c>
      <c r="X1106" s="51" t="str">
        <f>UPPER(CONCATENATE(MID(AH1106,3,2),MID(AG1106,1,2),MID(Y1106,1,2),MID(Z1106,1,2),MID(AA1106,1,2),MID(AB1106,1,2),MID(AC1106,1,1)))</f>
        <v>901FAVIYUSAV</v>
      </c>
      <c r="Y1106" s="26" t="s">
        <v>641</v>
      </c>
      <c r="Z1106" s="26" t="s">
        <v>642</v>
      </c>
      <c r="AA1106" s="26" t="s">
        <v>643</v>
      </c>
      <c r="AB1106" s="26" t="s">
        <v>644</v>
      </c>
      <c r="AC1106" s="481" t="s">
        <v>56</v>
      </c>
      <c r="AD1106" s="44" t="s">
        <v>57</v>
      </c>
      <c r="AE1106" s="30">
        <v>32904</v>
      </c>
      <c r="AF1106" s="26">
        <v>31</v>
      </c>
      <c r="AG1106" s="26">
        <v>1</v>
      </c>
      <c r="AH1106" s="26">
        <v>1990</v>
      </c>
      <c r="AI1106" s="58" t="s">
        <v>4809</v>
      </c>
      <c r="AJ1106" s="32" t="s">
        <v>58</v>
      </c>
      <c r="AK1106" s="28">
        <v>21313392</v>
      </c>
      <c r="AL1106" s="1080" t="s">
        <v>2578</v>
      </c>
      <c r="AM1106" s="1094">
        <v>45201</v>
      </c>
      <c r="AN1106" s="15" t="s">
        <v>49</v>
      </c>
      <c r="AO1106" s="1111">
        <v>45211</v>
      </c>
      <c r="AP1106" s="1078">
        <v>1</v>
      </c>
      <c r="AQ1106" s="388">
        <v>1</v>
      </c>
      <c r="AR1106" s="28">
        <v>2</v>
      </c>
      <c r="AS1106" s="51" t="s">
        <v>47</v>
      </c>
      <c r="AT1106" s="26" t="s">
        <v>59</v>
      </c>
      <c r="AU1106" s="1058" t="s">
        <v>47</v>
      </c>
      <c r="AV1106" s="58"/>
      <c r="AW1106" s="244"/>
      <c r="AX1106" s="557"/>
      <c r="AY1106" s="244"/>
      <c r="AZ1106" s="58"/>
      <c r="BA1106" s="557"/>
      <c r="BB1106" s="1061"/>
      <c r="BC1106" s="1061"/>
      <c r="BD1106" s="1061"/>
      <c r="BE1106" s="1061"/>
      <c r="BF1106" s="1061"/>
      <c r="BG1106" s="755">
        <f>IF(V1106="NINGUNO",6, IF(V1106="NIVEL INICIAL 3 AÑOS",6,IF(V1106="NIVEL INICIAL 4 AÑOS",6, IF(V1106="NIVEL INICIAL 5 AÑOS",6, IF(V1106="PRIMARIA - 1ER GRADO",6, IF(V1106="PRIMARIA - 2DO GRADO",7, IF(V1106="PRIMARIA - 3ER GRADO",8, IF(V1106="PRIMARIA - 4TO GRADO",9, IF(V1106="PRIMARIA - 5TO GRADO",10, IF(V1106="PRIMARIA - 6TO GRADO",11, IF(V1106="SECUNDARIA - 1ER GRADO",12, IF(V1106="SECUNDARIA - 2DO GRADO",13, IF(V1106="SECUNDARIA - 3ER GRADO",14, IF(V1106="SECUNDARIA - 4TO GRADO",15))))))))))))))</f>
        <v>6</v>
      </c>
      <c r="BH1106" s="709">
        <f>DATEDIF(N1106,"31/03/2024","Y")</f>
        <v>3</v>
      </c>
      <c r="BI1106" s="755">
        <f>BH1106-BG1106</f>
        <v>-3</v>
      </c>
      <c r="BJ1106" s="459" t="str">
        <f>IF(BI1106&lt;=1,"NO TIENE REZAGO", IF(BI1106=2,"2 AÑOS REZAGO", IF(BI1106=3,"3 AÑOS REZAGO", IF(BI1106&gt;=4, "4 AÑOS REZAGO A MÁS"))))</f>
        <v>NO TIENE REZAGO</v>
      </c>
      <c r="BK1106" s="1061"/>
    </row>
    <row r="1107" spans="1:63" customFormat="1" ht="18.75" customHeight="1">
      <c r="A1107" s="481">
        <v>144</v>
      </c>
      <c r="B1107" s="51" t="s">
        <v>2575</v>
      </c>
      <c r="C1107" s="25" t="s">
        <v>50</v>
      </c>
      <c r="D1107" s="25" t="s">
        <v>77</v>
      </c>
      <c r="E1107" s="26" t="s">
        <v>77</v>
      </c>
      <c r="F1107" s="26">
        <v>984648271</v>
      </c>
      <c r="G1107" s="310" t="str">
        <f>CONCATENATE(MID(Q1107,3,2),MID(P1107,1,2),MID(H1107,1,2),MID(I1107,1,2),MID(J1107,1,2), MID(K1107,1,2),MID(L1107,1,1))</f>
        <v>126RELIBRDEP</v>
      </c>
      <c r="H1107" s="27" t="s">
        <v>1426</v>
      </c>
      <c r="I1107" s="27" t="s">
        <v>972</v>
      </c>
      <c r="J1107" s="27" t="s">
        <v>2777</v>
      </c>
      <c r="K1107" s="27" t="s">
        <v>2418</v>
      </c>
      <c r="L1107" s="1077" t="s">
        <v>42</v>
      </c>
      <c r="M1107" s="29" t="s">
        <v>42</v>
      </c>
      <c r="N1107" s="193">
        <v>41087</v>
      </c>
      <c r="O1107" s="199">
        <v>27</v>
      </c>
      <c r="P1107" s="199">
        <v>6</v>
      </c>
      <c r="Q1107" s="199">
        <v>2012</v>
      </c>
      <c r="R1107" s="637">
        <f ca="1">DATEDIF(N1107,TODAY(),"Y")</f>
        <v>11</v>
      </c>
      <c r="S1107" s="15" t="s">
        <v>4809</v>
      </c>
      <c r="T1107" s="26" t="s">
        <v>42</v>
      </c>
      <c r="U1107" s="29">
        <v>1241431</v>
      </c>
      <c r="V1107" s="14" t="s">
        <v>2588</v>
      </c>
      <c r="W1107" s="51" t="s">
        <v>47</v>
      </c>
      <c r="X1107" s="51" t="str">
        <f>UPPER(CONCATENATE(MID(AH1107,3,2),MID(AG1107,1,2),MID(Y1107,1,2),MID(Z1107,1,2),MID(AA1107,1,2),MID(AB1107,1,2),MID(AC1107,1,1)))</f>
        <v>846LIBABEDEV</v>
      </c>
      <c r="Y1107" s="26" t="s">
        <v>972</v>
      </c>
      <c r="Z1107" s="26" t="s">
        <v>268</v>
      </c>
      <c r="AA1107" s="26" t="s">
        <v>819</v>
      </c>
      <c r="AB1107" s="26" t="s">
        <v>81</v>
      </c>
      <c r="AC1107" s="481" t="s">
        <v>56</v>
      </c>
      <c r="AD1107" s="1077" t="s">
        <v>42</v>
      </c>
      <c r="AE1107" s="30">
        <v>30860</v>
      </c>
      <c r="AF1107" s="26">
        <v>27</v>
      </c>
      <c r="AG1107" s="26">
        <v>6</v>
      </c>
      <c r="AH1107" s="26">
        <v>1984</v>
      </c>
      <c r="AI1107" s="58" t="s">
        <v>4809</v>
      </c>
      <c r="AJ1107" s="26" t="s">
        <v>42</v>
      </c>
      <c r="AK1107" s="28">
        <v>1394131</v>
      </c>
      <c r="AL1107" s="1080" t="s">
        <v>2578</v>
      </c>
      <c r="AM1107" s="1094">
        <v>45202</v>
      </c>
      <c r="AN1107" s="15" t="s">
        <v>49</v>
      </c>
      <c r="AO1107" s="1111">
        <v>45205</v>
      </c>
      <c r="AP1107" s="1077">
        <v>4</v>
      </c>
      <c r="AQ1107" s="386">
        <v>4</v>
      </c>
      <c r="AR1107" s="28">
        <v>2</v>
      </c>
      <c r="AS1107" s="51" t="s">
        <v>47</v>
      </c>
      <c r="AT1107" s="26" t="s">
        <v>59</v>
      </c>
      <c r="AU1107" s="1058" t="s">
        <v>47</v>
      </c>
      <c r="AV1107" s="58"/>
      <c r="AW1107" s="244"/>
      <c r="AX1107" s="557"/>
      <c r="AY1107" s="244"/>
      <c r="AZ1107" s="58"/>
      <c r="BA1107" s="557"/>
      <c r="BB1107" s="1061"/>
      <c r="BC1107" s="1061"/>
      <c r="BD1107" s="1061"/>
      <c r="BE1107" s="1061"/>
      <c r="BF1107" s="1061"/>
      <c r="BG1107" s="755">
        <f>IF(V1107="NINGUNO",6, IF(V1107="NIVEL INICIAL 3 AÑOS",6,IF(V1107="NIVEL INICIAL 4 AÑOS",6, IF(V1107="NIVEL INICIAL 5 AÑOS",6, IF(V1107="PRIMARIA - 1ER GRADO",6, IF(V1107="PRIMARIA - 2DO GRADO",7, IF(V1107="PRIMARIA - 3ER GRADO",8, IF(V1107="PRIMARIA - 4TO GRADO",9, IF(V1107="PRIMARIA - 5TO GRADO",10, IF(V1107="PRIMARIA - 6TO GRADO",11, IF(V1107="SECUNDARIA - 1ER GRADO",12, IF(V1107="SECUNDARIA - 2DO GRADO",13, IF(V1107="SECUNDARIA - 3ER GRADO",14, IF(V1107="SECUNDARIA - 4TO GRADO",15))))))))))))))</f>
        <v>7</v>
      </c>
      <c r="BH1107" s="709">
        <f>DATEDIF(N1107,"31/03/2024","Y")</f>
        <v>11</v>
      </c>
      <c r="BI1107" s="755">
        <f>BH1107-BG1107</f>
        <v>4</v>
      </c>
      <c r="BJ1107" s="459" t="str">
        <f>IF(BI1107&lt;=1,"NO TIENE REZAGO", IF(BI1107=2,"2 AÑOS REZAGO", IF(BI1107=3,"3 AÑOS REZAGO", IF(BI1107&gt;=4, "4 AÑOS REZAGO A MÁS"))))</f>
        <v>4 AÑOS REZAGO A MÁS</v>
      </c>
      <c r="BK1107" s="1061"/>
    </row>
    <row r="1108" spans="1:63" customFormat="1" ht="18.75" customHeight="1">
      <c r="A1108" s="481">
        <v>147</v>
      </c>
      <c r="B1108" s="51" t="s">
        <v>2575</v>
      </c>
      <c r="C1108" s="25" t="s">
        <v>50</v>
      </c>
      <c r="D1108" s="25" t="s">
        <v>77</v>
      </c>
      <c r="E1108" s="26" t="s">
        <v>77</v>
      </c>
      <c r="F1108" s="26">
        <v>984648271</v>
      </c>
      <c r="G1108" s="310" t="str">
        <f>CONCATENATE(MID(Q1108,3,2),MID(P1108,1,2),MID(H1108,1,2),MID(I1108,1,2),MID(J1108,1,2), MID(K1108,1,2),MID(L1108,1,1))</f>
        <v>183RELIDAELP</v>
      </c>
      <c r="H1108" s="27" t="s">
        <v>1426</v>
      </c>
      <c r="I1108" s="27" t="s">
        <v>972</v>
      </c>
      <c r="J1108" s="27" t="s">
        <v>2780</v>
      </c>
      <c r="K1108" s="27" t="s">
        <v>2781</v>
      </c>
      <c r="L1108" s="1077" t="s">
        <v>42</v>
      </c>
      <c r="M1108" s="29" t="s">
        <v>42</v>
      </c>
      <c r="N1108" s="193">
        <v>43181</v>
      </c>
      <c r="O1108" s="199">
        <v>22</v>
      </c>
      <c r="P1108" s="199">
        <v>3</v>
      </c>
      <c r="Q1108" s="199">
        <v>2018</v>
      </c>
      <c r="R1108" s="637">
        <f ca="1">DATEDIF(N1108,TODAY(),"Y")</f>
        <v>6</v>
      </c>
      <c r="S1108" s="15" t="s">
        <v>4808</v>
      </c>
      <c r="T1108" s="26" t="s">
        <v>42</v>
      </c>
      <c r="U1108" s="26">
        <v>1480803</v>
      </c>
      <c r="V1108" s="16" t="s">
        <v>2636</v>
      </c>
      <c r="W1108" s="51" t="s">
        <v>47</v>
      </c>
      <c r="X1108" s="51" t="str">
        <f>UPPER(CONCATENATE(MID(AH1108,3,2),MID(AG1108,1,2),MID(Y1108,1,2),MID(Z1108,1,2),MID(AA1108,1,2),MID(AB1108,1,2),MID(AC1108,1,1)))</f>
        <v>846LIBABEDEV</v>
      </c>
      <c r="Y1108" s="26" t="s">
        <v>972</v>
      </c>
      <c r="Z1108" s="26" t="s">
        <v>268</v>
      </c>
      <c r="AA1108" s="26" t="s">
        <v>819</v>
      </c>
      <c r="AB1108" s="26" t="s">
        <v>81</v>
      </c>
      <c r="AC1108" s="481" t="s">
        <v>56</v>
      </c>
      <c r="AD1108" s="1077" t="s">
        <v>42</v>
      </c>
      <c r="AE1108" s="30">
        <v>30860</v>
      </c>
      <c r="AF1108" s="26">
        <v>27</v>
      </c>
      <c r="AG1108" s="26">
        <v>6</v>
      </c>
      <c r="AH1108" s="26">
        <v>1984</v>
      </c>
      <c r="AI1108" s="58" t="s">
        <v>4809</v>
      </c>
      <c r="AJ1108" s="26" t="s">
        <v>42</v>
      </c>
      <c r="AK1108" s="28">
        <v>1494131</v>
      </c>
      <c r="AL1108" s="1080" t="s">
        <v>2578</v>
      </c>
      <c r="AM1108" s="31">
        <v>45202</v>
      </c>
      <c r="AN1108" s="1077"/>
      <c r="AO1108" s="1094"/>
      <c r="AP1108" s="1077"/>
      <c r="AQ1108" s="386"/>
      <c r="AR1108" s="28"/>
      <c r="AS1108" s="51" t="s">
        <v>47</v>
      </c>
      <c r="AT1108" s="26" t="s">
        <v>59</v>
      </c>
      <c r="AU1108" s="1058" t="s">
        <v>47</v>
      </c>
      <c r="AV1108" s="1138"/>
      <c r="AW1108" s="244"/>
      <c r="AX1108" s="557"/>
      <c r="AY1108" s="244"/>
      <c r="AZ1108" s="58"/>
      <c r="BA1108" s="1139"/>
      <c r="BB1108" s="1061"/>
      <c r="BC1108" s="1061"/>
      <c r="BD1108" s="1061"/>
      <c r="BE1108" s="1061"/>
      <c r="BF1108" s="1061"/>
      <c r="BG1108" s="1135">
        <f>IF(V1108="NINGUNO",6, IF(V1108="NIVEL INICIAL 3 AÑOS",6,IF(V1108="NIVEL INICIAL 4 AÑOS",6, IF(V1108="NIVEL INICIAL 5 AÑOS",6, IF(V1108="PRIMARIA - 1ER GRADO",6, IF(V1108="PRIMARIA - 2DO GRADO",7, IF(V1108="PRIMARIA - 3ER GRADO",8, IF(V1108="PRIMARIA - 4TO GRADO",9, IF(V1108="PRIMARIA - 5TO GRADO",10, IF(V1108="PRIMARIA - 6TO GRADO",11, IF(V1108="SECUNDARIA - 1ER GRADO",12, IF(V1108="SECUNDARIA - 2DO GRADO",13, IF(V1108="SECUNDARIA - 3ER GRADO",14, IF(V1108="SECUNDARIA - 4TO GRADO",15))))))))))))))</f>
        <v>6</v>
      </c>
      <c r="BH1108" s="1136">
        <f>DATEDIF(N1108,"31/03/2024","Y")</f>
        <v>6</v>
      </c>
      <c r="BI1108" s="1135">
        <f>BH1108-BG1108</f>
        <v>0</v>
      </c>
      <c r="BJ1108" s="1137" t="str">
        <f>IF(BI1108&lt;=1,"NO TIENE REZAGO", IF(BI1108=2,"2 AÑOS REZAGO", IF(BI1108=3,"3 AÑOS REZAGO", IF(BI1108&gt;=4, "4 AÑOS REZAGO A MÁS"))))</f>
        <v>NO TIENE REZAGO</v>
      </c>
      <c r="BK1108" s="1061"/>
    </row>
    <row r="1109" spans="1:63" customFormat="1" ht="18.75" customHeight="1">
      <c r="A1109" s="481">
        <v>146</v>
      </c>
      <c r="B1109" s="51" t="s">
        <v>2575</v>
      </c>
      <c r="C1109" s="25" t="s">
        <v>50</v>
      </c>
      <c r="D1109" s="25" t="s">
        <v>77</v>
      </c>
      <c r="E1109" s="26" t="s">
        <v>77</v>
      </c>
      <c r="F1109" s="26">
        <v>984748271</v>
      </c>
      <c r="G1109" s="310" t="str">
        <f>CONCATENATE(MID(Q1109,3,2),MID(P1109,1,2),MID(H1109,1,2),MID(I1109,1,2),MID(J1109,1,2), MID(K1109,1,2),MID(L1109,1,1))</f>
        <v>1510RELIDAISS</v>
      </c>
      <c r="H1109" s="27" t="s">
        <v>1426</v>
      </c>
      <c r="I1109" s="27" t="s">
        <v>972</v>
      </c>
      <c r="J1109" s="27" t="s">
        <v>1970</v>
      </c>
      <c r="K1109" s="27" t="s">
        <v>2755</v>
      </c>
      <c r="L1109" s="15" t="s">
        <v>57</v>
      </c>
      <c r="M1109" s="103" t="s">
        <v>57</v>
      </c>
      <c r="N1109" s="193">
        <v>42281</v>
      </c>
      <c r="O1109" s="199">
        <v>4</v>
      </c>
      <c r="P1109" s="199">
        <v>10</v>
      </c>
      <c r="Q1109" s="199">
        <v>2015</v>
      </c>
      <c r="R1109" s="637">
        <f ca="1">DATEDIF(N1109,TODAY(),"Y")</f>
        <v>8</v>
      </c>
      <c r="S1109" s="15" t="s">
        <v>4808</v>
      </c>
      <c r="T1109" s="29" t="s">
        <v>86</v>
      </c>
      <c r="U1109" s="26">
        <v>1241940</v>
      </c>
      <c r="V1109" s="29" t="s">
        <v>53</v>
      </c>
      <c r="W1109" s="51" t="s">
        <v>47</v>
      </c>
      <c r="X1109" s="51" t="str">
        <f>UPPER(CONCATENATE(MID(AH1109,3,2),MID(AG1109,1,2),MID(Y1109,1,2),MID(Z1109,1,2),MID(AA1109,1,2),MID(AB1109,1,2),MID(AC1109,1,1)))</f>
        <v>846LIBABEDEV</v>
      </c>
      <c r="Y1109" s="26" t="s">
        <v>972</v>
      </c>
      <c r="Z1109" s="26" t="s">
        <v>268</v>
      </c>
      <c r="AA1109" s="26" t="s">
        <v>819</v>
      </c>
      <c r="AB1109" s="26" t="s">
        <v>81</v>
      </c>
      <c r="AC1109" s="481" t="s">
        <v>56</v>
      </c>
      <c r="AD1109" s="1077" t="s">
        <v>42</v>
      </c>
      <c r="AE1109" s="30">
        <v>30860</v>
      </c>
      <c r="AF1109" s="26">
        <v>27</v>
      </c>
      <c r="AG1109" s="26">
        <v>6</v>
      </c>
      <c r="AH1109" s="26">
        <v>1984</v>
      </c>
      <c r="AI1109" s="58" t="s">
        <v>4809</v>
      </c>
      <c r="AJ1109" s="26" t="s">
        <v>42</v>
      </c>
      <c r="AK1109" s="28">
        <v>1394131</v>
      </c>
      <c r="AL1109" s="1080" t="s">
        <v>2578</v>
      </c>
      <c r="AM1109" s="31">
        <v>45202</v>
      </c>
      <c r="AN1109" s="1077"/>
      <c r="AO1109" s="1094"/>
      <c r="AP1109" s="1077"/>
      <c r="AQ1109" s="386"/>
      <c r="AR1109" s="28"/>
      <c r="AS1109" s="51" t="s">
        <v>47</v>
      </c>
      <c r="AT1109" s="26" t="s">
        <v>59</v>
      </c>
      <c r="AU1109" s="14" t="s">
        <v>47</v>
      </c>
      <c r="AV1109" s="58"/>
      <c r="AW1109" s="683"/>
      <c r="AX1109" s="557"/>
      <c r="AY1109" s="25"/>
      <c r="AZ1109" s="58"/>
      <c r="BA1109" s="557"/>
      <c r="BB1109" s="25"/>
      <c r="BC1109" s="25"/>
      <c r="BD1109" s="244"/>
      <c r="BE1109" s="25"/>
      <c r="BF1109" s="25"/>
      <c r="BG1109" s="759">
        <f>IF(V1109="NINGUNO",6, IF(V1109="NIVEL INICIAL 3 AÑOS",6,IF(V1109="NIVEL INICIAL 4 AÑOS",6, IF(V1109="NIVEL INICIAL 5 AÑOS",6, IF(V1109="PRIMARIA - 1ER GRADO",6, IF(V1109="PRIMARIA - 2DO GRADO",7, IF(V1109="PRIMARIA - 3ER GRADO",8, IF(V1109="PRIMARIA - 4TO GRADO",9, IF(V1109="PRIMARIA - 5TO GRADO",10, IF(V1109="PRIMARIA - 6TO GRADO",11, IF(V1109="SECUNDARIA - 1ER GRADO",12, IF(V1109="SECUNDARIA - 2DO GRADO",13, IF(V1109="SECUNDARIA - 3ER GRADO",14, IF(V1109="SECUNDARIA - 4TO GRADO",15))))))))))))))</f>
        <v>6</v>
      </c>
      <c r="BH1109" s="41">
        <f>DATEDIF(N1109,"31/03/2024","Y")</f>
        <v>8</v>
      </c>
      <c r="BI1109" s="759">
        <f>BH1109-BG1109</f>
        <v>2</v>
      </c>
      <c r="BJ1109" s="105" t="str">
        <f>IF(BI1109&lt;=1,"NO TIENE REZAGO", IF(BI1109=2,"2 AÑOS REZAGO", IF(BI1109=3,"3 AÑOS REZAGO", IF(BI1109&gt;=4, "4 AÑOS REZAGO A MÁS"))))</f>
        <v>2 AÑOS REZAGO</v>
      </c>
      <c r="BK1109" s="25"/>
    </row>
    <row r="1110" spans="1:63" customFormat="1" ht="18.75" customHeight="1">
      <c r="A1110" s="481">
        <v>145</v>
      </c>
      <c r="B1110" s="51" t="s">
        <v>2575</v>
      </c>
      <c r="C1110" s="25" t="s">
        <v>50</v>
      </c>
      <c r="D1110" s="25" t="s">
        <v>77</v>
      </c>
      <c r="E1110" s="26" t="s">
        <v>77</v>
      </c>
      <c r="F1110" s="26">
        <v>984648271</v>
      </c>
      <c r="G1110" s="310" t="str">
        <f>CONCATENATE(MID(Q1110,3,2),MID(P1110,1,2),MID(H1110,1,2),MID(I1110,1,2),MID(J1110,1,2), MID(K1110,1,2),MID(L1110,1,1))</f>
        <v>108RELIDIJOP</v>
      </c>
      <c r="H1110" s="27" t="s">
        <v>1426</v>
      </c>
      <c r="I1110" s="27" t="s">
        <v>972</v>
      </c>
      <c r="J1110" s="27" t="s">
        <v>2778</v>
      </c>
      <c r="K1110" s="27" t="s">
        <v>2779</v>
      </c>
      <c r="L1110" s="1077" t="s">
        <v>42</v>
      </c>
      <c r="M1110" s="29" t="s">
        <v>42</v>
      </c>
      <c r="N1110" s="193">
        <v>40400</v>
      </c>
      <c r="O1110" s="199">
        <v>10</v>
      </c>
      <c r="P1110" s="199">
        <v>8</v>
      </c>
      <c r="Q1110" s="199">
        <v>2010</v>
      </c>
      <c r="R1110" s="637">
        <f ca="1">DATEDIF(N1110,TODAY(),"Y")</f>
        <v>13</v>
      </c>
      <c r="S1110" s="15" t="s">
        <v>4809</v>
      </c>
      <c r="T1110" s="26" t="s">
        <v>42</v>
      </c>
      <c r="U1110" s="26">
        <v>1241445</v>
      </c>
      <c r="V1110" s="14" t="s">
        <v>2644</v>
      </c>
      <c r="W1110" s="51" t="s">
        <v>47</v>
      </c>
      <c r="X1110" s="51" t="str">
        <f>UPPER(CONCATENATE(MID(AH1110,3,2),MID(AG1110,1,2),MID(Y1110,1,2),MID(Z1110,1,2),MID(AA1110,1,2),MID(AB1110,1,2),MID(AC1110,1,1)))</f>
        <v>846LIBABEDEV</v>
      </c>
      <c r="Y1110" s="26" t="s">
        <v>972</v>
      </c>
      <c r="Z1110" s="26" t="s">
        <v>268</v>
      </c>
      <c r="AA1110" s="26" t="s">
        <v>819</v>
      </c>
      <c r="AB1110" s="26" t="s">
        <v>81</v>
      </c>
      <c r="AC1110" s="481" t="s">
        <v>56</v>
      </c>
      <c r="AD1110" s="1077" t="s">
        <v>42</v>
      </c>
      <c r="AE1110" s="30">
        <v>30860</v>
      </c>
      <c r="AF1110" s="26">
        <v>27</v>
      </c>
      <c r="AG1110" s="26">
        <v>6</v>
      </c>
      <c r="AH1110" s="26">
        <v>1984</v>
      </c>
      <c r="AI1110" s="58" t="s">
        <v>4809</v>
      </c>
      <c r="AJ1110" s="26" t="s">
        <v>42</v>
      </c>
      <c r="AK1110" s="28">
        <v>1394131</v>
      </c>
      <c r="AL1110" s="1080" t="s">
        <v>2578</v>
      </c>
      <c r="AM1110" s="31">
        <v>45202</v>
      </c>
      <c r="AN1110" s="1077"/>
      <c r="AO1110" s="1094"/>
      <c r="AP1110" s="1077"/>
      <c r="AQ1110" s="386"/>
      <c r="AR1110" s="28"/>
      <c r="AS1110" s="51" t="s">
        <v>47</v>
      </c>
      <c r="AT1110" s="26" t="s">
        <v>59</v>
      </c>
      <c r="AU1110" s="1058" t="s">
        <v>47</v>
      </c>
      <c r="AV1110" s="58"/>
      <c r="AW1110" s="244"/>
      <c r="AX1110" s="557"/>
      <c r="AY1110" s="244"/>
      <c r="AZ1110" s="58"/>
      <c r="BA1110" s="557"/>
      <c r="BB1110" s="1061"/>
      <c r="BC1110" s="1061"/>
      <c r="BD1110" s="1061"/>
      <c r="BE1110" s="1061"/>
      <c r="BF1110" s="1061"/>
      <c r="BG1110" s="755">
        <f>IF(V1110="NINGUNO",6, IF(V1110="NIVEL INICIAL 3 AÑOS",6,IF(V1110="NIVEL INICIAL 4 AÑOS",6, IF(V1110="NIVEL INICIAL 5 AÑOS",6, IF(V1110="PRIMARIA - 1ER GRADO",6, IF(V1110="PRIMARIA - 2DO GRADO",7, IF(V1110="PRIMARIA - 3ER GRADO",8, IF(V1110="PRIMARIA - 4TO GRADO",9, IF(V1110="PRIMARIA - 5TO GRADO",10, IF(V1110="PRIMARIA - 6TO GRADO",11, IF(V1110="SECUNDARIA - 1ER GRADO",12, IF(V1110="SECUNDARIA - 2DO GRADO",13, IF(V1110="SECUNDARIA - 3ER GRADO",14, IF(V1110="SECUNDARIA - 4TO GRADO",15))))))))))))))</f>
        <v>9</v>
      </c>
      <c r="BH1110" s="709">
        <f>DATEDIF(N1110,"31/03/2024","Y")</f>
        <v>13</v>
      </c>
      <c r="BI1110" s="755">
        <f>BH1110-BG1110</f>
        <v>4</v>
      </c>
      <c r="BJ1110" s="459" t="str">
        <f>IF(BI1110&lt;=1,"NO TIENE REZAGO", IF(BI1110=2,"2 AÑOS REZAGO", IF(BI1110=3,"3 AÑOS REZAGO", IF(BI1110&gt;=4, "4 AÑOS REZAGO A MÁS"))))</f>
        <v>4 AÑOS REZAGO A MÁS</v>
      </c>
      <c r="BK1110" s="1061"/>
    </row>
    <row r="1111" spans="1:63" customFormat="1" ht="18.75" customHeight="1">
      <c r="A1111" s="481">
        <v>566</v>
      </c>
      <c r="B1111" s="114" t="s">
        <v>2836</v>
      </c>
      <c r="C1111" s="15" t="s">
        <v>33</v>
      </c>
      <c r="D1111" s="15" t="s">
        <v>33</v>
      </c>
      <c r="E1111" s="15" t="s">
        <v>116</v>
      </c>
      <c r="F1111" s="15">
        <v>916912049</v>
      </c>
      <c r="G1111" s="310" t="str">
        <f>CONCATENATE(MID(Q1111,3,2),MID(P1111,1,2),MID(H1111,1,2),MID(I1111,1,2),MID(J1111,1,2), MID(K1111,1,2),MID(L1111,1,1))</f>
        <v>1411RERIJOALS</v>
      </c>
      <c r="H1111" s="18" t="s">
        <v>1426</v>
      </c>
      <c r="I1111" s="18" t="s">
        <v>1439</v>
      </c>
      <c r="J1111" s="18" t="s">
        <v>3510</v>
      </c>
      <c r="K1111" s="18" t="s">
        <v>366</v>
      </c>
      <c r="L1111" s="15" t="s">
        <v>57</v>
      </c>
      <c r="M1111" s="103" t="s">
        <v>57</v>
      </c>
      <c r="N1111" s="193">
        <v>41947</v>
      </c>
      <c r="O1111" s="199">
        <v>4</v>
      </c>
      <c r="P1111" s="199">
        <v>11</v>
      </c>
      <c r="Q1111" s="199">
        <v>2014</v>
      </c>
      <c r="R1111" s="637">
        <f ca="1">DATEDIF(N1111,TODAY(),"Y")</f>
        <v>9</v>
      </c>
      <c r="S1111" s="15" t="s">
        <v>4808</v>
      </c>
      <c r="T1111" s="29" t="s">
        <v>2590</v>
      </c>
      <c r="U1111" s="115">
        <v>7526</v>
      </c>
      <c r="V1111" s="14" t="s">
        <v>2588</v>
      </c>
      <c r="W1111" s="114" t="s">
        <v>47</v>
      </c>
      <c r="X1111" s="51" t="str">
        <f>UPPER(CONCATENATE(MID(AH1111,3,2),MID(AG1111,1,2),MID(Y1111,1,2),MID(Z1111,1,2),MID(AA1111,1,2),MID(AB1111,1,2),MID(AC1111,1,1)))</f>
        <v>967RIRODONIV</v>
      </c>
      <c r="Y1111" s="18" t="s">
        <v>1439</v>
      </c>
      <c r="Z1111" s="18" t="s">
        <v>1444</v>
      </c>
      <c r="AA1111" s="18" t="s">
        <v>1445</v>
      </c>
      <c r="AB1111" s="185" t="s">
        <v>53</v>
      </c>
      <c r="AC1111" s="481" t="s">
        <v>56</v>
      </c>
      <c r="AD1111" s="44" t="s">
        <v>57</v>
      </c>
      <c r="AE1111" s="116">
        <v>35256</v>
      </c>
      <c r="AF1111" s="18" t="s">
        <v>114</v>
      </c>
      <c r="AG1111" s="18" t="s">
        <v>200</v>
      </c>
      <c r="AH1111" s="18" t="s">
        <v>334</v>
      </c>
      <c r="AI1111" s="58" t="s">
        <v>4809</v>
      </c>
      <c r="AJ1111" s="32" t="s">
        <v>58</v>
      </c>
      <c r="AK1111" s="117">
        <v>25215920</v>
      </c>
      <c r="AL1111" s="15" t="s">
        <v>2578</v>
      </c>
      <c r="AM1111" s="85">
        <v>45246.594500740743</v>
      </c>
      <c r="AN1111" s="15" t="s">
        <v>49</v>
      </c>
      <c r="AO1111" s="31">
        <v>45258</v>
      </c>
      <c r="AP1111" s="15">
        <v>1</v>
      </c>
      <c r="AQ1111" s="20">
        <v>1</v>
      </c>
      <c r="AR1111" s="20">
        <v>1</v>
      </c>
      <c r="AS1111" s="114" t="s">
        <v>47</v>
      </c>
      <c r="AT1111" s="15" t="s">
        <v>76</v>
      </c>
      <c r="AU1111" s="398" t="s">
        <v>47</v>
      </c>
      <c r="AV1111" s="15"/>
      <c r="AW1111" s="180"/>
      <c r="AX1111" s="15"/>
      <c r="AY1111" s="180"/>
      <c r="AZ1111" s="15"/>
      <c r="BA1111" s="15"/>
      <c r="BB1111" s="164"/>
      <c r="BC1111" s="164"/>
      <c r="BD1111" s="164"/>
      <c r="BE1111" s="164"/>
      <c r="BF1111" s="164"/>
      <c r="BG1111" s="755">
        <f>IF(V1111="NINGUNO",6, IF(V1111="NIVEL INICIAL 3 AÑOS",6,IF(V1111="NIVEL INICIAL 4 AÑOS",6, IF(V1111="NIVEL INICIAL 5 AÑOS",6, IF(V1111="PRIMARIA - 1ER GRADO",6, IF(V1111="PRIMARIA - 2DO GRADO",7, IF(V1111="PRIMARIA - 3ER GRADO",8, IF(V1111="PRIMARIA - 4TO GRADO",9, IF(V1111="PRIMARIA - 5TO GRADO",10, IF(V1111="PRIMARIA - 6TO GRADO",11, IF(V1111="SECUNDARIA - 1ER GRADO",12, IF(V1111="SECUNDARIA - 2DO GRADO",13, IF(V1111="SECUNDARIA - 3ER GRADO",14, IF(V1111="SECUNDARIA - 4TO GRADO",15))))))))))))))</f>
        <v>7</v>
      </c>
      <c r="BH1111" s="709">
        <f>DATEDIF(N1111,"31/03/2024","Y")</f>
        <v>9</v>
      </c>
      <c r="BI1111" s="755">
        <f>BH1111-BG1111</f>
        <v>2</v>
      </c>
      <c r="BJ1111" s="459" t="str">
        <f>IF(BI1111&lt;=1,"NO TIENE REZAGO", IF(BI1111=2,"2 AÑOS REZAGO", IF(BI1111=3,"3 AÑOS REZAGO", IF(BI1111&gt;=4, "4 AÑOS REZAGO A MÁS"))))</f>
        <v>2 AÑOS REZAGO</v>
      </c>
      <c r="BK1111" s="164"/>
    </row>
    <row r="1112" spans="1:63" customFormat="1" ht="18.75" customHeight="1">
      <c r="A1112" s="481">
        <v>1049</v>
      </c>
      <c r="B1112" s="23" t="s">
        <v>4811</v>
      </c>
      <c r="C1112" s="15" t="s">
        <v>5146</v>
      </c>
      <c r="D1112" s="15" t="s">
        <v>4021</v>
      </c>
      <c r="E1112" s="198" t="s">
        <v>484</v>
      </c>
      <c r="F1112" s="198">
        <v>962009177</v>
      </c>
      <c r="G1112" s="310" t="str">
        <f>CONCATENATE(MID(Q1112,3,2),MID(P1112,1,2),MID(H1112,1,2),MID(I1112,1,2),MID(J1112,1,2), MID(K1112,1,2),MID(L1112,1,1))</f>
        <v>193REUREDLUS</v>
      </c>
      <c r="H1112" s="192" t="s">
        <v>1426</v>
      </c>
      <c r="I1112" s="192" t="s">
        <v>473</v>
      </c>
      <c r="J1112" s="192" t="s">
        <v>4748</v>
      </c>
      <c r="K1112" s="192" t="s">
        <v>4749</v>
      </c>
      <c r="L1112" s="15" t="s">
        <v>57</v>
      </c>
      <c r="M1112" s="103" t="s">
        <v>57</v>
      </c>
      <c r="N1112" s="193">
        <v>43542</v>
      </c>
      <c r="O1112" s="199">
        <v>18</v>
      </c>
      <c r="P1112" s="199">
        <v>3</v>
      </c>
      <c r="Q1112" s="199">
        <v>2019</v>
      </c>
      <c r="R1112" s="637">
        <f t="shared" ref="R1112:R1124" ca="1" si="406">DATEDIF(N1112,TODAY(),"Y")</f>
        <v>5</v>
      </c>
      <c r="S1112" s="15" t="s">
        <v>4808</v>
      </c>
      <c r="T1112" s="29" t="s">
        <v>2590</v>
      </c>
      <c r="U1112" s="198">
        <v>175</v>
      </c>
      <c r="V1112" s="16" t="s">
        <v>2636</v>
      </c>
      <c r="W1112" s="114" t="s">
        <v>47</v>
      </c>
      <c r="X1112" s="51" t="str">
        <f t="shared" ref="X1112:X1124" si="407">UPPER(CONCATENATE(MID(AH1112,3,2),MID(AG1112,1,2),MID(Y1112,1,2),MID(Z1112,1,2),MID(AA1112,1,2),MID(AB1112,1,2),MID(AC1112,1,1)))</f>
        <v>998URURAUSIV</v>
      </c>
      <c r="Y1112" s="197" t="s">
        <v>473</v>
      </c>
      <c r="Z1112" s="192" t="s">
        <v>473</v>
      </c>
      <c r="AA1112" s="192" t="s">
        <v>879</v>
      </c>
      <c r="AB1112" s="192" t="s">
        <v>1819</v>
      </c>
      <c r="AC1112" s="481" t="s">
        <v>56</v>
      </c>
      <c r="AD1112" s="44" t="s">
        <v>57</v>
      </c>
      <c r="AE1112" s="211">
        <v>36389</v>
      </c>
      <c r="AF1112" s="198">
        <v>17</v>
      </c>
      <c r="AG1112" s="198">
        <v>8</v>
      </c>
      <c r="AH1112" s="198">
        <v>1999</v>
      </c>
      <c r="AI1112" s="58" t="s">
        <v>4809</v>
      </c>
      <c r="AJ1112" s="32" t="s">
        <v>58</v>
      </c>
      <c r="AK1112" s="200">
        <v>27160515</v>
      </c>
      <c r="AL1112" s="498" t="s">
        <v>2578</v>
      </c>
      <c r="AM1112" s="31">
        <v>45217</v>
      </c>
      <c r="AN1112" s="15" t="s">
        <v>49</v>
      </c>
      <c r="AO1112" s="1111">
        <v>45265</v>
      </c>
      <c r="AP1112" s="498">
        <v>1</v>
      </c>
      <c r="AQ1112" s="377">
        <v>1</v>
      </c>
      <c r="AR1112" s="200">
        <v>1</v>
      </c>
      <c r="AS1112" s="146" t="s">
        <v>47</v>
      </c>
      <c r="AT1112" s="198" t="s">
        <v>84</v>
      </c>
      <c r="AU1112" s="164" t="s">
        <v>47</v>
      </c>
      <c r="AV1112" s="58"/>
      <c r="AW1112" s="180"/>
      <c r="AX1112" s="58"/>
      <c r="AY1112" s="180"/>
      <c r="AZ1112" s="58"/>
      <c r="BA1112" s="58"/>
      <c r="BB1112" s="164"/>
      <c r="BC1112" s="164"/>
      <c r="BD1112" s="164"/>
      <c r="BE1112" s="164"/>
      <c r="BF1112" s="164"/>
      <c r="BG1112" s="755">
        <f t="shared" ref="BG1112:BG1124" si="408">IF(V1112="NINGUNO",6, IF(V1112="NIVEL INICIAL 3 AÑOS",6,IF(V1112="NIVEL INICIAL 4 AÑOS",6, IF(V1112="NIVEL INICIAL 5 AÑOS",6, IF(V1112="PRIMARIA - 1ER GRADO",6, IF(V1112="PRIMARIA - 2DO GRADO",7, IF(V1112="PRIMARIA - 3ER GRADO",8, IF(V1112="PRIMARIA - 4TO GRADO",9, IF(V1112="PRIMARIA - 5TO GRADO",10, IF(V1112="PRIMARIA - 6TO GRADO",11, IF(V1112="SECUNDARIA - 1ER GRADO",12, IF(V1112="SECUNDARIA - 2DO GRADO",13, IF(V1112="SECUNDARIA - 3ER GRADO",14, IF(V1112="SECUNDARIA - 4TO GRADO",15))))))))))))))</f>
        <v>6</v>
      </c>
      <c r="BH1112" s="709">
        <f t="shared" ref="BH1112:BH1124" si="409">DATEDIF(N1112,"31/03/2024","Y")</f>
        <v>5</v>
      </c>
      <c r="BI1112" s="755">
        <f t="shared" ref="BI1112:BI1124" si="410">BH1112-BG1112</f>
        <v>-1</v>
      </c>
      <c r="BJ1112" s="459" t="str">
        <f t="shared" ref="BJ1112:BJ1124" si="411">IF(BI1112&lt;=1,"NO TIENE REZAGO", IF(BI1112=2,"2 AÑOS REZAGO", IF(BI1112=3,"3 AÑOS REZAGO", IF(BI1112&gt;=4, "4 AÑOS REZAGO A MÁS"))))</f>
        <v>NO TIENE REZAGO</v>
      </c>
      <c r="BK1112" s="164"/>
    </row>
    <row r="1113" spans="1:63" customFormat="1" ht="18.75" customHeight="1">
      <c r="A1113" s="481">
        <v>1468</v>
      </c>
      <c r="B1113" s="23" t="s">
        <v>5311</v>
      </c>
      <c r="C1113" s="15" t="s">
        <v>5146</v>
      </c>
      <c r="D1113" s="23" t="s">
        <v>126</v>
      </c>
      <c r="E1113" s="53" t="s">
        <v>484</v>
      </c>
      <c r="F1113" s="620">
        <v>941875848</v>
      </c>
      <c r="G1113" s="310" t="str">
        <f>CONCATENATE(MID(Q1113,3,2),MID(P1113,1,2),MID(H1113,1,2),MID(I1113,1,2),MID(J1113,1,2), MID(K1113,1,2),MID(L1113,1,1))</f>
        <v>087RIGADAANS</v>
      </c>
      <c r="H1113" s="604" t="s">
        <v>5532</v>
      </c>
      <c r="I1113" s="604" t="s">
        <v>420</v>
      </c>
      <c r="J1113" s="628" t="s">
        <v>3172</v>
      </c>
      <c r="K1113" s="604" t="s">
        <v>2163</v>
      </c>
      <c r="L1113" s="58" t="s">
        <v>57</v>
      </c>
      <c r="M1113" s="103" t="s">
        <v>57</v>
      </c>
      <c r="N1113" s="623">
        <v>39641</v>
      </c>
      <c r="O1113" s="354">
        <v>12</v>
      </c>
      <c r="P1113" s="354">
        <v>7</v>
      </c>
      <c r="Q1113" s="354">
        <v>2008</v>
      </c>
      <c r="R1113" s="637">
        <f t="shared" ca="1" si="406"/>
        <v>15</v>
      </c>
      <c r="S1113" s="482" t="s">
        <v>4808</v>
      </c>
      <c r="T1113" s="48" t="s">
        <v>2590</v>
      </c>
      <c r="U1113" s="53">
        <v>1023384851</v>
      </c>
      <c r="V1113" s="14" t="s">
        <v>2656</v>
      </c>
      <c r="W1113" s="114" t="s">
        <v>47</v>
      </c>
      <c r="X1113" s="51" t="str">
        <f t="shared" si="407"/>
        <v>894GAGIMAYIV</v>
      </c>
      <c r="Y1113" s="604" t="s">
        <v>420</v>
      </c>
      <c r="Z1113" s="604" t="s">
        <v>724</v>
      </c>
      <c r="AA1113" s="604" t="s">
        <v>6515</v>
      </c>
      <c r="AB1113" s="605" t="s">
        <v>6516</v>
      </c>
      <c r="AC1113" s="481" t="s">
        <v>56</v>
      </c>
      <c r="AD1113" s="44" t="s">
        <v>57</v>
      </c>
      <c r="AE1113" s="540">
        <v>32608</v>
      </c>
      <c r="AF1113" s="53">
        <v>10</v>
      </c>
      <c r="AG1113" s="53">
        <v>4</v>
      </c>
      <c r="AH1113" s="53">
        <v>1989</v>
      </c>
      <c r="AI1113" s="15" t="s">
        <v>4809</v>
      </c>
      <c r="AJ1113" s="48" t="s">
        <v>1096</v>
      </c>
      <c r="AK1113" s="354">
        <v>1012354861</v>
      </c>
      <c r="AL1113" s="15" t="s">
        <v>2578</v>
      </c>
      <c r="AM1113" s="1101">
        <v>45239</v>
      </c>
      <c r="AN1113" s="15" t="s">
        <v>49</v>
      </c>
      <c r="AO1113" s="1114">
        <v>45293</v>
      </c>
      <c r="AP1113" s="481">
        <v>1</v>
      </c>
      <c r="AQ1113" s="530">
        <v>2</v>
      </c>
      <c r="AR1113" s="530">
        <v>2</v>
      </c>
      <c r="AS1113" s="638" t="s">
        <v>47</v>
      </c>
      <c r="AT1113" s="18" t="s">
        <v>1126</v>
      </c>
      <c r="AV1113" s="58"/>
      <c r="AW1113" s="161" t="s">
        <v>6555</v>
      </c>
      <c r="AX1113" s="1103"/>
      <c r="AY1113" s="472"/>
      <c r="AZ1113" s="58"/>
      <c r="BA1113" s="58"/>
      <c r="BG1113" s="755">
        <f t="shared" si="408"/>
        <v>12</v>
      </c>
      <c r="BH1113" s="709">
        <f t="shared" si="409"/>
        <v>15</v>
      </c>
      <c r="BI1113" s="755">
        <f t="shared" si="410"/>
        <v>3</v>
      </c>
      <c r="BJ1113" s="459" t="str">
        <f t="shared" si="411"/>
        <v>3 AÑOS REZAGO</v>
      </c>
    </row>
    <row r="1114" spans="1:63" customFormat="1" ht="18.75" customHeight="1">
      <c r="A1114" s="481">
        <v>1469</v>
      </c>
      <c r="B1114" s="23" t="s">
        <v>5311</v>
      </c>
      <c r="C1114" s="15" t="s">
        <v>5146</v>
      </c>
      <c r="D1114" s="23" t="s">
        <v>126</v>
      </c>
      <c r="E1114" s="53" t="s">
        <v>484</v>
      </c>
      <c r="F1114" s="620">
        <v>941875848</v>
      </c>
      <c r="G1114" s="310" t="str">
        <f>CONCATENATE(MID(Q1114,3,2),MID(P1114,1,2),MID(H1114,1,2),MID(I1114,1,2),MID(J1114,1,2), MID(K1114,1,2),MID(L1114,1,1))</f>
        <v>082RIGAFAVAS</v>
      </c>
      <c r="H1114" s="604" t="s">
        <v>5532</v>
      </c>
      <c r="I1114" s="604" t="s">
        <v>420</v>
      </c>
      <c r="J1114" s="604" t="s">
        <v>6453</v>
      </c>
      <c r="K1114" s="604" t="s">
        <v>167</v>
      </c>
      <c r="L1114" s="58" t="s">
        <v>57</v>
      </c>
      <c r="M1114" s="103" t="s">
        <v>57</v>
      </c>
      <c r="N1114" s="623">
        <v>39495</v>
      </c>
      <c r="O1114" s="354">
        <v>17</v>
      </c>
      <c r="P1114" s="354">
        <v>2</v>
      </c>
      <c r="Q1114" s="354">
        <v>2008</v>
      </c>
      <c r="R1114" s="637">
        <f t="shared" ca="1" si="406"/>
        <v>16</v>
      </c>
      <c r="S1114" s="483" t="s">
        <v>4809</v>
      </c>
      <c r="T1114" s="48" t="s">
        <v>2590</v>
      </c>
      <c r="U1114" s="53">
        <v>1023378810</v>
      </c>
      <c r="V1114" s="14" t="s">
        <v>2597</v>
      </c>
      <c r="W1114" s="114" t="s">
        <v>47</v>
      </c>
      <c r="X1114" s="51" t="str">
        <f t="shared" si="407"/>
        <v>894GAGIMAYIV</v>
      </c>
      <c r="Y1114" s="604" t="s">
        <v>420</v>
      </c>
      <c r="Z1114" s="604" t="s">
        <v>724</v>
      </c>
      <c r="AA1114" s="604" t="s">
        <v>6515</v>
      </c>
      <c r="AB1114" s="605" t="s">
        <v>6516</v>
      </c>
      <c r="AC1114" s="481" t="s">
        <v>56</v>
      </c>
      <c r="AD1114" s="44" t="s">
        <v>57</v>
      </c>
      <c r="AE1114" s="540">
        <v>32608</v>
      </c>
      <c r="AF1114" s="53">
        <v>10</v>
      </c>
      <c r="AG1114" s="53">
        <v>4</v>
      </c>
      <c r="AH1114" s="53">
        <v>1989</v>
      </c>
      <c r="AI1114" s="15" t="s">
        <v>4809</v>
      </c>
      <c r="AJ1114" s="48" t="s">
        <v>1096</v>
      </c>
      <c r="AK1114" s="354">
        <v>1012354871</v>
      </c>
      <c r="AL1114" s="15" t="s">
        <v>2578</v>
      </c>
      <c r="AM1114" s="1101">
        <v>45239</v>
      </c>
      <c r="AN1114" s="481"/>
      <c r="AO1114" s="1114"/>
      <c r="AP1114" s="481">
        <v>2</v>
      </c>
      <c r="AQ1114" s="530"/>
      <c r="AR1114" s="530"/>
      <c r="AS1114" s="114" t="s">
        <v>47</v>
      </c>
      <c r="AT1114" s="18" t="s">
        <v>1126</v>
      </c>
      <c r="AV1114" s="58"/>
      <c r="AW1114" s="161" t="s">
        <v>6555</v>
      </c>
      <c r="AX1114" s="1103"/>
      <c r="AY1114" s="472"/>
      <c r="AZ1114" s="58"/>
      <c r="BA1114" s="58"/>
      <c r="BG1114" s="755">
        <f t="shared" si="408"/>
        <v>13</v>
      </c>
      <c r="BH1114" s="709">
        <f t="shared" si="409"/>
        <v>16</v>
      </c>
      <c r="BI1114" s="755">
        <f t="shared" si="410"/>
        <v>3</v>
      </c>
      <c r="BJ1114" s="459" t="str">
        <f t="shared" si="411"/>
        <v>3 AÑOS REZAGO</v>
      </c>
    </row>
    <row r="1115" spans="1:63" customFormat="1" ht="18.75" customHeight="1">
      <c r="A1115" s="481">
        <v>1137</v>
      </c>
      <c r="B1115" s="23" t="s">
        <v>5311</v>
      </c>
      <c r="C1115" s="15" t="s">
        <v>33</v>
      </c>
      <c r="D1115" s="15" t="s">
        <v>33</v>
      </c>
      <c r="E1115" s="466" t="s">
        <v>132</v>
      </c>
      <c r="F1115" s="51">
        <v>920542105</v>
      </c>
      <c r="G1115" s="310" t="str">
        <f>CONCATENATE(MID(Q1115,3,2),MID(P1115,1,2),MID(H1115,1,2),MID(I1115,1,2),MID(J1115,1,2), MID(K1115,1,2),MID(L1115,1,1))</f>
        <v>1711RISAJEDEP</v>
      </c>
      <c r="H1115" s="611" t="s">
        <v>5532</v>
      </c>
      <c r="I1115" s="611" t="s">
        <v>381</v>
      </c>
      <c r="J1115" s="611" t="s">
        <v>5533</v>
      </c>
      <c r="K1115" s="611" t="s">
        <v>63</v>
      </c>
      <c r="L1115" s="481" t="s">
        <v>42</v>
      </c>
      <c r="M1115" s="530" t="s">
        <v>42</v>
      </c>
      <c r="N1115" s="547">
        <v>43052</v>
      </c>
      <c r="O1115" s="530">
        <v>13</v>
      </c>
      <c r="P1115" s="530">
        <v>11</v>
      </c>
      <c r="Q1115" s="530">
        <v>2017</v>
      </c>
      <c r="R1115" s="637">
        <f t="shared" ca="1" si="406"/>
        <v>6</v>
      </c>
      <c r="S1115" s="483" t="s">
        <v>4809</v>
      </c>
      <c r="T1115" s="533" t="s">
        <v>42</v>
      </c>
      <c r="U1115" s="41">
        <v>1273151</v>
      </c>
      <c r="V1115" s="51" t="s">
        <v>53</v>
      </c>
      <c r="W1115" s="114" t="s">
        <v>47</v>
      </c>
      <c r="X1115" s="51" t="str">
        <f t="shared" si="407"/>
        <v>9904RISAYOALV</v>
      </c>
      <c r="Y1115" s="51" t="s">
        <v>5532</v>
      </c>
      <c r="Z1115" s="355" t="s">
        <v>381</v>
      </c>
      <c r="AA1115" s="355" t="s">
        <v>5605</v>
      </c>
      <c r="AB1115" s="355" t="s">
        <v>532</v>
      </c>
      <c r="AC1115" s="481" t="s">
        <v>56</v>
      </c>
      <c r="AD1115" s="44" t="s">
        <v>57</v>
      </c>
      <c r="AE1115" s="548">
        <v>36271</v>
      </c>
      <c r="AF1115" s="535" t="s">
        <v>44</v>
      </c>
      <c r="AG1115" s="535" t="s">
        <v>162</v>
      </c>
      <c r="AH1115" s="535" t="s">
        <v>344</v>
      </c>
      <c r="AI1115" s="15" t="s">
        <v>4809</v>
      </c>
      <c r="AJ1115" s="530" t="s">
        <v>71</v>
      </c>
      <c r="AK1115" s="355">
        <v>26571388</v>
      </c>
      <c r="AL1115" s="15" t="s">
        <v>2578</v>
      </c>
      <c r="AM1115" s="1110">
        <v>45184</v>
      </c>
      <c r="AN1115" s="15" t="s">
        <v>49</v>
      </c>
      <c r="AO1115" s="1114">
        <v>45299</v>
      </c>
      <c r="AP1115" s="481">
        <v>1</v>
      </c>
      <c r="AQ1115" s="530">
        <v>1</v>
      </c>
      <c r="AR1115" s="530">
        <v>1</v>
      </c>
      <c r="AS1115" s="673" t="s">
        <v>47</v>
      </c>
      <c r="AT1115" s="18" t="s">
        <v>98</v>
      </c>
      <c r="AU1115" s="305"/>
      <c r="AV1115" s="58" t="s">
        <v>47</v>
      </c>
      <c r="AW1115" s="463" t="s">
        <v>5643</v>
      </c>
      <c r="AX1115" s="1080">
        <v>45300</v>
      </c>
      <c r="AY1115" s="463" t="s">
        <v>5636</v>
      </c>
      <c r="AZ1115" s="58"/>
      <c r="BA1115" s="58"/>
      <c r="BG1115" s="755">
        <f t="shared" si="408"/>
        <v>6</v>
      </c>
      <c r="BH1115" s="709">
        <f t="shared" si="409"/>
        <v>6</v>
      </c>
      <c r="BI1115" s="755">
        <f t="shared" si="410"/>
        <v>0</v>
      </c>
      <c r="BJ1115" s="459" t="str">
        <f t="shared" si="411"/>
        <v>NO TIENE REZAGO</v>
      </c>
    </row>
    <row r="1116" spans="1:63" customFormat="1" ht="18.75" customHeight="1">
      <c r="A1116" s="481">
        <v>30</v>
      </c>
      <c r="B1116" s="51" t="s">
        <v>2575</v>
      </c>
      <c r="C1116" s="25" t="s">
        <v>33</v>
      </c>
      <c r="D1116" s="25" t="s">
        <v>33</v>
      </c>
      <c r="E1116" s="150" t="s">
        <v>68</v>
      </c>
      <c r="F1116" s="14">
        <v>917403841</v>
      </c>
      <c r="G1116" s="310" t="str">
        <f>CONCATENATE(MID(Q1116,3,2),MID(P1116,1,2),MID(H1116,1,2),MID(I1116,1,2),MID(J1116,1,2), MID(K1116,1,2),MID(L1116,1,1))</f>
        <v>191RIRITAISP</v>
      </c>
      <c r="H1116" s="37" t="s">
        <v>1437</v>
      </c>
      <c r="I1116" s="37" t="s">
        <v>1437</v>
      </c>
      <c r="J1116" s="37" t="s">
        <v>2625</v>
      </c>
      <c r="K1116" s="37" t="s">
        <v>2626</v>
      </c>
      <c r="L1116" s="58" t="s">
        <v>42</v>
      </c>
      <c r="M1116" s="29" t="s">
        <v>42</v>
      </c>
      <c r="N1116" s="193">
        <v>43480</v>
      </c>
      <c r="O1116" s="199">
        <v>15</v>
      </c>
      <c r="P1116" s="199">
        <v>1</v>
      </c>
      <c r="Q1116" s="199">
        <v>2019</v>
      </c>
      <c r="R1116" s="637">
        <f t="shared" ca="1" si="406"/>
        <v>5</v>
      </c>
      <c r="S1116" s="15" t="s">
        <v>4809</v>
      </c>
      <c r="T1116" s="14" t="s">
        <v>42</v>
      </c>
      <c r="U1116" s="14">
        <v>2439054</v>
      </c>
      <c r="V1116" s="29" t="s">
        <v>53</v>
      </c>
      <c r="W1116" s="51" t="s">
        <v>47</v>
      </c>
      <c r="X1116" s="51" t="str">
        <f t="shared" si="407"/>
        <v>9311RIROEDJOV</v>
      </c>
      <c r="Y1116" s="33" t="s">
        <v>1437</v>
      </c>
      <c r="Z1116" s="14" t="s">
        <v>338</v>
      </c>
      <c r="AA1116" s="14" t="s">
        <v>1438</v>
      </c>
      <c r="AB1116" s="14" t="s">
        <v>309</v>
      </c>
      <c r="AC1116" s="481" t="s">
        <v>56</v>
      </c>
      <c r="AD1116" s="58" t="s">
        <v>42</v>
      </c>
      <c r="AE1116" s="38">
        <v>34275</v>
      </c>
      <c r="AF1116" s="46" t="s">
        <v>87</v>
      </c>
      <c r="AG1116" s="46" t="s">
        <v>65</v>
      </c>
      <c r="AH1116" s="46" t="s">
        <v>293</v>
      </c>
      <c r="AI1116" s="58" t="s">
        <v>4808</v>
      </c>
      <c r="AJ1116" s="14" t="s">
        <v>42</v>
      </c>
      <c r="AK1116" s="39">
        <v>2438966</v>
      </c>
      <c r="AL1116" s="1080" t="s">
        <v>2578</v>
      </c>
      <c r="AM1116" s="1101">
        <v>45184</v>
      </c>
      <c r="AN1116" s="15" t="s">
        <v>49</v>
      </c>
      <c r="AO1116" s="1111">
        <v>45212</v>
      </c>
      <c r="AP1116" s="58">
        <v>1</v>
      </c>
      <c r="AQ1116" s="56">
        <v>1</v>
      </c>
      <c r="AR1116" s="39">
        <v>1</v>
      </c>
      <c r="AS1116" s="51" t="s">
        <v>47</v>
      </c>
      <c r="AT1116" s="14" t="s">
        <v>98</v>
      </c>
      <c r="AU1116" s="14" t="s">
        <v>47</v>
      </c>
      <c r="AV1116" s="58"/>
      <c r="AW1116" s="25"/>
      <c r="AX1116" s="557"/>
      <c r="AY1116" s="25"/>
      <c r="AZ1116" s="58"/>
      <c r="BA1116" s="557"/>
      <c r="BB1116" s="25"/>
      <c r="BC1116" s="25"/>
      <c r="BD1116" s="25"/>
      <c r="BE1116" s="25"/>
      <c r="BF1116" s="25"/>
      <c r="BG1116" s="755">
        <f t="shared" si="408"/>
        <v>6</v>
      </c>
      <c r="BH1116" s="709">
        <f t="shared" si="409"/>
        <v>5</v>
      </c>
      <c r="BI1116" s="755">
        <f t="shared" si="410"/>
        <v>-1</v>
      </c>
      <c r="BJ1116" s="459" t="str">
        <f t="shared" si="411"/>
        <v>NO TIENE REZAGO</v>
      </c>
      <c r="BK1116" s="25"/>
    </row>
    <row r="1117" spans="1:63" customFormat="1" ht="18.75" customHeight="1">
      <c r="A1117" s="481">
        <v>1352</v>
      </c>
      <c r="B1117" s="643" t="s">
        <v>5311</v>
      </c>
      <c r="C1117" s="149" t="s">
        <v>50</v>
      </c>
      <c r="D1117" s="149" t="s">
        <v>50</v>
      </c>
      <c r="E1117" s="1166" t="s">
        <v>51</v>
      </c>
      <c r="F1117" s="644">
        <v>952584807</v>
      </c>
      <c r="G1117" s="310" t="str">
        <f>CONCATENATE(MID(Q1117,3,2),MID(P1117,1,2),MID(H1117,1,2),MID(I1117,1,2),MID(J1117,1,2), MID(K1117,1,2),MID(L1117,1,1))</f>
        <v>179RIBLDESAC</v>
      </c>
      <c r="H1117" s="645" t="s">
        <v>1439</v>
      </c>
      <c r="I1117" s="645" t="s">
        <v>321</v>
      </c>
      <c r="J1117" s="645" t="s">
        <v>6189</v>
      </c>
      <c r="K1117" s="645" t="s">
        <v>1982</v>
      </c>
      <c r="L1117" s="15" t="s">
        <v>111</v>
      </c>
      <c r="M1117" s="195" t="s">
        <v>111</v>
      </c>
      <c r="N1117" s="646">
        <v>42991</v>
      </c>
      <c r="O1117" s="647">
        <v>13</v>
      </c>
      <c r="P1117" s="647">
        <v>9</v>
      </c>
      <c r="Q1117" s="647">
        <v>2017</v>
      </c>
      <c r="R1117" s="637">
        <f t="shared" ca="1" si="406"/>
        <v>6</v>
      </c>
      <c r="S1117" s="483" t="s">
        <v>4809</v>
      </c>
      <c r="T1117" s="653" t="s">
        <v>112</v>
      </c>
      <c r="U1117" s="649">
        <v>6424052</v>
      </c>
      <c r="V1117" s="14" t="s">
        <v>2595</v>
      </c>
      <c r="W1117" s="148" t="s">
        <v>47</v>
      </c>
      <c r="X1117" s="514" t="str">
        <f t="shared" si="407"/>
        <v>9707BLBAMADEV</v>
      </c>
      <c r="Y1117" s="645" t="s">
        <v>321</v>
      </c>
      <c r="Z1117" s="645" t="s">
        <v>268</v>
      </c>
      <c r="AA1117" s="645" t="s">
        <v>185</v>
      </c>
      <c r="AB1117" s="645" t="s">
        <v>63</v>
      </c>
      <c r="AC1117" s="481" t="s">
        <v>56</v>
      </c>
      <c r="AD1117" s="15" t="s">
        <v>42</v>
      </c>
      <c r="AE1117" s="1320">
        <v>35624</v>
      </c>
      <c r="AF1117" s="647" t="s">
        <v>364</v>
      </c>
      <c r="AG1117" s="648" t="s">
        <v>216</v>
      </c>
      <c r="AH1117" s="647" t="s">
        <v>66</v>
      </c>
      <c r="AI1117" s="15" t="s">
        <v>4809</v>
      </c>
      <c r="AJ1117" s="645" t="s">
        <v>42</v>
      </c>
      <c r="AK1117" s="649">
        <v>894200</v>
      </c>
      <c r="AL1117" s="15" t="s">
        <v>2578</v>
      </c>
      <c r="AM1117" s="1095">
        <v>45301</v>
      </c>
      <c r="AN1117" s="15" t="s">
        <v>49</v>
      </c>
      <c r="AO1117" s="1101">
        <v>45303</v>
      </c>
      <c r="AP1117" s="58">
        <v>1</v>
      </c>
      <c r="AQ1117" s="647">
        <v>3</v>
      </c>
      <c r="AR1117" s="647">
        <v>3</v>
      </c>
      <c r="AS1117" s="676" t="s">
        <v>47</v>
      </c>
      <c r="AT1117" s="195" t="s">
        <v>6241</v>
      </c>
      <c r="AU1117" s="305"/>
      <c r="AV1117" s="58" t="s">
        <v>47</v>
      </c>
      <c r="AW1117" s="1420" t="s">
        <v>6254</v>
      </c>
      <c r="AX1117" s="1101">
        <v>45304</v>
      </c>
      <c r="AY1117" s="774" t="s">
        <v>47</v>
      </c>
      <c r="AZ1117" s="58"/>
      <c r="BA1117" s="58"/>
      <c r="BG1117" s="755">
        <f t="shared" si="408"/>
        <v>6</v>
      </c>
      <c r="BH1117" s="709">
        <f t="shared" si="409"/>
        <v>6</v>
      </c>
      <c r="BI1117" s="755">
        <f t="shared" si="410"/>
        <v>0</v>
      </c>
      <c r="BJ1117" s="459" t="str">
        <f t="shared" si="411"/>
        <v>NO TIENE REZAGO</v>
      </c>
    </row>
    <row r="1118" spans="1:63" customFormat="1" ht="18.75" customHeight="1">
      <c r="A1118" s="481">
        <v>31</v>
      </c>
      <c r="B1118" s="51" t="s">
        <v>2575</v>
      </c>
      <c r="C1118" s="25" t="s">
        <v>33</v>
      </c>
      <c r="D1118" s="25" t="s">
        <v>33</v>
      </c>
      <c r="E1118" s="14" t="s">
        <v>99</v>
      </c>
      <c r="F1118" s="14">
        <v>920727520</v>
      </c>
      <c r="G1118" s="310" t="str">
        <f>CONCATENATE(MID(Q1118,3,2),MID(P1118,1,2),MID(H1118,1,2),MID(I1118,1,2),MID(J1118,1,2), MID(K1118,1,2),MID(L1118,1,1))</f>
        <v>177RIRIJEMOT</v>
      </c>
      <c r="H1118" s="37" t="s">
        <v>1439</v>
      </c>
      <c r="I1118" s="37" t="s">
        <v>1446</v>
      </c>
      <c r="J1118" s="37" t="s">
        <v>2627</v>
      </c>
      <c r="K1118" s="37" t="s">
        <v>2628</v>
      </c>
      <c r="L1118" s="58" t="s">
        <v>349</v>
      </c>
      <c r="M1118" s="14" t="s">
        <v>349</v>
      </c>
      <c r="N1118" s="193">
        <v>42943</v>
      </c>
      <c r="O1118" s="199">
        <v>27</v>
      </c>
      <c r="P1118" s="199">
        <v>7</v>
      </c>
      <c r="Q1118" s="199">
        <v>2017</v>
      </c>
      <c r="R1118" s="637">
        <f t="shared" ca="1" si="406"/>
        <v>6</v>
      </c>
      <c r="S1118" s="15" t="s">
        <v>4808</v>
      </c>
      <c r="T1118" s="14" t="s">
        <v>2590</v>
      </c>
      <c r="U1118" s="14">
        <v>654</v>
      </c>
      <c r="V1118" s="29" t="s">
        <v>53</v>
      </c>
      <c r="W1118" s="51" t="s">
        <v>47</v>
      </c>
      <c r="X1118" s="51" t="str">
        <f t="shared" si="407"/>
        <v>9011RIMAYONAV</v>
      </c>
      <c r="Y1118" s="33" t="s">
        <v>1446</v>
      </c>
      <c r="Z1118" s="14" t="s">
        <v>426</v>
      </c>
      <c r="AA1118" s="14" t="s">
        <v>1447</v>
      </c>
      <c r="AB1118" s="14" t="s">
        <v>834</v>
      </c>
      <c r="AC1118" s="481" t="s">
        <v>56</v>
      </c>
      <c r="AD1118" s="58" t="s">
        <v>349</v>
      </c>
      <c r="AE1118" s="38">
        <v>33207</v>
      </c>
      <c r="AF1118" s="46" t="s">
        <v>241</v>
      </c>
      <c r="AG1118" s="46" t="s">
        <v>65</v>
      </c>
      <c r="AH1118" s="46" t="s">
        <v>508</v>
      </c>
      <c r="AI1118" s="58" t="s">
        <v>4809</v>
      </c>
      <c r="AJ1118" s="14" t="s">
        <v>86</v>
      </c>
      <c r="AK1118" s="39">
        <v>20173933</v>
      </c>
      <c r="AL1118" s="1080" t="s">
        <v>2578</v>
      </c>
      <c r="AM1118" s="1101">
        <v>45184</v>
      </c>
      <c r="AN1118" s="15" t="s">
        <v>49</v>
      </c>
      <c r="AO1118" s="1111">
        <v>45212</v>
      </c>
      <c r="AP1118" s="58">
        <v>2</v>
      </c>
      <c r="AQ1118" s="56">
        <v>2</v>
      </c>
      <c r="AR1118" s="39">
        <v>1</v>
      </c>
      <c r="AS1118" s="51" t="s">
        <v>47</v>
      </c>
      <c r="AT1118" s="14" t="s">
        <v>98</v>
      </c>
      <c r="AU1118" s="1058" t="s">
        <v>47</v>
      </c>
      <c r="AV1118" s="58"/>
      <c r="AW1118" s="244"/>
      <c r="AX1118" s="557"/>
      <c r="AY1118" s="1427"/>
      <c r="AZ1118" s="58"/>
      <c r="BA1118" s="557"/>
      <c r="BB1118" s="1061"/>
      <c r="BC1118" s="1061"/>
      <c r="BD1118" s="1061"/>
      <c r="BE1118" s="1061"/>
      <c r="BF1118" s="1061"/>
      <c r="BG1118" s="755">
        <f t="shared" si="408"/>
        <v>6</v>
      </c>
      <c r="BH1118" s="709">
        <f t="shared" si="409"/>
        <v>6</v>
      </c>
      <c r="BI1118" s="755">
        <f t="shared" si="410"/>
        <v>0</v>
      </c>
      <c r="BJ1118" s="459" t="str">
        <f t="shared" si="411"/>
        <v>NO TIENE REZAGO</v>
      </c>
      <c r="BK1118" s="1061"/>
    </row>
    <row r="1119" spans="1:63" customFormat="1" ht="18.75" customHeight="1">
      <c r="A1119" s="481">
        <v>788</v>
      </c>
      <c r="B1119" s="23" t="s">
        <v>4811</v>
      </c>
      <c r="C1119" s="15" t="s">
        <v>33</v>
      </c>
      <c r="D1119" s="15" t="s">
        <v>33</v>
      </c>
      <c r="E1119" s="185" t="s">
        <v>34</v>
      </c>
      <c r="F1119" s="198">
        <v>931947443</v>
      </c>
      <c r="G1119" s="310" t="str">
        <f>CONCATENATE(MID(Q1119,3,2),MID(P1119,1,2),MID(H1119,1,2),MID(I1119,1,2),MID(J1119,1,2), MID(K1119,1,2),MID(L1119,1,1))</f>
        <v>176RIAGENISP</v>
      </c>
      <c r="H1119" s="1051" t="s">
        <v>592</v>
      </c>
      <c r="I1119" s="1051" t="s">
        <v>101</v>
      </c>
      <c r="J1119" s="1051" t="s">
        <v>1967</v>
      </c>
      <c r="K1119" s="1051" t="s">
        <v>2364</v>
      </c>
      <c r="L1119" s="15" t="s">
        <v>42</v>
      </c>
      <c r="M1119" s="400" t="s">
        <v>42</v>
      </c>
      <c r="N1119" s="193">
        <v>42903</v>
      </c>
      <c r="O1119" s="199">
        <v>17</v>
      </c>
      <c r="P1119" s="199">
        <v>6</v>
      </c>
      <c r="Q1119" s="199">
        <v>2017</v>
      </c>
      <c r="R1119" s="637">
        <f t="shared" ca="1" si="406"/>
        <v>6</v>
      </c>
      <c r="S1119" s="15" t="s">
        <v>4808</v>
      </c>
      <c r="T1119" s="400" t="s">
        <v>42</v>
      </c>
      <c r="U1119" s="401" t="s">
        <v>4029</v>
      </c>
      <c r="V1119" s="400" t="s">
        <v>53</v>
      </c>
      <c r="W1119" s="114" t="s">
        <v>47</v>
      </c>
      <c r="X1119" s="51" t="str">
        <f t="shared" si="407"/>
        <v>9002AGPRISDEV</v>
      </c>
      <c r="Y1119" s="197" t="s">
        <v>101</v>
      </c>
      <c r="Z1119" s="192" t="s">
        <v>2739</v>
      </c>
      <c r="AA1119" s="192" t="s">
        <v>39</v>
      </c>
      <c r="AB1119" s="192" t="s">
        <v>81</v>
      </c>
      <c r="AC1119" s="481" t="s">
        <v>56</v>
      </c>
      <c r="AD1119" s="44" t="s">
        <v>57</v>
      </c>
      <c r="AE1119" s="211">
        <v>32919</v>
      </c>
      <c r="AF1119" s="405" t="s">
        <v>314</v>
      </c>
      <c r="AG1119" s="405" t="s">
        <v>87</v>
      </c>
      <c r="AH1119" s="405" t="s">
        <v>508</v>
      </c>
      <c r="AI1119" s="58" t="s">
        <v>4809</v>
      </c>
      <c r="AJ1119" s="32" t="s">
        <v>58</v>
      </c>
      <c r="AK1119" s="200">
        <v>22817250</v>
      </c>
      <c r="AL1119" s="498" t="s">
        <v>2578</v>
      </c>
      <c r="AM1119" s="1102">
        <v>45269.754709444445</v>
      </c>
      <c r="AN1119" s="15" t="s">
        <v>49</v>
      </c>
      <c r="AO1119" s="1111">
        <v>45279</v>
      </c>
      <c r="AP1119" s="498">
        <v>1</v>
      </c>
      <c r="AQ1119" s="377">
        <v>1</v>
      </c>
      <c r="AR1119" s="200">
        <v>1</v>
      </c>
      <c r="AS1119" s="146" t="s">
        <v>47</v>
      </c>
      <c r="AT1119" s="198" t="s">
        <v>98</v>
      </c>
      <c r="AU1119" s="164" t="s">
        <v>47</v>
      </c>
      <c r="AV1119" s="58"/>
      <c r="AW1119" s="180"/>
      <c r="AX1119" s="58"/>
      <c r="AY1119" s="188"/>
      <c r="AZ1119" s="58"/>
      <c r="BA1119" s="58"/>
      <c r="BB1119" s="164"/>
      <c r="BC1119" s="164"/>
      <c r="BD1119" s="164"/>
      <c r="BE1119" s="164"/>
      <c r="BF1119" s="164"/>
      <c r="BG1119" s="755">
        <f t="shared" si="408"/>
        <v>6</v>
      </c>
      <c r="BH1119" s="709">
        <f t="shared" si="409"/>
        <v>6</v>
      </c>
      <c r="BI1119" s="755">
        <f t="shared" si="410"/>
        <v>0</v>
      </c>
      <c r="BJ1119" s="459" t="str">
        <f t="shared" si="411"/>
        <v>NO TIENE REZAGO</v>
      </c>
      <c r="BK1119" s="164"/>
    </row>
    <row r="1120" spans="1:63" customFormat="1" ht="18.75" customHeight="1">
      <c r="A1120" s="481">
        <v>230</v>
      </c>
      <c r="B1120" s="114" t="s">
        <v>2836</v>
      </c>
      <c r="C1120" s="15" t="s">
        <v>33</v>
      </c>
      <c r="D1120" s="15" t="s">
        <v>33</v>
      </c>
      <c r="E1120" s="33" t="s">
        <v>60</v>
      </c>
      <c r="F1120" s="15">
        <v>931532963</v>
      </c>
      <c r="G1120" s="310" t="str">
        <f>CONCATENATE(MID(Q1120,3,2),MID(P1120,1,2),MID(H1120,1,2),MID(I1120,1,2),MID(J1120,1,2), MID(K1120,1,2),MID(L1120,1,1))</f>
        <v>1710RIBEMAALP</v>
      </c>
      <c r="H1120" s="18" t="s">
        <v>592</v>
      </c>
      <c r="I1120" s="18" t="s">
        <v>2885</v>
      </c>
      <c r="J1120" s="18" t="s">
        <v>2886</v>
      </c>
      <c r="K1120" s="18" t="s">
        <v>2339</v>
      </c>
      <c r="L1120" s="21" t="s">
        <v>42</v>
      </c>
      <c r="M1120" s="21" t="s">
        <v>42</v>
      </c>
      <c r="N1120" s="193">
        <v>43022</v>
      </c>
      <c r="O1120" s="199">
        <v>14</v>
      </c>
      <c r="P1120" s="199">
        <v>10</v>
      </c>
      <c r="Q1120" s="199">
        <v>2017</v>
      </c>
      <c r="R1120" s="637">
        <f t="shared" ca="1" si="406"/>
        <v>6</v>
      </c>
      <c r="S1120" s="15" t="s">
        <v>4808</v>
      </c>
      <c r="T1120" s="18" t="s">
        <v>42</v>
      </c>
      <c r="U1120" s="19" t="s">
        <v>2887</v>
      </c>
      <c r="V1120" s="14" t="s">
        <v>2592</v>
      </c>
      <c r="W1120" s="114" t="s">
        <v>47</v>
      </c>
      <c r="X1120" s="51" t="str">
        <f t="shared" si="407"/>
        <v>927BERORELIV</v>
      </c>
      <c r="Y1120" s="18" t="s">
        <v>302</v>
      </c>
      <c r="Z1120" s="18" t="s">
        <v>226</v>
      </c>
      <c r="AA1120" s="18" t="s">
        <v>303</v>
      </c>
      <c r="AB1120" s="18" t="s">
        <v>304</v>
      </c>
      <c r="AC1120" s="481" t="s">
        <v>56</v>
      </c>
      <c r="AD1120" s="15" t="s">
        <v>42</v>
      </c>
      <c r="AE1120" s="116">
        <v>33790</v>
      </c>
      <c r="AF1120" s="18" t="s">
        <v>180</v>
      </c>
      <c r="AG1120" s="18" t="s">
        <v>200</v>
      </c>
      <c r="AH1120" s="18" t="s">
        <v>115</v>
      </c>
      <c r="AI1120" s="58" t="s">
        <v>4809</v>
      </c>
      <c r="AJ1120" s="18" t="s">
        <v>42</v>
      </c>
      <c r="AK1120" s="117" t="s">
        <v>305</v>
      </c>
      <c r="AL1120" s="15" t="s">
        <v>2578</v>
      </c>
      <c r="AM1120" s="85">
        <v>45228.529942129629</v>
      </c>
      <c r="AN1120" s="15" t="s">
        <v>49</v>
      </c>
      <c r="AO1120" s="24">
        <v>45253</v>
      </c>
      <c r="AP1120" s="15">
        <v>1</v>
      </c>
      <c r="AQ1120" s="20">
        <v>1</v>
      </c>
      <c r="AR1120" s="20">
        <v>2</v>
      </c>
      <c r="AS1120" s="114" t="s">
        <v>47</v>
      </c>
      <c r="AT1120" s="15" t="s">
        <v>67</v>
      </c>
      <c r="AU1120" s="16" t="s">
        <v>47</v>
      </c>
      <c r="AV1120" s="15"/>
      <c r="AW1120" s="18"/>
      <c r="AX1120" s="15"/>
      <c r="AY1120" s="18"/>
      <c r="AZ1120" s="15"/>
      <c r="BA1120" s="15"/>
      <c r="BB1120" s="18"/>
      <c r="BC1120" s="18"/>
      <c r="BD1120" s="18"/>
      <c r="BE1120" s="18"/>
      <c r="BF1120" s="18"/>
      <c r="BG1120" s="755">
        <f t="shared" si="408"/>
        <v>6</v>
      </c>
      <c r="BH1120" s="709">
        <f t="shared" si="409"/>
        <v>6</v>
      </c>
      <c r="BI1120" s="755">
        <f t="shared" si="410"/>
        <v>0</v>
      </c>
      <c r="BJ1120" s="459" t="str">
        <f t="shared" si="411"/>
        <v>NO TIENE REZAGO</v>
      </c>
      <c r="BK1120" s="18"/>
    </row>
    <row r="1121" spans="1:63" customFormat="1" ht="18.75" customHeight="1">
      <c r="A1121" s="481">
        <v>1150</v>
      </c>
      <c r="B1121" s="643" t="s">
        <v>5311</v>
      </c>
      <c r="C1121" s="149" t="s">
        <v>33</v>
      </c>
      <c r="D1121" s="149" t="s">
        <v>33</v>
      </c>
      <c r="E1121" s="496" t="s">
        <v>99</v>
      </c>
      <c r="F1121" s="496">
        <v>939035919</v>
      </c>
      <c r="G1121" s="310" t="str">
        <f>CONCATENATE(MID(Q1121,3,2),MID(P1121,1,2),MID(H1121,1,2),MID(I1121,1,2),MID(J1121,1,2), MID(K1121,1,2),MID(L1121,1,1))</f>
        <v>2011RIDIEDJON</v>
      </c>
      <c r="H1121" s="1043" t="s">
        <v>592</v>
      </c>
      <c r="I1121" s="1043" t="s">
        <v>5560</v>
      </c>
      <c r="J1121" s="1043" t="s">
        <v>1775</v>
      </c>
      <c r="K1121" s="1043" t="s">
        <v>309</v>
      </c>
      <c r="L1121" s="15" t="s">
        <v>1938</v>
      </c>
      <c r="M1121" s="492" t="s">
        <v>1938</v>
      </c>
      <c r="N1121" s="657">
        <v>44143</v>
      </c>
      <c r="O1121" s="655">
        <v>8</v>
      </c>
      <c r="P1121" s="655">
        <v>11</v>
      </c>
      <c r="Q1121" s="655">
        <v>2020</v>
      </c>
      <c r="R1121" s="637">
        <f t="shared" ca="1" si="406"/>
        <v>3</v>
      </c>
      <c r="S1121" s="482" t="s">
        <v>4808</v>
      </c>
      <c r="T1121" s="1237" t="s">
        <v>1939</v>
      </c>
      <c r="U1121" s="664" t="s">
        <v>5561</v>
      </c>
      <c r="V1121" s="496" t="s">
        <v>53</v>
      </c>
      <c r="W1121" s="148" t="s">
        <v>47</v>
      </c>
      <c r="X1121" s="514" t="str">
        <f t="shared" si="407"/>
        <v>0212DIORELLEV</v>
      </c>
      <c r="Y1121" s="496" t="s">
        <v>541</v>
      </c>
      <c r="Z1121" s="496" t="s">
        <v>3951</v>
      </c>
      <c r="AA1121" s="496" t="s">
        <v>428</v>
      </c>
      <c r="AB1121" s="496" t="s">
        <v>877</v>
      </c>
      <c r="AC1121" s="481" t="s">
        <v>56</v>
      </c>
      <c r="AD1121" s="15" t="s">
        <v>42</v>
      </c>
      <c r="AE1121" s="1307">
        <v>37600</v>
      </c>
      <c r="AF1121" s="1325" t="s">
        <v>114</v>
      </c>
      <c r="AG1121" s="1325" t="s">
        <v>206</v>
      </c>
      <c r="AH1121" s="1325" t="s">
        <v>491</v>
      </c>
      <c r="AI1121" s="15" t="s">
        <v>4809</v>
      </c>
      <c r="AJ1121" s="496" t="s">
        <v>42</v>
      </c>
      <c r="AK1121" s="664" t="s">
        <v>5623</v>
      </c>
      <c r="AL1121" s="15" t="s">
        <v>2578</v>
      </c>
      <c r="AM1121" s="557">
        <v>45296</v>
      </c>
      <c r="AN1121" s="15" t="s">
        <v>49</v>
      </c>
      <c r="AO1121" s="1114">
        <v>45309</v>
      </c>
      <c r="AP1121" s="481">
        <v>1</v>
      </c>
      <c r="AQ1121" s="660">
        <v>1</v>
      </c>
      <c r="AR1121" s="660">
        <v>1</v>
      </c>
      <c r="AS1121" s="674" t="s">
        <v>47</v>
      </c>
      <c r="AT1121" s="195" t="s">
        <v>98</v>
      </c>
      <c r="AU1121" s="305"/>
      <c r="AV1121" s="58" t="s">
        <v>47</v>
      </c>
      <c r="AW1121" s="1416">
        <v>623</v>
      </c>
      <c r="AX1121" s="1093">
        <v>45310</v>
      </c>
      <c r="AY1121" s="1428" t="s">
        <v>5636</v>
      </c>
      <c r="AZ1121" s="58"/>
      <c r="BA1121" s="58"/>
      <c r="BG1121" s="755">
        <f t="shared" si="408"/>
        <v>6</v>
      </c>
      <c r="BH1121" s="709">
        <f t="shared" si="409"/>
        <v>3</v>
      </c>
      <c r="BI1121" s="755">
        <f t="shared" si="410"/>
        <v>-3</v>
      </c>
      <c r="BJ1121" s="459" t="str">
        <f t="shared" si="411"/>
        <v>NO TIENE REZAGO</v>
      </c>
    </row>
    <row r="1122" spans="1:63" customFormat="1" ht="18.75" customHeight="1">
      <c r="A1122" s="481">
        <v>993</v>
      </c>
      <c r="B1122" s="23" t="s">
        <v>4811</v>
      </c>
      <c r="C1122" s="15" t="s">
        <v>33</v>
      </c>
      <c r="D1122" s="15" t="s">
        <v>33</v>
      </c>
      <c r="E1122" s="185" t="s">
        <v>99</v>
      </c>
      <c r="F1122" s="185">
        <v>956523439</v>
      </c>
      <c r="G1122" s="310" t="str">
        <f>CONCATENATE(MID(Q1122,3,2),MID(P1122,1,2),MID(H1122,1,2),MID(I1122,1,2),MID(J1122,1,2), MID(K1122,1,2),MID(L1122,1,1))</f>
        <v>084RIEVGLJES</v>
      </c>
      <c r="H1122" s="197" t="s">
        <v>592</v>
      </c>
      <c r="I1122" s="197" t="s">
        <v>4595</v>
      </c>
      <c r="J1122" s="197" t="s">
        <v>4596</v>
      </c>
      <c r="K1122" s="197" t="s">
        <v>458</v>
      </c>
      <c r="L1122" s="15" t="s">
        <v>57</v>
      </c>
      <c r="M1122" s="103" t="s">
        <v>57</v>
      </c>
      <c r="N1122" s="193">
        <v>39554</v>
      </c>
      <c r="O1122" s="199">
        <v>16</v>
      </c>
      <c r="P1122" s="199">
        <v>4</v>
      </c>
      <c r="Q1122" s="199">
        <v>2008</v>
      </c>
      <c r="R1122" s="637">
        <f t="shared" ca="1" si="406"/>
        <v>15</v>
      </c>
      <c r="S1122" s="15" t="s">
        <v>4808</v>
      </c>
      <c r="T1122" s="29" t="s">
        <v>86</v>
      </c>
      <c r="U1122" s="362" t="s">
        <v>4597</v>
      </c>
      <c r="V1122" s="14" t="s">
        <v>2611</v>
      </c>
      <c r="W1122" s="114" t="s">
        <v>47</v>
      </c>
      <c r="X1122" s="51" t="str">
        <f t="shared" si="407"/>
        <v>8012RIPEENJOV</v>
      </c>
      <c r="Y1122" s="185" t="s">
        <v>592</v>
      </c>
      <c r="Z1122" s="185" t="s">
        <v>83</v>
      </c>
      <c r="AA1122" s="185" t="s">
        <v>932</v>
      </c>
      <c r="AB1122" s="185" t="s">
        <v>309</v>
      </c>
      <c r="AC1122" s="481" t="s">
        <v>56</v>
      </c>
      <c r="AD1122" s="15" t="s">
        <v>42</v>
      </c>
      <c r="AE1122" s="193">
        <v>29586</v>
      </c>
      <c r="AF1122" s="362" t="s">
        <v>418</v>
      </c>
      <c r="AG1122" s="362" t="s">
        <v>206</v>
      </c>
      <c r="AH1122" s="362" t="s">
        <v>46</v>
      </c>
      <c r="AI1122" s="58" t="s">
        <v>4808</v>
      </c>
      <c r="AJ1122" s="294" t="s">
        <v>42</v>
      </c>
      <c r="AK1122" s="369" t="s">
        <v>4598</v>
      </c>
      <c r="AL1122" s="15" t="s">
        <v>2578</v>
      </c>
      <c r="AM1122" s="85">
        <v>45259.821666666663</v>
      </c>
      <c r="AN1122" s="15" t="s">
        <v>49</v>
      </c>
      <c r="AO1122" s="1111">
        <v>45267</v>
      </c>
      <c r="AP1122" s="15">
        <v>1</v>
      </c>
      <c r="AQ1122" s="20">
        <v>1</v>
      </c>
      <c r="AR1122" s="199">
        <v>1</v>
      </c>
      <c r="AS1122" s="146" t="s">
        <v>47</v>
      </c>
      <c r="AT1122" s="185" t="s">
        <v>48</v>
      </c>
      <c r="AU1122" s="164" t="s">
        <v>47</v>
      </c>
      <c r="AV1122" s="58"/>
      <c r="AW1122" s="180"/>
      <c r="AX1122" s="58"/>
      <c r="AY1122" s="188"/>
      <c r="AZ1122" s="58"/>
      <c r="BA1122" s="58"/>
      <c r="BB1122" s="164"/>
      <c r="BC1122" s="164"/>
      <c r="BD1122" s="164"/>
      <c r="BE1122" s="164"/>
      <c r="BF1122" s="164"/>
      <c r="BG1122" s="755">
        <f t="shared" si="408"/>
        <v>14</v>
      </c>
      <c r="BH1122" s="709">
        <f t="shared" si="409"/>
        <v>15</v>
      </c>
      <c r="BI1122" s="755">
        <f t="shared" si="410"/>
        <v>1</v>
      </c>
      <c r="BJ1122" s="459" t="str">
        <f t="shared" si="411"/>
        <v>NO TIENE REZAGO</v>
      </c>
      <c r="BK1122" s="164"/>
    </row>
    <row r="1123" spans="1:63" customFormat="1" ht="18.75" customHeight="1">
      <c r="A1123" s="481">
        <v>447</v>
      </c>
      <c r="B1123" s="114" t="s">
        <v>2836</v>
      </c>
      <c r="C1123" s="15" t="s">
        <v>33</v>
      </c>
      <c r="D1123" s="15" t="s">
        <v>33</v>
      </c>
      <c r="E1123" s="16" t="s">
        <v>34</v>
      </c>
      <c r="F1123" s="15">
        <v>918791356</v>
      </c>
      <c r="G1123" s="310" t="str">
        <f>CONCATENATE(MID(Q1123,3,2),MID(P1123,1,2),MID(H1123,1,2),MID(I1123,1,2),MID(J1123,1,2), MID(K1123,1,2),MID(L1123,1,1))</f>
        <v>2011RIMEMESON</v>
      </c>
      <c r="H1123" s="18" t="s">
        <v>592</v>
      </c>
      <c r="I1123" s="18" t="s">
        <v>3287</v>
      </c>
      <c r="J1123" s="18" t="s">
        <v>1858</v>
      </c>
      <c r="K1123" s="18" t="s">
        <v>2915</v>
      </c>
      <c r="L1123" s="21" t="s">
        <v>1938</v>
      </c>
      <c r="M1123" s="185" t="s">
        <v>1938</v>
      </c>
      <c r="N1123" s="193">
        <v>44150</v>
      </c>
      <c r="O1123" s="199">
        <v>15</v>
      </c>
      <c r="P1123" s="199">
        <v>11</v>
      </c>
      <c r="Q1123" s="199">
        <v>2020</v>
      </c>
      <c r="R1123" s="637">
        <f t="shared" ca="1" si="406"/>
        <v>3</v>
      </c>
      <c r="S1123" s="15" t="s">
        <v>4809</v>
      </c>
      <c r="T1123" s="15" t="s">
        <v>2113</v>
      </c>
      <c r="U1123" s="115" t="s">
        <v>3288</v>
      </c>
      <c r="V1123" s="21" t="s">
        <v>53</v>
      </c>
      <c r="W1123" s="114" t="s">
        <v>47</v>
      </c>
      <c r="X1123" s="51" t="str">
        <f t="shared" si="407"/>
        <v>9310MEALALCRV</v>
      </c>
      <c r="Y1123" s="15" t="s">
        <v>1097</v>
      </c>
      <c r="Z1123" s="15" t="s">
        <v>1098</v>
      </c>
      <c r="AA1123" s="15" t="s">
        <v>856</v>
      </c>
      <c r="AB1123" s="15" t="s">
        <v>1099</v>
      </c>
      <c r="AC1123" s="481" t="s">
        <v>56</v>
      </c>
      <c r="AD1123" s="44" t="s">
        <v>111</v>
      </c>
      <c r="AE1123" s="116">
        <v>34271</v>
      </c>
      <c r="AF1123" s="18" t="s">
        <v>753</v>
      </c>
      <c r="AG1123" s="18" t="s">
        <v>114</v>
      </c>
      <c r="AH1123" s="18" t="s">
        <v>293</v>
      </c>
      <c r="AI1123" s="58" t="s">
        <v>4809</v>
      </c>
      <c r="AJ1123" s="150" t="s">
        <v>142</v>
      </c>
      <c r="AK1123" s="117" t="s">
        <v>1100</v>
      </c>
      <c r="AL1123" s="15" t="s">
        <v>2578</v>
      </c>
      <c r="AM1123" s="31">
        <v>45203.820798611108</v>
      </c>
      <c r="AN1123" s="15" t="s">
        <v>49</v>
      </c>
      <c r="AO1123" s="31">
        <v>45245</v>
      </c>
      <c r="AP1123" s="15">
        <v>1</v>
      </c>
      <c r="AQ1123" s="20">
        <v>1</v>
      </c>
      <c r="AR1123" s="20">
        <v>1</v>
      </c>
      <c r="AS1123" s="114" t="s">
        <v>47</v>
      </c>
      <c r="AT1123" s="15" t="s">
        <v>48</v>
      </c>
      <c r="AU1123" s="398" t="s">
        <v>47</v>
      </c>
      <c r="AV1123" s="15"/>
      <c r="AW1123" s="180"/>
      <c r="AX1123" s="15"/>
      <c r="AY1123" s="188"/>
      <c r="AZ1123" s="15"/>
      <c r="BA1123" s="15"/>
      <c r="BB1123" s="164"/>
      <c r="BC1123" s="164"/>
      <c r="BD1123" s="164"/>
      <c r="BE1123" s="164"/>
      <c r="BF1123" s="164"/>
      <c r="BG1123" s="755">
        <f t="shared" si="408"/>
        <v>6</v>
      </c>
      <c r="BH1123" s="709">
        <f t="shared" si="409"/>
        <v>3</v>
      </c>
      <c r="BI1123" s="755">
        <f t="shared" si="410"/>
        <v>-3</v>
      </c>
      <c r="BJ1123" s="459" t="str">
        <f t="shared" si="411"/>
        <v>NO TIENE REZAGO</v>
      </c>
      <c r="BK1123" s="164"/>
    </row>
    <row r="1124" spans="1:63" customFormat="1" ht="18.75" customHeight="1">
      <c r="A1124" s="481">
        <v>478</v>
      </c>
      <c r="B1124" s="114" t="s">
        <v>2836</v>
      </c>
      <c r="C1124" s="15" t="s">
        <v>33</v>
      </c>
      <c r="D1124" s="15" t="s">
        <v>33</v>
      </c>
      <c r="E1124" s="16" t="s">
        <v>132</v>
      </c>
      <c r="F1124" s="15">
        <v>900402579</v>
      </c>
      <c r="G1124" s="310" t="str">
        <f>CONCATENATE(MID(Q1124,3,2),MID(P1124,1,2),MID(H1124,1,2),MID(I1124,1,2),MID(J1124,1,2), MID(K1124,1,2),MID(L1124,1,1))</f>
        <v>168RINAANEDP</v>
      </c>
      <c r="H1124" s="18" t="s">
        <v>592</v>
      </c>
      <c r="I1124" s="18" t="s">
        <v>1188</v>
      </c>
      <c r="J1124" s="18" t="s">
        <v>1879</v>
      </c>
      <c r="K1124" s="18" t="s">
        <v>1775</v>
      </c>
      <c r="L1124" s="21" t="s">
        <v>42</v>
      </c>
      <c r="M1124" s="21" t="s">
        <v>42</v>
      </c>
      <c r="N1124" s="193">
        <v>42600</v>
      </c>
      <c r="O1124" s="199">
        <v>18</v>
      </c>
      <c r="P1124" s="199">
        <v>8</v>
      </c>
      <c r="Q1124" s="199">
        <v>2016</v>
      </c>
      <c r="R1124" s="637">
        <f t="shared" ca="1" si="406"/>
        <v>7</v>
      </c>
      <c r="S1124" s="15" t="s">
        <v>4808</v>
      </c>
      <c r="T1124" s="15" t="s">
        <v>42</v>
      </c>
      <c r="U1124" s="131" t="s">
        <v>3345</v>
      </c>
      <c r="V1124" s="14" t="s">
        <v>2592</v>
      </c>
      <c r="W1124" s="114" t="s">
        <v>47</v>
      </c>
      <c r="X1124" s="51" t="str">
        <f t="shared" si="407"/>
        <v>979NAVIMAYEV</v>
      </c>
      <c r="Y1124" s="15" t="s">
        <v>1188</v>
      </c>
      <c r="Z1124" s="15" t="s">
        <v>1189</v>
      </c>
      <c r="AA1124" s="15" t="s">
        <v>689</v>
      </c>
      <c r="AB1124" s="15" t="s">
        <v>1190</v>
      </c>
      <c r="AC1124" s="481" t="s">
        <v>56</v>
      </c>
      <c r="AD1124" s="44" t="s">
        <v>57</v>
      </c>
      <c r="AE1124" s="85">
        <v>35695</v>
      </c>
      <c r="AF1124" s="18" t="s">
        <v>252</v>
      </c>
      <c r="AG1124" s="18" t="s">
        <v>45</v>
      </c>
      <c r="AH1124" s="18" t="s">
        <v>66</v>
      </c>
      <c r="AI1124" s="58" t="s">
        <v>4809</v>
      </c>
      <c r="AJ1124" s="32" t="s">
        <v>58</v>
      </c>
      <c r="AK1124" s="20">
        <v>25686942</v>
      </c>
      <c r="AL1124" s="15" t="s">
        <v>2578</v>
      </c>
      <c r="AM1124" s="85">
        <v>45258.375549375</v>
      </c>
      <c r="AN1124" s="15" t="s">
        <v>49</v>
      </c>
      <c r="AO1124" s="31">
        <v>45257</v>
      </c>
      <c r="AP1124" s="15">
        <v>2</v>
      </c>
      <c r="AQ1124" s="20">
        <v>2</v>
      </c>
      <c r="AR1124" s="20">
        <v>1</v>
      </c>
      <c r="AS1124" s="114" t="s">
        <v>47</v>
      </c>
      <c r="AT1124" s="15" t="s">
        <v>98</v>
      </c>
      <c r="AU1124" s="398" t="s">
        <v>47</v>
      </c>
      <c r="AV1124" s="15"/>
      <c r="AW1124" s="180"/>
      <c r="AX1124" s="15"/>
      <c r="AY1124" s="188"/>
      <c r="AZ1124" s="15"/>
      <c r="BA1124" s="15"/>
      <c r="BB1124" s="164"/>
      <c r="BC1124" s="164"/>
      <c r="BD1124" s="164"/>
      <c r="BE1124" s="164"/>
      <c r="BF1124" s="164"/>
      <c r="BG1124" s="755">
        <f t="shared" si="408"/>
        <v>6</v>
      </c>
      <c r="BH1124" s="709">
        <f t="shared" si="409"/>
        <v>7</v>
      </c>
      <c r="BI1124" s="755">
        <f t="shared" si="410"/>
        <v>1</v>
      </c>
      <c r="BJ1124" s="459" t="str">
        <f t="shared" si="411"/>
        <v>NO TIENE REZAGO</v>
      </c>
      <c r="BK1124" s="164"/>
    </row>
    <row r="1125" spans="1:63" customFormat="1" ht="18.75" customHeight="1">
      <c r="A1125" s="481">
        <v>1100</v>
      </c>
      <c r="B1125" s="23" t="s">
        <v>5311</v>
      </c>
      <c r="C1125" s="15" t="s">
        <v>33</v>
      </c>
      <c r="D1125" s="15" t="s">
        <v>33</v>
      </c>
      <c r="E1125" s="520" t="s">
        <v>68</v>
      </c>
      <c r="F1125" s="520" t="s">
        <v>5323</v>
      </c>
      <c r="G1125" s="310" t="str">
        <f>CONCATENATE(MID(Q1125,3,2),MID(P1125,1,2),MID(H1125,1,2),MID(I1125,1,2),MID(J1125,1,2), MID(K1125,1,2),MID(L1125,1,1))</f>
        <v>155RIPEORESP</v>
      </c>
      <c r="H1125" s="18" t="s">
        <v>592</v>
      </c>
      <c r="I1125" s="18" t="s">
        <v>5383</v>
      </c>
      <c r="J1125" s="18" t="s">
        <v>5387</v>
      </c>
      <c r="K1125" s="18" t="s">
        <v>5388</v>
      </c>
      <c r="L1125" s="520" t="s">
        <v>42</v>
      </c>
      <c r="M1125" s="462" t="s">
        <v>42</v>
      </c>
      <c r="N1125" s="521">
        <v>42145</v>
      </c>
      <c r="O1125" s="637">
        <v>21</v>
      </c>
      <c r="P1125" s="637">
        <v>5</v>
      </c>
      <c r="Q1125" s="637">
        <v>2015</v>
      </c>
      <c r="R1125" s="637">
        <f ca="1">DATEDIF(N1125,TODAY(),"Y")</f>
        <v>8</v>
      </c>
      <c r="S1125" s="483" t="s">
        <v>4809</v>
      </c>
      <c r="T1125" s="462" t="s">
        <v>42</v>
      </c>
      <c r="U1125" s="462" t="s">
        <v>40</v>
      </c>
      <c r="V1125" s="756" t="s">
        <v>2631</v>
      </c>
      <c r="W1125" s="114" t="s">
        <v>47</v>
      </c>
      <c r="X1125" s="51" t="str">
        <f>UPPER(CONCATENATE(MID(AH1125,3,2),MID(AG1125,1,2),MID(Y1125,1,2),MID(Z1125,1,2),MID(AA1125,1,2),MID(AB1125,1,2),MID(AC1125,1,1)))</f>
        <v>937PEGUJOTEV</v>
      </c>
      <c r="Y1125" s="462" t="s">
        <v>5383</v>
      </c>
      <c r="Z1125" s="462" t="s">
        <v>781</v>
      </c>
      <c r="AA1125" s="462" t="s">
        <v>5476</v>
      </c>
      <c r="AB1125" s="462" t="s">
        <v>5475</v>
      </c>
      <c r="AC1125" s="481" t="s">
        <v>56</v>
      </c>
      <c r="AD1125" s="15" t="s">
        <v>42</v>
      </c>
      <c r="AE1125" s="522">
        <v>34169</v>
      </c>
      <c r="AF1125" s="462">
        <v>19</v>
      </c>
      <c r="AG1125" s="462">
        <v>7</v>
      </c>
      <c r="AH1125" s="462">
        <v>1993</v>
      </c>
      <c r="AI1125" s="15" t="s">
        <v>4809</v>
      </c>
      <c r="AJ1125" s="462" t="s">
        <v>42</v>
      </c>
      <c r="AK1125" s="462">
        <v>3566656</v>
      </c>
      <c r="AL1125" s="15" t="s">
        <v>2578</v>
      </c>
      <c r="AM1125" s="1100">
        <v>45264</v>
      </c>
      <c r="AN1125" s="15" t="s">
        <v>49</v>
      </c>
      <c r="AO1125" s="1100">
        <v>45295</v>
      </c>
      <c r="AP1125" s="520">
        <v>3</v>
      </c>
      <c r="AQ1125" s="637">
        <v>1</v>
      </c>
      <c r="AR1125" s="637">
        <v>1</v>
      </c>
      <c r="AS1125" s="638" t="s">
        <v>47</v>
      </c>
      <c r="AT1125" s="18" t="s">
        <v>5498</v>
      </c>
      <c r="AU1125" s="23"/>
      <c r="AV1125" s="58"/>
      <c r="AW1125" s="462"/>
      <c r="AX1125" s="520"/>
      <c r="AY1125" s="462"/>
      <c r="AZ1125" s="58"/>
      <c r="BA1125" s="58"/>
      <c r="BB1125" s="23"/>
      <c r="BC1125" s="23"/>
      <c r="BD1125" s="23"/>
      <c r="BE1125" s="23"/>
      <c r="BF1125" s="23"/>
      <c r="BG1125" s="759">
        <f>IF(V1125="NINGUNO",6, IF(V1125="NIVEL INICIAL 3 AÑOS",6,IF(V1125="NIVEL INICIAL 4 AÑOS",6, IF(V1125="NIVEL INICIAL 5 AÑOS",6, IF(V1125="PRIMARIA - 1ER GRADO",6, IF(V1125="PRIMARIA - 2DO GRADO",7, IF(V1125="PRIMARIA - 3ER GRADO",8, IF(V1125="PRIMARIA - 4TO GRADO",9, IF(V1125="PRIMARIA - 5TO GRADO",10, IF(V1125="PRIMARIA - 6TO GRADO",11, IF(V1125="SECUNDARIA - 1ER GRADO",12, IF(V1125="SECUNDARIA - 2DO GRADO",13, IF(V1125="SECUNDARIA - 3ER GRADO",14, IF(V1125="SECUNDARIA - 4TO GRADO",15))))))))))))))</f>
        <v>6</v>
      </c>
      <c r="BH1125" s="41">
        <f>DATEDIF(N1125,"31/03/2024","Y")</f>
        <v>8</v>
      </c>
      <c r="BI1125" s="759">
        <f>BH1125-BG1125</f>
        <v>2</v>
      </c>
      <c r="BJ1125" s="105" t="str">
        <f>IF(BI1125&lt;=1,"NO TIENE REZAGO", IF(BI1125=2,"2 AÑOS REZAGO", IF(BI1125=3,"3 AÑOS REZAGO", IF(BI1125&gt;=4, "4 AÑOS REZAGO A MÁS"))))</f>
        <v>2 AÑOS REZAGO</v>
      </c>
    </row>
    <row r="1126" spans="1:63" customFormat="1" ht="18.75" customHeight="1">
      <c r="A1126" s="481">
        <v>1101</v>
      </c>
      <c r="B1126" s="23" t="s">
        <v>5311</v>
      </c>
      <c r="C1126" s="15" t="s">
        <v>33</v>
      </c>
      <c r="D1126" s="15" t="s">
        <v>33</v>
      </c>
      <c r="E1126" s="520" t="s">
        <v>68</v>
      </c>
      <c r="F1126" s="520" t="s">
        <v>5323</v>
      </c>
      <c r="G1126" s="310" t="str">
        <f>CONCATENATE(MID(Q1126,3,2),MID(P1126,1,2),MID(H1126,1,2),MID(I1126,1,2),MID(J1126,1,2), MID(K1126,1,2),MID(L1126,1,1))</f>
        <v>187RIPEORWAP</v>
      </c>
      <c r="H1126" s="18" t="s">
        <v>592</v>
      </c>
      <c r="I1126" s="18" t="s">
        <v>5383</v>
      </c>
      <c r="J1126" s="18" t="s">
        <v>2655</v>
      </c>
      <c r="K1126" s="18" t="s">
        <v>5389</v>
      </c>
      <c r="L1126" s="520" t="s">
        <v>42</v>
      </c>
      <c r="M1126" s="462" t="s">
        <v>42</v>
      </c>
      <c r="N1126" s="521">
        <v>43293</v>
      </c>
      <c r="O1126" s="637">
        <v>12</v>
      </c>
      <c r="P1126" s="637">
        <v>7</v>
      </c>
      <c r="Q1126" s="637">
        <v>2018</v>
      </c>
      <c r="R1126" s="637">
        <f ca="1">DATEDIF(N1126,TODAY(),"Y")</f>
        <v>5</v>
      </c>
      <c r="S1126" s="483" t="s">
        <v>4809</v>
      </c>
      <c r="T1126" s="462" t="s">
        <v>42</v>
      </c>
      <c r="U1126" s="462" t="s">
        <v>40</v>
      </c>
      <c r="V1126" s="14" t="s">
        <v>2595</v>
      </c>
      <c r="W1126" s="114" t="s">
        <v>47</v>
      </c>
      <c r="X1126" s="51" t="str">
        <f>UPPER(CONCATENATE(MID(AH1126,3,2),MID(AG1126,1,2),MID(Y1126,1,2),MID(Z1126,1,2),MID(AA1126,1,2),MID(AB1126,1,2),MID(AC1126,1,1)))</f>
        <v>937PEGUJOTEV</v>
      </c>
      <c r="Y1126" s="462" t="s">
        <v>5383</v>
      </c>
      <c r="Z1126" s="462" t="s">
        <v>5384</v>
      </c>
      <c r="AA1126" s="462" t="s">
        <v>1969</v>
      </c>
      <c r="AB1126" s="462" t="s">
        <v>5475</v>
      </c>
      <c r="AC1126" s="481" t="s">
        <v>56</v>
      </c>
      <c r="AD1126" s="15" t="s">
        <v>42</v>
      </c>
      <c r="AE1126" s="522">
        <v>34169</v>
      </c>
      <c r="AF1126" s="462">
        <v>19</v>
      </c>
      <c r="AG1126" s="462">
        <v>7</v>
      </c>
      <c r="AH1126" s="462">
        <v>1993</v>
      </c>
      <c r="AI1126" s="15" t="s">
        <v>4809</v>
      </c>
      <c r="AJ1126" s="462" t="s">
        <v>42</v>
      </c>
      <c r="AK1126" s="462">
        <v>3566656</v>
      </c>
      <c r="AL1126" s="15" t="s">
        <v>2578</v>
      </c>
      <c r="AM1126" s="1100">
        <v>45264</v>
      </c>
      <c r="AN1126" s="520"/>
      <c r="AO1126" s="1100"/>
      <c r="AP1126" s="520"/>
      <c r="AQ1126" s="462"/>
      <c r="AR1126" s="462"/>
      <c r="AS1126" s="114" t="s">
        <v>47</v>
      </c>
      <c r="AT1126" s="18" t="s">
        <v>5498</v>
      </c>
      <c r="AV1126" s="58"/>
      <c r="AW1126" s="501"/>
      <c r="AX1126" s="520"/>
      <c r="AY1126" s="501"/>
      <c r="AZ1126" s="58"/>
      <c r="BA1126" s="58"/>
      <c r="BG1126" s="755">
        <f>IF(V1126="NINGUNO",6, IF(V1126="NIVEL INICIAL 3 AÑOS",6,IF(V1126="NIVEL INICIAL 4 AÑOS",6, IF(V1126="NIVEL INICIAL 5 AÑOS",6, IF(V1126="PRIMARIA - 1ER GRADO",6, IF(V1126="PRIMARIA - 2DO GRADO",7, IF(V1126="PRIMARIA - 3ER GRADO",8, IF(V1126="PRIMARIA - 4TO GRADO",9, IF(V1126="PRIMARIA - 5TO GRADO",10, IF(V1126="PRIMARIA - 6TO GRADO",11, IF(V1126="SECUNDARIA - 1ER GRADO",12, IF(V1126="SECUNDARIA - 2DO GRADO",13, IF(V1126="SECUNDARIA - 3ER GRADO",14, IF(V1126="SECUNDARIA - 4TO GRADO",15))))))))))))))</f>
        <v>6</v>
      </c>
      <c r="BH1126" s="709">
        <f>DATEDIF(N1126,"31/03/2024","Y")</f>
        <v>5</v>
      </c>
      <c r="BI1126" s="755">
        <f>BH1126-BG1126</f>
        <v>-1</v>
      </c>
      <c r="BJ1126" s="459" t="str">
        <f>IF(BI1126&lt;=1,"NO TIENE REZAGO", IF(BI1126=2,"2 AÑOS REZAGO", IF(BI1126=3,"3 AÑOS REZAGO", IF(BI1126&gt;=4, "4 AÑOS REZAGO A MÁS"))))</f>
        <v>NO TIENE REZAGO</v>
      </c>
    </row>
    <row r="1127" spans="1:63" customFormat="1" ht="18.75" customHeight="1">
      <c r="A1127" s="481">
        <v>812</v>
      </c>
      <c r="B1127" s="23" t="s">
        <v>4811</v>
      </c>
      <c r="C1127" s="15" t="s">
        <v>5146</v>
      </c>
      <c r="D1127" s="15" t="s">
        <v>4021</v>
      </c>
      <c r="E1127" s="21" t="s">
        <v>294</v>
      </c>
      <c r="F1127" s="198" t="s">
        <v>4087</v>
      </c>
      <c r="G1127" s="310" t="str">
        <f>CONCATENATE(MID(Q1127,3,2),MID(P1127,1,2),MID(H1127,1,2),MID(I1127,1,2),MID(J1127,1,2), MID(K1127,1,2),MID(L1127,1,1))</f>
        <v>151RIAR JDAS</v>
      </c>
      <c r="H1127" s="192" t="s">
        <v>3932</v>
      </c>
      <c r="I1127" s="192" t="s">
        <v>3964</v>
      </c>
      <c r="J1127" s="192" t="s">
        <v>4094</v>
      </c>
      <c r="K1127" s="192" t="s">
        <v>1957</v>
      </c>
      <c r="L1127" s="15" t="s">
        <v>57</v>
      </c>
      <c r="M1127" s="103" t="s">
        <v>57</v>
      </c>
      <c r="N1127" s="193">
        <v>42008</v>
      </c>
      <c r="O1127" s="199">
        <v>4</v>
      </c>
      <c r="P1127" s="199">
        <v>1</v>
      </c>
      <c r="Q1127" s="199">
        <v>2015</v>
      </c>
      <c r="R1127" s="637">
        <f ca="1">DATEDIF(N1127,TODAY(),"Y")</f>
        <v>9</v>
      </c>
      <c r="S1127" s="15" t="s">
        <v>4808</v>
      </c>
      <c r="T1127" s="29" t="s">
        <v>2590</v>
      </c>
      <c r="U1127" s="185">
        <v>19</v>
      </c>
      <c r="V1127" s="14" t="s">
        <v>2588</v>
      </c>
      <c r="W1127" s="114" t="s">
        <v>47</v>
      </c>
      <c r="X1127" s="51" t="str">
        <f>UPPER(CONCATENATE(MID(AH1127,3,2),MID(AG1127,1,2),MID(Y1127,1,2),MID(Z1127,1,2),MID(AA1127,1,2),MID(AB1127,1,2),MID(AC1127,1,1)))</f>
        <v>10ARROYI DV</v>
      </c>
      <c r="Y1127" s="197" t="s">
        <v>4090</v>
      </c>
      <c r="Z1127" s="192" t="s">
        <v>3966</v>
      </c>
      <c r="AA1127" s="192" t="s">
        <v>4091</v>
      </c>
      <c r="AB1127" s="192" t="s">
        <v>4092</v>
      </c>
      <c r="AC1127" s="481" t="s">
        <v>56</v>
      </c>
      <c r="AD1127" s="44" t="s">
        <v>57</v>
      </c>
      <c r="AE1127" s="407">
        <v>36453</v>
      </c>
      <c r="AF1127" s="185">
        <v>20</v>
      </c>
      <c r="AG1127" s="185">
        <v>10</v>
      </c>
      <c r="AH1127" s="185">
        <v>0</v>
      </c>
      <c r="AI1127" s="58" t="s">
        <v>4809</v>
      </c>
      <c r="AJ1127" s="32" t="s">
        <v>58</v>
      </c>
      <c r="AK1127" s="381">
        <v>29879717</v>
      </c>
      <c r="AL1127" s="15" t="s">
        <v>2578</v>
      </c>
      <c r="AM1127" s="387">
        <v>45214</v>
      </c>
      <c r="AN1127" s="15"/>
      <c r="AO1127" s="31"/>
      <c r="AP1127" s="15"/>
      <c r="AQ1127" s="20"/>
      <c r="AR1127" s="199"/>
      <c r="AS1127" s="146" t="s">
        <v>47</v>
      </c>
      <c r="AT1127" s="185" t="s">
        <v>84</v>
      </c>
      <c r="AU1127" s="164" t="s">
        <v>47</v>
      </c>
      <c r="AV1127" s="58"/>
      <c r="AW1127" s="180"/>
      <c r="AX1127" s="58"/>
      <c r="AY1127" s="180"/>
      <c r="AZ1127" s="58"/>
      <c r="BA1127" s="58"/>
      <c r="BB1127" s="164"/>
      <c r="BC1127" s="164"/>
      <c r="BD1127" s="164"/>
      <c r="BE1127" s="164"/>
      <c r="BF1127" s="164"/>
      <c r="BG1127" s="755">
        <f>IF(V1127="NINGUNO",6, IF(V1127="NIVEL INICIAL 3 AÑOS",6,IF(V1127="NIVEL INICIAL 4 AÑOS",6, IF(V1127="NIVEL INICIAL 5 AÑOS",6, IF(V1127="PRIMARIA - 1ER GRADO",6, IF(V1127="PRIMARIA - 2DO GRADO",7, IF(V1127="PRIMARIA - 3ER GRADO",8, IF(V1127="PRIMARIA - 4TO GRADO",9, IF(V1127="PRIMARIA - 5TO GRADO",10, IF(V1127="PRIMARIA - 6TO GRADO",11, IF(V1127="SECUNDARIA - 1ER GRADO",12, IF(V1127="SECUNDARIA - 2DO GRADO",13, IF(V1127="SECUNDARIA - 3ER GRADO",14, IF(V1127="SECUNDARIA - 4TO GRADO",15))))))))))))))</f>
        <v>7</v>
      </c>
      <c r="BH1127" s="709">
        <f>DATEDIF(N1127,"31/03/2024","Y")</f>
        <v>9</v>
      </c>
      <c r="BI1127" s="755">
        <f>BH1127-BG1127</f>
        <v>2</v>
      </c>
      <c r="BJ1127" s="459" t="str">
        <f>IF(BI1127&lt;=1,"NO TIENE REZAGO", IF(BI1127=2,"2 AÑOS REZAGO", IF(BI1127=3,"3 AÑOS REZAGO", IF(BI1127&gt;=4, "4 AÑOS REZAGO A MÁS"))))</f>
        <v>2 AÑOS REZAGO</v>
      </c>
      <c r="BK1127" s="164" t="s">
        <v>4093</v>
      </c>
    </row>
    <row r="1128" spans="1:63" customFormat="1" ht="18.75" customHeight="1">
      <c r="A1128" s="481">
        <v>811</v>
      </c>
      <c r="B1128" s="23" t="s">
        <v>4811</v>
      </c>
      <c r="C1128" s="15" t="s">
        <v>5146</v>
      </c>
      <c r="D1128" s="15" t="s">
        <v>4021</v>
      </c>
      <c r="E1128" s="21" t="s">
        <v>294</v>
      </c>
      <c r="F1128" s="198" t="s">
        <v>4087</v>
      </c>
      <c r="G1128" s="310" t="str">
        <f>CONCATENATE(MID(Q1128,3,2),MID(P1128,1,2),MID(H1128,1,2),MID(I1128,1,2),MID(J1128,1,2), MID(K1128,1,2),MID(L1128,1,1))</f>
        <v>163RIARMIISS</v>
      </c>
      <c r="H1128" s="192" t="s">
        <v>3932</v>
      </c>
      <c r="I1128" s="192" t="s">
        <v>3964</v>
      </c>
      <c r="J1128" s="192" t="s">
        <v>4088</v>
      </c>
      <c r="K1128" s="192" t="s">
        <v>4089</v>
      </c>
      <c r="L1128" s="15" t="s">
        <v>57</v>
      </c>
      <c r="M1128" s="103" t="s">
        <v>57</v>
      </c>
      <c r="N1128" s="193">
        <v>42455</v>
      </c>
      <c r="O1128" s="199">
        <v>26</v>
      </c>
      <c r="P1128" s="199">
        <v>3</v>
      </c>
      <c r="Q1128" s="199">
        <v>2016</v>
      </c>
      <c r="R1128" s="637">
        <f ca="1">DATEDIF(N1128,TODAY(),"Y")</f>
        <v>8</v>
      </c>
      <c r="S1128" s="15" t="s">
        <v>4809</v>
      </c>
      <c r="T1128" s="29" t="s">
        <v>2590</v>
      </c>
      <c r="U1128" s="185">
        <v>968</v>
      </c>
      <c r="V1128" s="756" t="s">
        <v>2631</v>
      </c>
      <c r="W1128" s="114" t="s">
        <v>47</v>
      </c>
      <c r="X1128" s="51" t="str">
        <f>UPPER(CONCATENATE(MID(AH1128,3,2),MID(AG1128,1,2),MID(Y1128,1,2),MID(Z1128,1,2),MID(AA1128,1,2),MID(AB1128,1,2),MID(AC1128,1,1)))</f>
        <v>10ARROYI DV</v>
      </c>
      <c r="Y1128" s="197" t="s">
        <v>4090</v>
      </c>
      <c r="Z1128" s="192" t="s">
        <v>3966</v>
      </c>
      <c r="AA1128" s="192" t="s">
        <v>4091</v>
      </c>
      <c r="AB1128" s="192" t="s">
        <v>4092</v>
      </c>
      <c r="AC1128" s="481" t="s">
        <v>56</v>
      </c>
      <c r="AD1128" s="44" t="s">
        <v>57</v>
      </c>
      <c r="AE1128" s="407">
        <v>36453</v>
      </c>
      <c r="AF1128" s="185">
        <v>20</v>
      </c>
      <c r="AG1128" s="185">
        <v>10</v>
      </c>
      <c r="AH1128" s="185">
        <v>0</v>
      </c>
      <c r="AI1128" s="58" t="s">
        <v>4809</v>
      </c>
      <c r="AJ1128" s="32" t="s">
        <v>58</v>
      </c>
      <c r="AK1128" s="381">
        <v>29879717</v>
      </c>
      <c r="AL1128" s="15" t="s">
        <v>2578</v>
      </c>
      <c r="AM1128" s="31">
        <v>45210</v>
      </c>
      <c r="AN1128" s="15" t="s">
        <v>49</v>
      </c>
      <c r="AO1128" s="1111">
        <v>45271</v>
      </c>
      <c r="AP1128" s="15">
        <v>2</v>
      </c>
      <c r="AQ1128" s="20">
        <v>2</v>
      </c>
      <c r="AR1128" s="199">
        <v>1</v>
      </c>
      <c r="AS1128" s="146" t="s">
        <v>47</v>
      </c>
      <c r="AT1128" s="185" t="s">
        <v>84</v>
      </c>
      <c r="AU1128" s="164" t="s">
        <v>47</v>
      </c>
      <c r="AV1128" s="1138"/>
      <c r="AW1128" s="180"/>
      <c r="AX1128" s="58"/>
      <c r="AY1128" s="334"/>
      <c r="AZ1128" s="1138"/>
      <c r="BA1128" s="1138"/>
      <c r="BB1128" s="164"/>
      <c r="BC1128" s="164"/>
      <c r="BD1128" s="164"/>
      <c r="BE1128" s="164"/>
      <c r="BF1128" s="164"/>
      <c r="BG1128" s="1135">
        <f>IF(V1128="NINGUNO",6, IF(V1128="NIVEL INICIAL 3 AÑOS",6,IF(V1128="NIVEL INICIAL 4 AÑOS",6, IF(V1128="NIVEL INICIAL 5 AÑOS",6, IF(V1128="PRIMARIA - 1ER GRADO",6, IF(V1128="PRIMARIA - 2DO GRADO",7, IF(V1128="PRIMARIA - 3ER GRADO",8, IF(V1128="PRIMARIA - 4TO GRADO",9, IF(V1128="PRIMARIA - 5TO GRADO",10, IF(V1128="PRIMARIA - 6TO GRADO",11, IF(V1128="SECUNDARIA - 1ER GRADO",12, IF(V1128="SECUNDARIA - 2DO GRADO",13, IF(V1128="SECUNDARIA - 3ER GRADO",14, IF(V1128="SECUNDARIA - 4TO GRADO",15))))))))))))))</f>
        <v>6</v>
      </c>
      <c r="BH1128" s="1136">
        <f>DATEDIF(N1128,"31/03/2024","Y")</f>
        <v>8</v>
      </c>
      <c r="BI1128" s="1135">
        <f>BH1128-BG1128</f>
        <v>2</v>
      </c>
      <c r="BJ1128" s="1137" t="str">
        <f>IF(BI1128&lt;=1,"NO TIENE REZAGO", IF(BI1128=2,"2 AÑOS REZAGO", IF(BI1128=3,"3 AÑOS REZAGO", IF(BI1128&gt;=4, "4 AÑOS REZAGO A MÁS"))))</f>
        <v>2 AÑOS REZAGO</v>
      </c>
      <c r="BK1128" s="164" t="s">
        <v>4093</v>
      </c>
    </row>
    <row r="1129" spans="1:63" customFormat="1" ht="18.75" customHeight="1">
      <c r="A1129" s="481">
        <v>1504</v>
      </c>
      <c r="B1129" s="23" t="s">
        <v>4811</v>
      </c>
      <c r="C1129" s="15" t="s">
        <v>5146</v>
      </c>
      <c r="D1129" s="15" t="s">
        <v>4021</v>
      </c>
      <c r="E1129" s="29" t="s">
        <v>146</v>
      </c>
      <c r="F1129" s="513" t="s">
        <v>562</v>
      </c>
      <c r="G1129" s="310" t="str">
        <f>CONCATENATE(MID(Q1129,3,2),MID(P1129,1,2),MID(H1129,1,2),MID(I1129,1,2),MID(J1129,1,2), MID(K1129,1,2),MID(L1129,1,1))</f>
        <v>089RIVANEGAS</v>
      </c>
      <c r="H1129" s="192" t="s">
        <v>3932</v>
      </c>
      <c r="I1129" s="192" t="s">
        <v>4763</v>
      </c>
      <c r="J1129" s="192" t="s">
        <v>4767</v>
      </c>
      <c r="K1129" s="192" t="s">
        <v>172</v>
      </c>
      <c r="L1129" s="58" t="s">
        <v>57</v>
      </c>
      <c r="M1129" s="103" t="s">
        <v>57</v>
      </c>
      <c r="N1129" s="193">
        <v>39696</v>
      </c>
      <c r="O1129" s="199">
        <v>5</v>
      </c>
      <c r="P1129" s="199">
        <v>9</v>
      </c>
      <c r="Q1129" s="199">
        <v>2008</v>
      </c>
      <c r="R1129" s="637">
        <f ca="1">DATEDIF(N1129,TODAY(),"Y")</f>
        <v>15</v>
      </c>
      <c r="S1129" s="483" t="s">
        <v>4809</v>
      </c>
      <c r="T1129" s="29" t="s">
        <v>86</v>
      </c>
      <c r="U1129" s="200">
        <v>32735004</v>
      </c>
      <c r="V1129" s="14" t="s">
        <v>2597</v>
      </c>
      <c r="W1129" s="114" t="s">
        <v>47</v>
      </c>
      <c r="X1129" s="51" t="str">
        <f>UPPER(CONCATENATE(MID(AH1129,3,2),MID(AG1129,1,2),MID(Y1129,1,2),MID(Z1129,1,2),MID(AA1129,1,2),MID(AB1129,1,2),MID(AC1129,1,1)))</f>
        <v>899VANIYHCOV</v>
      </c>
      <c r="Y1129" s="197" t="s">
        <v>4760</v>
      </c>
      <c r="Z1129" s="32" t="s">
        <v>53</v>
      </c>
      <c r="AA1129" s="192" t="s">
        <v>4761</v>
      </c>
      <c r="AB1129" s="192" t="s">
        <v>439</v>
      </c>
      <c r="AC1129" s="481" t="s">
        <v>56</v>
      </c>
      <c r="AD1129" s="44" t="s">
        <v>57</v>
      </c>
      <c r="AE1129" s="407">
        <v>32763</v>
      </c>
      <c r="AF1129" s="185">
        <v>12</v>
      </c>
      <c r="AG1129" s="185">
        <v>9</v>
      </c>
      <c r="AH1129" s="185">
        <v>1989</v>
      </c>
      <c r="AI1129" s="15" t="s">
        <v>4809</v>
      </c>
      <c r="AJ1129" s="32" t="s">
        <v>58</v>
      </c>
      <c r="AK1129" s="200">
        <v>20811193</v>
      </c>
      <c r="AL1129" s="15" t="s">
        <v>2578</v>
      </c>
      <c r="AM1129" s="557">
        <v>45221</v>
      </c>
      <c r="AN1129" s="481"/>
      <c r="AO1129" s="1114"/>
      <c r="AP1129" s="481">
        <v>5</v>
      </c>
      <c r="AQ1129" s="20"/>
      <c r="AR1129" s="199"/>
      <c r="AS1129" s="146" t="s">
        <v>47</v>
      </c>
      <c r="AT1129" s="185" t="s">
        <v>84</v>
      </c>
      <c r="AU1129" s="18" t="s">
        <v>47</v>
      </c>
      <c r="AV1129" s="58"/>
      <c r="AW1129" s="263"/>
      <c r="AX1129" s="1426"/>
      <c r="AY1129" s="18"/>
      <c r="AZ1129" s="58"/>
      <c r="BA1129" s="58"/>
      <c r="BB1129" s="18"/>
      <c r="BC1129" s="18"/>
      <c r="BD1129" s="188"/>
      <c r="BE1129" s="188"/>
      <c r="BF1129" s="18"/>
      <c r="BG1129" s="759">
        <f>IF(V1129="NINGUNO",6, IF(V1129="NIVEL INICIAL 3 AÑOS",6,IF(V1129="NIVEL INICIAL 4 AÑOS",6, IF(V1129="NIVEL INICIAL 5 AÑOS",6, IF(V1129="PRIMARIA - 1ER GRADO",6, IF(V1129="PRIMARIA - 2DO GRADO",7, IF(V1129="PRIMARIA - 3ER GRADO",8, IF(V1129="PRIMARIA - 4TO GRADO",9, IF(V1129="PRIMARIA - 5TO GRADO",10, IF(V1129="PRIMARIA - 6TO GRADO",11, IF(V1129="SECUNDARIA - 1ER GRADO",12, IF(V1129="SECUNDARIA - 2DO GRADO",13, IF(V1129="SECUNDARIA - 3ER GRADO",14, IF(V1129="SECUNDARIA - 4TO GRADO",15))))))))))))))</f>
        <v>13</v>
      </c>
      <c r="BH1129" s="41">
        <f>DATEDIF(N1129,"31/03/2024","Y")</f>
        <v>15</v>
      </c>
      <c r="BI1129" s="759">
        <f>BH1129-BG1129</f>
        <v>2</v>
      </c>
      <c r="BJ1129" s="105" t="str">
        <f>IF(BI1129&lt;=1,"NO TIENE REZAGO", IF(BI1129=2,"2 AÑOS REZAGO", IF(BI1129=3,"3 AÑOS REZAGO", IF(BI1129&gt;=4, "4 AÑOS REZAGO A MÁS"))))</f>
        <v>2 AÑOS REZAGO</v>
      </c>
      <c r="BK1129" s="18" t="s">
        <v>4762</v>
      </c>
    </row>
    <row r="1130" spans="1:63" customFormat="1" ht="18.75" customHeight="1">
      <c r="A1130" s="481">
        <v>845</v>
      </c>
      <c r="B1130" s="23" t="s">
        <v>4811</v>
      </c>
      <c r="C1130" s="15" t="s">
        <v>33</v>
      </c>
      <c r="D1130" s="15" t="s">
        <v>33</v>
      </c>
      <c r="E1130" s="185" t="s">
        <v>34</v>
      </c>
      <c r="F1130" s="185">
        <v>902114533</v>
      </c>
      <c r="G1130" s="310" t="str">
        <f>CONCATENATE(MID(Q1130,3,2),MID(P1130,1,2),MID(H1130,1,2),MID(I1130,1,2),MID(J1130,1,2), MID(K1130,1,2),MID(L1130,1,1))</f>
        <v>199RICEJEJON</v>
      </c>
      <c r="H1130" s="197" t="s">
        <v>793</v>
      </c>
      <c r="I1130" s="197" t="s">
        <v>4193</v>
      </c>
      <c r="J1130" s="197" t="s">
        <v>4197</v>
      </c>
      <c r="K1130" s="197" t="s">
        <v>309</v>
      </c>
      <c r="L1130" s="15" t="s">
        <v>1938</v>
      </c>
      <c r="M1130" s="185" t="s">
        <v>1938</v>
      </c>
      <c r="N1130" s="193">
        <v>43728</v>
      </c>
      <c r="O1130" s="199">
        <v>20</v>
      </c>
      <c r="P1130" s="199">
        <v>9</v>
      </c>
      <c r="Q1130" s="199">
        <v>2019</v>
      </c>
      <c r="R1130" s="637">
        <f t="shared" ref="R1130:R1135" ca="1" si="412">DATEDIF(N1130,TODAY(),"Y")</f>
        <v>4</v>
      </c>
      <c r="S1130" s="15" t="s">
        <v>4808</v>
      </c>
      <c r="T1130" s="185" t="s">
        <v>2113</v>
      </c>
      <c r="U1130" s="362" t="s">
        <v>4198</v>
      </c>
      <c r="V1130" s="185" t="s">
        <v>53</v>
      </c>
      <c r="W1130" s="114" t="s">
        <v>47</v>
      </c>
      <c r="X1130" s="51" t="str">
        <f t="shared" ref="X1130:X1135" si="413">UPPER(CONCATENATE(MID(AH1130,3,2),MID(AG1130,1,2),MID(Y1130,1,2),MID(Z1130,1,2),MID(AA1130,1,2),MID(AB1130,1,2),MID(AC1130,1,1)))</f>
        <v>9602CEDOBEMEV</v>
      </c>
      <c r="Y1130" s="185" t="s">
        <v>4193</v>
      </c>
      <c r="Z1130" s="185" t="s">
        <v>2179</v>
      </c>
      <c r="AA1130" s="185" t="s">
        <v>4194</v>
      </c>
      <c r="AB1130" s="185" t="s">
        <v>4195</v>
      </c>
      <c r="AC1130" s="481" t="s">
        <v>56</v>
      </c>
      <c r="AD1130" s="15" t="s">
        <v>42</v>
      </c>
      <c r="AE1130" s="193">
        <v>35110</v>
      </c>
      <c r="AF1130" s="362" t="s">
        <v>314</v>
      </c>
      <c r="AG1130" s="362" t="s">
        <v>87</v>
      </c>
      <c r="AH1130" s="362" t="s">
        <v>334</v>
      </c>
      <c r="AI1130" s="58" t="s">
        <v>4809</v>
      </c>
      <c r="AJ1130" s="294" t="s">
        <v>42</v>
      </c>
      <c r="AK1130" s="369" t="s">
        <v>4196</v>
      </c>
      <c r="AL1130" s="15" t="s">
        <v>2578</v>
      </c>
      <c r="AM1130" s="85">
        <v>45259.638391203705</v>
      </c>
      <c r="AN1130" s="1122"/>
      <c r="AO1130" s="24"/>
      <c r="AP1130" s="15"/>
      <c r="AQ1130" s="20"/>
      <c r="AR1130" s="199"/>
      <c r="AS1130" s="146" t="s">
        <v>47</v>
      </c>
      <c r="AT1130" s="185" t="s">
        <v>48</v>
      </c>
      <c r="AU1130" s="164" t="s">
        <v>47</v>
      </c>
      <c r="AV1130" s="58"/>
      <c r="AW1130" s="180"/>
      <c r="AX1130" s="58"/>
      <c r="AY1130" s="180"/>
      <c r="AZ1130" s="58"/>
      <c r="BA1130" s="58"/>
      <c r="BB1130" s="164"/>
      <c r="BC1130" s="164"/>
      <c r="BD1130" s="164"/>
      <c r="BE1130" s="164"/>
      <c r="BF1130" s="164"/>
      <c r="BG1130" s="755">
        <f t="shared" ref="BG1130:BG1135" si="414">IF(V1130="NINGUNO",6, IF(V1130="NIVEL INICIAL 3 AÑOS",6,IF(V1130="NIVEL INICIAL 4 AÑOS",6, IF(V1130="NIVEL INICIAL 5 AÑOS",6, IF(V1130="PRIMARIA - 1ER GRADO",6, IF(V1130="PRIMARIA - 2DO GRADO",7, IF(V1130="PRIMARIA - 3ER GRADO",8, IF(V1130="PRIMARIA - 4TO GRADO",9, IF(V1130="PRIMARIA - 5TO GRADO",10, IF(V1130="PRIMARIA - 6TO GRADO",11, IF(V1130="SECUNDARIA - 1ER GRADO",12, IF(V1130="SECUNDARIA - 2DO GRADO",13, IF(V1130="SECUNDARIA - 3ER GRADO",14, IF(V1130="SECUNDARIA - 4TO GRADO",15))))))))))))))</f>
        <v>6</v>
      </c>
      <c r="BH1130" s="709">
        <f t="shared" ref="BH1130:BH1135" si="415">DATEDIF(N1130,"31/03/2024","Y")</f>
        <v>4</v>
      </c>
      <c r="BI1130" s="755">
        <f t="shared" ref="BI1130:BI1135" si="416">BH1130-BG1130</f>
        <v>-2</v>
      </c>
      <c r="BJ1130" s="459" t="str">
        <f t="shared" ref="BJ1130:BJ1135" si="417">IF(BI1130&lt;=1,"NO TIENE REZAGO", IF(BI1130=2,"2 AÑOS REZAGO", IF(BI1130=3,"3 AÑOS REZAGO", IF(BI1130&gt;=4, "4 AÑOS REZAGO A MÁS"))))</f>
        <v>NO TIENE REZAGO</v>
      </c>
      <c r="BK1130" s="164"/>
    </row>
    <row r="1131" spans="1:63" customFormat="1" ht="18.75" customHeight="1">
      <c r="A1131" s="481">
        <v>846</v>
      </c>
      <c r="B1131" s="23" t="s">
        <v>4811</v>
      </c>
      <c r="C1131" s="15" t="s">
        <v>33</v>
      </c>
      <c r="D1131" s="15" t="s">
        <v>33</v>
      </c>
      <c r="E1131" s="185" t="s">
        <v>34</v>
      </c>
      <c r="F1131" s="185">
        <v>902114533</v>
      </c>
      <c r="G1131" s="310" t="str">
        <f>CONCATENATE(MID(Q1131,3,2),MID(P1131,1,2),MID(H1131,1,2),MID(I1131,1,2),MID(J1131,1,2), MID(K1131,1,2),MID(L1131,1,1))</f>
        <v>152RICEJOANP</v>
      </c>
      <c r="H1131" s="197" t="s">
        <v>793</v>
      </c>
      <c r="I1131" s="197" t="s">
        <v>4193</v>
      </c>
      <c r="J1131" s="197" t="s">
        <v>2718</v>
      </c>
      <c r="K1131" s="197" t="s">
        <v>3678</v>
      </c>
      <c r="L1131" s="15" t="s">
        <v>42</v>
      </c>
      <c r="M1131" s="185" t="s">
        <v>42</v>
      </c>
      <c r="N1131" s="193">
        <v>42059</v>
      </c>
      <c r="O1131" s="199">
        <v>24</v>
      </c>
      <c r="P1131" s="199">
        <v>2</v>
      </c>
      <c r="Q1131" s="199">
        <v>2015</v>
      </c>
      <c r="R1131" s="637">
        <f t="shared" ca="1" si="412"/>
        <v>9</v>
      </c>
      <c r="S1131" s="15" t="s">
        <v>4808</v>
      </c>
      <c r="T1131" s="185" t="s">
        <v>42</v>
      </c>
      <c r="U1131" s="362" t="s">
        <v>4199</v>
      </c>
      <c r="V1131" s="14" t="s">
        <v>2588</v>
      </c>
      <c r="W1131" s="114" t="s">
        <v>47</v>
      </c>
      <c r="X1131" s="51" t="str">
        <f t="shared" si="413"/>
        <v>9602CEDOBEMEV</v>
      </c>
      <c r="Y1131" s="185" t="s">
        <v>4193</v>
      </c>
      <c r="Z1131" s="185" t="s">
        <v>2179</v>
      </c>
      <c r="AA1131" s="185" t="s">
        <v>4194</v>
      </c>
      <c r="AB1131" s="185" t="s">
        <v>4195</v>
      </c>
      <c r="AC1131" s="481" t="s">
        <v>56</v>
      </c>
      <c r="AD1131" s="15" t="s">
        <v>42</v>
      </c>
      <c r="AE1131" s="193">
        <v>35110</v>
      </c>
      <c r="AF1131" s="362" t="s">
        <v>314</v>
      </c>
      <c r="AG1131" s="362" t="s">
        <v>87</v>
      </c>
      <c r="AH1131" s="362" t="s">
        <v>334</v>
      </c>
      <c r="AI1131" s="58" t="s">
        <v>4809</v>
      </c>
      <c r="AJ1131" s="294" t="s">
        <v>42</v>
      </c>
      <c r="AK1131" s="369" t="s">
        <v>4196</v>
      </c>
      <c r="AL1131" s="15" t="s">
        <v>2578</v>
      </c>
      <c r="AM1131" s="85">
        <v>45259.640810185185</v>
      </c>
      <c r="AN1131" s="1122"/>
      <c r="AO1131" s="24"/>
      <c r="AP1131" s="15"/>
      <c r="AQ1131" s="20"/>
      <c r="AR1131" s="199"/>
      <c r="AS1131" s="146" t="s">
        <v>47</v>
      </c>
      <c r="AT1131" s="185" t="s">
        <v>48</v>
      </c>
      <c r="AU1131" s="164" t="s">
        <v>47</v>
      </c>
      <c r="AV1131" s="58"/>
      <c r="AW1131" s="180"/>
      <c r="AX1131" s="58"/>
      <c r="AY1131" s="180"/>
      <c r="AZ1131" s="58"/>
      <c r="BA1131" s="58"/>
      <c r="BB1131" s="164"/>
      <c r="BC1131" s="164"/>
      <c r="BD1131" s="164"/>
      <c r="BE1131" s="164"/>
      <c r="BF1131" s="164"/>
      <c r="BG1131" s="755">
        <f t="shared" si="414"/>
        <v>7</v>
      </c>
      <c r="BH1131" s="709">
        <f t="shared" si="415"/>
        <v>9</v>
      </c>
      <c r="BI1131" s="755">
        <f t="shared" si="416"/>
        <v>2</v>
      </c>
      <c r="BJ1131" s="459" t="str">
        <f t="shared" si="417"/>
        <v>2 AÑOS REZAGO</v>
      </c>
      <c r="BK1131" s="164"/>
    </row>
    <row r="1132" spans="1:63" customFormat="1" ht="18.75" customHeight="1">
      <c r="A1132" s="481">
        <v>847</v>
      </c>
      <c r="B1132" s="23" t="s">
        <v>4811</v>
      </c>
      <c r="C1132" s="15" t="s">
        <v>33</v>
      </c>
      <c r="D1132" s="15" t="s">
        <v>33</v>
      </c>
      <c r="E1132" s="185" t="s">
        <v>34</v>
      </c>
      <c r="F1132" s="185">
        <v>902114533</v>
      </c>
      <c r="G1132" s="310" t="str">
        <f>CONCATENATE(MID(Q1132,3,2),MID(P1132,1,2),MID(H1132,1,2),MID(I1132,1,2),MID(J1132,1,2), MID(K1132,1,2),MID(L1132,1,1))</f>
        <v>1710RICEYUNIS</v>
      </c>
      <c r="H1132" s="197" t="s">
        <v>793</v>
      </c>
      <c r="I1132" s="197" t="s">
        <v>4193</v>
      </c>
      <c r="J1132" s="197" t="s">
        <v>4200</v>
      </c>
      <c r="K1132" s="192" t="s">
        <v>53</v>
      </c>
      <c r="L1132" s="15" t="s">
        <v>57</v>
      </c>
      <c r="M1132" s="103" t="s">
        <v>57</v>
      </c>
      <c r="N1132" s="193">
        <v>43019</v>
      </c>
      <c r="O1132" s="199">
        <v>11</v>
      </c>
      <c r="P1132" s="199">
        <v>10</v>
      </c>
      <c r="Q1132" s="199">
        <v>2017</v>
      </c>
      <c r="R1132" s="637">
        <f t="shared" ca="1" si="412"/>
        <v>6</v>
      </c>
      <c r="S1132" s="15" t="s">
        <v>4809</v>
      </c>
      <c r="T1132" s="29" t="s">
        <v>2590</v>
      </c>
      <c r="U1132" s="362" t="s">
        <v>4201</v>
      </c>
      <c r="V1132" s="185" t="s">
        <v>53</v>
      </c>
      <c r="W1132" s="114" t="s">
        <v>47</v>
      </c>
      <c r="X1132" s="51" t="str">
        <f t="shared" si="413"/>
        <v>9602CEDOBEMEV</v>
      </c>
      <c r="Y1132" s="185" t="s">
        <v>4193</v>
      </c>
      <c r="Z1132" s="185" t="s">
        <v>2179</v>
      </c>
      <c r="AA1132" s="185" t="s">
        <v>4194</v>
      </c>
      <c r="AB1132" s="185" t="s">
        <v>4195</v>
      </c>
      <c r="AC1132" s="481" t="s">
        <v>56</v>
      </c>
      <c r="AD1132" s="15" t="s">
        <v>42</v>
      </c>
      <c r="AE1132" s="193">
        <v>35110</v>
      </c>
      <c r="AF1132" s="362" t="s">
        <v>314</v>
      </c>
      <c r="AG1132" s="362" t="s">
        <v>87</v>
      </c>
      <c r="AH1132" s="362" t="s">
        <v>334</v>
      </c>
      <c r="AI1132" s="58" t="s">
        <v>4809</v>
      </c>
      <c r="AJ1132" s="294" t="s">
        <v>42</v>
      </c>
      <c r="AK1132" s="369" t="s">
        <v>4196</v>
      </c>
      <c r="AL1132" s="15" t="s">
        <v>2578</v>
      </c>
      <c r="AM1132" s="85">
        <v>45259.643495370372</v>
      </c>
      <c r="AN1132" s="1122"/>
      <c r="AO1132" s="24"/>
      <c r="AP1132" s="15"/>
      <c r="AQ1132" s="20"/>
      <c r="AR1132" s="199"/>
      <c r="AS1132" s="146" t="s">
        <v>47</v>
      </c>
      <c r="AT1132" s="185" t="s">
        <v>48</v>
      </c>
      <c r="AU1132" s="164" t="s">
        <v>47</v>
      </c>
      <c r="AV1132" s="58"/>
      <c r="AW1132" s="180"/>
      <c r="AX1132" s="58"/>
      <c r="AY1132" s="180"/>
      <c r="AZ1132" s="58"/>
      <c r="BA1132" s="58"/>
      <c r="BB1132" s="164"/>
      <c r="BC1132" s="164"/>
      <c r="BD1132" s="164"/>
      <c r="BE1132" s="164"/>
      <c r="BF1132" s="164"/>
      <c r="BG1132" s="755">
        <f t="shared" si="414"/>
        <v>6</v>
      </c>
      <c r="BH1132" s="709">
        <f t="shared" si="415"/>
        <v>6</v>
      </c>
      <c r="BI1132" s="755">
        <f t="shared" si="416"/>
        <v>0</v>
      </c>
      <c r="BJ1132" s="459" t="str">
        <f t="shared" si="417"/>
        <v>NO TIENE REZAGO</v>
      </c>
      <c r="BK1132" s="164"/>
    </row>
    <row r="1133" spans="1:63" customFormat="1" ht="18.75" customHeight="1">
      <c r="A1133" s="481">
        <v>313</v>
      </c>
      <c r="B1133" s="114" t="s">
        <v>2836</v>
      </c>
      <c r="C1133" s="15" t="s">
        <v>33</v>
      </c>
      <c r="D1133" s="15" t="s">
        <v>33</v>
      </c>
      <c r="E1133" s="15" t="s">
        <v>91</v>
      </c>
      <c r="F1133" s="15">
        <v>925155756</v>
      </c>
      <c r="G1133" s="310" t="str">
        <f>CONCATENATE(MID(Q1133,3,2),MID(P1133,1,2),MID(H1133,1,2),MID(I1133,1,2),MID(J1133,1,2), MID(K1133,1,2),MID(L1133,1,1))</f>
        <v>184RIFADYJHS</v>
      </c>
      <c r="H1133" s="18" t="s">
        <v>793</v>
      </c>
      <c r="I1133" s="18" t="s">
        <v>645</v>
      </c>
      <c r="J1133" s="18" t="s">
        <v>2981</v>
      </c>
      <c r="K1133" s="18" t="s">
        <v>2797</v>
      </c>
      <c r="L1133" s="15" t="s">
        <v>57</v>
      </c>
      <c r="M1133" s="103" t="s">
        <v>57</v>
      </c>
      <c r="N1133" s="193">
        <v>43214</v>
      </c>
      <c r="O1133" s="199">
        <v>24</v>
      </c>
      <c r="P1133" s="199">
        <v>4</v>
      </c>
      <c r="Q1133" s="199">
        <v>2018</v>
      </c>
      <c r="R1133" s="637">
        <f t="shared" ca="1" si="412"/>
        <v>5</v>
      </c>
      <c r="S1133" s="15" t="s">
        <v>4808</v>
      </c>
      <c r="T1133" s="29" t="s">
        <v>2590</v>
      </c>
      <c r="U1133" s="15">
        <v>236</v>
      </c>
      <c r="V1133" s="21" t="s">
        <v>53</v>
      </c>
      <c r="W1133" s="114" t="s">
        <v>47</v>
      </c>
      <c r="X1133" s="51" t="str">
        <f t="shared" si="413"/>
        <v>893FAVAALDEV</v>
      </c>
      <c r="Y1133" s="18" t="s">
        <v>645</v>
      </c>
      <c r="Z1133" s="18" t="s">
        <v>646</v>
      </c>
      <c r="AA1133" s="18" t="s">
        <v>647</v>
      </c>
      <c r="AB1133" s="18" t="s">
        <v>648</v>
      </c>
      <c r="AC1133" s="481" t="s">
        <v>56</v>
      </c>
      <c r="AD1133" s="44" t="s">
        <v>57</v>
      </c>
      <c r="AE1133" s="116">
        <v>32590</v>
      </c>
      <c r="AF1133" s="18" t="s">
        <v>406</v>
      </c>
      <c r="AG1133" s="18" t="s">
        <v>253</v>
      </c>
      <c r="AH1133" s="18" t="s">
        <v>145</v>
      </c>
      <c r="AI1133" s="58" t="s">
        <v>4809</v>
      </c>
      <c r="AJ1133" s="32" t="s">
        <v>58</v>
      </c>
      <c r="AK1133" s="128">
        <v>20012764</v>
      </c>
      <c r="AL1133" s="15" t="s">
        <v>2578</v>
      </c>
      <c r="AM1133" s="31">
        <v>45222</v>
      </c>
      <c r="AN1133" s="15"/>
      <c r="AO1133" s="1119"/>
      <c r="AP1133" s="15"/>
      <c r="AQ1133" s="20"/>
      <c r="AR1133" s="20"/>
      <c r="AS1133" s="114" t="s">
        <v>47</v>
      </c>
      <c r="AT1133" s="15" t="s">
        <v>188</v>
      </c>
      <c r="AU1133" s="398" t="s">
        <v>47</v>
      </c>
      <c r="AV1133" s="15"/>
      <c r="AW1133" s="180"/>
      <c r="AX1133" s="15"/>
      <c r="AY1133" s="180"/>
      <c r="AZ1133" s="15"/>
      <c r="BA1133" s="15"/>
      <c r="BB1133" s="164"/>
      <c r="BC1133" s="164"/>
      <c r="BD1133" s="164"/>
      <c r="BE1133" s="164"/>
      <c r="BF1133" s="164"/>
      <c r="BG1133" s="755">
        <f t="shared" si="414"/>
        <v>6</v>
      </c>
      <c r="BH1133" s="709">
        <f t="shared" si="415"/>
        <v>5</v>
      </c>
      <c r="BI1133" s="755">
        <f t="shared" si="416"/>
        <v>-1</v>
      </c>
      <c r="BJ1133" s="459" t="str">
        <f t="shared" si="417"/>
        <v>NO TIENE REZAGO</v>
      </c>
      <c r="BK1133" s="164"/>
    </row>
    <row r="1134" spans="1:63" customFormat="1" ht="18.75" customHeight="1">
      <c r="A1134" s="481">
        <v>570</v>
      </c>
      <c r="B1134" s="114" t="s">
        <v>2836</v>
      </c>
      <c r="C1134" s="15" t="s">
        <v>33</v>
      </c>
      <c r="D1134" s="15" t="s">
        <v>33</v>
      </c>
      <c r="E1134" s="150" t="s">
        <v>68</v>
      </c>
      <c r="F1134" s="16">
        <v>935714035</v>
      </c>
      <c r="G1134" s="310" t="str">
        <f>CONCATENATE(MID(Q1134,3,2),MID(P1134,1,2),MID(H1134,1,2),MID(I1134,1,2),MID(J1134,1,2), MID(K1134,1,2),MID(L1134,1,1))</f>
        <v>187RIGADIISS</v>
      </c>
      <c r="H1134" s="18" t="s">
        <v>793</v>
      </c>
      <c r="I1134" s="18" t="s">
        <v>420</v>
      </c>
      <c r="J1134" s="18" t="s">
        <v>3117</v>
      </c>
      <c r="K1134" s="18" t="s">
        <v>3516</v>
      </c>
      <c r="L1134" s="15" t="s">
        <v>57</v>
      </c>
      <c r="M1134" s="103" t="s">
        <v>57</v>
      </c>
      <c r="N1134" s="193">
        <v>43284</v>
      </c>
      <c r="O1134" s="199">
        <v>3</v>
      </c>
      <c r="P1134" s="199">
        <v>7</v>
      </c>
      <c r="Q1134" s="199">
        <v>2018</v>
      </c>
      <c r="R1134" s="637">
        <f t="shared" ca="1" si="412"/>
        <v>5</v>
      </c>
      <c r="S1134" s="15" t="s">
        <v>4808</v>
      </c>
      <c r="T1134" s="29" t="s">
        <v>2590</v>
      </c>
      <c r="U1134" s="19">
        <v>735</v>
      </c>
      <c r="V1134" s="21" t="s">
        <v>53</v>
      </c>
      <c r="W1134" s="114" t="s">
        <v>47</v>
      </c>
      <c r="X1134" s="51" t="str">
        <f t="shared" si="413"/>
        <v>9610RIGAYAYUV</v>
      </c>
      <c r="Y1134" s="18" t="s">
        <v>793</v>
      </c>
      <c r="Z1134" s="18" t="s">
        <v>420</v>
      </c>
      <c r="AA1134" s="18" t="s">
        <v>1451</v>
      </c>
      <c r="AB1134" s="18" t="s">
        <v>860</v>
      </c>
      <c r="AC1134" s="481" t="s">
        <v>56</v>
      </c>
      <c r="AD1134" s="44" t="s">
        <v>57</v>
      </c>
      <c r="AE1134" s="116">
        <v>35339</v>
      </c>
      <c r="AF1134" s="18" t="s">
        <v>144</v>
      </c>
      <c r="AG1134" s="18" t="s">
        <v>114</v>
      </c>
      <c r="AH1134" s="18" t="s">
        <v>334</v>
      </c>
      <c r="AI1134" s="58" t="s">
        <v>4809</v>
      </c>
      <c r="AJ1134" s="32" t="s">
        <v>58</v>
      </c>
      <c r="AK1134" s="117">
        <v>27092761</v>
      </c>
      <c r="AL1134" s="15" t="s">
        <v>2578</v>
      </c>
      <c r="AM1134" s="31">
        <v>45203.937241585649</v>
      </c>
      <c r="AN1134" s="15"/>
      <c r="AO1134" s="24"/>
      <c r="AP1134" s="15"/>
      <c r="AQ1134" s="20"/>
      <c r="AR1134" s="20"/>
      <c r="AS1134" s="114" t="s">
        <v>47</v>
      </c>
      <c r="AT1134" s="15" t="s">
        <v>76</v>
      </c>
      <c r="AU1134" s="398" t="s">
        <v>47</v>
      </c>
      <c r="AV1134" s="15"/>
      <c r="AW1134" s="180"/>
      <c r="AX1134" s="15"/>
      <c r="AY1134" s="180"/>
      <c r="AZ1134" s="15"/>
      <c r="BA1134" s="15"/>
      <c r="BB1134" s="164"/>
      <c r="BC1134" s="164"/>
      <c r="BD1134" s="164"/>
      <c r="BE1134" s="164"/>
      <c r="BF1134" s="164"/>
      <c r="BG1134" s="755">
        <f t="shared" si="414"/>
        <v>6</v>
      </c>
      <c r="BH1134" s="709">
        <f t="shared" si="415"/>
        <v>5</v>
      </c>
      <c r="BI1134" s="755">
        <f t="shared" si="416"/>
        <v>-1</v>
      </c>
      <c r="BJ1134" s="459" t="str">
        <f t="shared" si="417"/>
        <v>NO TIENE REZAGO</v>
      </c>
      <c r="BK1134" s="164"/>
    </row>
    <row r="1135" spans="1:63" customFormat="1" ht="18.75" customHeight="1">
      <c r="A1135" s="481">
        <v>422</v>
      </c>
      <c r="B1135" s="114" t="s">
        <v>2836</v>
      </c>
      <c r="C1135" s="15" t="s">
        <v>33</v>
      </c>
      <c r="D1135" s="15" t="s">
        <v>33</v>
      </c>
      <c r="E1135" s="16" t="s">
        <v>34</v>
      </c>
      <c r="F1135" s="15">
        <v>999254025</v>
      </c>
      <c r="G1135" s="310" t="str">
        <f>CONCATENATE(MID(Q1135,3,2),MID(P1135,1,2),MID(H1135,1,2),MID(I1135,1,2),MID(J1135,1,2), MID(K1135,1,2),MID(L1135,1,1))</f>
        <v>1110RIMAJUANS</v>
      </c>
      <c r="H1135" s="18" t="s">
        <v>793</v>
      </c>
      <c r="I1135" s="18" t="s">
        <v>1003</v>
      </c>
      <c r="J1135" s="18" t="s">
        <v>3249</v>
      </c>
      <c r="K1135" s="18" t="s">
        <v>3250</v>
      </c>
      <c r="L1135" s="15" t="s">
        <v>57</v>
      </c>
      <c r="M1135" s="103" t="s">
        <v>57</v>
      </c>
      <c r="N1135" s="193">
        <v>40837</v>
      </c>
      <c r="O1135" s="199">
        <v>21</v>
      </c>
      <c r="P1135" s="199">
        <v>10</v>
      </c>
      <c r="Q1135" s="199">
        <v>2011</v>
      </c>
      <c r="R1135" s="637">
        <f t="shared" ca="1" si="412"/>
        <v>12</v>
      </c>
      <c r="S1135" s="15" t="s">
        <v>4808</v>
      </c>
      <c r="T1135" s="29" t="s">
        <v>86</v>
      </c>
      <c r="U1135" s="115" t="s">
        <v>3251</v>
      </c>
      <c r="V1135" s="14" t="s">
        <v>2586</v>
      </c>
      <c r="W1135" s="114" t="s">
        <v>47</v>
      </c>
      <c r="X1135" s="51" t="str">
        <f t="shared" si="413"/>
        <v>8911MAPECAELV</v>
      </c>
      <c r="Y1135" s="15" t="s">
        <v>1003</v>
      </c>
      <c r="Z1135" s="15" t="s">
        <v>1004</v>
      </c>
      <c r="AA1135" s="15" t="s">
        <v>266</v>
      </c>
      <c r="AB1135" s="15" t="s">
        <v>1005</v>
      </c>
      <c r="AC1135" s="481" t="s">
        <v>56</v>
      </c>
      <c r="AD1135" s="44" t="s">
        <v>57</v>
      </c>
      <c r="AE1135" s="116">
        <v>32839</v>
      </c>
      <c r="AF1135" s="18" t="s">
        <v>211</v>
      </c>
      <c r="AG1135" s="18" t="s">
        <v>65</v>
      </c>
      <c r="AH1135" s="18" t="s">
        <v>145</v>
      </c>
      <c r="AI1135" s="58" t="s">
        <v>4809</v>
      </c>
      <c r="AJ1135" s="32" t="s">
        <v>58</v>
      </c>
      <c r="AK1135" s="117" t="s">
        <v>1006</v>
      </c>
      <c r="AL1135" s="15" t="s">
        <v>2578</v>
      </c>
      <c r="AM1135" s="31">
        <v>45212.771979166668</v>
      </c>
      <c r="AN1135" s="15"/>
      <c r="AO1135" s="31"/>
      <c r="AP1135" s="15"/>
      <c r="AQ1135" s="20"/>
      <c r="AR1135" s="20"/>
      <c r="AS1135" s="114" t="s">
        <v>47</v>
      </c>
      <c r="AT1135" s="15" t="s">
        <v>48</v>
      </c>
      <c r="AU1135" s="398" t="s">
        <v>47</v>
      </c>
      <c r="AV1135" s="15"/>
      <c r="AW1135" s="180"/>
      <c r="AX1135" s="15"/>
      <c r="AY1135" s="180"/>
      <c r="AZ1135" s="15"/>
      <c r="BA1135" s="15"/>
      <c r="BB1135" s="164"/>
      <c r="BC1135" s="164"/>
      <c r="BD1135" s="164"/>
      <c r="BE1135" s="164"/>
      <c r="BF1135" s="164"/>
      <c r="BG1135" s="755">
        <f t="shared" si="414"/>
        <v>11</v>
      </c>
      <c r="BH1135" s="709">
        <f t="shared" si="415"/>
        <v>12</v>
      </c>
      <c r="BI1135" s="755">
        <f t="shared" si="416"/>
        <v>1</v>
      </c>
      <c r="BJ1135" s="459" t="str">
        <f t="shared" si="417"/>
        <v>NO TIENE REZAGO</v>
      </c>
      <c r="BK1135" s="164"/>
    </row>
    <row r="1136" spans="1:63" customFormat="1" ht="18.75" customHeight="1">
      <c r="A1136" s="481">
        <v>994</v>
      </c>
      <c r="B1136" s="23" t="s">
        <v>4811</v>
      </c>
      <c r="C1136" s="15" t="s">
        <v>33</v>
      </c>
      <c r="D1136" s="15" t="s">
        <v>33</v>
      </c>
      <c r="E1136" s="15" t="s">
        <v>116</v>
      </c>
      <c r="F1136" s="185">
        <v>917164787</v>
      </c>
      <c r="G1136" s="310" t="str">
        <f>CONCATENATE(MID(Q1136,3,2),MID(P1136,1,2),MID(H1136,1,2),MID(I1136,1,2),MID(J1136,1,2), MID(K1136,1,2),MID(L1136,1,1))</f>
        <v>0811RIMEARGAP</v>
      </c>
      <c r="H1136" s="197" t="s">
        <v>793</v>
      </c>
      <c r="I1136" s="197" t="s">
        <v>4599</v>
      </c>
      <c r="J1136" s="197" t="s">
        <v>299</v>
      </c>
      <c r="K1136" s="197" t="s">
        <v>172</v>
      </c>
      <c r="L1136" s="15" t="s">
        <v>42</v>
      </c>
      <c r="M1136" s="185" t="s">
        <v>42</v>
      </c>
      <c r="N1136" s="193">
        <v>39759</v>
      </c>
      <c r="O1136" s="199">
        <v>7</v>
      </c>
      <c r="P1136" s="199">
        <v>11</v>
      </c>
      <c r="Q1136" s="199">
        <v>2008</v>
      </c>
      <c r="R1136" s="637">
        <f t="shared" ref="R1136:R1143" ca="1" si="418">DATEDIF(N1136,TODAY(),"Y")</f>
        <v>15</v>
      </c>
      <c r="S1136" s="15" t="s">
        <v>4809</v>
      </c>
      <c r="T1136" s="185" t="s">
        <v>42</v>
      </c>
      <c r="U1136" s="362" t="s">
        <v>4600</v>
      </c>
      <c r="V1136" s="14" t="s">
        <v>2656</v>
      </c>
      <c r="W1136" s="114" t="s">
        <v>47</v>
      </c>
      <c r="X1136" s="51" t="str">
        <f t="shared" ref="X1136:X1143" si="419">UPPER(CONCATENATE(MID(AH1136,3,2),MID(AG1136,1,2),MID(Y1136,1,2),MID(Z1136,1,2),MID(AA1136,1,2),MID(AB1136,1,2),MID(AC1136,1,1)))</f>
        <v>7410RIBRJORAV</v>
      </c>
      <c r="Y1136" s="185" t="s">
        <v>793</v>
      </c>
      <c r="Z1136" s="185" t="s">
        <v>358</v>
      </c>
      <c r="AA1136" s="185" t="s">
        <v>309</v>
      </c>
      <c r="AB1136" s="185" t="s">
        <v>4601</v>
      </c>
      <c r="AC1136" s="481" t="s">
        <v>56</v>
      </c>
      <c r="AD1136" s="44" t="s">
        <v>111</v>
      </c>
      <c r="AE1136" s="193">
        <v>27317</v>
      </c>
      <c r="AF1136" s="362" t="s">
        <v>314</v>
      </c>
      <c r="AG1136" s="362" t="s">
        <v>114</v>
      </c>
      <c r="AH1136" s="362" t="s">
        <v>4602</v>
      </c>
      <c r="AI1136" s="58" t="s">
        <v>4808</v>
      </c>
      <c r="AJ1136" s="150" t="s">
        <v>142</v>
      </c>
      <c r="AK1136" s="369" t="s">
        <v>4603</v>
      </c>
      <c r="AL1136" s="15" t="s">
        <v>2578</v>
      </c>
      <c r="AM1136" s="85">
        <v>45255.869363425925</v>
      </c>
      <c r="AN1136" s="15" t="s">
        <v>49</v>
      </c>
      <c r="AO1136" s="1111">
        <v>45268</v>
      </c>
      <c r="AP1136" s="15">
        <v>1</v>
      </c>
      <c r="AQ1136" s="20">
        <v>1</v>
      </c>
      <c r="AR1136" s="199">
        <v>1</v>
      </c>
      <c r="AS1136" s="146" t="s">
        <v>47</v>
      </c>
      <c r="AT1136" s="185" t="s">
        <v>76</v>
      </c>
      <c r="AU1136" s="164" t="s">
        <v>47</v>
      </c>
      <c r="AV1136" s="58"/>
      <c r="AW1136" s="180"/>
      <c r="AX1136" s="58"/>
      <c r="AY1136" s="180"/>
      <c r="AZ1136" s="58"/>
      <c r="BA1136" s="58"/>
      <c r="BB1136" s="164"/>
      <c r="BC1136" s="164"/>
      <c r="BD1136" s="164"/>
      <c r="BE1136" s="164"/>
      <c r="BF1136" s="164"/>
      <c r="BG1136" s="755">
        <f t="shared" ref="BG1136:BG1143" si="420">IF(V1136="NINGUNO",6, IF(V1136="NIVEL INICIAL 3 AÑOS",6,IF(V1136="NIVEL INICIAL 4 AÑOS",6, IF(V1136="NIVEL INICIAL 5 AÑOS",6, IF(V1136="PRIMARIA - 1ER GRADO",6, IF(V1136="PRIMARIA - 2DO GRADO",7, IF(V1136="PRIMARIA - 3ER GRADO",8, IF(V1136="PRIMARIA - 4TO GRADO",9, IF(V1136="PRIMARIA - 5TO GRADO",10, IF(V1136="PRIMARIA - 6TO GRADO",11, IF(V1136="SECUNDARIA - 1ER GRADO",12, IF(V1136="SECUNDARIA - 2DO GRADO",13, IF(V1136="SECUNDARIA - 3ER GRADO",14, IF(V1136="SECUNDARIA - 4TO GRADO",15))))))))))))))</f>
        <v>12</v>
      </c>
      <c r="BH1136" s="709">
        <f t="shared" ref="BH1136:BH1143" si="421">DATEDIF(N1136,"31/03/2024","Y")</f>
        <v>15</v>
      </c>
      <c r="BI1136" s="755">
        <f t="shared" ref="BI1136:BI1143" si="422">BH1136-BG1136</f>
        <v>3</v>
      </c>
      <c r="BJ1136" s="459" t="str">
        <f t="shared" ref="BJ1136:BJ1143" si="423">IF(BI1136&lt;=1,"NO TIENE REZAGO", IF(BI1136=2,"2 AÑOS REZAGO", IF(BI1136=3,"3 AÑOS REZAGO", IF(BI1136&gt;=4, "4 AÑOS REZAGO A MÁS"))))</f>
        <v>3 AÑOS REZAGO</v>
      </c>
      <c r="BK1136" s="164"/>
    </row>
    <row r="1137" spans="1:63" customFormat="1" ht="18.75" customHeight="1">
      <c r="A1137" s="481">
        <v>568</v>
      </c>
      <c r="B1137" s="114" t="s">
        <v>2836</v>
      </c>
      <c r="C1137" s="15" t="s">
        <v>33</v>
      </c>
      <c r="D1137" s="15" t="s">
        <v>33</v>
      </c>
      <c r="E1137" s="33" t="s">
        <v>60</v>
      </c>
      <c r="F1137" s="15">
        <v>926509229</v>
      </c>
      <c r="G1137" s="310" t="str">
        <f>CONCATENATE(MID(Q1137,3,2),MID(P1137,1,2),MID(H1137,1,2),MID(I1137,1,2),MID(J1137,1,2), MID(K1137,1,2),MID(L1137,1,1))</f>
        <v>184RIORJONAP</v>
      </c>
      <c r="H1137" s="18" t="s">
        <v>793</v>
      </c>
      <c r="I1137" s="18" t="s">
        <v>530</v>
      </c>
      <c r="J1137" s="18" t="s">
        <v>3513</v>
      </c>
      <c r="K1137" s="18" t="s">
        <v>1500</v>
      </c>
      <c r="L1137" s="21" t="s">
        <v>42</v>
      </c>
      <c r="M1137" s="21" t="s">
        <v>42</v>
      </c>
      <c r="N1137" s="193">
        <v>43206</v>
      </c>
      <c r="O1137" s="199">
        <v>16</v>
      </c>
      <c r="P1137" s="199">
        <v>4</v>
      </c>
      <c r="Q1137" s="199">
        <v>2018</v>
      </c>
      <c r="R1137" s="637">
        <f t="shared" ca="1" si="418"/>
        <v>5</v>
      </c>
      <c r="S1137" s="15" t="s">
        <v>4809</v>
      </c>
      <c r="T1137" s="15" t="s">
        <v>42</v>
      </c>
      <c r="U1137" s="115" t="s">
        <v>3514</v>
      </c>
      <c r="V1137" s="21" t="s">
        <v>53</v>
      </c>
      <c r="W1137" s="114" t="s">
        <v>47</v>
      </c>
      <c r="X1137" s="51" t="str">
        <f t="shared" si="419"/>
        <v>7811RIDUJOJOV</v>
      </c>
      <c r="Y1137" s="15" t="s">
        <v>793</v>
      </c>
      <c r="Z1137" s="15" t="s">
        <v>594</v>
      </c>
      <c r="AA1137" s="15" t="s">
        <v>1448</v>
      </c>
      <c r="AB1137" s="15" t="s">
        <v>1449</v>
      </c>
      <c r="AC1137" s="481" t="s">
        <v>56</v>
      </c>
      <c r="AD1137" s="15" t="s">
        <v>42</v>
      </c>
      <c r="AE1137" s="116">
        <v>28824</v>
      </c>
      <c r="AF1137" s="18" t="s">
        <v>241</v>
      </c>
      <c r="AG1137" s="18" t="s">
        <v>65</v>
      </c>
      <c r="AH1137" s="18" t="s">
        <v>124</v>
      </c>
      <c r="AI1137" s="58" t="s">
        <v>4808</v>
      </c>
      <c r="AJ1137" s="15" t="s">
        <v>42</v>
      </c>
      <c r="AK1137" s="117" t="s">
        <v>1450</v>
      </c>
      <c r="AL1137" s="15" t="s">
        <v>2578</v>
      </c>
      <c r="AM1137" s="85">
        <v>45184</v>
      </c>
      <c r="AN1137" s="15" t="s">
        <v>49</v>
      </c>
      <c r="AO1137" s="31">
        <v>45246</v>
      </c>
      <c r="AP1137" s="15">
        <v>1</v>
      </c>
      <c r="AQ1137" s="20">
        <v>1</v>
      </c>
      <c r="AR1137" s="20">
        <v>1</v>
      </c>
      <c r="AS1137" s="114" t="s">
        <v>47</v>
      </c>
      <c r="AT1137" s="15" t="s">
        <v>90</v>
      </c>
      <c r="AU1137" s="398" t="s">
        <v>47</v>
      </c>
      <c r="AV1137" s="15"/>
      <c r="AW1137" s="180"/>
      <c r="AX1137" s="15"/>
      <c r="AY1137" s="180"/>
      <c r="AZ1137" s="15"/>
      <c r="BA1137" s="15"/>
      <c r="BB1137" s="164"/>
      <c r="BC1137" s="164"/>
      <c r="BD1137" s="164"/>
      <c r="BE1137" s="164"/>
      <c r="BF1137" s="164"/>
      <c r="BG1137" s="755">
        <f t="shared" si="420"/>
        <v>6</v>
      </c>
      <c r="BH1137" s="709">
        <f t="shared" si="421"/>
        <v>5</v>
      </c>
      <c r="BI1137" s="755">
        <f t="shared" si="422"/>
        <v>-1</v>
      </c>
      <c r="BJ1137" s="459" t="str">
        <f t="shared" si="423"/>
        <v>NO TIENE REZAGO</v>
      </c>
      <c r="BK1137" s="164"/>
    </row>
    <row r="1138" spans="1:63" customFormat="1" ht="18.75" customHeight="1">
      <c r="A1138" s="481">
        <v>203</v>
      </c>
      <c r="B1138" s="51" t="s">
        <v>2575</v>
      </c>
      <c r="C1138" s="15" t="s">
        <v>5146</v>
      </c>
      <c r="D1138" s="25" t="s">
        <v>126</v>
      </c>
      <c r="E1138" s="198" t="s">
        <v>1286</v>
      </c>
      <c r="F1138" s="29" t="s">
        <v>2833</v>
      </c>
      <c r="G1138" s="310" t="str">
        <f>CONCATENATE(MID(Q1138,3,2),MID(P1138,1,2),MID(H1138,1,2),MID(I1138,1,2),MID(J1138,1,2), MID(K1138,1,2),MID(L1138,1,1))</f>
        <v>117RIPAJORAP</v>
      </c>
      <c r="H1138" s="40" t="s">
        <v>793</v>
      </c>
      <c r="I1138" s="40" t="s">
        <v>1288</v>
      </c>
      <c r="J1138" s="40" t="s">
        <v>309</v>
      </c>
      <c r="K1138" s="40" t="s">
        <v>636</v>
      </c>
      <c r="L1138" s="482" t="s">
        <v>42</v>
      </c>
      <c r="M1138" s="29" t="s">
        <v>42</v>
      </c>
      <c r="N1138" s="193">
        <v>40735</v>
      </c>
      <c r="O1138" s="199">
        <v>11</v>
      </c>
      <c r="P1138" s="199">
        <v>7</v>
      </c>
      <c r="Q1138" s="199">
        <v>2011</v>
      </c>
      <c r="R1138" s="637">
        <f t="shared" ca="1" si="418"/>
        <v>12</v>
      </c>
      <c r="S1138" s="15" t="s">
        <v>4808</v>
      </c>
      <c r="T1138" s="29" t="s">
        <v>42</v>
      </c>
      <c r="U1138" s="29">
        <v>1819056</v>
      </c>
      <c r="V1138" s="14" t="s">
        <v>2588</v>
      </c>
      <c r="W1138" s="51" t="s">
        <v>47</v>
      </c>
      <c r="X1138" s="51" t="str">
        <f t="shared" si="419"/>
        <v>927PABLMAYOV</v>
      </c>
      <c r="Y1138" s="29" t="s">
        <v>1288</v>
      </c>
      <c r="Z1138" s="29" t="s">
        <v>321</v>
      </c>
      <c r="AA1138" s="29" t="s">
        <v>84</v>
      </c>
      <c r="AB1138" s="29" t="s">
        <v>1289</v>
      </c>
      <c r="AC1138" s="481" t="s">
        <v>56</v>
      </c>
      <c r="AD1138" s="482" t="s">
        <v>42</v>
      </c>
      <c r="AE1138" s="42">
        <v>33815</v>
      </c>
      <c r="AF1138" s="29">
        <v>30</v>
      </c>
      <c r="AG1138" s="29">
        <v>7</v>
      </c>
      <c r="AH1138" s="29">
        <v>1992</v>
      </c>
      <c r="AI1138" s="58" t="s">
        <v>4809</v>
      </c>
      <c r="AJ1138" s="29" t="s">
        <v>42</v>
      </c>
      <c r="AK1138" s="41">
        <v>8970</v>
      </c>
      <c r="AL1138" s="1080" t="s">
        <v>2578</v>
      </c>
      <c r="AM1138" s="1097">
        <v>45184</v>
      </c>
      <c r="AN1138" s="482"/>
      <c r="AO1138" s="482"/>
      <c r="AP1138" s="482"/>
      <c r="AQ1138" s="379"/>
      <c r="AR1138" s="41"/>
      <c r="AS1138" s="51" t="s">
        <v>47</v>
      </c>
      <c r="AT1138" s="26" t="s">
        <v>131</v>
      </c>
      <c r="AU1138" s="1058" t="s">
        <v>47</v>
      </c>
      <c r="AV1138" s="58"/>
      <c r="AW1138" s="244"/>
      <c r="AX1138" s="557"/>
      <c r="AY1138" s="244"/>
      <c r="AZ1138" s="58"/>
      <c r="BA1138" s="557"/>
      <c r="BB1138" s="1061"/>
      <c r="BC1138" s="1061"/>
      <c r="BD1138" s="1061"/>
      <c r="BE1138" s="1061"/>
      <c r="BF1138" s="1061"/>
      <c r="BG1138" s="755">
        <f t="shared" si="420"/>
        <v>7</v>
      </c>
      <c r="BH1138" s="709">
        <f t="shared" si="421"/>
        <v>12</v>
      </c>
      <c r="BI1138" s="755">
        <f t="shared" si="422"/>
        <v>5</v>
      </c>
      <c r="BJ1138" s="459" t="str">
        <f t="shared" si="423"/>
        <v>4 AÑOS REZAGO A MÁS</v>
      </c>
      <c r="BK1138" s="1061"/>
    </row>
    <row r="1139" spans="1:63" customFormat="1" ht="18.75" customHeight="1">
      <c r="A1139" s="481">
        <v>1297</v>
      </c>
      <c r="B1139" s="23" t="s">
        <v>5311</v>
      </c>
      <c r="C1139" s="15" t="s">
        <v>33</v>
      </c>
      <c r="D1139" s="15" t="s">
        <v>33</v>
      </c>
      <c r="E1139" s="53" t="s">
        <v>401</v>
      </c>
      <c r="F1139" s="53" t="s">
        <v>5685</v>
      </c>
      <c r="G1139" s="310" t="str">
        <f>CONCATENATE(MID(Q1139,3,2),MID(P1139,1,2),MID(H1139,1,2),MID(I1139,1,2),MID(J1139,1,2), MID(K1139,1,2),MID(L1139,1,1))</f>
        <v>0812RISAYOFEP</v>
      </c>
      <c r="H1139" s="48" t="s">
        <v>793</v>
      </c>
      <c r="I1139" s="48" t="s">
        <v>846</v>
      </c>
      <c r="J1139" s="48" t="s">
        <v>5932</v>
      </c>
      <c r="K1139" s="48" t="s">
        <v>1081</v>
      </c>
      <c r="L1139" s="481" t="s">
        <v>42</v>
      </c>
      <c r="M1139" s="466" t="s">
        <v>42</v>
      </c>
      <c r="N1139" s="528">
        <v>39785</v>
      </c>
      <c r="O1139" s="354">
        <v>3</v>
      </c>
      <c r="P1139" s="354">
        <v>12</v>
      </c>
      <c r="Q1139" s="354">
        <v>2008</v>
      </c>
      <c r="R1139" s="637">
        <f t="shared" ca="1" si="418"/>
        <v>15</v>
      </c>
      <c r="S1139" s="483" t="s">
        <v>4809</v>
      </c>
      <c r="T1139" s="466" t="s">
        <v>42</v>
      </c>
      <c r="U1139" s="54" t="s">
        <v>5933</v>
      </c>
      <c r="V1139" s="14" t="s">
        <v>2611</v>
      </c>
      <c r="W1139" s="114" t="s">
        <v>47</v>
      </c>
      <c r="X1139" s="51" t="str">
        <f t="shared" si="419"/>
        <v>8912SASAYAJOV</v>
      </c>
      <c r="Y1139" s="53" t="s">
        <v>846</v>
      </c>
      <c r="Z1139" s="53" t="s">
        <v>1349</v>
      </c>
      <c r="AA1139" s="53" t="s">
        <v>6031</v>
      </c>
      <c r="AB1139" s="53" t="s">
        <v>374</v>
      </c>
      <c r="AC1139" s="481" t="s">
        <v>56</v>
      </c>
      <c r="AD1139" s="44" t="s">
        <v>57</v>
      </c>
      <c r="AE1139" s="540">
        <v>32869</v>
      </c>
      <c r="AF1139" s="538" t="s">
        <v>211</v>
      </c>
      <c r="AG1139" s="538" t="s">
        <v>206</v>
      </c>
      <c r="AH1139" s="538" t="s">
        <v>145</v>
      </c>
      <c r="AI1139" s="15" t="s">
        <v>4809</v>
      </c>
      <c r="AJ1139" s="466" t="s">
        <v>71</v>
      </c>
      <c r="AK1139" s="53" t="s">
        <v>40</v>
      </c>
      <c r="AL1139" s="15" t="s">
        <v>2578</v>
      </c>
      <c r="AM1139" s="557">
        <v>45296.740272766205</v>
      </c>
      <c r="AN1139" s="15"/>
      <c r="AO1139" s="1101"/>
      <c r="AP1139" s="481">
        <v>1</v>
      </c>
      <c r="AQ1139" s="466"/>
      <c r="AR1139" s="466"/>
      <c r="AS1139" s="114" t="s">
        <v>47</v>
      </c>
      <c r="AT1139" s="18" t="s">
        <v>1210</v>
      </c>
      <c r="AV1139" s="58"/>
      <c r="AW1139" s="469"/>
      <c r="AX1139" s="1093"/>
      <c r="AY1139" s="469"/>
      <c r="AZ1139" s="58"/>
      <c r="BA1139" s="58"/>
      <c r="BG1139" s="755">
        <f t="shared" si="420"/>
        <v>14</v>
      </c>
      <c r="BH1139" s="709">
        <f t="shared" si="421"/>
        <v>15</v>
      </c>
      <c r="BI1139" s="755">
        <f t="shared" si="422"/>
        <v>1</v>
      </c>
      <c r="BJ1139" s="459" t="str">
        <f t="shared" si="423"/>
        <v>NO TIENE REZAGO</v>
      </c>
    </row>
    <row r="1140" spans="1:63" customFormat="1" ht="18.75" customHeight="1">
      <c r="A1140" s="481">
        <v>662</v>
      </c>
      <c r="B1140" s="114" t="s">
        <v>2836</v>
      </c>
      <c r="C1140" s="15" t="s">
        <v>33</v>
      </c>
      <c r="D1140" s="15" t="s">
        <v>33</v>
      </c>
      <c r="E1140" s="150" t="s">
        <v>68</v>
      </c>
      <c r="F1140" s="15">
        <v>903487181</v>
      </c>
      <c r="G1140" s="310" t="str">
        <f>CONCATENATE(MID(Q1140,3,2),MID(P1140,1,2),MID(H1140,1,2),MID(I1140,1,2),MID(J1140,1,2), MID(K1140,1,2),MID(L1140,1,1))</f>
        <v>1612RIVAALSTS</v>
      </c>
      <c r="H1140" s="18" t="s">
        <v>793</v>
      </c>
      <c r="I1140" s="18" t="s">
        <v>1665</v>
      </c>
      <c r="J1140" s="18" t="s">
        <v>3688</v>
      </c>
      <c r="K1140" s="18" t="s">
        <v>2174</v>
      </c>
      <c r="L1140" s="15" t="s">
        <v>57</v>
      </c>
      <c r="M1140" s="103" t="s">
        <v>57</v>
      </c>
      <c r="N1140" s="193">
        <v>42723</v>
      </c>
      <c r="O1140" s="199">
        <v>19</v>
      </c>
      <c r="P1140" s="199">
        <v>12</v>
      </c>
      <c r="Q1140" s="199">
        <v>2016</v>
      </c>
      <c r="R1140" s="637">
        <f t="shared" ca="1" si="418"/>
        <v>7</v>
      </c>
      <c r="S1140" s="15" t="s">
        <v>4809</v>
      </c>
      <c r="T1140" s="29" t="s">
        <v>2590</v>
      </c>
      <c r="U1140" s="136" t="s">
        <v>562</v>
      </c>
      <c r="V1140" s="756" t="s">
        <v>2631</v>
      </c>
      <c r="W1140" s="114" t="s">
        <v>47</v>
      </c>
      <c r="X1140" s="51" t="str">
        <f t="shared" si="419"/>
        <v>9112VAHEBEANV</v>
      </c>
      <c r="Y1140" s="18" t="s">
        <v>1665</v>
      </c>
      <c r="Z1140" s="18" t="s">
        <v>361</v>
      </c>
      <c r="AA1140" s="18" t="s">
        <v>1666</v>
      </c>
      <c r="AB1140" s="18" t="s">
        <v>177</v>
      </c>
      <c r="AC1140" s="481" t="s">
        <v>56</v>
      </c>
      <c r="AD1140" s="15" t="s">
        <v>42</v>
      </c>
      <c r="AE1140" s="116">
        <v>33603</v>
      </c>
      <c r="AF1140" s="18" t="s">
        <v>418</v>
      </c>
      <c r="AG1140" s="18" t="s">
        <v>206</v>
      </c>
      <c r="AH1140" s="18" t="s">
        <v>156</v>
      </c>
      <c r="AI1140" s="58" t="s">
        <v>4809</v>
      </c>
      <c r="AJ1140" s="15" t="s">
        <v>42</v>
      </c>
      <c r="AK1140" s="117" t="s">
        <v>1667</v>
      </c>
      <c r="AL1140" s="15" t="s">
        <v>2578</v>
      </c>
      <c r="AM1140" s="31">
        <v>45213.698738425926</v>
      </c>
      <c r="AN1140" s="15"/>
      <c r="AO1140" s="1111"/>
      <c r="AP1140" s="15"/>
      <c r="AQ1140" s="20"/>
      <c r="AR1140" s="20"/>
      <c r="AS1140" s="114" t="s">
        <v>47</v>
      </c>
      <c r="AT1140" s="15" t="s">
        <v>76</v>
      </c>
      <c r="AU1140" s="398" t="s">
        <v>47</v>
      </c>
      <c r="AV1140" s="15"/>
      <c r="AW1140" s="180"/>
      <c r="AX1140" s="15"/>
      <c r="AY1140" s="180"/>
      <c r="AZ1140" s="15"/>
      <c r="BA1140" s="15"/>
      <c r="BB1140" s="164"/>
      <c r="BC1140" s="164"/>
      <c r="BD1140" s="164"/>
      <c r="BE1140" s="164"/>
      <c r="BF1140" s="164"/>
      <c r="BG1140" s="755">
        <f t="shared" si="420"/>
        <v>6</v>
      </c>
      <c r="BH1140" s="709">
        <f t="shared" si="421"/>
        <v>7</v>
      </c>
      <c r="BI1140" s="755">
        <f t="shared" si="422"/>
        <v>1</v>
      </c>
      <c r="BJ1140" s="459" t="str">
        <f t="shared" si="423"/>
        <v>NO TIENE REZAGO</v>
      </c>
      <c r="BK1140" s="164"/>
    </row>
    <row r="1141" spans="1:63" customFormat="1" ht="18.75" customHeight="1">
      <c r="A1141" s="481">
        <v>511</v>
      </c>
      <c r="B1141" s="114" t="s">
        <v>2836</v>
      </c>
      <c r="C1141" s="15" t="s">
        <v>33</v>
      </c>
      <c r="D1141" s="15" t="s">
        <v>33</v>
      </c>
      <c r="E1141" s="16" t="s">
        <v>335</v>
      </c>
      <c r="F1141" s="15">
        <v>925252919</v>
      </c>
      <c r="G1141" s="310" t="str">
        <f>CONCATENATE(MID(Q1141,3,2),MID(P1141,1,2),MID(H1141,1,2),MID(I1141,1,2),MID(J1141,1,2), MID(K1141,1,2),MID(L1141,1,1))</f>
        <v>0812RIORGEGAS</v>
      </c>
      <c r="H1141" s="18" t="s">
        <v>3411</v>
      </c>
      <c r="I1141" s="18" t="s">
        <v>1276</v>
      </c>
      <c r="J1141" s="18" t="s">
        <v>3412</v>
      </c>
      <c r="K1141" s="18" t="s">
        <v>3168</v>
      </c>
      <c r="L1141" s="15" t="s">
        <v>57</v>
      </c>
      <c r="M1141" s="103" t="s">
        <v>57</v>
      </c>
      <c r="N1141" s="193">
        <v>39799</v>
      </c>
      <c r="O1141" s="199">
        <v>17</v>
      </c>
      <c r="P1141" s="199">
        <v>12</v>
      </c>
      <c r="Q1141" s="199">
        <v>2008</v>
      </c>
      <c r="R1141" s="637">
        <f t="shared" ca="1" si="418"/>
        <v>15</v>
      </c>
      <c r="S1141" s="15" t="s">
        <v>4809</v>
      </c>
      <c r="T1141" s="29" t="s">
        <v>2590</v>
      </c>
      <c r="U1141" s="15">
        <v>3692</v>
      </c>
      <c r="V1141" s="14" t="s">
        <v>2586</v>
      </c>
      <c r="W1141" s="114" t="s">
        <v>47</v>
      </c>
      <c r="X1141" s="51" t="str">
        <f t="shared" si="419"/>
        <v>7011ORPEDIMAV</v>
      </c>
      <c r="Y1141" s="15" t="s">
        <v>1276</v>
      </c>
      <c r="Z1141" s="15" t="s">
        <v>83</v>
      </c>
      <c r="AA1141" s="15" t="s">
        <v>1277</v>
      </c>
      <c r="AB1141" s="15" t="s">
        <v>1278</v>
      </c>
      <c r="AC1141" s="481" t="s">
        <v>56</v>
      </c>
      <c r="AD1141" s="44" t="s">
        <v>111</v>
      </c>
      <c r="AE1141" s="85">
        <v>25902</v>
      </c>
      <c r="AF1141" s="18" t="s">
        <v>241</v>
      </c>
      <c r="AG1141" s="18" t="s">
        <v>65</v>
      </c>
      <c r="AH1141" s="18" t="s">
        <v>1280</v>
      </c>
      <c r="AI1141" s="58" t="s">
        <v>4809</v>
      </c>
      <c r="AJ1141" s="150" t="s">
        <v>142</v>
      </c>
      <c r="AK1141" s="126" t="s">
        <v>1279</v>
      </c>
      <c r="AL1141" s="15" t="s">
        <v>2578</v>
      </c>
      <c r="AM1141" s="85">
        <v>45231.668584710649</v>
      </c>
      <c r="AN1141" s="15" t="s">
        <v>49</v>
      </c>
      <c r="AO1141" s="31">
        <v>45257</v>
      </c>
      <c r="AP1141" s="15">
        <v>1</v>
      </c>
      <c r="AQ1141" s="20">
        <v>1</v>
      </c>
      <c r="AR1141" s="20">
        <v>1</v>
      </c>
      <c r="AS1141" s="114" t="s">
        <v>47</v>
      </c>
      <c r="AT1141" s="15" t="s">
        <v>98</v>
      </c>
      <c r="AU1141" s="398" t="s">
        <v>47</v>
      </c>
      <c r="AV1141" s="15"/>
      <c r="AW1141" s="180"/>
      <c r="AX1141" s="15"/>
      <c r="AY1141" s="180"/>
      <c r="AZ1141" s="15"/>
      <c r="BA1141" s="15"/>
      <c r="BB1141" s="164"/>
      <c r="BC1141" s="164"/>
      <c r="BD1141" s="164"/>
      <c r="BE1141" s="164"/>
      <c r="BF1141" s="164"/>
      <c r="BG1141" s="755">
        <f t="shared" si="420"/>
        <v>11</v>
      </c>
      <c r="BH1141" s="709">
        <f t="shared" si="421"/>
        <v>15</v>
      </c>
      <c r="BI1141" s="755">
        <f t="shared" si="422"/>
        <v>4</v>
      </c>
      <c r="BJ1141" s="459" t="str">
        <f t="shared" si="423"/>
        <v>4 AÑOS REZAGO A MÁS</v>
      </c>
      <c r="BK1141" s="164"/>
    </row>
    <row r="1142" spans="1:63" customFormat="1" ht="18.75" customHeight="1">
      <c r="A1142" s="481">
        <v>344</v>
      </c>
      <c r="B1142" s="114" t="s">
        <v>2836</v>
      </c>
      <c r="C1142" s="15" t="s">
        <v>33</v>
      </c>
      <c r="D1142" s="15" t="s">
        <v>33</v>
      </c>
      <c r="E1142" s="15" t="s">
        <v>2048</v>
      </c>
      <c r="F1142" s="15">
        <v>915952880</v>
      </c>
      <c r="G1142" s="310" t="str">
        <f>CONCATENATE(MID(Q1142,3,2),MID(P1142,1,2),MID(H1142,1,2),MID(I1142,1,2),MID(J1142,1,2), MID(K1142,1,2),MID(L1142,1,1))</f>
        <v>185RIGOMICRP</v>
      </c>
      <c r="H1142" s="18" t="s">
        <v>1638</v>
      </c>
      <c r="I1142" s="18" t="s">
        <v>732</v>
      </c>
      <c r="J1142" s="18" t="s">
        <v>2356</v>
      </c>
      <c r="K1142" s="18" t="s">
        <v>141</v>
      </c>
      <c r="L1142" s="21" t="s">
        <v>42</v>
      </c>
      <c r="M1142" s="21" t="s">
        <v>42</v>
      </c>
      <c r="N1142" s="193">
        <v>43251</v>
      </c>
      <c r="O1142" s="199">
        <v>31</v>
      </c>
      <c r="P1142" s="199">
        <v>5</v>
      </c>
      <c r="Q1142" s="199">
        <v>2018</v>
      </c>
      <c r="R1142" s="637">
        <f t="shared" ca="1" si="418"/>
        <v>5</v>
      </c>
      <c r="S1142" s="15" t="s">
        <v>4809</v>
      </c>
      <c r="T1142" s="15" t="s">
        <v>42</v>
      </c>
      <c r="U1142" s="115" t="s">
        <v>3093</v>
      </c>
      <c r="V1142" s="21" t="s">
        <v>53</v>
      </c>
      <c r="W1142" s="114" t="s">
        <v>47</v>
      </c>
      <c r="X1142" s="51" t="str">
        <f t="shared" si="419"/>
        <v>8511GOLOCRCAV</v>
      </c>
      <c r="Y1142" s="15" t="s">
        <v>732</v>
      </c>
      <c r="Z1142" s="15" t="s">
        <v>108</v>
      </c>
      <c r="AA1142" s="15" t="s">
        <v>733</v>
      </c>
      <c r="AB1142" s="15" t="s">
        <v>383</v>
      </c>
      <c r="AC1142" s="481" t="s">
        <v>56</v>
      </c>
      <c r="AD1142" s="44" t="s">
        <v>111</v>
      </c>
      <c r="AE1142" s="116">
        <v>31377</v>
      </c>
      <c r="AF1142" s="18" t="s">
        <v>248</v>
      </c>
      <c r="AG1142" s="18" t="s">
        <v>65</v>
      </c>
      <c r="AH1142" s="18" t="s">
        <v>181</v>
      </c>
      <c r="AI1142" s="58" t="s">
        <v>4809</v>
      </c>
      <c r="AJ1142" s="150" t="s">
        <v>142</v>
      </c>
      <c r="AK1142" s="130" t="s">
        <v>734</v>
      </c>
      <c r="AL1142" s="15" t="s">
        <v>2578</v>
      </c>
      <c r="AM1142" s="85">
        <v>45184</v>
      </c>
      <c r="AN1142" s="15" t="s">
        <v>49</v>
      </c>
      <c r="AO1142" s="31">
        <v>45246</v>
      </c>
      <c r="AP1142" s="15">
        <v>1</v>
      </c>
      <c r="AQ1142" s="20">
        <v>1</v>
      </c>
      <c r="AR1142" s="20">
        <v>1</v>
      </c>
      <c r="AS1142" s="114" t="s">
        <v>47</v>
      </c>
      <c r="AT1142" s="15" t="s">
        <v>90</v>
      </c>
      <c r="AU1142" s="398" t="s">
        <v>47</v>
      </c>
      <c r="AV1142" s="15"/>
      <c r="AW1142" s="180"/>
      <c r="AX1142" s="15"/>
      <c r="AY1142" s="180"/>
      <c r="AZ1142" s="15"/>
      <c r="BA1142" s="15"/>
      <c r="BB1142" s="164"/>
      <c r="BC1142" s="164"/>
      <c r="BD1142" s="164"/>
      <c r="BE1142" s="164"/>
      <c r="BF1142" s="164"/>
      <c r="BG1142" s="755">
        <f t="shared" si="420"/>
        <v>6</v>
      </c>
      <c r="BH1142" s="709">
        <f t="shared" si="421"/>
        <v>5</v>
      </c>
      <c r="BI1142" s="755">
        <f t="shared" si="422"/>
        <v>-1</v>
      </c>
      <c r="BJ1142" s="459" t="str">
        <f t="shared" si="423"/>
        <v>NO TIENE REZAGO</v>
      </c>
      <c r="BK1142" s="164"/>
    </row>
    <row r="1143" spans="1:63" customFormat="1" ht="18.75" customHeight="1">
      <c r="A1143" s="481">
        <v>375</v>
      </c>
      <c r="B1143" s="114" t="s">
        <v>2836</v>
      </c>
      <c r="C1143" s="15" t="s">
        <v>33</v>
      </c>
      <c r="D1143" s="15" t="s">
        <v>33</v>
      </c>
      <c r="E1143" s="15" t="s">
        <v>2048</v>
      </c>
      <c r="F1143" s="15" t="s">
        <v>843</v>
      </c>
      <c r="G1143" s="310" t="str">
        <f>CONCATENATE(MID(Q1143,3,2),MID(P1143,1,2),MID(H1143,1,2),MID(I1143,1,2),MID(J1143,1,2), MID(K1143,1,2),MID(L1143,1,1))</f>
        <v>203RIGULUGAS</v>
      </c>
      <c r="H1143" s="18" t="s">
        <v>1638</v>
      </c>
      <c r="I1143" s="18" t="s">
        <v>275</v>
      </c>
      <c r="J1143" s="18" t="s">
        <v>3159</v>
      </c>
      <c r="K1143" s="18" t="s">
        <v>172</v>
      </c>
      <c r="L1143" s="15" t="s">
        <v>57</v>
      </c>
      <c r="M1143" s="103" t="s">
        <v>57</v>
      </c>
      <c r="N1143" s="193">
        <v>43918</v>
      </c>
      <c r="O1143" s="199">
        <v>28</v>
      </c>
      <c r="P1143" s="199">
        <v>3</v>
      </c>
      <c r="Q1143" s="199">
        <v>2020</v>
      </c>
      <c r="R1143" s="637">
        <f t="shared" ca="1" si="418"/>
        <v>3</v>
      </c>
      <c r="S1143" s="15" t="s">
        <v>4809</v>
      </c>
      <c r="T1143" s="29" t="s">
        <v>2590</v>
      </c>
      <c r="U1143" s="19" t="s">
        <v>3160</v>
      </c>
      <c r="V1143" s="21" t="s">
        <v>53</v>
      </c>
      <c r="W1143" s="114" t="s">
        <v>47</v>
      </c>
      <c r="X1143" s="51" t="str">
        <f t="shared" si="419"/>
        <v>039GUVALUCHV</v>
      </c>
      <c r="Y1143" s="18" t="s">
        <v>275</v>
      </c>
      <c r="Z1143" s="18" t="s">
        <v>646</v>
      </c>
      <c r="AA1143" s="18" t="s">
        <v>697</v>
      </c>
      <c r="AB1143" s="18" t="s">
        <v>441</v>
      </c>
      <c r="AC1143" s="481" t="s">
        <v>56</v>
      </c>
      <c r="AD1143" s="44" t="s">
        <v>57</v>
      </c>
      <c r="AE1143" s="116">
        <v>37865</v>
      </c>
      <c r="AF1143" s="18" t="s">
        <v>144</v>
      </c>
      <c r="AG1143" s="18" t="s">
        <v>45</v>
      </c>
      <c r="AH1143" s="18" t="s">
        <v>89</v>
      </c>
      <c r="AI1143" s="58" t="s">
        <v>4809</v>
      </c>
      <c r="AJ1143" s="32" t="s">
        <v>58</v>
      </c>
      <c r="AK1143" s="117" t="s">
        <v>844</v>
      </c>
      <c r="AL1143" s="15" t="s">
        <v>2578</v>
      </c>
      <c r="AM1143" s="31">
        <v>45220.556250000001</v>
      </c>
      <c r="AN1143" s="15" t="s">
        <v>49</v>
      </c>
      <c r="AO1143" s="24">
        <v>45241</v>
      </c>
      <c r="AP1143" s="15">
        <v>1</v>
      </c>
      <c r="AQ1143" s="20">
        <v>1</v>
      </c>
      <c r="AR1143" s="20">
        <v>2</v>
      </c>
      <c r="AS1143" s="114" t="s">
        <v>47</v>
      </c>
      <c r="AT1143" s="15" t="s">
        <v>67</v>
      </c>
      <c r="AU1143" s="398" t="s">
        <v>47</v>
      </c>
      <c r="AV1143" s="15"/>
      <c r="AW1143" s="180"/>
      <c r="AX1143" s="15"/>
      <c r="AY1143" s="180"/>
      <c r="AZ1143" s="15"/>
      <c r="BA1143" s="15"/>
      <c r="BB1143" s="164"/>
      <c r="BC1143" s="164"/>
      <c r="BD1143" s="164"/>
      <c r="BE1143" s="164"/>
      <c r="BF1143" s="164"/>
      <c r="BG1143" s="755">
        <f t="shared" si="420"/>
        <v>6</v>
      </c>
      <c r="BH1143" s="709">
        <f t="shared" si="421"/>
        <v>4</v>
      </c>
      <c r="BI1143" s="755">
        <f t="shared" si="422"/>
        <v>-2</v>
      </c>
      <c r="BJ1143" s="459" t="str">
        <f t="shared" si="423"/>
        <v>NO TIENE REZAGO</v>
      </c>
      <c r="BK1143" s="164"/>
    </row>
    <row r="1144" spans="1:63" customFormat="1" ht="18.75" customHeight="1">
      <c r="A1144" s="481">
        <v>717</v>
      </c>
      <c r="B1144" s="114" t="s">
        <v>2836</v>
      </c>
      <c r="C1144" s="15" t="s">
        <v>5146</v>
      </c>
      <c r="D1144" s="15" t="s">
        <v>126</v>
      </c>
      <c r="E1144" s="198" t="s">
        <v>484</v>
      </c>
      <c r="F1144" s="15">
        <v>928146564</v>
      </c>
      <c r="G1144" s="310" t="str">
        <f>CONCATENATE(MID(Q1144,3,2),MID(P1144,1,2),MID(H1144,1,2),MID(I1144,1,2),MID(J1144,1,2), MID(K1144,1,2),MID(L1144,1,1))</f>
        <v>149RIPAJHFRS</v>
      </c>
      <c r="H1144" s="18" t="s">
        <v>1638</v>
      </c>
      <c r="I1144" s="18" t="s">
        <v>1292</v>
      </c>
      <c r="J1144" s="18" t="s">
        <v>3768</v>
      </c>
      <c r="K1144" s="18" t="s">
        <v>3769</v>
      </c>
      <c r="L1144" s="15" t="s">
        <v>57</v>
      </c>
      <c r="M1144" s="103" t="s">
        <v>57</v>
      </c>
      <c r="N1144" s="193">
        <v>41902</v>
      </c>
      <c r="O1144" s="199">
        <v>20</v>
      </c>
      <c r="P1144" s="199">
        <v>9</v>
      </c>
      <c r="Q1144" s="199">
        <v>2014</v>
      </c>
      <c r="R1144" s="637">
        <f t="shared" ref="R1144:R1160" ca="1" si="424">DATEDIF(N1144,TODAY(),"Y")</f>
        <v>9</v>
      </c>
      <c r="S1144" s="15" t="s">
        <v>4808</v>
      </c>
      <c r="T1144" s="29" t="s">
        <v>2590</v>
      </c>
      <c r="U1144" s="15">
        <v>442</v>
      </c>
      <c r="V1144" s="21" t="s">
        <v>53</v>
      </c>
      <c r="W1144" s="114" t="s">
        <v>47</v>
      </c>
      <c r="X1144" s="51" t="str">
        <f t="shared" ref="X1144:X1160" si="425">UPPER(CONCATENATE(MID(AH1144,3,2),MID(AG1144,1,2),MID(Y1144,1,2),MID(Z1144,1,2),MID(AA1144,1,2),MID(AB1144,1,2),MID(AC1144,1,1)))</f>
        <v>925PALOOSGAV</v>
      </c>
      <c r="Y1144" s="18" t="s">
        <v>1292</v>
      </c>
      <c r="Z1144" s="18" t="s">
        <v>108</v>
      </c>
      <c r="AA1144" s="18" t="s">
        <v>1293</v>
      </c>
      <c r="AB1144" s="18" t="s">
        <v>172</v>
      </c>
      <c r="AC1144" s="481" t="s">
        <v>56</v>
      </c>
      <c r="AD1144" s="44" t="s">
        <v>57</v>
      </c>
      <c r="AE1144" s="24">
        <v>33732</v>
      </c>
      <c r="AF1144" s="18" t="s">
        <v>73</v>
      </c>
      <c r="AG1144" s="18" t="s">
        <v>180</v>
      </c>
      <c r="AH1144" s="18" t="s">
        <v>115</v>
      </c>
      <c r="AI1144" s="58" t="s">
        <v>4809</v>
      </c>
      <c r="AJ1144" s="32" t="s">
        <v>58</v>
      </c>
      <c r="AK1144" s="20">
        <v>24661512</v>
      </c>
      <c r="AL1144" s="15" t="s">
        <v>2578</v>
      </c>
      <c r="AM1144" s="85">
        <v>45184</v>
      </c>
      <c r="AN1144" s="15"/>
      <c r="AO1144" s="1111"/>
      <c r="AP1144" s="15"/>
      <c r="AQ1144" s="20"/>
      <c r="AR1144" s="20"/>
      <c r="AS1144" s="114" t="s">
        <v>47</v>
      </c>
      <c r="AT1144" s="15" t="s">
        <v>84</v>
      </c>
      <c r="AU1144" s="398" t="s">
        <v>47</v>
      </c>
      <c r="AV1144" s="15"/>
      <c r="AW1144" s="180"/>
      <c r="AX1144" s="15"/>
      <c r="AY1144" s="180"/>
      <c r="AZ1144" s="15"/>
      <c r="BA1144" s="15"/>
      <c r="BB1144" s="164"/>
      <c r="BC1144" s="164"/>
      <c r="BD1144" s="164"/>
      <c r="BE1144" s="164"/>
      <c r="BF1144" s="164"/>
      <c r="BG1144" s="755">
        <f t="shared" ref="BG1144:BG1160" si="426">IF(V1144="NINGUNO",6, IF(V1144="NIVEL INICIAL 3 AÑOS",6,IF(V1144="NIVEL INICIAL 4 AÑOS",6, IF(V1144="NIVEL INICIAL 5 AÑOS",6, IF(V1144="PRIMARIA - 1ER GRADO",6, IF(V1144="PRIMARIA - 2DO GRADO",7, IF(V1144="PRIMARIA - 3ER GRADO",8, IF(V1144="PRIMARIA - 4TO GRADO",9, IF(V1144="PRIMARIA - 5TO GRADO",10, IF(V1144="PRIMARIA - 6TO GRADO",11, IF(V1144="SECUNDARIA - 1ER GRADO",12, IF(V1144="SECUNDARIA - 2DO GRADO",13, IF(V1144="SECUNDARIA - 3ER GRADO",14, IF(V1144="SECUNDARIA - 4TO GRADO",15))))))))))))))</f>
        <v>6</v>
      </c>
      <c r="BH1144" s="709">
        <f t="shared" ref="BH1144:BH1160" si="427">DATEDIF(N1144,"31/03/2024","Y")</f>
        <v>9</v>
      </c>
      <c r="BI1144" s="755">
        <f t="shared" ref="BI1144:BI1160" si="428">BH1144-BG1144</f>
        <v>3</v>
      </c>
      <c r="BJ1144" s="459" t="str">
        <f t="shared" ref="BJ1144:BJ1160" si="429">IF(BI1144&lt;=1,"NO TIENE REZAGO", IF(BI1144=2,"2 AÑOS REZAGO", IF(BI1144=3,"3 AÑOS REZAGO", IF(BI1144&gt;=4, "4 AÑOS REZAGO A MÁS"))))</f>
        <v>3 AÑOS REZAGO</v>
      </c>
      <c r="BK1144" s="164"/>
    </row>
    <row r="1145" spans="1:63" customFormat="1" ht="18.75" customHeight="1">
      <c r="A1145" s="481">
        <v>1161</v>
      </c>
      <c r="B1145" s="23" t="s">
        <v>5311</v>
      </c>
      <c r="C1145" s="15" t="s">
        <v>33</v>
      </c>
      <c r="D1145" s="15" t="s">
        <v>33</v>
      </c>
      <c r="E1145" s="466" t="s">
        <v>132</v>
      </c>
      <c r="F1145" s="466">
        <v>921565606</v>
      </c>
      <c r="G1145" s="310" t="str">
        <f>CONCATENATE(MID(Q1145,3,2),MID(P1145,1,2),MID(H1145,1,2),MID(I1145,1,2),MID(J1145,1,2), MID(K1145,1,2),MID(L1145,1,1))</f>
        <v>074RITOLEJOS</v>
      </c>
      <c r="H1145" s="605" t="s">
        <v>1638</v>
      </c>
      <c r="I1145" s="605" t="s">
        <v>5576</v>
      </c>
      <c r="J1145" s="605" t="s">
        <v>5577</v>
      </c>
      <c r="K1145" s="605" t="s">
        <v>309</v>
      </c>
      <c r="L1145" s="58" t="s">
        <v>57</v>
      </c>
      <c r="M1145" s="103" t="s">
        <v>57</v>
      </c>
      <c r="N1145" s="529">
        <v>39202</v>
      </c>
      <c r="O1145" s="530">
        <v>30</v>
      </c>
      <c r="P1145" s="530">
        <v>4</v>
      </c>
      <c r="Q1145" s="530">
        <v>2007</v>
      </c>
      <c r="R1145" s="637">
        <f t="shared" ca="1" si="424"/>
        <v>16</v>
      </c>
      <c r="S1145" s="482" t="s">
        <v>4808</v>
      </c>
      <c r="T1145" s="533" t="s">
        <v>71</v>
      </c>
      <c r="U1145" s="530">
        <v>32797733</v>
      </c>
      <c r="V1145" s="14" t="s">
        <v>2597</v>
      </c>
      <c r="W1145" s="114" t="s">
        <v>47</v>
      </c>
      <c r="X1145" s="51" t="str">
        <f t="shared" si="425"/>
        <v>9310VITOPIYIV</v>
      </c>
      <c r="Y1145" s="466" t="s">
        <v>5573</v>
      </c>
      <c r="Z1145" s="530" t="s">
        <v>5576</v>
      </c>
      <c r="AA1145" s="530" t="s">
        <v>4445</v>
      </c>
      <c r="AB1145" s="530" t="s">
        <v>5631</v>
      </c>
      <c r="AC1145" s="481" t="s">
        <v>56</v>
      </c>
      <c r="AD1145" s="114" t="s">
        <v>42</v>
      </c>
      <c r="AE1145" s="529">
        <v>34250</v>
      </c>
      <c r="AF1145" s="535" t="s">
        <v>394</v>
      </c>
      <c r="AG1145" s="535" t="s">
        <v>114</v>
      </c>
      <c r="AH1145" s="535" t="s">
        <v>293</v>
      </c>
      <c r="AI1145" s="15" t="s">
        <v>4809</v>
      </c>
      <c r="AJ1145" s="530" t="s">
        <v>42</v>
      </c>
      <c r="AK1145" s="530">
        <v>3756846</v>
      </c>
      <c r="AL1145" s="15" t="s">
        <v>2578</v>
      </c>
      <c r="AM1145" s="1110">
        <v>45296.914710648147</v>
      </c>
      <c r="AN1145" s="481"/>
      <c r="AO1145" s="481"/>
      <c r="AP1145" s="481"/>
      <c r="AQ1145" s="530"/>
      <c r="AR1145" s="530"/>
      <c r="AS1145" s="114" t="s">
        <v>47</v>
      </c>
      <c r="AT1145" s="18" t="s">
        <v>98</v>
      </c>
      <c r="AU1145" s="305"/>
      <c r="AV1145" s="58" t="s">
        <v>47</v>
      </c>
      <c r="AW1145" s="463" t="s">
        <v>2678</v>
      </c>
      <c r="AX1145" s="1080">
        <v>45306</v>
      </c>
      <c r="AY1145" s="463" t="s">
        <v>5636</v>
      </c>
      <c r="AZ1145" s="58"/>
      <c r="BA1145" s="58"/>
      <c r="BG1145" s="755">
        <f t="shared" si="426"/>
        <v>13</v>
      </c>
      <c r="BH1145" s="709">
        <f t="shared" si="427"/>
        <v>16</v>
      </c>
      <c r="BI1145" s="755">
        <f t="shared" si="428"/>
        <v>3</v>
      </c>
      <c r="BJ1145" s="459" t="str">
        <f t="shared" si="429"/>
        <v>3 AÑOS REZAGO</v>
      </c>
    </row>
    <row r="1146" spans="1:63" customFormat="1" ht="18.75" customHeight="1">
      <c r="A1146" s="481">
        <v>2</v>
      </c>
      <c r="B1146" s="51" t="s">
        <v>2575</v>
      </c>
      <c r="C1146" s="25" t="s">
        <v>33</v>
      </c>
      <c r="D1146" s="25" t="s">
        <v>33</v>
      </c>
      <c r="E1146" s="150" t="s">
        <v>68</v>
      </c>
      <c r="F1146" s="14">
        <v>943252076</v>
      </c>
      <c r="G1146" s="310" t="str">
        <f>CONCATENATE(MID(Q1146,3,2),MID(P1146,1,2),MID(H1146,1,2),MID(I1146,1,2),MID(J1146,1,2), MID(K1146,1,2),MID(L1146,1,1))</f>
        <v>088ROCOFRABS</v>
      </c>
      <c r="H1146" s="58" t="s">
        <v>403</v>
      </c>
      <c r="I1146" s="58" t="s">
        <v>478</v>
      </c>
      <c r="J1146" s="58" t="s">
        <v>2580</v>
      </c>
      <c r="K1146" s="58" t="s">
        <v>6720</v>
      </c>
      <c r="L1146" s="15" t="s">
        <v>57</v>
      </c>
      <c r="M1146" s="103" t="s">
        <v>57</v>
      </c>
      <c r="N1146" s="193">
        <v>39686</v>
      </c>
      <c r="O1146" s="199">
        <v>26</v>
      </c>
      <c r="P1146" s="199">
        <v>8</v>
      </c>
      <c r="Q1146" s="199">
        <v>2008</v>
      </c>
      <c r="R1146" s="637">
        <f t="shared" ca="1" si="424"/>
        <v>15</v>
      </c>
      <c r="S1146" s="15" t="s">
        <v>4808</v>
      </c>
      <c r="T1146" s="29" t="s">
        <v>86</v>
      </c>
      <c r="U1146" s="14">
        <v>34168256</v>
      </c>
      <c r="V1146" s="14" t="s">
        <v>2582</v>
      </c>
      <c r="W1146" s="51" t="s">
        <v>47</v>
      </c>
      <c r="X1146" s="51" t="str">
        <f t="shared" si="425"/>
        <v>8908COCAMINOV</v>
      </c>
      <c r="Y1146" s="33" t="s">
        <v>478</v>
      </c>
      <c r="Z1146" s="14" t="s">
        <v>479</v>
      </c>
      <c r="AA1146" s="14" t="s">
        <v>480</v>
      </c>
      <c r="AB1146" s="14" t="s">
        <v>481</v>
      </c>
      <c r="AC1146" s="481" t="s">
        <v>56</v>
      </c>
      <c r="AD1146" s="58" t="s">
        <v>42</v>
      </c>
      <c r="AE1146" s="38">
        <v>32746</v>
      </c>
      <c r="AF1146" s="46" t="s">
        <v>248</v>
      </c>
      <c r="AG1146" s="46" t="s">
        <v>394</v>
      </c>
      <c r="AH1146" s="46" t="s">
        <v>145</v>
      </c>
      <c r="AI1146" s="58" t="s">
        <v>4809</v>
      </c>
      <c r="AJ1146" s="14" t="s">
        <v>42</v>
      </c>
      <c r="AK1146" s="39">
        <v>319295</v>
      </c>
      <c r="AL1146" s="1080" t="s">
        <v>2578</v>
      </c>
      <c r="AM1146" s="387">
        <v>45212</v>
      </c>
      <c r="AN1146" s="15" t="s">
        <v>49</v>
      </c>
      <c r="AO1146" s="1111">
        <v>45211</v>
      </c>
      <c r="AP1146" s="58">
        <v>1</v>
      </c>
      <c r="AQ1146" s="56">
        <v>1</v>
      </c>
      <c r="AR1146" s="39">
        <v>1</v>
      </c>
      <c r="AS1146" s="51" t="s">
        <v>47</v>
      </c>
      <c r="AT1146" s="14" t="s">
        <v>98</v>
      </c>
      <c r="AU1146" s="1058" t="s">
        <v>47</v>
      </c>
      <c r="AV1146" s="58"/>
      <c r="AW1146" s="244"/>
      <c r="AX1146" s="557"/>
      <c r="AY1146" s="244"/>
      <c r="AZ1146" s="58"/>
      <c r="BA1146" s="557"/>
      <c r="BB1146" s="1061"/>
      <c r="BC1146" s="1061"/>
      <c r="BD1146" s="1058"/>
      <c r="BE1146" s="1061"/>
      <c r="BF1146" s="1061"/>
      <c r="BG1146" s="755">
        <f t="shared" si="426"/>
        <v>10</v>
      </c>
      <c r="BH1146" s="709">
        <f t="shared" si="427"/>
        <v>15</v>
      </c>
      <c r="BI1146" s="755">
        <f t="shared" si="428"/>
        <v>5</v>
      </c>
      <c r="BJ1146" s="459" t="str">
        <f t="shared" si="429"/>
        <v>4 AÑOS REZAGO A MÁS</v>
      </c>
      <c r="BK1146" s="1061"/>
    </row>
    <row r="1147" spans="1:63" customFormat="1" ht="18.75" customHeight="1">
      <c r="A1147" s="481">
        <v>1296</v>
      </c>
      <c r="B1147" s="23" t="s">
        <v>5311</v>
      </c>
      <c r="C1147" s="15" t="s">
        <v>33</v>
      </c>
      <c r="D1147" s="15" t="s">
        <v>33</v>
      </c>
      <c r="E1147" s="53" t="s">
        <v>99</v>
      </c>
      <c r="F1147" s="53" t="s">
        <v>5684</v>
      </c>
      <c r="G1147" s="310" t="str">
        <f>CONCATENATE(MID(Q1147,3,2),MID(P1147,1,2),MID(H1147,1,2),MID(I1147,1,2),MID(J1147,1,2), MID(K1147,1,2),MID(L1147,1,1))</f>
        <v>0711ROCOJUMAR</v>
      </c>
      <c r="H1147" s="48" t="s">
        <v>403</v>
      </c>
      <c r="I1147" s="48" t="s">
        <v>5930</v>
      </c>
      <c r="J1147" s="48" t="s">
        <v>5931</v>
      </c>
      <c r="K1147" s="48" t="s">
        <v>3935</v>
      </c>
      <c r="L1147" s="481" t="s">
        <v>4345</v>
      </c>
      <c r="M1147" s="466" t="s">
        <v>4345</v>
      </c>
      <c r="N1147" s="528">
        <v>39391</v>
      </c>
      <c r="O1147" s="354">
        <v>5</v>
      </c>
      <c r="P1147" s="354">
        <v>11</v>
      </c>
      <c r="Q1147" s="354">
        <v>2007</v>
      </c>
      <c r="R1147" s="637">
        <f t="shared" ca="1" si="424"/>
        <v>16</v>
      </c>
      <c r="S1147" s="483" t="s">
        <v>4809</v>
      </c>
      <c r="T1147" s="466" t="s">
        <v>71</v>
      </c>
      <c r="U1147" s="53">
        <v>32494773</v>
      </c>
      <c r="V1147" s="14" t="s">
        <v>2611</v>
      </c>
      <c r="W1147" s="114" t="s">
        <v>47</v>
      </c>
      <c r="X1147" s="51" t="str">
        <f t="shared" si="425"/>
        <v>7910ROHEUIJUV</v>
      </c>
      <c r="Y1147" s="53" t="s">
        <v>6070</v>
      </c>
      <c r="Z1147" s="53" t="s">
        <v>3933</v>
      </c>
      <c r="AA1147" s="53" t="s">
        <v>6071</v>
      </c>
      <c r="AB1147" s="53" t="s">
        <v>6072</v>
      </c>
      <c r="AC1147" s="481" t="s">
        <v>56</v>
      </c>
      <c r="AD1147" s="114" t="s">
        <v>42</v>
      </c>
      <c r="AE1147" s="540">
        <v>29140</v>
      </c>
      <c r="AF1147" s="538" t="s">
        <v>206</v>
      </c>
      <c r="AG1147" s="538" t="s">
        <v>114</v>
      </c>
      <c r="AH1147" s="538" t="s">
        <v>981</v>
      </c>
      <c r="AI1147" s="15" t="s">
        <v>4808</v>
      </c>
      <c r="AJ1147" s="466" t="s">
        <v>42</v>
      </c>
      <c r="AK1147" s="53" t="s">
        <v>120</v>
      </c>
      <c r="AL1147" s="15" t="s">
        <v>2578</v>
      </c>
      <c r="AM1147" s="557">
        <v>45278.748053356481</v>
      </c>
      <c r="AN1147" s="15" t="s">
        <v>49</v>
      </c>
      <c r="AO1147" s="1101">
        <v>45306</v>
      </c>
      <c r="AP1147" s="481">
        <v>2</v>
      </c>
      <c r="AQ1147" s="466">
        <v>1</v>
      </c>
      <c r="AR1147" s="466">
        <v>1</v>
      </c>
      <c r="AS1147" s="673" t="s">
        <v>47</v>
      </c>
      <c r="AT1147" s="18" t="s">
        <v>1210</v>
      </c>
      <c r="AV1147" s="58"/>
      <c r="AW1147" s="469"/>
      <c r="AX1147" s="1093"/>
      <c r="AY1147" s="469"/>
      <c r="AZ1147" s="58"/>
      <c r="BA1147" s="58"/>
      <c r="BG1147" s="755">
        <f t="shared" si="426"/>
        <v>14</v>
      </c>
      <c r="BH1147" s="709">
        <f t="shared" si="427"/>
        <v>16</v>
      </c>
      <c r="BI1147" s="755">
        <f t="shared" si="428"/>
        <v>2</v>
      </c>
      <c r="BJ1147" s="459" t="str">
        <f t="shared" si="429"/>
        <v>2 AÑOS REZAGO</v>
      </c>
    </row>
    <row r="1148" spans="1:63" customFormat="1" ht="18.75" customHeight="1">
      <c r="A1148" s="481">
        <v>1236</v>
      </c>
      <c r="B1148" s="23" t="s">
        <v>5311</v>
      </c>
      <c r="C1148" s="15" t="s">
        <v>33</v>
      </c>
      <c r="D1148" s="15" t="s">
        <v>33</v>
      </c>
      <c r="E1148" s="466" t="s">
        <v>2028</v>
      </c>
      <c r="F1148" s="53">
        <v>963423119</v>
      </c>
      <c r="G1148" s="310" t="str">
        <f>CONCATENATE(MID(Q1148,3,2),MID(P1148,1,2),MID(H1148,1,2),MID(I1148,1,2),MID(J1148,1,2), MID(K1148,1,2),MID(L1148,1,1))</f>
        <v>203ROHEDAYAP</v>
      </c>
      <c r="H1148" s="48" t="s">
        <v>403</v>
      </c>
      <c r="I1148" s="48" t="s">
        <v>3933</v>
      </c>
      <c r="J1148" s="48" t="s">
        <v>5815</v>
      </c>
      <c r="K1148" s="48" t="s">
        <v>3505</v>
      </c>
      <c r="L1148" s="481" t="s">
        <v>42</v>
      </c>
      <c r="M1148" s="466" t="s">
        <v>42</v>
      </c>
      <c r="N1148" s="528">
        <v>43911</v>
      </c>
      <c r="O1148" s="354">
        <v>21</v>
      </c>
      <c r="P1148" s="354">
        <v>3</v>
      </c>
      <c r="Q1148" s="354">
        <v>2020</v>
      </c>
      <c r="R1148" s="637">
        <f t="shared" ca="1" si="424"/>
        <v>4</v>
      </c>
      <c r="S1148" s="482" t="s">
        <v>4808</v>
      </c>
      <c r="T1148" s="466" t="s">
        <v>42</v>
      </c>
      <c r="U1148" s="54" t="s">
        <v>5816</v>
      </c>
      <c r="V1148" s="53" t="s">
        <v>53</v>
      </c>
      <c r="W1148" s="114" t="s">
        <v>47</v>
      </c>
      <c r="X1148" s="51" t="str">
        <f t="shared" si="425"/>
        <v>8803HEPACAMEV</v>
      </c>
      <c r="Y1148" s="53" t="s">
        <v>3933</v>
      </c>
      <c r="Z1148" s="53" t="s">
        <v>2668</v>
      </c>
      <c r="AA1148" s="53" t="s">
        <v>6019</v>
      </c>
      <c r="AB1148" s="53" t="s">
        <v>6020</v>
      </c>
      <c r="AC1148" s="481" t="s">
        <v>56</v>
      </c>
      <c r="AD1148" s="114" t="s">
        <v>42</v>
      </c>
      <c r="AE1148" s="540">
        <v>32221</v>
      </c>
      <c r="AF1148" s="538" t="s">
        <v>161</v>
      </c>
      <c r="AG1148" s="538" t="s">
        <v>88</v>
      </c>
      <c r="AH1148" s="538" t="s">
        <v>254</v>
      </c>
      <c r="AI1148" s="15" t="s">
        <v>4809</v>
      </c>
      <c r="AJ1148" s="466" t="s">
        <v>42</v>
      </c>
      <c r="AK1148" s="53" t="s">
        <v>40</v>
      </c>
      <c r="AL1148" s="15" t="s">
        <v>2578</v>
      </c>
      <c r="AM1148" s="557">
        <v>45278.885925173614</v>
      </c>
      <c r="AN1148" s="15" t="s">
        <v>49</v>
      </c>
      <c r="AO1148" s="1101">
        <v>45313</v>
      </c>
      <c r="AP1148" s="481">
        <v>1</v>
      </c>
      <c r="AQ1148" s="466">
        <v>1</v>
      </c>
      <c r="AR1148" s="466">
        <v>1</v>
      </c>
      <c r="AS1148" s="673" t="s">
        <v>47</v>
      </c>
      <c r="AT1148" s="18" t="s">
        <v>1210</v>
      </c>
      <c r="AV1148" s="58"/>
      <c r="AW1148" s="464"/>
      <c r="AX1148" s="481"/>
      <c r="AY1148" s="464"/>
      <c r="AZ1148" s="58"/>
      <c r="BA1148" s="58"/>
      <c r="BG1148" s="755">
        <f t="shared" si="426"/>
        <v>6</v>
      </c>
      <c r="BH1148" s="709">
        <f t="shared" si="427"/>
        <v>4</v>
      </c>
      <c r="BI1148" s="755">
        <f t="shared" si="428"/>
        <v>-2</v>
      </c>
      <c r="BJ1148" s="459" t="str">
        <f t="shared" si="429"/>
        <v>NO TIENE REZAGO</v>
      </c>
    </row>
    <row r="1149" spans="1:63" customFormat="1" ht="18.75" customHeight="1">
      <c r="A1149" s="481">
        <v>28</v>
      </c>
      <c r="B1149" s="51" t="s">
        <v>2575</v>
      </c>
      <c r="C1149" s="25" t="s">
        <v>33</v>
      </c>
      <c r="D1149" s="25" t="s">
        <v>33</v>
      </c>
      <c r="E1149" s="150" t="s">
        <v>68</v>
      </c>
      <c r="F1149" s="14" t="s">
        <v>1237</v>
      </c>
      <c r="G1149" s="310" t="str">
        <f>CONCATENATE(MID(Q1149,3,2),MID(P1149,1,2),MID(H1149,1,2),MID(I1149,1,2),MID(J1149,1,2), MID(K1149,1,2),MID(L1149,1,1))</f>
        <v>158ROHEENMAS</v>
      </c>
      <c r="H1149" s="58" t="s">
        <v>403</v>
      </c>
      <c r="I1149" s="58" t="s">
        <v>3933</v>
      </c>
      <c r="J1149" s="58" t="s">
        <v>2623</v>
      </c>
      <c r="K1149" s="58" t="s">
        <v>2110</v>
      </c>
      <c r="L1149" s="15" t="s">
        <v>57</v>
      </c>
      <c r="M1149" s="103" t="s">
        <v>57</v>
      </c>
      <c r="N1149" s="193">
        <v>42241</v>
      </c>
      <c r="O1149" s="199">
        <v>25</v>
      </c>
      <c r="P1149" s="199">
        <v>8</v>
      </c>
      <c r="Q1149" s="199">
        <v>2015</v>
      </c>
      <c r="R1149" s="637">
        <f t="shared" ca="1" si="424"/>
        <v>8</v>
      </c>
      <c r="S1149" s="15" t="s">
        <v>4808</v>
      </c>
      <c r="T1149" s="29" t="s">
        <v>2590</v>
      </c>
      <c r="U1149" s="14">
        <v>1948</v>
      </c>
      <c r="V1149" s="14" t="s">
        <v>2592</v>
      </c>
      <c r="W1149" s="51" t="s">
        <v>47</v>
      </c>
      <c r="X1149" s="51" t="str">
        <f t="shared" si="425"/>
        <v>7712NIHEROMAV</v>
      </c>
      <c r="Y1149" s="18" t="s">
        <v>1208</v>
      </c>
      <c r="Z1149" s="14" t="s">
        <v>767</v>
      </c>
      <c r="AA1149" s="14" t="s">
        <v>1238</v>
      </c>
      <c r="AB1149" s="14" t="s">
        <v>210</v>
      </c>
      <c r="AC1149" s="481" t="s">
        <v>56</v>
      </c>
      <c r="AD1149" s="44" t="s">
        <v>57</v>
      </c>
      <c r="AE1149" s="38">
        <v>28471</v>
      </c>
      <c r="AF1149" s="46" t="s">
        <v>206</v>
      </c>
      <c r="AG1149" s="46" t="s">
        <v>206</v>
      </c>
      <c r="AH1149" s="46" t="s">
        <v>559</v>
      </c>
      <c r="AI1149" s="58" t="s">
        <v>4809</v>
      </c>
      <c r="AJ1149" s="32" t="s">
        <v>58</v>
      </c>
      <c r="AK1149" s="39">
        <v>12913359</v>
      </c>
      <c r="AL1149" s="1080" t="s">
        <v>2578</v>
      </c>
      <c r="AM1149" s="1101">
        <v>45184</v>
      </c>
      <c r="AN1149" s="58"/>
      <c r="AO1149" s="1101"/>
      <c r="AP1149" s="58"/>
      <c r="AQ1149" s="20">
        <v>1</v>
      </c>
      <c r="AR1149" s="39"/>
      <c r="AS1149" s="51" t="s">
        <v>47</v>
      </c>
      <c r="AT1149" s="14" t="s">
        <v>98</v>
      </c>
      <c r="AU1149" s="1058" t="s">
        <v>47</v>
      </c>
      <c r="AV1149" s="58"/>
      <c r="AW1149" s="244"/>
      <c r="AX1149" s="557"/>
      <c r="AY1149" s="244"/>
      <c r="AZ1149" s="58"/>
      <c r="BA1149" s="557"/>
      <c r="BB1149" s="1061"/>
      <c r="BC1149" s="1061"/>
      <c r="BD1149" s="1061"/>
      <c r="BE1149" s="1061"/>
      <c r="BF1149" s="1061"/>
      <c r="BG1149" s="755">
        <f t="shared" si="426"/>
        <v>6</v>
      </c>
      <c r="BH1149" s="709">
        <f t="shared" si="427"/>
        <v>8</v>
      </c>
      <c r="BI1149" s="755">
        <f t="shared" si="428"/>
        <v>2</v>
      </c>
      <c r="BJ1149" s="459" t="str">
        <f t="shared" si="429"/>
        <v>2 AÑOS REZAGO</v>
      </c>
      <c r="BK1149" s="1061"/>
    </row>
    <row r="1150" spans="1:63" customFormat="1" ht="18.75" customHeight="1">
      <c r="A1150" s="481">
        <v>1246</v>
      </c>
      <c r="B1150" s="23" t="s">
        <v>5311</v>
      </c>
      <c r="C1150" s="15" t="s">
        <v>33</v>
      </c>
      <c r="D1150" s="15" t="s">
        <v>33</v>
      </c>
      <c r="E1150" s="466" t="s">
        <v>2028</v>
      </c>
      <c r="F1150" s="53">
        <v>963423119</v>
      </c>
      <c r="G1150" s="310" t="str">
        <f>CONCATENATE(MID(Q1150,3,2),MID(P1150,1,2),MID(H1150,1,2),MID(I1150,1,2),MID(J1150,1,2), MID(K1150,1,2),MID(L1150,1,1))</f>
        <v>174ROHEMIDAP</v>
      </c>
      <c r="H1150" s="48" t="s">
        <v>962</v>
      </c>
      <c r="I1150" s="48" t="s">
        <v>361</v>
      </c>
      <c r="J1150" s="48" t="s">
        <v>5836</v>
      </c>
      <c r="K1150" s="48" t="s">
        <v>5837</v>
      </c>
      <c r="L1150" s="481" t="s">
        <v>42</v>
      </c>
      <c r="M1150" s="466" t="s">
        <v>42</v>
      </c>
      <c r="N1150" s="528">
        <v>42832</v>
      </c>
      <c r="O1150" s="354">
        <v>7</v>
      </c>
      <c r="P1150" s="354">
        <v>4</v>
      </c>
      <c r="Q1150" s="354">
        <v>2017</v>
      </c>
      <c r="R1150" s="637">
        <f t="shared" ca="1" si="424"/>
        <v>6</v>
      </c>
      <c r="S1150" s="482" t="s">
        <v>4808</v>
      </c>
      <c r="T1150" s="466" t="s">
        <v>42</v>
      </c>
      <c r="U1150" s="54" t="s">
        <v>5838</v>
      </c>
      <c r="V1150" s="16" t="s">
        <v>2636</v>
      </c>
      <c r="W1150" s="114" t="s">
        <v>47</v>
      </c>
      <c r="X1150" s="51" t="str">
        <f t="shared" si="425"/>
        <v>8706HEPACAMEV</v>
      </c>
      <c r="Y1150" s="53" t="s">
        <v>3933</v>
      </c>
      <c r="Z1150" s="53" t="s">
        <v>2668</v>
      </c>
      <c r="AA1150" s="53" t="s">
        <v>6019</v>
      </c>
      <c r="AB1150" s="53" t="s">
        <v>6020</v>
      </c>
      <c r="AC1150" s="481" t="s">
        <v>56</v>
      </c>
      <c r="AD1150" s="114" t="s">
        <v>42</v>
      </c>
      <c r="AE1150" s="540">
        <v>31949</v>
      </c>
      <c r="AF1150" s="538" t="s">
        <v>44</v>
      </c>
      <c r="AG1150" s="538" t="s">
        <v>301</v>
      </c>
      <c r="AH1150" s="538" t="s">
        <v>249</v>
      </c>
      <c r="AI1150" s="15" t="s">
        <v>4809</v>
      </c>
      <c r="AJ1150" s="466" t="s">
        <v>42</v>
      </c>
      <c r="AK1150" s="53" t="s">
        <v>40</v>
      </c>
      <c r="AL1150" s="15" t="s">
        <v>2578</v>
      </c>
      <c r="AM1150" s="557">
        <v>45266.747282175929</v>
      </c>
      <c r="AN1150" s="15"/>
      <c r="AO1150" s="1101"/>
      <c r="AP1150" s="481">
        <v>1</v>
      </c>
      <c r="AQ1150" s="466"/>
      <c r="AR1150" s="466"/>
      <c r="AS1150" s="114" t="s">
        <v>47</v>
      </c>
      <c r="AT1150" s="18" t="s">
        <v>1210</v>
      </c>
      <c r="AV1150" s="58"/>
      <c r="AW1150" s="464"/>
      <c r="AX1150" s="481"/>
      <c r="AY1150" s="464"/>
      <c r="AZ1150" s="58"/>
      <c r="BA1150" s="58"/>
      <c r="BG1150" s="755">
        <f t="shared" si="426"/>
        <v>6</v>
      </c>
      <c r="BH1150" s="709">
        <f t="shared" si="427"/>
        <v>6</v>
      </c>
      <c r="BI1150" s="755">
        <f t="shared" si="428"/>
        <v>0</v>
      </c>
      <c r="BJ1150" s="459" t="str">
        <f t="shared" si="429"/>
        <v>NO TIENE REZAGO</v>
      </c>
    </row>
    <row r="1151" spans="1:63" customFormat="1" ht="18.75" customHeight="1">
      <c r="A1151" s="481">
        <v>1007</v>
      </c>
      <c r="B1151" s="23" t="s">
        <v>4811</v>
      </c>
      <c r="C1151" s="15" t="s">
        <v>33</v>
      </c>
      <c r="D1151" s="15" t="s">
        <v>33</v>
      </c>
      <c r="E1151" s="185" t="s">
        <v>132</v>
      </c>
      <c r="F1151" s="198">
        <v>974870764</v>
      </c>
      <c r="G1151" s="310" t="str">
        <f>CONCATENATE(MID(Q1151,3,2),MID(P1151,1,2),MID(H1151,1,2),MID(I1151,1,2),MID(J1151,1,2), MID(K1151,1,2),MID(L1151,1,1))</f>
        <v>189ROLAKEALS</v>
      </c>
      <c r="H1151" s="192" t="s">
        <v>962</v>
      </c>
      <c r="I1151" s="192" t="s">
        <v>4633</v>
      </c>
      <c r="J1151" s="192" t="s">
        <v>4634</v>
      </c>
      <c r="K1151" s="192" t="s">
        <v>3387</v>
      </c>
      <c r="L1151" s="15" t="s">
        <v>57</v>
      </c>
      <c r="M1151" s="103" t="s">
        <v>57</v>
      </c>
      <c r="N1151" s="193">
        <v>43371</v>
      </c>
      <c r="O1151" s="199">
        <v>28</v>
      </c>
      <c r="P1151" s="199">
        <v>9</v>
      </c>
      <c r="Q1151" s="199">
        <v>2018</v>
      </c>
      <c r="R1151" s="637">
        <f t="shared" ca="1" si="424"/>
        <v>5</v>
      </c>
      <c r="S1151" s="15" t="s">
        <v>4808</v>
      </c>
      <c r="T1151" s="29" t="s">
        <v>2590</v>
      </c>
      <c r="U1151" s="185">
        <v>3501</v>
      </c>
      <c r="V1151" s="16" t="s">
        <v>2636</v>
      </c>
      <c r="W1151" s="114" t="s">
        <v>47</v>
      </c>
      <c r="X1151" s="51" t="str">
        <f t="shared" si="425"/>
        <v>9504ROLACACEV</v>
      </c>
      <c r="Y1151" s="364" t="s">
        <v>962</v>
      </c>
      <c r="Z1151" s="192" t="s">
        <v>4622</v>
      </c>
      <c r="AA1151" s="192" t="s">
        <v>266</v>
      </c>
      <c r="AB1151" s="192" t="s">
        <v>4635</v>
      </c>
      <c r="AC1151" s="481" t="s">
        <v>56</v>
      </c>
      <c r="AD1151" s="44" t="s">
        <v>57</v>
      </c>
      <c r="AE1151" s="211">
        <v>34807</v>
      </c>
      <c r="AF1151" s="405" t="s">
        <v>199</v>
      </c>
      <c r="AG1151" s="405" t="s">
        <v>162</v>
      </c>
      <c r="AH1151" s="405" t="s">
        <v>278</v>
      </c>
      <c r="AI1151" s="58" t="s">
        <v>4809</v>
      </c>
      <c r="AJ1151" s="32" t="s">
        <v>58</v>
      </c>
      <c r="AK1151" s="200">
        <v>26778313</v>
      </c>
      <c r="AL1151" s="498" t="s">
        <v>2578</v>
      </c>
      <c r="AM1151" s="1102">
        <v>45269.598649837964</v>
      </c>
      <c r="AN1151" s="15" t="s">
        <v>49</v>
      </c>
      <c r="AO1151" s="1111">
        <v>45280</v>
      </c>
      <c r="AP1151" s="498">
        <v>3</v>
      </c>
      <c r="AQ1151" s="56">
        <v>1</v>
      </c>
      <c r="AR1151" s="200">
        <v>1</v>
      </c>
      <c r="AS1151" s="146" t="s">
        <v>47</v>
      </c>
      <c r="AT1151" s="198" t="s">
        <v>98</v>
      </c>
      <c r="AU1151" s="164" t="s">
        <v>47</v>
      </c>
      <c r="AV1151" s="58"/>
      <c r="AW1151" s="180"/>
      <c r="AX1151" s="58"/>
      <c r="AY1151" s="180"/>
      <c r="AZ1151" s="58"/>
      <c r="BA1151" s="58"/>
      <c r="BB1151" s="164"/>
      <c r="BC1151" s="164"/>
      <c r="BD1151" s="164"/>
      <c r="BE1151" s="164"/>
      <c r="BF1151" s="164"/>
      <c r="BG1151" s="755">
        <f t="shared" si="426"/>
        <v>6</v>
      </c>
      <c r="BH1151" s="709">
        <f t="shared" si="427"/>
        <v>5</v>
      </c>
      <c r="BI1151" s="755">
        <f t="shared" si="428"/>
        <v>-1</v>
      </c>
      <c r="BJ1151" s="459" t="str">
        <f t="shared" si="429"/>
        <v>NO TIENE REZAGO</v>
      </c>
      <c r="BK1151" s="164"/>
    </row>
    <row r="1152" spans="1:63" customFormat="1" ht="18.75" customHeight="1">
      <c r="A1152" s="481">
        <v>1008</v>
      </c>
      <c r="B1152" s="23" t="s">
        <v>4811</v>
      </c>
      <c r="C1152" s="15" t="s">
        <v>33</v>
      </c>
      <c r="D1152" s="15" t="s">
        <v>33</v>
      </c>
      <c r="E1152" s="185" t="s">
        <v>132</v>
      </c>
      <c r="F1152" s="198">
        <v>974870764</v>
      </c>
      <c r="G1152" s="310" t="str">
        <f>CONCATENATE(MID(Q1152,3,2),MID(P1152,1,2),MID(H1152,1,2),MID(I1152,1,2),MID(J1152,1,2), MID(K1152,1,2),MID(L1152,1,1))</f>
        <v>165ROLAMIARS</v>
      </c>
      <c r="H1152" s="192" t="s">
        <v>962</v>
      </c>
      <c r="I1152" s="192" t="s">
        <v>4622</v>
      </c>
      <c r="J1152" s="192" t="s">
        <v>2851</v>
      </c>
      <c r="K1152" s="192" t="s">
        <v>4636</v>
      </c>
      <c r="L1152" s="15" t="s">
        <v>57</v>
      </c>
      <c r="M1152" s="103" t="s">
        <v>57</v>
      </c>
      <c r="N1152" s="193">
        <v>42499</v>
      </c>
      <c r="O1152" s="199">
        <v>9</v>
      </c>
      <c r="P1152" s="199">
        <v>5</v>
      </c>
      <c r="Q1152" s="199">
        <v>2016</v>
      </c>
      <c r="R1152" s="637">
        <f t="shared" ca="1" si="424"/>
        <v>7</v>
      </c>
      <c r="S1152" s="15" t="s">
        <v>4808</v>
      </c>
      <c r="T1152" s="29" t="s">
        <v>2590</v>
      </c>
      <c r="U1152" s="185">
        <v>2240</v>
      </c>
      <c r="V1152" s="756" t="s">
        <v>2631</v>
      </c>
      <c r="W1152" s="114" t="s">
        <v>47</v>
      </c>
      <c r="X1152" s="51" t="str">
        <f t="shared" si="425"/>
        <v>9504ROLACACEV</v>
      </c>
      <c r="Y1152" s="364" t="s">
        <v>962</v>
      </c>
      <c r="Z1152" s="192" t="s">
        <v>4633</v>
      </c>
      <c r="AA1152" s="192" t="s">
        <v>266</v>
      </c>
      <c r="AB1152" s="192" t="s">
        <v>4635</v>
      </c>
      <c r="AC1152" s="481" t="s">
        <v>56</v>
      </c>
      <c r="AD1152" s="498" t="s">
        <v>42</v>
      </c>
      <c r="AE1152" s="211">
        <v>34807</v>
      </c>
      <c r="AF1152" s="405" t="s">
        <v>199</v>
      </c>
      <c r="AG1152" s="405" t="s">
        <v>162</v>
      </c>
      <c r="AH1152" s="405" t="s">
        <v>278</v>
      </c>
      <c r="AI1152" s="58" t="s">
        <v>4809</v>
      </c>
      <c r="AJ1152" s="198" t="s">
        <v>42</v>
      </c>
      <c r="AK1152" s="367" t="s">
        <v>4637</v>
      </c>
      <c r="AL1152" s="498" t="s">
        <v>2578</v>
      </c>
      <c r="AM1152" s="1102">
        <v>45269.603253726847</v>
      </c>
      <c r="AN1152" s="498"/>
      <c r="AO1152" s="1116"/>
      <c r="AP1152" s="498"/>
      <c r="AQ1152" s="56"/>
      <c r="AR1152" s="200"/>
      <c r="AS1152" s="146" t="s">
        <v>47</v>
      </c>
      <c r="AT1152" s="198" t="s">
        <v>98</v>
      </c>
      <c r="AU1152" s="164" t="s">
        <v>47</v>
      </c>
      <c r="AV1152" s="58"/>
      <c r="AW1152" s="180"/>
      <c r="AX1152" s="58"/>
      <c r="AY1152" s="180"/>
      <c r="AZ1152" s="58"/>
      <c r="BA1152" s="58"/>
      <c r="BB1152" s="164"/>
      <c r="BC1152" s="164"/>
      <c r="BD1152" s="164"/>
      <c r="BE1152" s="164"/>
      <c r="BF1152" s="164"/>
      <c r="BG1152" s="755">
        <f t="shared" si="426"/>
        <v>6</v>
      </c>
      <c r="BH1152" s="709">
        <f t="shared" si="427"/>
        <v>7</v>
      </c>
      <c r="BI1152" s="755">
        <f t="shared" si="428"/>
        <v>1</v>
      </c>
      <c r="BJ1152" s="459" t="str">
        <f t="shared" si="429"/>
        <v>NO TIENE REZAGO</v>
      </c>
      <c r="BK1152" s="164"/>
    </row>
    <row r="1153" spans="1:63" customFormat="1" ht="18.75" customHeight="1">
      <c r="A1153" s="481">
        <v>749</v>
      </c>
      <c r="B1153" s="114" t="s">
        <v>2836</v>
      </c>
      <c r="C1153" s="15" t="s">
        <v>50</v>
      </c>
      <c r="D1153" s="15" t="s">
        <v>50</v>
      </c>
      <c r="E1153" s="26" t="s">
        <v>51</v>
      </c>
      <c r="F1153" s="44">
        <v>938280517</v>
      </c>
      <c r="G1153" s="310" t="str">
        <f>CONCATENATE(MID(Q1153,3,2),MID(P1153,1,2),MID(H1153,1,2),MID(I1153,1,2),MID(J1153,1,2), MID(K1153,1,2),MID(L1153,1,1))</f>
        <v>203ROLUAMAIN</v>
      </c>
      <c r="H1153" s="32" t="s">
        <v>962</v>
      </c>
      <c r="I1153" s="32" t="s">
        <v>995</v>
      </c>
      <c r="J1153" s="32" t="s">
        <v>3812</v>
      </c>
      <c r="K1153" s="32" t="s">
        <v>3813</v>
      </c>
      <c r="L1153" s="21" t="s">
        <v>1938</v>
      </c>
      <c r="M1153" s="185" t="s">
        <v>1938</v>
      </c>
      <c r="N1153" s="193">
        <v>43893</v>
      </c>
      <c r="O1153" s="199">
        <v>3</v>
      </c>
      <c r="P1153" s="199">
        <v>3</v>
      </c>
      <c r="Q1153" s="199">
        <v>2020</v>
      </c>
      <c r="R1153" s="637">
        <f t="shared" ca="1" si="424"/>
        <v>4</v>
      </c>
      <c r="S1153" s="15" t="s">
        <v>4809</v>
      </c>
      <c r="T1153" s="32" t="s">
        <v>1939</v>
      </c>
      <c r="U1153" s="142">
        <v>91755744</v>
      </c>
      <c r="V1153" s="21" t="s">
        <v>53</v>
      </c>
      <c r="W1153" s="114" t="s">
        <v>47</v>
      </c>
      <c r="X1153" s="51" t="str">
        <f t="shared" si="425"/>
        <v>004LUSIJUNAV</v>
      </c>
      <c r="Y1153" s="32" t="s">
        <v>3814</v>
      </c>
      <c r="Z1153" s="32" t="s">
        <v>996</v>
      </c>
      <c r="AA1153" s="32" t="s">
        <v>997</v>
      </c>
      <c r="AB1153" s="32" t="s">
        <v>3815</v>
      </c>
      <c r="AC1153" s="481" t="s">
        <v>56</v>
      </c>
      <c r="AD1153" s="44" t="s">
        <v>57</v>
      </c>
      <c r="AE1153" s="138">
        <v>36633</v>
      </c>
      <c r="AF1153" s="18" t="s">
        <v>284</v>
      </c>
      <c r="AG1153" s="18" t="s">
        <v>123</v>
      </c>
      <c r="AH1153" s="18" t="s">
        <v>187</v>
      </c>
      <c r="AI1153" s="58" t="s">
        <v>4809</v>
      </c>
      <c r="AJ1153" s="32" t="s">
        <v>58</v>
      </c>
      <c r="AK1153" s="45">
        <v>29655185</v>
      </c>
      <c r="AL1153" s="44" t="s">
        <v>2578</v>
      </c>
      <c r="AM1153" s="31">
        <v>45211</v>
      </c>
      <c r="AN1153" s="44"/>
      <c r="AO1153" s="1111"/>
      <c r="AP1153" s="44"/>
      <c r="AQ1153" s="377">
        <v>3</v>
      </c>
      <c r="AR1153" s="45"/>
      <c r="AS1153" s="114" t="s">
        <v>47</v>
      </c>
      <c r="AT1153" s="15" t="s">
        <v>59</v>
      </c>
      <c r="AU1153" s="398" t="s">
        <v>47</v>
      </c>
      <c r="AV1153" s="15"/>
      <c r="AW1153" s="180"/>
      <c r="AX1153" s="15"/>
      <c r="AY1153" s="180"/>
      <c r="AZ1153" s="15"/>
      <c r="BA1153" s="15"/>
      <c r="BB1153" s="164"/>
      <c r="BC1153" s="164"/>
      <c r="BD1153" s="164"/>
      <c r="BE1153" s="164"/>
      <c r="BF1153" s="164"/>
      <c r="BG1153" s="755">
        <f t="shared" si="426"/>
        <v>6</v>
      </c>
      <c r="BH1153" s="709">
        <f t="shared" si="427"/>
        <v>4</v>
      </c>
      <c r="BI1153" s="755">
        <f t="shared" si="428"/>
        <v>-2</v>
      </c>
      <c r="BJ1153" s="459" t="str">
        <f t="shared" si="429"/>
        <v>NO TIENE REZAGO</v>
      </c>
      <c r="BK1153" s="164"/>
    </row>
    <row r="1154" spans="1:63" customFormat="1" ht="18.75" customHeight="1">
      <c r="A1154" s="481">
        <v>508</v>
      </c>
      <c r="B1154" s="114" t="s">
        <v>2836</v>
      </c>
      <c r="C1154" s="15" t="s">
        <v>33</v>
      </c>
      <c r="D1154" s="15" t="s">
        <v>33</v>
      </c>
      <c r="E1154" s="16" t="s">
        <v>335</v>
      </c>
      <c r="F1154" s="15" t="s">
        <v>1261</v>
      </c>
      <c r="G1154" s="310" t="str">
        <f>CONCATENATE(MID(Q1154,3,2),MID(P1154,1,2),MID(H1154,1,2),MID(I1154,1,2),MID(J1154,1,2), MID(K1154,1,2),MID(L1154,1,1))</f>
        <v>124ROOJGEVAS</v>
      </c>
      <c r="H1154" s="18" t="s">
        <v>403</v>
      </c>
      <c r="I1154" s="18" t="s">
        <v>3405</v>
      </c>
      <c r="J1154" s="18" t="s">
        <v>3406</v>
      </c>
      <c r="K1154" s="18" t="s">
        <v>2000</v>
      </c>
      <c r="L1154" s="15" t="s">
        <v>57</v>
      </c>
      <c r="M1154" s="103" t="s">
        <v>57</v>
      </c>
      <c r="N1154" s="193">
        <v>41010</v>
      </c>
      <c r="O1154" s="199">
        <v>11</v>
      </c>
      <c r="P1154" s="199">
        <v>4</v>
      </c>
      <c r="Q1154" s="199">
        <v>2012</v>
      </c>
      <c r="R1154" s="637">
        <f t="shared" ca="1" si="424"/>
        <v>11</v>
      </c>
      <c r="S1154" s="15" t="s">
        <v>4809</v>
      </c>
      <c r="T1154" s="29" t="s">
        <v>86</v>
      </c>
      <c r="U1154" s="15">
        <v>34831013</v>
      </c>
      <c r="V1154" s="14" t="s">
        <v>2582</v>
      </c>
      <c r="W1154" s="114" t="s">
        <v>47</v>
      </c>
      <c r="X1154" s="51" t="str">
        <f t="shared" si="425"/>
        <v>867OJASROELV</v>
      </c>
      <c r="Y1154" s="15" t="s">
        <v>3405</v>
      </c>
      <c r="Z1154" s="15" t="s">
        <v>1039</v>
      </c>
      <c r="AA1154" s="15" t="s">
        <v>1095</v>
      </c>
      <c r="AB1154" s="15" t="s">
        <v>816</v>
      </c>
      <c r="AC1154" s="481" t="s">
        <v>56</v>
      </c>
      <c r="AD1154" s="44" t="s">
        <v>111</v>
      </c>
      <c r="AE1154" s="85">
        <v>31612</v>
      </c>
      <c r="AF1154" s="18" t="s">
        <v>161</v>
      </c>
      <c r="AG1154" s="18" t="s">
        <v>200</v>
      </c>
      <c r="AH1154" s="18" t="s">
        <v>97</v>
      </c>
      <c r="AI1154" s="58" t="s">
        <v>4809</v>
      </c>
      <c r="AJ1154" s="150" t="s">
        <v>142</v>
      </c>
      <c r="AK1154" s="126" t="s">
        <v>1264</v>
      </c>
      <c r="AL1154" s="15" t="s">
        <v>2578</v>
      </c>
      <c r="AM1154" s="31">
        <v>45205.420620775461</v>
      </c>
      <c r="AN1154" s="15"/>
      <c r="AO1154" s="31"/>
      <c r="AP1154" s="15"/>
      <c r="AQ1154" s="377"/>
      <c r="AR1154" s="20"/>
      <c r="AS1154" s="114" t="s">
        <v>47</v>
      </c>
      <c r="AT1154" s="15" t="s">
        <v>98</v>
      </c>
      <c r="AU1154" s="398" t="s">
        <v>47</v>
      </c>
      <c r="AV1154" s="15"/>
      <c r="AW1154" s="180"/>
      <c r="AX1154" s="15"/>
      <c r="AY1154" s="180"/>
      <c r="AZ1154" s="15"/>
      <c r="BA1154" s="15"/>
      <c r="BB1154" s="164"/>
      <c r="BC1154" s="164"/>
      <c r="BD1154" s="164"/>
      <c r="BE1154" s="164"/>
      <c r="BF1154" s="164"/>
      <c r="BG1154" s="755">
        <f t="shared" si="426"/>
        <v>10</v>
      </c>
      <c r="BH1154" s="709">
        <f t="shared" si="427"/>
        <v>11</v>
      </c>
      <c r="BI1154" s="755">
        <f t="shared" si="428"/>
        <v>1</v>
      </c>
      <c r="BJ1154" s="459" t="str">
        <f t="shared" si="429"/>
        <v>NO TIENE REZAGO</v>
      </c>
      <c r="BK1154" s="164"/>
    </row>
    <row r="1155" spans="1:63" customFormat="1" ht="18.75" customHeight="1">
      <c r="A1155" s="481">
        <v>505</v>
      </c>
      <c r="B1155" s="114" t="s">
        <v>2836</v>
      </c>
      <c r="C1155" s="15" t="s">
        <v>33</v>
      </c>
      <c r="D1155" s="15" t="s">
        <v>33</v>
      </c>
      <c r="E1155" s="16" t="s">
        <v>335</v>
      </c>
      <c r="F1155" s="15" t="s">
        <v>1261</v>
      </c>
      <c r="G1155" s="310" t="str">
        <f>CONCATENATE(MID(Q1155,3,2),MID(P1155,1,2),MID(H1155,1,2),MID(I1155,1,2),MID(J1155,1,2), MID(K1155,1,2),MID(L1155,1,1))</f>
        <v>1410ROOJDIPAS</v>
      </c>
      <c r="H1155" s="18" t="s">
        <v>962</v>
      </c>
      <c r="I1155" s="18" t="s">
        <v>1262</v>
      </c>
      <c r="J1155" s="18" t="s">
        <v>190</v>
      </c>
      <c r="K1155" s="18" t="s">
        <v>191</v>
      </c>
      <c r="L1155" s="15" t="s">
        <v>57</v>
      </c>
      <c r="M1155" s="103" t="s">
        <v>57</v>
      </c>
      <c r="N1155" s="193">
        <v>41939</v>
      </c>
      <c r="O1155" s="199">
        <v>27</v>
      </c>
      <c r="P1155" s="199">
        <v>10</v>
      </c>
      <c r="Q1155" s="199">
        <v>2014</v>
      </c>
      <c r="R1155" s="637">
        <f t="shared" ca="1" si="424"/>
        <v>9</v>
      </c>
      <c r="S1155" s="15" t="s">
        <v>4809</v>
      </c>
      <c r="T1155" s="29" t="s">
        <v>2590</v>
      </c>
      <c r="U1155" s="15">
        <v>230</v>
      </c>
      <c r="V1155" s="14" t="s">
        <v>2602</v>
      </c>
      <c r="W1155" s="114" t="s">
        <v>47</v>
      </c>
      <c r="X1155" s="51" t="str">
        <f t="shared" si="425"/>
        <v>867OJASROELV</v>
      </c>
      <c r="Y1155" s="15" t="s">
        <v>1262</v>
      </c>
      <c r="Z1155" s="15" t="s">
        <v>1039</v>
      </c>
      <c r="AA1155" s="15" t="s">
        <v>1263</v>
      </c>
      <c r="AB1155" s="15" t="s">
        <v>816</v>
      </c>
      <c r="AC1155" s="481" t="s">
        <v>56</v>
      </c>
      <c r="AD1155" s="44" t="s">
        <v>111</v>
      </c>
      <c r="AE1155" s="85">
        <v>31612</v>
      </c>
      <c r="AF1155" s="18" t="s">
        <v>161</v>
      </c>
      <c r="AG1155" s="18" t="s">
        <v>200</v>
      </c>
      <c r="AH1155" s="18" t="s">
        <v>97</v>
      </c>
      <c r="AI1155" s="58" t="s">
        <v>4809</v>
      </c>
      <c r="AJ1155" s="150" t="s">
        <v>142</v>
      </c>
      <c r="AK1155" s="126" t="s">
        <v>1264</v>
      </c>
      <c r="AL1155" s="15" t="s">
        <v>2578</v>
      </c>
      <c r="AM1155" s="31">
        <v>45205.416478125</v>
      </c>
      <c r="AN1155" s="15" t="s">
        <v>49</v>
      </c>
      <c r="AO1155" s="31">
        <v>45257</v>
      </c>
      <c r="AP1155" s="15">
        <v>3</v>
      </c>
      <c r="AQ1155" s="45"/>
      <c r="AR1155" s="20">
        <v>1</v>
      </c>
      <c r="AS1155" s="114" t="s">
        <v>47</v>
      </c>
      <c r="AT1155" s="15" t="s">
        <v>98</v>
      </c>
      <c r="AU1155" s="398" t="s">
        <v>47</v>
      </c>
      <c r="AV1155" s="15"/>
      <c r="AW1155" s="180"/>
      <c r="AX1155" s="15"/>
      <c r="AY1155" s="180"/>
      <c r="AZ1155" s="15"/>
      <c r="BA1155" s="15"/>
      <c r="BB1155" s="164"/>
      <c r="BC1155" s="164"/>
      <c r="BD1155" s="164"/>
      <c r="BE1155" s="164"/>
      <c r="BF1155" s="164"/>
      <c r="BG1155" s="755">
        <f t="shared" si="426"/>
        <v>8</v>
      </c>
      <c r="BH1155" s="709">
        <f t="shared" si="427"/>
        <v>9</v>
      </c>
      <c r="BI1155" s="755">
        <f t="shared" si="428"/>
        <v>1</v>
      </c>
      <c r="BJ1155" s="459" t="str">
        <f t="shared" si="429"/>
        <v>NO TIENE REZAGO</v>
      </c>
      <c r="BK1155" s="164"/>
    </row>
    <row r="1156" spans="1:63" customFormat="1" ht="18.75" customHeight="1">
      <c r="A1156" s="481">
        <v>507</v>
      </c>
      <c r="B1156" s="114" t="s">
        <v>2836</v>
      </c>
      <c r="C1156" s="15" t="s">
        <v>33</v>
      </c>
      <c r="D1156" s="15" t="s">
        <v>33</v>
      </c>
      <c r="E1156" s="16" t="s">
        <v>335</v>
      </c>
      <c r="F1156" s="15" t="s">
        <v>1261</v>
      </c>
      <c r="G1156" s="310" t="str">
        <f>CONCATENATE(MID(Q1156,3,2),MID(P1156,1,2),MID(H1156,1,2),MID(I1156,1,2),MID(J1156,1,2), MID(K1156,1,2),MID(L1156,1,1))</f>
        <v>114ROOJGUJAS</v>
      </c>
      <c r="H1156" s="18" t="s">
        <v>403</v>
      </c>
      <c r="I1156" s="18" t="s">
        <v>1262</v>
      </c>
      <c r="J1156" s="18" t="s">
        <v>3403</v>
      </c>
      <c r="K1156" s="18" t="s">
        <v>1194</v>
      </c>
      <c r="L1156" s="15" t="s">
        <v>57</v>
      </c>
      <c r="M1156" s="103" t="s">
        <v>57</v>
      </c>
      <c r="N1156" s="193">
        <v>40642</v>
      </c>
      <c r="O1156" s="199">
        <v>9</v>
      </c>
      <c r="P1156" s="199">
        <v>4</v>
      </c>
      <c r="Q1156" s="199">
        <v>2011</v>
      </c>
      <c r="R1156" s="637">
        <f t="shared" ca="1" si="424"/>
        <v>12</v>
      </c>
      <c r="S1156" s="15" t="s">
        <v>4808</v>
      </c>
      <c r="T1156" s="29" t="s">
        <v>86</v>
      </c>
      <c r="U1156" s="15">
        <v>34831017</v>
      </c>
      <c r="V1156" s="14" t="s">
        <v>2586</v>
      </c>
      <c r="W1156" s="114" t="s">
        <v>47</v>
      </c>
      <c r="X1156" s="51" t="str">
        <f t="shared" si="425"/>
        <v>867OJASROELV</v>
      </c>
      <c r="Y1156" s="15" t="s">
        <v>1262</v>
      </c>
      <c r="Z1156" s="15" t="s">
        <v>1039</v>
      </c>
      <c r="AA1156" s="15" t="s">
        <v>1095</v>
      </c>
      <c r="AB1156" s="15" t="s">
        <v>816</v>
      </c>
      <c r="AC1156" s="481" t="s">
        <v>56</v>
      </c>
      <c r="AD1156" s="44" t="s">
        <v>111</v>
      </c>
      <c r="AE1156" s="85">
        <v>31612</v>
      </c>
      <c r="AF1156" s="18" t="s">
        <v>161</v>
      </c>
      <c r="AG1156" s="18" t="s">
        <v>200</v>
      </c>
      <c r="AH1156" s="18" t="s">
        <v>97</v>
      </c>
      <c r="AI1156" s="58" t="s">
        <v>4809</v>
      </c>
      <c r="AJ1156" s="150" t="s">
        <v>142</v>
      </c>
      <c r="AK1156" s="126" t="s">
        <v>3404</v>
      </c>
      <c r="AL1156" s="15" t="s">
        <v>2578</v>
      </c>
      <c r="AM1156" s="31">
        <v>45205.423226423613</v>
      </c>
      <c r="AN1156" s="15"/>
      <c r="AO1156" s="31"/>
      <c r="AP1156" s="15"/>
      <c r="AQ1156" s="20"/>
      <c r="AR1156" s="20"/>
      <c r="AS1156" s="114" t="s">
        <v>47</v>
      </c>
      <c r="AT1156" s="15" t="s">
        <v>98</v>
      </c>
      <c r="AU1156" s="398" t="s">
        <v>47</v>
      </c>
      <c r="AV1156" s="15"/>
      <c r="AW1156" s="180"/>
      <c r="AX1156" s="15"/>
      <c r="AY1156" s="180"/>
      <c r="AZ1156" s="15"/>
      <c r="BA1156" s="15"/>
      <c r="BB1156" s="164"/>
      <c r="BC1156" s="164"/>
      <c r="BD1156" s="164"/>
      <c r="BE1156" s="164"/>
      <c r="BF1156" s="164"/>
      <c r="BG1156" s="755">
        <f t="shared" si="426"/>
        <v>11</v>
      </c>
      <c r="BH1156" s="709">
        <f t="shared" si="427"/>
        <v>12</v>
      </c>
      <c r="BI1156" s="755">
        <f t="shared" si="428"/>
        <v>1</v>
      </c>
      <c r="BJ1156" s="459" t="str">
        <f t="shared" si="429"/>
        <v>NO TIENE REZAGO</v>
      </c>
      <c r="BK1156" s="164"/>
    </row>
    <row r="1157" spans="1:63" customFormat="1" ht="18.75" customHeight="1">
      <c r="A1157" s="481">
        <v>960</v>
      </c>
      <c r="B1157" s="23" t="s">
        <v>4811</v>
      </c>
      <c r="C1157" s="15" t="s">
        <v>33</v>
      </c>
      <c r="D1157" s="15" t="s">
        <v>33</v>
      </c>
      <c r="E1157" s="15" t="s">
        <v>2048</v>
      </c>
      <c r="F1157" s="185">
        <v>990422889</v>
      </c>
      <c r="G1157" s="310" t="str">
        <f>CONCATENATE(MID(Q1157,3,2),MID(P1157,1,2),MID(H1157,1,2),MID(I1157,1,2),MID(J1157,1,2), MID(K1157,1,2),MID(L1157,1,1))</f>
        <v>182ROPALUCHN</v>
      </c>
      <c r="H1157" s="197" t="s">
        <v>962</v>
      </c>
      <c r="I1157" s="197" t="s">
        <v>4514</v>
      </c>
      <c r="J1157" s="197" t="s">
        <v>2924</v>
      </c>
      <c r="K1157" s="197" t="s">
        <v>3162</v>
      </c>
      <c r="L1157" s="15" t="s">
        <v>1938</v>
      </c>
      <c r="M1157" s="185" t="s">
        <v>1938</v>
      </c>
      <c r="N1157" s="193">
        <v>43141</v>
      </c>
      <c r="O1157" s="199">
        <v>10</v>
      </c>
      <c r="P1157" s="199">
        <v>2</v>
      </c>
      <c r="Q1157" s="199">
        <v>2018</v>
      </c>
      <c r="R1157" s="637">
        <f t="shared" ca="1" si="424"/>
        <v>6</v>
      </c>
      <c r="S1157" s="15" t="s">
        <v>4809</v>
      </c>
      <c r="T1157" s="15" t="s">
        <v>2113</v>
      </c>
      <c r="U1157" s="380" t="s">
        <v>327</v>
      </c>
      <c r="V1157" s="185" t="s">
        <v>53</v>
      </c>
      <c r="W1157" s="114" t="s">
        <v>47</v>
      </c>
      <c r="X1157" s="51" t="str">
        <f t="shared" si="425"/>
        <v>9711PAHEGEYUV</v>
      </c>
      <c r="Y1157" s="197" t="s">
        <v>4514</v>
      </c>
      <c r="Z1157" s="197" t="s">
        <v>361</v>
      </c>
      <c r="AA1157" s="197" t="s">
        <v>3406</v>
      </c>
      <c r="AB1157" s="197" t="s">
        <v>2167</v>
      </c>
      <c r="AC1157" s="481" t="s">
        <v>56</v>
      </c>
      <c r="AD1157" s="15" t="s">
        <v>42</v>
      </c>
      <c r="AE1157" s="361">
        <v>35744</v>
      </c>
      <c r="AF1157" s="362" t="s">
        <v>114</v>
      </c>
      <c r="AG1157" s="362" t="s">
        <v>65</v>
      </c>
      <c r="AH1157" s="362" t="s">
        <v>66</v>
      </c>
      <c r="AI1157" s="58" t="s">
        <v>4809</v>
      </c>
      <c r="AJ1157" s="197" t="s">
        <v>42</v>
      </c>
      <c r="AK1157" s="372" t="s">
        <v>4515</v>
      </c>
      <c r="AL1157" s="15" t="s">
        <v>2578</v>
      </c>
      <c r="AM1157" s="85">
        <v>45253.664840173617</v>
      </c>
      <c r="AN1157" s="15" t="s">
        <v>49</v>
      </c>
      <c r="AO1157" s="1111">
        <v>45276</v>
      </c>
      <c r="AP1157" s="15">
        <v>1</v>
      </c>
      <c r="AQ1157" s="20">
        <v>3</v>
      </c>
      <c r="AR1157" s="199">
        <v>2</v>
      </c>
      <c r="AS1157" s="146" t="s">
        <v>47</v>
      </c>
      <c r="AT1157" s="185" t="s">
        <v>67</v>
      </c>
      <c r="AU1157" s="164" t="s">
        <v>47</v>
      </c>
      <c r="AV1157" s="58"/>
      <c r="AW1157" s="180"/>
      <c r="AX1157" s="58"/>
      <c r="AY1157" s="180"/>
      <c r="AZ1157" s="58"/>
      <c r="BA1157" s="58"/>
      <c r="BB1157" s="164"/>
      <c r="BC1157" s="164"/>
      <c r="BD1157" s="164"/>
      <c r="BE1157" s="164"/>
      <c r="BF1157" s="164"/>
      <c r="BG1157" s="755">
        <f t="shared" si="426"/>
        <v>6</v>
      </c>
      <c r="BH1157" s="709">
        <f t="shared" si="427"/>
        <v>6</v>
      </c>
      <c r="BI1157" s="755">
        <f t="shared" si="428"/>
        <v>0</v>
      </c>
      <c r="BJ1157" s="459" t="str">
        <f t="shared" si="429"/>
        <v>NO TIENE REZAGO</v>
      </c>
      <c r="BK1157" s="164"/>
    </row>
    <row r="1158" spans="1:63" customFormat="1" ht="18.75" customHeight="1">
      <c r="A1158" s="481">
        <v>778</v>
      </c>
      <c r="B1158" s="114" t="s">
        <v>2836</v>
      </c>
      <c r="C1158" s="15" t="s">
        <v>50</v>
      </c>
      <c r="D1158" s="15" t="s">
        <v>77</v>
      </c>
      <c r="E1158" s="26" t="s">
        <v>77</v>
      </c>
      <c r="F1158" s="44">
        <v>964497694</v>
      </c>
      <c r="G1158" s="310" t="str">
        <f>CONCATENATE(MID(Q1158,3,2),MID(P1158,1,2),MID(H1158,1,2),MID(I1158,1,2),MID(J1158,1,2), MID(K1158,1,2),MID(L1158,1,1))</f>
        <v>089ROVACRMIS</v>
      </c>
      <c r="H1158" s="32" t="s">
        <v>962</v>
      </c>
      <c r="I1158" s="32" t="s">
        <v>1519</v>
      </c>
      <c r="J1158" s="32" t="s">
        <v>141</v>
      </c>
      <c r="K1158" s="32" t="s">
        <v>325</v>
      </c>
      <c r="L1158" s="15" t="s">
        <v>57</v>
      </c>
      <c r="M1158" s="103" t="s">
        <v>57</v>
      </c>
      <c r="N1158" s="193">
        <v>39695</v>
      </c>
      <c r="O1158" s="199">
        <v>4</v>
      </c>
      <c r="P1158" s="199">
        <v>9</v>
      </c>
      <c r="Q1158" s="199">
        <v>2008</v>
      </c>
      <c r="R1158" s="637">
        <f t="shared" ca="1" si="424"/>
        <v>15</v>
      </c>
      <c r="S1158" s="15" t="s">
        <v>4809</v>
      </c>
      <c r="T1158" s="29" t="s">
        <v>2590</v>
      </c>
      <c r="U1158" s="142">
        <v>4098</v>
      </c>
      <c r="V1158" s="14" t="s">
        <v>2602</v>
      </c>
      <c r="W1158" s="114" t="s">
        <v>47</v>
      </c>
      <c r="X1158" s="51" t="str">
        <f t="shared" si="425"/>
        <v>8110VANIRUMAV</v>
      </c>
      <c r="Y1158" s="32" t="s">
        <v>650</v>
      </c>
      <c r="Z1158" s="32" t="s">
        <v>53</v>
      </c>
      <c r="AA1158" s="32" t="s">
        <v>748</v>
      </c>
      <c r="AB1158" s="32" t="s">
        <v>672</v>
      </c>
      <c r="AC1158" s="481" t="s">
        <v>56</v>
      </c>
      <c r="AD1158" s="44" t="s">
        <v>57</v>
      </c>
      <c r="AE1158" s="141">
        <v>29863</v>
      </c>
      <c r="AF1158" s="18" t="s">
        <v>123</v>
      </c>
      <c r="AG1158" s="18" t="s">
        <v>114</v>
      </c>
      <c r="AH1158" s="18" t="s">
        <v>242</v>
      </c>
      <c r="AI1158" s="58" t="s">
        <v>4809</v>
      </c>
      <c r="AJ1158" s="32" t="s">
        <v>58</v>
      </c>
      <c r="AK1158" s="45">
        <v>18295144</v>
      </c>
      <c r="AL1158" s="44" t="s">
        <v>2578</v>
      </c>
      <c r="AM1158" s="1105">
        <v>45227</v>
      </c>
      <c r="AN1158" s="16" t="s">
        <v>788</v>
      </c>
      <c r="AO1158" s="1111">
        <v>45257</v>
      </c>
      <c r="AP1158" s="44">
        <v>1</v>
      </c>
      <c r="AQ1158" s="20"/>
      <c r="AR1158" s="45">
        <v>2</v>
      </c>
      <c r="AS1158" s="114" t="s">
        <v>47</v>
      </c>
      <c r="AT1158" s="15" t="s">
        <v>59</v>
      </c>
      <c r="AU1158" s="398" t="s">
        <v>47</v>
      </c>
      <c r="AV1158" s="15"/>
      <c r="AW1158" s="180"/>
      <c r="AX1158" s="15"/>
      <c r="AY1158" s="180"/>
      <c r="AZ1158" s="15"/>
      <c r="BA1158" s="15"/>
      <c r="BB1158" s="164"/>
      <c r="BC1158" s="164"/>
      <c r="BD1158" s="164"/>
      <c r="BE1158" s="164"/>
      <c r="BF1158" s="164"/>
      <c r="BG1158" s="755">
        <f t="shared" si="426"/>
        <v>8</v>
      </c>
      <c r="BH1158" s="709">
        <f t="shared" si="427"/>
        <v>15</v>
      </c>
      <c r="BI1158" s="755">
        <f t="shared" si="428"/>
        <v>7</v>
      </c>
      <c r="BJ1158" s="459" t="str">
        <f t="shared" si="429"/>
        <v>4 AÑOS REZAGO A MÁS</v>
      </c>
      <c r="BK1158" s="164"/>
    </row>
    <row r="1159" spans="1:63" customFormat="1" ht="18.75" customHeight="1">
      <c r="A1159" s="481">
        <v>43</v>
      </c>
      <c r="B1159" s="51" t="s">
        <v>2575</v>
      </c>
      <c r="C1159" s="25" t="s">
        <v>33</v>
      </c>
      <c r="D1159" s="25" t="s">
        <v>33</v>
      </c>
      <c r="E1159" s="14" t="s">
        <v>132</v>
      </c>
      <c r="F1159" s="14" t="s">
        <v>133</v>
      </c>
      <c r="G1159" s="310" t="str">
        <f>CONCATENATE(MID(Q1159,3,2),MID(P1159,1,2),MID(H1159,1,2),MID(I1159,1,2),MID(J1159,1,2), MID(K1159,1,2),MID(L1159,1,1))</f>
        <v>151ROALSEJAS</v>
      </c>
      <c r="H1159" s="34" t="s">
        <v>338</v>
      </c>
      <c r="I1159" s="34" t="s">
        <v>134</v>
      </c>
      <c r="J1159" s="34" t="s">
        <v>2643</v>
      </c>
      <c r="K1159" s="34" t="s">
        <v>2645</v>
      </c>
      <c r="L1159" s="15" t="s">
        <v>57</v>
      </c>
      <c r="M1159" s="103" t="s">
        <v>57</v>
      </c>
      <c r="N1159" s="193">
        <v>42017</v>
      </c>
      <c r="O1159" s="199">
        <v>13</v>
      </c>
      <c r="P1159" s="199">
        <v>1</v>
      </c>
      <c r="Q1159" s="199">
        <v>2015</v>
      </c>
      <c r="R1159" s="637">
        <f t="shared" ca="1" si="424"/>
        <v>9</v>
      </c>
      <c r="S1159" s="15" t="s">
        <v>4808</v>
      </c>
      <c r="T1159" s="29" t="s">
        <v>2590</v>
      </c>
      <c r="U1159" s="14">
        <v>33</v>
      </c>
      <c r="V1159" s="14" t="s">
        <v>2588</v>
      </c>
      <c r="W1159" s="51" t="s">
        <v>47</v>
      </c>
      <c r="X1159" s="51" t="str">
        <f t="shared" si="425"/>
        <v>9402ALIDEMAIV</v>
      </c>
      <c r="Y1159" s="33" t="s">
        <v>134</v>
      </c>
      <c r="Z1159" s="33" t="s">
        <v>135</v>
      </c>
      <c r="AA1159" s="33" t="s">
        <v>136</v>
      </c>
      <c r="AB1159" s="33" t="s">
        <v>137</v>
      </c>
      <c r="AC1159" s="481" t="s">
        <v>56</v>
      </c>
      <c r="AD1159" s="44" t="s">
        <v>57</v>
      </c>
      <c r="AE1159" s="35">
        <v>34367</v>
      </c>
      <c r="AF1159" s="46" t="s">
        <v>87</v>
      </c>
      <c r="AG1159" s="46" t="s">
        <v>87</v>
      </c>
      <c r="AH1159" s="46" t="s">
        <v>75</v>
      </c>
      <c r="AI1159" s="58" t="s">
        <v>4809</v>
      </c>
      <c r="AJ1159" s="32" t="s">
        <v>58</v>
      </c>
      <c r="AK1159" s="36">
        <v>26328716</v>
      </c>
      <c r="AL1159" s="1080" t="s">
        <v>2578</v>
      </c>
      <c r="AM1159" s="1098">
        <v>45184</v>
      </c>
      <c r="AN1159" s="15" t="s">
        <v>49</v>
      </c>
      <c r="AO1159" s="1101">
        <v>45225</v>
      </c>
      <c r="AP1159" s="58">
        <v>1</v>
      </c>
      <c r="AQ1159" s="20">
        <v>1</v>
      </c>
      <c r="AR1159" s="39">
        <v>1</v>
      </c>
      <c r="AS1159" s="51" t="s">
        <v>47</v>
      </c>
      <c r="AT1159" s="14" t="s">
        <v>98</v>
      </c>
      <c r="AU1159" s="1058" t="s">
        <v>47</v>
      </c>
      <c r="AV1159" s="58"/>
      <c r="AW1159" s="244"/>
      <c r="AX1159" s="557"/>
      <c r="AY1159" s="244"/>
      <c r="AZ1159" s="58"/>
      <c r="BA1159" s="557"/>
      <c r="BB1159" s="1061"/>
      <c r="BC1159" s="1061"/>
      <c r="BD1159" s="1061"/>
      <c r="BE1159" s="1061"/>
      <c r="BF1159" s="1061"/>
      <c r="BG1159" s="755">
        <f t="shared" si="426"/>
        <v>7</v>
      </c>
      <c r="BH1159" s="709">
        <f t="shared" si="427"/>
        <v>9</v>
      </c>
      <c r="BI1159" s="755">
        <f t="shared" si="428"/>
        <v>2</v>
      </c>
      <c r="BJ1159" s="459" t="str">
        <f t="shared" si="429"/>
        <v>2 AÑOS REZAGO</v>
      </c>
      <c r="BK1159" s="1061"/>
    </row>
    <row r="1160" spans="1:63" ht="18.75" customHeight="1">
      <c r="A1160" s="481">
        <v>254</v>
      </c>
      <c r="B1160" s="114" t="s">
        <v>2836</v>
      </c>
      <c r="C1160" s="15" t="s">
        <v>33</v>
      </c>
      <c r="D1160" s="15" t="s">
        <v>33</v>
      </c>
      <c r="E1160" s="150" t="s">
        <v>68</v>
      </c>
      <c r="F1160" s="15">
        <v>919720573</v>
      </c>
      <c r="G1160" s="310" t="str">
        <f>CONCATENATE(MID(Q1160,3,2),MID(P1160,1,2),MID(H1160,1,2),MID(I1160,1,2),MID(J1160,1,2), MID(K1160,1,2),MID(L1160,1,1))</f>
        <v>099ROCAYADEP</v>
      </c>
      <c r="H1160" s="18" t="s">
        <v>338</v>
      </c>
      <c r="I1160" s="18" t="s">
        <v>413</v>
      </c>
      <c r="J1160" s="18" t="s">
        <v>2934</v>
      </c>
      <c r="K1160" s="18" t="s">
        <v>783</v>
      </c>
      <c r="L1160" s="21" t="s">
        <v>42</v>
      </c>
      <c r="M1160" s="21" t="s">
        <v>42</v>
      </c>
      <c r="N1160" s="193">
        <v>40070</v>
      </c>
      <c r="O1160" s="199">
        <v>14</v>
      </c>
      <c r="P1160" s="199">
        <v>9</v>
      </c>
      <c r="Q1160" s="199">
        <v>2009</v>
      </c>
      <c r="R1160" s="637">
        <f t="shared" ca="1" si="424"/>
        <v>14</v>
      </c>
      <c r="S1160" s="15" t="s">
        <v>4809</v>
      </c>
      <c r="T1160" s="15" t="s">
        <v>42</v>
      </c>
      <c r="U1160" s="115" t="s">
        <v>417</v>
      </c>
      <c r="V1160" s="14" t="s">
        <v>2656</v>
      </c>
      <c r="W1160" s="114" t="s">
        <v>47</v>
      </c>
      <c r="X1160" s="51" t="str">
        <f t="shared" si="425"/>
        <v>897CAVIYADEV</v>
      </c>
      <c r="Y1160" s="18" t="s">
        <v>413</v>
      </c>
      <c r="Z1160" s="18" t="s">
        <v>414</v>
      </c>
      <c r="AA1160" s="18" t="s">
        <v>415</v>
      </c>
      <c r="AB1160" s="18" t="s">
        <v>416</v>
      </c>
      <c r="AC1160" s="481" t="s">
        <v>56</v>
      </c>
      <c r="AD1160" s="15" t="s">
        <v>42</v>
      </c>
      <c r="AE1160" s="116">
        <v>32720</v>
      </c>
      <c r="AF1160" s="18" t="s">
        <v>418</v>
      </c>
      <c r="AG1160" s="18" t="s">
        <v>200</v>
      </c>
      <c r="AH1160" s="18" t="s">
        <v>145</v>
      </c>
      <c r="AI1160" s="58" t="s">
        <v>4809</v>
      </c>
      <c r="AJ1160" s="15" t="s">
        <v>42</v>
      </c>
      <c r="AK1160" s="117" t="s">
        <v>417</v>
      </c>
      <c r="AL1160" s="15" t="s">
        <v>2578</v>
      </c>
      <c r="AM1160" s="31">
        <v>45225.639374999999</v>
      </c>
      <c r="AN1160" s="15" t="s">
        <v>49</v>
      </c>
      <c r="AO1160" s="24">
        <v>45245</v>
      </c>
      <c r="AP1160" s="15">
        <v>1</v>
      </c>
      <c r="AQ1160" s="45">
        <v>1</v>
      </c>
      <c r="AR1160" s="20">
        <v>1</v>
      </c>
      <c r="AS1160" s="114" t="s">
        <v>47</v>
      </c>
      <c r="AT1160" s="15" t="s">
        <v>76</v>
      </c>
      <c r="AU1160" s="809" t="s">
        <v>47</v>
      </c>
      <c r="AV1160" s="15"/>
      <c r="AW1160" s="180"/>
      <c r="AX1160" s="15"/>
      <c r="AY1160" s="180"/>
      <c r="AZ1160" s="15"/>
      <c r="BA1160" s="15"/>
      <c r="BB1160" s="164"/>
      <c r="BC1160" s="164"/>
      <c r="BD1160" s="164"/>
      <c r="BE1160" s="164"/>
      <c r="BF1160" s="164"/>
      <c r="BG1160" s="755">
        <f t="shared" si="426"/>
        <v>12</v>
      </c>
      <c r="BH1160" s="709">
        <f t="shared" si="427"/>
        <v>14</v>
      </c>
      <c r="BI1160" s="755">
        <f t="shared" si="428"/>
        <v>2</v>
      </c>
      <c r="BJ1160" s="459" t="str">
        <f t="shared" si="429"/>
        <v>2 AÑOS REZAGO</v>
      </c>
      <c r="BK1160" s="164"/>
    </row>
    <row r="1161" spans="1:63" customFormat="1" ht="18.75" customHeight="1">
      <c r="A1161" s="481">
        <v>1127</v>
      </c>
      <c r="B1161" s="23" t="s">
        <v>5311</v>
      </c>
      <c r="C1161" s="15" t="s">
        <v>33</v>
      </c>
      <c r="D1161" s="15" t="s">
        <v>33</v>
      </c>
      <c r="E1161" s="53" t="s">
        <v>99</v>
      </c>
      <c r="F1161" s="60">
        <v>926314095</v>
      </c>
      <c r="G1161" s="310" t="str">
        <f>CONCATENATE(MID(Q1161,3,2),MID(P1161,1,2),MID(H1161,1,2),MID(I1161,1,2),MID(J1161,1,2), MID(K1161,1,2),MID(L1161,1,1))</f>
        <v>1312ROCRMOALS</v>
      </c>
      <c r="H1161" s="1036" t="s">
        <v>338</v>
      </c>
      <c r="I1161" s="1052" t="s">
        <v>3783</v>
      </c>
      <c r="J1161" s="1036" t="s">
        <v>2628</v>
      </c>
      <c r="K1161" s="1036" t="s">
        <v>134</v>
      </c>
      <c r="L1161" s="58" t="s">
        <v>57</v>
      </c>
      <c r="M1161" s="103" t="s">
        <v>57</v>
      </c>
      <c r="N1161" s="537">
        <v>41613</v>
      </c>
      <c r="O1161" s="354">
        <v>5</v>
      </c>
      <c r="P1161" s="354">
        <v>12</v>
      </c>
      <c r="Q1161" s="354">
        <v>2013</v>
      </c>
      <c r="R1161" s="637">
        <f ca="1">DATEDIF(N1161,TODAY(),"Y")</f>
        <v>10</v>
      </c>
      <c r="S1161" s="482" t="s">
        <v>4808</v>
      </c>
      <c r="T1161" s="57" t="s">
        <v>42</v>
      </c>
      <c r="U1161" s="538" t="s">
        <v>5513</v>
      </c>
      <c r="V1161" s="14" t="s">
        <v>2602</v>
      </c>
      <c r="W1161" s="114" t="s">
        <v>47</v>
      </c>
      <c r="X1161" s="51" t="str">
        <f>UPPER(CONCATENATE(MID(AH1161,3,2),MID(AG1161,1,2),MID(Y1161,1,2),MID(Z1161,1,2),MID(AA1161,1,2),MID(AB1161,1,2),MID(AC1161,1,1)))</f>
        <v>9104CRLAANELV</v>
      </c>
      <c r="Y1161" s="53" t="s">
        <v>3783</v>
      </c>
      <c r="Z1161" s="53" t="s">
        <v>741</v>
      </c>
      <c r="AA1161" s="53" t="s">
        <v>288</v>
      </c>
      <c r="AB1161" s="53" t="s">
        <v>4714</v>
      </c>
      <c r="AC1161" s="481" t="s">
        <v>56</v>
      </c>
      <c r="AD1161" s="44" t="s">
        <v>57</v>
      </c>
      <c r="AE1161" s="108">
        <v>33342</v>
      </c>
      <c r="AF1161" s="527" t="s">
        <v>368</v>
      </c>
      <c r="AG1161" s="527" t="s">
        <v>162</v>
      </c>
      <c r="AH1161" s="527" t="s">
        <v>156</v>
      </c>
      <c r="AI1161" s="15" t="s">
        <v>4809</v>
      </c>
      <c r="AJ1161" s="53" t="s">
        <v>71</v>
      </c>
      <c r="AK1161" s="538" t="s">
        <v>5593</v>
      </c>
      <c r="AL1161" s="15" t="s">
        <v>2578</v>
      </c>
      <c r="AM1161" s="557">
        <v>45296</v>
      </c>
      <c r="AN1161" s="15" t="s">
        <v>49</v>
      </c>
      <c r="AO1161" s="1114">
        <v>45309</v>
      </c>
      <c r="AP1161" s="481">
        <v>1</v>
      </c>
      <c r="AQ1161" s="466">
        <v>1</v>
      </c>
      <c r="AR1161" s="466">
        <v>1</v>
      </c>
      <c r="AS1161" s="673" t="s">
        <v>47</v>
      </c>
      <c r="AT1161" s="18" t="s">
        <v>98</v>
      </c>
      <c r="AU1161" s="305"/>
      <c r="AV1161" s="58" t="s">
        <v>47</v>
      </c>
      <c r="AW1161" s="162">
        <v>7101</v>
      </c>
      <c r="AX1161" s="1093">
        <v>45310</v>
      </c>
      <c r="AY1161" s="162" t="s">
        <v>5636</v>
      </c>
      <c r="AZ1161" s="58"/>
      <c r="BA1161" s="58"/>
      <c r="BG1161" s="755">
        <f>IF(V1161="NINGUNO",6, IF(V1161="NIVEL INICIAL 3 AÑOS",6,IF(V1161="NIVEL INICIAL 4 AÑOS",6, IF(V1161="NIVEL INICIAL 5 AÑOS",6, IF(V1161="PRIMARIA - 1ER GRADO",6, IF(V1161="PRIMARIA - 2DO GRADO",7, IF(V1161="PRIMARIA - 3ER GRADO",8, IF(V1161="PRIMARIA - 4TO GRADO",9, IF(V1161="PRIMARIA - 5TO GRADO",10, IF(V1161="PRIMARIA - 6TO GRADO",11, IF(V1161="SECUNDARIA - 1ER GRADO",12, IF(V1161="SECUNDARIA - 2DO GRADO",13, IF(V1161="SECUNDARIA - 3ER GRADO",14, IF(V1161="SECUNDARIA - 4TO GRADO",15))))))))))))))</f>
        <v>8</v>
      </c>
      <c r="BH1161" s="709">
        <f>DATEDIF(N1161,"31/03/2024","Y")</f>
        <v>10</v>
      </c>
      <c r="BI1161" s="755">
        <f>BH1161-BG1161</f>
        <v>2</v>
      </c>
      <c r="BJ1161" s="459" t="str">
        <f>IF(BI1161&lt;=1,"NO TIENE REZAGO", IF(BI1161=2,"2 AÑOS REZAGO", IF(BI1161=3,"3 AÑOS REZAGO", IF(BI1161&gt;=4, "4 AÑOS REZAGO A MÁS"))))</f>
        <v>2 AÑOS REZAGO</v>
      </c>
    </row>
    <row r="1162" spans="1:63" customFormat="1" ht="18.75" customHeight="1">
      <c r="A1162" s="481">
        <v>49</v>
      </c>
      <c r="B1162" s="51" t="s">
        <v>2575</v>
      </c>
      <c r="C1162" s="25" t="s">
        <v>33</v>
      </c>
      <c r="D1162" s="25" t="s">
        <v>33</v>
      </c>
      <c r="E1162" s="14" t="s">
        <v>99</v>
      </c>
      <c r="F1162" s="14" t="s">
        <v>540</v>
      </c>
      <c r="G1162" s="310" t="str">
        <f>CONCATENATE(MID(Q1162,3,2),MID(P1162,1,2),MID(H1162,1,2),MID(I1162,1,2),MID(J1162,1,2), MID(K1162,1,2),MID(L1162,1,1))</f>
        <v>179RODIOSJOS</v>
      </c>
      <c r="H1162" s="34" t="s">
        <v>338</v>
      </c>
      <c r="I1162" s="34" t="s">
        <v>541</v>
      </c>
      <c r="J1162" s="34" t="s">
        <v>2653</v>
      </c>
      <c r="K1162" s="34" t="s">
        <v>309</v>
      </c>
      <c r="L1162" s="15" t="s">
        <v>57</v>
      </c>
      <c r="M1162" s="103" t="s">
        <v>57</v>
      </c>
      <c r="N1162" s="193">
        <v>42991</v>
      </c>
      <c r="O1162" s="199">
        <v>13</v>
      </c>
      <c r="P1162" s="199">
        <v>9</v>
      </c>
      <c r="Q1162" s="199">
        <v>2017</v>
      </c>
      <c r="R1162" s="637">
        <f ca="1">DATEDIF(N1162,TODAY(),"Y")</f>
        <v>6</v>
      </c>
      <c r="S1162" s="15" t="s">
        <v>4808</v>
      </c>
      <c r="T1162" s="29" t="s">
        <v>2590</v>
      </c>
      <c r="U1162" s="47" t="s">
        <v>562</v>
      </c>
      <c r="V1162" s="14" t="s">
        <v>2592</v>
      </c>
      <c r="W1162" s="51" t="s">
        <v>47</v>
      </c>
      <c r="X1162" s="51" t="str">
        <f>UPPER(CONCATENATE(MID(AH1162,3,2),MID(AG1162,1,2),MID(Y1162,1,2),MID(Z1162,1,2),MID(AA1162,1,2),MID(AB1162,1,2),MID(AC1162,1,1)))</f>
        <v>9508DIDIRODEV</v>
      </c>
      <c r="Y1162" s="33" t="s">
        <v>541</v>
      </c>
      <c r="Z1162" s="33" t="s">
        <v>541</v>
      </c>
      <c r="AA1162" s="33" t="s">
        <v>542</v>
      </c>
      <c r="AB1162" s="33" t="s">
        <v>223</v>
      </c>
      <c r="AC1162" s="481" t="s">
        <v>56</v>
      </c>
      <c r="AD1162" s="44" t="s">
        <v>57</v>
      </c>
      <c r="AE1162" s="35">
        <v>34933</v>
      </c>
      <c r="AF1162" s="46" t="s">
        <v>252</v>
      </c>
      <c r="AG1162" s="46" t="s">
        <v>394</v>
      </c>
      <c r="AH1162" s="46" t="s">
        <v>278</v>
      </c>
      <c r="AI1162" s="58" t="s">
        <v>4809</v>
      </c>
      <c r="AJ1162" s="32" t="s">
        <v>58</v>
      </c>
      <c r="AK1162" s="36">
        <v>24598540</v>
      </c>
      <c r="AL1162" s="1080" t="s">
        <v>2578</v>
      </c>
      <c r="AM1162" s="1098">
        <v>45184</v>
      </c>
      <c r="AN1162" s="15" t="s">
        <v>49</v>
      </c>
      <c r="AO1162" s="1101">
        <v>45225</v>
      </c>
      <c r="AP1162" s="58">
        <v>1</v>
      </c>
      <c r="AQ1162" s="20">
        <v>1</v>
      </c>
      <c r="AR1162" s="39">
        <v>1</v>
      </c>
      <c r="AS1162" s="51" t="s">
        <v>47</v>
      </c>
      <c r="AT1162" s="14" t="s">
        <v>98</v>
      </c>
      <c r="AU1162" s="1058" t="s">
        <v>47</v>
      </c>
      <c r="AV1162" s="58"/>
      <c r="AW1162" s="244"/>
      <c r="AX1162" s="557"/>
      <c r="AY1162" s="244"/>
      <c r="AZ1162" s="58"/>
      <c r="BA1162" s="557"/>
      <c r="BB1162" s="1061"/>
      <c r="BC1162" s="1061"/>
      <c r="BD1162" s="1061"/>
      <c r="BE1162" s="1061"/>
      <c r="BF1162" s="1061"/>
      <c r="BG1162" s="755">
        <f>IF(V1162="NINGUNO",6, IF(V1162="NIVEL INICIAL 3 AÑOS",6,IF(V1162="NIVEL INICIAL 4 AÑOS",6, IF(V1162="NIVEL INICIAL 5 AÑOS",6, IF(V1162="PRIMARIA - 1ER GRADO",6, IF(V1162="PRIMARIA - 2DO GRADO",7, IF(V1162="PRIMARIA - 3ER GRADO",8, IF(V1162="PRIMARIA - 4TO GRADO",9, IF(V1162="PRIMARIA - 5TO GRADO",10, IF(V1162="PRIMARIA - 6TO GRADO",11, IF(V1162="SECUNDARIA - 1ER GRADO",12, IF(V1162="SECUNDARIA - 2DO GRADO",13, IF(V1162="SECUNDARIA - 3ER GRADO",14, IF(V1162="SECUNDARIA - 4TO GRADO",15))))))))))))))</f>
        <v>6</v>
      </c>
      <c r="BH1162" s="709">
        <f>DATEDIF(N1162,"31/03/2024","Y")</f>
        <v>6</v>
      </c>
      <c r="BI1162" s="755">
        <f>BH1162-BG1162</f>
        <v>0</v>
      </c>
      <c r="BJ1162" s="459" t="str">
        <f>IF(BI1162&lt;=1,"NO TIENE REZAGO", IF(BI1162=2,"2 AÑOS REZAGO", IF(BI1162=3,"3 AÑOS REZAGO", IF(BI1162&gt;=4, "4 AÑOS REZAGO A MÁS"))))</f>
        <v>NO TIENE REZAGO</v>
      </c>
      <c r="BK1162" s="1061"/>
    </row>
    <row r="1163" spans="1:63" ht="18.75" customHeight="1">
      <c r="A1163" s="481">
        <v>318</v>
      </c>
      <c r="B1163" s="114" t="s">
        <v>2836</v>
      </c>
      <c r="C1163" s="15" t="s">
        <v>33</v>
      </c>
      <c r="D1163" s="15" t="s">
        <v>33</v>
      </c>
      <c r="E1163" s="15" t="s">
        <v>91</v>
      </c>
      <c r="F1163" s="15">
        <v>912168728</v>
      </c>
      <c r="G1163" s="310" t="str">
        <f>CONCATENATE(MID(Q1163,3,2),MID(P1163,1,2),MID(H1163,1,2),MID(I1163,1,2),MID(J1163,1,2), MID(K1163,1,2),MID(L1163,1,1))</f>
        <v>213ROFEHAMAN</v>
      </c>
      <c r="H1163" s="18" t="s">
        <v>338</v>
      </c>
      <c r="I1163" s="18" t="s">
        <v>564</v>
      </c>
      <c r="J1163" s="18" t="s">
        <v>3046</v>
      </c>
      <c r="K1163" s="18" t="s">
        <v>3047</v>
      </c>
      <c r="L1163" s="21" t="s">
        <v>1938</v>
      </c>
      <c r="M1163" s="185" t="s">
        <v>1938</v>
      </c>
      <c r="N1163" s="193">
        <v>44269</v>
      </c>
      <c r="O1163" s="199">
        <v>14</v>
      </c>
      <c r="P1163" s="199">
        <v>3</v>
      </c>
      <c r="Q1163" s="199">
        <v>2021</v>
      </c>
      <c r="R1163" s="637">
        <f ca="1">DATEDIF(N1163,TODAY(),"Y")</f>
        <v>3</v>
      </c>
      <c r="S1163" s="15" t="s">
        <v>4808</v>
      </c>
      <c r="T1163" s="15" t="s">
        <v>1939</v>
      </c>
      <c r="U1163" s="15">
        <v>92270765</v>
      </c>
      <c r="V1163" s="185" t="s">
        <v>53</v>
      </c>
      <c r="W1163" s="114" t="s">
        <v>47</v>
      </c>
      <c r="X1163" s="51" t="str">
        <f>UPPER(CONCATENATE(MID(AH1163,3,2),MID(AG1163,1,2),MID(Y1163,1,2),MID(Z1163,1,2),MID(AA1163,1,2),MID(AB1163,1,2),MID(AC1163,1,1)))</f>
        <v>869FECOKACOV</v>
      </c>
      <c r="Y1163" s="18" t="s">
        <v>564</v>
      </c>
      <c r="Z1163" s="18" t="s">
        <v>478</v>
      </c>
      <c r="AA1163" s="18" t="s">
        <v>329</v>
      </c>
      <c r="AB1163" s="18" t="s">
        <v>439</v>
      </c>
      <c r="AC1163" s="481" t="s">
        <v>56</v>
      </c>
      <c r="AD1163" s="15" t="s">
        <v>42</v>
      </c>
      <c r="AE1163" s="116">
        <v>31666</v>
      </c>
      <c r="AF1163" s="18" t="s">
        <v>65</v>
      </c>
      <c r="AG1163" s="18" t="s">
        <v>45</v>
      </c>
      <c r="AH1163" s="18" t="s">
        <v>97</v>
      </c>
      <c r="AI1163" s="58" t="s">
        <v>4809</v>
      </c>
      <c r="AJ1163" s="15" t="s">
        <v>42</v>
      </c>
      <c r="AK1163" s="126" t="s">
        <v>3048</v>
      </c>
      <c r="AL1163" s="15" t="s">
        <v>2578</v>
      </c>
      <c r="AM1163" s="31">
        <v>45202</v>
      </c>
      <c r="AN1163" s="15"/>
      <c r="AO1163" s="1119"/>
      <c r="AP1163" s="15"/>
      <c r="AQ1163" s="56">
        <v>1</v>
      </c>
      <c r="AR1163" s="20"/>
      <c r="AS1163" s="114" t="s">
        <v>47</v>
      </c>
      <c r="AT1163" s="15" t="s">
        <v>188</v>
      </c>
      <c r="AU1163" s="809" t="s">
        <v>47</v>
      </c>
      <c r="AV1163" s="15"/>
      <c r="AW1163" s="18"/>
      <c r="AX1163" s="15"/>
      <c r="AY1163" s="180"/>
      <c r="AZ1163" s="15"/>
      <c r="BA1163" s="15"/>
      <c r="BB1163" s="164"/>
      <c r="BC1163" s="164"/>
      <c r="BD1163" s="164"/>
      <c r="BE1163" s="164"/>
      <c r="BF1163" s="164"/>
      <c r="BG1163" s="755">
        <f>IF(V1163="NINGUNO",6, IF(V1163="NIVEL INICIAL 3 AÑOS",6,IF(V1163="NIVEL INICIAL 4 AÑOS",6, IF(V1163="NIVEL INICIAL 5 AÑOS",6, IF(V1163="PRIMARIA - 1ER GRADO",6, IF(V1163="PRIMARIA - 2DO GRADO",7, IF(V1163="PRIMARIA - 3ER GRADO",8, IF(V1163="PRIMARIA - 4TO GRADO",9, IF(V1163="PRIMARIA - 5TO GRADO",10, IF(V1163="PRIMARIA - 6TO GRADO",11, IF(V1163="SECUNDARIA - 1ER GRADO",12, IF(V1163="SECUNDARIA - 2DO GRADO",13, IF(V1163="SECUNDARIA - 3ER GRADO",14, IF(V1163="SECUNDARIA - 4TO GRADO",15))))))))))))))</f>
        <v>6</v>
      </c>
      <c r="BH1163" s="709">
        <f>DATEDIF(N1163,"31/03/2024","Y")</f>
        <v>3</v>
      </c>
      <c r="BI1163" s="755">
        <f>BH1163-BG1163</f>
        <v>-3</v>
      </c>
      <c r="BJ1163" s="459" t="str">
        <f>IF(BI1163&lt;=1,"NO TIENE REZAGO", IF(BI1163=2,"2 AÑOS REZAGO", IF(BI1163=3,"3 AÑOS REZAGO", IF(BI1163&gt;=4, "4 AÑOS REZAGO A MÁS"))))</f>
        <v>NO TIENE REZAGO</v>
      </c>
      <c r="BK1163" s="164"/>
    </row>
    <row r="1164" spans="1:63" customFormat="1" ht="18.75" customHeight="1">
      <c r="A1164" s="481">
        <v>324</v>
      </c>
      <c r="B1164" s="114" t="s">
        <v>2836</v>
      </c>
      <c r="C1164" s="15" t="s">
        <v>33</v>
      </c>
      <c r="D1164" s="15" t="s">
        <v>33</v>
      </c>
      <c r="E1164" s="15" t="s">
        <v>193</v>
      </c>
      <c r="F1164" s="15">
        <v>921719062</v>
      </c>
      <c r="G1164" s="310" t="str">
        <f>CONCATENATE(MID(Q1164,3,2),MID(P1164,1,2),MID(H1164,1,2),MID(I1164,1,2),MID(J1164,1,2), MID(K1164,1,2),MID(L1164,1,1))</f>
        <v>149ROFLALJOS</v>
      </c>
      <c r="H1164" s="18" t="s">
        <v>338</v>
      </c>
      <c r="I1164" s="18" t="s">
        <v>37</v>
      </c>
      <c r="J1164" s="18" t="s">
        <v>3057</v>
      </c>
      <c r="K1164" s="18" t="s">
        <v>2317</v>
      </c>
      <c r="L1164" s="15" t="s">
        <v>57</v>
      </c>
      <c r="M1164" s="103" t="s">
        <v>57</v>
      </c>
      <c r="N1164" s="193">
        <v>41887</v>
      </c>
      <c r="O1164" s="199">
        <v>5</v>
      </c>
      <c r="P1164" s="199">
        <v>9</v>
      </c>
      <c r="Q1164" s="199">
        <v>2014</v>
      </c>
      <c r="R1164" s="637">
        <f ca="1">DATEDIF(N1164,TODAY(),"Y")</f>
        <v>9</v>
      </c>
      <c r="S1164" s="15" t="s">
        <v>4808</v>
      </c>
      <c r="T1164" s="29" t="s">
        <v>86</v>
      </c>
      <c r="U1164" s="115" t="s">
        <v>3058</v>
      </c>
      <c r="V1164" s="14" t="s">
        <v>2602</v>
      </c>
      <c r="W1164" s="114" t="s">
        <v>47</v>
      </c>
      <c r="X1164" s="51" t="str">
        <f>UPPER(CONCATENATE(MID(AH1164,3,2),MID(AG1164,1,2),MID(Y1164,1,2),MID(Z1164,1,2),MID(AA1164,1,2),MID(AB1164,1,2),MID(AC1164,1,1)))</f>
        <v>9712FLPEMANIV</v>
      </c>
      <c r="Y1164" s="15" t="s">
        <v>37</v>
      </c>
      <c r="Z1164" s="15" t="s">
        <v>83</v>
      </c>
      <c r="AA1164" s="15" t="s">
        <v>673</v>
      </c>
      <c r="AB1164" s="185" t="s">
        <v>53</v>
      </c>
      <c r="AC1164" s="481" t="s">
        <v>56</v>
      </c>
      <c r="AD1164" s="44" t="s">
        <v>111</v>
      </c>
      <c r="AE1164" s="116">
        <v>35765</v>
      </c>
      <c r="AF1164" s="18" t="s">
        <v>144</v>
      </c>
      <c r="AG1164" s="18" t="s">
        <v>206</v>
      </c>
      <c r="AH1164" s="18" t="s">
        <v>66</v>
      </c>
      <c r="AI1164" s="58" t="s">
        <v>4809</v>
      </c>
      <c r="AJ1164" s="150" t="s">
        <v>142</v>
      </c>
      <c r="AK1164" s="117" t="s">
        <v>674</v>
      </c>
      <c r="AL1164" s="15" t="s">
        <v>2578</v>
      </c>
      <c r="AM1164" s="31">
        <v>45204.555833333332</v>
      </c>
      <c r="AN1164" s="15" t="s">
        <v>49</v>
      </c>
      <c r="AO1164" s="24">
        <v>45247</v>
      </c>
      <c r="AP1164" s="15">
        <v>1</v>
      </c>
      <c r="AQ1164" s="20"/>
      <c r="AR1164" s="20">
        <v>1</v>
      </c>
      <c r="AS1164" s="114" t="s">
        <v>47</v>
      </c>
      <c r="AT1164" s="15" t="s">
        <v>48</v>
      </c>
      <c r="AU1164" s="398" t="s">
        <v>47</v>
      </c>
      <c r="AV1164" s="15"/>
      <c r="AW1164" s="18"/>
      <c r="AX1164" s="15"/>
      <c r="AY1164" s="180"/>
      <c r="AZ1164" s="15"/>
      <c r="BA1164" s="15"/>
      <c r="BB1164" s="164"/>
      <c r="BC1164" s="164"/>
      <c r="BD1164" s="164"/>
      <c r="BE1164" s="164"/>
      <c r="BF1164" s="164"/>
      <c r="BG1164" s="755">
        <f>IF(V1164="NINGUNO",6, IF(V1164="NIVEL INICIAL 3 AÑOS",6,IF(V1164="NIVEL INICIAL 4 AÑOS",6, IF(V1164="NIVEL INICIAL 5 AÑOS",6, IF(V1164="PRIMARIA - 1ER GRADO",6, IF(V1164="PRIMARIA - 2DO GRADO",7, IF(V1164="PRIMARIA - 3ER GRADO",8, IF(V1164="PRIMARIA - 4TO GRADO",9, IF(V1164="PRIMARIA - 5TO GRADO",10, IF(V1164="PRIMARIA - 6TO GRADO",11, IF(V1164="SECUNDARIA - 1ER GRADO",12, IF(V1164="SECUNDARIA - 2DO GRADO",13, IF(V1164="SECUNDARIA - 3ER GRADO",14, IF(V1164="SECUNDARIA - 4TO GRADO",15))))))))))))))</f>
        <v>8</v>
      </c>
      <c r="BH1164" s="709">
        <f>DATEDIF(N1164,"31/03/2024","Y")</f>
        <v>9</v>
      </c>
      <c r="BI1164" s="755">
        <f>BH1164-BG1164</f>
        <v>1</v>
      </c>
      <c r="BJ1164" s="459" t="str">
        <f>IF(BI1164&lt;=1,"NO TIENE REZAGO", IF(BI1164=2,"2 AÑOS REZAGO", IF(BI1164=3,"3 AÑOS REZAGO", IF(BI1164&gt;=4, "4 AÑOS REZAGO A MÁS"))))</f>
        <v>NO TIENE REZAGO</v>
      </c>
      <c r="BK1164" s="164"/>
    </row>
    <row r="1165" spans="1:63" customFormat="1" ht="18.75" customHeight="1">
      <c r="A1165" s="481">
        <v>1356</v>
      </c>
      <c r="B1165" s="23" t="s">
        <v>5311</v>
      </c>
      <c r="C1165" s="15" t="s">
        <v>50</v>
      </c>
      <c r="D1165" s="15" t="s">
        <v>50</v>
      </c>
      <c r="E1165" s="567" t="s">
        <v>51</v>
      </c>
      <c r="F1165" s="567">
        <v>998256018</v>
      </c>
      <c r="G1165" s="310" t="str">
        <f>CONCATENATE(MID(Q1165,3,2),MID(P1165,1,2),MID(H1165,1,2),MID(I1165,1,2),MID(J1165,1,2), MID(K1165,1,2),MID(L1165,1,1))</f>
        <v>178ROGAARJAP</v>
      </c>
      <c r="H1165" s="499" t="s">
        <v>338</v>
      </c>
      <c r="I1165" s="499" t="s">
        <v>6160</v>
      </c>
      <c r="J1165" s="499" t="s">
        <v>2809</v>
      </c>
      <c r="K1165" s="499" t="s">
        <v>4539</v>
      </c>
      <c r="L1165" s="520" t="s">
        <v>42</v>
      </c>
      <c r="M1165" s="499" t="s">
        <v>42</v>
      </c>
      <c r="N1165" s="581">
        <v>42968</v>
      </c>
      <c r="O1165" s="549">
        <v>21</v>
      </c>
      <c r="P1165" s="549">
        <v>8</v>
      </c>
      <c r="Q1165" s="549">
        <v>2017</v>
      </c>
      <c r="R1165" s="637">
        <f ca="1">DATEDIF(N1165,TODAY(),"Y")</f>
        <v>6</v>
      </c>
      <c r="S1165" s="483" t="s">
        <v>4809</v>
      </c>
      <c r="T1165" s="499" t="s">
        <v>42</v>
      </c>
      <c r="U1165" s="569">
        <v>2360176</v>
      </c>
      <c r="V1165" s="14" t="s">
        <v>2595</v>
      </c>
      <c r="W1165" s="114" t="s">
        <v>47</v>
      </c>
      <c r="X1165" s="51" t="str">
        <f>UPPER(CONCATENATE(MID(AH1165,3,2),MID(AG1165,1,2),MID(Y1165,1,2),MID(Z1165,1,2),MID(AA1165,1,2),MID(AB1165,1,2),MID(AC1165,1,1)))</f>
        <v>9504GAGOYODEV</v>
      </c>
      <c r="Y1165" s="499" t="s">
        <v>6215</v>
      </c>
      <c r="Z1165" s="499" t="s">
        <v>738</v>
      </c>
      <c r="AA1165" s="499" t="s">
        <v>6216</v>
      </c>
      <c r="AB1165" s="499" t="s">
        <v>223</v>
      </c>
      <c r="AC1165" s="481" t="s">
        <v>56</v>
      </c>
      <c r="AD1165" s="44" t="s">
        <v>57</v>
      </c>
      <c r="AE1165" s="582">
        <v>34817</v>
      </c>
      <c r="AF1165" s="549" t="s">
        <v>186</v>
      </c>
      <c r="AG1165" s="560" t="s">
        <v>162</v>
      </c>
      <c r="AH1165" s="549" t="s">
        <v>278</v>
      </c>
      <c r="AI1165" s="15" t="s">
        <v>4809</v>
      </c>
      <c r="AJ1165" s="576" t="s">
        <v>58</v>
      </c>
      <c r="AK1165" s="569">
        <v>23422956</v>
      </c>
      <c r="AL1165" s="15" t="s">
        <v>2578</v>
      </c>
      <c r="AM1165" s="1095">
        <v>45273</v>
      </c>
      <c r="AN1165" s="1101"/>
      <c r="AO1165" s="1101"/>
      <c r="AP1165" s="58">
        <v>2</v>
      </c>
      <c r="AQ1165" s="584"/>
      <c r="AR1165" s="584"/>
      <c r="AS1165" s="114" t="s">
        <v>47</v>
      </c>
      <c r="AT1165" s="18" t="s">
        <v>6241</v>
      </c>
      <c r="AU1165" s="305"/>
      <c r="AV1165" s="58" t="s">
        <v>47</v>
      </c>
      <c r="AW1165" s="704" t="s">
        <v>6248</v>
      </c>
      <c r="AX1165" s="1095">
        <v>45295</v>
      </c>
      <c r="AY1165" s="1063" t="s">
        <v>47</v>
      </c>
      <c r="AZ1165" s="58"/>
      <c r="BA1165" s="58"/>
      <c r="BG1165" s="755">
        <f>IF(V1165="NINGUNO",6, IF(V1165="NIVEL INICIAL 3 AÑOS",6,IF(V1165="NIVEL INICIAL 4 AÑOS",6, IF(V1165="NIVEL INICIAL 5 AÑOS",6, IF(V1165="PRIMARIA - 1ER GRADO",6, IF(V1165="PRIMARIA - 2DO GRADO",7, IF(V1165="PRIMARIA - 3ER GRADO",8, IF(V1165="PRIMARIA - 4TO GRADO",9, IF(V1165="PRIMARIA - 5TO GRADO",10, IF(V1165="PRIMARIA - 6TO GRADO",11, IF(V1165="SECUNDARIA - 1ER GRADO",12, IF(V1165="SECUNDARIA - 2DO GRADO",13, IF(V1165="SECUNDARIA - 3ER GRADO",14, IF(V1165="SECUNDARIA - 4TO GRADO",15))))))))))))))</f>
        <v>6</v>
      </c>
      <c r="BH1165" s="709">
        <f>DATEDIF(N1165,"31/03/2024","Y")</f>
        <v>6</v>
      </c>
      <c r="BI1165" s="755">
        <f>BH1165-BG1165</f>
        <v>0</v>
      </c>
      <c r="BJ1165" s="459" t="str">
        <f>IF(BI1165&lt;=1,"NO TIENE REZAGO", IF(BI1165=2,"2 AÑOS REZAGO", IF(BI1165=3,"3 AÑOS REZAGO", IF(BI1165&gt;=4, "4 AÑOS REZAGO A MÁS"))))</f>
        <v>NO TIENE REZAGO</v>
      </c>
    </row>
    <row r="1166" spans="1:63" customFormat="1" ht="18.75" customHeight="1">
      <c r="A1166" s="481">
        <v>1326</v>
      </c>
      <c r="B1166" s="23" t="s">
        <v>5311</v>
      </c>
      <c r="C1166" s="15" t="s">
        <v>50</v>
      </c>
      <c r="D1166" s="15" t="s">
        <v>50</v>
      </c>
      <c r="E1166" s="567" t="s">
        <v>51</v>
      </c>
      <c r="F1166" s="567">
        <v>998256018</v>
      </c>
      <c r="G1166" s="310" t="str">
        <f>CONCATENATE(MID(Q1166,3,2),MID(P1166,1,2),MID(H1166,1,2),MID(I1166,1,2),MID(J1166,1,2), MID(K1166,1,2),MID(L1166,1,1))</f>
        <v>1811ROGADOVAP</v>
      </c>
      <c r="H1166" s="499" t="s">
        <v>338</v>
      </c>
      <c r="I1166" s="499" t="s">
        <v>6160</v>
      </c>
      <c r="J1166" s="499" t="s">
        <v>6163</v>
      </c>
      <c r="K1166" s="499" t="s">
        <v>167</v>
      </c>
      <c r="L1166" s="520" t="s">
        <v>42</v>
      </c>
      <c r="M1166" s="499" t="s">
        <v>42</v>
      </c>
      <c r="N1166" s="581">
        <v>43409</v>
      </c>
      <c r="O1166" s="549">
        <v>5</v>
      </c>
      <c r="P1166" s="549">
        <v>11</v>
      </c>
      <c r="Q1166" s="549">
        <v>2018</v>
      </c>
      <c r="R1166" s="637">
        <f ca="1">DATEDIF(N1166,TODAY(),"Y")</f>
        <v>5</v>
      </c>
      <c r="S1166" s="483" t="s">
        <v>4809</v>
      </c>
      <c r="T1166" s="499" t="s">
        <v>42</v>
      </c>
      <c r="U1166" s="569">
        <v>2360187</v>
      </c>
      <c r="V1166" s="14" t="s">
        <v>2595</v>
      </c>
      <c r="W1166" s="114" t="s">
        <v>47</v>
      </c>
      <c r="X1166" s="51" t="str">
        <f>UPPER(CONCATENATE(MID(AH1166,3,2),MID(AG1166,1,2),MID(Y1166,1,2),MID(Z1166,1,2),MID(AA1166,1,2),MID(AB1166,1,2),MID(AC1166,1,1)))</f>
        <v>9504GAGOYODEV</v>
      </c>
      <c r="Y1166" s="499" t="s">
        <v>6215</v>
      </c>
      <c r="Z1166" s="499" t="s">
        <v>738</v>
      </c>
      <c r="AA1166" s="499" t="s">
        <v>6216</v>
      </c>
      <c r="AB1166" s="499" t="s">
        <v>223</v>
      </c>
      <c r="AC1166" s="481" t="s">
        <v>56</v>
      </c>
      <c r="AD1166" s="44" t="s">
        <v>57</v>
      </c>
      <c r="AE1166" s="582">
        <v>34817</v>
      </c>
      <c r="AF1166" s="549" t="s">
        <v>186</v>
      </c>
      <c r="AG1166" s="560" t="s">
        <v>162</v>
      </c>
      <c r="AH1166" s="549" t="s">
        <v>278</v>
      </c>
      <c r="AI1166" s="15" t="s">
        <v>4809</v>
      </c>
      <c r="AJ1166" s="576" t="s">
        <v>58</v>
      </c>
      <c r="AK1166" s="569">
        <v>23422956</v>
      </c>
      <c r="AL1166" s="15" t="s">
        <v>2578</v>
      </c>
      <c r="AM1166" s="1095">
        <v>45273</v>
      </c>
      <c r="AN1166" s="15" t="s">
        <v>49</v>
      </c>
      <c r="AO1166" s="1095">
        <v>45294</v>
      </c>
      <c r="AP1166" s="1101"/>
      <c r="AQ1166" s="576">
        <v>3</v>
      </c>
      <c r="AR1166" s="576">
        <v>3</v>
      </c>
      <c r="AS1166" s="638" t="s">
        <v>47</v>
      </c>
      <c r="AT1166" s="18" t="s">
        <v>6241</v>
      </c>
      <c r="AU1166" s="305"/>
      <c r="AV1166" s="58" t="s">
        <v>47</v>
      </c>
      <c r="AW1166" s="704" t="s">
        <v>6248</v>
      </c>
      <c r="AX1166" s="1095">
        <v>45295</v>
      </c>
      <c r="AY1166" s="1063" t="s">
        <v>47</v>
      </c>
      <c r="AZ1166" s="58"/>
      <c r="BA1166" s="58"/>
      <c r="BG1166" s="755">
        <f>IF(V1166="NINGUNO",6, IF(V1166="NIVEL INICIAL 3 AÑOS",6,IF(V1166="NIVEL INICIAL 4 AÑOS",6, IF(V1166="NIVEL INICIAL 5 AÑOS",6, IF(V1166="PRIMARIA - 1ER GRADO",6, IF(V1166="PRIMARIA - 2DO GRADO",7, IF(V1166="PRIMARIA - 3ER GRADO",8, IF(V1166="PRIMARIA - 4TO GRADO",9, IF(V1166="PRIMARIA - 5TO GRADO",10, IF(V1166="PRIMARIA - 6TO GRADO",11, IF(V1166="SECUNDARIA - 1ER GRADO",12, IF(V1166="SECUNDARIA - 2DO GRADO",13, IF(V1166="SECUNDARIA - 3ER GRADO",14, IF(V1166="SECUNDARIA - 4TO GRADO",15))))))))))))))</f>
        <v>6</v>
      </c>
      <c r="BH1166" s="709">
        <f>DATEDIF(N1166,"31/03/2024","Y")</f>
        <v>5</v>
      </c>
      <c r="BI1166" s="755">
        <f>BH1166-BG1166</f>
        <v>-1</v>
      </c>
      <c r="BJ1166" s="459" t="str">
        <f>IF(BI1166&lt;=1,"NO TIENE REZAGO", IF(BI1166=2,"2 AÑOS REZAGO", IF(BI1166=3,"3 AÑOS REZAGO", IF(BI1166&gt;=4, "4 AÑOS REZAGO A MÁS"))))</f>
        <v>NO TIENE REZAGO</v>
      </c>
    </row>
    <row r="1167" spans="1:63" customFormat="1" ht="18.75" customHeight="1">
      <c r="A1167" s="481">
        <v>339</v>
      </c>
      <c r="B1167" s="114" t="s">
        <v>2836</v>
      </c>
      <c r="C1167" s="15" t="s">
        <v>33</v>
      </c>
      <c r="D1167" s="15" t="s">
        <v>33</v>
      </c>
      <c r="E1167" s="150" t="s">
        <v>68</v>
      </c>
      <c r="F1167" s="15">
        <v>988875927</v>
      </c>
      <c r="G1167" s="310" t="str">
        <f>CONCATENATE(MID(Q1167,3,2),MID(P1167,1,2),MID(H1167,1,2),MID(I1167,1,2),MID(J1167,1,2), MID(K1167,1,2),MID(L1167,1,1))</f>
        <v>1811ROGALIISN</v>
      </c>
      <c r="H1167" s="18" t="s">
        <v>338</v>
      </c>
      <c r="I1167" s="18" t="s">
        <v>718</v>
      </c>
      <c r="J1167" s="18" t="s">
        <v>3017</v>
      </c>
      <c r="K1167" s="18" t="s">
        <v>2364</v>
      </c>
      <c r="L1167" s="21" t="s">
        <v>1938</v>
      </c>
      <c r="M1167" s="185" t="s">
        <v>1938</v>
      </c>
      <c r="N1167" s="193">
        <v>43408</v>
      </c>
      <c r="O1167" s="199">
        <v>4</v>
      </c>
      <c r="P1167" s="199">
        <v>11</v>
      </c>
      <c r="Q1167" s="199">
        <v>2018</v>
      </c>
      <c r="R1167" s="637">
        <f ca="1">DATEDIF(N1167,TODAY(),"Y")</f>
        <v>5</v>
      </c>
      <c r="S1167" s="15" t="s">
        <v>4808</v>
      </c>
      <c r="T1167" s="15" t="s">
        <v>1939</v>
      </c>
      <c r="U1167" s="19">
        <v>91080068</v>
      </c>
      <c r="V1167" s="21" t="s">
        <v>53</v>
      </c>
      <c r="W1167" s="114" t="s">
        <v>47</v>
      </c>
      <c r="X1167" s="51" t="str">
        <f>UPPER(CONCATENATE(MID(AH1167,3,2),MID(AG1167,1,2),MID(Y1167,1,2),MID(Z1167,1,2),MID(AA1167,1,2),MID(AB1167,1,2),MID(AC1167,1,1)))</f>
        <v>982GAMAASALV</v>
      </c>
      <c r="Y1167" s="18" t="s">
        <v>718</v>
      </c>
      <c r="Z1167" s="18" t="s">
        <v>719</v>
      </c>
      <c r="AA1167" s="18" t="s">
        <v>720</v>
      </c>
      <c r="AB1167" s="18" t="s">
        <v>55</v>
      </c>
      <c r="AC1167" s="481" t="s">
        <v>56</v>
      </c>
      <c r="AD1167" s="44" t="s">
        <v>111</v>
      </c>
      <c r="AE1167" s="116">
        <v>35841</v>
      </c>
      <c r="AF1167" s="18" t="s">
        <v>314</v>
      </c>
      <c r="AG1167" s="18" t="s">
        <v>155</v>
      </c>
      <c r="AH1167" s="18" t="s">
        <v>201</v>
      </c>
      <c r="AI1167" s="58" t="s">
        <v>4809</v>
      </c>
      <c r="AJ1167" s="150" t="s">
        <v>142</v>
      </c>
      <c r="AK1167" s="130" t="s">
        <v>721</v>
      </c>
      <c r="AL1167" s="15" t="s">
        <v>2578</v>
      </c>
      <c r="AM1167" s="31">
        <v>45221.658799398152</v>
      </c>
      <c r="AN1167" s="15" t="s">
        <v>49</v>
      </c>
      <c r="AO1167" s="24">
        <v>45256</v>
      </c>
      <c r="AP1167" s="15">
        <v>1</v>
      </c>
      <c r="AQ1167" s="20">
        <v>1</v>
      </c>
      <c r="AR1167" s="20">
        <v>1</v>
      </c>
      <c r="AS1167" s="114" t="s">
        <v>47</v>
      </c>
      <c r="AT1167" s="15" t="s">
        <v>76</v>
      </c>
      <c r="AU1167" s="398" t="s">
        <v>47</v>
      </c>
      <c r="AV1167" s="15"/>
      <c r="AW1167" s="180"/>
      <c r="AX1167" s="15"/>
      <c r="AY1167" s="164"/>
      <c r="AZ1167" s="15"/>
      <c r="BA1167" s="15"/>
      <c r="BB1167" s="164"/>
      <c r="BC1167" s="164"/>
      <c r="BD1167" s="164"/>
      <c r="BE1167" s="164"/>
      <c r="BF1167" s="164"/>
      <c r="BG1167" s="755">
        <f>IF(V1167="NINGUNO",6, IF(V1167="NIVEL INICIAL 3 AÑOS",6,IF(V1167="NIVEL INICIAL 4 AÑOS",6, IF(V1167="NIVEL INICIAL 5 AÑOS",6, IF(V1167="PRIMARIA - 1ER GRADO",6, IF(V1167="PRIMARIA - 2DO GRADO",7, IF(V1167="PRIMARIA - 3ER GRADO",8, IF(V1167="PRIMARIA - 4TO GRADO",9, IF(V1167="PRIMARIA - 5TO GRADO",10, IF(V1167="PRIMARIA - 6TO GRADO",11, IF(V1167="SECUNDARIA - 1ER GRADO",12, IF(V1167="SECUNDARIA - 2DO GRADO",13, IF(V1167="SECUNDARIA - 3ER GRADO",14, IF(V1167="SECUNDARIA - 4TO GRADO",15))))))))))))))</f>
        <v>6</v>
      </c>
      <c r="BH1167" s="709">
        <f>DATEDIF(N1167,"31/03/2024","Y")</f>
        <v>5</v>
      </c>
      <c r="BI1167" s="755">
        <f>BH1167-BG1167</f>
        <v>-1</v>
      </c>
      <c r="BJ1167" s="459" t="str">
        <f>IF(BI1167&lt;=1,"NO TIENE REZAGO", IF(BI1167=2,"2 AÑOS REZAGO", IF(BI1167=3,"3 AÑOS REZAGO", IF(BI1167&gt;=4, "4 AÑOS REZAGO A MÁS"))))</f>
        <v>NO TIENE REZAGO</v>
      </c>
      <c r="BK1167" s="164"/>
    </row>
    <row r="1168" spans="1:63" customFormat="1" ht="18.75" customHeight="1">
      <c r="A1168" s="481">
        <v>1178</v>
      </c>
      <c r="B1168" s="23" t="s">
        <v>5311</v>
      </c>
      <c r="C1168" s="15" t="s">
        <v>33</v>
      </c>
      <c r="D1168" s="15" t="s">
        <v>33</v>
      </c>
      <c r="E1168" s="466" t="s">
        <v>335</v>
      </c>
      <c r="F1168" s="53">
        <v>935309349</v>
      </c>
      <c r="G1168" s="310" t="str">
        <f>CONCATENATE(MID(Q1168,3,2),MID(P1168,1,2),MID(H1168,1,2),MID(I1168,1,2),MID(J1168,1,2), MID(K1168,1,2),MID(L1168,1,1))</f>
        <v>159ROGUCAVAS</v>
      </c>
      <c r="H1168" s="48" t="s">
        <v>338</v>
      </c>
      <c r="I1168" s="48" t="s">
        <v>808</v>
      </c>
      <c r="J1168" s="48" t="s">
        <v>2669</v>
      </c>
      <c r="K1168" s="48" t="s">
        <v>167</v>
      </c>
      <c r="L1168" s="58" t="s">
        <v>57</v>
      </c>
      <c r="M1168" s="103" t="s">
        <v>57</v>
      </c>
      <c r="N1168" s="528">
        <v>42266</v>
      </c>
      <c r="O1168" s="354">
        <v>19</v>
      </c>
      <c r="P1168" s="354">
        <v>9</v>
      </c>
      <c r="Q1168" s="354">
        <v>2015</v>
      </c>
      <c r="R1168" s="637">
        <f ca="1">DATEDIF(N1168,TODAY(),"Y")</f>
        <v>8</v>
      </c>
      <c r="S1168" s="483" t="s">
        <v>4809</v>
      </c>
      <c r="T1168" s="466" t="s">
        <v>2590</v>
      </c>
      <c r="U1168" s="53">
        <v>319</v>
      </c>
      <c r="V1168" s="14" t="s">
        <v>2592</v>
      </c>
      <c r="W1168" s="114" t="s">
        <v>47</v>
      </c>
      <c r="X1168" s="51" t="str">
        <f>UPPER(CONCATENATE(MID(AH1168,3,2),MID(AG1168,1,2),MID(Y1168,1,2),MID(Z1168,1,2),MID(AA1168,1,2),MID(AB1168,1,2),MID(AC1168,1,1)))</f>
        <v>8805GUHUODDEV</v>
      </c>
      <c r="Y1168" s="53" t="s">
        <v>808</v>
      </c>
      <c r="Z1168" s="53" t="s">
        <v>5952</v>
      </c>
      <c r="AA1168" s="53" t="s">
        <v>5953</v>
      </c>
      <c r="AB1168" s="53" t="s">
        <v>81</v>
      </c>
      <c r="AC1168" s="481" t="s">
        <v>56</v>
      </c>
      <c r="AD1168" s="114" t="s">
        <v>42</v>
      </c>
      <c r="AE1168" s="540">
        <v>32266</v>
      </c>
      <c r="AF1168" s="538" t="s">
        <v>88</v>
      </c>
      <c r="AG1168" s="538" t="s">
        <v>105</v>
      </c>
      <c r="AH1168" s="538" t="s">
        <v>254</v>
      </c>
      <c r="AI1168" s="15" t="s">
        <v>4809</v>
      </c>
      <c r="AJ1168" s="466" t="s">
        <v>42</v>
      </c>
      <c r="AK1168" s="53" t="s">
        <v>40</v>
      </c>
      <c r="AL1168" s="15" t="s">
        <v>2578</v>
      </c>
      <c r="AM1168" s="557">
        <v>45266.800697060185</v>
      </c>
      <c r="AN1168" s="15"/>
      <c r="AO1168" s="1101"/>
      <c r="AP1168" s="481">
        <v>1</v>
      </c>
      <c r="AQ1168" s="466"/>
      <c r="AR1168" s="466"/>
      <c r="AS1168" s="114" t="s">
        <v>47</v>
      </c>
      <c r="AT1168" s="18" t="s">
        <v>1210</v>
      </c>
      <c r="AV1168" s="58"/>
      <c r="AW1168" s="464" t="s">
        <v>6081</v>
      </c>
      <c r="AX1168" s="1093"/>
      <c r="AY1168" s="1064" t="s">
        <v>1805</v>
      </c>
      <c r="AZ1168" s="58"/>
      <c r="BA1168" s="58"/>
      <c r="BG1168" s="755">
        <f>IF(V1168="NINGUNO",6, IF(V1168="NIVEL INICIAL 3 AÑOS",6,IF(V1168="NIVEL INICIAL 4 AÑOS",6, IF(V1168="NIVEL INICIAL 5 AÑOS",6, IF(V1168="PRIMARIA - 1ER GRADO",6, IF(V1168="PRIMARIA - 2DO GRADO",7, IF(V1168="PRIMARIA - 3ER GRADO",8, IF(V1168="PRIMARIA - 4TO GRADO",9, IF(V1168="PRIMARIA - 5TO GRADO",10, IF(V1168="PRIMARIA - 6TO GRADO",11, IF(V1168="SECUNDARIA - 1ER GRADO",12, IF(V1168="SECUNDARIA - 2DO GRADO",13, IF(V1168="SECUNDARIA - 3ER GRADO",14, IF(V1168="SECUNDARIA - 4TO GRADO",15))))))))))))))</f>
        <v>6</v>
      </c>
      <c r="BH1168" s="709">
        <f>DATEDIF(N1168,"31/03/2024","Y")</f>
        <v>8</v>
      </c>
      <c r="BI1168" s="755">
        <f>BH1168-BG1168</f>
        <v>2</v>
      </c>
      <c r="BJ1168" s="459" t="str">
        <f>IF(BI1168&lt;=1,"NO TIENE REZAGO", IF(BI1168=2,"2 AÑOS REZAGO", IF(BI1168=3,"3 AÑOS REZAGO", IF(BI1168&gt;=4, "4 AÑOS REZAGO A MÁS"))))</f>
        <v>2 AÑOS REZAGO</v>
      </c>
    </row>
    <row r="1169" spans="1:63" customFormat="1" ht="18.75" customHeight="1">
      <c r="A1169" s="481">
        <v>1187</v>
      </c>
      <c r="B1169" s="23" t="s">
        <v>5311</v>
      </c>
      <c r="C1169" s="15" t="s">
        <v>33</v>
      </c>
      <c r="D1169" s="15" t="s">
        <v>33</v>
      </c>
      <c r="E1169" s="466" t="s">
        <v>335</v>
      </c>
      <c r="F1169" s="53">
        <v>935309349</v>
      </c>
      <c r="G1169" s="310" t="str">
        <f>CONCATENATE(MID(Q1169,3,2),MID(P1169,1,2),MID(H1169,1,2),MID(I1169,1,2),MID(J1169,1,2), MID(K1169,1,2),MID(L1169,1,1))</f>
        <v>1210ROGUMIVLS</v>
      </c>
      <c r="H1169" s="48" t="s">
        <v>338</v>
      </c>
      <c r="I1169" s="48" t="s">
        <v>808</v>
      </c>
      <c r="J1169" s="48" t="s">
        <v>119</v>
      </c>
      <c r="K1169" s="48" t="s">
        <v>2793</v>
      </c>
      <c r="L1169" s="58" t="s">
        <v>57</v>
      </c>
      <c r="M1169" s="103" t="s">
        <v>57</v>
      </c>
      <c r="N1169" s="528">
        <v>41199</v>
      </c>
      <c r="O1169" s="354">
        <v>17</v>
      </c>
      <c r="P1169" s="354">
        <v>10</v>
      </c>
      <c r="Q1169" s="354">
        <v>2012</v>
      </c>
      <c r="R1169" s="637">
        <f ca="1">DATEDIF(N1169,TODAY(),"Y")</f>
        <v>11</v>
      </c>
      <c r="S1169" s="482" t="s">
        <v>4808</v>
      </c>
      <c r="T1169" s="466" t="s">
        <v>2590</v>
      </c>
      <c r="U1169" s="54" t="s">
        <v>5723</v>
      </c>
      <c r="V1169" s="14" t="s">
        <v>2644</v>
      </c>
      <c r="W1169" s="114" t="s">
        <v>47</v>
      </c>
      <c r="X1169" s="51" t="str">
        <f>UPPER(CONCATENATE(MID(AH1169,3,2),MID(AG1169,1,2),MID(Y1169,1,2),MID(Z1169,1,2),MID(AA1169,1,2),MID(AB1169,1,2),MID(AC1169,1,1)))</f>
        <v>8805GUHUODDEV</v>
      </c>
      <c r="Y1169" s="53" t="s">
        <v>808</v>
      </c>
      <c r="Z1169" s="53" t="s">
        <v>5952</v>
      </c>
      <c r="AA1169" s="53" t="s">
        <v>5953</v>
      </c>
      <c r="AB1169" s="53" t="s">
        <v>81</v>
      </c>
      <c r="AC1169" s="481" t="s">
        <v>56</v>
      </c>
      <c r="AD1169" s="114" t="s">
        <v>42</v>
      </c>
      <c r="AE1169" s="540">
        <v>32266</v>
      </c>
      <c r="AF1169" s="538" t="s">
        <v>88</v>
      </c>
      <c r="AG1169" s="538" t="s">
        <v>105</v>
      </c>
      <c r="AH1169" s="538" t="s">
        <v>254</v>
      </c>
      <c r="AI1169" s="15" t="s">
        <v>4809</v>
      </c>
      <c r="AJ1169" s="466" t="s">
        <v>42</v>
      </c>
      <c r="AK1169" s="53" t="s">
        <v>40</v>
      </c>
      <c r="AL1169" s="15" t="s">
        <v>2578</v>
      </c>
      <c r="AM1169" s="557">
        <v>45266.786870393524</v>
      </c>
      <c r="AN1169" s="15" t="s">
        <v>49</v>
      </c>
      <c r="AO1169" s="1101">
        <v>45293</v>
      </c>
      <c r="AP1169" s="481">
        <v>2</v>
      </c>
      <c r="AQ1169" s="530">
        <v>1</v>
      </c>
      <c r="AR1169" s="530">
        <v>1</v>
      </c>
      <c r="AS1169" s="638" t="s">
        <v>47</v>
      </c>
      <c r="AT1169" s="18" t="s">
        <v>1210</v>
      </c>
      <c r="AV1169" s="58"/>
      <c r="AW1169" s="464" t="s">
        <v>6081</v>
      </c>
      <c r="AX1169" s="1093"/>
      <c r="AY1169" s="1064" t="s">
        <v>1805</v>
      </c>
      <c r="AZ1169" s="58"/>
      <c r="BA1169" s="58"/>
      <c r="BG1169" s="755">
        <f>IF(V1169="NINGUNO",6, IF(V1169="NIVEL INICIAL 3 AÑOS",6,IF(V1169="NIVEL INICIAL 4 AÑOS",6, IF(V1169="NIVEL INICIAL 5 AÑOS",6, IF(V1169="PRIMARIA - 1ER GRADO",6, IF(V1169="PRIMARIA - 2DO GRADO",7, IF(V1169="PRIMARIA - 3ER GRADO",8, IF(V1169="PRIMARIA - 4TO GRADO",9, IF(V1169="PRIMARIA - 5TO GRADO",10, IF(V1169="PRIMARIA - 6TO GRADO",11, IF(V1169="SECUNDARIA - 1ER GRADO",12, IF(V1169="SECUNDARIA - 2DO GRADO",13, IF(V1169="SECUNDARIA - 3ER GRADO",14, IF(V1169="SECUNDARIA - 4TO GRADO",15))))))))))))))</f>
        <v>9</v>
      </c>
      <c r="BH1169" s="709">
        <f>DATEDIF(N1169,"31/03/2024","Y")</f>
        <v>11</v>
      </c>
      <c r="BI1169" s="755">
        <f>BH1169-BG1169</f>
        <v>2</v>
      </c>
      <c r="BJ1169" s="459" t="str">
        <f>IF(BI1169&lt;=1,"NO TIENE REZAGO", IF(BI1169=2,"2 AÑOS REZAGO", IF(BI1169=3,"3 AÑOS REZAGO", IF(BI1169&gt;=4, "4 AÑOS REZAGO A MÁS"))))</f>
        <v>2 AÑOS REZAGO</v>
      </c>
    </row>
    <row r="1170" spans="1:63" customFormat="1" ht="18.75" customHeight="1">
      <c r="A1170" s="481">
        <v>1378</v>
      </c>
      <c r="B1170" s="23" t="s">
        <v>5311</v>
      </c>
      <c r="C1170" s="15" t="s">
        <v>50</v>
      </c>
      <c r="D1170" s="23"/>
      <c r="E1170" s="567" t="s">
        <v>780</v>
      </c>
      <c r="F1170" s="567">
        <v>990612948</v>
      </c>
      <c r="G1170" s="310" t="str">
        <f>CONCATENATE(MID(Q1170,3,2),MID(P1170,1,2),MID(H1170,1,2),MID(I1170,1,2),MID(J1170,1,2), MID(K1170,1,2),MID(L1170,1,1))</f>
        <v>098ROHELUMAS</v>
      </c>
      <c r="H1170" s="499" t="s">
        <v>338</v>
      </c>
      <c r="I1170" s="499" t="s">
        <v>361</v>
      </c>
      <c r="J1170" s="499" t="s">
        <v>633</v>
      </c>
      <c r="K1170" s="499" t="s">
        <v>2110</v>
      </c>
      <c r="L1170" s="58" t="s">
        <v>57</v>
      </c>
      <c r="M1170" s="103" t="s">
        <v>57</v>
      </c>
      <c r="N1170" s="581">
        <v>40039</v>
      </c>
      <c r="O1170" s="549">
        <v>14</v>
      </c>
      <c r="P1170" s="549">
        <v>8</v>
      </c>
      <c r="Q1170" s="549">
        <v>2009</v>
      </c>
      <c r="R1170" s="637">
        <f ca="1">DATEDIF(N1170,TODAY(),"Y")</f>
        <v>14</v>
      </c>
      <c r="S1170" s="482" t="s">
        <v>4808</v>
      </c>
      <c r="T1170" s="499" t="s">
        <v>2590</v>
      </c>
      <c r="U1170" s="569">
        <v>1538</v>
      </c>
      <c r="V1170" s="14" t="s">
        <v>2586</v>
      </c>
      <c r="W1170" s="114" t="s">
        <v>47</v>
      </c>
      <c r="X1170" s="51" t="str">
        <f>UPPER(CONCATENATE(MID(AH1170,3,2),MID(AG1170,1,2),MID(Y1170,1,2),MID(Z1170,1,2),MID(AA1170,1,2),MID(AB1170,1,2),MID(AC1170,1,1)))</f>
        <v>8210PISIYEYOV</v>
      </c>
      <c r="Y1170" s="499" t="s">
        <v>2617</v>
      </c>
      <c r="Z1170" s="499" t="s">
        <v>996</v>
      </c>
      <c r="AA1170" s="499" t="s">
        <v>1012</v>
      </c>
      <c r="AB1170" s="499" t="s">
        <v>1147</v>
      </c>
      <c r="AC1170" s="481" t="s">
        <v>56</v>
      </c>
      <c r="AD1170" s="15" t="s">
        <v>42</v>
      </c>
      <c r="AE1170" s="583">
        <v>30255</v>
      </c>
      <c r="AF1170" s="549" t="s">
        <v>418</v>
      </c>
      <c r="AG1170" s="560" t="s">
        <v>114</v>
      </c>
      <c r="AH1170" s="549" t="s">
        <v>369</v>
      </c>
      <c r="AI1170" s="15" t="s">
        <v>4809</v>
      </c>
      <c r="AJ1170" s="499" t="s">
        <v>42</v>
      </c>
      <c r="AK1170" s="569">
        <v>4542037</v>
      </c>
      <c r="AL1170" s="15" t="s">
        <v>2578</v>
      </c>
      <c r="AM1170" s="1095">
        <v>45275</v>
      </c>
      <c r="AN1170" s="15" t="s">
        <v>49</v>
      </c>
      <c r="AO1170" s="1095">
        <v>45293</v>
      </c>
      <c r="AP1170" s="58">
        <v>1</v>
      </c>
      <c r="AQ1170" s="576">
        <v>3</v>
      </c>
      <c r="AR1170" s="576">
        <v>3</v>
      </c>
      <c r="AS1170" s="638" t="s">
        <v>47</v>
      </c>
      <c r="AT1170" s="18" t="s">
        <v>6241</v>
      </c>
      <c r="AU1170" s="305"/>
      <c r="AV1170" s="58" t="s">
        <v>47</v>
      </c>
      <c r="AW1170" s="704" t="s">
        <v>6251</v>
      </c>
      <c r="AX1170" s="1101">
        <v>45294</v>
      </c>
      <c r="AY1170" s="1063" t="s">
        <v>47</v>
      </c>
      <c r="AZ1170" s="58"/>
      <c r="BA1170" s="58"/>
      <c r="BG1170" s="755">
        <f>IF(V1170="NINGUNO",6, IF(V1170="NIVEL INICIAL 3 AÑOS",6,IF(V1170="NIVEL INICIAL 4 AÑOS",6, IF(V1170="NIVEL INICIAL 5 AÑOS",6, IF(V1170="PRIMARIA - 1ER GRADO",6, IF(V1170="PRIMARIA - 2DO GRADO",7, IF(V1170="PRIMARIA - 3ER GRADO",8, IF(V1170="PRIMARIA - 4TO GRADO",9, IF(V1170="PRIMARIA - 5TO GRADO",10, IF(V1170="PRIMARIA - 6TO GRADO",11, IF(V1170="SECUNDARIA - 1ER GRADO",12, IF(V1170="SECUNDARIA - 2DO GRADO",13, IF(V1170="SECUNDARIA - 3ER GRADO",14, IF(V1170="SECUNDARIA - 4TO GRADO",15))))))))))))))</f>
        <v>11</v>
      </c>
      <c r="BH1170" s="709">
        <f>DATEDIF(N1170,"31/03/2024","Y")</f>
        <v>14</v>
      </c>
      <c r="BI1170" s="755">
        <f>BH1170-BG1170</f>
        <v>3</v>
      </c>
      <c r="BJ1170" s="459" t="str">
        <f>IF(BI1170&lt;=1,"NO TIENE REZAGO", IF(BI1170=2,"2 AÑOS REZAGO", IF(BI1170=3,"3 AÑOS REZAGO", IF(BI1170&gt;=4, "4 AÑOS REZAGO A MÁS"))))</f>
        <v>3 AÑOS REZAGO</v>
      </c>
    </row>
    <row r="1171" spans="1:63" customFormat="1" ht="18.75" customHeight="1">
      <c r="A1171" s="481">
        <v>1483</v>
      </c>
      <c r="B1171" s="23" t="s">
        <v>5311</v>
      </c>
      <c r="C1171" s="15" t="s">
        <v>5146</v>
      </c>
      <c r="D1171" s="23" t="s">
        <v>126</v>
      </c>
      <c r="E1171" s="53" t="s">
        <v>146</v>
      </c>
      <c r="F1171" s="53" t="s">
        <v>6499</v>
      </c>
      <c r="G1171" s="310" t="str">
        <f>CONCATENATE(MID(Q1171,3,2),MID(P1171,1,2),MID(H1171,1,2),MID(I1171,1,2),MID(J1171,1,2), MID(K1171,1,2),MID(L1171,1,1))</f>
        <v>128ROLOLUYIS</v>
      </c>
      <c r="H1171" s="604" t="s">
        <v>338</v>
      </c>
      <c r="I1171" s="604" t="s">
        <v>108</v>
      </c>
      <c r="J1171" s="604" t="s">
        <v>6474</v>
      </c>
      <c r="K1171" s="604" t="s">
        <v>6475</v>
      </c>
      <c r="L1171" s="58" t="s">
        <v>57</v>
      </c>
      <c r="M1171" s="103" t="s">
        <v>57</v>
      </c>
      <c r="N1171" s="419">
        <v>41133</v>
      </c>
      <c r="O1171" s="354">
        <v>12</v>
      </c>
      <c r="P1171" s="354">
        <v>8</v>
      </c>
      <c r="Q1171" s="354">
        <v>2012</v>
      </c>
      <c r="R1171" s="637">
        <f ca="1">DATEDIF(N1171,TODAY(),"Y")</f>
        <v>11</v>
      </c>
      <c r="S1171" s="483" t="s">
        <v>4809</v>
      </c>
      <c r="T1171" s="48"/>
      <c r="U1171" s="53"/>
      <c r="V1171" s="14" t="s">
        <v>2644</v>
      </c>
      <c r="W1171" s="114" t="s">
        <v>47</v>
      </c>
      <c r="X1171" s="51" t="str">
        <f>UPPER(CONCATENATE(MID(AH1171,3,2),MID(AG1171,1,2),MID(Y1171,1,2),MID(Z1171,1,2),MID(AA1171,1,2),MID(AB1171,1,2),MID(AC1171,1,1)))</f>
        <v>976LOVILUANV</v>
      </c>
      <c r="Y1171" s="604" t="s">
        <v>108</v>
      </c>
      <c r="Z1171" s="604" t="s">
        <v>6525</v>
      </c>
      <c r="AA1171" s="604" t="s">
        <v>3954</v>
      </c>
      <c r="AB1171" s="605" t="s">
        <v>177</v>
      </c>
      <c r="AC1171" s="481" t="s">
        <v>56</v>
      </c>
      <c r="AD1171" s="44" t="s">
        <v>57</v>
      </c>
      <c r="AE1171" s="108">
        <v>35588</v>
      </c>
      <c r="AF1171" s="53">
        <v>7</v>
      </c>
      <c r="AG1171" s="53">
        <v>6</v>
      </c>
      <c r="AH1171" s="53">
        <v>1997</v>
      </c>
      <c r="AI1171" s="15" t="s">
        <v>4809</v>
      </c>
      <c r="AJ1171" s="48" t="s">
        <v>1096</v>
      </c>
      <c r="AK1171" s="607">
        <v>27145467</v>
      </c>
      <c r="AL1171" s="15" t="s">
        <v>2578</v>
      </c>
      <c r="AM1171" s="1101">
        <v>45204</v>
      </c>
      <c r="AN1171" s="481"/>
      <c r="AO1171" s="1114"/>
      <c r="AP1171" s="481">
        <v>2</v>
      </c>
      <c r="AQ1171" s="530"/>
      <c r="AR1171" s="530"/>
      <c r="AS1171" s="114" t="s">
        <v>47</v>
      </c>
      <c r="AT1171" s="18" t="s">
        <v>1126</v>
      </c>
      <c r="AV1171" s="58"/>
      <c r="AW1171" s="161">
        <v>81766</v>
      </c>
      <c r="AX1171" s="58"/>
      <c r="AZ1171" s="58"/>
      <c r="BA1171" s="58"/>
      <c r="BG1171" s="755">
        <f>IF(V1171="NINGUNO",6, IF(V1171="NIVEL INICIAL 3 AÑOS",6,IF(V1171="NIVEL INICIAL 4 AÑOS",6, IF(V1171="NIVEL INICIAL 5 AÑOS",6, IF(V1171="PRIMARIA - 1ER GRADO",6, IF(V1171="PRIMARIA - 2DO GRADO",7, IF(V1171="PRIMARIA - 3ER GRADO",8, IF(V1171="PRIMARIA - 4TO GRADO",9, IF(V1171="PRIMARIA - 5TO GRADO",10, IF(V1171="PRIMARIA - 6TO GRADO",11, IF(V1171="SECUNDARIA - 1ER GRADO",12, IF(V1171="SECUNDARIA - 2DO GRADO",13, IF(V1171="SECUNDARIA - 3ER GRADO",14, IF(V1171="SECUNDARIA - 4TO GRADO",15))))))))))))))</f>
        <v>9</v>
      </c>
      <c r="BH1171" s="709">
        <f>DATEDIF(N1171,"31/03/2024","Y")</f>
        <v>11</v>
      </c>
      <c r="BI1171" s="755">
        <f>BH1171-BG1171</f>
        <v>2</v>
      </c>
      <c r="BJ1171" s="459" t="str">
        <f>IF(BI1171&lt;=1,"NO TIENE REZAGO", IF(BI1171=2,"2 AÑOS REZAGO", IF(BI1171=3,"3 AÑOS REZAGO", IF(BI1171&gt;=4, "4 AÑOS REZAGO A MÁS"))))</f>
        <v>2 AÑOS REZAGO</v>
      </c>
    </row>
    <row r="1172" spans="1:63" customFormat="1" ht="18.75" customHeight="1">
      <c r="A1172" s="481">
        <v>435</v>
      </c>
      <c r="B1172" s="114" t="s">
        <v>2836</v>
      </c>
      <c r="C1172" s="15" t="s">
        <v>33</v>
      </c>
      <c r="D1172" s="15" t="s">
        <v>33</v>
      </c>
      <c r="E1172" s="15" t="s">
        <v>2048</v>
      </c>
      <c r="F1172" s="512">
        <v>902040926</v>
      </c>
      <c r="G1172" s="310" t="str">
        <f>CONCATENATE(MID(Q1172,3,2),MID(P1172,1,2),MID(H1172,1,2),MID(I1172,1,2),MID(J1172,1,2), MID(K1172,1,2),MID(L1172,1,1))</f>
        <v>201ROMAMAJIS</v>
      </c>
      <c r="H1172" s="18" t="s">
        <v>338</v>
      </c>
      <c r="I1172" s="18" t="s">
        <v>1054</v>
      </c>
      <c r="J1172" s="18" t="s">
        <v>3272</v>
      </c>
      <c r="K1172" s="18" t="s">
        <v>3273</v>
      </c>
      <c r="L1172" s="15" t="s">
        <v>57</v>
      </c>
      <c r="M1172" s="103" t="s">
        <v>57</v>
      </c>
      <c r="N1172" s="193">
        <v>43836</v>
      </c>
      <c r="O1172" s="199">
        <v>6</v>
      </c>
      <c r="P1172" s="199">
        <v>1</v>
      </c>
      <c r="Q1172" s="199">
        <v>2020</v>
      </c>
      <c r="R1172" s="637">
        <f ca="1">DATEDIF(N1172,TODAY(),"Y")</f>
        <v>4</v>
      </c>
      <c r="S1172" s="15" t="s">
        <v>4809</v>
      </c>
      <c r="T1172" s="29" t="s">
        <v>2590</v>
      </c>
      <c r="U1172" s="122" t="s">
        <v>3274</v>
      </c>
      <c r="V1172" s="21" t="s">
        <v>53</v>
      </c>
      <c r="W1172" s="114" t="s">
        <v>47</v>
      </c>
      <c r="X1172" s="51" t="str">
        <f>UPPER(CONCATENATE(MID(AH1172,3,2),MID(AG1172,1,2),MID(Y1172,1,2),MID(Z1172,1,2),MID(AA1172,1,2),MID(AB1172,1,2),MID(AC1172,1,1)))</f>
        <v>9711MAPEFRMIV</v>
      </c>
      <c r="Y1172" s="18" t="s">
        <v>1054</v>
      </c>
      <c r="Z1172" s="18" t="s">
        <v>208</v>
      </c>
      <c r="AA1172" s="18" t="s">
        <v>1055</v>
      </c>
      <c r="AB1172" s="18" t="s">
        <v>480</v>
      </c>
      <c r="AC1172" s="481" t="s">
        <v>56</v>
      </c>
      <c r="AD1172" s="15" t="s">
        <v>42</v>
      </c>
      <c r="AE1172" s="119">
        <v>35737</v>
      </c>
      <c r="AF1172" s="18" t="s">
        <v>253</v>
      </c>
      <c r="AG1172" s="18" t="s">
        <v>65</v>
      </c>
      <c r="AH1172" s="18" t="s">
        <v>66</v>
      </c>
      <c r="AI1172" s="58" t="s">
        <v>4809</v>
      </c>
      <c r="AJ1172" s="18" t="s">
        <v>42</v>
      </c>
      <c r="AK1172" s="117" t="s">
        <v>1056</v>
      </c>
      <c r="AL1172" s="15" t="s">
        <v>2578</v>
      </c>
      <c r="AM1172" s="85">
        <v>45238.748611111114</v>
      </c>
      <c r="AN1172" s="15" t="s">
        <v>49</v>
      </c>
      <c r="AO1172" s="31">
        <v>45257</v>
      </c>
      <c r="AP1172" s="15">
        <v>1</v>
      </c>
      <c r="AQ1172" s="20">
        <v>1</v>
      </c>
      <c r="AR1172" s="20">
        <v>1</v>
      </c>
      <c r="AS1172" s="114" t="s">
        <v>47</v>
      </c>
      <c r="AT1172" s="15" t="s">
        <v>67</v>
      </c>
      <c r="AU1172" s="398" t="s">
        <v>47</v>
      </c>
      <c r="AV1172" s="15"/>
      <c r="AW1172" s="180"/>
      <c r="AX1172" s="15"/>
      <c r="AY1172" s="164"/>
      <c r="AZ1172" s="15"/>
      <c r="BA1172" s="15"/>
      <c r="BB1172" s="164"/>
      <c r="BC1172" s="164"/>
      <c r="BD1172" s="164"/>
      <c r="BE1172" s="164"/>
      <c r="BF1172" s="164"/>
      <c r="BG1172" s="755">
        <f>IF(V1172="NINGUNO",6, IF(V1172="NIVEL INICIAL 3 AÑOS",6,IF(V1172="NIVEL INICIAL 4 AÑOS",6, IF(V1172="NIVEL INICIAL 5 AÑOS",6, IF(V1172="PRIMARIA - 1ER GRADO",6, IF(V1172="PRIMARIA - 2DO GRADO",7, IF(V1172="PRIMARIA - 3ER GRADO",8, IF(V1172="PRIMARIA - 4TO GRADO",9, IF(V1172="PRIMARIA - 5TO GRADO",10, IF(V1172="PRIMARIA - 6TO GRADO",11, IF(V1172="SECUNDARIA - 1ER GRADO",12, IF(V1172="SECUNDARIA - 2DO GRADO",13, IF(V1172="SECUNDARIA - 3ER GRADO",14, IF(V1172="SECUNDARIA - 4TO GRADO",15))))))))))))))</f>
        <v>6</v>
      </c>
      <c r="BH1172" s="709">
        <f>DATEDIF(N1172,"31/03/2024","Y")</f>
        <v>4</v>
      </c>
      <c r="BI1172" s="755">
        <f>BH1172-BG1172</f>
        <v>-2</v>
      </c>
      <c r="BJ1172" s="459" t="str">
        <f>IF(BI1172&lt;=1,"NO TIENE REZAGO", IF(BI1172=2,"2 AÑOS REZAGO", IF(BI1172=3,"3 AÑOS REZAGO", IF(BI1172&gt;=4, "4 AÑOS REZAGO A MÁS"))))</f>
        <v>NO TIENE REZAGO</v>
      </c>
      <c r="BK1172" s="164"/>
    </row>
    <row r="1173" spans="1:63" customFormat="1" ht="18.75" customHeight="1">
      <c r="A1173" s="481">
        <v>65</v>
      </c>
      <c r="B1173" s="51" t="s">
        <v>2575</v>
      </c>
      <c r="C1173" s="25" t="s">
        <v>33</v>
      </c>
      <c r="D1173" s="25" t="s">
        <v>33</v>
      </c>
      <c r="E1173" s="14" t="s">
        <v>34</v>
      </c>
      <c r="F1173" s="14" t="s">
        <v>1061</v>
      </c>
      <c r="G1173" s="310" t="str">
        <f>CONCATENATE(MID(Q1173,3,2),MID(P1173,1,2),MID(H1173,1,2),MID(I1173,1,2),MID(J1173,1,2), MID(K1173,1,2),MID(L1173,1,1))</f>
        <v>125ROMESUNAS</v>
      </c>
      <c r="H1173" s="34" t="s">
        <v>1236</v>
      </c>
      <c r="I1173" s="34" t="s">
        <v>1062</v>
      </c>
      <c r="J1173" s="34" t="s">
        <v>2673</v>
      </c>
      <c r="K1173" s="34" t="s">
        <v>834</v>
      </c>
      <c r="L1173" s="15" t="s">
        <v>57</v>
      </c>
      <c r="M1173" s="103" t="s">
        <v>57</v>
      </c>
      <c r="N1173" s="193">
        <v>41040</v>
      </c>
      <c r="O1173" s="199">
        <v>11</v>
      </c>
      <c r="P1173" s="199">
        <v>5</v>
      </c>
      <c r="Q1173" s="199">
        <v>2012</v>
      </c>
      <c r="R1173" s="637">
        <f ca="1">DATEDIF(N1173,TODAY(),"Y")</f>
        <v>11</v>
      </c>
      <c r="S1173" s="15" t="s">
        <v>4809</v>
      </c>
      <c r="T1173" s="29" t="s">
        <v>2590</v>
      </c>
      <c r="U1173" s="14">
        <v>140</v>
      </c>
      <c r="V1173" s="14" t="s">
        <v>2602</v>
      </c>
      <c r="W1173" s="51" t="s">
        <v>47</v>
      </c>
      <c r="X1173" s="51" t="str">
        <f>UPPER(CONCATENATE(MID(AH1173,3,2),MID(AG1173,1,2),MID(Y1173,1,2),MID(Z1173,1,2),MID(AA1173,1,2),MID(AB1173,1,2),MID(AC1173,1,1)))</f>
        <v>8106MEGIEVDEV</v>
      </c>
      <c r="Y1173" s="33" t="s">
        <v>1062</v>
      </c>
      <c r="Z1173" s="33" t="s">
        <v>724</v>
      </c>
      <c r="AA1173" s="33" t="s">
        <v>1063</v>
      </c>
      <c r="AB1173" s="33" t="s">
        <v>223</v>
      </c>
      <c r="AC1173" s="481" t="s">
        <v>56</v>
      </c>
      <c r="AD1173" s="58" t="s">
        <v>42</v>
      </c>
      <c r="AE1173" s="35">
        <v>29748</v>
      </c>
      <c r="AF1173" s="46" t="s">
        <v>65</v>
      </c>
      <c r="AG1173" s="46" t="s">
        <v>301</v>
      </c>
      <c r="AH1173" s="46" t="s">
        <v>242</v>
      </c>
      <c r="AI1173" s="58" t="s">
        <v>4809</v>
      </c>
      <c r="AJ1173" s="14" t="s">
        <v>42</v>
      </c>
      <c r="AK1173" s="36">
        <v>457848</v>
      </c>
      <c r="AL1173" s="1080" t="s">
        <v>2578</v>
      </c>
      <c r="AM1173" s="1098">
        <v>45184</v>
      </c>
      <c r="AN1173" s="15" t="s">
        <v>49</v>
      </c>
      <c r="AO1173" s="1101">
        <v>45225</v>
      </c>
      <c r="AP1173" s="58">
        <v>1</v>
      </c>
      <c r="AQ1173" s="56">
        <v>1</v>
      </c>
      <c r="AR1173" s="39">
        <v>1</v>
      </c>
      <c r="AS1173" s="51" t="s">
        <v>47</v>
      </c>
      <c r="AT1173" s="14" t="s">
        <v>98</v>
      </c>
      <c r="AU1173" s="1058" t="s">
        <v>47</v>
      </c>
      <c r="AV1173" s="58"/>
      <c r="AW1173" s="244"/>
      <c r="AX1173" s="557"/>
      <c r="AY1173" s="1061"/>
      <c r="AZ1173" s="58"/>
      <c r="BA1173" s="557"/>
      <c r="BB1173" s="1061"/>
      <c r="BC1173" s="1061"/>
      <c r="BD1173" s="1061"/>
      <c r="BE1173" s="1061"/>
      <c r="BF1173" s="1061"/>
      <c r="BG1173" s="755">
        <f>IF(V1173="NINGUNO",6, IF(V1173="NIVEL INICIAL 3 AÑOS",6,IF(V1173="NIVEL INICIAL 4 AÑOS",6, IF(V1173="NIVEL INICIAL 5 AÑOS",6, IF(V1173="PRIMARIA - 1ER GRADO",6, IF(V1173="PRIMARIA - 2DO GRADO",7, IF(V1173="PRIMARIA - 3ER GRADO",8, IF(V1173="PRIMARIA - 4TO GRADO",9, IF(V1173="PRIMARIA - 5TO GRADO",10, IF(V1173="PRIMARIA - 6TO GRADO",11, IF(V1173="SECUNDARIA - 1ER GRADO",12, IF(V1173="SECUNDARIA - 2DO GRADO",13, IF(V1173="SECUNDARIA - 3ER GRADO",14, IF(V1173="SECUNDARIA - 4TO GRADO",15))))))))))))))</f>
        <v>8</v>
      </c>
      <c r="BH1173" s="709">
        <f>DATEDIF(N1173,"31/03/2024","Y")</f>
        <v>11</v>
      </c>
      <c r="BI1173" s="755">
        <f>BH1173-BG1173</f>
        <v>3</v>
      </c>
      <c r="BJ1173" s="459" t="str">
        <f>IF(BI1173&lt;=1,"NO TIENE REZAGO", IF(BI1173=2,"2 AÑOS REZAGO", IF(BI1173=3,"3 AÑOS REZAGO", IF(BI1173&gt;=4, "4 AÑOS REZAGO A MÁS"))))</f>
        <v>3 AÑOS REZAGO</v>
      </c>
      <c r="BK1173" s="1061"/>
    </row>
    <row r="1174" spans="1:63" customFormat="1" ht="18.75" customHeight="1">
      <c r="A1174" s="481">
        <v>950</v>
      </c>
      <c r="B1174" s="23" t="s">
        <v>4811</v>
      </c>
      <c r="C1174" s="15" t="s">
        <v>33</v>
      </c>
      <c r="D1174" s="15" t="s">
        <v>33</v>
      </c>
      <c r="E1174" s="198" t="s">
        <v>99</v>
      </c>
      <c r="F1174" s="198">
        <v>923018799</v>
      </c>
      <c r="G1174" s="310" t="str">
        <f>CONCATENATE(MID(Q1174,3,2),MID(P1174,1,2),MID(H1174,1,2),MID(I1174,1,2),MID(J1174,1,2), MID(K1174,1,2),MID(L1174,1,1))</f>
        <v>195RONUJOALN</v>
      </c>
      <c r="H1174" s="192" t="s">
        <v>338</v>
      </c>
      <c r="I1174" s="192" t="s">
        <v>4491</v>
      </c>
      <c r="J1174" s="192" t="s">
        <v>4492</v>
      </c>
      <c r="K1174" s="192" t="s">
        <v>3387</v>
      </c>
      <c r="L1174" s="15" t="s">
        <v>1938</v>
      </c>
      <c r="M1174" s="185" t="s">
        <v>1938</v>
      </c>
      <c r="N1174" s="193">
        <v>43610</v>
      </c>
      <c r="O1174" s="199">
        <v>25</v>
      </c>
      <c r="P1174" s="199">
        <v>5</v>
      </c>
      <c r="Q1174" s="199">
        <v>2019</v>
      </c>
      <c r="R1174" s="637">
        <f ca="1">DATEDIF(N1174,TODAY(),"Y")</f>
        <v>4</v>
      </c>
      <c r="S1174" s="15" t="s">
        <v>4808</v>
      </c>
      <c r="T1174" s="185" t="s">
        <v>1939</v>
      </c>
      <c r="U1174" s="185">
        <v>913895156</v>
      </c>
      <c r="V1174" s="185" t="s">
        <v>53</v>
      </c>
      <c r="W1174" s="114" t="s">
        <v>47</v>
      </c>
      <c r="X1174" s="51" t="str">
        <f>UPPER(CONCATENATE(MID(AH1174,3,2),MID(AG1174,1,2),MID(Y1174,1,2),MID(Z1174,1,2),MID(AA1174,1,2),MID(AB1174,1,2),MID(AC1174,1,1)))</f>
        <v>8703NUMODEDEV</v>
      </c>
      <c r="Y1174" s="197" t="s">
        <v>4493</v>
      </c>
      <c r="Z1174" s="192" t="s">
        <v>3458</v>
      </c>
      <c r="AA1174" s="192" t="s">
        <v>4494</v>
      </c>
      <c r="AB1174" s="192" t="s">
        <v>4495</v>
      </c>
      <c r="AC1174" s="481" t="s">
        <v>56</v>
      </c>
      <c r="AD1174" s="44" t="s">
        <v>111</v>
      </c>
      <c r="AE1174" s="211">
        <v>31859</v>
      </c>
      <c r="AF1174" s="405" t="s">
        <v>406</v>
      </c>
      <c r="AG1174" s="405" t="s">
        <v>88</v>
      </c>
      <c r="AH1174" s="405" t="s">
        <v>249</v>
      </c>
      <c r="AI1174" s="58" t="s">
        <v>4809</v>
      </c>
      <c r="AJ1174" s="150" t="s">
        <v>142</v>
      </c>
      <c r="AK1174" s="367" t="s">
        <v>4496</v>
      </c>
      <c r="AL1174" s="498" t="s">
        <v>2578</v>
      </c>
      <c r="AM1174" s="1102">
        <v>45265.581795578706</v>
      </c>
      <c r="AN1174" s="15" t="s">
        <v>49</v>
      </c>
      <c r="AO1174" s="1111">
        <v>45280</v>
      </c>
      <c r="AP1174" s="498">
        <v>1</v>
      </c>
      <c r="AQ1174" s="377">
        <v>1</v>
      </c>
      <c r="AR1174" s="200">
        <v>1</v>
      </c>
      <c r="AS1174" s="146" t="s">
        <v>47</v>
      </c>
      <c r="AT1174" s="198" t="s">
        <v>98</v>
      </c>
      <c r="AU1174" s="164" t="s">
        <v>47</v>
      </c>
      <c r="AV1174" s="58"/>
      <c r="AW1174" s="180"/>
      <c r="AX1174" s="58"/>
      <c r="AY1174" s="164"/>
      <c r="AZ1174" s="58"/>
      <c r="BA1174" s="58"/>
      <c r="BB1174" s="164"/>
      <c r="BC1174" s="164"/>
      <c r="BD1174" s="164"/>
      <c r="BE1174" s="164"/>
      <c r="BF1174" s="164"/>
      <c r="BG1174" s="755">
        <f>IF(V1174="NINGUNO",6, IF(V1174="NIVEL INICIAL 3 AÑOS",6,IF(V1174="NIVEL INICIAL 4 AÑOS",6, IF(V1174="NIVEL INICIAL 5 AÑOS",6, IF(V1174="PRIMARIA - 1ER GRADO",6, IF(V1174="PRIMARIA - 2DO GRADO",7, IF(V1174="PRIMARIA - 3ER GRADO",8, IF(V1174="PRIMARIA - 4TO GRADO",9, IF(V1174="PRIMARIA - 5TO GRADO",10, IF(V1174="PRIMARIA - 6TO GRADO",11, IF(V1174="SECUNDARIA - 1ER GRADO",12, IF(V1174="SECUNDARIA - 2DO GRADO",13, IF(V1174="SECUNDARIA - 3ER GRADO",14, IF(V1174="SECUNDARIA - 4TO GRADO",15))))))))))))))</f>
        <v>6</v>
      </c>
      <c r="BH1174" s="709">
        <f>DATEDIF(N1174,"31/03/2024","Y")</f>
        <v>4</v>
      </c>
      <c r="BI1174" s="755">
        <f>BH1174-BG1174</f>
        <v>-2</v>
      </c>
      <c r="BJ1174" s="459" t="str">
        <f>IF(BI1174&lt;=1,"NO TIENE REZAGO", IF(BI1174=2,"2 AÑOS REZAGO", IF(BI1174=3,"3 AÑOS REZAGO", IF(BI1174&gt;=4, "4 AÑOS REZAGO A MÁS"))))</f>
        <v>NO TIENE REZAGO</v>
      </c>
      <c r="BK1174" s="164"/>
    </row>
    <row r="1175" spans="1:63" customFormat="1" ht="18.75" customHeight="1">
      <c r="A1175" s="481">
        <v>1167</v>
      </c>
      <c r="B1175" s="23" t="s">
        <v>5311</v>
      </c>
      <c r="C1175" s="15" t="s">
        <v>33</v>
      </c>
      <c r="D1175" s="15" t="s">
        <v>33</v>
      </c>
      <c r="E1175" s="466" t="s">
        <v>335</v>
      </c>
      <c r="F1175" s="53" t="s">
        <v>5647</v>
      </c>
      <c r="G1175" s="310" t="str">
        <f>CONCATENATE(MID(Q1175,3,2),MID(P1175,1,2),MID(H1175,1,2),MID(I1175,1,2),MID(J1175,1,2), MID(K1175,1,2),MID(L1175,1,1))</f>
        <v>129ROPEADDES</v>
      </c>
      <c r="H1175" s="48" t="s">
        <v>338</v>
      </c>
      <c r="I1175" s="48" t="s">
        <v>83</v>
      </c>
      <c r="J1175" s="48" t="s">
        <v>2776</v>
      </c>
      <c r="K1175" s="48" t="s">
        <v>690</v>
      </c>
      <c r="L1175" s="58" t="s">
        <v>57</v>
      </c>
      <c r="M1175" s="103" t="s">
        <v>57</v>
      </c>
      <c r="N1175" s="528">
        <v>41181</v>
      </c>
      <c r="O1175" s="354">
        <v>29</v>
      </c>
      <c r="P1175" s="354">
        <v>9</v>
      </c>
      <c r="Q1175" s="354">
        <v>2012</v>
      </c>
      <c r="R1175" s="637">
        <f ca="1">DATEDIF(N1175,TODAY(),"Y")</f>
        <v>11</v>
      </c>
      <c r="S1175" s="482" t="s">
        <v>4808</v>
      </c>
      <c r="T1175" s="466" t="s">
        <v>2590</v>
      </c>
      <c r="U1175" s="53">
        <v>4683</v>
      </c>
      <c r="V1175" s="14" t="s">
        <v>2602</v>
      </c>
      <c r="W1175" s="114" t="s">
        <v>47</v>
      </c>
      <c r="X1175" s="51" t="str">
        <f>UPPER(CONCATENATE(MID(AH1175,3,2),MID(AG1175,1,2),MID(Y1175,1,2),MID(Z1175,1,2),MID(AA1175,1,2),MID(AB1175,1,2),MID(AC1175,1,1)))</f>
        <v>8201GAGUAMDEV</v>
      </c>
      <c r="Y1175" s="53" t="s">
        <v>1820</v>
      </c>
      <c r="Z1175" s="53" t="s">
        <v>832</v>
      </c>
      <c r="AA1175" s="53" t="s">
        <v>5939</v>
      </c>
      <c r="AB1175" s="53" t="s">
        <v>81</v>
      </c>
      <c r="AC1175" s="481" t="s">
        <v>56</v>
      </c>
      <c r="AD1175" s="114" t="s">
        <v>42</v>
      </c>
      <c r="AE1175" s="540">
        <v>29957</v>
      </c>
      <c r="AF1175" s="538" t="s">
        <v>301</v>
      </c>
      <c r="AG1175" s="538" t="s">
        <v>449</v>
      </c>
      <c r="AH1175" s="538" t="s">
        <v>369</v>
      </c>
      <c r="AI1175" s="15" t="s">
        <v>4809</v>
      </c>
      <c r="AJ1175" s="466" t="s">
        <v>42</v>
      </c>
      <c r="AK1175" s="53" t="s">
        <v>40</v>
      </c>
      <c r="AL1175" s="15" t="s">
        <v>2578</v>
      </c>
      <c r="AM1175" s="557">
        <v>45288.80694224537</v>
      </c>
      <c r="AN1175" s="15" t="s">
        <v>49</v>
      </c>
      <c r="AO1175" s="1101">
        <v>45295</v>
      </c>
      <c r="AP1175" s="481">
        <v>1</v>
      </c>
      <c r="AQ1175" s="530">
        <v>1</v>
      </c>
      <c r="AR1175" s="530">
        <v>1</v>
      </c>
      <c r="AS1175" s="638" t="s">
        <v>47</v>
      </c>
      <c r="AT1175" s="18" t="s">
        <v>1210</v>
      </c>
      <c r="AU1175" s="305"/>
      <c r="AV1175" s="58" t="s">
        <v>47</v>
      </c>
      <c r="AW1175" s="463" t="s">
        <v>6074</v>
      </c>
      <c r="AX1175" s="1093">
        <v>45308</v>
      </c>
      <c r="AY1175" s="1065" t="s">
        <v>5636</v>
      </c>
      <c r="AZ1175" s="58"/>
      <c r="BA1175" s="58"/>
      <c r="BG1175" s="755">
        <f>IF(V1175="NINGUNO",6, IF(V1175="NIVEL INICIAL 3 AÑOS",6,IF(V1175="NIVEL INICIAL 4 AÑOS",6, IF(V1175="NIVEL INICIAL 5 AÑOS",6, IF(V1175="PRIMARIA - 1ER GRADO",6, IF(V1175="PRIMARIA - 2DO GRADO",7, IF(V1175="PRIMARIA - 3ER GRADO",8, IF(V1175="PRIMARIA - 4TO GRADO",9, IF(V1175="PRIMARIA - 5TO GRADO",10, IF(V1175="PRIMARIA - 6TO GRADO",11, IF(V1175="SECUNDARIA - 1ER GRADO",12, IF(V1175="SECUNDARIA - 2DO GRADO",13, IF(V1175="SECUNDARIA - 3ER GRADO",14, IF(V1175="SECUNDARIA - 4TO GRADO",15))))))))))))))</f>
        <v>8</v>
      </c>
      <c r="BH1175" s="709">
        <f>DATEDIF(N1175,"31/03/2024","Y")</f>
        <v>11</v>
      </c>
      <c r="BI1175" s="755">
        <f>BH1175-BG1175</f>
        <v>3</v>
      </c>
      <c r="BJ1175" s="459" t="str">
        <f>IF(BI1175&lt;=1,"NO TIENE REZAGO", IF(BI1175=2,"2 AÑOS REZAGO", IF(BI1175=3,"3 AÑOS REZAGO", IF(BI1175&gt;=4, "4 AÑOS REZAGO A MÁS"))))</f>
        <v>3 AÑOS REZAGO</v>
      </c>
    </row>
    <row r="1176" spans="1:63" customFormat="1" ht="18.75" customHeight="1">
      <c r="A1176" s="481">
        <v>523</v>
      </c>
      <c r="B1176" s="114" t="s">
        <v>2836</v>
      </c>
      <c r="C1176" s="15" t="s">
        <v>33</v>
      </c>
      <c r="D1176" s="15" t="s">
        <v>33</v>
      </c>
      <c r="E1176" s="15" t="s">
        <v>91</v>
      </c>
      <c r="F1176" s="15">
        <v>913005217</v>
      </c>
      <c r="G1176" s="310" t="str">
        <f>CONCATENATE(MID(Q1176,3,2),MID(P1176,1,2),MID(H1176,1,2),MID(I1176,1,2),MID(J1176,1,2), MID(K1176,1,2),MID(L1176,1,1))</f>
        <v>1111ROPIYOGLS</v>
      </c>
      <c r="H1176" s="18" t="s">
        <v>338</v>
      </c>
      <c r="I1176" s="18" t="s">
        <v>761</v>
      </c>
      <c r="J1176" s="18" t="s">
        <v>3437</v>
      </c>
      <c r="K1176" s="18" t="s">
        <v>3438</v>
      </c>
      <c r="L1176" s="15" t="s">
        <v>57</v>
      </c>
      <c r="M1176" s="103" t="s">
        <v>57</v>
      </c>
      <c r="N1176" s="193">
        <v>40854</v>
      </c>
      <c r="O1176" s="199">
        <v>7</v>
      </c>
      <c r="P1176" s="199">
        <v>11</v>
      </c>
      <c r="Q1176" s="199">
        <v>2011</v>
      </c>
      <c r="R1176" s="637">
        <f ca="1">DATEDIF(N1176,TODAY(),"Y")</f>
        <v>12</v>
      </c>
      <c r="S1176" s="15" t="s">
        <v>4809</v>
      </c>
      <c r="T1176" s="29" t="s">
        <v>2590</v>
      </c>
      <c r="U1176" s="15">
        <v>226</v>
      </c>
      <c r="V1176" s="14" t="s">
        <v>2588</v>
      </c>
      <c r="W1176" s="114" t="s">
        <v>47</v>
      </c>
      <c r="X1176" s="51" t="str">
        <f>UPPER(CONCATENATE(MID(AH1176,3,2),MID(AG1176,1,2),MID(Y1176,1,2),MID(Z1176,1,2),MID(AA1176,1,2),MID(AB1176,1,2),MID(AC1176,1,1)))</f>
        <v>715PEYRVIMAV</v>
      </c>
      <c r="Y1176" s="18" t="s">
        <v>83</v>
      </c>
      <c r="Z1176" s="18" t="s">
        <v>1338</v>
      </c>
      <c r="AA1176" s="18" t="s">
        <v>1339</v>
      </c>
      <c r="AB1176" s="18" t="s">
        <v>210</v>
      </c>
      <c r="AC1176" s="481" t="s">
        <v>56</v>
      </c>
      <c r="AD1176" s="15" t="s">
        <v>42</v>
      </c>
      <c r="AE1176" s="116">
        <v>26084</v>
      </c>
      <c r="AF1176" s="18" t="s">
        <v>418</v>
      </c>
      <c r="AG1176" s="18" t="s">
        <v>180</v>
      </c>
      <c r="AH1176" s="18" t="s">
        <v>606</v>
      </c>
      <c r="AI1176" s="58" t="s">
        <v>4809</v>
      </c>
      <c r="AJ1176" s="15" t="s">
        <v>42</v>
      </c>
      <c r="AK1176" s="20">
        <v>8271701</v>
      </c>
      <c r="AL1176" s="15" t="s">
        <v>2578</v>
      </c>
      <c r="AM1176" s="31">
        <v>45212</v>
      </c>
      <c r="AN1176" s="15" t="s">
        <v>49</v>
      </c>
      <c r="AO1176" s="24">
        <v>45249</v>
      </c>
      <c r="AP1176" s="15">
        <v>1</v>
      </c>
      <c r="AQ1176" s="20">
        <v>1</v>
      </c>
      <c r="AR1176" s="20">
        <v>1</v>
      </c>
      <c r="AS1176" s="114" t="s">
        <v>47</v>
      </c>
      <c r="AT1176" s="15" t="s">
        <v>188</v>
      </c>
      <c r="AU1176" s="398" t="s">
        <v>47</v>
      </c>
      <c r="AV1176" s="15"/>
      <c r="AW1176" s="180"/>
      <c r="AX1176" s="15"/>
      <c r="AY1176" s="164"/>
      <c r="AZ1176" s="15"/>
      <c r="BA1176" s="15"/>
      <c r="BB1176" s="164"/>
      <c r="BC1176" s="164"/>
      <c r="BD1176" s="164"/>
      <c r="BE1176" s="164"/>
      <c r="BF1176" s="164"/>
      <c r="BG1176" s="755">
        <f>IF(V1176="NINGUNO",6, IF(V1176="NIVEL INICIAL 3 AÑOS",6,IF(V1176="NIVEL INICIAL 4 AÑOS",6, IF(V1176="NIVEL INICIAL 5 AÑOS",6, IF(V1176="PRIMARIA - 1ER GRADO",6, IF(V1176="PRIMARIA - 2DO GRADO",7, IF(V1176="PRIMARIA - 3ER GRADO",8, IF(V1176="PRIMARIA - 4TO GRADO",9, IF(V1176="PRIMARIA - 5TO GRADO",10, IF(V1176="PRIMARIA - 6TO GRADO",11, IF(V1176="SECUNDARIA - 1ER GRADO",12, IF(V1176="SECUNDARIA - 2DO GRADO",13, IF(V1176="SECUNDARIA - 3ER GRADO",14, IF(V1176="SECUNDARIA - 4TO GRADO",15))))))))))))))</f>
        <v>7</v>
      </c>
      <c r="BH1176" s="709">
        <f>DATEDIF(N1176,"31/03/2024","Y")</f>
        <v>12</v>
      </c>
      <c r="BI1176" s="755">
        <f>BH1176-BG1176</f>
        <v>5</v>
      </c>
      <c r="BJ1176" s="459" t="str">
        <f>IF(BI1176&lt;=1,"NO TIENE REZAGO", IF(BI1176=2,"2 AÑOS REZAGO", IF(BI1176=3,"3 AÑOS REZAGO", IF(BI1176&gt;=4, "4 AÑOS REZAGO A MÁS"))))</f>
        <v>4 AÑOS REZAGO A MÁS</v>
      </c>
      <c r="BK1176" s="164"/>
    </row>
    <row r="1177" spans="1:63" customFormat="1" ht="18.75" customHeight="1">
      <c r="A1177" s="481">
        <v>1397</v>
      </c>
      <c r="B1177" s="23" t="s">
        <v>5311</v>
      </c>
      <c r="C1177" s="15" t="s">
        <v>33</v>
      </c>
      <c r="D1177" s="23" t="s">
        <v>33</v>
      </c>
      <c r="E1177" s="53" t="s">
        <v>34</v>
      </c>
      <c r="F1177" s="53">
        <v>964706001</v>
      </c>
      <c r="G1177" s="310" t="str">
        <f>CONCATENATE(MID(Q1177,3,2),MID(P1177,1,2),MID(H1177,1,2),MID(I1177,1,2),MID(J1177,1,2), MID(K1177,1,2),MID(L1177,1,1))</f>
        <v>1611ROQUANFRS</v>
      </c>
      <c r="H1177" s="48" t="s">
        <v>338</v>
      </c>
      <c r="I1177" s="48" t="s">
        <v>6288</v>
      </c>
      <c r="J1177" s="48" t="s">
        <v>6289</v>
      </c>
      <c r="K1177" s="48" t="s">
        <v>6290</v>
      </c>
      <c r="L1177" s="58" t="s">
        <v>57</v>
      </c>
      <c r="M1177" s="103" t="s">
        <v>57</v>
      </c>
      <c r="N1177" s="528">
        <v>42678</v>
      </c>
      <c r="O1177" s="360">
        <v>4</v>
      </c>
      <c r="P1177" s="354">
        <v>11</v>
      </c>
      <c r="Q1177" s="354">
        <v>2016</v>
      </c>
      <c r="R1177" s="637">
        <f ca="1">DATEDIF(N1177,TODAY(),"Y")</f>
        <v>7</v>
      </c>
      <c r="S1177" s="483" t="s">
        <v>4809</v>
      </c>
      <c r="T1177" s="53" t="s">
        <v>2590</v>
      </c>
      <c r="U1177" s="538" t="s">
        <v>6291</v>
      </c>
      <c r="V1177" s="756" t="s">
        <v>2631</v>
      </c>
      <c r="W1177" s="114" t="s">
        <v>47</v>
      </c>
      <c r="X1177" s="51" t="str">
        <f>UPPER(CONCATENATE(MID(AH1177,3,2),MID(AG1177,1,2),MID(Y1177,1,2),MID(Z1177,1,2),MID(AA1177,1,2),MID(AB1177,1,2),MID(AC1177,1,1)))</f>
        <v>9905QUFEANMIV</v>
      </c>
      <c r="Y1177" s="53" t="s">
        <v>6288</v>
      </c>
      <c r="Z1177" s="53" t="s">
        <v>564</v>
      </c>
      <c r="AA1177" s="53" t="s">
        <v>6332</v>
      </c>
      <c r="AB1177" s="53" t="s">
        <v>2356</v>
      </c>
      <c r="AC1177" s="481" t="s">
        <v>56</v>
      </c>
      <c r="AD1177" s="44" t="s">
        <v>57</v>
      </c>
      <c r="AE1177" s="540">
        <v>36294</v>
      </c>
      <c r="AF1177" s="538" t="s">
        <v>368</v>
      </c>
      <c r="AG1177" s="538" t="s">
        <v>105</v>
      </c>
      <c r="AH1177" s="538" t="s">
        <v>344</v>
      </c>
      <c r="AI1177" s="15" t="s">
        <v>4809</v>
      </c>
      <c r="AJ1177" s="53" t="s">
        <v>58</v>
      </c>
      <c r="AK1177" s="538" t="s">
        <v>6333</v>
      </c>
      <c r="AL1177" s="15" t="s">
        <v>2578</v>
      </c>
      <c r="AM1177" s="557">
        <v>45272.723194444443</v>
      </c>
      <c r="AN1177" s="15" t="s">
        <v>49</v>
      </c>
      <c r="AO1177" s="1093">
        <v>45301</v>
      </c>
      <c r="AP1177" s="58">
        <v>2</v>
      </c>
      <c r="AQ1177" s="475">
        <v>1</v>
      </c>
      <c r="AR1177" s="475">
        <v>1</v>
      </c>
      <c r="AS1177" s="673" t="s">
        <v>47</v>
      </c>
      <c r="AT1177" s="18" t="s">
        <v>48</v>
      </c>
      <c r="AU1177" s="305"/>
      <c r="AV1177" s="58" t="s">
        <v>47</v>
      </c>
      <c r="AW1177" s="769" t="s">
        <v>6350</v>
      </c>
      <c r="AX1177" s="1093">
        <v>45307</v>
      </c>
      <c r="AY1177" s="1012" t="s">
        <v>5636</v>
      </c>
      <c r="AZ1177" s="58"/>
      <c r="BA1177" s="58"/>
      <c r="BG1177" s="755">
        <f>IF(V1177="NINGUNO",6, IF(V1177="NIVEL INICIAL 3 AÑOS",6,IF(V1177="NIVEL INICIAL 4 AÑOS",6, IF(V1177="NIVEL INICIAL 5 AÑOS",6, IF(V1177="PRIMARIA - 1ER GRADO",6, IF(V1177="PRIMARIA - 2DO GRADO",7, IF(V1177="PRIMARIA - 3ER GRADO",8, IF(V1177="PRIMARIA - 4TO GRADO",9, IF(V1177="PRIMARIA - 5TO GRADO",10, IF(V1177="PRIMARIA - 6TO GRADO",11, IF(V1177="SECUNDARIA - 1ER GRADO",12, IF(V1177="SECUNDARIA - 2DO GRADO",13, IF(V1177="SECUNDARIA - 3ER GRADO",14, IF(V1177="SECUNDARIA - 4TO GRADO",15))))))))))))))</f>
        <v>6</v>
      </c>
      <c r="BH1177" s="709">
        <f>DATEDIF(N1177,"31/03/2024","Y")</f>
        <v>7</v>
      </c>
      <c r="BI1177" s="755">
        <f>BH1177-BG1177</f>
        <v>1</v>
      </c>
      <c r="BJ1177" s="459" t="str">
        <f>IF(BI1177&lt;=1,"NO TIENE REZAGO", IF(BI1177=2,"2 AÑOS REZAGO", IF(BI1177=3,"3 AÑOS REZAGO", IF(BI1177&gt;=4, "4 AÑOS REZAGO A MÁS"))))</f>
        <v>NO TIENE REZAGO</v>
      </c>
    </row>
    <row r="1178" spans="1:63" customFormat="1" ht="18.75" customHeight="1">
      <c r="A1178" s="481">
        <v>1011</v>
      </c>
      <c r="B1178" s="23" t="s">
        <v>4811</v>
      </c>
      <c r="C1178" s="15" t="s">
        <v>5146</v>
      </c>
      <c r="D1178" s="15" t="s">
        <v>4021</v>
      </c>
      <c r="E1178" s="21" t="s">
        <v>294</v>
      </c>
      <c r="F1178" s="198">
        <v>918362341</v>
      </c>
      <c r="G1178" s="310" t="str">
        <f>CONCATENATE(MID(Q1178,3,2),MID(P1178,1,2),MID(H1178,1,2),MID(I1178,1,2),MID(J1178,1,2), MID(K1178,1,2),MID(L1178,1,1))</f>
        <v>1310ROROANSAP</v>
      </c>
      <c r="H1178" s="192" t="s">
        <v>338</v>
      </c>
      <c r="I1178" s="192" t="s">
        <v>354</v>
      </c>
      <c r="J1178" s="192" t="s">
        <v>4640</v>
      </c>
      <c r="K1178" s="192" t="s">
        <v>1436</v>
      </c>
      <c r="L1178" s="498" t="s">
        <v>42</v>
      </c>
      <c r="M1178" s="198" t="s">
        <v>42</v>
      </c>
      <c r="N1178" s="193">
        <v>41574</v>
      </c>
      <c r="O1178" s="199">
        <v>27</v>
      </c>
      <c r="P1178" s="199">
        <v>10</v>
      </c>
      <c r="Q1178" s="199">
        <v>2013</v>
      </c>
      <c r="R1178" s="637">
        <f ca="1">DATEDIF(N1178,TODAY(),"Y")</f>
        <v>10</v>
      </c>
      <c r="S1178" s="15" t="s">
        <v>4809</v>
      </c>
      <c r="T1178" s="192" t="s">
        <v>42</v>
      </c>
      <c r="U1178" s="198">
        <v>4102230</v>
      </c>
      <c r="V1178" s="14" t="s">
        <v>2588</v>
      </c>
      <c r="W1178" s="114" t="s">
        <v>47</v>
      </c>
      <c r="X1178" s="51" t="str">
        <f>UPPER(CONCATENATE(MID(AH1178,3,2),MID(AG1178,1,2),MID(Y1178,1,2),MID(Z1178,1,2),MID(AA1178,1,2),MID(AB1178,1,2),MID(AC1178,1,1)))</f>
        <v>9712ROGUNEPAV</v>
      </c>
      <c r="Y1178" s="197" t="s">
        <v>354</v>
      </c>
      <c r="Z1178" s="192" t="s">
        <v>854</v>
      </c>
      <c r="AA1178" s="192" t="s">
        <v>4638</v>
      </c>
      <c r="AB1178" s="192" t="s">
        <v>191</v>
      </c>
      <c r="AC1178" s="481" t="s">
        <v>56</v>
      </c>
      <c r="AD1178" s="498" t="s">
        <v>42</v>
      </c>
      <c r="AE1178" s="407">
        <v>35780</v>
      </c>
      <c r="AF1178" s="198">
        <v>16</v>
      </c>
      <c r="AG1178" s="198">
        <v>12</v>
      </c>
      <c r="AH1178" s="198">
        <v>1997</v>
      </c>
      <c r="AI1178" s="58" t="s">
        <v>4809</v>
      </c>
      <c r="AJ1178" s="192" t="s">
        <v>42</v>
      </c>
      <c r="AK1178" s="200">
        <v>4036705</v>
      </c>
      <c r="AL1178" s="498" t="s">
        <v>2578</v>
      </c>
      <c r="AM1178" s="1102">
        <v>45238</v>
      </c>
      <c r="AN1178" s="498"/>
      <c r="AO1178" s="1111"/>
      <c r="AP1178" s="498"/>
      <c r="AQ1178" s="377"/>
      <c r="AR1178" s="200"/>
      <c r="AS1178" s="146" t="s">
        <v>47</v>
      </c>
      <c r="AT1178" s="198" t="s">
        <v>84</v>
      </c>
      <c r="AU1178" s="164" t="s">
        <v>47</v>
      </c>
      <c r="AV1178" s="58"/>
      <c r="AW1178" s="180"/>
      <c r="AX1178" s="58"/>
      <c r="AY1178" s="164"/>
      <c r="AZ1178" s="58"/>
      <c r="BA1178" s="58"/>
      <c r="BB1178" s="164"/>
      <c r="BC1178" s="164"/>
      <c r="BD1178" s="164"/>
      <c r="BE1178" s="164"/>
      <c r="BF1178" s="164"/>
      <c r="BG1178" s="755">
        <f>IF(V1178="NINGUNO",6, IF(V1178="NIVEL INICIAL 3 AÑOS",6,IF(V1178="NIVEL INICIAL 4 AÑOS",6, IF(V1178="NIVEL INICIAL 5 AÑOS",6, IF(V1178="PRIMARIA - 1ER GRADO",6, IF(V1178="PRIMARIA - 2DO GRADO",7, IF(V1178="PRIMARIA - 3ER GRADO",8, IF(V1178="PRIMARIA - 4TO GRADO",9, IF(V1178="PRIMARIA - 5TO GRADO",10, IF(V1178="PRIMARIA - 6TO GRADO",11, IF(V1178="SECUNDARIA - 1ER GRADO",12, IF(V1178="SECUNDARIA - 2DO GRADO",13, IF(V1178="SECUNDARIA - 3ER GRADO",14, IF(V1178="SECUNDARIA - 4TO GRADO",15))))))))))))))</f>
        <v>7</v>
      </c>
      <c r="BH1178" s="709">
        <f>DATEDIF(N1178,"31/03/2024","Y")</f>
        <v>10</v>
      </c>
      <c r="BI1178" s="755">
        <f>BH1178-BG1178</f>
        <v>3</v>
      </c>
      <c r="BJ1178" s="459" t="str">
        <f>IF(BI1178&lt;=1,"NO TIENE REZAGO", IF(BI1178=2,"2 AÑOS REZAGO", IF(BI1178=3,"3 AÑOS REZAGO", IF(BI1178&gt;=4, "4 AÑOS REZAGO A MÁS"))))</f>
        <v>3 AÑOS REZAGO</v>
      </c>
      <c r="BK1178" s="164"/>
    </row>
    <row r="1179" spans="1:63" customFormat="1" ht="18.75" customHeight="1">
      <c r="A1179" s="481">
        <v>1012</v>
      </c>
      <c r="B1179" s="23" t="s">
        <v>4811</v>
      </c>
      <c r="C1179" s="15" t="s">
        <v>5146</v>
      </c>
      <c r="D1179" s="15" t="s">
        <v>4021</v>
      </c>
      <c r="E1179" s="21" t="s">
        <v>294</v>
      </c>
      <c r="F1179" s="198">
        <v>918362341</v>
      </c>
      <c r="G1179" s="310" t="str">
        <f>CONCATENATE(MID(Q1179,3,2),MID(P1179,1,2),MID(H1179,1,2),MID(I1179,1,2),MID(J1179,1,2), MID(K1179,1,2),MID(L1179,1,1))</f>
        <v>122ROROYEDEP</v>
      </c>
      <c r="H1179" s="192" t="s">
        <v>338</v>
      </c>
      <c r="I1179" s="192" t="s">
        <v>354</v>
      </c>
      <c r="J1179" s="192" t="s">
        <v>4641</v>
      </c>
      <c r="K1179" s="192" t="s">
        <v>63</v>
      </c>
      <c r="L1179" s="498" t="s">
        <v>42</v>
      </c>
      <c r="M1179" s="198" t="s">
        <v>42</v>
      </c>
      <c r="N1179" s="193">
        <v>40940</v>
      </c>
      <c r="O1179" s="199">
        <v>1</v>
      </c>
      <c r="P1179" s="199">
        <v>2</v>
      </c>
      <c r="Q1179" s="199">
        <v>2012</v>
      </c>
      <c r="R1179" s="637">
        <f ca="1">DATEDIF(N1179,TODAY(),"Y")</f>
        <v>12</v>
      </c>
      <c r="S1179" s="15" t="s">
        <v>4809</v>
      </c>
      <c r="T1179" s="192" t="s">
        <v>42</v>
      </c>
      <c r="U1179" s="198">
        <v>4102243</v>
      </c>
      <c r="V1179" s="14" t="s">
        <v>2644</v>
      </c>
      <c r="W1179" s="114" t="s">
        <v>47</v>
      </c>
      <c r="X1179" s="51" t="str">
        <f>UPPER(CONCATENATE(MID(AH1179,3,2),MID(AG1179,1,2),MID(Y1179,1,2),MID(Z1179,1,2),MID(AA1179,1,2),MID(AB1179,1,2),MID(AC1179,1,1)))</f>
        <v>9712ROGUNEPAV</v>
      </c>
      <c r="Y1179" s="197" t="s">
        <v>354</v>
      </c>
      <c r="Z1179" s="192" t="s">
        <v>854</v>
      </c>
      <c r="AA1179" s="192" t="s">
        <v>4638</v>
      </c>
      <c r="AB1179" s="192" t="s">
        <v>191</v>
      </c>
      <c r="AC1179" s="481" t="s">
        <v>56</v>
      </c>
      <c r="AD1179" s="498" t="s">
        <v>42</v>
      </c>
      <c r="AE1179" s="407">
        <v>35780</v>
      </c>
      <c r="AF1179" s="198">
        <v>16</v>
      </c>
      <c r="AG1179" s="198">
        <v>12</v>
      </c>
      <c r="AH1179" s="198">
        <v>1997</v>
      </c>
      <c r="AI1179" s="58" t="s">
        <v>4809</v>
      </c>
      <c r="AJ1179" s="192" t="s">
        <v>42</v>
      </c>
      <c r="AK1179" s="200">
        <v>4036705</v>
      </c>
      <c r="AL1179" s="498" t="s">
        <v>2578</v>
      </c>
      <c r="AM1179" s="1102">
        <v>45238</v>
      </c>
      <c r="AN1179" s="498"/>
      <c r="AO1179" s="1111"/>
      <c r="AP1179" s="498"/>
      <c r="AQ1179" s="377"/>
      <c r="AR1179" s="200"/>
      <c r="AS1179" s="146" t="s">
        <v>47</v>
      </c>
      <c r="AT1179" s="198" t="s">
        <v>84</v>
      </c>
      <c r="AU1179" s="164" t="s">
        <v>47</v>
      </c>
      <c r="AV1179" s="58"/>
      <c r="AW1179" s="180"/>
      <c r="AX1179" s="58"/>
      <c r="AY1179" s="164"/>
      <c r="AZ1179" s="58"/>
      <c r="BA1179" s="58"/>
      <c r="BB1179" s="164"/>
      <c r="BC1179" s="164"/>
      <c r="BD1179" s="164"/>
      <c r="BE1179" s="164"/>
      <c r="BF1179" s="164"/>
      <c r="BG1179" s="755">
        <f>IF(V1179="NINGUNO",6, IF(V1179="NIVEL INICIAL 3 AÑOS",6,IF(V1179="NIVEL INICIAL 4 AÑOS",6, IF(V1179="NIVEL INICIAL 5 AÑOS",6, IF(V1179="PRIMARIA - 1ER GRADO",6, IF(V1179="PRIMARIA - 2DO GRADO",7, IF(V1179="PRIMARIA - 3ER GRADO",8, IF(V1179="PRIMARIA - 4TO GRADO",9, IF(V1179="PRIMARIA - 5TO GRADO",10, IF(V1179="PRIMARIA - 6TO GRADO",11, IF(V1179="SECUNDARIA - 1ER GRADO",12, IF(V1179="SECUNDARIA - 2DO GRADO",13, IF(V1179="SECUNDARIA - 3ER GRADO",14, IF(V1179="SECUNDARIA - 4TO GRADO",15))))))))))))))</f>
        <v>9</v>
      </c>
      <c r="BH1179" s="709">
        <f>DATEDIF(N1179,"31/03/2024","Y")</f>
        <v>12</v>
      </c>
      <c r="BI1179" s="755">
        <f>BH1179-BG1179</f>
        <v>3</v>
      </c>
      <c r="BJ1179" s="459" t="str">
        <f>IF(BI1179&lt;=1,"NO TIENE REZAGO", IF(BI1179=2,"2 AÑOS REZAGO", IF(BI1179=3,"3 AÑOS REZAGO", IF(BI1179&gt;=4, "4 AÑOS REZAGO A MÁS"))))</f>
        <v>3 AÑOS REZAGO</v>
      </c>
      <c r="BK1179" s="164"/>
    </row>
    <row r="1180" spans="1:63" customFormat="1" ht="18.75" customHeight="1">
      <c r="A1180" s="481">
        <v>1004</v>
      </c>
      <c r="B1180" s="23" t="s">
        <v>4811</v>
      </c>
      <c r="C1180" s="15" t="s">
        <v>33</v>
      </c>
      <c r="D1180" s="15" t="s">
        <v>33</v>
      </c>
      <c r="E1180" s="185" t="s">
        <v>132</v>
      </c>
      <c r="F1180" s="516" t="s">
        <v>4627</v>
      </c>
      <c r="G1180" s="310" t="str">
        <f>CONCATENATE(MID(Q1180,3,2),MID(P1180,1,2),MID(H1180,1,2),MID(I1180,1,2),MID(J1180,1,2), MID(K1180,1,2),MID(L1180,1,1))</f>
        <v>1710ROSATHGAS</v>
      </c>
      <c r="H1180" s="298" t="s">
        <v>338</v>
      </c>
      <c r="I1180" s="298" t="s">
        <v>1536</v>
      </c>
      <c r="J1180" s="298" t="s">
        <v>2982</v>
      </c>
      <c r="K1180" s="298" t="s">
        <v>1053</v>
      </c>
      <c r="L1180" s="15" t="s">
        <v>57</v>
      </c>
      <c r="M1180" s="103" t="s">
        <v>57</v>
      </c>
      <c r="N1180" s="193">
        <v>43032</v>
      </c>
      <c r="O1180" s="199">
        <v>24</v>
      </c>
      <c r="P1180" s="199">
        <v>10</v>
      </c>
      <c r="Q1180" s="199">
        <v>2017</v>
      </c>
      <c r="R1180" s="637">
        <f t="shared" ref="R1180:R1193" ca="1" si="430">DATEDIF(N1180,TODAY(),"Y")</f>
        <v>6</v>
      </c>
      <c r="S1180" s="15" t="s">
        <v>4808</v>
      </c>
      <c r="T1180" s="29" t="s">
        <v>2590</v>
      </c>
      <c r="U1180" s="402">
        <v>25</v>
      </c>
      <c r="V1180" s="16" t="s">
        <v>2636</v>
      </c>
      <c r="W1180" s="114" t="s">
        <v>47</v>
      </c>
      <c r="X1180" s="51" t="str">
        <f t="shared" ref="X1180:X1193" si="431">UPPER(CONCATENATE(MID(AH1180,3,2),MID(AG1180,1,2),MID(Y1180,1,2),MID(Z1180,1,2),MID(AA1180,1,2),MID(AB1180,1,2),MID(AC1180,1,1)))</f>
        <v>9108ROSAJUMAV</v>
      </c>
      <c r="Y1180" s="297" t="s">
        <v>338</v>
      </c>
      <c r="Z1180" s="298" t="s">
        <v>1536</v>
      </c>
      <c r="AA1180" s="298" t="s">
        <v>4628</v>
      </c>
      <c r="AB1180" s="298" t="s">
        <v>4629</v>
      </c>
      <c r="AC1180" s="481" t="s">
        <v>56</v>
      </c>
      <c r="AD1180" s="44" t="s">
        <v>57</v>
      </c>
      <c r="AE1180" s="415">
        <v>33466</v>
      </c>
      <c r="AF1180" s="405" t="s">
        <v>267</v>
      </c>
      <c r="AG1180" s="405" t="s">
        <v>394</v>
      </c>
      <c r="AH1180" s="405" t="s">
        <v>156</v>
      </c>
      <c r="AI1180" s="58" t="s">
        <v>4809</v>
      </c>
      <c r="AJ1180" s="32" t="s">
        <v>58</v>
      </c>
      <c r="AK1180" s="301">
        <v>24495379</v>
      </c>
      <c r="AL1180" s="498" t="s">
        <v>2578</v>
      </c>
      <c r="AM1180" s="1102">
        <v>45184</v>
      </c>
      <c r="AN1180" s="15" t="s">
        <v>49</v>
      </c>
      <c r="AO1180" s="1111">
        <v>45280</v>
      </c>
      <c r="AP1180" s="498">
        <v>1</v>
      </c>
      <c r="AQ1180" s="377">
        <v>1</v>
      </c>
      <c r="AR1180" s="200">
        <v>1</v>
      </c>
      <c r="AS1180" s="146" t="s">
        <v>47</v>
      </c>
      <c r="AT1180" s="198" t="s">
        <v>98</v>
      </c>
      <c r="AU1180" s="164" t="s">
        <v>47</v>
      </c>
      <c r="AV1180" s="58"/>
      <c r="AW1180" s="180"/>
      <c r="AX1180" s="58"/>
      <c r="AY1180" s="164"/>
      <c r="AZ1180" s="58"/>
      <c r="BA1180" s="58"/>
      <c r="BB1180" s="164"/>
      <c r="BC1180" s="164"/>
      <c r="BD1180" s="164"/>
      <c r="BE1180" s="164"/>
      <c r="BF1180" s="164"/>
      <c r="BG1180" s="755">
        <f t="shared" ref="BG1180:BG1193" si="432">IF(V1180="NINGUNO",6, IF(V1180="NIVEL INICIAL 3 AÑOS",6,IF(V1180="NIVEL INICIAL 4 AÑOS",6, IF(V1180="NIVEL INICIAL 5 AÑOS",6, IF(V1180="PRIMARIA - 1ER GRADO",6, IF(V1180="PRIMARIA - 2DO GRADO",7, IF(V1180="PRIMARIA - 3ER GRADO",8, IF(V1180="PRIMARIA - 4TO GRADO",9, IF(V1180="PRIMARIA - 5TO GRADO",10, IF(V1180="PRIMARIA - 6TO GRADO",11, IF(V1180="SECUNDARIA - 1ER GRADO",12, IF(V1180="SECUNDARIA - 2DO GRADO",13, IF(V1180="SECUNDARIA - 3ER GRADO",14, IF(V1180="SECUNDARIA - 4TO GRADO",15))))))))))))))</f>
        <v>6</v>
      </c>
      <c r="BH1180" s="709">
        <f t="shared" ref="BH1180:BH1193" si="433">DATEDIF(N1180,"31/03/2024","Y")</f>
        <v>6</v>
      </c>
      <c r="BI1180" s="755">
        <f t="shared" ref="BI1180:BI1193" si="434">BH1180-BG1180</f>
        <v>0</v>
      </c>
      <c r="BJ1180" s="459" t="str">
        <f t="shared" ref="BJ1180:BJ1193" si="435">IF(BI1180&lt;=1,"NO TIENE REZAGO", IF(BI1180=2,"2 AÑOS REZAGO", IF(BI1180=3,"3 AÑOS REZAGO", IF(BI1180&gt;=4, "4 AÑOS REZAGO A MÁS"))))</f>
        <v>NO TIENE REZAGO</v>
      </c>
      <c r="BK1180" s="164"/>
    </row>
    <row r="1181" spans="1:63" ht="18.75" customHeight="1">
      <c r="A1181" s="481">
        <v>633</v>
      </c>
      <c r="B1181" s="114" t="s">
        <v>2836</v>
      </c>
      <c r="C1181" s="15" t="s">
        <v>33</v>
      </c>
      <c r="D1181" s="15" t="s">
        <v>33</v>
      </c>
      <c r="E1181" s="150" t="s">
        <v>68</v>
      </c>
      <c r="F1181" s="15">
        <v>973482963</v>
      </c>
      <c r="G1181" s="310" t="str">
        <f>CONCATENATE(MID(Q1181,3,2),MID(P1181,1,2),MID(H1181,1,2),MID(I1181,1,2),MID(J1181,1,2), MID(K1181,1,2),MID(L1181,1,1))</f>
        <v>209ROSIALSAN</v>
      </c>
      <c r="H1181" s="18" t="s">
        <v>338</v>
      </c>
      <c r="I1181" s="18" t="s">
        <v>1572</v>
      </c>
      <c r="J1181" s="18" t="s">
        <v>3631</v>
      </c>
      <c r="K1181" s="18" t="s">
        <v>3632</v>
      </c>
      <c r="L1181" s="21" t="s">
        <v>1938</v>
      </c>
      <c r="M1181" s="185" t="s">
        <v>1938</v>
      </c>
      <c r="N1181" s="193">
        <v>44080</v>
      </c>
      <c r="O1181" s="199">
        <v>6</v>
      </c>
      <c r="P1181" s="199">
        <v>9</v>
      </c>
      <c r="Q1181" s="199">
        <v>2020</v>
      </c>
      <c r="R1181" s="637">
        <f t="shared" ca="1" si="430"/>
        <v>3</v>
      </c>
      <c r="S1181" s="15" t="s">
        <v>4809</v>
      </c>
      <c r="T1181" s="15" t="s">
        <v>1939</v>
      </c>
      <c r="U1181" s="134">
        <v>92003821</v>
      </c>
      <c r="V1181" s="21" t="s">
        <v>53</v>
      </c>
      <c r="W1181" s="114" t="s">
        <v>47</v>
      </c>
      <c r="X1181" s="51" t="str">
        <f t="shared" si="431"/>
        <v>9612SIJOSABEV</v>
      </c>
      <c r="Y1181" s="18" t="s">
        <v>1572</v>
      </c>
      <c r="Z1181" s="18" t="s">
        <v>1573</v>
      </c>
      <c r="AA1181" s="18" t="s">
        <v>1574</v>
      </c>
      <c r="AB1181" s="18" t="s">
        <v>1575</v>
      </c>
      <c r="AC1181" s="481" t="s">
        <v>56</v>
      </c>
      <c r="AD1181" s="44" t="s">
        <v>111</v>
      </c>
      <c r="AE1181" s="116">
        <v>35404</v>
      </c>
      <c r="AF1181" s="18" t="s">
        <v>180</v>
      </c>
      <c r="AG1181" s="18" t="s">
        <v>206</v>
      </c>
      <c r="AH1181" s="18" t="s">
        <v>334</v>
      </c>
      <c r="AI1181" s="58" t="s">
        <v>4809</v>
      </c>
      <c r="AJ1181" s="150" t="s">
        <v>142</v>
      </c>
      <c r="AK1181" s="117" t="s">
        <v>1576</v>
      </c>
      <c r="AL1181" s="15" t="s">
        <v>2578</v>
      </c>
      <c r="AM1181" s="85">
        <v>45226.661122685182</v>
      </c>
      <c r="AN1181" s="15" t="s">
        <v>49</v>
      </c>
      <c r="AO1181" s="24">
        <v>45246</v>
      </c>
      <c r="AP1181" s="15">
        <v>1</v>
      </c>
      <c r="AQ1181" s="20">
        <v>1</v>
      </c>
      <c r="AR1181" s="20">
        <v>1</v>
      </c>
      <c r="AS1181" s="114" t="s">
        <v>47</v>
      </c>
      <c r="AT1181" s="15" t="s">
        <v>76</v>
      </c>
      <c r="AU1181" s="809" t="s">
        <v>47</v>
      </c>
      <c r="AV1181" s="15"/>
      <c r="AW1181" s="180"/>
      <c r="AX1181" s="15"/>
      <c r="AY1181" s="164"/>
      <c r="AZ1181" s="15"/>
      <c r="BA1181" s="15"/>
      <c r="BB1181" s="164"/>
      <c r="BC1181" s="164"/>
      <c r="BD1181" s="164"/>
      <c r="BE1181" s="164"/>
      <c r="BF1181" s="164"/>
      <c r="BG1181" s="755">
        <f t="shared" si="432"/>
        <v>6</v>
      </c>
      <c r="BH1181" s="709">
        <f t="shared" si="433"/>
        <v>3</v>
      </c>
      <c r="BI1181" s="755">
        <f t="shared" si="434"/>
        <v>-3</v>
      </c>
      <c r="BJ1181" s="459" t="str">
        <f t="shared" si="435"/>
        <v>NO TIENE REZAGO</v>
      </c>
      <c r="BK1181" s="164"/>
    </row>
    <row r="1182" spans="1:63" customFormat="1" ht="18.75" customHeight="1">
      <c r="A1182" s="481">
        <v>658</v>
      </c>
      <c r="B1182" s="114" t="s">
        <v>2836</v>
      </c>
      <c r="C1182" s="15" t="s">
        <v>33</v>
      </c>
      <c r="D1182" s="15" t="s">
        <v>33</v>
      </c>
      <c r="E1182" s="33" t="s">
        <v>60</v>
      </c>
      <c r="F1182" s="15">
        <v>923499390</v>
      </c>
      <c r="G1182" s="310" t="str">
        <f>CONCATENATE(MID(Q1182,3,2),MID(P1182,1,2),MID(H1182,1,2),MID(I1182,1,2),MID(J1182,1,2), MID(K1182,1,2),MID(L1182,1,1))</f>
        <v>105ROURBRANS</v>
      </c>
      <c r="H1182" s="18" t="s">
        <v>338</v>
      </c>
      <c r="I1182" s="18" t="s">
        <v>473</v>
      </c>
      <c r="J1182" s="18" t="s">
        <v>3677</v>
      </c>
      <c r="K1182" s="18" t="s">
        <v>3678</v>
      </c>
      <c r="L1182" s="15" t="s">
        <v>57</v>
      </c>
      <c r="M1182" s="103" t="s">
        <v>57</v>
      </c>
      <c r="N1182" s="193">
        <v>40317</v>
      </c>
      <c r="O1182" s="199">
        <v>19</v>
      </c>
      <c r="P1182" s="199">
        <v>5</v>
      </c>
      <c r="Q1182" s="199">
        <v>2010</v>
      </c>
      <c r="R1182" s="637">
        <f t="shared" ca="1" si="430"/>
        <v>13</v>
      </c>
      <c r="S1182" s="15" t="s">
        <v>4808</v>
      </c>
      <c r="T1182" s="29" t="s">
        <v>86</v>
      </c>
      <c r="U1182" s="115" t="s">
        <v>3679</v>
      </c>
      <c r="V1182" s="14" t="s">
        <v>2656</v>
      </c>
      <c r="W1182" s="114" t="s">
        <v>47</v>
      </c>
      <c r="X1182" s="51" t="str">
        <f t="shared" si="431"/>
        <v>889URCHMADEV</v>
      </c>
      <c r="Y1182" s="18" t="s">
        <v>473</v>
      </c>
      <c r="Z1182" s="18" t="s">
        <v>1644</v>
      </c>
      <c r="AA1182" s="18" t="s">
        <v>1645</v>
      </c>
      <c r="AB1182" s="18" t="s">
        <v>81</v>
      </c>
      <c r="AC1182" s="481" t="s">
        <v>56</v>
      </c>
      <c r="AD1182" s="15" t="s">
        <v>42</v>
      </c>
      <c r="AE1182" s="116">
        <v>32393</v>
      </c>
      <c r="AF1182" s="18" t="s">
        <v>200</v>
      </c>
      <c r="AG1182" s="18" t="s">
        <v>45</v>
      </c>
      <c r="AH1182" s="18" t="s">
        <v>254</v>
      </c>
      <c r="AI1182" s="58" t="s">
        <v>4809</v>
      </c>
      <c r="AJ1182" s="18" t="s">
        <v>42</v>
      </c>
      <c r="AK1182" s="117" t="s">
        <v>1646</v>
      </c>
      <c r="AL1182" s="15" t="s">
        <v>2578</v>
      </c>
      <c r="AM1182" s="387">
        <v>45226</v>
      </c>
      <c r="AN1182" s="15" t="s">
        <v>49</v>
      </c>
      <c r="AO1182" s="1111">
        <v>45244</v>
      </c>
      <c r="AP1182" s="15">
        <v>1</v>
      </c>
      <c r="AQ1182" s="20">
        <v>1</v>
      </c>
      <c r="AR1182" s="20">
        <v>2</v>
      </c>
      <c r="AS1182" s="114" t="s">
        <v>47</v>
      </c>
      <c r="AT1182" s="15" t="s">
        <v>67</v>
      </c>
      <c r="AU1182" s="398" t="s">
        <v>47</v>
      </c>
      <c r="AV1182" s="15"/>
      <c r="AW1182" s="180"/>
      <c r="AX1182" s="15"/>
      <c r="AY1182" s="164"/>
      <c r="AZ1182" s="15"/>
      <c r="BA1182" s="15"/>
      <c r="BB1182" s="164"/>
      <c r="BC1182" s="164"/>
      <c r="BD1182" s="164"/>
      <c r="BE1182" s="164"/>
      <c r="BF1182" s="164"/>
      <c r="BG1182" s="755">
        <f t="shared" si="432"/>
        <v>12</v>
      </c>
      <c r="BH1182" s="709">
        <f t="shared" si="433"/>
        <v>13</v>
      </c>
      <c r="BI1182" s="755">
        <f t="shared" si="434"/>
        <v>1</v>
      </c>
      <c r="BJ1182" s="459" t="str">
        <f t="shared" si="435"/>
        <v>NO TIENE REZAGO</v>
      </c>
      <c r="BK1182" s="164" t="s">
        <v>3855</v>
      </c>
    </row>
    <row r="1183" spans="1:63" customFormat="1" ht="18.75" customHeight="1">
      <c r="A1183" s="481">
        <v>1064</v>
      </c>
      <c r="B1183" s="23" t="s">
        <v>4811</v>
      </c>
      <c r="C1183" s="15" t="s">
        <v>33</v>
      </c>
      <c r="D1183" s="15" t="s">
        <v>33</v>
      </c>
      <c r="E1183" s="185" t="s">
        <v>132</v>
      </c>
      <c r="F1183" s="185">
        <v>900798713</v>
      </c>
      <c r="G1183" s="310" t="str">
        <f>CONCATENATE(MID(Q1183,3,2),MID(P1183,1,2),MID(H1183,1,2),MID(I1183,1,2),MID(J1183,1,2), MID(K1183,1,2),MID(L1183,1,1))</f>
        <v>205ROVIALFRN</v>
      </c>
      <c r="H1183" s="197" t="s">
        <v>338</v>
      </c>
      <c r="I1183" s="197" t="s">
        <v>571</v>
      </c>
      <c r="J1183" s="197" t="s">
        <v>1776</v>
      </c>
      <c r="K1183" s="197" t="s">
        <v>3769</v>
      </c>
      <c r="L1183" s="15" t="s">
        <v>1938</v>
      </c>
      <c r="M1183" s="185" t="s">
        <v>1938</v>
      </c>
      <c r="N1183" s="193">
        <v>43982</v>
      </c>
      <c r="O1183" s="199">
        <v>31</v>
      </c>
      <c r="P1183" s="199">
        <v>5</v>
      </c>
      <c r="Q1183" s="199">
        <v>2020</v>
      </c>
      <c r="R1183" s="637">
        <f t="shared" ca="1" si="430"/>
        <v>3</v>
      </c>
      <c r="S1183" s="15" t="s">
        <v>4808</v>
      </c>
      <c r="T1183" s="185" t="s">
        <v>2113</v>
      </c>
      <c r="U1183" s="362" t="s">
        <v>4794</v>
      </c>
      <c r="V1183" s="185" t="s">
        <v>53</v>
      </c>
      <c r="W1183" s="114" t="s">
        <v>47</v>
      </c>
      <c r="X1183" s="51" t="str">
        <f t="shared" si="431"/>
        <v>9408VIMEYOALV</v>
      </c>
      <c r="Y1183" s="185" t="s">
        <v>571</v>
      </c>
      <c r="Z1183" s="185" t="s">
        <v>1062</v>
      </c>
      <c r="AA1183" s="185" t="s">
        <v>4795</v>
      </c>
      <c r="AB1183" s="185" t="s">
        <v>55</v>
      </c>
      <c r="AC1183" s="481" t="s">
        <v>56</v>
      </c>
      <c r="AD1183" s="44" t="s">
        <v>111</v>
      </c>
      <c r="AE1183" s="193">
        <v>34572</v>
      </c>
      <c r="AF1183" s="362" t="s">
        <v>248</v>
      </c>
      <c r="AG1183" s="362" t="s">
        <v>394</v>
      </c>
      <c r="AH1183" s="362" t="s">
        <v>75</v>
      </c>
      <c r="AI1183" s="58" t="s">
        <v>4809</v>
      </c>
      <c r="AJ1183" s="150" t="s">
        <v>142</v>
      </c>
      <c r="AK1183" s="369" t="s">
        <v>4796</v>
      </c>
      <c r="AL1183" s="15" t="s">
        <v>2578</v>
      </c>
      <c r="AM1183" s="85">
        <v>45260.807870370372</v>
      </c>
      <c r="AN1183" s="15" t="s">
        <v>49</v>
      </c>
      <c r="AO1183" s="1111">
        <v>45276</v>
      </c>
      <c r="AP1183" s="15">
        <v>1</v>
      </c>
      <c r="AQ1183" s="20">
        <v>1</v>
      </c>
      <c r="AR1183" s="199">
        <v>1</v>
      </c>
      <c r="AS1183" s="146" t="s">
        <v>47</v>
      </c>
      <c r="AT1183" s="185" t="s">
        <v>48</v>
      </c>
      <c r="AU1183" s="164" t="s">
        <v>47</v>
      </c>
      <c r="AV1183" s="58"/>
      <c r="AW1183" s="180"/>
      <c r="AX1183" s="58"/>
      <c r="AY1183" s="164"/>
      <c r="AZ1183" s="58"/>
      <c r="BA1183" s="58"/>
      <c r="BB1183" s="164"/>
      <c r="BC1183" s="164"/>
      <c r="BD1183" s="164"/>
      <c r="BE1183" s="164"/>
      <c r="BF1183" s="164"/>
      <c r="BG1183" s="755">
        <f t="shared" si="432"/>
        <v>6</v>
      </c>
      <c r="BH1183" s="709">
        <f t="shared" si="433"/>
        <v>3</v>
      </c>
      <c r="BI1183" s="755">
        <f t="shared" si="434"/>
        <v>-3</v>
      </c>
      <c r="BJ1183" s="459" t="str">
        <f t="shared" si="435"/>
        <v>NO TIENE REZAGO</v>
      </c>
      <c r="BK1183" s="164"/>
    </row>
    <row r="1184" spans="1:63" customFormat="1" ht="18.75" customHeight="1">
      <c r="A1184" s="481">
        <v>1113</v>
      </c>
      <c r="B1184" s="23" t="s">
        <v>5311</v>
      </c>
      <c r="C1184" s="15" t="s">
        <v>33</v>
      </c>
      <c r="D1184" s="15" t="s">
        <v>33</v>
      </c>
      <c r="E1184" s="520" t="s">
        <v>91</v>
      </c>
      <c r="F1184" s="520">
        <v>910103081</v>
      </c>
      <c r="G1184" s="310" t="str">
        <f>CONCATENATE(MID(Q1184,3,2),MID(P1184,1,2),MID(H1184,1,2),MID(I1184,1,2),MID(J1184,1,2), MID(K1184,1,2),MID(L1184,1,1))</f>
        <v>183ROBLJHISS</v>
      </c>
      <c r="H1184" s="18" t="s">
        <v>5413</v>
      </c>
      <c r="I1184" s="18" t="s">
        <v>321</v>
      </c>
      <c r="J1184" s="18" t="s">
        <v>5414</v>
      </c>
      <c r="K1184" s="18" t="s">
        <v>5415</v>
      </c>
      <c r="L1184" s="58" t="s">
        <v>57</v>
      </c>
      <c r="M1184" s="103" t="s">
        <v>57</v>
      </c>
      <c r="N1184" s="521">
        <v>43168</v>
      </c>
      <c r="O1184" s="637">
        <v>9</v>
      </c>
      <c r="P1184" s="637">
        <v>3</v>
      </c>
      <c r="Q1184" s="637">
        <v>2018</v>
      </c>
      <c r="R1184" s="637">
        <f t="shared" ca="1" si="430"/>
        <v>6</v>
      </c>
      <c r="S1184" s="482" t="s">
        <v>4808</v>
      </c>
      <c r="T1184" s="462" t="s">
        <v>2590</v>
      </c>
      <c r="U1184" s="462">
        <v>1811</v>
      </c>
      <c r="V1184" s="520" t="s">
        <v>53</v>
      </c>
      <c r="W1184" s="114" t="s">
        <v>47</v>
      </c>
      <c r="X1184" s="51" t="str">
        <f t="shared" si="431"/>
        <v>9910ROBLNANIV</v>
      </c>
      <c r="Y1184" s="462" t="s">
        <v>5413</v>
      </c>
      <c r="Z1184" s="18" t="s">
        <v>321</v>
      </c>
      <c r="AA1184" s="18" t="s">
        <v>5488</v>
      </c>
      <c r="AB1184" s="462" t="s">
        <v>53</v>
      </c>
      <c r="AC1184" s="481" t="s">
        <v>56</v>
      </c>
      <c r="AD1184" s="15" t="s">
        <v>42</v>
      </c>
      <c r="AE1184" s="522">
        <v>36443</v>
      </c>
      <c r="AF1184" s="462">
        <v>10</v>
      </c>
      <c r="AG1184" s="462">
        <v>10</v>
      </c>
      <c r="AH1184" s="462">
        <v>1999</v>
      </c>
      <c r="AI1184" s="15" t="s">
        <v>4809</v>
      </c>
      <c r="AJ1184" s="462" t="s">
        <v>42</v>
      </c>
      <c r="AK1184" s="462">
        <v>3714786</v>
      </c>
      <c r="AL1184" s="15" t="s">
        <v>2578</v>
      </c>
      <c r="AM1184" s="1100">
        <v>45257</v>
      </c>
      <c r="AN1184" s="15" t="s">
        <v>49</v>
      </c>
      <c r="AO1184" s="1100">
        <v>45296</v>
      </c>
      <c r="AP1184" s="520">
        <v>2</v>
      </c>
      <c r="AQ1184" s="637">
        <v>1</v>
      </c>
      <c r="AR1184" s="637">
        <v>1</v>
      </c>
      <c r="AS1184" s="638" t="s">
        <v>47</v>
      </c>
      <c r="AT1184" s="18" t="s">
        <v>5498</v>
      </c>
      <c r="AV1184" s="58"/>
      <c r="AW1184" s="501"/>
      <c r="AX1184" s="520"/>
      <c r="AY1184" s="1004"/>
      <c r="AZ1184" s="58"/>
      <c r="BA1184" s="58"/>
      <c r="BG1184" s="755">
        <f t="shared" si="432"/>
        <v>6</v>
      </c>
      <c r="BH1184" s="709">
        <f t="shared" si="433"/>
        <v>6</v>
      </c>
      <c r="BI1184" s="755">
        <f t="shared" si="434"/>
        <v>0</v>
      </c>
      <c r="BJ1184" s="459" t="str">
        <f t="shared" si="435"/>
        <v>NO TIENE REZAGO</v>
      </c>
    </row>
    <row r="1185" spans="1:63" customFormat="1" ht="18.75" customHeight="1">
      <c r="A1185" s="481">
        <v>588</v>
      </c>
      <c r="B1185" s="114" t="s">
        <v>2836</v>
      </c>
      <c r="C1185" s="15" t="s">
        <v>5146</v>
      </c>
      <c r="D1185" s="15" t="s">
        <v>126</v>
      </c>
      <c r="E1185" s="198" t="s">
        <v>484</v>
      </c>
      <c r="F1185" s="15">
        <v>982259060</v>
      </c>
      <c r="G1185" s="310" t="str">
        <f>CONCATENATE(MID(Q1185,3,2),MID(P1185,1,2),MID(H1185,1,2),MID(I1185,1,2),MID(J1185,1,2), MID(K1185,1,2),MID(L1185,1,1))</f>
        <v>089ROGAJAVIS</v>
      </c>
      <c r="H1185" s="18" t="s">
        <v>1478</v>
      </c>
      <c r="I1185" s="18" t="s">
        <v>3540</v>
      </c>
      <c r="J1185" s="18" t="s">
        <v>3541</v>
      </c>
      <c r="K1185" s="18" t="s">
        <v>3542</v>
      </c>
      <c r="L1185" s="15" t="s">
        <v>57</v>
      </c>
      <c r="M1185" s="103" t="s">
        <v>57</v>
      </c>
      <c r="N1185" s="193">
        <v>39721</v>
      </c>
      <c r="O1185" s="199">
        <v>30</v>
      </c>
      <c r="P1185" s="199">
        <v>9</v>
      </c>
      <c r="Q1185" s="199">
        <v>2008</v>
      </c>
      <c r="R1185" s="637">
        <f t="shared" ca="1" si="430"/>
        <v>15</v>
      </c>
      <c r="S1185" s="15" t="s">
        <v>4809</v>
      </c>
      <c r="T1185" s="29" t="s">
        <v>2590</v>
      </c>
      <c r="U1185" s="15">
        <v>1941</v>
      </c>
      <c r="V1185" s="14" t="s">
        <v>2597</v>
      </c>
      <c r="W1185" s="114" t="s">
        <v>47</v>
      </c>
      <c r="X1185" s="51" t="str">
        <f t="shared" si="431"/>
        <v>913ROHEVIBAV</v>
      </c>
      <c r="Y1185" s="15" t="s">
        <v>1478</v>
      </c>
      <c r="Z1185" s="15" t="s">
        <v>361</v>
      </c>
      <c r="AA1185" s="15" t="s">
        <v>1479</v>
      </c>
      <c r="AB1185" s="15" t="s">
        <v>1480</v>
      </c>
      <c r="AC1185" s="481" t="s">
        <v>56</v>
      </c>
      <c r="AD1185" s="15" t="s">
        <v>42</v>
      </c>
      <c r="AE1185" s="85">
        <v>33304</v>
      </c>
      <c r="AF1185" s="18" t="s">
        <v>200</v>
      </c>
      <c r="AG1185" s="18" t="s">
        <v>253</v>
      </c>
      <c r="AH1185" s="18" t="s">
        <v>156</v>
      </c>
      <c r="AI1185" s="58" t="s">
        <v>4808</v>
      </c>
      <c r="AJ1185" s="15" t="s">
        <v>42</v>
      </c>
      <c r="AK1185" s="126" t="s">
        <v>1481</v>
      </c>
      <c r="AL1185" s="58" t="s">
        <v>6721</v>
      </c>
      <c r="AM1185" s="85">
        <v>45253.875861168985</v>
      </c>
      <c r="AN1185" s="15" t="s">
        <v>49</v>
      </c>
      <c r="AO1185" s="31">
        <v>45257</v>
      </c>
      <c r="AP1185" s="15">
        <v>1</v>
      </c>
      <c r="AQ1185" s="20">
        <v>1</v>
      </c>
      <c r="AR1185" s="20">
        <v>1</v>
      </c>
      <c r="AS1185" s="114" t="s">
        <v>47</v>
      </c>
      <c r="AT1185" s="15" t="s">
        <v>98</v>
      </c>
      <c r="AU1185" s="398" t="s">
        <v>47</v>
      </c>
      <c r="AV1185" s="15"/>
      <c r="AW1185" s="180"/>
      <c r="AX1185" s="15"/>
      <c r="AY1185" s="164"/>
      <c r="AZ1185" s="15"/>
      <c r="BA1185" s="15"/>
      <c r="BB1185" s="164"/>
      <c r="BC1185" s="164"/>
      <c r="BD1185" s="164"/>
      <c r="BE1185" s="164"/>
      <c r="BF1185" s="164"/>
      <c r="BG1185" s="755">
        <f t="shared" si="432"/>
        <v>13</v>
      </c>
      <c r="BH1185" s="709">
        <f t="shared" si="433"/>
        <v>15</v>
      </c>
      <c r="BI1185" s="755">
        <f t="shared" si="434"/>
        <v>2</v>
      </c>
      <c r="BJ1185" s="459" t="str">
        <f t="shared" si="435"/>
        <v>2 AÑOS REZAGO</v>
      </c>
      <c r="BK1185" s="164"/>
    </row>
    <row r="1186" spans="1:63" customFormat="1" ht="18.75" customHeight="1">
      <c r="A1186" s="481">
        <v>679</v>
      </c>
      <c r="B1186" s="114" t="s">
        <v>2836</v>
      </c>
      <c r="C1186" s="15" t="s">
        <v>33</v>
      </c>
      <c r="D1186" s="15" t="s">
        <v>33</v>
      </c>
      <c r="E1186" s="16" t="s">
        <v>335</v>
      </c>
      <c r="F1186" s="15" t="s">
        <v>1711</v>
      </c>
      <c r="G1186" s="310" t="str">
        <f>CONCATENATE(MID(Q1186,3,2),MID(P1186,1,2),MID(H1186,1,2),MID(I1186,1,2),MID(J1186,1,2), MID(K1186,1,2),MID(L1186,1,1))</f>
        <v>132ROVIALALS</v>
      </c>
      <c r="H1186" s="18" t="s">
        <v>1478</v>
      </c>
      <c r="I1186" s="18" t="s">
        <v>1712</v>
      </c>
      <c r="J1186" s="18" t="s">
        <v>3057</v>
      </c>
      <c r="K1186" s="18" t="s">
        <v>366</v>
      </c>
      <c r="L1186" s="15" t="s">
        <v>57</v>
      </c>
      <c r="M1186" s="103" t="s">
        <v>57</v>
      </c>
      <c r="N1186" s="193">
        <v>41327</v>
      </c>
      <c r="O1186" s="199">
        <v>22</v>
      </c>
      <c r="P1186" s="199">
        <v>2</v>
      </c>
      <c r="Q1186" s="199">
        <v>2013</v>
      </c>
      <c r="R1186" s="637">
        <f t="shared" ca="1" si="430"/>
        <v>11</v>
      </c>
      <c r="S1186" s="15" t="s">
        <v>4808</v>
      </c>
      <c r="T1186" s="29" t="s">
        <v>86</v>
      </c>
      <c r="U1186" s="15">
        <v>35138315</v>
      </c>
      <c r="V1186" s="14" t="s">
        <v>2588</v>
      </c>
      <c r="W1186" s="114" t="s">
        <v>47</v>
      </c>
      <c r="X1186" s="51" t="str">
        <f t="shared" si="431"/>
        <v>9210VISOYUNAV</v>
      </c>
      <c r="Y1186" s="15" t="s">
        <v>1712</v>
      </c>
      <c r="Z1186" s="15" t="s">
        <v>3723</v>
      </c>
      <c r="AA1186" s="15" t="s">
        <v>1713</v>
      </c>
      <c r="AB1186" s="15" t="s">
        <v>834</v>
      </c>
      <c r="AC1186" s="481" t="s">
        <v>56</v>
      </c>
      <c r="AD1186" s="15" t="s">
        <v>42</v>
      </c>
      <c r="AE1186" s="85">
        <v>33900</v>
      </c>
      <c r="AF1186" s="18" t="s">
        <v>406</v>
      </c>
      <c r="AG1186" s="18" t="s">
        <v>114</v>
      </c>
      <c r="AH1186" s="18" t="s">
        <v>115</v>
      </c>
      <c r="AI1186" s="58" t="s">
        <v>4809</v>
      </c>
      <c r="AJ1186" s="15" t="s">
        <v>42</v>
      </c>
      <c r="AK1186" s="126" t="s">
        <v>1715</v>
      </c>
      <c r="AL1186" s="15" t="s">
        <v>2578</v>
      </c>
      <c r="AM1186" s="85">
        <v>45230.675745266199</v>
      </c>
      <c r="AN1186" s="15"/>
      <c r="AO1186" s="1111"/>
      <c r="AP1186" s="15"/>
      <c r="AQ1186" s="20"/>
      <c r="AR1186" s="20"/>
      <c r="AS1186" s="114" t="s">
        <v>47</v>
      </c>
      <c r="AT1186" s="15" t="s">
        <v>98</v>
      </c>
      <c r="AU1186" s="398" t="s">
        <v>47</v>
      </c>
      <c r="AV1186" s="15"/>
      <c r="AW1186" s="180"/>
      <c r="AX1186" s="15"/>
      <c r="AY1186" s="164"/>
      <c r="AZ1186" s="15"/>
      <c r="BA1186" s="15"/>
      <c r="BB1186" s="164"/>
      <c r="BC1186" s="164"/>
      <c r="BD1186" s="164"/>
      <c r="BE1186" s="164"/>
      <c r="BF1186" s="164"/>
      <c r="BG1186" s="755">
        <f t="shared" si="432"/>
        <v>7</v>
      </c>
      <c r="BH1186" s="709">
        <f t="shared" si="433"/>
        <v>11</v>
      </c>
      <c r="BI1186" s="755">
        <f t="shared" si="434"/>
        <v>4</v>
      </c>
      <c r="BJ1186" s="459" t="str">
        <f t="shared" si="435"/>
        <v>4 AÑOS REZAGO A MÁS</v>
      </c>
      <c r="BK1186" s="164"/>
    </row>
    <row r="1187" spans="1:63" customFormat="1" ht="18.75" customHeight="1">
      <c r="A1187" s="481">
        <v>680</v>
      </c>
      <c r="B1187" s="114" t="s">
        <v>2836</v>
      </c>
      <c r="C1187" s="15" t="s">
        <v>33</v>
      </c>
      <c r="D1187" s="15" t="s">
        <v>33</v>
      </c>
      <c r="E1187" s="16" t="s">
        <v>335</v>
      </c>
      <c r="F1187" s="15" t="s">
        <v>1711</v>
      </c>
      <c r="G1187" s="310" t="str">
        <f>CONCATENATE(MID(Q1187,3,2),MID(P1187,1,2),MID(H1187,1,2),MID(I1187,1,2),MID(J1187,1,2), MID(K1187,1,2),MID(L1187,1,1))</f>
        <v>0910ROVIROEVS</v>
      </c>
      <c r="H1187" s="18" t="s">
        <v>1478</v>
      </c>
      <c r="I1187" s="18" t="s">
        <v>3724</v>
      </c>
      <c r="J1187" s="18" t="s">
        <v>3725</v>
      </c>
      <c r="K1187" s="18" t="s">
        <v>3726</v>
      </c>
      <c r="L1187" s="15" t="s">
        <v>57</v>
      </c>
      <c r="M1187" s="103" t="s">
        <v>57</v>
      </c>
      <c r="N1187" s="193">
        <v>40091</v>
      </c>
      <c r="O1187" s="199">
        <v>5</v>
      </c>
      <c r="P1187" s="199">
        <v>10</v>
      </c>
      <c r="Q1187" s="199">
        <v>2009</v>
      </c>
      <c r="R1187" s="637">
        <f t="shared" ca="1" si="430"/>
        <v>14</v>
      </c>
      <c r="S1187" s="15" t="s">
        <v>4808</v>
      </c>
      <c r="T1187" s="29" t="s">
        <v>86</v>
      </c>
      <c r="U1187" s="15">
        <v>35138326</v>
      </c>
      <c r="V1187" s="14" t="s">
        <v>2582</v>
      </c>
      <c r="W1187" s="114" t="s">
        <v>47</v>
      </c>
      <c r="X1187" s="51" t="str">
        <f t="shared" si="431"/>
        <v>9210VISOYUYEV</v>
      </c>
      <c r="Y1187" s="15" t="s">
        <v>1712</v>
      </c>
      <c r="Z1187" s="15" t="s">
        <v>1590</v>
      </c>
      <c r="AA1187" s="15" t="s">
        <v>3727</v>
      </c>
      <c r="AB1187" s="15" t="s">
        <v>1714</v>
      </c>
      <c r="AC1187" s="481" t="s">
        <v>56</v>
      </c>
      <c r="AD1187" s="15" t="s">
        <v>42</v>
      </c>
      <c r="AE1187" s="85">
        <v>33900</v>
      </c>
      <c r="AF1187" s="18" t="s">
        <v>406</v>
      </c>
      <c r="AG1187" s="18" t="s">
        <v>114</v>
      </c>
      <c r="AH1187" s="18" t="s">
        <v>115</v>
      </c>
      <c r="AI1187" s="58" t="s">
        <v>4809</v>
      </c>
      <c r="AJ1187" s="15" t="s">
        <v>42</v>
      </c>
      <c r="AK1187" s="126" t="s">
        <v>1715</v>
      </c>
      <c r="AL1187" s="15" t="s">
        <v>2578</v>
      </c>
      <c r="AM1187" s="85">
        <v>45230.680589837968</v>
      </c>
      <c r="AN1187" s="15"/>
      <c r="AO1187" s="1111"/>
      <c r="AP1187" s="15"/>
      <c r="AQ1187" s="20"/>
      <c r="AR1187" s="20"/>
      <c r="AS1187" s="114" t="s">
        <v>47</v>
      </c>
      <c r="AT1187" s="15" t="s">
        <v>98</v>
      </c>
      <c r="AU1187" s="398" t="s">
        <v>47</v>
      </c>
      <c r="AV1187" s="15"/>
      <c r="AW1187" s="180"/>
      <c r="AX1187" s="15"/>
      <c r="AY1187" s="164"/>
      <c r="AZ1187" s="15"/>
      <c r="BA1187" s="15"/>
      <c r="BB1187" s="164"/>
      <c r="BC1187" s="164"/>
      <c r="BD1187" s="164"/>
      <c r="BE1187" s="164"/>
      <c r="BF1187" s="164"/>
      <c r="BG1187" s="755">
        <f t="shared" si="432"/>
        <v>10</v>
      </c>
      <c r="BH1187" s="709">
        <f t="shared" si="433"/>
        <v>14</v>
      </c>
      <c r="BI1187" s="755">
        <f t="shared" si="434"/>
        <v>4</v>
      </c>
      <c r="BJ1187" s="459" t="str">
        <f t="shared" si="435"/>
        <v>4 AÑOS REZAGO A MÁS</v>
      </c>
      <c r="BK1187" s="164"/>
    </row>
    <row r="1188" spans="1:63" customFormat="1" ht="18.75" customHeight="1">
      <c r="A1188" s="481">
        <v>173</v>
      </c>
      <c r="B1188" s="51" t="s">
        <v>2575</v>
      </c>
      <c r="C1188" s="15" t="s">
        <v>5146</v>
      </c>
      <c r="D1188" s="25" t="s">
        <v>126</v>
      </c>
      <c r="E1188" s="198" t="s">
        <v>126</v>
      </c>
      <c r="F1188" s="515">
        <v>959819494</v>
      </c>
      <c r="G1188" s="310" t="str">
        <f>CONCATENATE(MID(Q1188,3,2),MID(P1188,1,2),MID(H1188,1,2),MID(I1188,1,2),MID(J1188,1,2), MID(K1188,1,2),MID(L1188,1,1))</f>
        <v>1911ROBAJOMAS</v>
      </c>
      <c r="H1188" s="40" t="s">
        <v>354</v>
      </c>
      <c r="I1188" s="40" t="s">
        <v>268</v>
      </c>
      <c r="J1188" s="40" t="s">
        <v>2801</v>
      </c>
      <c r="K1188" s="40" t="s">
        <v>2110</v>
      </c>
      <c r="L1188" s="15" t="s">
        <v>57</v>
      </c>
      <c r="M1188" s="103" t="s">
        <v>57</v>
      </c>
      <c r="N1188" s="193">
        <v>43782</v>
      </c>
      <c r="O1188" s="199">
        <v>13</v>
      </c>
      <c r="P1188" s="199">
        <v>11</v>
      </c>
      <c r="Q1188" s="199">
        <v>2019</v>
      </c>
      <c r="R1188" s="637">
        <f t="shared" ca="1" si="430"/>
        <v>4</v>
      </c>
      <c r="S1188" s="15" t="s">
        <v>4808</v>
      </c>
      <c r="T1188" s="29" t="s">
        <v>2590</v>
      </c>
      <c r="U1188" s="29">
        <v>1113314998</v>
      </c>
      <c r="V1188" s="29" t="s">
        <v>53</v>
      </c>
      <c r="W1188" s="51" t="s">
        <v>47</v>
      </c>
      <c r="X1188" s="51" t="str">
        <f t="shared" si="431"/>
        <v>971BABAYOISV</v>
      </c>
      <c r="Y1188" s="29" t="s">
        <v>268</v>
      </c>
      <c r="Z1188" s="29" t="s">
        <v>268</v>
      </c>
      <c r="AA1188" s="29" t="s">
        <v>269</v>
      </c>
      <c r="AB1188" s="29" t="s">
        <v>270</v>
      </c>
      <c r="AC1188" s="481" t="s">
        <v>56</v>
      </c>
      <c r="AD1188" s="44" t="s">
        <v>57</v>
      </c>
      <c r="AE1188" s="42">
        <v>35431</v>
      </c>
      <c r="AF1188" s="29">
        <v>1</v>
      </c>
      <c r="AG1188" s="29">
        <v>1</v>
      </c>
      <c r="AH1188" s="29">
        <v>1997</v>
      </c>
      <c r="AI1188" s="58" t="s">
        <v>4809</v>
      </c>
      <c r="AJ1188" s="32" t="s">
        <v>58</v>
      </c>
      <c r="AK1188" s="41">
        <v>26292464</v>
      </c>
      <c r="AL1188" s="1080" t="s">
        <v>2578</v>
      </c>
      <c r="AM1188" s="31">
        <v>45216</v>
      </c>
      <c r="AN1188" s="482"/>
      <c r="AO1188" s="482"/>
      <c r="AP1188" s="482"/>
      <c r="AQ1188" s="379"/>
      <c r="AR1188" s="41"/>
      <c r="AS1188" s="51" t="s">
        <v>47</v>
      </c>
      <c r="AT1188" s="26" t="s">
        <v>131</v>
      </c>
      <c r="AU1188" s="1058" t="s">
        <v>47</v>
      </c>
      <c r="AV1188" s="58"/>
      <c r="AW1188" s="244"/>
      <c r="AX1188" s="557"/>
      <c r="AY1188" s="1061"/>
      <c r="AZ1188" s="58"/>
      <c r="BA1188" s="557"/>
      <c r="BB1188" s="1061"/>
      <c r="BC1188" s="1061"/>
      <c r="BD1188" s="1061"/>
      <c r="BE1188" s="1061"/>
      <c r="BF1188" s="1061"/>
      <c r="BG1188" s="755">
        <f t="shared" si="432"/>
        <v>6</v>
      </c>
      <c r="BH1188" s="709">
        <f t="shared" si="433"/>
        <v>4</v>
      </c>
      <c r="BI1188" s="755">
        <f t="shared" si="434"/>
        <v>-2</v>
      </c>
      <c r="BJ1188" s="459" t="str">
        <f t="shared" si="435"/>
        <v>NO TIENE REZAGO</v>
      </c>
      <c r="BK1188" s="1061"/>
    </row>
    <row r="1189" spans="1:63" customFormat="1" ht="18.75" customHeight="1">
      <c r="A1189" s="481">
        <v>172</v>
      </c>
      <c r="B1189" s="51" t="s">
        <v>2575</v>
      </c>
      <c r="C1189" s="15" t="s">
        <v>5146</v>
      </c>
      <c r="D1189" s="25" t="s">
        <v>126</v>
      </c>
      <c r="E1189" s="198" t="s">
        <v>126</v>
      </c>
      <c r="F1189" s="515">
        <v>959819494</v>
      </c>
      <c r="G1189" s="310" t="str">
        <f>CONCATENATE(MID(Q1189,3,2),MID(P1189,1,2),MID(H1189,1,2),MID(I1189,1,2),MID(J1189,1,2), MID(K1189,1,2),MID(L1189,1,1))</f>
        <v>172ROBAMAJOS</v>
      </c>
      <c r="H1189" s="40" t="s">
        <v>354</v>
      </c>
      <c r="I1189" s="40" t="s">
        <v>268</v>
      </c>
      <c r="J1189" s="40" t="s">
        <v>2598</v>
      </c>
      <c r="K1189" s="40" t="s">
        <v>2317</v>
      </c>
      <c r="L1189" s="15" t="s">
        <v>57</v>
      </c>
      <c r="M1189" s="103" t="s">
        <v>57</v>
      </c>
      <c r="N1189" s="193">
        <v>42777</v>
      </c>
      <c r="O1189" s="199">
        <v>11</v>
      </c>
      <c r="P1189" s="199">
        <v>2</v>
      </c>
      <c r="Q1189" s="199">
        <v>2017</v>
      </c>
      <c r="R1189" s="637">
        <f t="shared" ca="1" si="430"/>
        <v>7</v>
      </c>
      <c r="S1189" s="15" t="s">
        <v>4808</v>
      </c>
      <c r="T1189" s="29" t="s">
        <v>2590</v>
      </c>
      <c r="U1189" s="29">
        <v>2865</v>
      </c>
      <c r="V1189" s="16" t="s">
        <v>2636</v>
      </c>
      <c r="W1189" s="51" t="s">
        <v>47</v>
      </c>
      <c r="X1189" s="51" t="str">
        <f t="shared" si="431"/>
        <v>971BABAYOISV</v>
      </c>
      <c r="Y1189" s="29" t="s">
        <v>268</v>
      </c>
      <c r="Z1189" s="29" t="s">
        <v>268</v>
      </c>
      <c r="AA1189" s="29" t="s">
        <v>269</v>
      </c>
      <c r="AB1189" s="29" t="s">
        <v>270</v>
      </c>
      <c r="AC1189" s="481" t="s">
        <v>56</v>
      </c>
      <c r="AD1189" s="44" t="s">
        <v>57</v>
      </c>
      <c r="AE1189" s="42">
        <v>35431</v>
      </c>
      <c r="AF1189" s="29">
        <v>1</v>
      </c>
      <c r="AG1189" s="29">
        <v>1</v>
      </c>
      <c r="AH1189" s="29">
        <v>1997</v>
      </c>
      <c r="AI1189" s="58" t="s">
        <v>4809</v>
      </c>
      <c r="AJ1189" s="32" t="s">
        <v>58</v>
      </c>
      <c r="AK1189" s="41">
        <v>26292464</v>
      </c>
      <c r="AL1189" s="1080" t="s">
        <v>2578</v>
      </c>
      <c r="AM1189" s="31">
        <v>45216</v>
      </c>
      <c r="AN1189" s="482"/>
      <c r="AO1189" s="482"/>
      <c r="AP1189" s="482"/>
      <c r="AQ1189" s="379"/>
      <c r="AR1189" s="41"/>
      <c r="AS1189" s="51" t="s">
        <v>47</v>
      </c>
      <c r="AT1189" s="26" t="s">
        <v>131</v>
      </c>
      <c r="AU1189" s="1058" t="s">
        <v>47</v>
      </c>
      <c r="AV1189" s="58"/>
      <c r="AW1189" s="244"/>
      <c r="AX1189" s="557"/>
      <c r="AY1189" s="1061"/>
      <c r="AZ1189" s="58"/>
      <c r="BA1189" s="557"/>
      <c r="BB1189" s="1061"/>
      <c r="BC1189" s="1061"/>
      <c r="BD1189" s="1061"/>
      <c r="BE1189" s="1061"/>
      <c r="BF1189" s="1061"/>
      <c r="BG1189" s="755">
        <f t="shared" si="432"/>
        <v>6</v>
      </c>
      <c r="BH1189" s="709">
        <f t="shared" si="433"/>
        <v>7</v>
      </c>
      <c r="BI1189" s="755">
        <f t="shared" si="434"/>
        <v>1</v>
      </c>
      <c r="BJ1189" s="459" t="str">
        <f t="shared" si="435"/>
        <v>NO TIENE REZAGO</v>
      </c>
      <c r="BK1189" s="1061"/>
    </row>
    <row r="1190" spans="1:63" ht="18.75" customHeight="1">
      <c r="A1190" s="481">
        <v>193</v>
      </c>
      <c r="B1190" s="51" t="s">
        <v>2575</v>
      </c>
      <c r="C1190" s="15" t="s">
        <v>5146</v>
      </c>
      <c r="D1190" s="25" t="s">
        <v>126</v>
      </c>
      <c r="E1190" s="29" t="s">
        <v>146</v>
      </c>
      <c r="F1190" s="29">
        <v>928233906</v>
      </c>
      <c r="G1190" s="310" t="str">
        <f>CONCATENATE(MID(Q1190,3,2),MID(P1190,1,2),MID(H1190,1,2),MID(I1190,1,2),MID(J1190,1,2), MID(K1190,1,2),MID(L1190,1,1))</f>
        <v>098ROGAANGAS</v>
      </c>
      <c r="H1190" s="40" t="s">
        <v>354</v>
      </c>
      <c r="I1190" s="40" t="s">
        <v>420</v>
      </c>
      <c r="J1190" s="40" t="s">
        <v>1879</v>
      </c>
      <c r="K1190" s="40" t="s">
        <v>1053</v>
      </c>
      <c r="L1190" s="15" t="s">
        <v>57</v>
      </c>
      <c r="M1190" s="103" t="s">
        <v>57</v>
      </c>
      <c r="N1190" s="193">
        <v>40050</v>
      </c>
      <c r="O1190" s="199">
        <v>25</v>
      </c>
      <c r="P1190" s="199">
        <v>8</v>
      </c>
      <c r="Q1190" s="199">
        <v>2009</v>
      </c>
      <c r="R1190" s="637">
        <f t="shared" ca="1" si="430"/>
        <v>14</v>
      </c>
      <c r="S1190" s="15" t="s">
        <v>4808</v>
      </c>
      <c r="T1190" s="29" t="s">
        <v>86</v>
      </c>
      <c r="U1190" s="29">
        <v>33079541</v>
      </c>
      <c r="V1190" s="14" t="s">
        <v>2656</v>
      </c>
      <c r="W1190" s="51" t="s">
        <v>47</v>
      </c>
      <c r="X1190" s="51" t="str">
        <f t="shared" si="431"/>
        <v>897GAJIKADAV</v>
      </c>
      <c r="Y1190" s="29" t="s">
        <v>420</v>
      </c>
      <c r="Z1190" s="29" t="s">
        <v>332</v>
      </c>
      <c r="AA1190" s="29" t="s">
        <v>110</v>
      </c>
      <c r="AB1190" s="29" t="s">
        <v>617</v>
      </c>
      <c r="AC1190" s="481" t="s">
        <v>56</v>
      </c>
      <c r="AD1190" s="44" t="s">
        <v>57</v>
      </c>
      <c r="AE1190" s="42">
        <v>32714</v>
      </c>
      <c r="AF1190" s="29">
        <v>25</v>
      </c>
      <c r="AG1190" s="29">
        <v>7</v>
      </c>
      <c r="AH1190" s="29">
        <v>1989</v>
      </c>
      <c r="AI1190" s="58" t="s">
        <v>4809</v>
      </c>
      <c r="AJ1190" s="32" t="s">
        <v>58</v>
      </c>
      <c r="AK1190" s="41">
        <v>20512486</v>
      </c>
      <c r="AL1190" s="1080" t="s">
        <v>2578</v>
      </c>
      <c r="AM1190" s="1097">
        <v>45184</v>
      </c>
      <c r="AN1190" s="15" t="s">
        <v>49</v>
      </c>
      <c r="AO1190" s="1111">
        <v>45207</v>
      </c>
      <c r="AP1190" s="482">
        <v>1</v>
      </c>
      <c r="AQ1190" s="379">
        <v>1</v>
      </c>
      <c r="AR1190" s="41">
        <v>1</v>
      </c>
      <c r="AS1190" s="51" t="s">
        <v>47</v>
      </c>
      <c r="AT1190" s="26" t="s">
        <v>131</v>
      </c>
      <c r="AU1190" s="500" t="s">
        <v>47</v>
      </c>
      <c r="AV1190" s="58"/>
      <c r="AW1190" s="244"/>
      <c r="AX1190" s="557"/>
      <c r="AY1190" s="1061"/>
      <c r="AZ1190" s="58"/>
      <c r="BA1190" s="557"/>
      <c r="BB1190" s="1061"/>
      <c r="BC1190" s="1061"/>
      <c r="BD1190" s="1061"/>
      <c r="BE1190" s="1061"/>
      <c r="BF1190" s="1061"/>
      <c r="BG1190" s="755">
        <f t="shared" si="432"/>
        <v>12</v>
      </c>
      <c r="BH1190" s="709">
        <f t="shared" si="433"/>
        <v>14</v>
      </c>
      <c r="BI1190" s="755">
        <f t="shared" si="434"/>
        <v>2</v>
      </c>
      <c r="BJ1190" s="459" t="str">
        <f t="shared" si="435"/>
        <v>2 AÑOS REZAGO</v>
      </c>
      <c r="BK1190" s="1061"/>
    </row>
    <row r="1191" spans="1:63" ht="18.75" customHeight="1">
      <c r="A1191" s="481">
        <v>1131</v>
      </c>
      <c r="B1191" s="23" t="s">
        <v>5311</v>
      </c>
      <c r="C1191" s="15" t="s">
        <v>33</v>
      </c>
      <c r="D1191" s="15" t="s">
        <v>33</v>
      </c>
      <c r="E1191" s="53" t="s">
        <v>99</v>
      </c>
      <c r="F1191" s="53">
        <v>930957567</v>
      </c>
      <c r="G1191" s="310" t="str">
        <f>CONCATENATE(MID(Q1191,3,2),MID(P1191,1,2),MID(H1191,1,2),MID(I1191,1,2),MID(J1191,1,2), MID(K1191,1,2),MID(L1191,1,1))</f>
        <v>111ROGIABALS</v>
      </c>
      <c r="H1191" s="48" t="s">
        <v>354</v>
      </c>
      <c r="I1191" s="48" t="s">
        <v>724</v>
      </c>
      <c r="J1191" s="450" t="s">
        <v>2581</v>
      </c>
      <c r="K1191" s="48" t="s">
        <v>4789</v>
      </c>
      <c r="L1191" s="58" t="s">
        <v>57</v>
      </c>
      <c r="M1191" s="103" t="s">
        <v>57</v>
      </c>
      <c r="N1191" s="537">
        <v>40568</v>
      </c>
      <c r="O1191" s="354">
        <v>25</v>
      </c>
      <c r="P1191" s="354">
        <v>1</v>
      </c>
      <c r="Q1191" s="354">
        <v>2011</v>
      </c>
      <c r="R1191" s="637">
        <f t="shared" ca="1" si="430"/>
        <v>13</v>
      </c>
      <c r="S1191" s="482" t="s">
        <v>4808</v>
      </c>
      <c r="T1191" s="57" t="s">
        <v>2590</v>
      </c>
      <c r="U1191" s="53">
        <v>351</v>
      </c>
      <c r="V1191" s="14" t="s">
        <v>2656</v>
      </c>
      <c r="W1191" s="114" t="s">
        <v>47</v>
      </c>
      <c r="X1191" s="51" t="str">
        <f t="shared" si="431"/>
        <v>8606GIUROSNIV</v>
      </c>
      <c r="Y1191" s="53" t="s">
        <v>724</v>
      </c>
      <c r="Z1191" s="53" t="s">
        <v>473</v>
      </c>
      <c r="AA1191" s="540" t="s">
        <v>5597</v>
      </c>
      <c r="AB1191" s="53" t="s">
        <v>53</v>
      </c>
      <c r="AC1191" s="481" t="s">
        <v>56</v>
      </c>
      <c r="AD1191" s="44" t="s">
        <v>57</v>
      </c>
      <c r="AE1191" s="108">
        <v>31580</v>
      </c>
      <c r="AF1191" s="527" t="s">
        <v>284</v>
      </c>
      <c r="AG1191" s="527" t="s">
        <v>301</v>
      </c>
      <c r="AH1191" s="527" t="s">
        <v>97</v>
      </c>
      <c r="AI1191" s="15" t="s">
        <v>4809</v>
      </c>
      <c r="AJ1191" s="53" t="s">
        <v>71</v>
      </c>
      <c r="AK1191" s="58">
        <v>17291953</v>
      </c>
      <c r="AL1191" s="15" t="s">
        <v>2578</v>
      </c>
      <c r="AM1191" s="557">
        <v>45299.769305555557</v>
      </c>
      <c r="AN1191" s="58"/>
      <c r="AO1191" s="481"/>
      <c r="AP1191" s="481">
        <v>2</v>
      </c>
      <c r="AQ1191" s="466"/>
      <c r="AR1191" s="466"/>
      <c r="AS1191" s="114" t="s">
        <v>47</v>
      </c>
      <c r="AT1191" s="18" t="s">
        <v>98</v>
      </c>
      <c r="AU1191" s="775"/>
      <c r="AV1191" s="58" t="s">
        <v>47</v>
      </c>
      <c r="AW1191" s="1418" t="s">
        <v>5640</v>
      </c>
      <c r="AX1191" s="1093">
        <v>45303</v>
      </c>
      <c r="AY1191" s="1071" t="s">
        <v>5636</v>
      </c>
      <c r="AZ1191" s="58"/>
      <c r="BA1191" s="58"/>
      <c r="BB1191"/>
      <c r="BC1191"/>
      <c r="BD1191"/>
      <c r="BE1191"/>
      <c r="BF1191"/>
      <c r="BG1191" s="755">
        <f t="shared" si="432"/>
        <v>12</v>
      </c>
      <c r="BH1191" s="709">
        <f t="shared" si="433"/>
        <v>13</v>
      </c>
      <c r="BI1191" s="755">
        <f t="shared" si="434"/>
        <v>1</v>
      </c>
      <c r="BJ1191" s="459" t="str">
        <f t="shared" si="435"/>
        <v>NO TIENE REZAGO</v>
      </c>
      <c r="BK1191"/>
    </row>
    <row r="1192" spans="1:63" customFormat="1" ht="18.75" customHeight="1">
      <c r="A1192" s="481">
        <v>363</v>
      </c>
      <c r="B1192" s="114" t="s">
        <v>2836</v>
      </c>
      <c r="C1192" s="15" t="s">
        <v>33</v>
      </c>
      <c r="D1192" s="15" t="s">
        <v>33</v>
      </c>
      <c r="E1192" s="33" t="s">
        <v>60</v>
      </c>
      <c r="F1192" s="15">
        <v>901439941</v>
      </c>
      <c r="G1192" s="310" t="str">
        <f>CONCATENATE(MID(Q1192,3,2),MID(P1192,1,2),MID(H1192,1,2),MID(I1192,1,2),MID(J1192,1,2), MID(K1192,1,2),MID(L1192,1,1))</f>
        <v>093ROGUVIDAS</v>
      </c>
      <c r="H1192" s="18" t="s">
        <v>354</v>
      </c>
      <c r="I1192" s="18" t="s">
        <v>781</v>
      </c>
      <c r="J1192" s="18" t="s">
        <v>1158</v>
      </c>
      <c r="K1192" s="18" t="s">
        <v>3130</v>
      </c>
      <c r="L1192" s="15" t="s">
        <v>57</v>
      </c>
      <c r="M1192" s="103" t="s">
        <v>57</v>
      </c>
      <c r="N1192" s="193">
        <v>39894</v>
      </c>
      <c r="O1192" s="199">
        <v>22</v>
      </c>
      <c r="P1192" s="199">
        <v>3</v>
      </c>
      <c r="Q1192" s="199">
        <v>2009</v>
      </c>
      <c r="R1192" s="637">
        <f t="shared" ca="1" si="430"/>
        <v>15</v>
      </c>
      <c r="S1192" s="15" t="s">
        <v>4809</v>
      </c>
      <c r="T1192" s="29" t="s">
        <v>86</v>
      </c>
      <c r="U1192" s="115" t="s">
        <v>3131</v>
      </c>
      <c r="V1192" s="14" t="s">
        <v>2656</v>
      </c>
      <c r="W1192" s="114" t="s">
        <v>47</v>
      </c>
      <c r="X1192" s="51" t="str">
        <f t="shared" si="431"/>
        <v>889GUPICRROV</v>
      </c>
      <c r="Y1192" s="18" t="s">
        <v>781</v>
      </c>
      <c r="Z1192" s="18" t="s">
        <v>510</v>
      </c>
      <c r="AA1192" s="18" t="s">
        <v>804</v>
      </c>
      <c r="AB1192" s="18" t="s">
        <v>805</v>
      </c>
      <c r="AC1192" s="481" t="s">
        <v>56</v>
      </c>
      <c r="AD1192" s="44" t="s">
        <v>57</v>
      </c>
      <c r="AE1192" s="116">
        <v>32387</v>
      </c>
      <c r="AF1192" s="18" t="s">
        <v>144</v>
      </c>
      <c r="AG1192" s="18" t="s">
        <v>45</v>
      </c>
      <c r="AH1192" s="18" t="s">
        <v>254</v>
      </c>
      <c r="AI1192" s="58" t="s">
        <v>4809</v>
      </c>
      <c r="AJ1192" s="32" t="s">
        <v>58</v>
      </c>
      <c r="AK1192" s="117" t="s">
        <v>806</v>
      </c>
      <c r="AL1192" s="15" t="s">
        <v>2578</v>
      </c>
      <c r="AM1192" s="387">
        <v>45226</v>
      </c>
      <c r="AN1192" s="15" t="s">
        <v>49</v>
      </c>
      <c r="AO1192" s="24">
        <v>45254</v>
      </c>
      <c r="AP1192" s="15">
        <v>2</v>
      </c>
      <c r="AQ1192" s="20">
        <v>2</v>
      </c>
      <c r="AR1192" s="20">
        <v>2</v>
      </c>
      <c r="AS1192" s="114" t="s">
        <v>47</v>
      </c>
      <c r="AT1192" s="15" t="s">
        <v>67</v>
      </c>
      <c r="AU1192" s="398" t="s">
        <v>47</v>
      </c>
      <c r="AV1192" s="15"/>
      <c r="AW1192" s="18"/>
      <c r="AX1192" s="15"/>
      <c r="AY1192" s="164"/>
      <c r="AZ1192" s="15"/>
      <c r="BA1192" s="15"/>
      <c r="BB1192" s="164"/>
      <c r="BC1192" s="164"/>
      <c r="BD1192" s="164"/>
      <c r="BE1192" s="164"/>
      <c r="BF1192" s="164"/>
      <c r="BG1192" s="755">
        <f t="shared" si="432"/>
        <v>12</v>
      </c>
      <c r="BH1192" s="709">
        <f t="shared" si="433"/>
        <v>15</v>
      </c>
      <c r="BI1192" s="755">
        <f t="shared" si="434"/>
        <v>3</v>
      </c>
      <c r="BJ1192" s="459" t="str">
        <f t="shared" si="435"/>
        <v>3 AÑOS REZAGO</v>
      </c>
      <c r="BK1192" s="164" t="s">
        <v>3855</v>
      </c>
    </row>
    <row r="1193" spans="1:63" customFormat="1" ht="18.75" customHeight="1">
      <c r="A1193" s="481">
        <v>1009</v>
      </c>
      <c r="B1193" s="23" t="s">
        <v>4811</v>
      </c>
      <c r="C1193" s="15" t="s">
        <v>5146</v>
      </c>
      <c r="D1193" s="15" t="s">
        <v>4021</v>
      </c>
      <c r="E1193" s="21" t="s">
        <v>294</v>
      </c>
      <c r="F1193" s="198">
        <v>918362341</v>
      </c>
      <c r="G1193" s="310" t="str">
        <f>CONCATENATE(MID(Q1193,3,2),MID(P1193,1,2),MID(H1193,1,2),MID(I1193,1,2),MID(J1193,1,2), MID(K1193,1,2),MID(L1193,1,1))</f>
        <v>198ROGULIALS</v>
      </c>
      <c r="H1193" s="192" t="s">
        <v>354</v>
      </c>
      <c r="I1193" s="192" t="s">
        <v>854</v>
      </c>
      <c r="J1193" s="192" t="s">
        <v>3017</v>
      </c>
      <c r="K1193" s="192" t="s">
        <v>1776</v>
      </c>
      <c r="L1193" s="15" t="s">
        <v>57</v>
      </c>
      <c r="M1193" s="103" t="s">
        <v>57</v>
      </c>
      <c r="N1193" s="193">
        <v>43703</v>
      </c>
      <c r="O1193" s="199">
        <v>26</v>
      </c>
      <c r="P1193" s="199">
        <v>8</v>
      </c>
      <c r="Q1193" s="199">
        <v>2019</v>
      </c>
      <c r="R1193" s="637">
        <f t="shared" ca="1" si="430"/>
        <v>4</v>
      </c>
      <c r="S1193" s="15" t="s">
        <v>4808</v>
      </c>
      <c r="T1193" s="29" t="s">
        <v>2590</v>
      </c>
      <c r="U1193" s="198">
        <v>2543</v>
      </c>
      <c r="V1193" s="198" t="s">
        <v>53</v>
      </c>
      <c r="W1193" s="114" t="s">
        <v>47</v>
      </c>
      <c r="X1193" s="51" t="str">
        <f t="shared" si="431"/>
        <v>9712ROGUNEPAV</v>
      </c>
      <c r="Y1193" s="197" t="s">
        <v>354</v>
      </c>
      <c r="Z1193" s="192" t="s">
        <v>854</v>
      </c>
      <c r="AA1193" s="192" t="s">
        <v>4638</v>
      </c>
      <c r="AB1193" s="192" t="s">
        <v>191</v>
      </c>
      <c r="AC1193" s="481" t="s">
        <v>56</v>
      </c>
      <c r="AD1193" s="498" t="s">
        <v>42</v>
      </c>
      <c r="AE1193" s="407">
        <v>35780</v>
      </c>
      <c r="AF1193" s="198">
        <v>16</v>
      </c>
      <c r="AG1193" s="198">
        <v>12</v>
      </c>
      <c r="AH1193" s="198">
        <v>1997</v>
      </c>
      <c r="AI1193" s="58" t="s">
        <v>4809</v>
      </c>
      <c r="AJ1193" s="192" t="s">
        <v>42</v>
      </c>
      <c r="AK1193" s="200">
        <v>4036705</v>
      </c>
      <c r="AL1193" s="1079" t="s">
        <v>2578</v>
      </c>
      <c r="AM1193" s="1102">
        <v>45238</v>
      </c>
      <c r="AN1193" s="15" t="s">
        <v>49</v>
      </c>
      <c r="AO1193" s="1111">
        <v>45261</v>
      </c>
      <c r="AP1193" s="498">
        <v>4</v>
      </c>
      <c r="AQ1193" s="377">
        <v>4</v>
      </c>
      <c r="AR1193" s="200">
        <v>1</v>
      </c>
      <c r="AS1193" s="146" t="s">
        <v>47</v>
      </c>
      <c r="AT1193" s="198" t="s">
        <v>84</v>
      </c>
      <c r="AU1193" s="164" t="s">
        <v>47</v>
      </c>
      <c r="AV1193" s="58"/>
      <c r="AW1193" s="18"/>
      <c r="AX1193" s="58"/>
      <c r="AY1193" s="164"/>
      <c r="AZ1193" s="58"/>
      <c r="BA1193" s="58"/>
      <c r="BB1193" s="164"/>
      <c r="BC1193" s="164"/>
      <c r="BD1193" s="164"/>
      <c r="BE1193" s="164"/>
      <c r="BF1193" s="164"/>
      <c r="BG1193" s="755">
        <f t="shared" si="432"/>
        <v>6</v>
      </c>
      <c r="BH1193" s="709">
        <f t="shared" si="433"/>
        <v>4</v>
      </c>
      <c r="BI1193" s="755">
        <f t="shared" si="434"/>
        <v>-2</v>
      </c>
      <c r="BJ1193" s="459" t="str">
        <f t="shared" si="435"/>
        <v>NO TIENE REZAGO</v>
      </c>
      <c r="BK1193" s="164"/>
    </row>
    <row r="1194" spans="1:63" customFormat="1" ht="18.75" customHeight="1">
      <c r="A1194" s="481">
        <v>1334</v>
      </c>
      <c r="B1194" s="23" t="s">
        <v>5311</v>
      </c>
      <c r="C1194" s="15" t="s">
        <v>50</v>
      </c>
      <c r="D1194" s="15" t="s">
        <v>50</v>
      </c>
      <c r="E1194" s="567" t="s">
        <v>51</v>
      </c>
      <c r="F1194" s="567">
        <v>962904712</v>
      </c>
      <c r="G1194" s="310" t="str">
        <f>CONCATENATE(MID(Q1194,3,2),MID(P1194,1,2),MID(H1194,1,2),MID(I1194,1,2),MID(J1194,1,2), MID(K1194,1,2),MID(L1194,1,1))</f>
        <v>1110ROMAHIESC</v>
      </c>
      <c r="H1194" s="499" t="s">
        <v>354</v>
      </c>
      <c r="I1194" s="499" t="s">
        <v>6172</v>
      </c>
      <c r="J1194" s="499" t="s">
        <v>1205</v>
      </c>
      <c r="K1194" s="499" t="s">
        <v>2247</v>
      </c>
      <c r="L1194" s="15" t="s">
        <v>111</v>
      </c>
      <c r="M1194" s="18" t="s">
        <v>111</v>
      </c>
      <c r="N1194" s="581">
        <v>40820</v>
      </c>
      <c r="O1194" s="549">
        <v>4</v>
      </c>
      <c r="P1194" s="549">
        <v>10</v>
      </c>
      <c r="Q1194" s="549">
        <v>2011</v>
      </c>
      <c r="R1194" s="637">
        <f ca="1">DATEDIF(N1194,TODAY(),"Y")</f>
        <v>12</v>
      </c>
      <c r="S1194" s="483" t="s">
        <v>4809</v>
      </c>
      <c r="T1194" s="499" t="s">
        <v>112</v>
      </c>
      <c r="U1194" s="569">
        <v>6057706</v>
      </c>
      <c r="V1194" s="14" t="s">
        <v>2582</v>
      </c>
      <c r="W1194" s="114" t="s">
        <v>47</v>
      </c>
      <c r="X1194" s="51" t="str">
        <f>UPPER(CONCATENATE(MID(AH1194,3,2),MID(AG1194,1,2),MID(Y1194,1,2),MID(Z1194,1,2),MID(AA1194,1,2),MID(AB1194,1,2),MID(AC1194,1,1)))</f>
        <v>8909MAFIGRESV</v>
      </c>
      <c r="Y1194" s="499" t="s">
        <v>6172</v>
      </c>
      <c r="Z1194" s="499" t="s">
        <v>663</v>
      </c>
      <c r="AA1194" s="499" t="s">
        <v>6221</v>
      </c>
      <c r="AB1194" s="499" t="s">
        <v>2247</v>
      </c>
      <c r="AC1194" s="481" t="s">
        <v>56</v>
      </c>
      <c r="AD1194" s="15" t="s">
        <v>42</v>
      </c>
      <c r="AE1194" s="582">
        <v>32761</v>
      </c>
      <c r="AF1194" s="549" t="s">
        <v>114</v>
      </c>
      <c r="AG1194" s="560" t="s">
        <v>315</v>
      </c>
      <c r="AH1194" s="549" t="s">
        <v>145</v>
      </c>
      <c r="AI1194" s="15" t="s">
        <v>4809</v>
      </c>
      <c r="AJ1194" s="499" t="s">
        <v>42</v>
      </c>
      <c r="AK1194" s="569">
        <v>1134973</v>
      </c>
      <c r="AL1194" s="15" t="s">
        <v>2578</v>
      </c>
      <c r="AM1194" s="1095">
        <v>45278</v>
      </c>
      <c r="AN1194" s="1101"/>
      <c r="AO1194" s="1101"/>
      <c r="AP1194" s="520"/>
      <c r="AQ1194" s="584"/>
      <c r="AR1194" s="584"/>
      <c r="AS1194" s="114" t="s">
        <v>47</v>
      </c>
      <c r="AT1194" s="18" t="s">
        <v>6241</v>
      </c>
      <c r="AU1194" s="305"/>
      <c r="AV1194" s="58" t="s">
        <v>47</v>
      </c>
      <c r="AW1194" s="549" t="s">
        <v>6249</v>
      </c>
      <c r="AX1194" s="1101">
        <v>45295</v>
      </c>
      <c r="AY1194" s="1063" t="s">
        <v>47</v>
      </c>
      <c r="AZ1194" s="58"/>
      <c r="BA1194" s="58"/>
      <c r="BG1194" s="755">
        <f>IF(V1194="NINGUNO",6, IF(V1194="NIVEL INICIAL 3 AÑOS",6,IF(V1194="NIVEL INICIAL 4 AÑOS",6, IF(V1194="NIVEL INICIAL 5 AÑOS",6, IF(V1194="PRIMARIA - 1ER GRADO",6, IF(V1194="PRIMARIA - 2DO GRADO",7, IF(V1194="PRIMARIA - 3ER GRADO",8, IF(V1194="PRIMARIA - 4TO GRADO",9, IF(V1194="PRIMARIA - 5TO GRADO",10, IF(V1194="PRIMARIA - 6TO GRADO",11, IF(V1194="SECUNDARIA - 1ER GRADO",12, IF(V1194="SECUNDARIA - 2DO GRADO",13, IF(V1194="SECUNDARIA - 3ER GRADO",14, IF(V1194="SECUNDARIA - 4TO GRADO",15))))))))))))))</f>
        <v>10</v>
      </c>
      <c r="BH1194" s="709">
        <f>DATEDIF(N1194,"31/03/2024","Y")</f>
        <v>12</v>
      </c>
      <c r="BI1194" s="755">
        <f>BH1194-BG1194</f>
        <v>2</v>
      </c>
      <c r="BJ1194" s="459" t="str">
        <f>IF(BI1194&lt;=1,"NO TIENE REZAGO", IF(BI1194=2,"2 AÑOS REZAGO", IF(BI1194=3,"3 AÑOS REZAGO", IF(BI1194&gt;=4, "4 AÑOS REZAGO A MÁS"))))</f>
        <v>2 AÑOS REZAGO</v>
      </c>
    </row>
    <row r="1195" spans="1:63" ht="18.75" customHeight="1">
      <c r="A1195" s="481">
        <v>1367</v>
      </c>
      <c r="B1195" s="23" t="s">
        <v>5311</v>
      </c>
      <c r="C1195" s="15" t="s">
        <v>50</v>
      </c>
      <c r="D1195" s="15" t="s">
        <v>50</v>
      </c>
      <c r="E1195" s="567" t="s">
        <v>51</v>
      </c>
      <c r="F1195" s="567">
        <v>962904712</v>
      </c>
      <c r="G1195" s="310" t="str">
        <f>CONCATENATE(MID(Q1195,3,2),MID(P1195,1,2),MID(H1195,1,2),MID(I1195,1,2),MID(J1195,1,2), MID(K1195,1,2),MID(L1195,1,1))</f>
        <v>0911ROMAJIISC</v>
      </c>
      <c r="H1195" s="499" t="s">
        <v>354</v>
      </c>
      <c r="I1195" s="499" t="s">
        <v>6172</v>
      </c>
      <c r="J1195" s="499" t="s">
        <v>6198</v>
      </c>
      <c r="K1195" s="499" t="s">
        <v>2364</v>
      </c>
      <c r="L1195" s="15" t="s">
        <v>111</v>
      </c>
      <c r="M1195" s="18" t="s">
        <v>111</v>
      </c>
      <c r="N1195" s="581">
        <v>40134</v>
      </c>
      <c r="O1195" s="549">
        <v>17</v>
      </c>
      <c r="P1195" s="549">
        <v>11</v>
      </c>
      <c r="Q1195" s="549">
        <v>2009</v>
      </c>
      <c r="R1195" s="637">
        <f ca="1">DATEDIF(N1195,TODAY(),"Y")</f>
        <v>14</v>
      </c>
      <c r="S1195" s="482" t="s">
        <v>4808</v>
      </c>
      <c r="T1195" s="499" t="s">
        <v>112</v>
      </c>
      <c r="U1195" s="569">
        <v>6057691</v>
      </c>
      <c r="V1195" s="14" t="s">
        <v>2656</v>
      </c>
      <c r="W1195" s="114" t="s">
        <v>47</v>
      </c>
      <c r="X1195" s="51" t="str">
        <f>UPPER(CONCATENATE(MID(AH1195,3,2),MID(AG1195,1,2),MID(Y1195,1,2),MID(Z1195,1,2),MID(AA1195,1,2),MID(AB1195,1,2),MID(AC1195,1,1)))</f>
        <v>8909MAFIGRESV</v>
      </c>
      <c r="Y1195" s="499" t="s">
        <v>6172</v>
      </c>
      <c r="Z1195" s="499" t="s">
        <v>663</v>
      </c>
      <c r="AA1195" s="499" t="s">
        <v>6221</v>
      </c>
      <c r="AB1195" s="499" t="s">
        <v>2247</v>
      </c>
      <c r="AC1195" s="481" t="s">
        <v>56</v>
      </c>
      <c r="AD1195" s="15" t="s">
        <v>42</v>
      </c>
      <c r="AE1195" s="582">
        <v>32761</v>
      </c>
      <c r="AF1195" s="549" t="s">
        <v>114</v>
      </c>
      <c r="AG1195" s="560" t="s">
        <v>315</v>
      </c>
      <c r="AH1195" s="549" t="s">
        <v>145</v>
      </c>
      <c r="AI1195" s="15" t="s">
        <v>4809</v>
      </c>
      <c r="AJ1195" s="499" t="s">
        <v>42</v>
      </c>
      <c r="AK1195" s="569">
        <v>1134973</v>
      </c>
      <c r="AL1195" s="15" t="s">
        <v>2578</v>
      </c>
      <c r="AM1195" s="1095">
        <v>45278</v>
      </c>
      <c r="AN1195" s="15" t="s">
        <v>49</v>
      </c>
      <c r="AO1195" s="1095">
        <v>45294</v>
      </c>
      <c r="AP1195" s="58">
        <v>2</v>
      </c>
      <c r="AQ1195" s="576">
        <v>3</v>
      </c>
      <c r="AR1195" s="576">
        <v>3</v>
      </c>
      <c r="AS1195" s="638" t="s">
        <v>47</v>
      </c>
      <c r="AT1195" s="18" t="s">
        <v>6241</v>
      </c>
      <c r="AU1195" s="775"/>
      <c r="AV1195" s="58" t="s">
        <v>47</v>
      </c>
      <c r="AW1195" s="549" t="s">
        <v>6258</v>
      </c>
      <c r="AX1195" s="1095">
        <v>45296</v>
      </c>
      <c r="AY1195" s="1063" t="s">
        <v>47</v>
      </c>
      <c r="AZ1195" s="58"/>
      <c r="BA1195" s="58"/>
      <c r="BB1195"/>
      <c r="BC1195"/>
      <c r="BD1195"/>
      <c r="BE1195"/>
      <c r="BF1195"/>
      <c r="BG1195" s="755">
        <f>IF(V1195="NINGUNO",6, IF(V1195="NIVEL INICIAL 3 AÑOS",6,IF(V1195="NIVEL INICIAL 4 AÑOS",6, IF(V1195="NIVEL INICIAL 5 AÑOS",6, IF(V1195="PRIMARIA - 1ER GRADO",6, IF(V1195="PRIMARIA - 2DO GRADO",7, IF(V1195="PRIMARIA - 3ER GRADO",8, IF(V1195="PRIMARIA - 4TO GRADO",9, IF(V1195="PRIMARIA - 5TO GRADO",10, IF(V1195="PRIMARIA - 6TO GRADO",11, IF(V1195="SECUNDARIA - 1ER GRADO",12, IF(V1195="SECUNDARIA - 2DO GRADO",13, IF(V1195="SECUNDARIA - 3ER GRADO",14, IF(V1195="SECUNDARIA - 4TO GRADO",15))))))))))))))</f>
        <v>12</v>
      </c>
      <c r="BH1195" s="709">
        <f>DATEDIF(N1195,"31/03/2024","Y")</f>
        <v>14</v>
      </c>
      <c r="BI1195" s="755">
        <f>BH1195-BG1195</f>
        <v>2</v>
      </c>
      <c r="BJ1195" s="459" t="str">
        <f>IF(BI1195&lt;=1,"NO TIENE REZAGO", IF(BI1195=2,"2 AÑOS REZAGO", IF(BI1195=3,"3 AÑOS REZAGO", IF(BI1195&gt;=4, "4 AÑOS REZAGO A MÁS"))))</f>
        <v>2 AÑOS REZAGO</v>
      </c>
      <c r="BK1195"/>
    </row>
    <row r="1196" spans="1:63" customFormat="1" ht="18.75" customHeight="1">
      <c r="A1196" s="481">
        <v>754</v>
      </c>
      <c r="B1196" s="114" t="s">
        <v>2836</v>
      </c>
      <c r="C1196" s="15" t="s">
        <v>50</v>
      </c>
      <c r="D1196" s="15" t="s">
        <v>50</v>
      </c>
      <c r="E1196" s="26" t="s">
        <v>51</v>
      </c>
      <c r="F1196" s="44">
        <v>962567874</v>
      </c>
      <c r="G1196" s="310" t="str">
        <f>CONCATENATE(MID(Q1196,3,2),MID(P1196,1,2),MID(H1196,1,2),MID(I1196,1,2),MID(J1196,1,2), MID(K1196,1,2),MID(L1196,1,1))</f>
        <v>185ROMOAAEZS</v>
      </c>
      <c r="H1196" s="32" t="s">
        <v>354</v>
      </c>
      <c r="I1196" s="32" t="s">
        <v>79</v>
      </c>
      <c r="J1196" s="32" t="s">
        <v>2863</v>
      </c>
      <c r="K1196" s="32" t="s">
        <v>3616</v>
      </c>
      <c r="L1196" s="15" t="s">
        <v>57</v>
      </c>
      <c r="M1196" s="103" t="s">
        <v>57</v>
      </c>
      <c r="N1196" s="193">
        <v>43233</v>
      </c>
      <c r="O1196" s="199">
        <v>13</v>
      </c>
      <c r="P1196" s="199">
        <v>5</v>
      </c>
      <c r="Q1196" s="199">
        <v>2018</v>
      </c>
      <c r="R1196" s="637">
        <f ca="1">DATEDIF(N1196,TODAY(),"Y")</f>
        <v>5</v>
      </c>
      <c r="S1196" s="15" t="s">
        <v>4809</v>
      </c>
      <c r="T1196" s="29" t="s">
        <v>2590</v>
      </c>
      <c r="U1196" s="142">
        <v>3307</v>
      </c>
      <c r="V1196" s="21" t="s">
        <v>53</v>
      </c>
      <c r="W1196" s="114" t="s">
        <v>47</v>
      </c>
      <c r="X1196" s="51" t="str">
        <f>UPPER(CONCATENATE(MID(AH1196,3,2),MID(AG1196,1,2),MID(Y1196,1,2),MID(Z1196,1,2),MID(AA1196,1,2),MID(AB1196,1,2),MID(AC1196,1,1)))</f>
        <v>984MOROYENIV</v>
      </c>
      <c r="Y1196" s="32" t="s">
        <v>79</v>
      </c>
      <c r="Z1196" s="32" t="s">
        <v>354</v>
      </c>
      <c r="AA1196" s="32" t="s">
        <v>1143</v>
      </c>
      <c r="AB1196" s="185" t="s">
        <v>53</v>
      </c>
      <c r="AC1196" s="481" t="s">
        <v>56</v>
      </c>
      <c r="AD1196" s="44" t="s">
        <v>57</v>
      </c>
      <c r="AE1196" s="141">
        <v>35898</v>
      </c>
      <c r="AF1196" s="18" t="s">
        <v>364</v>
      </c>
      <c r="AG1196" s="18" t="s">
        <v>123</v>
      </c>
      <c r="AH1196" s="18" t="s">
        <v>201</v>
      </c>
      <c r="AI1196" s="58" t="s">
        <v>4809</v>
      </c>
      <c r="AJ1196" s="32" t="s">
        <v>42</v>
      </c>
      <c r="AK1196" s="45">
        <v>298704</v>
      </c>
      <c r="AL1196" s="44" t="s">
        <v>2578</v>
      </c>
      <c r="AM1196" s="1094">
        <v>45202</v>
      </c>
      <c r="AN1196" s="15" t="s">
        <v>49</v>
      </c>
      <c r="AO1196" s="1111">
        <v>45245</v>
      </c>
      <c r="AP1196" s="44">
        <v>1</v>
      </c>
      <c r="AQ1196" s="45">
        <v>1</v>
      </c>
      <c r="AR1196" s="45">
        <v>2</v>
      </c>
      <c r="AS1196" s="114" t="s">
        <v>47</v>
      </c>
      <c r="AT1196" s="15" t="s">
        <v>59</v>
      </c>
      <c r="AU1196" s="398" t="s">
        <v>47</v>
      </c>
      <c r="AV1196" s="15"/>
      <c r="AW1196" s="18"/>
      <c r="AX1196" s="15"/>
      <c r="AY1196" s="164"/>
      <c r="AZ1196" s="15"/>
      <c r="BA1196" s="15"/>
      <c r="BB1196" s="164"/>
      <c r="BC1196" s="164"/>
      <c r="BD1196" s="164"/>
      <c r="BE1196" s="164"/>
      <c r="BF1196" s="164"/>
      <c r="BG1196" s="755">
        <f>IF(V1196="NINGUNO",6, IF(V1196="NIVEL INICIAL 3 AÑOS",6,IF(V1196="NIVEL INICIAL 4 AÑOS",6, IF(V1196="NIVEL INICIAL 5 AÑOS",6, IF(V1196="PRIMARIA - 1ER GRADO",6, IF(V1196="PRIMARIA - 2DO GRADO",7, IF(V1196="PRIMARIA - 3ER GRADO",8, IF(V1196="PRIMARIA - 4TO GRADO",9, IF(V1196="PRIMARIA - 5TO GRADO",10, IF(V1196="PRIMARIA - 6TO GRADO",11, IF(V1196="SECUNDARIA - 1ER GRADO",12, IF(V1196="SECUNDARIA - 2DO GRADO",13, IF(V1196="SECUNDARIA - 3ER GRADO",14, IF(V1196="SECUNDARIA - 4TO GRADO",15))))))))))))))</f>
        <v>6</v>
      </c>
      <c r="BH1196" s="709">
        <f>DATEDIF(N1196,"31/03/2024","Y")</f>
        <v>5</v>
      </c>
      <c r="BI1196" s="755">
        <f>BH1196-BG1196</f>
        <v>-1</v>
      </c>
      <c r="BJ1196" s="459" t="str">
        <f>IF(BI1196&lt;=1,"NO TIENE REZAGO", IF(BI1196=2,"2 AÑOS REZAGO", IF(BI1196=3,"3 AÑOS REZAGO", IF(BI1196&gt;=4, "4 AÑOS REZAGO A MÁS"))))</f>
        <v>NO TIENE REZAGO</v>
      </c>
      <c r="BK1196" s="164"/>
    </row>
    <row r="1197" spans="1:63" customFormat="1" ht="18.75" customHeight="1">
      <c r="A1197" s="481">
        <v>961</v>
      </c>
      <c r="B1197" s="23" t="s">
        <v>4811</v>
      </c>
      <c r="C1197" s="15" t="s">
        <v>33</v>
      </c>
      <c r="D1197" s="15" t="s">
        <v>33</v>
      </c>
      <c r="E1197" s="185" t="s">
        <v>132</v>
      </c>
      <c r="F1197" s="185" t="s">
        <v>4516</v>
      </c>
      <c r="G1197" s="310" t="str">
        <f>CONCATENATE(MID(Q1197,3,2),MID(P1197,1,2),MID(H1197,1,2),MID(I1197,1,2),MID(J1197,1,2), MID(K1197,1,2),MID(L1197,1,1))</f>
        <v>119ROPAENGAS</v>
      </c>
      <c r="H1197" s="197" t="s">
        <v>354</v>
      </c>
      <c r="I1197" s="197" t="s">
        <v>1292</v>
      </c>
      <c r="J1197" s="197" t="s">
        <v>2732</v>
      </c>
      <c r="K1197" s="197" t="s">
        <v>1053</v>
      </c>
      <c r="L1197" s="15" t="s">
        <v>57</v>
      </c>
      <c r="M1197" s="103" t="s">
        <v>57</v>
      </c>
      <c r="N1197" s="193">
        <v>40814</v>
      </c>
      <c r="O1197" s="199">
        <v>28</v>
      </c>
      <c r="P1197" s="199">
        <v>9</v>
      </c>
      <c r="Q1197" s="199">
        <v>2011</v>
      </c>
      <c r="R1197" s="637">
        <f t="shared" ref="R1197:R1209" ca="1" si="436">DATEDIF(N1197,TODAY(),"Y")</f>
        <v>12</v>
      </c>
      <c r="S1197" s="15" t="s">
        <v>4808</v>
      </c>
      <c r="T1197" s="29" t="s">
        <v>86</v>
      </c>
      <c r="U1197" s="362" t="s">
        <v>4517</v>
      </c>
      <c r="V1197" s="14" t="s">
        <v>2586</v>
      </c>
      <c r="W1197" s="114" t="s">
        <v>47</v>
      </c>
      <c r="X1197" s="51" t="str">
        <f t="shared" ref="X1197:X1209" si="437">UPPER(CONCATENATE(MID(AH1197,3,2),MID(AG1197,1,2),MID(Y1197,1,2),MID(Z1197,1,2),MID(AA1197,1,2),MID(AB1197,1,2),MID(AC1197,1,1)))</f>
        <v>9610PACOMAGAV</v>
      </c>
      <c r="Y1197" s="185" t="s">
        <v>1292</v>
      </c>
      <c r="Z1197" s="185" t="s">
        <v>492</v>
      </c>
      <c r="AA1197" s="185" t="s">
        <v>185</v>
      </c>
      <c r="AB1197" s="185" t="s">
        <v>172</v>
      </c>
      <c r="AC1197" s="481" t="s">
        <v>56</v>
      </c>
      <c r="AD1197" s="44" t="s">
        <v>111</v>
      </c>
      <c r="AE1197" s="193">
        <v>35353</v>
      </c>
      <c r="AF1197" s="362" t="s">
        <v>314</v>
      </c>
      <c r="AG1197" s="362" t="s">
        <v>114</v>
      </c>
      <c r="AH1197" s="362" t="s">
        <v>334</v>
      </c>
      <c r="AI1197" s="58" t="s">
        <v>4809</v>
      </c>
      <c r="AJ1197" s="150" t="s">
        <v>142</v>
      </c>
      <c r="AK1197" s="369" t="s">
        <v>4518</v>
      </c>
      <c r="AL1197" s="15" t="s">
        <v>2578</v>
      </c>
      <c r="AM1197" s="85">
        <v>45260.630289351851</v>
      </c>
      <c r="AN1197" s="15" t="s">
        <v>49</v>
      </c>
      <c r="AO1197" s="1111">
        <v>45272</v>
      </c>
      <c r="AP1197" s="15">
        <v>1</v>
      </c>
      <c r="AQ1197" s="20">
        <v>1</v>
      </c>
      <c r="AR1197" s="199">
        <v>1</v>
      </c>
      <c r="AS1197" s="146" t="s">
        <v>47</v>
      </c>
      <c r="AT1197" s="185" t="s">
        <v>48</v>
      </c>
      <c r="AU1197" s="164" t="s">
        <v>47</v>
      </c>
      <c r="AV1197" s="58"/>
      <c r="AW1197" s="18"/>
      <c r="AX1197" s="58"/>
      <c r="AY1197" s="164"/>
      <c r="AZ1197" s="58"/>
      <c r="BA1197" s="58"/>
      <c r="BB1197" s="164"/>
      <c r="BC1197" s="164"/>
      <c r="BD1197" s="164"/>
      <c r="BE1197" s="164"/>
      <c r="BF1197" s="164"/>
      <c r="BG1197" s="755">
        <f t="shared" ref="BG1197:BG1209" si="438">IF(V1197="NINGUNO",6, IF(V1197="NIVEL INICIAL 3 AÑOS",6,IF(V1197="NIVEL INICIAL 4 AÑOS",6, IF(V1197="NIVEL INICIAL 5 AÑOS",6, IF(V1197="PRIMARIA - 1ER GRADO",6, IF(V1197="PRIMARIA - 2DO GRADO",7, IF(V1197="PRIMARIA - 3ER GRADO",8, IF(V1197="PRIMARIA - 4TO GRADO",9, IF(V1197="PRIMARIA - 5TO GRADO",10, IF(V1197="PRIMARIA - 6TO GRADO",11, IF(V1197="SECUNDARIA - 1ER GRADO",12, IF(V1197="SECUNDARIA - 2DO GRADO",13, IF(V1197="SECUNDARIA - 3ER GRADO",14, IF(V1197="SECUNDARIA - 4TO GRADO",15))))))))))))))</f>
        <v>11</v>
      </c>
      <c r="BH1197" s="709">
        <f t="shared" ref="BH1197:BH1209" si="439">DATEDIF(N1197,"31/03/2024","Y")</f>
        <v>12</v>
      </c>
      <c r="BI1197" s="755">
        <f t="shared" ref="BI1197:BI1209" si="440">BH1197-BG1197</f>
        <v>1</v>
      </c>
      <c r="BJ1197" s="459" t="str">
        <f t="shared" ref="BJ1197:BJ1209" si="441">IF(BI1197&lt;=1,"NO TIENE REZAGO", IF(BI1197=2,"2 AÑOS REZAGO", IF(BI1197=3,"3 AÑOS REZAGO", IF(BI1197&gt;=4, "4 AÑOS REZAGO A MÁS"))))</f>
        <v>NO TIENE REZAGO</v>
      </c>
      <c r="BK1197" s="164"/>
    </row>
    <row r="1198" spans="1:63" customFormat="1" ht="18.75" customHeight="1">
      <c r="A1198" s="481">
        <v>1036</v>
      </c>
      <c r="B1198" s="23" t="s">
        <v>4811</v>
      </c>
      <c r="C1198" s="15" t="s">
        <v>33</v>
      </c>
      <c r="D1198" s="15" t="s">
        <v>33</v>
      </c>
      <c r="E1198" s="15" t="s">
        <v>2048</v>
      </c>
      <c r="F1198" s="185">
        <v>946026511</v>
      </c>
      <c r="G1198" s="310" t="str">
        <f>CONCATENATE(MID(Q1198,3,2),MID(P1198,1,2),MID(H1198,1,2),MID(I1198,1,2),MID(J1198,1,2), MID(K1198,1,2),MID(L1198,1,1))</f>
        <v>1311ROSUARNAS</v>
      </c>
      <c r="H1198" s="197" t="s">
        <v>354</v>
      </c>
      <c r="I1198" s="197" t="s">
        <v>61</v>
      </c>
      <c r="J1198" s="197" t="s">
        <v>2809</v>
      </c>
      <c r="K1198" s="197" t="s">
        <v>834</v>
      </c>
      <c r="L1198" s="15" t="s">
        <v>57</v>
      </c>
      <c r="M1198" s="103" t="s">
        <v>57</v>
      </c>
      <c r="N1198" s="193">
        <v>41582</v>
      </c>
      <c r="O1198" s="199">
        <v>4</v>
      </c>
      <c r="P1198" s="199">
        <v>11</v>
      </c>
      <c r="Q1198" s="199">
        <v>2013</v>
      </c>
      <c r="R1198" s="637">
        <f t="shared" ca="1" si="436"/>
        <v>10</v>
      </c>
      <c r="S1198" s="15" t="s">
        <v>4809</v>
      </c>
      <c r="T1198" s="29" t="s">
        <v>2590</v>
      </c>
      <c r="U1198" s="371" t="s">
        <v>327</v>
      </c>
      <c r="V1198" s="756" t="s">
        <v>2631</v>
      </c>
      <c r="W1198" s="114" t="s">
        <v>47</v>
      </c>
      <c r="X1198" s="51" t="str">
        <f t="shared" si="437"/>
        <v>9503SUCAEUDEV</v>
      </c>
      <c r="Y1198" s="197" t="s">
        <v>61</v>
      </c>
      <c r="Z1198" s="197" t="s">
        <v>1731</v>
      </c>
      <c r="AA1198" s="197" t="s">
        <v>4722</v>
      </c>
      <c r="AB1198" s="197" t="s">
        <v>63</v>
      </c>
      <c r="AC1198" s="481" t="s">
        <v>56</v>
      </c>
      <c r="AD1198" s="15" t="s">
        <v>42</v>
      </c>
      <c r="AE1198" s="361">
        <v>34775</v>
      </c>
      <c r="AF1198" s="362" t="s">
        <v>284</v>
      </c>
      <c r="AG1198" s="362" t="s">
        <v>88</v>
      </c>
      <c r="AH1198" s="362" t="s">
        <v>278</v>
      </c>
      <c r="AI1198" s="58" t="s">
        <v>4809</v>
      </c>
      <c r="AJ1198" s="197" t="s">
        <v>42</v>
      </c>
      <c r="AK1198" s="372" t="s">
        <v>4723</v>
      </c>
      <c r="AL1198" s="15" t="s">
        <v>2578</v>
      </c>
      <c r="AM1198" s="85">
        <v>45252.83232238426</v>
      </c>
      <c r="AN1198" s="15" t="s">
        <v>49</v>
      </c>
      <c r="AO1198" s="1115">
        <v>45286</v>
      </c>
      <c r="AP1198" s="15">
        <v>1</v>
      </c>
      <c r="AQ1198" s="20">
        <v>1</v>
      </c>
      <c r="AR1198" s="199">
        <v>2</v>
      </c>
      <c r="AS1198" s="146" t="s">
        <v>47</v>
      </c>
      <c r="AT1198" s="185" t="s">
        <v>67</v>
      </c>
      <c r="AU1198" s="164" t="s">
        <v>47</v>
      </c>
      <c r="AV1198" s="58"/>
      <c r="AW1198" s="18"/>
      <c r="AX1198" s="58"/>
      <c r="AY1198" s="164"/>
      <c r="AZ1198" s="58"/>
      <c r="BA1198" s="58"/>
      <c r="BB1198" s="164"/>
      <c r="BC1198" s="164"/>
      <c r="BD1198" s="164"/>
      <c r="BE1198" s="164"/>
      <c r="BF1198" s="164"/>
      <c r="BG1198" s="755">
        <f t="shared" si="438"/>
        <v>6</v>
      </c>
      <c r="BH1198" s="709">
        <f t="shared" si="439"/>
        <v>10</v>
      </c>
      <c r="BI1198" s="755">
        <f t="shared" si="440"/>
        <v>4</v>
      </c>
      <c r="BJ1198" s="459" t="str">
        <f t="shared" si="441"/>
        <v>4 AÑOS REZAGO A MÁS</v>
      </c>
      <c r="BK1198" s="164"/>
    </row>
    <row r="1199" spans="1:63" customFormat="1" ht="18.75" customHeight="1">
      <c r="A1199" s="481">
        <v>646</v>
      </c>
      <c r="B1199" s="114" t="s">
        <v>2836</v>
      </c>
      <c r="C1199" s="15" t="s">
        <v>33</v>
      </c>
      <c r="D1199" s="15" t="s">
        <v>33</v>
      </c>
      <c r="E1199" s="15" t="s">
        <v>2048</v>
      </c>
      <c r="F1199" s="15">
        <v>925564628</v>
      </c>
      <c r="G1199" s="310" t="str">
        <f>CONCATENATE(MID(Q1199,3,2),MID(P1199,1,2),MID(H1199,1,2),MID(I1199,1,2),MID(J1199,1,2), MID(K1199,1,2),MID(L1199,1,1))</f>
        <v>139ROTOJOANS</v>
      </c>
      <c r="H1199" s="18" t="s">
        <v>354</v>
      </c>
      <c r="I1199" s="18" t="s">
        <v>1608</v>
      </c>
      <c r="J1199" s="18" t="s">
        <v>3652</v>
      </c>
      <c r="K1199" s="18" t="s">
        <v>2163</v>
      </c>
      <c r="L1199" s="15" t="s">
        <v>57</v>
      </c>
      <c r="M1199" s="103" t="s">
        <v>57</v>
      </c>
      <c r="N1199" s="193">
        <v>41524</v>
      </c>
      <c r="O1199" s="199">
        <v>7</v>
      </c>
      <c r="P1199" s="199">
        <v>9</v>
      </c>
      <c r="Q1199" s="199">
        <v>2013</v>
      </c>
      <c r="R1199" s="637">
        <f t="shared" ca="1" si="436"/>
        <v>10</v>
      </c>
      <c r="S1199" s="15" t="s">
        <v>4808</v>
      </c>
      <c r="T1199" s="29" t="s">
        <v>2590</v>
      </c>
      <c r="U1199" s="115" t="s">
        <v>3653</v>
      </c>
      <c r="V1199" s="14" t="s">
        <v>2602</v>
      </c>
      <c r="W1199" s="114" t="s">
        <v>47</v>
      </c>
      <c r="X1199" s="51" t="str">
        <f t="shared" si="437"/>
        <v>931TOROKAANV</v>
      </c>
      <c r="Y1199" s="15" t="s">
        <v>1608</v>
      </c>
      <c r="Z1199" s="15" t="s">
        <v>338</v>
      </c>
      <c r="AA1199" s="15" t="s">
        <v>1609</v>
      </c>
      <c r="AB1199" s="15" t="s">
        <v>177</v>
      </c>
      <c r="AC1199" s="481" t="s">
        <v>56</v>
      </c>
      <c r="AD1199" s="44" t="s">
        <v>111</v>
      </c>
      <c r="AE1199" s="116">
        <v>33999</v>
      </c>
      <c r="AF1199" s="18" t="s">
        <v>241</v>
      </c>
      <c r="AG1199" s="18" t="s">
        <v>144</v>
      </c>
      <c r="AH1199" s="18" t="s">
        <v>293</v>
      </c>
      <c r="AI1199" s="58" t="s">
        <v>4809</v>
      </c>
      <c r="AJ1199" s="150" t="s">
        <v>142</v>
      </c>
      <c r="AK1199" s="130" t="s">
        <v>1610</v>
      </c>
      <c r="AL1199" s="15" t="s">
        <v>2578</v>
      </c>
      <c r="AM1199" s="85">
        <v>45184</v>
      </c>
      <c r="AN1199" s="15" t="s">
        <v>49</v>
      </c>
      <c r="AO1199" s="1111">
        <v>45240</v>
      </c>
      <c r="AP1199" s="15">
        <v>1</v>
      </c>
      <c r="AQ1199" s="20">
        <v>1</v>
      </c>
      <c r="AR1199" s="20">
        <v>1</v>
      </c>
      <c r="AS1199" s="114" t="s">
        <v>47</v>
      </c>
      <c r="AT1199" s="15" t="s">
        <v>90</v>
      </c>
      <c r="AU1199" s="398" t="s">
        <v>47</v>
      </c>
      <c r="AV1199" s="15"/>
      <c r="AW1199" s="18"/>
      <c r="AX1199" s="15"/>
      <c r="AY1199" s="164"/>
      <c r="AZ1199" s="15"/>
      <c r="BA1199" s="15"/>
      <c r="BB1199" s="164"/>
      <c r="BC1199" s="164"/>
      <c r="BD1199" s="164"/>
      <c r="BE1199" s="164"/>
      <c r="BF1199" s="164"/>
      <c r="BG1199" s="755">
        <f t="shared" si="438"/>
        <v>8</v>
      </c>
      <c r="BH1199" s="709">
        <f t="shared" si="439"/>
        <v>10</v>
      </c>
      <c r="BI1199" s="755">
        <f t="shared" si="440"/>
        <v>2</v>
      </c>
      <c r="BJ1199" s="459" t="str">
        <f t="shared" si="441"/>
        <v>2 AÑOS REZAGO</v>
      </c>
      <c r="BK1199" s="164"/>
    </row>
    <row r="1200" spans="1:63" customFormat="1" ht="18.75" customHeight="1">
      <c r="A1200" s="481">
        <v>730</v>
      </c>
      <c r="B1200" s="114" t="s">
        <v>2836</v>
      </c>
      <c r="C1200" s="15" t="s">
        <v>50</v>
      </c>
      <c r="D1200" s="18" t="s">
        <v>77</v>
      </c>
      <c r="E1200" s="44" t="s">
        <v>780</v>
      </c>
      <c r="F1200" s="44">
        <v>979838090</v>
      </c>
      <c r="G1200" s="310" t="str">
        <f>CONCATENATE(MID(Q1200,3,2),MID(P1200,1,2),MID(H1200,1,2),MID(I1200,1,2),MID(J1200,1,2), MID(K1200,1,2),MID(L1200,1,1))</f>
        <v>1710ROGOEDGAS</v>
      </c>
      <c r="H1200" s="32" t="s">
        <v>3543</v>
      </c>
      <c r="I1200" s="32" t="s">
        <v>234</v>
      </c>
      <c r="J1200" s="32" t="s">
        <v>3786</v>
      </c>
      <c r="K1200" s="32" t="s">
        <v>1053</v>
      </c>
      <c r="L1200" s="15" t="s">
        <v>57</v>
      </c>
      <c r="M1200" s="103" t="s">
        <v>57</v>
      </c>
      <c r="N1200" s="193">
        <v>43010</v>
      </c>
      <c r="O1200" s="199">
        <v>2</v>
      </c>
      <c r="P1200" s="199">
        <v>10</v>
      </c>
      <c r="Q1200" s="199">
        <v>2017</v>
      </c>
      <c r="R1200" s="637">
        <f t="shared" ca="1" si="436"/>
        <v>6</v>
      </c>
      <c r="S1200" s="15" t="s">
        <v>4808</v>
      </c>
      <c r="T1200" s="29" t="s">
        <v>2590</v>
      </c>
      <c r="U1200" s="142">
        <v>658</v>
      </c>
      <c r="V1200" s="21" t="s">
        <v>53</v>
      </c>
      <c r="W1200" s="114" t="s">
        <v>47</v>
      </c>
      <c r="X1200" s="51" t="str">
        <f t="shared" si="437"/>
        <v>021GOGUGIDEV</v>
      </c>
      <c r="Y1200" s="32" t="s">
        <v>550</v>
      </c>
      <c r="Z1200" s="32" t="s">
        <v>781</v>
      </c>
      <c r="AA1200" s="32" t="s">
        <v>782</v>
      </c>
      <c r="AB1200" s="32" t="s">
        <v>783</v>
      </c>
      <c r="AC1200" s="481" t="s">
        <v>56</v>
      </c>
      <c r="AD1200" s="44" t="s">
        <v>57</v>
      </c>
      <c r="AE1200" s="76">
        <v>37270</v>
      </c>
      <c r="AF1200" s="18" t="s">
        <v>368</v>
      </c>
      <c r="AG1200" s="18" t="s">
        <v>144</v>
      </c>
      <c r="AH1200" s="18" t="s">
        <v>491</v>
      </c>
      <c r="AI1200" s="58" t="s">
        <v>4809</v>
      </c>
      <c r="AJ1200" s="32" t="s">
        <v>58</v>
      </c>
      <c r="AK1200" s="45">
        <v>31294320</v>
      </c>
      <c r="AL1200" s="44" t="s">
        <v>2578</v>
      </c>
      <c r="AM1200" s="1105">
        <v>45184</v>
      </c>
      <c r="AN1200" s="15" t="s">
        <v>49</v>
      </c>
      <c r="AO1200" s="1111">
        <v>45256</v>
      </c>
      <c r="AP1200" s="44">
        <v>1</v>
      </c>
      <c r="AQ1200" s="45">
        <v>1</v>
      </c>
      <c r="AR1200" s="45">
        <v>2</v>
      </c>
      <c r="AS1200" s="114" t="s">
        <v>47</v>
      </c>
      <c r="AT1200" s="15" t="s">
        <v>59</v>
      </c>
      <c r="AU1200" s="398" t="s">
        <v>47</v>
      </c>
      <c r="AV1200" s="15"/>
      <c r="AW1200" s="18"/>
      <c r="AX1200" s="15"/>
      <c r="AY1200" s="164"/>
      <c r="AZ1200" s="15"/>
      <c r="BA1200" s="15"/>
      <c r="BB1200" s="164"/>
      <c r="BC1200" s="164"/>
      <c r="BD1200" s="164"/>
      <c r="BE1200" s="164"/>
      <c r="BF1200" s="164"/>
      <c r="BG1200" s="755">
        <f t="shared" si="438"/>
        <v>6</v>
      </c>
      <c r="BH1200" s="709">
        <f t="shared" si="439"/>
        <v>6</v>
      </c>
      <c r="BI1200" s="755">
        <f t="shared" si="440"/>
        <v>0</v>
      </c>
      <c r="BJ1200" s="459" t="str">
        <f t="shared" si="441"/>
        <v>NO TIENE REZAGO</v>
      </c>
      <c r="BK1200" s="164"/>
    </row>
    <row r="1201" spans="1:63" customFormat="1" ht="18.75" customHeight="1">
      <c r="A1201" s="481">
        <v>589</v>
      </c>
      <c r="B1201" s="114" t="s">
        <v>2836</v>
      </c>
      <c r="C1201" s="15" t="s">
        <v>33</v>
      </c>
      <c r="D1201" s="15" t="s">
        <v>33</v>
      </c>
      <c r="E1201" s="16" t="s">
        <v>99</v>
      </c>
      <c r="F1201" s="15" t="s">
        <v>1482</v>
      </c>
      <c r="G1201" s="310" t="str">
        <f>CONCATENATE(MID(Q1201,3,2),MID(P1201,1,2),MID(H1201,1,2),MID(I1201,1,2),MID(J1201,1,2), MID(K1201,1,2),MID(L1201,1,1))</f>
        <v>196RORECASAP</v>
      </c>
      <c r="H1201" s="18" t="s">
        <v>3543</v>
      </c>
      <c r="I1201" s="18" t="s">
        <v>1423</v>
      </c>
      <c r="J1201" s="18" t="s">
        <v>3544</v>
      </c>
      <c r="K1201" s="18" t="s">
        <v>1982</v>
      </c>
      <c r="L1201" s="21" t="s">
        <v>42</v>
      </c>
      <c r="M1201" s="21" t="s">
        <v>42</v>
      </c>
      <c r="N1201" s="193">
        <v>43624</v>
      </c>
      <c r="O1201" s="199">
        <v>8</v>
      </c>
      <c r="P1201" s="199">
        <v>6</v>
      </c>
      <c r="Q1201" s="199">
        <v>2019</v>
      </c>
      <c r="R1201" s="637">
        <f t="shared" ca="1" si="436"/>
        <v>4</v>
      </c>
      <c r="S1201" s="15" t="s">
        <v>4809</v>
      </c>
      <c r="T1201" s="15" t="s">
        <v>42</v>
      </c>
      <c r="U1201" s="115" t="s">
        <v>3545</v>
      </c>
      <c r="V1201" s="21" t="s">
        <v>53</v>
      </c>
      <c r="W1201" s="114" t="s">
        <v>47</v>
      </c>
      <c r="X1201" s="51" t="str">
        <f t="shared" si="437"/>
        <v>0212ROREANALV</v>
      </c>
      <c r="Y1201" s="15" t="s">
        <v>226</v>
      </c>
      <c r="Z1201" s="15" t="s">
        <v>1423</v>
      </c>
      <c r="AA1201" s="15" t="s">
        <v>1483</v>
      </c>
      <c r="AB1201" s="15" t="s">
        <v>55</v>
      </c>
      <c r="AC1201" s="481" t="s">
        <v>56</v>
      </c>
      <c r="AD1201" s="44" t="s">
        <v>111</v>
      </c>
      <c r="AE1201" s="116">
        <v>37621</v>
      </c>
      <c r="AF1201" s="18" t="s">
        <v>418</v>
      </c>
      <c r="AG1201" s="18" t="s">
        <v>206</v>
      </c>
      <c r="AH1201" s="18" t="s">
        <v>491</v>
      </c>
      <c r="AI1201" s="58" t="s">
        <v>4809</v>
      </c>
      <c r="AJ1201" s="150" t="s">
        <v>142</v>
      </c>
      <c r="AK1201" s="117" t="s">
        <v>1484</v>
      </c>
      <c r="AL1201" s="15" t="s">
        <v>2578</v>
      </c>
      <c r="AM1201" s="1094">
        <v>45201.822395833333</v>
      </c>
      <c r="AN1201" s="15" t="s">
        <v>49</v>
      </c>
      <c r="AO1201" s="24">
        <v>45251</v>
      </c>
      <c r="AP1201" s="15">
        <v>1</v>
      </c>
      <c r="AQ1201" s="20">
        <v>1</v>
      </c>
      <c r="AR1201" s="20">
        <v>1</v>
      </c>
      <c r="AS1201" s="114" t="s">
        <v>47</v>
      </c>
      <c r="AT1201" s="15" t="s">
        <v>48</v>
      </c>
      <c r="AU1201" s="16" t="s">
        <v>47</v>
      </c>
      <c r="AV1201" s="15"/>
      <c r="AW1201" s="18"/>
      <c r="AX1201" s="15"/>
      <c r="AY1201" s="18"/>
      <c r="AZ1201" s="15"/>
      <c r="BA1201" s="15"/>
      <c r="BB1201" s="18"/>
      <c r="BC1201" s="18"/>
      <c r="BD1201" s="18"/>
      <c r="BE1201" s="18"/>
      <c r="BF1201" s="18"/>
      <c r="BG1201" s="759">
        <f t="shared" si="438"/>
        <v>6</v>
      </c>
      <c r="BH1201" s="41">
        <f t="shared" si="439"/>
        <v>4</v>
      </c>
      <c r="BI1201" s="759">
        <f t="shared" si="440"/>
        <v>-2</v>
      </c>
      <c r="BJ1201" s="105" t="str">
        <f t="shared" si="441"/>
        <v>NO TIENE REZAGO</v>
      </c>
      <c r="BK1201" s="164"/>
    </row>
    <row r="1202" spans="1:63" customFormat="1" ht="18.75" customHeight="1">
      <c r="A1202" s="481">
        <v>790</v>
      </c>
      <c r="B1202" s="23" t="s">
        <v>4811</v>
      </c>
      <c r="C1202" s="15" t="s">
        <v>33</v>
      </c>
      <c r="D1202" s="15" t="s">
        <v>33</v>
      </c>
      <c r="E1202" s="198" t="s">
        <v>99</v>
      </c>
      <c r="F1202" s="198">
        <v>921471631</v>
      </c>
      <c r="G1202" s="310" t="str">
        <f>CONCATENATE(MID(Q1202,3,2),MID(P1202,1,2),MID(H1202,1,2),MID(I1202,1,2),MID(J1202,1,2), MID(K1202,1,2),MID(L1202,1,1))</f>
        <v>1110ROALDAALP</v>
      </c>
      <c r="H1202" s="197" t="s">
        <v>226</v>
      </c>
      <c r="I1202" s="197" t="s">
        <v>4030</v>
      </c>
      <c r="J1202" s="197" t="s">
        <v>1957</v>
      </c>
      <c r="K1202" s="197" t="s">
        <v>366</v>
      </c>
      <c r="L1202" s="15" t="s">
        <v>42</v>
      </c>
      <c r="M1202" s="185" t="s">
        <v>42</v>
      </c>
      <c r="N1202" s="193">
        <v>40835</v>
      </c>
      <c r="O1202" s="199">
        <v>19</v>
      </c>
      <c r="P1202" s="199">
        <v>10</v>
      </c>
      <c r="Q1202" s="199">
        <v>2011</v>
      </c>
      <c r="R1202" s="637">
        <f t="shared" ca="1" si="436"/>
        <v>12</v>
      </c>
      <c r="S1202" s="15" t="s">
        <v>4808</v>
      </c>
      <c r="T1202" s="185" t="s">
        <v>42</v>
      </c>
      <c r="U1202" s="197">
        <v>3153467</v>
      </c>
      <c r="V1202" s="14" t="s">
        <v>2582</v>
      </c>
      <c r="W1202" s="114" t="s">
        <v>47</v>
      </c>
      <c r="X1202" s="51" t="str">
        <f t="shared" si="437"/>
        <v>9411ALGAYEDEV</v>
      </c>
      <c r="Y1202" s="197" t="s">
        <v>4030</v>
      </c>
      <c r="Z1202" s="192" t="s">
        <v>420</v>
      </c>
      <c r="AA1202" s="192" t="s">
        <v>4033</v>
      </c>
      <c r="AB1202" s="192" t="s">
        <v>223</v>
      </c>
      <c r="AC1202" s="481" t="s">
        <v>56</v>
      </c>
      <c r="AD1202" s="498" t="s">
        <v>42</v>
      </c>
      <c r="AE1202" s="204">
        <v>34666</v>
      </c>
      <c r="AF1202" s="405" t="s">
        <v>186</v>
      </c>
      <c r="AG1202" s="405" t="s">
        <v>65</v>
      </c>
      <c r="AH1202" s="405" t="s">
        <v>75</v>
      </c>
      <c r="AI1202" s="58" t="s">
        <v>4809</v>
      </c>
      <c r="AJ1202" s="198" t="s">
        <v>42</v>
      </c>
      <c r="AK1202" s="200">
        <v>788987</v>
      </c>
      <c r="AL1202" s="58" t="s">
        <v>6721</v>
      </c>
      <c r="AM1202" s="1102">
        <v>45253.730706018519</v>
      </c>
      <c r="AN1202" s="15" t="s">
        <v>49</v>
      </c>
      <c r="AO1202" s="1111">
        <v>45266</v>
      </c>
      <c r="AP1202" s="498">
        <v>2</v>
      </c>
      <c r="AQ1202" s="377">
        <v>2</v>
      </c>
      <c r="AR1202" s="200">
        <v>1</v>
      </c>
      <c r="AS1202" s="146" t="s">
        <v>47</v>
      </c>
      <c r="AT1202" s="198" t="s">
        <v>98</v>
      </c>
      <c r="AU1202" s="164" t="s">
        <v>47</v>
      </c>
      <c r="AV1202" s="58"/>
      <c r="AW1202" s="18"/>
      <c r="AX1202" s="58"/>
      <c r="AY1202" s="164"/>
      <c r="AZ1202" s="58"/>
      <c r="BA1202" s="58"/>
      <c r="BB1202" s="164"/>
      <c r="BC1202" s="164"/>
      <c r="BD1202" s="164"/>
      <c r="BE1202" s="164"/>
      <c r="BF1202" s="164"/>
      <c r="BG1202" s="755">
        <f t="shared" si="438"/>
        <v>10</v>
      </c>
      <c r="BH1202" s="709">
        <f t="shared" si="439"/>
        <v>12</v>
      </c>
      <c r="BI1202" s="755">
        <f t="shared" si="440"/>
        <v>2</v>
      </c>
      <c r="BJ1202" s="459" t="str">
        <f t="shared" si="441"/>
        <v>2 AÑOS REZAGO</v>
      </c>
      <c r="BK1202" s="164"/>
    </row>
    <row r="1203" spans="1:63" customFormat="1" ht="18.75" customHeight="1">
      <c r="A1203" s="481">
        <v>791</v>
      </c>
      <c r="B1203" s="23" t="s">
        <v>4811</v>
      </c>
      <c r="C1203" s="15" t="s">
        <v>33</v>
      </c>
      <c r="D1203" s="15" t="s">
        <v>33</v>
      </c>
      <c r="E1203" s="198" t="s">
        <v>99</v>
      </c>
      <c r="F1203" s="198">
        <v>921471631</v>
      </c>
      <c r="G1203" s="310" t="str">
        <f>CONCATENATE(MID(Q1203,3,2),MID(P1203,1,2),MID(H1203,1,2),MID(I1203,1,2),MID(J1203,1,2), MID(K1203,1,2),MID(L1203,1,1))</f>
        <v>137ROALVEFRP</v>
      </c>
      <c r="H1203" s="197" t="s">
        <v>226</v>
      </c>
      <c r="I1203" s="197" t="s">
        <v>4030</v>
      </c>
      <c r="J1203" s="197" t="s">
        <v>283</v>
      </c>
      <c r="K1203" s="197" t="s">
        <v>2228</v>
      </c>
      <c r="L1203" s="15" t="s">
        <v>42</v>
      </c>
      <c r="M1203" s="185" t="s">
        <v>42</v>
      </c>
      <c r="N1203" s="193">
        <v>41476</v>
      </c>
      <c r="O1203" s="199">
        <v>21</v>
      </c>
      <c r="P1203" s="199">
        <v>7</v>
      </c>
      <c r="Q1203" s="199">
        <v>2013</v>
      </c>
      <c r="R1203" s="637">
        <f t="shared" ca="1" si="436"/>
        <v>10</v>
      </c>
      <c r="S1203" s="15" t="s">
        <v>4809</v>
      </c>
      <c r="T1203" s="185" t="s">
        <v>42</v>
      </c>
      <c r="U1203" s="197">
        <v>3155704</v>
      </c>
      <c r="V1203" s="14" t="s">
        <v>2644</v>
      </c>
      <c r="W1203" s="114" t="s">
        <v>47</v>
      </c>
      <c r="X1203" s="51" t="str">
        <f t="shared" si="437"/>
        <v>9411ALGAYEDEV</v>
      </c>
      <c r="Y1203" s="197" t="s">
        <v>4030</v>
      </c>
      <c r="Z1203" s="192" t="s">
        <v>420</v>
      </c>
      <c r="AA1203" s="192" t="s">
        <v>4033</v>
      </c>
      <c r="AB1203" s="192" t="s">
        <v>223</v>
      </c>
      <c r="AC1203" s="481" t="s">
        <v>56</v>
      </c>
      <c r="AD1203" s="498" t="s">
        <v>42</v>
      </c>
      <c r="AE1203" s="204">
        <v>34666</v>
      </c>
      <c r="AF1203" s="405" t="s">
        <v>186</v>
      </c>
      <c r="AG1203" s="405" t="s">
        <v>65</v>
      </c>
      <c r="AH1203" s="405" t="s">
        <v>75</v>
      </c>
      <c r="AI1203" s="58" t="s">
        <v>4809</v>
      </c>
      <c r="AJ1203" s="198" t="s">
        <v>42</v>
      </c>
      <c r="AK1203" s="200">
        <v>788987</v>
      </c>
      <c r="AL1203" s="58" t="s">
        <v>6721</v>
      </c>
      <c r="AM1203" s="1102">
        <v>45253.732951388891</v>
      </c>
      <c r="AN1203" s="498"/>
      <c r="AO1203" s="1116"/>
      <c r="AP1203" s="498"/>
      <c r="AQ1203" s="377"/>
      <c r="AR1203" s="200"/>
      <c r="AS1203" s="146" t="s">
        <v>47</v>
      </c>
      <c r="AT1203" s="198" t="s">
        <v>98</v>
      </c>
      <c r="AU1203" s="164" t="s">
        <v>47</v>
      </c>
      <c r="AV1203" s="58"/>
      <c r="AW1203" s="180"/>
      <c r="AX1203" s="58"/>
      <c r="AY1203" s="164"/>
      <c r="AZ1203" s="58"/>
      <c r="BA1203" s="58"/>
      <c r="BB1203" s="164"/>
      <c r="BC1203" s="164"/>
      <c r="BD1203" s="164"/>
      <c r="BE1203" s="164"/>
      <c r="BF1203" s="164"/>
      <c r="BG1203" s="755">
        <f t="shared" si="438"/>
        <v>9</v>
      </c>
      <c r="BH1203" s="709">
        <f t="shared" si="439"/>
        <v>10</v>
      </c>
      <c r="BI1203" s="755">
        <f t="shared" si="440"/>
        <v>1</v>
      </c>
      <c r="BJ1203" s="459" t="str">
        <f t="shared" si="441"/>
        <v>NO TIENE REZAGO</v>
      </c>
      <c r="BK1203" s="164"/>
    </row>
    <row r="1204" spans="1:63" ht="18.75" customHeight="1">
      <c r="A1204" s="481">
        <v>342</v>
      </c>
      <c r="B1204" s="114" t="s">
        <v>2836</v>
      </c>
      <c r="C1204" s="15" t="s">
        <v>33</v>
      </c>
      <c r="D1204" s="15" t="s">
        <v>33</v>
      </c>
      <c r="E1204" s="16" t="s">
        <v>99</v>
      </c>
      <c r="F1204" s="15">
        <v>930726669</v>
      </c>
      <c r="G1204" s="310" t="str">
        <f>CONCATENATE(MID(Q1204,3,2),MID(P1204,1,2),MID(H1204,1,2),MID(I1204,1,2),MID(J1204,1,2), MID(K1204,1,2),MID(L1204,1,1))</f>
        <v>206ROGIEDDAN</v>
      </c>
      <c r="H1204" s="18" t="s">
        <v>226</v>
      </c>
      <c r="I1204" s="18" t="s">
        <v>728</v>
      </c>
      <c r="J1204" s="18" t="s">
        <v>1775</v>
      </c>
      <c r="K1204" s="18" t="s">
        <v>1957</v>
      </c>
      <c r="L1204" s="21" t="s">
        <v>1938</v>
      </c>
      <c r="M1204" s="185" t="s">
        <v>1938</v>
      </c>
      <c r="N1204" s="193">
        <v>44012</v>
      </c>
      <c r="O1204" s="199">
        <v>30</v>
      </c>
      <c r="P1204" s="199">
        <v>6</v>
      </c>
      <c r="Q1204" s="199">
        <v>2020</v>
      </c>
      <c r="R1204" s="637">
        <f t="shared" ca="1" si="436"/>
        <v>3</v>
      </c>
      <c r="S1204" s="15" t="s">
        <v>4808</v>
      </c>
      <c r="T1204" s="15" t="s">
        <v>2113</v>
      </c>
      <c r="U1204" s="115" t="s">
        <v>3089</v>
      </c>
      <c r="V1204" s="21" t="s">
        <v>53</v>
      </c>
      <c r="W1204" s="114" t="s">
        <v>47</v>
      </c>
      <c r="X1204" s="51" t="str">
        <f t="shared" si="437"/>
        <v>933GILAYODEV</v>
      </c>
      <c r="Y1204" s="15" t="s">
        <v>728</v>
      </c>
      <c r="Z1204" s="15" t="s">
        <v>729</v>
      </c>
      <c r="AA1204" s="15" t="s">
        <v>730</v>
      </c>
      <c r="AB1204" s="15" t="s">
        <v>81</v>
      </c>
      <c r="AC1204" s="481" t="s">
        <v>56</v>
      </c>
      <c r="AD1204" s="44" t="s">
        <v>57</v>
      </c>
      <c r="AE1204" s="116">
        <v>34046</v>
      </c>
      <c r="AF1204" s="18" t="s">
        <v>199</v>
      </c>
      <c r="AG1204" s="18" t="s">
        <v>253</v>
      </c>
      <c r="AH1204" s="18" t="s">
        <v>293</v>
      </c>
      <c r="AI1204" s="58" t="s">
        <v>4809</v>
      </c>
      <c r="AJ1204" s="32" t="s">
        <v>58</v>
      </c>
      <c r="AK1204" s="117" t="s">
        <v>731</v>
      </c>
      <c r="AL1204" s="15" t="s">
        <v>2578</v>
      </c>
      <c r="AM1204" s="31">
        <v>45203.46199074074</v>
      </c>
      <c r="AN1204" s="15" t="s">
        <v>49</v>
      </c>
      <c r="AO1204" s="31">
        <v>45245</v>
      </c>
      <c r="AP1204" s="15">
        <v>1</v>
      </c>
      <c r="AQ1204" s="20">
        <v>1</v>
      </c>
      <c r="AR1204" s="20">
        <v>1</v>
      </c>
      <c r="AS1204" s="114" t="s">
        <v>47</v>
      </c>
      <c r="AT1204" s="15" t="s">
        <v>48</v>
      </c>
      <c r="AU1204" s="809" t="s">
        <v>47</v>
      </c>
      <c r="AV1204" s="15"/>
      <c r="AW1204" s="180"/>
      <c r="AX1204" s="15"/>
      <c r="AY1204" s="164"/>
      <c r="AZ1204" s="15"/>
      <c r="BA1204" s="15"/>
      <c r="BB1204" s="164"/>
      <c r="BC1204" s="164"/>
      <c r="BD1204" s="164"/>
      <c r="BE1204" s="164"/>
      <c r="BF1204" s="164"/>
      <c r="BG1204" s="755">
        <f t="shared" si="438"/>
        <v>6</v>
      </c>
      <c r="BH1204" s="709">
        <f t="shared" si="439"/>
        <v>3</v>
      </c>
      <c r="BI1204" s="755">
        <f t="shared" si="440"/>
        <v>-3</v>
      </c>
      <c r="BJ1204" s="459" t="str">
        <f t="shared" si="441"/>
        <v>NO TIENE REZAGO</v>
      </c>
      <c r="BK1204" s="164"/>
    </row>
    <row r="1205" spans="1:63" customFormat="1" ht="18.75" customHeight="1">
      <c r="A1205" s="481">
        <v>1175</v>
      </c>
      <c r="B1205" s="23" t="s">
        <v>5311</v>
      </c>
      <c r="C1205" s="15" t="s">
        <v>33</v>
      </c>
      <c r="D1205" s="15" t="s">
        <v>33</v>
      </c>
      <c r="E1205" s="466" t="s">
        <v>335</v>
      </c>
      <c r="F1205" s="53">
        <v>967528056</v>
      </c>
      <c r="G1205" s="310" t="str">
        <f>CONCATENATE(MID(Q1205,3,2),MID(P1205,1,2),MID(H1205,1,2),MID(I1205,1,2),MID(J1205,1,2), MID(K1205,1,2),MID(L1205,1,1))</f>
        <v>1811ROLACRJOP</v>
      </c>
      <c r="H1205" s="48" t="s">
        <v>226</v>
      </c>
      <c r="I1205" s="48" t="s">
        <v>5702</v>
      </c>
      <c r="J1205" s="48" t="s">
        <v>3173</v>
      </c>
      <c r="K1205" s="48" t="s">
        <v>2317</v>
      </c>
      <c r="L1205" s="481" t="s">
        <v>42</v>
      </c>
      <c r="M1205" s="466" t="s">
        <v>42</v>
      </c>
      <c r="N1205" s="528">
        <v>43409</v>
      </c>
      <c r="O1205" s="354">
        <v>5</v>
      </c>
      <c r="P1205" s="354">
        <v>11</v>
      </c>
      <c r="Q1205" s="354">
        <v>2018</v>
      </c>
      <c r="R1205" s="637">
        <f t="shared" ca="1" si="436"/>
        <v>5</v>
      </c>
      <c r="S1205" s="482" t="s">
        <v>4808</v>
      </c>
      <c r="T1205" s="466" t="s">
        <v>42</v>
      </c>
      <c r="U1205" s="54" t="s">
        <v>5703</v>
      </c>
      <c r="V1205" s="53" t="s">
        <v>53</v>
      </c>
      <c r="W1205" s="114" t="s">
        <v>47</v>
      </c>
      <c r="X1205" s="51" t="str">
        <f t="shared" si="437"/>
        <v>9009LAMADAJOV</v>
      </c>
      <c r="Y1205" s="53" t="s">
        <v>5702</v>
      </c>
      <c r="Z1205" s="53" t="s">
        <v>5946</v>
      </c>
      <c r="AA1205" s="53" t="s">
        <v>5947</v>
      </c>
      <c r="AB1205" s="53" t="s">
        <v>374</v>
      </c>
      <c r="AC1205" s="481" t="s">
        <v>56</v>
      </c>
      <c r="AD1205" s="114" t="s">
        <v>42</v>
      </c>
      <c r="AE1205" s="540">
        <v>33125</v>
      </c>
      <c r="AF1205" s="538" t="s">
        <v>315</v>
      </c>
      <c r="AG1205" s="538" t="s">
        <v>315</v>
      </c>
      <c r="AH1205" s="538" t="s">
        <v>508</v>
      </c>
      <c r="AI1205" s="15" t="s">
        <v>4809</v>
      </c>
      <c r="AJ1205" s="466" t="s">
        <v>42</v>
      </c>
      <c r="AK1205" s="53" t="s">
        <v>40</v>
      </c>
      <c r="AL1205" s="15" t="s">
        <v>2578</v>
      </c>
      <c r="AM1205" s="557">
        <v>45313.67215244213</v>
      </c>
      <c r="AN1205" s="15" t="s">
        <v>49</v>
      </c>
      <c r="AO1205" s="1101">
        <v>45314</v>
      </c>
      <c r="AP1205" s="481"/>
      <c r="AQ1205" s="530">
        <v>1</v>
      </c>
      <c r="AR1205" s="530">
        <v>1</v>
      </c>
      <c r="AS1205" s="638" t="s">
        <v>47</v>
      </c>
      <c r="AT1205" s="18" t="s">
        <v>1210</v>
      </c>
      <c r="AV1205" s="58"/>
      <c r="AW1205" s="464" t="s">
        <v>6078</v>
      </c>
      <c r="AX1205" s="1093"/>
      <c r="AY1205" s="1064" t="s">
        <v>1805</v>
      </c>
      <c r="AZ1205" s="58"/>
      <c r="BA1205" s="58"/>
      <c r="BG1205" s="755">
        <f t="shared" si="438"/>
        <v>6</v>
      </c>
      <c r="BH1205" s="709">
        <f t="shared" si="439"/>
        <v>5</v>
      </c>
      <c r="BI1205" s="755">
        <f t="shared" si="440"/>
        <v>-1</v>
      </c>
      <c r="BJ1205" s="459" t="str">
        <f t="shared" si="441"/>
        <v>NO TIENE REZAGO</v>
      </c>
    </row>
    <row r="1206" spans="1:63" customFormat="1" ht="18.75" customHeight="1">
      <c r="A1206" s="481">
        <v>1408</v>
      </c>
      <c r="B1206" s="23" t="s">
        <v>5311</v>
      </c>
      <c r="C1206" s="15" t="s">
        <v>33</v>
      </c>
      <c r="D1206" s="23" t="s">
        <v>33</v>
      </c>
      <c r="E1206" s="53" t="s">
        <v>132</v>
      </c>
      <c r="F1206" s="53">
        <v>921151906</v>
      </c>
      <c r="G1206" s="310" t="str">
        <f>CONCATENATE(MID(Q1206,3,2),MID(P1206,1,2),MID(H1206,1,2),MID(I1206,1,2),MID(J1206,1,2), MID(K1206,1,2),MID(L1206,1,1))</f>
        <v>119ROMOYOALP</v>
      </c>
      <c r="H1206" s="48" t="s">
        <v>226</v>
      </c>
      <c r="I1206" s="48" t="s">
        <v>1836</v>
      </c>
      <c r="J1206" s="48" t="s">
        <v>6308</v>
      </c>
      <c r="K1206" s="48" t="s">
        <v>1776</v>
      </c>
      <c r="L1206" s="58" t="s">
        <v>42</v>
      </c>
      <c r="M1206" s="53" t="s">
        <v>42</v>
      </c>
      <c r="N1206" s="528">
        <v>40807</v>
      </c>
      <c r="O1206" s="360">
        <v>21</v>
      </c>
      <c r="P1206" s="354">
        <v>9</v>
      </c>
      <c r="Q1206" s="354">
        <v>2011</v>
      </c>
      <c r="R1206" s="637">
        <f t="shared" ca="1" si="436"/>
        <v>12</v>
      </c>
      <c r="S1206" s="482" t="s">
        <v>4808</v>
      </c>
      <c r="T1206" s="53" t="s">
        <v>42</v>
      </c>
      <c r="U1206" s="538" t="s">
        <v>6309</v>
      </c>
      <c r="V1206" s="14" t="s">
        <v>2586</v>
      </c>
      <c r="W1206" s="114" t="s">
        <v>47</v>
      </c>
      <c r="X1206" s="51" t="str">
        <f t="shared" si="437"/>
        <v>9403MOMIGEYAV</v>
      </c>
      <c r="Y1206" s="53" t="s">
        <v>1836</v>
      </c>
      <c r="Z1206" s="53" t="s">
        <v>3297</v>
      </c>
      <c r="AA1206" s="53" t="s">
        <v>440</v>
      </c>
      <c r="AB1206" s="53" t="s">
        <v>149</v>
      </c>
      <c r="AC1206" s="481" t="s">
        <v>56</v>
      </c>
      <c r="AD1206" s="15" t="s">
        <v>42</v>
      </c>
      <c r="AE1206" s="540">
        <v>34407</v>
      </c>
      <c r="AF1206" s="538" t="s">
        <v>368</v>
      </c>
      <c r="AG1206" s="538" t="s">
        <v>88</v>
      </c>
      <c r="AH1206" s="538" t="s">
        <v>75</v>
      </c>
      <c r="AI1206" s="15" t="s">
        <v>4809</v>
      </c>
      <c r="AJ1206" s="53" t="s">
        <v>42</v>
      </c>
      <c r="AK1206" s="538" t="s">
        <v>6344</v>
      </c>
      <c r="AL1206" s="15" t="s">
        <v>2578</v>
      </c>
      <c r="AM1206" s="557">
        <v>45302.877210648148</v>
      </c>
      <c r="AN1206" s="15" t="s">
        <v>49</v>
      </c>
      <c r="AO1206" s="1093">
        <v>45307</v>
      </c>
      <c r="AP1206" s="58"/>
      <c r="AQ1206" s="475">
        <v>1</v>
      </c>
      <c r="AR1206" s="475">
        <v>1</v>
      </c>
      <c r="AS1206" s="673" t="s">
        <v>47</v>
      </c>
      <c r="AT1206" s="18" t="s">
        <v>48</v>
      </c>
      <c r="AU1206" s="305"/>
      <c r="AV1206" s="58" t="s">
        <v>47</v>
      </c>
      <c r="AW1206" s="769" t="s">
        <v>6350</v>
      </c>
      <c r="AX1206" s="1093">
        <v>45310</v>
      </c>
      <c r="AY1206" s="1012" t="s">
        <v>5636</v>
      </c>
      <c r="AZ1206" s="58"/>
      <c r="BA1206" s="58"/>
      <c r="BG1206" s="755">
        <f t="shared" si="438"/>
        <v>11</v>
      </c>
      <c r="BH1206" s="709">
        <f t="shared" si="439"/>
        <v>12</v>
      </c>
      <c r="BI1206" s="755">
        <f t="shared" si="440"/>
        <v>1</v>
      </c>
      <c r="BJ1206" s="459" t="str">
        <f t="shared" si="441"/>
        <v>NO TIENE REZAGO</v>
      </c>
    </row>
    <row r="1207" spans="1:63" customFormat="1" ht="18.75" customHeight="1">
      <c r="A1207" s="481">
        <v>544</v>
      </c>
      <c r="B1207" s="114" t="s">
        <v>2836</v>
      </c>
      <c r="C1207" s="15" t="s">
        <v>33</v>
      </c>
      <c r="D1207" s="15" t="s">
        <v>33</v>
      </c>
      <c r="E1207" s="33" t="s">
        <v>60</v>
      </c>
      <c r="F1207" s="15" t="s">
        <v>1384</v>
      </c>
      <c r="G1207" s="310" t="str">
        <f>CONCATENATE(MID(Q1207,3,2),MID(P1207,1,2),MID(H1207,1,2),MID(I1207,1,2),MID(J1207,1,2), MID(K1207,1,2),MID(L1207,1,1))</f>
        <v>205ROPOJEFEN</v>
      </c>
      <c r="H1207" s="18" t="s">
        <v>226</v>
      </c>
      <c r="I1207" s="18" t="s">
        <v>1385</v>
      </c>
      <c r="J1207" s="18" t="s">
        <v>458</v>
      </c>
      <c r="K1207" s="18" t="s">
        <v>2965</v>
      </c>
      <c r="L1207" s="21" t="s">
        <v>1938</v>
      </c>
      <c r="M1207" s="185" t="s">
        <v>1938</v>
      </c>
      <c r="N1207" s="193">
        <v>43966</v>
      </c>
      <c r="O1207" s="199">
        <v>15</v>
      </c>
      <c r="P1207" s="199">
        <v>5</v>
      </c>
      <c r="Q1207" s="199">
        <v>2020</v>
      </c>
      <c r="R1207" s="637">
        <f t="shared" ca="1" si="436"/>
        <v>3</v>
      </c>
      <c r="S1207" s="15" t="s">
        <v>4808</v>
      </c>
      <c r="T1207" s="18" t="s">
        <v>2113</v>
      </c>
      <c r="U1207" s="122" t="s">
        <v>3476</v>
      </c>
      <c r="V1207" s="21" t="s">
        <v>53</v>
      </c>
      <c r="W1207" s="114" t="s">
        <v>47</v>
      </c>
      <c r="X1207" s="51" t="str">
        <f t="shared" si="437"/>
        <v>906POCOMIYRV</v>
      </c>
      <c r="Y1207" s="18" t="s">
        <v>1385</v>
      </c>
      <c r="Z1207" s="18" t="s">
        <v>470</v>
      </c>
      <c r="AA1207" s="18" t="s">
        <v>480</v>
      </c>
      <c r="AB1207" s="18" t="s">
        <v>1386</v>
      </c>
      <c r="AC1207" s="481" t="s">
        <v>56</v>
      </c>
      <c r="AD1207" s="44" t="s">
        <v>57</v>
      </c>
      <c r="AE1207" s="116">
        <v>33035</v>
      </c>
      <c r="AF1207" s="18" t="s">
        <v>65</v>
      </c>
      <c r="AG1207" s="18" t="s">
        <v>74</v>
      </c>
      <c r="AH1207" s="18" t="s">
        <v>508</v>
      </c>
      <c r="AI1207" s="58" t="s">
        <v>4809</v>
      </c>
      <c r="AJ1207" s="32" t="s">
        <v>58</v>
      </c>
      <c r="AK1207" s="117" t="s">
        <v>1387</v>
      </c>
      <c r="AL1207" s="15" t="s">
        <v>2578</v>
      </c>
      <c r="AM1207" s="31">
        <v>45222.417013888888</v>
      </c>
      <c r="AN1207" s="15" t="s">
        <v>49</v>
      </c>
      <c r="AO1207" s="31">
        <v>45245</v>
      </c>
      <c r="AP1207" s="15">
        <v>1</v>
      </c>
      <c r="AQ1207" s="20">
        <v>1</v>
      </c>
      <c r="AR1207" s="20">
        <v>2</v>
      </c>
      <c r="AS1207" s="114" t="s">
        <v>47</v>
      </c>
      <c r="AT1207" s="15" t="s">
        <v>67</v>
      </c>
      <c r="AU1207" s="398" t="s">
        <v>47</v>
      </c>
      <c r="AV1207" s="15"/>
      <c r="AW1207" s="180"/>
      <c r="AX1207" s="15"/>
      <c r="AY1207" s="164"/>
      <c r="AZ1207" s="15"/>
      <c r="BA1207" s="15"/>
      <c r="BB1207" s="164"/>
      <c r="BC1207" s="164"/>
      <c r="BD1207" s="164"/>
      <c r="BE1207" s="164"/>
      <c r="BF1207" s="164"/>
      <c r="BG1207" s="755">
        <f t="shared" si="438"/>
        <v>6</v>
      </c>
      <c r="BH1207" s="709">
        <f t="shared" si="439"/>
        <v>3</v>
      </c>
      <c r="BI1207" s="755">
        <f t="shared" si="440"/>
        <v>-3</v>
      </c>
      <c r="BJ1207" s="459" t="str">
        <f t="shared" si="441"/>
        <v>NO TIENE REZAGO</v>
      </c>
      <c r="BK1207" s="164"/>
    </row>
    <row r="1208" spans="1:63" customFormat="1" ht="18.75" customHeight="1">
      <c r="A1208" s="481">
        <v>29</v>
      </c>
      <c r="B1208" s="51" t="s">
        <v>2575</v>
      </c>
      <c r="C1208" s="25" t="s">
        <v>33</v>
      </c>
      <c r="D1208" s="25" t="s">
        <v>33</v>
      </c>
      <c r="E1208" s="150" t="s">
        <v>68</v>
      </c>
      <c r="F1208" s="14">
        <v>997043047</v>
      </c>
      <c r="G1208" s="310" t="str">
        <f>CONCATENATE(MID(Q1208,3,2),MID(P1208,1,2),MID(H1208,1,2),MID(I1208,1,2),MID(J1208,1,2), MID(K1208,1,2),MID(L1208,1,1))</f>
        <v>1812RORASAJOS</v>
      </c>
      <c r="H1208" s="37" t="s">
        <v>226</v>
      </c>
      <c r="I1208" s="37" t="s">
        <v>1380</v>
      </c>
      <c r="J1208" s="37" t="s">
        <v>2624</v>
      </c>
      <c r="K1208" s="37" t="s">
        <v>309</v>
      </c>
      <c r="L1208" s="15" t="s">
        <v>57</v>
      </c>
      <c r="M1208" s="103" t="s">
        <v>57</v>
      </c>
      <c r="N1208" s="193">
        <v>43461</v>
      </c>
      <c r="O1208" s="199">
        <v>27</v>
      </c>
      <c r="P1208" s="199">
        <v>12</v>
      </c>
      <c r="Q1208" s="199">
        <v>2018</v>
      </c>
      <c r="R1208" s="637">
        <f t="shared" ca="1" si="436"/>
        <v>5</v>
      </c>
      <c r="S1208" s="15" t="s">
        <v>4808</v>
      </c>
      <c r="T1208" s="29" t="s">
        <v>2590</v>
      </c>
      <c r="U1208" s="14">
        <v>315</v>
      </c>
      <c r="V1208" s="29" t="s">
        <v>53</v>
      </c>
      <c r="W1208" s="51" t="s">
        <v>47</v>
      </c>
      <c r="X1208" s="51" t="str">
        <f t="shared" si="437"/>
        <v>9406RAPEJOZUV</v>
      </c>
      <c r="Y1208" s="33" t="s">
        <v>1380</v>
      </c>
      <c r="Z1208" s="14" t="s">
        <v>83</v>
      </c>
      <c r="AA1208" s="14" t="s">
        <v>1408</v>
      </c>
      <c r="AB1208" s="14" t="s">
        <v>150</v>
      </c>
      <c r="AC1208" s="481" t="s">
        <v>56</v>
      </c>
      <c r="AD1208" s="44" t="s">
        <v>57</v>
      </c>
      <c r="AE1208" s="38">
        <v>34505</v>
      </c>
      <c r="AF1208" s="46" t="s">
        <v>122</v>
      </c>
      <c r="AG1208" s="46" t="s">
        <v>301</v>
      </c>
      <c r="AH1208" s="46" t="s">
        <v>75</v>
      </c>
      <c r="AI1208" s="58" t="s">
        <v>4809</v>
      </c>
      <c r="AJ1208" s="32" t="s">
        <v>58</v>
      </c>
      <c r="AK1208" s="39">
        <v>24290675</v>
      </c>
      <c r="AL1208" s="1080" t="s">
        <v>2578</v>
      </c>
      <c r="AM1208" s="1101">
        <v>45184</v>
      </c>
      <c r="AN1208" s="15" t="s">
        <v>49</v>
      </c>
      <c r="AO1208" s="1111">
        <v>45212</v>
      </c>
      <c r="AP1208" s="58">
        <v>1</v>
      </c>
      <c r="AQ1208" s="56">
        <v>1</v>
      </c>
      <c r="AR1208" s="39">
        <v>1</v>
      </c>
      <c r="AS1208" s="51" t="s">
        <v>47</v>
      </c>
      <c r="AT1208" s="14" t="s">
        <v>98</v>
      </c>
      <c r="AU1208" s="1058" t="s">
        <v>47</v>
      </c>
      <c r="AV1208" s="58"/>
      <c r="AW1208" s="244"/>
      <c r="AX1208" s="557"/>
      <c r="AY1208" s="1061"/>
      <c r="AZ1208" s="58"/>
      <c r="BA1208" s="557"/>
      <c r="BB1208" s="1061"/>
      <c r="BC1208" s="1061"/>
      <c r="BD1208" s="1061"/>
      <c r="BE1208" s="1061"/>
      <c r="BF1208" s="1061"/>
      <c r="BG1208" s="755">
        <f t="shared" si="438"/>
        <v>6</v>
      </c>
      <c r="BH1208" s="709">
        <f t="shared" si="439"/>
        <v>5</v>
      </c>
      <c r="BI1208" s="755">
        <f t="shared" si="440"/>
        <v>-1</v>
      </c>
      <c r="BJ1208" s="459" t="str">
        <f t="shared" si="441"/>
        <v>NO TIENE REZAGO</v>
      </c>
      <c r="BK1208" s="1061"/>
    </row>
    <row r="1209" spans="1:63" customFormat="1" ht="18.75" customHeight="1">
      <c r="A1209" s="481">
        <v>592</v>
      </c>
      <c r="B1209" s="114" t="s">
        <v>2836</v>
      </c>
      <c r="C1209" s="15" t="s">
        <v>33</v>
      </c>
      <c r="D1209" s="15" t="s">
        <v>33</v>
      </c>
      <c r="E1209" s="16" t="s">
        <v>34</v>
      </c>
      <c r="F1209" s="15" t="s">
        <v>2059</v>
      </c>
      <c r="G1209" s="310" t="str">
        <f>CONCATENATE(MID(Q1209,3,2),MID(P1209,1,2),MID(H1209,1,2),MID(I1209,1,2),MID(J1209,1,2), MID(K1209,1,2),MID(L1209,1,1))</f>
        <v>135ROROMIALS</v>
      </c>
      <c r="H1209" s="18" t="s">
        <v>226</v>
      </c>
      <c r="I1209" s="18" t="s">
        <v>226</v>
      </c>
      <c r="J1209" s="18" t="s">
        <v>119</v>
      </c>
      <c r="K1209" s="18" t="s">
        <v>1776</v>
      </c>
      <c r="L1209" s="15" t="s">
        <v>57</v>
      </c>
      <c r="M1209" s="103" t="s">
        <v>57</v>
      </c>
      <c r="N1209" s="193">
        <v>41395</v>
      </c>
      <c r="O1209" s="199">
        <v>1</v>
      </c>
      <c r="P1209" s="199">
        <v>5</v>
      </c>
      <c r="Q1209" s="199">
        <v>2013</v>
      </c>
      <c r="R1209" s="637">
        <f t="shared" ca="1" si="436"/>
        <v>10</v>
      </c>
      <c r="S1209" s="15" t="s">
        <v>4808</v>
      </c>
      <c r="T1209" s="29" t="s">
        <v>2590</v>
      </c>
      <c r="U1209" s="16">
        <v>1144</v>
      </c>
      <c r="V1209" s="14" t="s">
        <v>2582</v>
      </c>
      <c r="W1209" s="114" t="s">
        <v>47</v>
      </c>
      <c r="X1209" s="51" t="str">
        <f t="shared" si="437"/>
        <v>812ROGALIGLV</v>
      </c>
      <c r="Y1209" s="15" t="s">
        <v>226</v>
      </c>
      <c r="Z1209" s="15" t="s">
        <v>420</v>
      </c>
      <c r="AA1209" s="15" t="s">
        <v>1491</v>
      </c>
      <c r="AB1209" s="15" t="s">
        <v>1492</v>
      </c>
      <c r="AC1209" s="481" t="s">
        <v>56</v>
      </c>
      <c r="AD1209" s="44" t="s">
        <v>57</v>
      </c>
      <c r="AE1209" s="31">
        <v>29639</v>
      </c>
      <c r="AF1209" s="18" t="s">
        <v>252</v>
      </c>
      <c r="AG1209" s="18" t="s">
        <v>155</v>
      </c>
      <c r="AH1209" s="18" t="s">
        <v>242</v>
      </c>
      <c r="AI1209" s="58" t="s">
        <v>4809</v>
      </c>
      <c r="AJ1209" s="32" t="s">
        <v>58</v>
      </c>
      <c r="AK1209" s="20">
        <v>14930397</v>
      </c>
      <c r="AL1209" s="15" t="s">
        <v>2578</v>
      </c>
      <c r="AM1209" s="85">
        <v>45184</v>
      </c>
      <c r="AN1209" s="15" t="s">
        <v>49</v>
      </c>
      <c r="AO1209" s="31">
        <v>45257</v>
      </c>
      <c r="AP1209" s="15">
        <v>1</v>
      </c>
      <c r="AQ1209" s="20">
        <v>1</v>
      </c>
      <c r="AR1209" s="20">
        <v>1</v>
      </c>
      <c r="AS1209" s="114" t="s">
        <v>47</v>
      </c>
      <c r="AT1209" s="15" t="s">
        <v>98</v>
      </c>
      <c r="AU1209" s="398" t="s">
        <v>47</v>
      </c>
      <c r="AV1209" s="15"/>
      <c r="AW1209" s="180"/>
      <c r="AX1209" s="15"/>
      <c r="AY1209" s="164"/>
      <c r="AZ1209" s="15"/>
      <c r="BA1209" s="15"/>
      <c r="BB1209" s="164"/>
      <c r="BC1209" s="164"/>
      <c r="BD1209" s="164"/>
      <c r="BE1209" s="164"/>
      <c r="BF1209" s="164"/>
      <c r="BG1209" s="755">
        <f t="shared" si="438"/>
        <v>10</v>
      </c>
      <c r="BH1209" s="709">
        <f t="shared" si="439"/>
        <v>10</v>
      </c>
      <c r="BI1209" s="755">
        <f t="shared" si="440"/>
        <v>0</v>
      </c>
      <c r="BJ1209" s="459" t="str">
        <f t="shared" si="441"/>
        <v>NO TIENE REZAGO</v>
      </c>
      <c r="BK1209" s="164"/>
    </row>
    <row r="1210" spans="1:63" ht="18.75" customHeight="1">
      <c r="A1210" s="481">
        <v>40</v>
      </c>
      <c r="B1210" s="51" t="s">
        <v>2575</v>
      </c>
      <c r="C1210" s="25" t="s">
        <v>33</v>
      </c>
      <c r="D1210" s="25" t="s">
        <v>33</v>
      </c>
      <c r="E1210" s="150" t="s">
        <v>68</v>
      </c>
      <c r="F1210" s="14">
        <v>945056564</v>
      </c>
      <c r="G1210" s="310" t="str">
        <f>CONCATENATE(MID(Q1210,3,2),MID(P1210,1,2),MID(H1210,1,2),MID(I1210,1,2),MID(J1210,1,2), MID(K1210,1,2),MID(L1210,1,1))</f>
        <v>171ROVIROVAP</v>
      </c>
      <c r="H1210" s="37" t="s">
        <v>226</v>
      </c>
      <c r="I1210" s="37" t="s">
        <v>1725</v>
      </c>
      <c r="J1210" s="37" t="s">
        <v>444</v>
      </c>
      <c r="K1210" s="37" t="s">
        <v>167</v>
      </c>
      <c r="L1210" s="58" t="s">
        <v>42</v>
      </c>
      <c r="M1210" s="29" t="s">
        <v>42</v>
      </c>
      <c r="N1210" s="193">
        <v>42754</v>
      </c>
      <c r="O1210" s="199">
        <v>19</v>
      </c>
      <c r="P1210" s="199">
        <v>1</v>
      </c>
      <c r="Q1210" s="199">
        <v>2017</v>
      </c>
      <c r="R1210" s="637">
        <f ca="1">DATEDIF(N1210,TODAY(),"Y")</f>
        <v>7</v>
      </c>
      <c r="S1210" s="15" t="s">
        <v>4809</v>
      </c>
      <c r="T1210" s="14" t="s">
        <v>42</v>
      </c>
      <c r="U1210" s="47" t="s">
        <v>562</v>
      </c>
      <c r="V1210" s="756" t="s">
        <v>2631</v>
      </c>
      <c r="W1210" s="51" t="s">
        <v>47</v>
      </c>
      <c r="X1210" s="51" t="str">
        <f>UPPER(CONCATENATE(MID(AH1210,3,2),MID(AG1210,1,2),MID(Y1210,1,2),MID(Z1210,1,2),MID(AA1210,1,2),MID(AB1210,1,2),MID(AC1210,1,1)))</f>
        <v>9207VIALMADEV</v>
      </c>
      <c r="Y1210" s="33" t="s">
        <v>1725</v>
      </c>
      <c r="Z1210" s="14" t="s">
        <v>1510</v>
      </c>
      <c r="AA1210" s="14" t="s">
        <v>84</v>
      </c>
      <c r="AB1210" s="14" t="s">
        <v>223</v>
      </c>
      <c r="AC1210" s="481" t="s">
        <v>56</v>
      </c>
      <c r="AD1210" s="44" t="s">
        <v>57</v>
      </c>
      <c r="AE1210" s="38">
        <v>33798</v>
      </c>
      <c r="AF1210" s="46" t="s">
        <v>364</v>
      </c>
      <c r="AG1210" s="46" t="s">
        <v>216</v>
      </c>
      <c r="AH1210" s="46" t="s">
        <v>115</v>
      </c>
      <c r="AI1210" s="58" t="s">
        <v>4809</v>
      </c>
      <c r="AJ1210" s="32" t="s">
        <v>58</v>
      </c>
      <c r="AK1210" s="39">
        <v>21388474</v>
      </c>
      <c r="AL1210" s="1080" t="s">
        <v>2578</v>
      </c>
      <c r="AM1210" s="1101">
        <v>45184</v>
      </c>
      <c r="AN1210" s="15" t="s">
        <v>49</v>
      </c>
      <c r="AO1210" s="1111">
        <v>45212</v>
      </c>
      <c r="AP1210" s="58">
        <v>2</v>
      </c>
      <c r="AQ1210" s="56">
        <v>2</v>
      </c>
      <c r="AR1210" s="39">
        <v>1</v>
      </c>
      <c r="AS1210" s="51" t="s">
        <v>47</v>
      </c>
      <c r="AT1210" s="14" t="s">
        <v>98</v>
      </c>
      <c r="AU1210" s="500" t="s">
        <v>47</v>
      </c>
      <c r="AV1210" s="58"/>
      <c r="AW1210" s="244"/>
      <c r="AX1210" s="557"/>
      <c r="AY1210" s="1061"/>
      <c r="AZ1210" s="58"/>
      <c r="BA1210" s="557"/>
      <c r="BB1210" s="1061"/>
      <c r="BC1210" s="1061"/>
      <c r="BD1210" s="1061"/>
      <c r="BE1210" s="1061"/>
      <c r="BF1210" s="1061"/>
      <c r="BG1210" s="755">
        <f>IF(V1210="NINGUNO",6, IF(V1210="NIVEL INICIAL 3 AÑOS",6,IF(V1210="NIVEL INICIAL 4 AÑOS",6, IF(V1210="NIVEL INICIAL 5 AÑOS",6, IF(V1210="PRIMARIA - 1ER GRADO",6, IF(V1210="PRIMARIA - 2DO GRADO",7, IF(V1210="PRIMARIA - 3ER GRADO",8, IF(V1210="PRIMARIA - 4TO GRADO",9, IF(V1210="PRIMARIA - 5TO GRADO",10, IF(V1210="PRIMARIA - 6TO GRADO",11, IF(V1210="SECUNDARIA - 1ER GRADO",12, IF(V1210="SECUNDARIA - 2DO GRADO",13, IF(V1210="SECUNDARIA - 3ER GRADO",14, IF(V1210="SECUNDARIA - 4TO GRADO",15))))))))))))))</f>
        <v>6</v>
      </c>
      <c r="BH1210" s="709">
        <f>DATEDIF(N1210,"31/03/2024","Y")</f>
        <v>7</v>
      </c>
      <c r="BI1210" s="755">
        <f>BH1210-BG1210</f>
        <v>1</v>
      </c>
      <c r="BJ1210" s="459" t="str">
        <f>IF(BI1210&lt;=1,"NO TIENE REZAGO", IF(BI1210=2,"2 AÑOS REZAGO", IF(BI1210=3,"3 AÑOS REZAGO", IF(BI1210&gt;=4, "4 AÑOS REZAGO A MÁS"))))</f>
        <v>NO TIENE REZAGO</v>
      </c>
      <c r="BK1210" s="1061"/>
    </row>
    <row r="1211" spans="1:63" customFormat="1" ht="18.75" customHeight="1">
      <c r="A1211" s="481">
        <v>689</v>
      </c>
      <c r="B1211" s="114" t="s">
        <v>2836</v>
      </c>
      <c r="C1211" s="15" t="s">
        <v>33</v>
      </c>
      <c r="D1211" s="15" t="s">
        <v>33</v>
      </c>
      <c r="E1211" s="15" t="s">
        <v>279</v>
      </c>
      <c r="F1211" s="15">
        <v>938367057</v>
      </c>
      <c r="G1211" s="310" t="str">
        <f>CONCATENATE(MID(Q1211,3,2),MID(P1211,1,2),MID(H1211,1,2),MID(I1211,1,2),MID(J1211,1,2), MID(K1211,1,2),MID(L1211,1,1))</f>
        <v>132ROZEMAENP</v>
      </c>
      <c r="H1211" s="18" t="s">
        <v>226</v>
      </c>
      <c r="I1211" s="18" t="s">
        <v>341</v>
      </c>
      <c r="J1211" s="18" t="s">
        <v>2870</v>
      </c>
      <c r="K1211" s="18" t="s">
        <v>932</v>
      </c>
      <c r="L1211" s="21" t="s">
        <v>42</v>
      </c>
      <c r="M1211" s="21" t="s">
        <v>42</v>
      </c>
      <c r="N1211" s="193">
        <v>41314</v>
      </c>
      <c r="O1211" s="199">
        <v>9</v>
      </c>
      <c r="P1211" s="199">
        <v>2</v>
      </c>
      <c r="Q1211" s="199">
        <v>2013</v>
      </c>
      <c r="R1211" s="637">
        <f ca="1">DATEDIF(N1211,TODAY(),"Y")</f>
        <v>11</v>
      </c>
      <c r="S1211" s="15" t="s">
        <v>4808</v>
      </c>
      <c r="T1211" s="15" t="s">
        <v>42</v>
      </c>
      <c r="U1211" s="15">
        <v>1117967</v>
      </c>
      <c r="V1211" s="14" t="s">
        <v>2582</v>
      </c>
      <c r="W1211" s="114" t="s">
        <v>47</v>
      </c>
      <c r="X1211" s="51" t="str">
        <f>UPPER(CONCATENATE(MID(AH1211,3,2),MID(AG1211,1,2),MID(Y1211,1,2),MID(Z1211,1,2),MID(AA1211,1,2),MID(AB1211,1,2),MID(AC1211,1,1)))</f>
        <v>813ZEPOMAYIV</v>
      </c>
      <c r="Y1211" s="18" t="s">
        <v>341</v>
      </c>
      <c r="Z1211" s="18" t="s">
        <v>1385</v>
      </c>
      <c r="AA1211" s="18" t="s">
        <v>1746</v>
      </c>
      <c r="AB1211" s="18" t="s">
        <v>1747</v>
      </c>
      <c r="AC1211" s="481" t="s">
        <v>56</v>
      </c>
      <c r="AD1211" s="15" t="s">
        <v>42</v>
      </c>
      <c r="AE1211" s="119">
        <v>29658</v>
      </c>
      <c r="AF1211" s="18" t="s">
        <v>364</v>
      </c>
      <c r="AG1211" s="18" t="s">
        <v>253</v>
      </c>
      <c r="AH1211" s="18" t="s">
        <v>242</v>
      </c>
      <c r="AI1211" s="58" t="s">
        <v>4809</v>
      </c>
      <c r="AJ1211" s="15" t="s">
        <v>42</v>
      </c>
      <c r="AK1211" s="20">
        <v>1114714</v>
      </c>
      <c r="AL1211" s="15" t="s">
        <v>2578</v>
      </c>
      <c r="AM1211" s="85">
        <v>45184</v>
      </c>
      <c r="AN1211" s="15" t="s">
        <v>49</v>
      </c>
      <c r="AO1211" s="31">
        <v>45237</v>
      </c>
      <c r="AP1211" s="15">
        <v>2</v>
      </c>
      <c r="AQ1211" s="20">
        <v>2</v>
      </c>
      <c r="AR1211" s="20">
        <v>1</v>
      </c>
      <c r="AS1211" s="114" t="s">
        <v>47</v>
      </c>
      <c r="AT1211" s="15" t="s">
        <v>188</v>
      </c>
      <c r="AU1211" s="398" t="s">
        <v>47</v>
      </c>
      <c r="AV1211" s="15"/>
      <c r="AW1211" s="180"/>
      <c r="AX1211" s="15"/>
      <c r="AY1211" s="164"/>
      <c r="AZ1211" s="15"/>
      <c r="BA1211" s="15"/>
      <c r="BB1211" s="164"/>
      <c r="BC1211" s="164"/>
      <c r="BD1211" s="164"/>
      <c r="BE1211" s="164"/>
      <c r="BF1211" s="164"/>
      <c r="BG1211" s="755">
        <f>IF(V1211="NINGUNO",6, IF(V1211="NIVEL INICIAL 3 AÑOS",6,IF(V1211="NIVEL INICIAL 4 AÑOS",6, IF(V1211="NIVEL INICIAL 5 AÑOS",6, IF(V1211="PRIMARIA - 1ER GRADO",6, IF(V1211="PRIMARIA - 2DO GRADO",7, IF(V1211="PRIMARIA - 3ER GRADO",8, IF(V1211="PRIMARIA - 4TO GRADO",9, IF(V1211="PRIMARIA - 5TO GRADO",10, IF(V1211="PRIMARIA - 6TO GRADO",11, IF(V1211="SECUNDARIA - 1ER GRADO",12, IF(V1211="SECUNDARIA - 2DO GRADO",13, IF(V1211="SECUNDARIA - 3ER GRADO",14, IF(V1211="SECUNDARIA - 4TO GRADO",15))))))))))))))</f>
        <v>10</v>
      </c>
      <c r="BH1211" s="709">
        <f>DATEDIF(N1211,"31/03/2024","Y")</f>
        <v>11</v>
      </c>
      <c r="BI1211" s="755">
        <f>BH1211-BG1211</f>
        <v>1</v>
      </c>
      <c r="BJ1211" s="459" t="str">
        <f>IF(BI1211&lt;=1,"NO TIENE REZAGO", IF(BI1211=2,"2 AÑOS REZAGO", IF(BI1211=3,"3 AÑOS REZAGO", IF(BI1211&gt;=4, "4 AÑOS REZAGO A MÁS"))))</f>
        <v>NO TIENE REZAGO</v>
      </c>
      <c r="BK1211" s="164"/>
    </row>
    <row r="1212" spans="1:63" customFormat="1" ht="18.75" customHeight="1">
      <c r="A1212" s="481">
        <v>690</v>
      </c>
      <c r="B1212" s="114" t="s">
        <v>2836</v>
      </c>
      <c r="C1212" s="15" t="s">
        <v>33</v>
      </c>
      <c r="D1212" s="15" t="s">
        <v>33</v>
      </c>
      <c r="E1212" s="15" t="s">
        <v>279</v>
      </c>
      <c r="F1212" s="15">
        <v>938367057</v>
      </c>
      <c r="G1212" s="310" t="str">
        <f>CONCATENATE(MID(Q1212,3,2),MID(P1212,1,2),MID(H1212,1,2),MID(I1212,1,2),MID(J1212,1,2), MID(K1212,1,2),MID(L1212,1,1))</f>
        <v>113ROZESEENP</v>
      </c>
      <c r="H1212" s="18" t="s">
        <v>226</v>
      </c>
      <c r="I1212" s="18" t="s">
        <v>341</v>
      </c>
      <c r="J1212" s="18" t="s">
        <v>2643</v>
      </c>
      <c r="K1212" s="18" t="s">
        <v>932</v>
      </c>
      <c r="L1212" s="21" t="s">
        <v>42</v>
      </c>
      <c r="M1212" s="21" t="s">
        <v>42</v>
      </c>
      <c r="N1212" s="119">
        <v>40616</v>
      </c>
      <c r="O1212" s="199">
        <v>14</v>
      </c>
      <c r="P1212" s="199">
        <v>3</v>
      </c>
      <c r="Q1212" s="199">
        <v>2011</v>
      </c>
      <c r="R1212" s="637">
        <f ca="1">DATEDIF(N1212,TODAY(),"Y")</f>
        <v>13</v>
      </c>
      <c r="S1212" s="15" t="s">
        <v>4808</v>
      </c>
      <c r="T1212" s="15" t="s">
        <v>42</v>
      </c>
      <c r="U1212" s="15">
        <v>1117975</v>
      </c>
      <c r="V1212" s="756" t="s">
        <v>2631</v>
      </c>
      <c r="W1212" s="114" t="s">
        <v>47</v>
      </c>
      <c r="X1212" s="51" t="str">
        <f>UPPER(CONCATENATE(MID(AH1212,3,2),MID(AG1212,1,2),MID(Y1212,1,2),MID(Z1212,1,2),MID(AA1212,1,2),MID(AB1212,1,2),MID(AC1212,1,1)))</f>
        <v>813ZEPOMAYIV</v>
      </c>
      <c r="Y1212" s="18" t="s">
        <v>341</v>
      </c>
      <c r="Z1212" s="18" t="s">
        <v>1385</v>
      </c>
      <c r="AA1212" s="18" t="s">
        <v>1746</v>
      </c>
      <c r="AB1212" s="18" t="s">
        <v>1747</v>
      </c>
      <c r="AC1212" s="481" t="s">
        <v>56</v>
      </c>
      <c r="AD1212" s="15" t="s">
        <v>42</v>
      </c>
      <c r="AE1212" s="119">
        <v>29658</v>
      </c>
      <c r="AF1212" s="18" t="s">
        <v>364</v>
      </c>
      <c r="AG1212" s="18" t="s">
        <v>253</v>
      </c>
      <c r="AH1212" s="18" t="s">
        <v>242</v>
      </c>
      <c r="AI1212" s="58" t="s">
        <v>4809</v>
      </c>
      <c r="AJ1212" s="15" t="s">
        <v>42</v>
      </c>
      <c r="AK1212" s="20">
        <v>1114714</v>
      </c>
      <c r="AL1212" s="15" t="s">
        <v>2578</v>
      </c>
      <c r="AM1212" s="85">
        <v>45184</v>
      </c>
      <c r="AN1212" s="15"/>
      <c r="AO1212" s="1111"/>
      <c r="AP1212" s="15"/>
      <c r="AQ1212" s="20"/>
      <c r="AR1212" s="20"/>
      <c r="AS1212" s="114" t="s">
        <v>47</v>
      </c>
      <c r="AT1212" s="15" t="s">
        <v>188</v>
      </c>
      <c r="AU1212" s="398" t="s">
        <v>47</v>
      </c>
      <c r="AV1212" s="15"/>
      <c r="AW1212" s="180"/>
      <c r="AX1212" s="15"/>
      <c r="AY1212" s="164"/>
      <c r="AZ1212" s="15"/>
      <c r="BA1212" s="15"/>
      <c r="BB1212" s="164"/>
      <c r="BC1212" s="164"/>
      <c r="BD1212" s="164"/>
      <c r="BE1212" s="164"/>
      <c r="BF1212" s="164"/>
      <c r="BG1212" s="755">
        <f>IF(V1212="NINGUNO",6, IF(V1212="NIVEL INICIAL 3 AÑOS",6,IF(V1212="NIVEL INICIAL 4 AÑOS",6, IF(V1212="NIVEL INICIAL 5 AÑOS",6, IF(V1212="PRIMARIA - 1ER GRADO",6, IF(V1212="PRIMARIA - 2DO GRADO",7, IF(V1212="PRIMARIA - 3ER GRADO",8, IF(V1212="PRIMARIA - 4TO GRADO",9, IF(V1212="PRIMARIA - 5TO GRADO",10, IF(V1212="PRIMARIA - 6TO GRADO",11, IF(V1212="SECUNDARIA - 1ER GRADO",12, IF(V1212="SECUNDARIA - 2DO GRADO",13, IF(V1212="SECUNDARIA - 3ER GRADO",14, IF(V1212="SECUNDARIA - 4TO GRADO",15))))))))))))))</f>
        <v>6</v>
      </c>
      <c r="BH1212" s="709">
        <f>DATEDIF(N1212,"31/03/2024","Y")</f>
        <v>13</v>
      </c>
      <c r="BI1212" s="755">
        <f>BH1212-BG1212</f>
        <v>7</v>
      </c>
      <c r="BJ1212" s="459" t="str">
        <f>IF(BI1212&lt;=1,"NO TIENE REZAGO", IF(BI1212=2,"2 AÑOS REZAGO", IF(BI1212=3,"3 AÑOS REZAGO", IF(BI1212&gt;=4, "4 AÑOS REZAGO A MÁS"))))</f>
        <v>4 AÑOS REZAGO A MÁS</v>
      </c>
      <c r="BK1212" s="164"/>
    </row>
    <row r="1213" spans="1:63" customFormat="1" ht="18.75" customHeight="1">
      <c r="A1213" s="481">
        <v>1077</v>
      </c>
      <c r="B1213" s="23" t="s">
        <v>5311</v>
      </c>
      <c r="C1213" s="15" t="s">
        <v>33</v>
      </c>
      <c r="D1213" s="15" t="s">
        <v>33</v>
      </c>
      <c r="E1213" s="520" t="s">
        <v>1169</v>
      </c>
      <c r="F1213" s="520" t="s">
        <v>5315</v>
      </c>
      <c r="G1213" s="310" t="str">
        <f>CONCATENATE(MID(Q1213,3,2),MID(P1213,1,2),MID(H1213,1,2),MID(I1213,1,2),MID(J1213,1,2), MID(K1213,1,2),MID(L1213,1,1))</f>
        <v>145ROCADONEP</v>
      </c>
      <c r="H1213" s="18" t="s">
        <v>5340</v>
      </c>
      <c r="I1213" s="18" t="s">
        <v>5337</v>
      </c>
      <c r="J1213" s="18" t="s">
        <v>5343</v>
      </c>
      <c r="K1213" s="18" t="s">
        <v>5344</v>
      </c>
      <c r="L1213" s="520" t="s">
        <v>42</v>
      </c>
      <c r="M1213" s="462" t="s">
        <v>42</v>
      </c>
      <c r="N1213" s="521">
        <v>41779</v>
      </c>
      <c r="O1213" s="637">
        <v>20</v>
      </c>
      <c r="P1213" s="637">
        <v>5</v>
      </c>
      <c r="Q1213" s="637">
        <v>2014</v>
      </c>
      <c r="R1213" s="637">
        <f t="shared" ref="R1213:R1223" ca="1" si="442">DATEDIF(N1213,TODAY(),"Y")</f>
        <v>9</v>
      </c>
      <c r="S1213" s="483" t="s">
        <v>4809</v>
      </c>
      <c r="T1213" s="462" t="s">
        <v>42</v>
      </c>
      <c r="U1213" s="462" t="s">
        <v>40</v>
      </c>
      <c r="V1213" s="14" t="s">
        <v>2602</v>
      </c>
      <c r="W1213" s="114" t="s">
        <v>47</v>
      </c>
      <c r="X1213" s="51" t="str">
        <f t="shared" ref="X1213:X1223" si="443">UPPER(CONCATENATE(MID(AH1213,3,2),MID(AG1213,1,2),MID(Y1213,1,2),MID(Z1213,1,2),MID(AA1213,1,2),MID(AB1213,1,2),MID(AC1213,1,1)))</f>
        <v>8210CAVIALMEV</v>
      </c>
      <c r="Y1213" s="462" t="s">
        <v>5337</v>
      </c>
      <c r="Z1213" s="462" t="s">
        <v>5456</v>
      </c>
      <c r="AA1213" s="462" t="s">
        <v>5454</v>
      </c>
      <c r="AB1213" s="462" t="s">
        <v>5455</v>
      </c>
      <c r="AC1213" s="481" t="s">
        <v>56</v>
      </c>
      <c r="AD1213" s="44" t="s">
        <v>57</v>
      </c>
      <c r="AE1213" s="522">
        <v>30228</v>
      </c>
      <c r="AF1213" s="462">
        <v>4</v>
      </c>
      <c r="AG1213" s="462">
        <v>10</v>
      </c>
      <c r="AH1213" s="462">
        <v>1982</v>
      </c>
      <c r="AI1213" s="15" t="s">
        <v>4809</v>
      </c>
      <c r="AJ1213" s="462" t="s">
        <v>5435</v>
      </c>
      <c r="AK1213" s="462" t="s">
        <v>58</v>
      </c>
      <c r="AL1213" s="15" t="s">
        <v>2578</v>
      </c>
      <c r="AM1213" s="1100">
        <v>45260</v>
      </c>
      <c r="AN1213" s="520"/>
      <c r="AO1213" s="1100"/>
      <c r="AP1213" s="520"/>
      <c r="AQ1213" s="462"/>
      <c r="AR1213" s="462"/>
      <c r="AS1213" s="114" t="s">
        <v>47</v>
      </c>
      <c r="AT1213" s="18" t="s">
        <v>5498</v>
      </c>
      <c r="AU1213" s="164"/>
      <c r="AV1213" s="58"/>
      <c r="AW1213" s="501"/>
      <c r="AX1213" s="520"/>
      <c r="AY1213" s="1004"/>
      <c r="AZ1213" s="58"/>
      <c r="BA1213" s="58"/>
      <c r="BB1213" s="164"/>
      <c r="BC1213" s="164"/>
      <c r="BD1213" s="164"/>
      <c r="BE1213" s="164"/>
      <c r="BF1213" s="164"/>
      <c r="BG1213" s="755">
        <f t="shared" ref="BG1213:BG1223" si="444">IF(V1213="NINGUNO",6, IF(V1213="NIVEL INICIAL 3 AÑOS",6,IF(V1213="NIVEL INICIAL 4 AÑOS",6, IF(V1213="NIVEL INICIAL 5 AÑOS",6, IF(V1213="PRIMARIA - 1ER GRADO",6, IF(V1213="PRIMARIA - 2DO GRADO",7, IF(V1213="PRIMARIA - 3ER GRADO",8, IF(V1213="PRIMARIA - 4TO GRADO",9, IF(V1213="PRIMARIA - 5TO GRADO",10, IF(V1213="PRIMARIA - 6TO GRADO",11, IF(V1213="SECUNDARIA - 1ER GRADO",12, IF(V1213="SECUNDARIA - 2DO GRADO",13, IF(V1213="SECUNDARIA - 3ER GRADO",14, IF(V1213="SECUNDARIA - 4TO GRADO",15))))))))))))))</f>
        <v>8</v>
      </c>
      <c r="BH1213" s="709">
        <f t="shared" ref="BH1213:BH1223" si="445">DATEDIF(N1213,"31/03/2024","Y")</f>
        <v>9</v>
      </c>
      <c r="BI1213" s="755">
        <f t="shared" ref="BI1213:BI1223" si="446">BH1213-BG1213</f>
        <v>1</v>
      </c>
      <c r="BJ1213" s="459" t="str">
        <f t="shared" ref="BJ1213:BJ1223" si="447">IF(BI1213&lt;=1,"NO TIENE REZAGO", IF(BI1213=2,"2 AÑOS REZAGO", IF(BI1213=3,"3 AÑOS REZAGO", IF(BI1213&gt;=4, "4 AÑOS REZAGO A MÁS"))))</f>
        <v>NO TIENE REZAGO</v>
      </c>
    </row>
    <row r="1214" spans="1:63" customFormat="1" ht="18.75" customHeight="1">
      <c r="A1214" s="481">
        <v>1076</v>
      </c>
      <c r="B1214" s="23" t="s">
        <v>5311</v>
      </c>
      <c r="C1214" s="15" t="s">
        <v>33</v>
      </c>
      <c r="D1214" s="15" t="s">
        <v>33</v>
      </c>
      <c r="E1214" s="520" t="s">
        <v>1169</v>
      </c>
      <c r="F1214" s="520" t="s">
        <v>5315</v>
      </c>
      <c r="G1214" s="310" t="str">
        <f>CONCATENATE(MID(Q1214,3,2),MID(P1214,1,2),MID(H1214,1,2),MID(I1214,1,2),MID(J1214,1,2), MID(K1214,1,2),MID(L1214,1,1))</f>
        <v>098ROCAJOCOP</v>
      </c>
      <c r="H1214" s="18" t="s">
        <v>5340</v>
      </c>
      <c r="I1214" s="18" t="s">
        <v>5337</v>
      </c>
      <c r="J1214" s="18" t="s">
        <v>5341</v>
      </c>
      <c r="K1214" s="18" t="s">
        <v>5342</v>
      </c>
      <c r="L1214" s="520" t="s">
        <v>42</v>
      </c>
      <c r="M1214" s="462" t="s">
        <v>42</v>
      </c>
      <c r="N1214" s="521">
        <v>40032</v>
      </c>
      <c r="O1214" s="637">
        <v>7</v>
      </c>
      <c r="P1214" s="637">
        <v>8</v>
      </c>
      <c r="Q1214" s="637">
        <v>2009</v>
      </c>
      <c r="R1214" s="637">
        <f t="shared" ca="1" si="442"/>
        <v>14</v>
      </c>
      <c r="S1214" s="482" t="s">
        <v>4808</v>
      </c>
      <c r="T1214" s="462" t="s">
        <v>42</v>
      </c>
      <c r="U1214" s="462" t="s">
        <v>120</v>
      </c>
      <c r="V1214" s="14" t="s">
        <v>2597</v>
      </c>
      <c r="W1214" s="114" t="s">
        <v>47</v>
      </c>
      <c r="X1214" s="51" t="str">
        <f t="shared" si="443"/>
        <v>8210CAVIALMEV</v>
      </c>
      <c r="Y1214" s="462" t="s">
        <v>5337</v>
      </c>
      <c r="Z1214" s="462" t="s">
        <v>5453</v>
      </c>
      <c r="AA1214" s="462" t="s">
        <v>5454</v>
      </c>
      <c r="AB1214" s="462" t="s">
        <v>5455</v>
      </c>
      <c r="AC1214" s="481" t="s">
        <v>56</v>
      </c>
      <c r="AD1214" s="44" t="s">
        <v>57</v>
      </c>
      <c r="AE1214" s="522">
        <v>30228</v>
      </c>
      <c r="AF1214" s="462">
        <v>4</v>
      </c>
      <c r="AG1214" s="462">
        <v>10</v>
      </c>
      <c r="AH1214" s="462">
        <v>1982</v>
      </c>
      <c r="AI1214" s="15" t="s">
        <v>4809</v>
      </c>
      <c r="AJ1214" s="462" t="s">
        <v>5435</v>
      </c>
      <c r="AK1214" s="462" t="s">
        <v>58</v>
      </c>
      <c r="AL1214" s="15" t="s">
        <v>2578</v>
      </c>
      <c r="AM1214" s="1100">
        <v>45260</v>
      </c>
      <c r="AN1214" s="15" t="s">
        <v>49</v>
      </c>
      <c r="AO1214" s="1100">
        <v>45293</v>
      </c>
      <c r="AP1214" s="520">
        <v>2</v>
      </c>
      <c r="AQ1214" s="637">
        <v>1</v>
      </c>
      <c r="AR1214" s="637">
        <v>1</v>
      </c>
      <c r="AS1214" s="638" t="s">
        <v>47</v>
      </c>
      <c r="AT1214" s="18" t="s">
        <v>5498</v>
      </c>
      <c r="AU1214" s="164"/>
      <c r="AV1214" s="58"/>
      <c r="AW1214" s="501"/>
      <c r="AX1214" s="520"/>
      <c r="AY1214" s="1004"/>
      <c r="AZ1214" s="58"/>
      <c r="BA1214" s="58"/>
      <c r="BB1214" s="164"/>
      <c r="BC1214" s="164"/>
      <c r="BD1214" s="164"/>
      <c r="BE1214" s="164"/>
      <c r="BF1214" s="164"/>
      <c r="BG1214" s="755">
        <f t="shared" si="444"/>
        <v>13</v>
      </c>
      <c r="BH1214" s="709">
        <f t="shared" si="445"/>
        <v>14</v>
      </c>
      <c r="BI1214" s="755">
        <f t="shared" si="446"/>
        <v>1</v>
      </c>
      <c r="BJ1214" s="459" t="str">
        <f t="shared" si="447"/>
        <v>NO TIENE REZAGO</v>
      </c>
    </row>
    <row r="1215" spans="1:63" customFormat="1" ht="18.75" customHeight="1">
      <c r="A1215" s="481">
        <v>595</v>
      </c>
      <c r="B1215" s="114" t="s">
        <v>2836</v>
      </c>
      <c r="C1215" s="15" t="s">
        <v>33</v>
      </c>
      <c r="D1215" s="15" t="s">
        <v>33</v>
      </c>
      <c r="E1215" s="15" t="s">
        <v>116</v>
      </c>
      <c r="F1215" s="16">
        <v>906789314</v>
      </c>
      <c r="G1215" s="310" t="str">
        <f>CONCATENATE(MID(Q1215,3,2),MID(P1215,1,2),MID(H1215,1,2),MID(I1215,1,2),MID(J1215,1,2), MID(K1215,1,2),MID(L1215,1,1))</f>
        <v>198ROMONOTHN</v>
      </c>
      <c r="H1215" s="18" t="s">
        <v>1493</v>
      </c>
      <c r="I1215" s="18" t="s">
        <v>1124</v>
      </c>
      <c r="J1215" s="18" t="s">
        <v>3557</v>
      </c>
      <c r="K1215" s="18" t="s">
        <v>3558</v>
      </c>
      <c r="L1215" s="21" t="s">
        <v>1938</v>
      </c>
      <c r="M1215" s="185" t="s">
        <v>1938</v>
      </c>
      <c r="N1215" s="193">
        <v>43708</v>
      </c>
      <c r="O1215" s="199">
        <v>31</v>
      </c>
      <c r="P1215" s="199">
        <v>8</v>
      </c>
      <c r="Q1215" s="199">
        <v>2019</v>
      </c>
      <c r="R1215" s="637">
        <f t="shared" ca="1" si="442"/>
        <v>4</v>
      </c>
      <c r="S1215" s="15" t="s">
        <v>4809</v>
      </c>
      <c r="T1215" s="18" t="s">
        <v>2113</v>
      </c>
      <c r="U1215" s="19">
        <v>91515176</v>
      </c>
      <c r="V1215" s="21" t="s">
        <v>53</v>
      </c>
      <c r="W1215" s="114" t="s">
        <v>47</v>
      </c>
      <c r="X1215" s="51" t="str">
        <f t="shared" si="443"/>
        <v>946ROMONODAV</v>
      </c>
      <c r="Y1215" s="18" t="s">
        <v>1493</v>
      </c>
      <c r="Z1215" s="18" t="s">
        <v>1124</v>
      </c>
      <c r="AA1215" s="18" t="s">
        <v>1494</v>
      </c>
      <c r="AB1215" s="18" t="s">
        <v>1495</v>
      </c>
      <c r="AC1215" s="481" t="s">
        <v>56</v>
      </c>
      <c r="AD1215" s="44" t="s">
        <v>111</v>
      </c>
      <c r="AE1215" s="116">
        <v>34512</v>
      </c>
      <c r="AF1215" s="18" t="s">
        <v>211</v>
      </c>
      <c r="AG1215" s="18" t="s">
        <v>74</v>
      </c>
      <c r="AH1215" s="18" t="s">
        <v>75</v>
      </c>
      <c r="AI1215" s="58" t="s">
        <v>4809</v>
      </c>
      <c r="AJ1215" s="150" t="s">
        <v>142</v>
      </c>
      <c r="AK1215" s="130" t="s">
        <v>1496</v>
      </c>
      <c r="AL1215" s="15" t="s">
        <v>2578</v>
      </c>
      <c r="AM1215" s="85">
        <v>45237.57203200231</v>
      </c>
      <c r="AN1215" s="15"/>
      <c r="AO1215" s="24"/>
      <c r="AP1215" s="15"/>
      <c r="AQ1215" s="20"/>
      <c r="AR1215" s="20"/>
      <c r="AS1215" s="114" t="s">
        <v>47</v>
      </c>
      <c r="AT1215" s="15" t="s">
        <v>76</v>
      </c>
      <c r="AU1215" s="398" t="s">
        <v>47</v>
      </c>
      <c r="AV1215" s="15"/>
      <c r="AW1215" s="180"/>
      <c r="AX1215" s="15"/>
      <c r="AY1215" s="164"/>
      <c r="AZ1215" s="15"/>
      <c r="BA1215" s="15"/>
      <c r="BB1215" s="164"/>
      <c r="BC1215" s="164"/>
      <c r="BD1215" s="164"/>
      <c r="BE1215" s="164"/>
      <c r="BF1215" s="164"/>
      <c r="BG1215" s="755">
        <f t="shared" si="444"/>
        <v>6</v>
      </c>
      <c r="BH1215" s="709">
        <f t="shared" si="445"/>
        <v>4</v>
      </c>
      <c r="BI1215" s="755">
        <f t="shared" si="446"/>
        <v>-2</v>
      </c>
      <c r="BJ1215" s="459" t="str">
        <f t="shared" si="447"/>
        <v>NO TIENE REZAGO</v>
      </c>
      <c r="BK1215" s="164"/>
    </row>
    <row r="1216" spans="1:63" customFormat="1" ht="18.75" customHeight="1">
      <c r="A1216" s="481">
        <v>801</v>
      </c>
      <c r="B1216" s="23" t="s">
        <v>4811</v>
      </c>
      <c r="C1216" s="15" t="s">
        <v>33</v>
      </c>
      <c r="D1216" s="15" t="s">
        <v>33</v>
      </c>
      <c r="E1216" s="15" t="s">
        <v>2048</v>
      </c>
      <c r="F1216" s="185">
        <v>935818667</v>
      </c>
      <c r="G1216" s="310" t="str">
        <f>CONCATENATE(MID(Q1216,3,2),MID(P1216,1,2),MID(H1216,1,2),MID(I1216,1,2),MID(J1216,1,2), MID(K1216,1,2),MID(L1216,1,1))</f>
        <v>201ROANABDAS</v>
      </c>
      <c r="H1216" s="197" t="s">
        <v>493</v>
      </c>
      <c r="I1216" s="197" t="s">
        <v>164</v>
      </c>
      <c r="J1216" s="197" t="s">
        <v>3006</v>
      </c>
      <c r="K1216" s="197" t="s">
        <v>1957</v>
      </c>
      <c r="L1216" s="15" t="s">
        <v>57</v>
      </c>
      <c r="M1216" s="103" t="s">
        <v>57</v>
      </c>
      <c r="N1216" s="193">
        <v>43835</v>
      </c>
      <c r="O1216" s="199">
        <v>5</v>
      </c>
      <c r="P1216" s="199">
        <v>1</v>
      </c>
      <c r="Q1216" s="199">
        <v>2020</v>
      </c>
      <c r="R1216" s="637">
        <f t="shared" ca="1" si="442"/>
        <v>4</v>
      </c>
      <c r="S1216" s="15" t="s">
        <v>4808</v>
      </c>
      <c r="T1216" s="150" t="s">
        <v>2590</v>
      </c>
      <c r="U1216" s="371" t="s">
        <v>327</v>
      </c>
      <c r="V1216" s="185" t="s">
        <v>53</v>
      </c>
      <c r="W1216" s="114" t="s">
        <v>47</v>
      </c>
      <c r="X1216" s="51" t="str">
        <f t="shared" si="443"/>
        <v>9808ANMEYONAV</v>
      </c>
      <c r="Y1216" s="197" t="s">
        <v>164</v>
      </c>
      <c r="Z1216" s="197" t="s">
        <v>3257</v>
      </c>
      <c r="AA1216" s="197" t="s">
        <v>4060</v>
      </c>
      <c r="AB1216" s="197" t="s">
        <v>834</v>
      </c>
      <c r="AC1216" s="481" t="s">
        <v>56</v>
      </c>
      <c r="AD1216" s="44" t="s">
        <v>111</v>
      </c>
      <c r="AE1216" s="361">
        <v>36012</v>
      </c>
      <c r="AF1216" s="362" t="s">
        <v>105</v>
      </c>
      <c r="AG1216" s="362" t="s">
        <v>394</v>
      </c>
      <c r="AH1216" s="362" t="s">
        <v>201</v>
      </c>
      <c r="AI1216" s="58" t="s">
        <v>4809</v>
      </c>
      <c r="AJ1216" s="150" t="s">
        <v>142</v>
      </c>
      <c r="AK1216" s="372" t="s">
        <v>4061</v>
      </c>
      <c r="AL1216" s="15" t="s">
        <v>2578</v>
      </c>
      <c r="AM1216" s="85">
        <v>45253.671501979166</v>
      </c>
      <c r="AN1216" s="15" t="s">
        <v>49</v>
      </c>
      <c r="AO1216" s="1115">
        <v>45286</v>
      </c>
      <c r="AP1216" s="15">
        <v>1</v>
      </c>
      <c r="AQ1216" s="20">
        <v>1</v>
      </c>
      <c r="AR1216" s="199">
        <v>2</v>
      </c>
      <c r="AS1216" s="146" t="s">
        <v>47</v>
      </c>
      <c r="AT1216" s="185" t="s">
        <v>67</v>
      </c>
      <c r="AU1216" s="164" t="s">
        <v>47</v>
      </c>
      <c r="AV1216" s="58"/>
      <c r="AW1216" s="180"/>
      <c r="AX1216" s="58"/>
      <c r="AY1216" s="164"/>
      <c r="AZ1216" s="58"/>
      <c r="BA1216" s="58"/>
      <c r="BB1216" s="164"/>
      <c r="BC1216" s="164"/>
      <c r="BD1216" s="164"/>
      <c r="BE1216" s="164"/>
      <c r="BF1216" s="164"/>
      <c r="BG1216" s="755">
        <f t="shared" si="444"/>
        <v>6</v>
      </c>
      <c r="BH1216" s="709">
        <f t="shared" si="445"/>
        <v>4</v>
      </c>
      <c r="BI1216" s="755">
        <f t="shared" si="446"/>
        <v>-2</v>
      </c>
      <c r="BJ1216" s="459" t="str">
        <f t="shared" si="447"/>
        <v>NO TIENE REZAGO</v>
      </c>
      <c r="BK1216" s="164"/>
    </row>
    <row r="1217" spans="1:63" customFormat="1" ht="18.75" customHeight="1">
      <c r="A1217" s="481">
        <v>1180</v>
      </c>
      <c r="B1217" s="23" t="s">
        <v>5311</v>
      </c>
      <c r="C1217" s="15" t="s">
        <v>33</v>
      </c>
      <c r="D1217" s="15" t="s">
        <v>33</v>
      </c>
      <c r="E1217" s="466" t="s">
        <v>335</v>
      </c>
      <c r="F1217" s="53">
        <v>931761131</v>
      </c>
      <c r="G1217" s="310" t="str">
        <f>CONCATENATE(MID(Q1217,3,2),MID(P1217,1,2),MID(H1217,1,2),MID(I1217,1,2),MID(J1217,1,2), MID(K1217,1,2),MID(L1217,1,1))</f>
        <v>175ROBAFAIGS</v>
      </c>
      <c r="H1217" s="48" t="s">
        <v>493</v>
      </c>
      <c r="I1217" s="48" t="s">
        <v>268</v>
      </c>
      <c r="J1217" s="48" t="s">
        <v>3940</v>
      </c>
      <c r="K1217" s="48" t="s">
        <v>2262</v>
      </c>
      <c r="L1217" s="58" t="s">
        <v>57</v>
      </c>
      <c r="M1217" s="103" t="s">
        <v>57</v>
      </c>
      <c r="N1217" s="528">
        <v>42868</v>
      </c>
      <c r="O1217" s="354">
        <v>13</v>
      </c>
      <c r="P1217" s="354">
        <v>5</v>
      </c>
      <c r="Q1217" s="354">
        <v>2017</v>
      </c>
      <c r="R1217" s="637">
        <f t="shared" ca="1" si="442"/>
        <v>6</v>
      </c>
      <c r="S1217" s="482" t="s">
        <v>4808</v>
      </c>
      <c r="T1217" s="466" t="s">
        <v>326</v>
      </c>
      <c r="U1217" s="53" t="s">
        <v>5710</v>
      </c>
      <c r="V1217" s="14" t="s">
        <v>2592</v>
      </c>
      <c r="W1217" s="114" t="s">
        <v>47</v>
      </c>
      <c r="X1217" s="51" t="str">
        <f t="shared" si="443"/>
        <v>9312NIBAVAINV</v>
      </c>
      <c r="Y1217" s="53" t="s">
        <v>53</v>
      </c>
      <c r="Z1217" s="53" t="s">
        <v>268</v>
      </c>
      <c r="AA1217" s="53" t="s">
        <v>2000</v>
      </c>
      <c r="AB1217" s="53" t="s">
        <v>5958</v>
      </c>
      <c r="AC1217" s="481" t="s">
        <v>56</v>
      </c>
      <c r="AD1217" s="44" t="s">
        <v>57</v>
      </c>
      <c r="AE1217" s="540">
        <v>34329</v>
      </c>
      <c r="AF1217" s="538" t="s">
        <v>248</v>
      </c>
      <c r="AG1217" s="538" t="s">
        <v>206</v>
      </c>
      <c r="AH1217" s="538" t="s">
        <v>293</v>
      </c>
      <c r="AI1217" s="15" t="s">
        <v>4809</v>
      </c>
      <c r="AJ1217" s="466" t="s">
        <v>326</v>
      </c>
      <c r="AK1217" s="53" t="s">
        <v>40</v>
      </c>
      <c r="AL1217" s="15" t="s">
        <v>2578</v>
      </c>
      <c r="AM1217" s="557">
        <v>45313.697953101851</v>
      </c>
      <c r="AN1217" s="15" t="s">
        <v>49</v>
      </c>
      <c r="AO1217" s="1101">
        <v>45314</v>
      </c>
      <c r="AP1217" s="481">
        <v>1</v>
      </c>
      <c r="AQ1217" s="530">
        <v>1</v>
      </c>
      <c r="AR1217" s="530">
        <v>1</v>
      </c>
      <c r="AS1217" s="638" t="s">
        <v>47</v>
      </c>
      <c r="AT1217" s="18" t="s">
        <v>1210</v>
      </c>
      <c r="AU1217" s="305"/>
      <c r="AV1217" s="58" t="s">
        <v>47</v>
      </c>
      <c r="AW1217" s="463" t="s">
        <v>6079</v>
      </c>
      <c r="AX1217" s="1093">
        <v>45322</v>
      </c>
      <c r="AY1217" s="1065" t="s">
        <v>5636</v>
      </c>
      <c r="AZ1217" s="58"/>
      <c r="BA1217" s="58"/>
      <c r="BG1217" s="755">
        <f t="shared" si="444"/>
        <v>6</v>
      </c>
      <c r="BH1217" s="709">
        <f t="shared" si="445"/>
        <v>6</v>
      </c>
      <c r="BI1217" s="755">
        <f t="shared" si="446"/>
        <v>0</v>
      </c>
      <c r="BJ1217" s="459" t="str">
        <f t="shared" si="447"/>
        <v>NO TIENE REZAGO</v>
      </c>
    </row>
    <row r="1218" spans="1:63" customFormat="1" ht="18.75" customHeight="1">
      <c r="A1218" s="481">
        <v>112</v>
      </c>
      <c r="B1218" s="51" t="s">
        <v>2575</v>
      </c>
      <c r="C1218" s="25" t="s">
        <v>50</v>
      </c>
      <c r="D1218" s="25" t="s">
        <v>77</v>
      </c>
      <c r="E1218" s="26" t="s">
        <v>77</v>
      </c>
      <c r="F1218" s="26" t="s">
        <v>285</v>
      </c>
      <c r="G1218" s="310" t="str">
        <f>CONCATENATE(MID(Q1218,3,2),MID(P1218,1,2),MID(H1218,1,2),MID(I1218,1,2),MID(J1218,1,2), MID(K1218,1,2),MID(L1218,1,1))</f>
        <v>211ROBAVINAS</v>
      </c>
      <c r="H1218" s="27" t="s">
        <v>493</v>
      </c>
      <c r="I1218" s="27" t="s">
        <v>286</v>
      </c>
      <c r="J1218" s="27" t="s">
        <v>1158</v>
      </c>
      <c r="K1218" s="27" t="s">
        <v>834</v>
      </c>
      <c r="L1218" s="15" t="s">
        <v>57</v>
      </c>
      <c r="M1218" s="103" t="s">
        <v>57</v>
      </c>
      <c r="N1218" s="193">
        <v>44218</v>
      </c>
      <c r="O1218" s="199">
        <v>22</v>
      </c>
      <c r="P1218" s="199">
        <v>1</v>
      </c>
      <c r="Q1218" s="199">
        <v>2021</v>
      </c>
      <c r="R1218" s="637">
        <f t="shared" ca="1" si="442"/>
        <v>3</v>
      </c>
      <c r="S1218" s="15" t="s">
        <v>4809</v>
      </c>
      <c r="T1218" s="29" t="s">
        <v>2590</v>
      </c>
      <c r="U1218" s="26">
        <v>1922</v>
      </c>
      <c r="V1218" s="29" t="s">
        <v>53</v>
      </c>
      <c r="W1218" s="51" t="s">
        <v>47</v>
      </c>
      <c r="X1218" s="51" t="str">
        <f t="shared" si="443"/>
        <v>0110BABARODEV</v>
      </c>
      <c r="Y1218" s="26" t="s">
        <v>286</v>
      </c>
      <c r="Z1218" s="26" t="s">
        <v>286</v>
      </c>
      <c r="AA1218" s="26" t="s">
        <v>287</v>
      </c>
      <c r="AB1218" s="26" t="s">
        <v>81</v>
      </c>
      <c r="AC1218" s="481" t="s">
        <v>56</v>
      </c>
      <c r="AD1218" s="1077" t="s">
        <v>42</v>
      </c>
      <c r="AE1218" s="30">
        <v>37179</v>
      </c>
      <c r="AF1218" s="26">
        <v>15</v>
      </c>
      <c r="AG1218" s="26">
        <v>10</v>
      </c>
      <c r="AH1218" s="26">
        <v>2001</v>
      </c>
      <c r="AI1218" s="58" t="s">
        <v>4809</v>
      </c>
      <c r="AJ1218" s="26" t="s">
        <v>42</v>
      </c>
      <c r="AK1218" s="28">
        <v>2848453</v>
      </c>
      <c r="AL1218" s="1080" t="s">
        <v>2578</v>
      </c>
      <c r="AM1218" s="1094">
        <v>45200</v>
      </c>
      <c r="AN1218" s="15" t="s">
        <v>49</v>
      </c>
      <c r="AO1218" s="1111">
        <v>45208</v>
      </c>
      <c r="AP1218" s="1077">
        <v>1</v>
      </c>
      <c r="AQ1218" s="386">
        <v>1</v>
      </c>
      <c r="AR1218" s="28">
        <v>2</v>
      </c>
      <c r="AS1218" s="51" t="s">
        <v>47</v>
      </c>
      <c r="AT1218" s="26" t="s">
        <v>59</v>
      </c>
      <c r="AU1218" s="1058" t="s">
        <v>47</v>
      </c>
      <c r="AV1218" s="58"/>
      <c r="AW1218" s="244"/>
      <c r="AX1218" s="557"/>
      <c r="AY1218" s="1061"/>
      <c r="AZ1218" s="58"/>
      <c r="BA1218" s="557"/>
      <c r="BB1218" s="1061"/>
      <c r="BC1218" s="1061"/>
      <c r="BD1218" s="1061"/>
      <c r="BE1218" s="1061"/>
      <c r="BF1218" s="1061"/>
      <c r="BG1218" s="755">
        <f t="shared" si="444"/>
        <v>6</v>
      </c>
      <c r="BH1218" s="709">
        <f t="shared" si="445"/>
        <v>3</v>
      </c>
      <c r="BI1218" s="755">
        <f t="shared" si="446"/>
        <v>-3</v>
      </c>
      <c r="BJ1218" s="459" t="str">
        <f t="shared" si="447"/>
        <v>NO TIENE REZAGO</v>
      </c>
      <c r="BK1218" s="1061"/>
    </row>
    <row r="1219" spans="1:63" customFormat="1" ht="18.75" customHeight="1">
      <c r="A1219" s="481">
        <v>1019</v>
      </c>
      <c r="B1219" s="23" t="s">
        <v>4811</v>
      </c>
      <c r="C1219" s="15" t="s">
        <v>5146</v>
      </c>
      <c r="D1219" s="15" t="s">
        <v>4021</v>
      </c>
      <c r="E1219" s="29" t="s">
        <v>146</v>
      </c>
      <c r="F1219" s="198">
        <v>901159005</v>
      </c>
      <c r="G1219" s="310" t="str">
        <f>CONCATENATE(MID(Q1219,3,2),MID(P1219,1,2),MID(H1219,1,2),MID(I1219,1,2),MID(J1219,1,2), MID(K1219,1,2),MID(L1219,1,1))</f>
        <v>1812ROHEGESUS</v>
      </c>
      <c r="H1219" s="192" t="s">
        <v>493</v>
      </c>
      <c r="I1219" s="192" t="s">
        <v>3838</v>
      </c>
      <c r="J1219" s="192" t="s">
        <v>4661</v>
      </c>
      <c r="K1219" s="192" t="s">
        <v>2673</v>
      </c>
      <c r="L1219" s="15" t="s">
        <v>57</v>
      </c>
      <c r="M1219" s="103" t="s">
        <v>57</v>
      </c>
      <c r="N1219" s="193">
        <v>43463</v>
      </c>
      <c r="O1219" s="199">
        <v>29</v>
      </c>
      <c r="P1219" s="199">
        <v>12</v>
      </c>
      <c r="Q1219" s="199">
        <v>2018</v>
      </c>
      <c r="R1219" s="637">
        <f t="shared" ca="1" si="442"/>
        <v>5</v>
      </c>
      <c r="S1219" s="15" t="s">
        <v>4809</v>
      </c>
      <c r="T1219" s="29" t="s">
        <v>2590</v>
      </c>
      <c r="U1219" s="185">
        <v>73</v>
      </c>
      <c r="V1219" s="185" t="s">
        <v>53</v>
      </c>
      <c r="W1219" s="114" t="s">
        <v>47</v>
      </c>
      <c r="X1219" s="51" t="str">
        <f t="shared" si="443"/>
        <v>005ROHEFRYEV</v>
      </c>
      <c r="Y1219" s="197" t="s">
        <v>493</v>
      </c>
      <c r="Z1219" s="192" t="s">
        <v>3838</v>
      </c>
      <c r="AA1219" s="192" t="s">
        <v>4660</v>
      </c>
      <c r="AB1219" s="192" t="s">
        <v>4659</v>
      </c>
      <c r="AC1219" s="481" t="s">
        <v>56</v>
      </c>
      <c r="AD1219" s="44" t="s">
        <v>57</v>
      </c>
      <c r="AE1219" s="407">
        <v>36650</v>
      </c>
      <c r="AF1219" s="185">
        <v>4</v>
      </c>
      <c r="AG1219" s="185">
        <v>5</v>
      </c>
      <c r="AH1219" s="185">
        <v>2000</v>
      </c>
      <c r="AI1219" s="58" t="s">
        <v>4809</v>
      </c>
      <c r="AJ1219" s="32" t="s">
        <v>58</v>
      </c>
      <c r="AK1219" s="200">
        <v>28244690</v>
      </c>
      <c r="AL1219" s="15" t="s">
        <v>2578</v>
      </c>
      <c r="AM1219" s="387">
        <v>45204</v>
      </c>
      <c r="AN1219" s="15"/>
      <c r="AO1219" s="31"/>
      <c r="AP1219" s="15"/>
      <c r="AQ1219" s="20"/>
      <c r="AR1219" s="199"/>
      <c r="AS1219" s="146" t="s">
        <v>47</v>
      </c>
      <c r="AT1219" s="185" t="s">
        <v>84</v>
      </c>
      <c r="AU1219" s="164" t="s">
        <v>47</v>
      </c>
      <c r="AV1219" s="58"/>
      <c r="AW1219" s="180"/>
      <c r="AX1219" s="58"/>
      <c r="AY1219" s="164"/>
      <c r="AZ1219" s="58"/>
      <c r="BA1219" s="58"/>
      <c r="BB1219" s="164"/>
      <c r="BC1219" s="164"/>
      <c r="BD1219" s="164"/>
      <c r="BE1219" s="164"/>
      <c r="BF1219" s="164"/>
      <c r="BG1219" s="755">
        <f t="shared" si="444"/>
        <v>6</v>
      </c>
      <c r="BH1219" s="709">
        <f t="shared" si="445"/>
        <v>5</v>
      </c>
      <c r="BI1219" s="755">
        <f t="shared" si="446"/>
        <v>-1</v>
      </c>
      <c r="BJ1219" s="459" t="str">
        <f t="shared" si="447"/>
        <v>NO TIENE REZAGO</v>
      </c>
      <c r="BK1219" s="164"/>
    </row>
    <row r="1220" spans="1:63" customFormat="1" ht="18.75" customHeight="1">
      <c r="A1220" s="481">
        <v>1108</v>
      </c>
      <c r="B1220" s="23" t="s">
        <v>5311</v>
      </c>
      <c r="C1220" s="15" t="s">
        <v>33</v>
      </c>
      <c r="D1220" s="15" t="s">
        <v>33</v>
      </c>
      <c r="E1220" s="520" t="s">
        <v>91</v>
      </c>
      <c r="F1220" s="520" t="s">
        <v>5325</v>
      </c>
      <c r="G1220" s="310" t="str">
        <f>CONCATENATE(MID(Q1220,3,2),MID(P1220,1,2),MID(H1220,1,2),MID(I1220,1,2),MID(J1220,1,2), MID(K1220,1,2),MID(L1220,1,1))</f>
        <v>2011RORAJEFLN</v>
      </c>
      <c r="H1220" s="18" t="s">
        <v>493</v>
      </c>
      <c r="I1220" s="18" t="s">
        <v>5401</v>
      </c>
      <c r="J1220" s="18" t="s">
        <v>5402</v>
      </c>
      <c r="K1220" s="18" t="s">
        <v>5403</v>
      </c>
      <c r="L1220" s="15" t="s">
        <v>1938</v>
      </c>
      <c r="M1220" s="185" t="s">
        <v>1938</v>
      </c>
      <c r="N1220" s="521">
        <v>44156</v>
      </c>
      <c r="O1220" s="637">
        <v>21</v>
      </c>
      <c r="P1220" s="637">
        <v>11</v>
      </c>
      <c r="Q1220" s="637">
        <v>2020</v>
      </c>
      <c r="R1220" s="637">
        <f t="shared" ca="1" si="442"/>
        <v>3</v>
      </c>
      <c r="S1220" s="483" t="s">
        <v>4809</v>
      </c>
      <c r="T1220" s="462" t="s">
        <v>5434</v>
      </c>
      <c r="U1220" s="462" t="s">
        <v>40</v>
      </c>
      <c r="V1220" s="520" t="s">
        <v>53</v>
      </c>
      <c r="W1220" s="114" t="s">
        <v>47</v>
      </c>
      <c r="X1220" s="51" t="str">
        <f t="shared" si="443"/>
        <v>908RAMEMALEV</v>
      </c>
      <c r="Y1220" s="462" t="s">
        <v>158</v>
      </c>
      <c r="Z1220" s="462" t="s">
        <v>1197</v>
      </c>
      <c r="AA1220" s="462" t="s">
        <v>185</v>
      </c>
      <c r="AB1220" s="523" t="s">
        <v>5484</v>
      </c>
      <c r="AC1220" s="481" t="s">
        <v>56</v>
      </c>
      <c r="AD1220" s="44" t="s">
        <v>111</v>
      </c>
      <c r="AE1220" s="522">
        <v>33116</v>
      </c>
      <c r="AF1220" s="462">
        <v>31</v>
      </c>
      <c r="AG1220" s="462">
        <v>8</v>
      </c>
      <c r="AH1220" s="462">
        <v>1990</v>
      </c>
      <c r="AI1220" s="15" t="s">
        <v>4809</v>
      </c>
      <c r="AJ1220" s="462" t="s">
        <v>5433</v>
      </c>
      <c r="AK1220" s="462" t="s">
        <v>142</v>
      </c>
      <c r="AL1220" s="15" t="s">
        <v>2578</v>
      </c>
      <c r="AM1220" s="1100">
        <v>45264</v>
      </c>
      <c r="AN1220" s="15" t="s">
        <v>49</v>
      </c>
      <c r="AO1220" s="1100">
        <v>45295</v>
      </c>
      <c r="AP1220" s="520"/>
      <c r="AQ1220" s="637">
        <v>1</v>
      </c>
      <c r="AR1220" s="637">
        <v>1</v>
      </c>
      <c r="AS1220" s="638" t="s">
        <v>47</v>
      </c>
      <c r="AT1220" s="18" t="s">
        <v>5498</v>
      </c>
      <c r="AV1220" s="58" t="s">
        <v>47</v>
      </c>
      <c r="AW1220" s="808" t="s">
        <v>5443</v>
      </c>
      <c r="AX1220" s="1100">
        <v>45279</v>
      </c>
      <c r="AY1220" s="1004"/>
      <c r="AZ1220" s="58"/>
      <c r="BA1220" s="58"/>
      <c r="BG1220" s="755">
        <f t="shared" si="444"/>
        <v>6</v>
      </c>
      <c r="BH1220" s="709">
        <f t="shared" si="445"/>
        <v>3</v>
      </c>
      <c r="BI1220" s="755">
        <f t="shared" si="446"/>
        <v>-3</v>
      </c>
      <c r="BJ1220" s="459" t="str">
        <f t="shared" si="447"/>
        <v>NO TIENE REZAGO</v>
      </c>
    </row>
    <row r="1221" spans="1:63" customFormat="1" ht="18.75" customHeight="1">
      <c r="A1221" s="481">
        <v>80</v>
      </c>
      <c r="B1221" s="51" t="s">
        <v>2575</v>
      </c>
      <c r="C1221" s="25" t="s">
        <v>33</v>
      </c>
      <c r="D1221" s="25" t="s">
        <v>33</v>
      </c>
      <c r="E1221" s="33" t="s">
        <v>60</v>
      </c>
      <c r="F1221" s="14">
        <v>921327160</v>
      </c>
      <c r="G1221" s="310" t="str">
        <f>CONCATENATE(MID(Q1221,3,2),MID(P1221,1,2),MID(H1221,1,2),MID(I1221,1,2),MID(J1221,1,2), MID(K1221,1,2),MID(L1221,1,1))</f>
        <v>084ROBEJAJOS</v>
      </c>
      <c r="H1221" s="37" t="s">
        <v>2694</v>
      </c>
      <c r="I1221" s="37" t="s">
        <v>306</v>
      </c>
      <c r="J1221" s="37" t="s">
        <v>2697</v>
      </c>
      <c r="K1221" s="37" t="s">
        <v>309</v>
      </c>
      <c r="L1221" s="15" t="s">
        <v>57</v>
      </c>
      <c r="M1221" s="103" t="s">
        <v>57</v>
      </c>
      <c r="N1221" s="193">
        <v>39556</v>
      </c>
      <c r="O1221" s="199">
        <v>18</v>
      </c>
      <c r="P1221" s="199">
        <v>4</v>
      </c>
      <c r="Q1221" s="199">
        <v>2008</v>
      </c>
      <c r="R1221" s="637">
        <f t="shared" ca="1" si="442"/>
        <v>15</v>
      </c>
      <c r="S1221" s="15" t="s">
        <v>4808</v>
      </c>
      <c r="T1221" s="29" t="s">
        <v>86</v>
      </c>
      <c r="U1221" s="14">
        <v>32495981</v>
      </c>
      <c r="V1221" s="14" t="s">
        <v>2656</v>
      </c>
      <c r="W1221" s="51" t="s">
        <v>47</v>
      </c>
      <c r="X1221" s="51" t="str">
        <f t="shared" si="443"/>
        <v>8910BERIELJOV</v>
      </c>
      <c r="Y1221" s="14" t="s">
        <v>306</v>
      </c>
      <c r="Z1221" s="14" t="s">
        <v>1638</v>
      </c>
      <c r="AA1221" s="14" t="s">
        <v>308</v>
      </c>
      <c r="AB1221" s="14" t="s">
        <v>309</v>
      </c>
      <c r="AC1221" s="481" t="s">
        <v>56</v>
      </c>
      <c r="AD1221" s="58" t="s">
        <v>42</v>
      </c>
      <c r="AE1221" s="38">
        <v>32805</v>
      </c>
      <c r="AF1221" s="46" t="s">
        <v>179</v>
      </c>
      <c r="AG1221" s="46" t="s">
        <v>114</v>
      </c>
      <c r="AH1221" s="46" t="s">
        <v>145</v>
      </c>
      <c r="AI1221" s="58" t="s">
        <v>4809</v>
      </c>
      <c r="AJ1221" s="14" t="s">
        <v>42</v>
      </c>
      <c r="AK1221" s="39">
        <v>493640</v>
      </c>
      <c r="AL1221" s="1080" t="s">
        <v>2578</v>
      </c>
      <c r="AM1221" s="1101">
        <v>45184</v>
      </c>
      <c r="AN1221" s="58"/>
      <c r="AO1221" s="1093"/>
      <c r="AP1221" s="58"/>
      <c r="AQ1221" s="56"/>
      <c r="AR1221" s="39"/>
      <c r="AS1221" s="51" t="s">
        <v>47</v>
      </c>
      <c r="AT1221" s="14" t="s">
        <v>90</v>
      </c>
      <c r="AU1221" s="1058" t="s">
        <v>47</v>
      </c>
      <c r="AV1221" s="58"/>
      <c r="AW1221" s="244"/>
      <c r="AX1221" s="557"/>
      <c r="AY1221" s="1061"/>
      <c r="AZ1221" s="58"/>
      <c r="BA1221" s="557"/>
      <c r="BB1221" s="1061"/>
      <c r="BC1221" s="1061"/>
      <c r="BD1221" s="1061"/>
      <c r="BE1221" s="1061"/>
      <c r="BF1221" s="1061"/>
      <c r="BG1221" s="755">
        <f t="shared" si="444"/>
        <v>12</v>
      </c>
      <c r="BH1221" s="709">
        <f t="shared" si="445"/>
        <v>15</v>
      </c>
      <c r="BI1221" s="755">
        <f t="shared" si="446"/>
        <v>3</v>
      </c>
      <c r="BJ1221" s="459" t="str">
        <f t="shared" si="447"/>
        <v>3 AÑOS REZAGO</v>
      </c>
      <c r="BK1221" s="1061"/>
    </row>
    <row r="1222" spans="1:63" customFormat="1" ht="18.75" customHeight="1">
      <c r="A1222" s="481">
        <v>231</v>
      </c>
      <c r="B1222" s="114" t="s">
        <v>2836</v>
      </c>
      <c r="C1222" s="15" t="s">
        <v>33</v>
      </c>
      <c r="D1222" s="15" t="s">
        <v>33</v>
      </c>
      <c r="E1222" s="33" t="s">
        <v>60</v>
      </c>
      <c r="F1222" s="15">
        <v>921327160</v>
      </c>
      <c r="G1222" s="310" t="str">
        <f>CONCATENATE(MID(Q1222,3,2),MID(P1222,1,2),MID(H1222,1,2),MID(I1222,1,2),MID(J1222,1,2), MID(K1222,1,2),MID(L1222,1,1))</f>
        <v>067ROBEJEMAS</v>
      </c>
      <c r="H1222" s="18" t="s">
        <v>2694</v>
      </c>
      <c r="I1222" s="18" t="s">
        <v>306</v>
      </c>
      <c r="J1222" s="18" t="s">
        <v>2888</v>
      </c>
      <c r="K1222" s="18" t="s">
        <v>185</v>
      </c>
      <c r="L1222" s="15" t="s">
        <v>57</v>
      </c>
      <c r="M1222" s="103" t="s">
        <v>57</v>
      </c>
      <c r="N1222" s="193">
        <v>38927</v>
      </c>
      <c r="O1222" s="199">
        <v>29</v>
      </c>
      <c r="P1222" s="199">
        <v>7</v>
      </c>
      <c r="Q1222" s="199">
        <v>2006</v>
      </c>
      <c r="R1222" s="637">
        <f t="shared" ca="1" si="442"/>
        <v>17</v>
      </c>
      <c r="S1222" s="15" t="s">
        <v>4809</v>
      </c>
      <c r="T1222" s="29" t="s">
        <v>86</v>
      </c>
      <c r="U1222" s="122" t="s">
        <v>2889</v>
      </c>
      <c r="V1222" s="14" t="s">
        <v>2597</v>
      </c>
      <c r="W1222" s="114" t="s">
        <v>47</v>
      </c>
      <c r="X1222" s="51" t="str">
        <f t="shared" si="443"/>
        <v>8910BERIELJOV</v>
      </c>
      <c r="Y1222" s="18" t="s">
        <v>306</v>
      </c>
      <c r="Z1222" s="18" t="s">
        <v>307</v>
      </c>
      <c r="AA1222" s="18" t="s">
        <v>308</v>
      </c>
      <c r="AB1222" s="18" t="s">
        <v>309</v>
      </c>
      <c r="AC1222" s="481" t="s">
        <v>56</v>
      </c>
      <c r="AD1222" s="15" t="s">
        <v>42</v>
      </c>
      <c r="AE1222" s="116">
        <v>32805</v>
      </c>
      <c r="AF1222" s="18" t="s">
        <v>179</v>
      </c>
      <c r="AG1222" s="18" t="s">
        <v>114</v>
      </c>
      <c r="AH1222" s="18" t="s">
        <v>145</v>
      </c>
      <c r="AI1222" s="58" t="s">
        <v>4809</v>
      </c>
      <c r="AJ1222" s="15" t="s">
        <v>42</v>
      </c>
      <c r="AK1222" s="117" t="s">
        <v>310</v>
      </c>
      <c r="AL1222" s="15" t="s">
        <v>2578</v>
      </c>
      <c r="AM1222" s="31">
        <v>45221.603229166663</v>
      </c>
      <c r="AN1222" s="15" t="s">
        <v>49</v>
      </c>
      <c r="AO1222" s="24">
        <v>45244</v>
      </c>
      <c r="AP1222" s="15">
        <v>1</v>
      </c>
      <c r="AQ1222" s="20">
        <v>2</v>
      </c>
      <c r="AR1222" s="20">
        <v>2</v>
      </c>
      <c r="AS1222" s="114" t="s">
        <v>47</v>
      </c>
      <c r="AT1222" s="15" t="s">
        <v>67</v>
      </c>
      <c r="AU1222" s="398" t="s">
        <v>47</v>
      </c>
      <c r="AV1222" s="15"/>
      <c r="AW1222" s="180"/>
      <c r="AX1222" s="15"/>
      <c r="AY1222" s="164"/>
      <c r="AZ1222" s="15"/>
      <c r="BA1222" s="15"/>
      <c r="BB1222" s="164"/>
      <c r="BC1222" s="164"/>
      <c r="BD1222" s="164"/>
      <c r="BE1222" s="164"/>
      <c r="BF1222" s="164"/>
      <c r="BG1222" s="755">
        <f t="shared" si="444"/>
        <v>13</v>
      </c>
      <c r="BH1222" s="709">
        <f t="shared" si="445"/>
        <v>17</v>
      </c>
      <c r="BI1222" s="755">
        <f t="shared" si="446"/>
        <v>4</v>
      </c>
      <c r="BJ1222" s="459" t="str">
        <f t="shared" si="447"/>
        <v>4 AÑOS REZAGO A MÁS</v>
      </c>
      <c r="BK1222" s="164"/>
    </row>
    <row r="1223" spans="1:63" customFormat="1" ht="18.75" customHeight="1">
      <c r="A1223" s="481">
        <v>79</v>
      </c>
      <c r="B1223" s="51" t="s">
        <v>2575</v>
      </c>
      <c r="C1223" s="25" t="s">
        <v>33</v>
      </c>
      <c r="D1223" s="25" t="s">
        <v>33</v>
      </c>
      <c r="E1223" s="33" t="s">
        <v>60</v>
      </c>
      <c r="F1223" s="14">
        <v>921327160</v>
      </c>
      <c r="G1223" s="310" t="str">
        <f>CONCATENATE(MID(Q1223,3,2),MID(P1223,1,2),MID(H1223,1,2),MID(I1223,1,2),MID(J1223,1,2), MID(K1223,1,2),MID(L1223,1,1))</f>
        <v>101ROBEJEALS</v>
      </c>
      <c r="H1223" s="37" t="s">
        <v>2694</v>
      </c>
      <c r="I1223" s="37" t="s">
        <v>306</v>
      </c>
      <c r="J1223" s="37" t="s">
        <v>2695</v>
      </c>
      <c r="K1223" s="37" t="s">
        <v>2696</v>
      </c>
      <c r="L1223" s="15" t="s">
        <v>57</v>
      </c>
      <c r="M1223" s="103" t="s">
        <v>57</v>
      </c>
      <c r="N1223" s="193">
        <v>40206</v>
      </c>
      <c r="O1223" s="199">
        <v>28</v>
      </c>
      <c r="P1223" s="199">
        <v>1</v>
      </c>
      <c r="Q1223" s="199">
        <v>2010</v>
      </c>
      <c r="R1223" s="637">
        <f t="shared" ca="1" si="442"/>
        <v>14</v>
      </c>
      <c r="S1223" s="15" t="s">
        <v>4809</v>
      </c>
      <c r="T1223" s="29" t="s">
        <v>86</v>
      </c>
      <c r="U1223" s="14">
        <v>33193380</v>
      </c>
      <c r="V1223" s="14" t="s">
        <v>2582</v>
      </c>
      <c r="W1223" s="51" t="s">
        <v>47</v>
      </c>
      <c r="X1223" s="51" t="str">
        <f t="shared" si="443"/>
        <v>8910BERIELJOV</v>
      </c>
      <c r="Y1223" s="14" t="s">
        <v>306</v>
      </c>
      <c r="Z1223" s="14" t="s">
        <v>307</v>
      </c>
      <c r="AA1223" s="14" t="s">
        <v>308</v>
      </c>
      <c r="AB1223" s="14" t="s">
        <v>309</v>
      </c>
      <c r="AC1223" s="481" t="s">
        <v>56</v>
      </c>
      <c r="AD1223" s="58" t="s">
        <v>42</v>
      </c>
      <c r="AE1223" s="38">
        <v>32805</v>
      </c>
      <c r="AF1223" s="46" t="s">
        <v>179</v>
      </c>
      <c r="AG1223" s="46" t="s">
        <v>114</v>
      </c>
      <c r="AH1223" s="46" t="s">
        <v>145</v>
      </c>
      <c r="AI1223" s="58" t="s">
        <v>4809</v>
      </c>
      <c r="AJ1223" s="14" t="s">
        <v>42</v>
      </c>
      <c r="AK1223" s="39">
        <v>493640</v>
      </c>
      <c r="AL1223" s="1080" t="s">
        <v>2578</v>
      </c>
      <c r="AM1223" s="1101">
        <v>45184</v>
      </c>
      <c r="AN1223" s="15" t="s">
        <v>49</v>
      </c>
      <c r="AO1223" s="1101">
        <v>45219</v>
      </c>
      <c r="AP1223" s="58">
        <v>2</v>
      </c>
      <c r="AQ1223" s="56">
        <v>2</v>
      </c>
      <c r="AR1223" s="39">
        <v>1</v>
      </c>
      <c r="AS1223" s="51" t="s">
        <v>47</v>
      </c>
      <c r="AT1223" s="14" t="s">
        <v>90</v>
      </c>
      <c r="AU1223" s="1058" t="s">
        <v>47</v>
      </c>
      <c r="AV1223" s="58"/>
      <c r="AW1223" s="244"/>
      <c r="AX1223" s="557"/>
      <c r="AY1223" s="1061"/>
      <c r="AZ1223" s="58"/>
      <c r="BA1223" s="557"/>
      <c r="BB1223" s="1061"/>
      <c r="BC1223" s="1061"/>
      <c r="BD1223" s="1061"/>
      <c r="BE1223" s="1061"/>
      <c r="BF1223" s="1061"/>
      <c r="BG1223" s="755">
        <f t="shared" si="444"/>
        <v>10</v>
      </c>
      <c r="BH1223" s="709">
        <f t="shared" si="445"/>
        <v>14</v>
      </c>
      <c r="BI1223" s="755">
        <f t="shared" si="446"/>
        <v>4</v>
      </c>
      <c r="BJ1223" s="459" t="str">
        <f t="shared" si="447"/>
        <v>4 AÑOS REZAGO A MÁS</v>
      </c>
      <c r="BK1223" s="1061"/>
    </row>
    <row r="1224" spans="1:63" customFormat="1" ht="18.75" customHeight="1">
      <c r="A1224" s="481">
        <v>1303</v>
      </c>
      <c r="B1224" s="23" t="s">
        <v>5311</v>
      </c>
      <c r="C1224" s="15" t="s">
        <v>50</v>
      </c>
      <c r="D1224" s="15" t="s">
        <v>77</v>
      </c>
      <c r="E1224" s="564" t="s">
        <v>77</v>
      </c>
      <c r="F1224" s="564">
        <v>931698352</v>
      </c>
      <c r="G1224" s="310" t="str">
        <f>CONCATENATE(MID(Q1224,3,2),MID(P1224,1,2),MID(H1224,1,2),MID(I1224,1,2),MID(J1224,1,2), MID(K1224,1,2),MID(L1224,1,1))</f>
        <v>203ROHEDUKAP</v>
      </c>
      <c r="H1224" s="473" t="s">
        <v>1444</v>
      </c>
      <c r="I1224" s="473" t="s">
        <v>361</v>
      </c>
      <c r="J1224" s="473" t="s">
        <v>6107</v>
      </c>
      <c r="K1224" s="473" t="s">
        <v>4270</v>
      </c>
      <c r="L1224" s="520" t="s">
        <v>42</v>
      </c>
      <c r="M1224" s="499" t="s">
        <v>42</v>
      </c>
      <c r="N1224" s="559">
        <v>43910</v>
      </c>
      <c r="O1224" s="549">
        <v>20</v>
      </c>
      <c r="P1224" s="549">
        <v>3</v>
      </c>
      <c r="Q1224" s="549">
        <v>2020</v>
      </c>
      <c r="R1224" s="637">
        <f t="shared" ref="R1224:R1230" ca="1" si="448">DATEDIF(N1224,TODAY(),"Y")</f>
        <v>4</v>
      </c>
      <c r="S1224" s="483" t="s">
        <v>4809</v>
      </c>
      <c r="T1224" s="473" t="s">
        <v>42</v>
      </c>
      <c r="U1224" s="566" t="s">
        <v>6108</v>
      </c>
      <c r="V1224" s="564" t="s">
        <v>53</v>
      </c>
      <c r="W1224" s="114" t="s">
        <v>47</v>
      </c>
      <c r="X1224" s="51" t="str">
        <f t="shared" ref="X1224:X1230" si="449">UPPER(CONCATENATE(MID(AH1224,3,2),MID(AG1224,1,2),MID(Y1224,1,2),MID(Z1224,1,2),MID(AA1224,1,2),MID(AB1224,1,2),MID(AC1224,1,1)))</f>
        <v>8511HEMAYUMAV</v>
      </c>
      <c r="Y1224" s="473" t="s">
        <v>361</v>
      </c>
      <c r="Z1224" s="473" t="s">
        <v>244</v>
      </c>
      <c r="AA1224" s="473" t="s">
        <v>6117</v>
      </c>
      <c r="AB1224" s="473" t="s">
        <v>6118</v>
      </c>
      <c r="AC1224" s="481" t="s">
        <v>56</v>
      </c>
      <c r="AD1224" s="15" t="s">
        <v>42</v>
      </c>
      <c r="AE1224" s="562">
        <v>31362</v>
      </c>
      <c r="AF1224" s="549" t="s">
        <v>65</v>
      </c>
      <c r="AG1224" s="560" t="s">
        <v>65</v>
      </c>
      <c r="AH1224" s="549" t="s">
        <v>181</v>
      </c>
      <c r="AI1224" s="15" t="s">
        <v>4809</v>
      </c>
      <c r="AJ1224" s="549" t="s">
        <v>42</v>
      </c>
      <c r="AK1224" s="566" t="s">
        <v>4047</v>
      </c>
      <c r="AL1224" s="15" t="s">
        <v>2578</v>
      </c>
      <c r="AM1224" s="1093">
        <v>45248</v>
      </c>
      <c r="AN1224" s="15" t="s">
        <v>49</v>
      </c>
      <c r="AO1224" s="1101">
        <v>45293</v>
      </c>
      <c r="AP1224" s="58">
        <v>1</v>
      </c>
      <c r="AQ1224" s="473">
        <v>2</v>
      </c>
      <c r="AR1224" s="473">
        <v>2</v>
      </c>
      <c r="AS1224" s="673" t="s">
        <v>47</v>
      </c>
      <c r="AT1224" s="18" t="s">
        <v>59</v>
      </c>
      <c r="AU1224" s="305"/>
      <c r="AV1224" s="58" t="s">
        <v>47</v>
      </c>
      <c r="AW1224" s="1011" t="s">
        <v>6126</v>
      </c>
      <c r="AX1224" s="1127">
        <v>45299</v>
      </c>
      <c r="AY1224" s="1074" t="s">
        <v>47</v>
      </c>
      <c r="AZ1224" s="58"/>
      <c r="BA1224" s="58"/>
      <c r="BB1224" s="1014"/>
      <c r="BC1224" s="1014"/>
      <c r="BD1224" s="1014"/>
      <c r="BE1224" s="1015"/>
      <c r="BF1224" s="1014"/>
      <c r="BG1224" s="755">
        <f t="shared" ref="BG1224:BG1230" si="450">IF(V1224="NINGUNO",6, IF(V1224="NIVEL INICIAL 3 AÑOS",6,IF(V1224="NIVEL INICIAL 4 AÑOS",6, IF(V1224="NIVEL INICIAL 5 AÑOS",6, IF(V1224="PRIMARIA - 1ER GRADO",6, IF(V1224="PRIMARIA - 2DO GRADO",7, IF(V1224="PRIMARIA - 3ER GRADO",8, IF(V1224="PRIMARIA - 4TO GRADO",9, IF(V1224="PRIMARIA - 5TO GRADO",10, IF(V1224="PRIMARIA - 6TO GRADO",11, IF(V1224="SECUNDARIA - 1ER GRADO",12, IF(V1224="SECUNDARIA - 2DO GRADO",13, IF(V1224="SECUNDARIA - 3ER GRADO",14, IF(V1224="SECUNDARIA - 4TO GRADO",15))))))))))))))</f>
        <v>6</v>
      </c>
      <c r="BH1224" s="709">
        <f t="shared" ref="BH1224:BH1230" si="451">DATEDIF(N1224,"31/03/2024","Y")</f>
        <v>4</v>
      </c>
      <c r="BI1224" s="755">
        <f t="shared" ref="BI1224:BI1230" si="452">BH1224-BG1224</f>
        <v>-2</v>
      </c>
      <c r="BJ1224" s="459" t="str">
        <f t="shared" ref="BJ1224:BJ1230" si="453">IF(BI1224&lt;=1,"NO TIENE REZAGO", IF(BI1224=2,"2 AÑOS REZAGO", IF(BI1224=3,"3 AÑOS REZAGO", IF(BI1224&gt;=4, "4 AÑOS REZAGO A MÁS"))))</f>
        <v>NO TIENE REZAGO</v>
      </c>
    </row>
    <row r="1225" spans="1:63" customFormat="1" ht="18.75" customHeight="1">
      <c r="A1225" s="481">
        <v>610</v>
      </c>
      <c r="B1225" s="114" t="s">
        <v>2836</v>
      </c>
      <c r="C1225" s="15" t="s">
        <v>33</v>
      </c>
      <c r="D1225" s="15" t="s">
        <v>33</v>
      </c>
      <c r="E1225" s="15" t="s">
        <v>2048</v>
      </c>
      <c r="F1225" s="15">
        <v>971956848</v>
      </c>
      <c r="G1225" s="310" t="str">
        <f>CONCATENATE(MID(Q1225,3,2),MID(P1225,1,2),MID(H1225,1,2),MID(I1225,1,2),MID(J1225,1,2), MID(K1225,1,2),MID(L1225,1,1))</f>
        <v>191ROSAMEISP</v>
      </c>
      <c r="H1225" s="18" t="s">
        <v>1444</v>
      </c>
      <c r="I1225" s="18" t="s">
        <v>1349</v>
      </c>
      <c r="J1225" s="18" t="s">
        <v>3587</v>
      </c>
      <c r="K1225" s="18" t="s">
        <v>1038</v>
      </c>
      <c r="L1225" s="21" t="s">
        <v>42</v>
      </c>
      <c r="M1225" s="21" t="s">
        <v>42</v>
      </c>
      <c r="N1225" s="193">
        <v>43482</v>
      </c>
      <c r="O1225" s="199">
        <v>17</v>
      </c>
      <c r="P1225" s="199">
        <v>1</v>
      </c>
      <c r="Q1225" s="199">
        <v>2019</v>
      </c>
      <c r="R1225" s="637">
        <f t="shared" ca="1" si="448"/>
        <v>5</v>
      </c>
      <c r="S1225" s="15" t="s">
        <v>4809</v>
      </c>
      <c r="T1225" s="18" t="s">
        <v>42</v>
      </c>
      <c r="U1225" s="19" t="s">
        <v>3588</v>
      </c>
      <c r="V1225" s="14" t="s">
        <v>2595</v>
      </c>
      <c r="W1225" s="114" t="s">
        <v>47</v>
      </c>
      <c r="X1225" s="51" t="str">
        <f t="shared" si="449"/>
        <v>877SAROLIMAV</v>
      </c>
      <c r="Y1225" s="18" t="s">
        <v>1349</v>
      </c>
      <c r="Z1225" s="18" t="s">
        <v>338</v>
      </c>
      <c r="AA1225" s="18" t="s">
        <v>1544</v>
      </c>
      <c r="AB1225" s="18" t="s">
        <v>185</v>
      </c>
      <c r="AC1225" s="481" t="s">
        <v>56</v>
      </c>
      <c r="AD1225" s="15" t="s">
        <v>42</v>
      </c>
      <c r="AE1225" s="116">
        <v>31977</v>
      </c>
      <c r="AF1225" s="18" t="s">
        <v>161</v>
      </c>
      <c r="AG1225" s="18" t="s">
        <v>200</v>
      </c>
      <c r="AH1225" s="18" t="s">
        <v>249</v>
      </c>
      <c r="AI1225" s="58" t="s">
        <v>4809</v>
      </c>
      <c r="AJ1225" s="18" t="s">
        <v>42</v>
      </c>
      <c r="AK1225" s="117" t="s">
        <v>1545</v>
      </c>
      <c r="AL1225" s="15" t="s">
        <v>2578</v>
      </c>
      <c r="AM1225" s="31">
        <v>45219.730520833335</v>
      </c>
      <c r="AN1225" s="15"/>
      <c r="AO1225" s="24"/>
      <c r="AP1225" s="15"/>
      <c r="AQ1225" s="20"/>
      <c r="AR1225" s="20"/>
      <c r="AS1225" s="114" t="s">
        <v>47</v>
      </c>
      <c r="AT1225" s="15" t="s">
        <v>67</v>
      </c>
      <c r="AU1225" s="398" t="s">
        <v>47</v>
      </c>
      <c r="AV1225" s="15"/>
      <c r="AW1225" s="180"/>
      <c r="AX1225" s="15"/>
      <c r="AY1225" s="164"/>
      <c r="AZ1225" s="15"/>
      <c r="BA1225" s="15"/>
      <c r="BB1225" s="164"/>
      <c r="BC1225" s="164"/>
      <c r="BD1225" s="164"/>
      <c r="BE1225" s="164"/>
      <c r="BF1225" s="164"/>
      <c r="BG1225" s="755">
        <f t="shared" si="450"/>
        <v>6</v>
      </c>
      <c r="BH1225" s="709">
        <f t="shared" si="451"/>
        <v>5</v>
      </c>
      <c r="BI1225" s="755">
        <f t="shared" si="452"/>
        <v>-1</v>
      </c>
      <c r="BJ1225" s="459" t="str">
        <f t="shared" si="453"/>
        <v>NO TIENE REZAGO</v>
      </c>
      <c r="BK1225" s="164"/>
    </row>
    <row r="1226" spans="1:63" customFormat="1" ht="18.75" customHeight="1">
      <c r="A1226" s="481">
        <v>598</v>
      </c>
      <c r="B1226" s="114" t="s">
        <v>2836</v>
      </c>
      <c r="C1226" s="15" t="s">
        <v>33</v>
      </c>
      <c r="D1226" s="15" t="s">
        <v>33</v>
      </c>
      <c r="E1226" s="15" t="s">
        <v>2048</v>
      </c>
      <c r="F1226" s="15">
        <v>993586655</v>
      </c>
      <c r="G1226" s="310" t="str">
        <f>CONCATENATE(MID(Q1226,3,2),MID(P1226,1,2),MID(H1226,1,2),MID(I1226,1,2),MID(J1226,1,2), MID(K1226,1,2),MID(L1226,1,1))</f>
        <v>143ROMACRHAP</v>
      </c>
      <c r="H1226" s="18" t="s">
        <v>1502</v>
      </c>
      <c r="I1226" s="18" t="s">
        <v>244</v>
      </c>
      <c r="J1226" s="18" t="s">
        <v>3562</v>
      </c>
      <c r="K1226" s="18" t="s">
        <v>3563</v>
      </c>
      <c r="L1226" s="21" t="s">
        <v>42</v>
      </c>
      <c r="M1226" s="21" t="s">
        <v>42</v>
      </c>
      <c r="N1226" s="193">
        <v>41710</v>
      </c>
      <c r="O1226" s="199">
        <v>12</v>
      </c>
      <c r="P1226" s="199">
        <v>3</v>
      </c>
      <c r="Q1226" s="199">
        <v>2014</v>
      </c>
      <c r="R1226" s="637">
        <f t="shared" ca="1" si="448"/>
        <v>10</v>
      </c>
      <c r="S1226" s="15" t="s">
        <v>4808</v>
      </c>
      <c r="T1226" s="18" t="s">
        <v>42</v>
      </c>
      <c r="U1226" s="122" t="s">
        <v>3564</v>
      </c>
      <c r="V1226" s="14" t="s">
        <v>2602</v>
      </c>
      <c r="W1226" s="114" t="s">
        <v>47</v>
      </c>
      <c r="X1226" s="51" t="str">
        <f t="shared" si="449"/>
        <v>859ROMAJEGEV</v>
      </c>
      <c r="Y1226" s="18" t="s">
        <v>1502</v>
      </c>
      <c r="Z1226" s="18" t="s">
        <v>244</v>
      </c>
      <c r="AA1226" s="18" t="s">
        <v>1503</v>
      </c>
      <c r="AB1226" s="18" t="s">
        <v>1504</v>
      </c>
      <c r="AC1226" s="481" t="s">
        <v>56</v>
      </c>
      <c r="AD1226" s="15" t="s">
        <v>42</v>
      </c>
      <c r="AE1226" s="119">
        <v>31312</v>
      </c>
      <c r="AF1226" s="18" t="s">
        <v>252</v>
      </c>
      <c r="AG1226" s="18" t="s">
        <v>45</v>
      </c>
      <c r="AH1226" s="18" t="s">
        <v>181</v>
      </c>
      <c r="AI1226" s="58" t="s">
        <v>4809</v>
      </c>
      <c r="AJ1226" s="18" t="s">
        <v>42</v>
      </c>
      <c r="AK1226" s="117" t="s">
        <v>1505</v>
      </c>
      <c r="AL1226" s="15" t="s">
        <v>2578</v>
      </c>
      <c r="AM1226" s="85">
        <v>45238.813194444447</v>
      </c>
      <c r="AN1226" s="15"/>
      <c r="AO1226" s="31"/>
      <c r="AP1226" s="15"/>
      <c r="AQ1226" s="20"/>
      <c r="AR1226" s="20"/>
      <c r="AS1226" s="114" t="s">
        <v>47</v>
      </c>
      <c r="AT1226" s="15" t="s">
        <v>67</v>
      </c>
      <c r="AU1226" s="398" t="s">
        <v>47</v>
      </c>
      <c r="AV1226" s="15"/>
      <c r="AW1226" s="180"/>
      <c r="AX1226" s="15"/>
      <c r="AY1226" s="164"/>
      <c r="AZ1226" s="15"/>
      <c r="BA1226" s="15"/>
      <c r="BB1226" s="164"/>
      <c r="BC1226" s="164"/>
      <c r="BD1226" s="164"/>
      <c r="BE1226" s="164"/>
      <c r="BF1226" s="164"/>
      <c r="BG1226" s="755">
        <f t="shared" si="450"/>
        <v>8</v>
      </c>
      <c r="BH1226" s="709">
        <f t="shared" si="451"/>
        <v>10</v>
      </c>
      <c r="BI1226" s="755">
        <f t="shared" si="452"/>
        <v>2</v>
      </c>
      <c r="BJ1226" s="459" t="str">
        <f t="shared" si="453"/>
        <v>2 AÑOS REZAGO</v>
      </c>
      <c r="BK1226" s="164"/>
    </row>
    <row r="1227" spans="1:63" customFormat="1" ht="18.75" customHeight="1">
      <c r="A1227" s="481">
        <v>597</v>
      </c>
      <c r="B1227" s="114" t="s">
        <v>2836</v>
      </c>
      <c r="C1227" s="15" t="s">
        <v>33</v>
      </c>
      <c r="D1227" s="15" t="s">
        <v>33</v>
      </c>
      <c r="E1227" s="15" t="s">
        <v>2048</v>
      </c>
      <c r="F1227" s="15">
        <v>993586655</v>
      </c>
      <c r="G1227" s="310" t="str">
        <f>CONCATENATE(MID(Q1227,3,2),MID(P1227,1,2),MID(H1227,1,2),MID(I1227,1,2),MID(J1227,1,2), MID(K1227,1,2),MID(L1227,1,1))</f>
        <v>108ROMAVAGEP</v>
      </c>
      <c r="H1227" s="18" t="s">
        <v>1502</v>
      </c>
      <c r="I1227" s="18" t="s">
        <v>244</v>
      </c>
      <c r="J1227" s="18" t="s">
        <v>2000</v>
      </c>
      <c r="K1227" s="18" t="s">
        <v>1504</v>
      </c>
      <c r="L1227" s="21" t="s">
        <v>42</v>
      </c>
      <c r="M1227" s="21" t="s">
        <v>42</v>
      </c>
      <c r="N1227" s="193">
        <v>40401</v>
      </c>
      <c r="O1227" s="199">
        <v>11</v>
      </c>
      <c r="P1227" s="199">
        <v>8</v>
      </c>
      <c r="Q1227" s="199">
        <v>2010</v>
      </c>
      <c r="R1227" s="637">
        <f t="shared" ca="1" si="448"/>
        <v>13</v>
      </c>
      <c r="S1227" s="15" t="s">
        <v>4809</v>
      </c>
      <c r="T1227" s="18" t="s">
        <v>42</v>
      </c>
      <c r="U1227" s="122" t="s">
        <v>3561</v>
      </c>
      <c r="V1227" s="14" t="s">
        <v>2586</v>
      </c>
      <c r="W1227" s="114" t="s">
        <v>47</v>
      </c>
      <c r="X1227" s="51" t="str">
        <f t="shared" si="449"/>
        <v>859ROMAJEGEV</v>
      </c>
      <c r="Y1227" s="18" t="s">
        <v>1502</v>
      </c>
      <c r="Z1227" s="18" t="s">
        <v>244</v>
      </c>
      <c r="AA1227" s="18" t="s">
        <v>1503</v>
      </c>
      <c r="AB1227" s="18" t="s">
        <v>1504</v>
      </c>
      <c r="AC1227" s="481" t="s">
        <v>56</v>
      </c>
      <c r="AD1227" s="15" t="s">
        <v>42</v>
      </c>
      <c r="AE1227" s="119">
        <v>31312</v>
      </c>
      <c r="AF1227" s="18" t="s">
        <v>252</v>
      </c>
      <c r="AG1227" s="18" t="s">
        <v>45</v>
      </c>
      <c r="AH1227" s="18" t="s">
        <v>181</v>
      </c>
      <c r="AI1227" s="58" t="s">
        <v>4809</v>
      </c>
      <c r="AJ1227" s="15" t="s">
        <v>42</v>
      </c>
      <c r="AK1227" s="117" t="s">
        <v>1505</v>
      </c>
      <c r="AL1227" s="15" t="s">
        <v>2578</v>
      </c>
      <c r="AM1227" s="85">
        <v>45238.811111111114</v>
      </c>
      <c r="AN1227" s="15" t="s">
        <v>49</v>
      </c>
      <c r="AO1227" s="31">
        <v>45257</v>
      </c>
      <c r="AP1227" s="15">
        <v>2</v>
      </c>
      <c r="AQ1227" s="20">
        <v>2</v>
      </c>
      <c r="AR1227" s="20">
        <v>1</v>
      </c>
      <c r="AS1227" s="114" t="s">
        <v>47</v>
      </c>
      <c r="AT1227" s="15" t="s">
        <v>67</v>
      </c>
      <c r="AU1227" s="398" t="s">
        <v>47</v>
      </c>
      <c r="AV1227" s="15"/>
      <c r="AW1227" s="180"/>
      <c r="AX1227" s="15"/>
      <c r="AY1227" s="164"/>
      <c r="AZ1227" s="15"/>
      <c r="BA1227" s="15"/>
      <c r="BB1227" s="164"/>
      <c r="BC1227" s="164"/>
      <c r="BD1227" s="164"/>
      <c r="BE1227" s="164"/>
      <c r="BF1227" s="164"/>
      <c r="BG1227" s="755">
        <f t="shared" si="450"/>
        <v>11</v>
      </c>
      <c r="BH1227" s="709">
        <f t="shared" si="451"/>
        <v>13</v>
      </c>
      <c r="BI1227" s="755">
        <f t="shared" si="452"/>
        <v>2</v>
      </c>
      <c r="BJ1227" s="459" t="str">
        <f t="shared" si="453"/>
        <v>2 AÑOS REZAGO</v>
      </c>
      <c r="BK1227" s="164"/>
    </row>
    <row r="1228" spans="1:63" customFormat="1" ht="18.75" customHeight="1">
      <c r="A1228" s="481">
        <v>1182</v>
      </c>
      <c r="B1228" s="23" t="s">
        <v>5311</v>
      </c>
      <c r="C1228" s="15" t="s">
        <v>33</v>
      </c>
      <c r="D1228" s="15" t="s">
        <v>33</v>
      </c>
      <c r="E1228" s="466" t="s">
        <v>335</v>
      </c>
      <c r="F1228" s="53">
        <v>944055977</v>
      </c>
      <c r="G1228" s="310" t="str">
        <f>CONCATENATE(MID(Q1228,3,2),MID(P1228,1,2),MID(H1228,1,2),MID(I1228,1,2),MID(J1228,1,2), MID(K1228,1,2),MID(L1228,1,1))</f>
        <v>166RUHEJHNAC</v>
      </c>
      <c r="H1228" s="48" t="s">
        <v>5713</v>
      </c>
      <c r="I1228" s="48" t="s">
        <v>361</v>
      </c>
      <c r="J1228" s="48" t="s">
        <v>5714</v>
      </c>
      <c r="K1228" s="48" t="s">
        <v>834</v>
      </c>
      <c r="L1228" s="15" t="s">
        <v>111</v>
      </c>
      <c r="M1228" s="18" t="s">
        <v>111</v>
      </c>
      <c r="N1228" s="528">
        <v>42539</v>
      </c>
      <c r="O1228" s="354">
        <v>18</v>
      </c>
      <c r="P1228" s="354">
        <v>6</v>
      </c>
      <c r="Q1228" s="354">
        <v>2016</v>
      </c>
      <c r="R1228" s="637">
        <f t="shared" ca="1" si="448"/>
        <v>7</v>
      </c>
      <c r="S1228" s="483" t="s">
        <v>4809</v>
      </c>
      <c r="T1228" s="466" t="s">
        <v>112</v>
      </c>
      <c r="U1228" s="54" t="s">
        <v>5715</v>
      </c>
      <c r="V1228" s="756" t="s">
        <v>2631</v>
      </c>
      <c r="W1228" s="114" t="s">
        <v>47</v>
      </c>
      <c r="X1228" s="51" t="str">
        <f t="shared" si="449"/>
        <v>9012HEMARACAV</v>
      </c>
      <c r="Y1228" s="53" t="s">
        <v>361</v>
      </c>
      <c r="Z1228" s="53" t="s">
        <v>3756</v>
      </c>
      <c r="AA1228" s="53" t="s">
        <v>5886</v>
      </c>
      <c r="AB1228" s="53" t="s">
        <v>383</v>
      </c>
      <c r="AC1228" s="481" t="s">
        <v>56</v>
      </c>
      <c r="AD1228" s="44" t="s">
        <v>111</v>
      </c>
      <c r="AE1228" s="540">
        <v>33210</v>
      </c>
      <c r="AF1228" s="538" t="s">
        <v>88</v>
      </c>
      <c r="AG1228" s="538" t="s">
        <v>206</v>
      </c>
      <c r="AH1228" s="538" t="s">
        <v>508</v>
      </c>
      <c r="AI1228" s="15" t="s">
        <v>4809</v>
      </c>
      <c r="AJ1228" s="466" t="s">
        <v>112</v>
      </c>
      <c r="AK1228" s="53" t="s">
        <v>40</v>
      </c>
      <c r="AL1228" s="15" t="s">
        <v>2578</v>
      </c>
      <c r="AM1228" s="557">
        <v>45303.690209189816</v>
      </c>
      <c r="AN1228" s="15"/>
      <c r="AO1228" s="1101"/>
      <c r="AP1228" s="481">
        <v>2</v>
      </c>
      <c r="AQ1228" s="466"/>
      <c r="AR1228" s="466"/>
      <c r="AS1228" s="114" t="s">
        <v>47</v>
      </c>
      <c r="AT1228" s="18" t="s">
        <v>1210</v>
      </c>
      <c r="AU1228" s="305"/>
      <c r="AV1228" s="58" t="s">
        <v>47</v>
      </c>
      <c r="AW1228" s="463" t="s">
        <v>6083</v>
      </c>
      <c r="AX1228" s="1093">
        <v>45316</v>
      </c>
      <c r="AY1228" s="1065" t="s">
        <v>5636</v>
      </c>
      <c r="AZ1228" s="58"/>
      <c r="BA1228" s="58"/>
      <c r="BG1228" s="755">
        <f t="shared" si="450"/>
        <v>6</v>
      </c>
      <c r="BH1228" s="709">
        <f t="shared" si="451"/>
        <v>7</v>
      </c>
      <c r="BI1228" s="755">
        <f t="shared" si="452"/>
        <v>1</v>
      </c>
      <c r="BJ1228" s="459" t="str">
        <f t="shared" si="453"/>
        <v>NO TIENE REZAGO</v>
      </c>
    </row>
    <row r="1229" spans="1:63" customFormat="1" ht="18.75" customHeight="1">
      <c r="A1229" s="481">
        <v>1188</v>
      </c>
      <c r="B1229" s="23" t="s">
        <v>5311</v>
      </c>
      <c r="C1229" s="15" t="s">
        <v>33</v>
      </c>
      <c r="D1229" s="15" t="s">
        <v>33</v>
      </c>
      <c r="E1229" s="466" t="s">
        <v>335</v>
      </c>
      <c r="F1229" s="53">
        <v>994055977</v>
      </c>
      <c r="G1229" s="310" t="str">
        <f>CONCATENATE(MID(Q1229,3,2),MID(P1229,1,2),MID(H1229,1,2),MID(I1229,1,2),MID(J1229,1,2), MID(K1229,1,2),MID(L1229,1,1))</f>
        <v>1310RUHEJHRAC</v>
      </c>
      <c r="H1229" s="48" t="s">
        <v>5713</v>
      </c>
      <c r="I1229" s="48" t="s">
        <v>361</v>
      </c>
      <c r="J1229" s="48" t="s">
        <v>5724</v>
      </c>
      <c r="K1229" s="48" t="s">
        <v>5725</v>
      </c>
      <c r="L1229" s="15" t="s">
        <v>111</v>
      </c>
      <c r="M1229" s="18" t="s">
        <v>111</v>
      </c>
      <c r="N1229" s="528">
        <v>41557</v>
      </c>
      <c r="O1229" s="354">
        <v>10</v>
      </c>
      <c r="P1229" s="354">
        <v>10</v>
      </c>
      <c r="Q1229" s="354">
        <v>2013</v>
      </c>
      <c r="R1229" s="637">
        <f t="shared" ca="1" si="448"/>
        <v>10</v>
      </c>
      <c r="S1229" s="483" t="s">
        <v>4809</v>
      </c>
      <c r="T1229" s="466" t="s">
        <v>112</v>
      </c>
      <c r="U1229" s="54" t="s">
        <v>5726</v>
      </c>
      <c r="V1229" s="14" t="s">
        <v>2644</v>
      </c>
      <c r="W1229" s="114" t="s">
        <v>47</v>
      </c>
      <c r="X1229" s="51" t="str">
        <f t="shared" si="449"/>
        <v>9012HEMARACAV</v>
      </c>
      <c r="Y1229" s="53" t="s">
        <v>361</v>
      </c>
      <c r="Z1229" s="53" t="s">
        <v>3756</v>
      </c>
      <c r="AA1229" s="53" t="s">
        <v>5886</v>
      </c>
      <c r="AB1229" s="53" t="s">
        <v>383</v>
      </c>
      <c r="AC1229" s="481" t="s">
        <v>56</v>
      </c>
      <c r="AD1229" s="44" t="s">
        <v>111</v>
      </c>
      <c r="AE1229" s="540">
        <v>33210</v>
      </c>
      <c r="AF1229" s="538" t="s">
        <v>88</v>
      </c>
      <c r="AG1229" s="538" t="s">
        <v>206</v>
      </c>
      <c r="AH1229" s="538" t="s">
        <v>508</v>
      </c>
      <c r="AI1229" s="15" t="s">
        <v>4809</v>
      </c>
      <c r="AJ1229" s="466" t="s">
        <v>112</v>
      </c>
      <c r="AK1229" s="53" t="s">
        <v>40</v>
      </c>
      <c r="AL1229" s="15" t="s">
        <v>2578</v>
      </c>
      <c r="AM1229" s="557">
        <v>45303.687824988425</v>
      </c>
      <c r="AN1229" s="15" t="s">
        <v>49</v>
      </c>
      <c r="AO1229" s="1101">
        <v>45314</v>
      </c>
      <c r="AP1229" s="481">
        <v>2</v>
      </c>
      <c r="AQ1229" s="530">
        <v>1</v>
      </c>
      <c r="AR1229" s="530">
        <v>1</v>
      </c>
      <c r="AS1229" s="638" t="s">
        <v>47</v>
      </c>
      <c r="AT1229" s="18" t="s">
        <v>1210</v>
      </c>
      <c r="AU1229" s="305"/>
      <c r="AV1229" s="58" t="s">
        <v>47</v>
      </c>
      <c r="AW1229" s="463" t="s">
        <v>6083</v>
      </c>
      <c r="AX1229" s="1093">
        <v>45316</v>
      </c>
      <c r="AY1229" s="1065" t="s">
        <v>5636</v>
      </c>
      <c r="AZ1229" s="58"/>
      <c r="BA1229" s="58"/>
      <c r="BG1229" s="755">
        <f t="shared" si="450"/>
        <v>9</v>
      </c>
      <c r="BH1229" s="709">
        <f t="shared" si="451"/>
        <v>10</v>
      </c>
      <c r="BI1229" s="755">
        <f t="shared" si="452"/>
        <v>1</v>
      </c>
      <c r="BJ1229" s="459" t="str">
        <f t="shared" si="453"/>
        <v>NO TIENE REZAGO</v>
      </c>
    </row>
    <row r="1230" spans="1:63" ht="18.75" customHeight="1">
      <c r="A1230" s="481">
        <v>863</v>
      </c>
      <c r="B1230" s="23" t="s">
        <v>4811</v>
      </c>
      <c r="C1230" s="15" t="s">
        <v>5146</v>
      </c>
      <c r="D1230" s="15" t="s">
        <v>4021</v>
      </c>
      <c r="E1230" s="198" t="s">
        <v>484</v>
      </c>
      <c r="F1230" s="294">
        <v>961125324</v>
      </c>
      <c r="G1230" s="310" t="str">
        <f>CONCATENATE(MID(Q1230,3,2),MID(P1230,1,2),MID(H1230,1,2),MID(I1230,1,2),MID(J1230,1,2), MID(K1230,1,2),MID(L1230,1,1))</f>
        <v>127RUFEMIMAS</v>
      </c>
      <c r="H1230" s="192" t="s">
        <v>3904</v>
      </c>
      <c r="I1230" s="192" t="s">
        <v>3051</v>
      </c>
      <c r="J1230" s="192" t="s">
        <v>4251</v>
      </c>
      <c r="K1230" s="192" t="s">
        <v>4252</v>
      </c>
      <c r="L1230" s="15" t="s">
        <v>57</v>
      </c>
      <c r="M1230" s="103" t="s">
        <v>57</v>
      </c>
      <c r="N1230" s="193">
        <v>41113</v>
      </c>
      <c r="O1230" s="199">
        <v>23</v>
      </c>
      <c r="P1230" s="199">
        <v>7</v>
      </c>
      <c r="Q1230" s="199">
        <v>2012</v>
      </c>
      <c r="R1230" s="637">
        <f t="shared" ca="1" si="448"/>
        <v>11</v>
      </c>
      <c r="S1230" s="15" t="s">
        <v>4809</v>
      </c>
      <c r="T1230" s="29" t="s">
        <v>2590</v>
      </c>
      <c r="U1230" s="200">
        <v>3829</v>
      </c>
      <c r="V1230" s="14" t="s">
        <v>2582</v>
      </c>
      <c r="W1230" s="114" t="s">
        <v>47</v>
      </c>
      <c r="X1230" s="51" t="str">
        <f t="shared" si="449"/>
        <v xml:space="preserve"> I4FEHEMIDEV</v>
      </c>
      <c r="Y1230" s="197" t="s">
        <v>564</v>
      </c>
      <c r="Z1230" s="295" t="s">
        <v>3906</v>
      </c>
      <c r="AA1230" s="295" t="s">
        <v>3907</v>
      </c>
      <c r="AB1230" s="295" t="s">
        <v>81</v>
      </c>
      <c r="AC1230" s="481" t="s">
        <v>56</v>
      </c>
      <c r="AD1230" s="44" t="s">
        <v>57</v>
      </c>
      <c r="AE1230" s="418">
        <v>45029</v>
      </c>
      <c r="AF1230" s="185">
        <v>13</v>
      </c>
      <c r="AG1230" s="185">
        <v>4</v>
      </c>
      <c r="AH1230" s="47" t="s">
        <v>562</v>
      </c>
      <c r="AI1230" s="58" t="s">
        <v>4809</v>
      </c>
      <c r="AJ1230" s="32" t="s">
        <v>58</v>
      </c>
      <c r="AK1230" s="200">
        <v>18555490</v>
      </c>
      <c r="AL1230" s="15" t="s">
        <v>2578</v>
      </c>
      <c r="AM1230" s="31">
        <v>45203</v>
      </c>
      <c r="AN1230" s="15" t="s">
        <v>49</v>
      </c>
      <c r="AO1230" s="1111">
        <v>45271</v>
      </c>
      <c r="AP1230" s="15">
        <v>1</v>
      </c>
      <c r="AQ1230" s="20">
        <v>1</v>
      </c>
      <c r="AR1230" s="199">
        <v>1</v>
      </c>
      <c r="AS1230" s="146" t="s">
        <v>47</v>
      </c>
      <c r="AT1230" s="185" t="s">
        <v>84</v>
      </c>
      <c r="AU1230" s="404" t="s">
        <v>47</v>
      </c>
      <c r="AV1230" s="58"/>
      <c r="AW1230" s="180"/>
      <c r="AX1230" s="58"/>
      <c r="AY1230" s="164"/>
      <c r="AZ1230" s="58"/>
      <c r="BA1230" s="58"/>
      <c r="BB1230" s="164"/>
      <c r="BC1230" s="164"/>
      <c r="BD1230" s="164"/>
      <c r="BE1230" s="164"/>
      <c r="BF1230" s="164"/>
      <c r="BG1230" s="755">
        <f t="shared" si="450"/>
        <v>10</v>
      </c>
      <c r="BH1230" s="709">
        <f t="shared" si="451"/>
        <v>11</v>
      </c>
      <c r="BI1230" s="755">
        <f t="shared" si="452"/>
        <v>1</v>
      </c>
      <c r="BJ1230" s="459" t="str">
        <f t="shared" si="453"/>
        <v>NO TIENE REZAGO</v>
      </c>
      <c r="BK1230" s="164" t="s">
        <v>4093</v>
      </c>
    </row>
    <row r="1231" spans="1:63" customFormat="1" ht="18.75" customHeight="1">
      <c r="A1231" s="481">
        <v>283</v>
      </c>
      <c r="B1231" s="114" t="s">
        <v>2836</v>
      </c>
      <c r="C1231" s="15" t="s">
        <v>33</v>
      </c>
      <c r="D1231" s="15" t="s">
        <v>33</v>
      </c>
      <c r="E1231" s="16" t="s">
        <v>132</v>
      </c>
      <c r="F1231" s="15">
        <v>964179426</v>
      </c>
      <c r="G1231" s="310" t="str">
        <f>CONCATENATE(MID(Q1231,3,2),MID(P1231,1,2),MID(H1231,1,2),MID(I1231,1,2),MID(J1231,1,2), MID(K1231,1,2),MID(L1231,1,1))</f>
        <v>211RUCOTHJES</v>
      </c>
      <c r="H1231" s="18" t="s">
        <v>318</v>
      </c>
      <c r="I1231" s="18" t="s">
        <v>509</v>
      </c>
      <c r="J1231" s="18" t="s">
        <v>2982</v>
      </c>
      <c r="K1231" s="18" t="s">
        <v>458</v>
      </c>
      <c r="L1231" s="15" t="s">
        <v>57</v>
      </c>
      <c r="M1231" s="103" t="s">
        <v>57</v>
      </c>
      <c r="N1231" s="193">
        <v>44206</v>
      </c>
      <c r="O1231" s="199">
        <v>10</v>
      </c>
      <c r="P1231" s="199">
        <v>1</v>
      </c>
      <c r="Q1231" s="199">
        <v>2021</v>
      </c>
      <c r="R1231" s="637">
        <f ca="1">DATEDIF(N1231,TODAY(),"Y")</f>
        <v>3</v>
      </c>
      <c r="S1231" s="15" t="s">
        <v>4808</v>
      </c>
      <c r="T1231" s="29" t="s">
        <v>2590</v>
      </c>
      <c r="U1231" s="115" t="s">
        <v>2983</v>
      </c>
      <c r="V1231" s="21" t="s">
        <v>53</v>
      </c>
      <c r="W1231" s="114" t="s">
        <v>47</v>
      </c>
      <c r="X1231" s="51" t="str">
        <f>UPPER(CONCATENATE(MID(AH1231,3,2),MID(AG1231,1,2),MID(Y1231,1,2),MID(Z1231,1,2),MID(AA1231,1,2),MID(AB1231,1,2),MID(AC1231,1,1)))</f>
        <v>988COPIMAATV</v>
      </c>
      <c r="Y1231" s="15" t="s">
        <v>509</v>
      </c>
      <c r="Z1231" s="15" t="s">
        <v>510</v>
      </c>
      <c r="AA1231" s="15" t="s">
        <v>511</v>
      </c>
      <c r="AB1231" s="15" t="s">
        <v>512</v>
      </c>
      <c r="AC1231" s="481" t="s">
        <v>56</v>
      </c>
      <c r="AD1231" s="44" t="s">
        <v>111</v>
      </c>
      <c r="AE1231" s="116">
        <v>36028</v>
      </c>
      <c r="AF1231" s="18" t="s">
        <v>44</v>
      </c>
      <c r="AG1231" s="18" t="s">
        <v>73</v>
      </c>
      <c r="AH1231" s="18" t="s">
        <v>201</v>
      </c>
      <c r="AI1231" s="58" t="s">
        <v>4809</v>
      </c>
      <c r="AJ1231" s="150" t="s">
        <v>142</v>
      </c>
      <c r="AK1231" s="117" t="s">
        <v>513</v>
      </c>
      <c r="AL1231" s="15" t="s">
        <v>2578</v>
      </c>
      <c r="AM1231" s="31">
        <v>45202.841967592591</v>
      </c>
      <c r="AN1231" s="15" t="s">
        <v>49</v>
      </c>
      <c r="AO1231" s="31">
        <v>45246</v>
      </c>
      <c r="AP1231" s="15">
        <v>1</v>
      </c>
      <c r="AQ1231" s="20">
        <v>1</v>
      </c>
      <c r="AR1231" s="20">
        <v>1</v>
      </c>
      <c r="AS1231" s="114" t="s">
        <v>47</v>
      </c>
      <c r="AT1231" s="15" t="s">
        <v>48</v>
      </c>
      <c r="AU1231" s="398" t="s">
        <v>47</v>
      </c>
      <c r="AV1231" s="15"/>
      <c r="AW1231" s="180"/>
      <c r="AX1231" s="15"/>
      <c r="AY1231" s="164"/>
      <c r="AZ1231" s="15"/>
      <c r="BA1231" s="15"/>
      <c r="BB1231" s="164"/>
      <c r="BC1231" s="164"/>
      <c r="BD1231" s="164"/>
      <c r="BE1231" s="164"/>
      <c r="BF1231" s="164"/>
      <c r="BG1231" s="755">
        <f>IF(V1231="NINGUNO",6, IF(V1231="NIVEL INICIAL 3 AÑOS",6,IF(V1231="NIVEL INICIAL 4 AÑOS",6, IF(V1231="NIVEL INICIAL 5 AÑOS",6, IF(V1231="PRIMARIA - 1ER GRADO",6, IF(V1231="PRIMARIA - 2DO GRADO",7, IF(V1231="PRIMARIA - 3ER GRADO",8, IF(V1231="PRIMARIA - 4TO GRADO",9, IF(V1231="PRIMARIA - 5TO GRADO",10, IF(V1231="PRIMARIA - 6TO GRADO",11, IF(V1231="SECUNDARIA - 1ER GRADO",12, IF(V1231="SECUNDARIA - 2DO GRADO",13, IF(V1231="SECUNDARIA - 3ER GRADO",14, IF(V1231="SECUNDARIA - 4TO GRADO",15))))))))))))))</f>
        <v>6</v>
      </c>
      <c r="BH1231" s="709">
        <f>DATEDIF(N1231,"31/03/2024","Y")</f>
        <v>3</v>
      </c>
      <c r="BI1231" s="755">
        <f>BH1231-BG1231</f>
        <v>-3</v>
      </c>
      <c r="BJ1231" s="459" t="str">
        <f>IF(BI1231&lt;=1,"NO TIENE REZAGO", IF(BI1231=2,"2 AÑOS REZAGO", IF(BI1231=3,"3 AÑOS REZAGO", IF(BI1231&gt;=4, "4 AÑOS REZAGO A MÁS"))))</f>
        <v>NO TIENE REZAGO</v>
      </c>
      <c r="BK1231" s="164"/>
    </row>
    <row r="1232" spans="1:63" customFormat="1" ht="18.75" customHeight="1">
      <c r="A1232" s="481">
        <v>604</v>
      </c>
      <c r="B1232" s="114" t="s">
        <v>2836</v>
      </c>
      <c r="C1232" s="15" t="s">
        <v>33</v>
      </c>
      <c r="D1232" s="15" t="s">
        <v>33</v>
      </c>
      <c r="E1232" s="15" t="s">
        <v>2048</v>
      </c>
      <c r="F1232" s="15" t="s">
        <v>1526</v>
      </c>
      <c r="G1232" s="310" t="str">
        <f>CONCATENATE(MID(Q1232,3,2),MID(P1232,1,2),MID(H1232,1,2),MID(I1232,1,2),MID(J1232,1,2), MID(K1232,1,2),MID(L1232,1,1))</f>
        <v>1311RUSAJOANP</v>
      </c>
      <c r="H1232" s="18" t="s">
        <v>3575</v>
      </c>
      <c r="I1232" s="18" t="s">
        <v>497</v>
      </c>
      <c r="J1232" s="18" t="s">
        <v>309</v>
      </c>
      <c r="K1232" s="18" t="s">
        <v>2466</v>
      </c>
      <c r="L1232" s="21" t="s">
        <v>42</v>
      </c>
      <c r="M1232" s="21" t="s">
        <v>42</v>
      </c>
      <c r="N1232" s="193">
        <v>41583</v>
      </c>
      <c r="O1232" s="199">
        <v>5</v>
      </c>
      <c r="P1232" s="199">
        <v>11</v>
      </c>
      <c r="Q1232" s="199">
        <v>2013</v>
      </c>
      <c r="R1232" s="637">
        <f ca="1">DATEDIF(N1232,TODAY(),"Y")</f>
        <v>10</v>
      </c>
      <c r="S1232" s="15" t="s">
        <v>4808</v>
      </c>
      <c r="T1232" s="18" t="s">
        <v>42</v>
      </c>
      <c r="U1232" s="115" t="s">
        <v>3576</v>
      </c>
      <c r="V1232" s="756" t="s">
        <v>2631</v>
      </c>
      <c r="W1232" s="114" t="s">
        <v>47</v>
      </c>
      <c r="X1232" s="51" t="str">
        <f>UPPER(CONCATENATE(MID(AH1232,3,2),MID(AG1232,1,2),MID(Y1232,1,2),MID(Z1232,1,2),MID(AA1232,1,2),MID(AB1232,1,2),MID(AC1232,1,1)))</f>
        <v>887SASUROCAV</v>
      </c>
      <c r="Y1232" s="18" t="s">
        <v>497</v>
      </c>
      <c r="Z1232" s="18" t="s">
        <v>61</v>
      </c>
      <c r="AA1232" s="18" t="s">
        <v>1527</v>
      </c>
      <c r="AB1232" s="18" t="s">
        <v>383</v>
      </c>
      <c r="AC1232" s="481" t="s">
        <v>56</v>
      </c>
      <c r="AD1232" s="15" t="s">
        <v>42</v>
      </c>
      <c r="AE1232" s="116">
        <v>32331</v>
      </c>
      <c r="AF1232" s="18" t="s">
        <v>200</v>
      </c>
      <c r="AG1232" s="18" t="s">
        <v>200</v>
      </c>
      <c r="AH1232" s="18" t="s">
        <v>254</v>
      </c>
      <c r="AI1232" s="58" t="s">
        <v>4809</v>
      </c>
      <c r="AJ1232" s="18" t="s">
        <v>42</v>
      </c>
      <c r="AK1232" s="117" t="s">
        <v>1528</v>
      </c>
      <c r="AL1232" s="15" t="s">
        <v>2578</v>
      </c>
      <c r="AM1232" s="85">
        <v>45210.689756944441</v>
      </c>
      <c r="AN1232" s="15" t="s">
        <v>49</v>
      </c>
      <c r="AO1232" s="1120">
        <v>45263</v>
      </c>
      <c r="AP1232" s="15">
        <v>2</v>
      </c>
      <c r="AQ1232" s="20">
        <v>2</v>
      </c>
      <c r="AR1232" s="20">
        <v>2</v>
      </c>
      <c r="AS1232" s="114" t="s">
        <v>47</v>
      </c>
      <c r="AT1232" s="15" t="s">
        <v>67</v>
      </c>
      <c r="AU1232" s="398" t="s">
        <v>47</v>
      </c>
      <c r="AV1232" s="15"/>
      <c r="AW1232" s="180"/>
      <c r="AX1232" s="15"/>
      <c r="AY1232" s="164"/>
      <c r="AZ1232" s="15"/>
      <c r="BA1232" s="15"/>
      <c r="BB1232" s="164"/>
      <c r="BC1232" s="164"/>
      <c r="BD1232" s="164"/>
      <c r="BE1232" s="164"/>
      <c r="BF1232" s="164"/>
      <c r="BG1232" s="755">
        <f>IF(V1232="NINGUNO",6, IF(V1232="NIVEL INICIAL 3 AÑOS",6,IF(V1232="NIVEL INICIAL 4 AÑOS",6, IF(V1232="NIVEL INICIAL 5 AÑOS",6, IF(V1232="PRIMARIA - 1ER GRADO",6, IF(V1232="PRIMARIA - 2DO GRADO",7, IF(V1232="PRIMARIA - 3ER GRADO",8, IF(V1232="PRIMARIA - 4TO GRADO",9, IF(V1232="PRIMARIA - 5TO GRADO",10, IF(V1232="PRIMARIA - 6TO GRADO",11, IF(V1232="SECUNDARIA - 1ER GRADO",12, IF(V1232="SECUNDARIA - 2DO GRADO",13, IF(V1232="SECUNDARIA - 3ER GRADO",14, IF(V1232="SECUNDARIA - 4TO GRADO",15))))))))))))))</f>
        <v>6</v>
      </c>
      <c r="BH1232" s="709">
        <f>DATEDIF(N1232,"31/03/2024","Y")</f>
        <v>10</v>
      </c>
      <c r="BI1232" s="755">
        <f>BH1232-BG1232</f>
        <v>4</v>
      </c>
      <c r="BJ1232" s="459" t="str">
        <f>IF(BI1232&lt;=1,"NO TIENE REZAGO", IF(BI1232=2,"2 AÑOS REZAGO", IF(BI1232=3,"3 AÑOS REZAGO", IF(BI1232&gt;=4, "4 AÑOS REZAGO A MÁS"))))</f>
        <v>4 AÑOS REZAGO A MÁS</v>
      </c>
      <c r="BK1232" s="164" t="s">
        <v>3858</v>
      </c>
    </row>
    <row r="1233" spans="1:63" customFormat="1" ht="18.75" customHeight="1">
      <c r="A1233" s="481">
        <v>101</v>
      </c>
      <c r="B1233" s="51" t="s">
        <v>2575</v>
      </c>
      <c r="C1233" s="25" t="s">
        <v>33</v>
      </c>
      <c r="D1233" s="25" t="s">
        <v>33</v>
      </c>
      <c r="E1233" s="15" t="s">
        <v>2048</v>
      </c>
      <c r="F1233" s="14">
        <v>981458769</v>
      </c>
      <c r="G1233" s="310" t="str">
        <f>CONCATENATE(MID(Q1233,3,2),MID(P1233,1,2),MID(H1233,1,2),MID(I1233,1,2),MID(J1233,1,2), MID(K1233,1,2),MID(L1233,1,1))</f>
        <v>196SAVIGEVAS</v>
      </c>
      <c r="H1233" s="37" t="s">
        <v>376</v>
      </c>
      <c r="I1233" s="37" t="s">
        <v>1371</v>
      </c>
      <c r="J1233" s="37" t="s">
        <v>440</v>
      </c>
      <c r="K1233" s="37" t="s">
        <v>167</v>
      </c>
      <c r="L1233" s="15" t="s">
        <v>57</v>
      </c>
      <c r="M1233" s="103" t="s">
        <v>57</v>
      </c>
      <c r="N1233" s="193">
        <v>43619</v>
      </c>
      <c r="O1233" s="199">
        <v>3</v>
      </c>
      <c r="P1233" s="199">
        <v>6</v>
      </c>
      <c r="Q1233" s="199">
        <v>2019</v>
      </c>
      <c r="R1233" s="637">
        <f ca="1">DATEDIF(N1233,TODAY(),"Y")</f>
        <v>4</v>
      </c>
      <c r="S1233" s="15" t="s">
        <v>4809</v>
      </c>
      <c r="T1233" s="29" t="s">
        <v>2590</v>
      </c>
      <c r="U1233" s="14">
        <v>347</v>
      </c>
      <c r="V1233" s="29" t="s">
        <v>53</v>
      </c>
      <c r="W1233" s="51" t="s">
        <v>47</v>
      </c>
      <c r="X1233" s="51" t="str">
        <f>UPPER(CONCATENATE(MID(AH1233,3,2),MID(AG1233,1,2),MID(Y1233,1,2),MID(Z1233,1,2),MID(AA1233,1,2),MID(AB1233,1,2),MID(AC1233,1,1)))</f>
        <v>9608VIHEIVCAV</v>
      </c>
      <c r="Y1233" s="14" t="s">
        <v>1371</v>
      </c>
      <c r="Z1233" s="14" t="s">
        <v>486</v>
      </c>
      <c r="AA1233" s="14" t="s">
        <v>1723</v>
      </c>
      <c r="AB1233" s="14" t="s">
        <v>383</v>
      </c>
      <c r="AC1233" s="481" t="s">
        <v>56</v>
      </c>
      <c r="AD1233" s="44" t="s">
        <v>57</v>
      </c>
      <c r="AE1233" s="38">
        <v>35300</v>
      </c>
      <c r="AF1233" s="46" t="s">
        <v>406</v>
      </c>
      <c r="AG1233" s="46" t="s">
        <v>394</v>
      </c>
      <c r="AH1233" s="46" t="s">
        <v>334</v>
      </c>
      <c r="AI1233" s="58" t="s">
        <v>4809</v>
      </c>
      <c r="AJ1233" s="32" t="s">
        <v>58</v>
      </c>
      <c r="AK1233" s="39">
        <v>25187993</v>
      </c>
      <c r="AL1233" s="1080" t="s">
        <v>2578</v>
      </c>
      <c r="AM1233" s="1101">
        <v>45184</v>
      </c>
      <c r="AN1233" s="15" t="s">
        <v>49</v>
      </c>
      <c r="AO1233" s="1101">
        <v>45213</v>
      </c>
      <c r="AP1233" s="58">
        <v>1</v>
      </c>
      <c r="AQ1233" s="56">
        <v>1</v>
      </c>
      <c r="AR1233" s="39">
        <v>1</v>
      </c>
      <c r="AS1233" s="51" t="s">
        <v>47</v>
      </c>
      <c r="AT1233" s="14" t="s">
        <v>90</v>
      </c>
      <c r="AU1233" s="1058" t="s">
        <v>47</v>
      </c>
      <c r="AV1233" s="58"/>
      <c r="AW1233" s="244"/>
      <c r="AX1233" s="557"/>
      <c r="AY1233" s="1061"/>
      <c r="AZ1233" s="58"/>
      <c r="BA1233" s="557"/>
      <c r="BB1233" s="1061"/>
      <c r="BC1233" s="1061"/>
      <c r="BD1233" s="1061"/>
      <c r="BE1233" s="1061"/>
      <c r="BF1233" s="1061"/>
      <c r="BG1233" s="755">
        <f>IF(V1233="NINGUNO",6, IF(V1233="NIVEL INICIAL 3 AÑOS",6,IF(V1233="NIVEL INICIAL 4 AÑOS",6, IF(V1233="NIVEL INICIAL 5 AÑOS",6, IF(V1233="PRIMARIA - 1ER GRADO",6, IF(V1233="PRIMARIA - 2DO GRADO",7, IF(V1233="PRIMARIA - 3ER GRADO",8, IF(V1233="PRIMARIA - 4TO GRADO",9, IF(V1233="PRIMARIA - 5TO GRADO",10, IF(V1233="PRIMARIA - 6TO GRADO",11, IF(V1233="SECUNDARIA - 1ER GRADO",12, IF(V1233="SECUNDARIA - 2DO GRADO",13, IF(V1233="SECUNDARIA - 3ER GRADO",14, IF(V1233="SECUNDARIA - 4TO GRADO",15))))))))))))))</f>
        <v>6</v>
      </c>
      <c r="BH1233" s="709">
        <f>DATEDIF(N1233,"31/03/2024","Y")</f>
        <v>4</v>
      </c>
      <c r="BI1233" s="755">
        <f>BH1233-BG1233</f>
        <v>-2</v>
      </c>
      <c r="BJ1233" s="459" t="str">
        <f>IF(BI1233&lt;=1,"NO TIENE REZAGO", IF(BI1233=2,"2 AÑOS REZAGO", IF(BI1233=3,"3 AÑOS REZAGO", IF(BI1233&gt;=4, "4 AÑOS REZAGO A MÁS"))))</f>
        <v>NO TIENE REZAGO</v>
      </c>
      <c r="BK1233" s="1061"/>
    </row>
    <row r="1234" spans="1:63" customFormat="1" ht="18.75" customHeight="1">
      <c r="A1234" s="481">
        <v>1488</v>
      </c>
      <c r="B1234" s="23" t="s">
        <v>5311</v>
      </c>
      <c r="C1234" s="15" t="s">
        <v>5146</v>
      </c>
      <c r="D1234" s="23" t="s">
        <v>126</v>
      </c>
      <c r="E1234" s="53" t="s">
        <v>146</v>
      </c>
      <c r="F1234" s="622">
        <v>924768516</v>
      </c>
      <c r="G1234" s="310" t="str">
        <f>CONCATENATE(MID(Q1234,3,2),MID(P1234,1,2),MID(H1234,1,2),MID(I1234,1,2),MID(J1234,1,2), MID(K1234,1,2),MID(L1234,1,1))</f>
        <v>119SAMAJEYAP</v>
      </c>
      <c r="H1234" s="604" t="s">
        <v>5163</v>
      </c>
      <c r="I1234" s="604" t="s">
        <v>426</v>
      </c>
      <c r="J1234" s="604" t="s">
        <v>5164</v>
      </c>
      <c r="K1234" s="604" t="s">
        <v>5165</v>
      </c>
      <c r="L1234" s="58" t="s">
        <v>42</v>
      </c>
      <c r="M1234" s="53" t="s">
        <v>42</v>
      </c>
      <c r="N1234" s="537">
        <v>40808</v>
      </c>
      <c r="O1234" s="354">
        <v>22</v>
      </c>
      <c r="P1234" s="354">
        <v>9</v>
      </c>
      <c r="Q1234" s="354">
        <v>2011</v>
      </c>
      <c r="R1234" s="637">
        <f ca="1">DATEDIF(N1234,TODAY(),"Y")</f>
        <v>12</v>
      </c>
      <c r="S1234" s="483" t="s">
        <v>4809</v>
      </c>
      <c r="T1234" s="48" t="s">
        <v>6371</v>
      </c>
      <c r="U1234" s="53">
        <v>2761374</v>
      </c>
      <c r="V1234" s="14" t="s">
        <v>2644</v>
      </c>
      <c r="W1234" s="114" t="s">
        <v>47</v>
      </c>
      <c r="X1234" s="51" t="str">
        <f>UPPER(CONCATENATE(MID(AH1234,3,2),MID(AG1234,1,2),MID(Y1234,1,2),MID(Z1234,1,2),MID(AA1234,1,2),MID(AB1234,1,2),MID(AC1234,1,1)))</f>
        <v>939MAPAKARAV</v>
      </c>
      <c r="Y1234" s="604" t="s">
        <v>426</v>
      </c>
      <c r="Z1234" s="604" t="s">
        <v>4527</v>
      </c>
      <c r="AA1234" s="604" t="s">
        <v>6527</v>
      </c>
      <c r="AB1234" s="605" t="s">
        <v>5166</v>
      </c>
      <c r="AC1234" s="481" t="s">
        <v>56</v>
      </c>
      <c r="AD1234" s="44" t="s">
        <v>57</v>
      </c>
      <c r="AE1234" s="108">
        <v>34216</v>
      </c>
      <c r="AF1234" s="53">
        <v>4</v>
      </c>
      <c r="AG1234" s="53">
        <v>9</v>
      </c>
      <c r="AH1234" s="53">
        <v>1993</v>
      </c>
      <c r="AI1234" s="15" t="s">
        <v>4809</v>
      </c>
      <c r="AJ1234" s="48" t="s">
        <v>1096</v>
      </c>
      <c r="AK1234" s="354">
        <v>23486452</v>
      </c>
      <c r="AL1234" s="15" t="s">
        <v>2578</v>
      </c>
      <c r="AM1234" s="1101">
        <v>45207</v>
      </c>
      <c r="AN1234" s="15" t="s">
        <v>49</v>
      </c>
      <c r="AO1234" s="1114">
        <v>45300</v>
      </c>
      <c r="AP1234" s="481"/>
      <c r="AQ1234" s="530">
        <v>1</v>
      </c>
      <c r="AR1234" s="530">
        <v>1</v>
      </c>
      <c r="AS1234" s="638" t="s">
        <v>47</v>
      </c>
      <c r="AT1234" s="18" t="s">
        <v>1126</v>
      </c>
      <c r="AV1234" s="58"/>
      <c r="AW1234" s="161" t="s">
        <v>6421</v>
      </c>
      <c r="AX1234" s="1103"/>
      <c r="AZ1234" s="58"/>
      <c r="BA1234" s="58"/>
      <c r="BG1234" s="755">
        <f>IF(V1234="NINGUNO",6, IF(V1234="NIVEL INICIAL 3 AÑOS",6,IF(V1234="NIVEL INICIAL 4 AÑOS",6, IF(V1234="NIVEL INICIAL 5 AÑOS",6, IF(V1234="PRIMARIA - 1ER GRADO",6, IF(V1234="PRIMARIA - 2DO GRADO",7, IF(V1234="PRIMARIA - 3ER GRADO",8, IF(V1234="PRIMARIA - 4TO GRADO",9, IF(V1234="PRIMARIA - 5TO GRADO",10, IF(V1234="PRIMARIA - 6TO GRADO",11, IF(V1234="SECUNDARIA - 1ER GRADO",12, IF(V1234="SECUNDARIA - 2DO GRADO",13, IF(V1234="SECUNDARIA - 3ER GRADO",14, IF(V1234="SECUNDARIA - 4TO GRADO",15))))))))))))))</f>
        <v>9</v>
      </c>
      <c r="BH1234" s="709">
        <f>DATEDIF(N1234,"31/03/2024","Y")</f>
        <v>12</v>
      </c>
      <c r="BI1234" s="755">
        <f>BH1234-BG1234</f>
        <v>3</v>
      </c>
      <c r="BJ1234" s="459" t="str">
        <f>IF(BI1234&lt;=1,"NO TIENE REZAGO", IF(BI1234=2,"2 AÑOS REZAGO", IF(BI1234=3,"3 AÑOS REZAGO", IF(BI1234&gt;=4, "4 AÑOS REZAGO A MÁS"))))</f>
        <v>3 AÑOS REZAGO</v>
      </c>
    </row>
    <row r="1235" spans="1:63" customFormat="1" ht="18.75" customHeight="1">
      <c r="A1235" s="481">
        <v>1485</v>
      </c>
      <c r="B1235" s="23" t="s">
        <v>5311</v>
      </c>
      <c r="C1235" s="15" t="s">
        <v>5146</v>
      </c>
      <c r="D1235" s="23" t="s">
        <v>126</v>
      </c>
      <c r="E1235" s="53" t="s">
        <v>146</v>
      </c>
      <c r="F1235" s="622">
        <v>924768516</v>
      </c>
      <c r="G1235" s="310" t="str">
        <f>CONCATENATE(MID(Q1235,3,2),MID(P1235,1,2),MID(H1235,1,2),MID(I1235,1,2),MID(J1235,1,2), MID(K1235,1,2),MID(L1235,1,1))</f>
        <v>199SAMAMEMAP</v>
      </c>
      <c r="H1235" s="604" t="s">
        <v>5163</v>
      </c>
      <c r="I1235" s="604" t="s">
        <v>426</v>
      </c>
      <c r="J1235" s="604" t="s">
        <v>6476</v>
      </c>
      <c r="K1235" s="604" t="s">
        <v>6477</v>
      </c>
      <c r="L1235" s="58" t="s">
        <v>42</v>
      </c>
      <c r="M1235" s="53" t="s">
        <v>42</v>
      </c>
      <c r="N1235" s="528">
        <v>43720</v>
      </c>
      <c r="O1235" s="354">
        <v>12</v>
      </c>
      <c r="P1235" s="354">
        <v>9</v>
      </c>
      <c r="Q1235" s="354">
        <v>2019</v>
      </c>
      <c r="R1235" s="637">
        <f ca="1">DATEDIF(N1235,TODAY(),"Y")</f>
        <v>4</v>
      </c>
      <c r="S1235" s="483" t="s">
        <v>4809</v>
      </c>
      <c r="T1235" s="48" t="s">
        <v>6371</v>
      </c>
      <c r="U1235" s="53">
        <v>2762367</v>
      </c>
      <c r="V1235" s="53" t="s">
        <v>53</v>
      </c>
      <c r="W1235" s="114" t="s">
        <v>47</v>
      </c>
      <c r="X1235" s="51" t="str">
        <f>UPPER(CONCATENATE(MID(AH1235,3,2),MID(AG1235,1,2),MID(Y1235,1,2),MID(Z1235,1,2),MID(AA1235,1,2),MID(AB1235,1,2),MID(AC1235,1,1)))</f>
        <v>939MAPAKARAV</v>
      </c>
      <c r="Y1235" s="604" t="s">
        <v>426</v>
      </c>
      <c r="Z1235" s="604" t="s">
        <v>4527</v>
      </c>
      <c r="AA1235" s="604" t="s">
        <v>6527</v>
      </c>
      <c r="AB1235" s="605" t="s">
        <v>5166</v>
      </c>
      <c r="AC1235" s="481" t="s">
        <v>56</v>
      </c>
      <c r="AD1235" s="44" t="s">
        <v>57</v>
      </c>
      <c r="AE1235" s="108">
        <v>34216</v>
      </c>
      <c r="AF1235" s="53">
        <v>4</v>
      </c>
      <c r="AG1235" s="53">
        <v>9</v>
      </c>
      <c r="AH1235" s="53">
        <v>1993</v>
      </c>
      <c r="AI1235" s="15" t="s">
        <v>4809</v>
      </c>
      <c r="AJ1235" s="48" t="s">
        <v>1096</v>
      </c>
      <c r="AK1235" s="354">
        <v>23486452</v>
      </c>
      <c r="AL1235" s="15" t="s">
        <v>2578</v>
      </c>
      <c r="AM1235" s="1101">
        <v>45210</v>
      </c>
      <c r="AN1235" s="15"/>
      <c r="AO1235" s="1114"/>
      <c r="AP1235" s="481">
        <v>1</v>
      </c>
      <c r="AQ1235" s="530"/>
      <c r="AR1235" s="530"/>
      <c r="AS1235" s="114" t="s">
        <v>47</v>
      </c>
      <c r="AT1235" s="18" t="s">
        <v>1126</v>
      </c>
      <c r="AV1235" s="58"/>
      <c r="AW1235" s="161">
        <v>110</v>
      </c>
      <c r="AX1235" s="1103"/>
      <c r="AZ1235" s="58"/>
      <c r="BA1235" s="58"/>
      <c r="BG1235" s="755">
        <f>IF(V1235="NINGUNO",6, IF(V1235="NIVEL INICIAL 3 AÑOS",6,IF(V1235="NIVEL INICIAL 4 AÑOS",6, IF(V1235="NIVEL INICIAL 5 AÑOS",6, IF(V1235="PRIMARIA - 1ER GRADO",6, IF(V1235="PRIMARIA - 2DO GRADO",7, IF(V1235="PRIMARIA - 3ER GRADO",8, IF(V1235="PRIMARIA - 4TO GRADO",9, IF(V1235="PRIMARIA - 5TO GRADO",10, IF(V1235="PRIMARIA - 6TO GRADO",11, IF(V1235="SECUNDARIA - 1ER GRADO",12, IF(V1235="SECUNDARIA - 2DO GRADO",13, IF(V1235="SECUNDARIA - 3ER GRADO",14, IF(V1235="SECUNDARIA - 4TO GRADO",15))))))))))))))</f>
        <v>6</v>
      </c>
      <c r="BH1235" s="709">
        <f>DATEDIF(N1235,"31/03/2024","Y")</f>
        <v>4</v>
      </c>
      <c r="BI1235" s="755">
        <f>BH1235-BG1235</f>
        <v>-2</v>
      </c>
      <c r="BJ1235" s="459" t="str">
        <f>IF(BI1235&lt;=1,"NO TIENE REZAGO", IF(BI1235=2,"2 AÑOS REZAGO", IF(BI1235=3,"3 AÑOS REZAGO", IF(BI1235&gt;=4, "4 AÑOS REZAGO A MÁS"))))</f>
        <v>NO TIENE REZAGO</v>
      </c>
    </row>
    <row r="1236" spans="1:63" customFormat="1" ht="18.75" customHeight="1">
      <c r="A1236" s="481">
        <v>1489</v>
      </c>
      <c r="B1236" s="23" t="s">
        <v>5311</v>
      </c>
      <c r="C1236" s="15" t="s">
        <v>5146</v>
      </c>
      <c r="D1236" s="23" t="s">
        <v>126</v>
      </c>
      <c r="E1236" s="53" t="s">
        <v>146</v>
      </c>
      <c r="F1236" s="622">
        <v>924768516</v>
      </c>
      <c r="G1236" s="310" t="str">
        <f>CONCATENATE(MID(Q1236,3,2),MID(P1236,1,2),MID(H1236,1,2),MID(I1236,1,2),MID(J1236,1,2), MID(K1236,1,2),MID(L1236,1,1))</f>
        <v>199SAMAMINAP</v>
      </c>
      <c r="H1236" s="604" t="s">
        <v>5163</v>
      </c>
      <c r="I1236" s="604" t="s">
        <v>426</v>
      </c>
      <c r="J1236" s="604" t="s">
        <v>6478</v>
      </c>
      <c r="K1236" s="604" t="s">
        <v>6479</v>
      </c>
      <c r="L1236" s="58" t="s">
        <v>42</v>
      </c>
      <c r="M1236" s="53" t="s">
        <v>42</v>
      </c>
      <c r="N1236" s="528">
        <v>43720</v>
      </c>
      <c r="O1236" s="354">
        <v>12</v>
      </c>
      <c r="P1236" s="354">
        <v>9</v>
      </c>
      <c r="Q1236" s="354">
        <v>2019</v>
      </c>
      <c r="R1236" s="637">
        <f ca="1">DATEDIF(N1236,TODAY(),"Y")</f>
        <v>4</v>
      </c>
      <c r="S1236" s="483" t="s">
        <v>4809</v>
      </c>
      <c r="T1236" s="48" t="s">
        <v>6371</v>
      </c>
      <c r="U1236" s="53">
        <v>2762367</v>
      </c>
      <c r="V1236" s="53" t="s">
        <v>53</v>
      </c>
      <c r="W1236" s="114" t="s">
        <v>47</v>
      </c>
      <c r="X1236" s="51" t="str">
        <f>UPPER(CONCATENATE(MID(AH1236,3,2),MID(AG1236,1,2),MID(Y1236,1,2),MID(Z1236,1,2),MID(AA1236,1,2),MID(AB1236,1,2),MID(AC1236,1,1)))</f>
        <v>939MAPAKARAV</v>
      </c>
      <c r="Y1236" s="604" t="s">
        <v>3263</v>
      </c>
      <c r="Z1236" s="604" t="s">
        <v>4527</v>
      </c>
      <c r="AA1236" s="604" t="s">
        <v>6527</v>
      </c>
      <c r="AB1236" s="605" t="s">
        <v>5166</v>
      </c>
      <c r="AC1236" s="481" t="s">
        <v>56</v>
      </c>
      <c r="AD1236" s="44" t="s">
        <v>57</v>
      </c>
      <c r="AE1236" s="108">
        <v>34216</v>
      </c>
      <c r="AF1236" s="53">
        <v>4</v>
      </c>
      <c r="AG1236" s="53">
        <v>9</v>
      </c>
      <c r="AH1236" s="53">
        <v>1993</v>
      </c>
      <c r="AI1236" s="15" t="s">
        <v>4809</v>
      </c>
      <c r="AJ1236" s="48" t="s">
        <v>1096</v>
      </c>
      <c r="AK1236" s="354">
        <v>23486452</v>
      </c>
      <c r="AL1236" s="15" t="s">
        <v>2578</v>
      </c>
      <c r="AM1236" s="1101">
        <v>45211</v>
      </c>
      <c r="AN1236" s="481"/>
      <c r="AO1236" s="1114"/>
      <c r="AP1236" s="481">
        <v>5</v>
      </c>
      <c r="AQ1236" s="530"/>
      <c r="AR1236" s="530"/>
      <c r="AS1236" s="114" t="s">
        <v>47</v>
      </c>
      <c r="AT1236" s="18" t="s">
        <v>1126</v>
      </c>
      <c r="AV1236" s="58"/>
      <c r="AW1236" s="161">
        <v>110</v>
      </c>
      <c r="AX1236" s="1103"/>
      <c r="AZ1236" s="58"/>
      <c r="BA1236" s="58"/>
      <c r="BG1236" s="755">
        <f>IF(V1236="NINGUNO",6, IF(V1236="NIVEL INICIAL 3 AÑOS",6,IF(V1236="NIVEL INICIAL 4 AÑOS",6, IF(V1236="NIVEL INICIAL 5 AÑOS",6, IF(V1236="PRIMARIA - 1ER GRADO",6, IF(V1236="PRIMARIA - 2DO GRADO",7, IF(V1236="PRIMARIA - 3ER GRADO",8, IF(V1236="PRIMARIA - 4TO GRADO",9, IF(V1236="PRIMARIA - 5TO GRADO",10, IF(V1236="PRIMARIA - 6TO GRADO",11, IF(V1236="SECUNDARIA - 1ER GRADO",12, IF(V1236="SECUNDARIA - 2DO GRADO",13, IF(V1236="SECUNDARIA - 3ER GRADO",14, IF(V1236="SECUNDARIA - 4TO GRADO",15))))))))))))))</f>
        <v>6</v>
      </c>
      <c r="BH1236" s="709">
        <f>DATEDIF(N1236,"31/03/2024","Y")</f>
        <v>4</v>
      </c>
      <c r="BI1236" s="755">
        <f>BH1236-BG1236</f>
        <v>-2</v>
      </c>
      <c r="BJ1236" s="459" t="str">
        <f>IF(BI1236&lt;=1,"NO TIENE REZAGO", IF(BI1236=2,"2 AÑOS REZAGO", IF(BI1236=3,"3 AÑOS REZAGO", IF(BI1236&gt;=4, "4 AÑOS REZAGO A MÁS"))))</f>
        <v>NO TIENE REZAGO</v>
      </c>
    </row>
    <row r="1237" spans="1:63" customFormat="1" ht="18.75" customHeight="1">
      <c r="A1237" s="481">
        <v>1487</v>
      </c>
      <c r="B1237" s="23" t="s">
        <v>5311</v>
      </c>
      <c r="C1237" s="15" t="s">
        <v>5146</v>
      </c>
      <c r="D1237" s="23" t="s">
        <v>126</v>
      </c>
      <c r="E1237" s="53" t="s">
        <v>146</v>
      </c>
      <c r="F1237" s="622">
        <v>924768516</v>
      </c>
      <c r="G1237" s="310" t="str">
        <f>CONCATENATE(MID(Q1237,3,2),MID(P1237,1,2),MID(H1237,1,2),MID(I1237,1,2),MID(J1237,1,2), MID(K1237,1,2),MID(L1237,1,1))</f>
        <v>136SAMANOANS</v>
      </c>
      <c r="H1237" s="604" t="s">
        <v>5163</v>
      </c>
      <c r="I1237" s="604" t="s">
        <v>426</v>
      </c>
      <c r="J1237" s="604" t="s">
        <v>5167</v>
      </c>
      <c r="K1237" s="604" t="s">
        <v>2649</v>
      </c>
      <c r="L1237" s="58" t="s">
        <v>57</v>
      </c>
      <c r="M1237" s="103" t="s">
        <v>57</v>
      </c>
      <c r="N1237" s="528">
        <v>41432</v>
      </c>
      <c r="O1237" s="354">
        <v>7</v>
      </c>
      <c r="P1237" s="354">
        <v>6</v>
      </c>
      <c r="Q1237" s="354">
        <v>2013</v>
      </c>
      <c r="R1237" s="637">
        <f ca="1">DATEDIF(N1237,TODAY(),"Y")</f>
        <v>10</v>
      </c>
      <c r="S1237" s="482" t="s">
        <v>4808</v>
      </c>
      <c r="T1237" s="48" t="s">
        <v>2590</v>
      </c>
      <c r="U1237" s="53">
        <v>4953</v>
      </c>
      <c r="V1237" s="14" t="s">
        <v>2588</v>
      </c>
      <c r="W1237" s="114" t="s">
        <v>47</v>
      </c>
      <c r="X1237" s="51" t="str">
        <f>UPPER(CONCATENATE(MID(AH1237,3,2),MID(AG1237,1,2),MID(Y1237,1,2),MID(Z1237,1,2),MID(AA1237,1,2),MID(AB1237,1,2),MID(AC1237,1,1)))</f>
        <v>939MAPAKARAV</v>
      </c>
      <c r="Y1237" s="604" t="s">
        <v>426</v>
      </c>
      <c r="Z1237" s="604" t="s">
        <v>4527</v>
      </c>
      <c r="AA1237" s="604" t="s">
        <v>6527</v>
      </c>
      <c r="AB1237" s="605" t="s">
        <v>5166</v>
      </c>
      <c r="AC1237" s="481" t="s">
        <v>56</v>
      </c>
      <c r="AD1237" s="44" t="s">
        <v>57</v>
      </c>
      <c r="AE1237" s="108">
        <v>34216</v>
      </c>
      <c r="AF1237" s="53">
        <v>4</v>
      </c>
      <c r="AG1237" s="53">
        <v>9</v>
      </c>
      <c r="AH1237" s="53">
        <v>1993</v>
      </c>
      <c r="AI1237" s="15" t="s">
        <v>4809</v>
      </c>
      <c r="AJ1237" s="48" t="s">
        <v>1096</v>
      </c>
      <c r="AK1237" s="354">
        <v>23486452</v>
      </c>
      <c r="AL1237" s="15" t="s">
        <v>2578</v>
      </c>
      <c r="AM1237" s="1101">
        <v>45208</v>
      </c>
      <c r="AN1237" s="481"/>
      <c r="AO1237" s="1114"/>
      <c r="AP1237" s="481"/>
      <c r="AQ1237" s="530"/>
      <c r="AR1237" s="530"/>
      <c r="AS1237" s="114" t="s">
        <v>47</v>
      </c>
      <c r="AT1237" s="18" t="s">
        <v>1126</v>
      </c>
      <c r="AV1237" s="58"/>
      <c r="AW1237" s="161" t="s">
        <v>6421</v>
      </c>
      <c r="AX1237" s="1103"/>
      <c r="AZ1237" s="58"/>
      <c r="BA1237" s="58"/>
      <c r="BG1237" s="755">
        <f>IF(V1237="NINGUNO",6, IF(V1237="NIVEL INICIAL 3 AÑOS",6,IF(V1237="NIVEL INICIAL 4 AÑOS",6, IF(V1237="NIVEL INICIAL 5 AÑOS",6, IF(V1237="PRIMARIA - 1ER GRADO",6, IF(V1237="PRIMARIA - 2DO GRADO",7, IF(V1237="PRIMARIA - 3ER GRADO",8, IF(V1237="PRIMARIA - 4TO GRADO",9, IF(V1237="PRIMARIA - 5TO GRADO",10, IF(V1237="PRIMARIA - 6TO GRADO",11, IF(V1237="SECUNDARIA - 1ER GRADO",12, IF(V1237="SECUNDARIA - 2DO GRADO",13, IF(V1237="SECUNDARIA - 3ER GRADO",14, IF(V1237="SECUNDARIA - 4TO GRADO",15))))))))))))))</f>
        <v>7</v>
      </c>
      <c r="BH1237" s="709">
        <f>DATEDIF(N1237,"31/03/2024","Y")</f>
        <v>10</v>
      </c>
      <c r="BI1237" s="755">
        <f>BH1237-BG1237</f>
        <v>3</v>
      </c>
      <c r="BJ1237" s="459" t="str">
        <f>IF(BI1237&lt;=1,"NO TIENE REZAGO", IF(BI1237=2,"2 AÑOS REZAGO", IF(BI1237=3,"3 AÑOS REZAGO", IF(BI1237&gt;=4, "4 AÑOS REZAGO A MÁS"))))</f>
        <v>3 AÑOS REZAGO</v>
      </c>
    </row>
    <row r="1238" spans="1:63" customFormat="1" ht="18.75" customHeight="1">
      <c r="A1238" s="481">
        <v>1486</v>
      </c>
      <c r="B1238" s="23" t="s">
        <v>5311</v>
      </c>
      <c r="C1238" s="15" t="s">
        <v>5146</v>
      </c>
      <c r="D1238" s="23" t="s">
        <v>126</v>
      </c>
      <c r="E1238" s="53" t="s">
        <v>146</v>
      </c>
      <c r="F1238" s="622">
        <v>924768516</v>
      </c>
      <c r="G1238" s="310" t="str">
        <f>CONCATENATE(MID(Q1238,3,2),MID(P1238,1,2),MID(H1238,1,2),MID(I1238,1,2),MID(J1238,1,2), MID(K1238,1,2),MID(L1238,1,1))</f>
        <v>1411SAMARAANS</v>
      </c>
      <c r="H1238" s="604" t="s">
        <v>5163</v>
      </c>
      <c r="I1238" s="604" t="s">
        <v>426</v>
      </c>
      <c r="J1238" s="604" t="s">
        <v>5168</v>
      </c>
      <c r="K1238" s="604" t="s">
        <v>2649</v>
      </c>
      <c r="L1238" s="58" t="s">
        <v>57</v>
      </c>
      <c r="M1238" s="103" t="s">
        <v>57</v>
      </c>
      <c r="N1238" s="528">
        <v>41968</v>
      </c>
      <c r="O1238" s="354">
        <v>25</v>
      </c>
      <c r="P1238" s="354">
        <v>11</v>
      </c>
      <c r="Q1238" s="354">
        <v>2014</v>
      </c>
      <c r="R1238" s="637">
        <f ca="1">DATEDIF(N1238,TODAY(),"Y")</f>
        <v>9</v>
      </c>
      <c r="S1238" s="482" t="s">
        <v>4808</v>
      </c>
      <c r="T1238" s="48" t="s">
        <v>2590</v>
      </c>
      <c r="U1238" s="53">
        <v>2761582</v>
      </c>
      <c r="V1238" s="756" t="s">
        <v>2631</v>
      </c>
      <c r="W1238" s="114" t="s">
        <v>47</v>
      </c>
      <c r="X1238" s="51" t="str">
        <f>UPPER(CONCATENATE(MID(AH1238,3,2),MID(AG1238,1,2),MID(Y1238,1,2),MID(Z1238,1,2),MID(AA1238,1,2),MID(AB1238,1,2),MID(AC1238,1,1)))</f>
        <v>939MAPAKARAV</v>
      </c>
      <c r="Y1238" s="604" t="s">
        <v>426</v>
      </c>
      <c r="Z1238" s="604" t="s">
        <v>4527</v>
      </c>
      <c r="AA1238" s="604" t="s">
        <v>6527</v>
      </c>
      <c r="AB1238" s="605" t="s">
        <v>5166</v>
      </c>
      <c r="AC1238" s="481" t="s">
        <v>56</v>
      </c>
      <c r="AD1238" s="44" t="s">
        <v>57</v>
      </c>
      <c r="AE1238" s="108">
        <v>34216</v>
      </c>
      <c r="AF1238" s="53">
        <v>4</v>
      </c>
      <c r="AG1238" s="53">
        <v>9</v>
      </c>
      <c r="AH1238" s="53">
        <v>1993</v>
      </c>
      <c r="AI1238" s="15" t="s">
        <v>4809</v>
      </c>
      <c r="AJ1238" s="48" t="s">
        <v>1096</v>
      </c>
      <c r="AK1238" s="354">
        <v>23486452</v>
      </c>
      <c r="AL1238" s="15" t="s">
        <v>2578</v>
      </c>
      <c r="AM1238" s="1101">
        <v>45209</v>
      </c>
      <c r="AN1238" s="481"/>
      <c r="AO1238" s="1114"/>
      <c r="AP1238" s="481"/>
      <c r="AQ1238" s="530"/>
      <c r="AR1238" s="530"/>
      <c r="AS1238" s="114" t="s">
        <v>47</v>
      </c>
      <c r="AT1238" s="18" t="s">
        <v>1126</v>
      </c>
      <c r="AV1238" s="58"/>
      <c r="AW1238" s="161" t="s">
        <v>6421</v>
      </c>
      <c r="AX1238" s="1103"/>
      <c r="AZ1238" s="58"/>
      <c r="BA1238" s="58"/>
      <c r="BG1238" s="755">
        <f>IF(V1238="NINGUNO",6, IF(V1238="NIVEL INICIAL 3 AÑOS",6,IF(V1238="NIVEL INICIAL 4 AÑOS",6, IF(V1238="NIVEL INICIAL 5 AÑOS",6, IF(V1238="PRIMARIA - 1ER GRADO",6, IF(V1238="PRIMARIA - 2DO GRADO",7, IF(V1238="PRIMARIA - 3ER GRADO",8, IF(V1238="PRIMARIA - 4TO GRADO",9, IF(V1238="PRIMARIA - 5TO GRADO",10, IF(V1238="PRIMARIA - 6TO GRADO",11, IF(V1238="SECUNDARIA - 1ER GRADO",12, IF(V1238="SECUNDARIA - 2DO GRADO",13, IF(V1238="SECUNDARIA - 3ER GRADO",14, IF(V1238="SECUNDARIA - 4TO GRADO",15))))))))))))))</f>
        <v>6</v>
      </c>
      <c r="BH1238" s="709">
        <f>DATEDIF(N1238,"31/03/2024","Y")</f>
        <v>9</v>
      </c>
      <c r="BI1238" s="755">
        <f>BH1238-BG1238</f>
        <v>3</v>
      </c>
      <c r="BJ1238" s="459" t="str">
        <f>IF(BI1238&lt;=1,"NO TIENE REZAGO", IF(BI1238=2,"2 AÑOS REZAGO", IF(BI1238=3,"3 AÑOS REZAGO", IF(BI1238&gt;=4, "4 AÑOS REZAGO A MÁS"))))</f>
        <v>3 AÑOS REZAGO</v>
      </c>
    </row>
    <row r="1239" spans="1:63" customFormat="1" ht="18.75" customHeight="1">
      <c r="A1239" s="481">
        <v>335</v>
      </c>
      <c r="B1239" s="114" t="s">
        <v>2836</v>
      </c>
      <c r="C1239" s="15" t="s">
        <v>33</v>
      </c>
      <c r="D1239" s="15" t="s">
        <v>33</v>
      </c>
      <c r="E1239" s="150" t="s">
        <v>68</v>
      </c>
      <c r="F1239" s="21" t="s">
        <v>713</v>
      </c>
      <c r="G1239" s="310" t="str">
        <f>CONCATENATE(MID(Q1239,3,2),MID(P1239,1,2),MID(H1239,1,2),MID(I1239,1,2),MID(J1239,1,2), MID(K1239,1,2),MID(L1239,1,1))</f>
        <v>0911SAGAYOMAP</v>
      </c>
      <c r="H1239" s="18" t="s">
        <v>3073</v>
      </c>
      <c r="I1239" s="18" t="s">
        <v>420</v>
      </c>
      <c r="J1239" s="18" t="s">
        <v>3074</v>
      </c>
      <c r="K1239" s="18" t="s">
        <v>425</v>
      </c>
      <c r="L1239" s="21" t="s">
        <v>42</v>
      </c>
      <c r="M1239" s="21" t="s">
        <v>42</v>
      </c>
      <c r="N1239" s="193">
        <v>40139</v>
      </c>
      <c r="O1239" s="199">
        <v>22</v>
      </c>
      <c r="P1239" s="199">
        <v>11</v>
      </c>
      <c r="Q1239" s="199">
        <v>2009</v>
      </c>
      <c r="R1239" s="637">
        <f t="shared" ref="R1239:R1255" ca="1" si="454">DATEDIF(N1239,TODAY(),"Y")</f>
        <v>14</v>
      </c>
      <c r="S1239" s="15" t="s">
        <v>4809</v>
      </c>
      <c r="T1239" s="15" t="s">
        <v>42</v>
      </c>
      <c r="U1239" s="115" t="s">
        <v>3075</v>
      </c>
      <c r="V1239" s="14" t="s">
        <v>2597</v>
      </c>
      <c r="W1239" s="114" t="s">
        <v>47</v>
      </c>
      <c r="X1239" s="51" t="str">
        <f t="shared" ref="X1239:X1255" si="455">UPPER(CONCATENATE(MID(AH1239,3,2),MID(AG1239,1,2),MID(Y1239,1,2),MID(Z1239,1,2),MID(AA1239,1,2),MID(AB1239,1,2),MID(AC1239,1,1)))</f>
        <v>8412GANIINMAV</v>
      </c>
      <c r="Y1239" s="18" t="s">
        <v>420</v>
      </c>
      <c r="Z1239" s="32" t="s">
        <v>53</v>
      </c>
      <c r="AA1239" s="18" t="s">
        <v>714</v>
      </c>
      <c r="AB1239" s="18" t="s">
        <v>425</v>
      </c>
      <c r="AC1239" s="481" t="s">
        <v>56</v>
      </c>
      <c r="AD1239" s="15" t="s">
        <v>42</v>
      </c>
      <c r="AE1239" s="123">
        <v>31046</v>
      </c>
      <c r="AF1239" s="18" t="s">
        <v>241</v>
      </c>
      <c r="AG1239" s="18" t="s">
        <v>206</v>
      </c>
      <c r="AH1239" s="18" t="s">
        <v>236</v>
      </c>
      <c r="AI1239" s="58" t="s">
        <v>4809</v>
      </c>
      <c r="AJ1239" s="15" t="s">
        <v>42</v>
      </c>
      <c r="AK1239" s="117" t="s">
        <v>715</v>
      </c>
      <c r="AL1239" s="15" t="s">
        <v>2578</v>
      </c>
      <c r="AM1239" s="1109">
        <v>45198.568776701388</v>
      </c>
      <c r="AN1239" s="15" t="s">
        <v>49</v>
      </c>
      <c r="AO1239" s="24">
        <v>45256</v>
      </c>
      <c r="AP1239" s="15">
        <v>1</v>
      </c>
      <c r="AQ1239" s="20">
        <v>1</v>
      </c>
      <c r="AR1239" s="20">
        <v>1</v>
      </c>
      <c r="AS1239" s="114" t="s">
        <v>47</v>
      </c>
      <c r="AT1239" s="15" t="s">
        <v>76</v>
      </c>
      <c r="AU1239" s="398" t="s">
        <v>47</v>
      </c>
      <c r="AV1239" s="15"/>
      <c r="AW1239" s="180"/>
      <c r="AX1239" s="15"/>
      <c r="AY1239" s="164"/>
      <c r="AZ1239" s="15"/>
      <c r="BA1239" s="15"/>
      <c r="BB1239" s="164"/>
      <c r="BC1239" s="164"/>
      <c r="BD1239" s="164"/>
      <c r="BE1239" s="164"/>
      <c r="BF1239" s="164"/>
      <c r="BG1239" s="755">
        <f t="shared" ref="BG1239:BG1255" si="456">IF(V1239="NINGUNO",6, IF(V1239="NIVEL INICIAL 3 AÑOS",6,IF(V1239="NIVEL INICIAL 4 AÑOS",6, IF(V1239="NIVEL INICIAL 5 AÑOS",6, IF(V1239="PRIMARIA - 1ER GRADO",6, IF(V1239="PRIMARIA - 2DO GRADO",7, IF(V1239="PRIMARIA - 3ER GRADO",8, IF(V1239="PRIMARIA - 4TO GRADO",9, IF(V1239="PRIMARIA - 5TO GRADO",10, IF(V1239="PRIMARIA - 6TO GRADO",11, IF(V1239="SECUNDARIA - 1ER GRADO",12, IF(V1239="SECUNDARIA - 2DO GRADO",13, IF(V1239="SECUNDARIA - 3ER GRADO",14, IF(V1239="SECUNDARIA - 4TO GRADO",15))))))))))))))</f>
        <v>13</v>
      </c>
      <c r="BH1239" s="709">
        <f t="shared" ref="BH1239:BH1255" si="457">DATEDIF(N1239,"31/03/2024","Y")</f>
        <v>14</v>
      </c>
      <c r="BI1239" s="755">
        <f t="shared" ref="BI1239:BI1255" si="458">BH1239-BG1239</f>
        <v>1</v>
      </c>
      <c r="BJ1239" s="459" t="str">
        <f t="shared" ref="BJ1239:BJ1255" si="459">IF(BI1239&lt;=1,"NO TIENE REZAGO", IF(BI1239=2,"2 AÑOS REZAGO", IF(BI1239=3,"3 AÑOS REZAGO", IF(BI1239&gt;=4, "4 AÑOS REZAGO A MÁS"))))</f>
        <v>NO TIENE REZAGO</v>
      </c>
      <c r="BK1239" s="164"/>
    </row>
    <row r="1240" spans="1:63" customFormat="1" ht="18.75" customHeight="1">
      <c r="A1240" s="481">
        <v>1025</v>
      </c>
      <c r="B1240" s="23" t="s">
        <v>4811</v>
      </c>
      <c r="C1240" s="15" t="s">
        <v>33</v>
      </c>
      <c r="D1240" s="15" t="s">
        <v>33</v>
      </c>
      <c r="E1240" s="185" t="s">
        <v>34</v>
      </c>
      <c r="F1240" s="185">
        <v>952098690</v>
      </c>
      <c r="G1240" s="310" t="str">
        <f>CONCATENATE(MID(Q1240,3,2),MID(P1240,1,2),MID(H1240,1,2),MID(I1240,1,2),MID(J1240,1,2), MID(K1240,1,2),MID(L1240,1,1))</f>
        <v>1812SAGAWLENS</v>
      </c>
      <c r="H1240" s="197" t="s">
        <v>381</v>
      </c>
      <c r="I1240" s="197" t="s">
        <v>420</v>
      </c>
      <c r="J1240" s="197" t="s">
        <v>4684</v>
      </c>
      <c r="K1240" s="197" t="s">
        <v>4685</v>
      </c>
      <c r="L1240" s="15" t="s">
        <v>57</v>
      </c>
      <c r="M1240" s="103" t="s">
        <v>57</v>
      </c>
      <c r="N1240" s="193">
        <v>43449</v>
      </c>
      <c r="O1240" s="199">
        <v>15</v>
      </c>
      <c r="P1240" s="199">
        <v>12</v>
      </c>
      <c r="Q1240" s="199">
        <v>2018</v>
      </c>
      <c r="R1240" s="637">
        <f t="shared" ca="1" si="454"/>
        <v>5</v>
      </c>
      <c r="S1240" s="15" t="s">
        <v>4808</v>
      </c>
      <c r="T1240" s="29" t="s">
        <v>2590</v>
      </c>
      <c r="U1240" s="362" t="s">
        <v>4686</v>
      </c>
      <c r="V1240" s="16" t="s">
        <v>2636</v>
      </c>
      <c r="W1240" s="114" t="s">
        <v>47</v>
      </c>
      <c r="X1240" s="51" t="str">
        <f t="shared" si="455"/>
        <v>9711SAGACIPAV</v>
      </c>
      <c r="Y1240" s="185" t="s">
        <v>381</v>
      </c>
      <c r="Z1240" s="185" t="s">
        <v>420</v>
      </c>
      <c r="AA1240" s="185" t="s">
        <v>4676</v>
      </c>
      <c r="AB1240" s="185" t="s">
        <v>622</v>
      </c>
      <c r="AC1240" s="481" t="s">
        <v>56</v>
      </c>
      <c r="AD1240" s="15" t="s">
        <v>42</v>
      </c>
      <c r="AE1240" s="193">
        <v>35761</v>
      </c>
      <c r="AF1240" s="362" t="s">
        <v>211</v>
      </c>
      <c r="AG1240" s="362" t="s">
        <v>65</v>
      </c>
      <c r="AH1240" s="362" t="s">
        <v>66</v>
      </c>
      <c r="AI1240" s="58" t="s">
        <v>4809</v>
      </c>
      <c r="AJ1240" s="294" t="s">
        <v>42</v>
      </c>
      <c r="AK1240" s="369" t="s">
        <v>4677</v>
      </c>
      <c r="AL1240" s="15" t="s">
        <v>2578</v>
      </c>
      <c r="AM1240" s="85">
        <v>45260.612233796295</v>
      </c>
      <c r="AN1240" s="15"/>
      <c r="AO1240" s="24"/>
      <c r="AP1240" s="15"/>
      <c r="AQ1240" s="20"/>
      <c r="AR1240" s="199"/>
      <c r="AS1240" s="146" t="s">
        <v>47</v>
      </c>
      <c r="AT1240" s="185" t="s">
        <v>48</v>
      </c>
      <c r="AU1240" s="164" t="s">
        <v>47</v>
      </c>
      <c r="AV1240" s="58"/>
      <c r="AW1240" s="180"/>
      <c r="AX1240" s="58"/>
      <c r="AY1240" s="164"/>
      <c r="AZ1240" s="58"/>
      <c r="BA1240" s="58"/>
      <c r="BB1240" s="164"/>
      <c r="BC1240" s="164"/>
      <c r="BD1240" s="164"/>
      <c r="BE1240" s="164"/>
      <c r="BF1240" s="164"/>
      <c r="BG1240" s="755">
        <f t="shared" si="456"/>
        <v>6</v>
      </c>
      <c r="BH1240" s="709">
        <f t="shared" si="457"/>
        <v>5</v>
      </c>
      <c r="BI1240" s="755">
        <f t="shared" si="458"/>
        <v>-1</v>
      </c>
      <c r="BJ1240" s="459" t="str">
        <f t="shared" si="459"/>
        <v>NO TIENE REZAGO</v>
      </c>
      <c r="BK1240" s="164"/>
    </row>
    <row r="1241" spans="1:63" customFormat="1" ht="18.75" customHeight="1">
      <c r="A1241" s="481">
        <v>1022</v>
      </c>
      <c r="B1241" s="23" t="s">
        <v>4811</v>
      </c>
      <c r="C1241" s="15" t="s">
        <v>33</v>
      </c>
      <c r="D1241" s="15" t="s">
        <v>33</v>
      </c>
      <c r="E1241" s="185" t="s">
        <v>34</v>
      </c>
      <c r="F1241" s="185">
        <v>952098690</v>
      </c>
      <c r="G1241" s="310" t="str">
        <f>CONCATENATE(MID(Q1241,3,2),MID(P1241,1,2),MID(H1241,1,2),MID(I1241,1,2),MID(J1241,1,2), MID(K1241,1,2),MID(L1241,1,1))</f>
        <v>144SAGAWLABS</v>
      </c>
      <c r="H1241" s="197" t="s">
        <v>381</v>
      </c>
      <c r="I1241" s="197" t="s">
        <v>420</v>
      </c>
      <c r="J1241" s="197" t="s">
        <v>4674</v>
      </c>
      <c r="K1241" s="197" t="s">
        <v>2581</v>
      </c>
      <c r="L1241" s="15" t="s">
        <v>57</v>
      </c>
      <c r="M1241" s="103" t="s">
        <v>57</v>
      </c>
      <c r="N1241" s="193">
        <v>41752</v>
      </c>
      <c r="O1241" s="199">
        <v>23</v>
      </c>
      <c r="P1241" s="199">
        <v>4</v>
      </c>
      <c r="Q1241" s="199">
        <v>2014</v>
      </c>
      <c r="R1241" s="637">
        <f t="shared" ca="1" si="454"/>
        <v>9</v>
      </c>
      <c r="S1241" s="15" t="s">
        <v>4808</v>
      </c>
      <c r="T1241" s="29" t="s">
        <v>2590</v>
      </c>
      <c r="U1241" s="362" t="s">
        <v>4675</v>
      </c>
      <c r="V1241" s="14" t="s">
        <v>2602</v>
      </c>
      <c r="W1241" s="114" t="s">
        <v>47</v>
      </c>
      <c r="X1241" s="51" t="str">
        <f t="shared" si="455"/>
        <v>9711SAGACIPAV</v>
      </c>
      <c r="Y1241" s="185" t="s">
        <v>381</v>
      </c>
      <c r="Z1241" s="185" t="s">
        <v>420</v>
      </c>
      <c r="AA1241" s="185" t="s">
        <v>4676</v>
      </c>
      <c r="AB1241" s="185" t="s">
        <v>622</v>
      </c>
      <c r="AC1241" s="481" t="s">
        <v>56</v>
      </c>
      <c r="AD1241" s="15" t="s">
        <v>42</v>
      </c>
      <c r="AE1241" s="193">
        <v>35761</v>
      </c>
      <c r="AF1241" s="362" t="s">
        <v>211</v>
      </c>
      <c r="AG1241" s="362" t="s">
        <v>65</v>
      </c>
      <c r="AH1241" s="362" t="s">
        <v>66</v>
      </c>
      <c r="AI1241" s="58" t="s">
        <v>4809</v>
      </c>
      <c r="AJ1241" s="294" t="s">
        <v>42</v>
      </c>
      <c r="AK1241" s="369" t="s">
        <v>4677</v>
      </c>
      <c r="AL1241" s="15" t="s">
        <v>2578</v>
      </c>
      <c r="AM1241" s="85">
        <v>45260.605833333335</v>
      </c>
      <c r="AN1241" s="15" t="s">
        <v>49</v>
      </c>
      <c r="AO1241" s="1111">
        <v>45271</v>
      </c>
      <c r="AP1241" s="15">
        <v>4</v>
      </c>
      <c r="AQ1241" s="20">
        <v>4</v>
      </c>
      <c r="AR1241" s="199">
        <v>3</v>
      </c>
      <c r="AS1241" s="146" t="s">
        <v>47</v>
      </c>
      <c r="AT1241" s="185" t="s">
        <v>48</v>
      </c>
      <c r="AU1241" s="164" t="s">
        <v>47</v>
      </c>
      <c r="AV1241" s="58"/>
      <c r="AW1241" s="180"/>
      <c r="AX1241" s="58"/>
      <c r="AY1241" s="164"/>
      <c r="AZ1241" s="58"/>
      <c r="BA1241" s="58"/>
      <c r="BB1241" s="164"/>
      <c r="BC1241" s="164"/>
      <c r="BD1241" s="164"/>
      <c r="BE1241" s="164"/>
      <c r="BF1241" s="164"/>
      <c r="BG1241" s="755">
        <f t="shared" si="456"/>
        <v>8</v>
      </c>
      <c r="BH1241" s="709">
        <f t="shared" si="457"/>
        <v>9</v>
      </c>
      <c r="BI1241" s="755">
        <f t="shared" si="458"/>
        <v>1</v>
      </c>
      <c r="BJ1241" s="459" t="str">
        <f t="shared" si="459"/>
        <v>NO TIENE REZAGO</v>
      </c>
      <c r="BK1241" s="164"/>
    </row>
    <row r="1242" spans="1:63" customFormat="1" ht="18.75" customHeight="1">
      <c r="A1242" s="481">
        <v>1266</v>
      </c>
      <c r="B1242" s="23" t="s">
        <v>5311</v>
      </c>
      <c r="C1242" s="15" t="s">
        <v>33</v>
      </c>
      <c r="D1242" s="15" t="s">
        <v>33</v>
      </c>
      <c r="E1242" s="53" t="s">
        <v>316</v>
      </c>
      <c r="F1242" s="53">
        <v>971347051</v>
      </c>
      <c r="G1242" s="310" t="str">
        <f>CONCATENATE(MID(Q1242,3,2),MID(P1242,1,2),MID(H1242,1,2),MID(I1242,1,2),MID(J1242,1,2), MID(K1242,1,2),MID(L1242,1,1))</f>
        <v>136SALOROSIS</v>
      </c>
      <c r="H1242" s="48" t="s">
        <v>381</v>
      </c>
      <c r="I1242" s="48" t="s">
        <v>108</v>
      </c>
      <c r="J1242" s="48" t="s">
        <v>5877</v>
      </c>
      <c r="K1242" s="48" t="s">
        <v>5878</v>
      </c>
      <c r="L1242" s="58" t="s">
        <v>57</v>
      </c>
      <c r="M1242" s="103" t="s">
        <v>57</v>
      </c>
      <c r="N1242" s="419">
        <v>41454</v>
      </c>
      <c r="O1242" s="354">
        <v>29</v>
      </c>
      <c r="P1242" s="354">
        <v>6</v>
      </c>
      <c r="Q1242" s="354">
        <v>2013</v>
      </c>
      <c r="R1242" s="637">
        <f t="shared" ca="1" si="454"/>
        <v>10</v>
      </c>
      <c r="S1242" s="483" t="s">
        <v>4809</v>
      </c>
      <c r="T1242" s="466" t="s">
        <v>2590</v>
      </c>
      <c r="U1242" s="467">
        <v>3441</v>
      </c>
      <c r="V1242" s="14" t="s">
        <v>2602</v>
      </c>
      <c r="W1242" s="114" t="s">
        <v>47</v>
      </c>
      <c r="X1242" s="51" t="str">
        <f t="shared" si="455"/>
        <v>9402SALOJOYOV</v>
      </c>
      <c r="Y1242" s="53" t="s">
        <v>381</v>
      </c>
      <c r="Z1242" s="53" t="s">
        <v>108</v>
      </c>
      <c r="AA1242" s="53" t="s">
        <v>726</v>
      </c>
      <c r="AB1242" s="53" t="s">
        <v>575</v>
      </c>
      <c r="AC1242" s="481" t="s">
        <v>56</v>
      </c>
      <c r="AD1242" s="44" t="s">
        <v>57</v>
      </c>
      <c r="AE1242" s="526">
        <v>34373</v>
      </c>
      <c r="AF1242" s="538" t="s">
        <v>394</v>
      </c>
      <c r="AG1242" s="538" t="s">
        <v>87</v>
      </c>
      <c r="AH1242" s="538" t="s">
        <v>75</v>
      </c>
      <c r="AI1242" s="15" t="s">
        <v>4809</v>
      </c>
      <c r="AJ1242" s="466" t="s">
        <v>71</v>
      </c>
      <c r="AK1242" s="53" t="s">
        <v>40</v>
      </c>
      <c r="AL1242" s="15" t="s">
        <v>2578</v>
      </c>
      <c r="AM1242" s="557">
        <v>45184</v>
      </c>
      <c r="AN1242" s="15" t="s">
        <v>49</v>
      </c>
      <c r="AO1242" s="1101">
        <v>45313</v>
      </c>
      <c r="AP1242" s="481">
        <v>1</v>
      </c>
      <c r="AQ1242" s="466">
        <v>1</v>
      </c>
      <c r="AR1242" s="466">
        <v>1</v>
      </c>
      <c r="AS1242" s="673" t="s">
        <v>47</v>
      </c>
      <c r="AT1242" s="18" t="s">
        <v>1210</v>
      </c>
      <c r="AV1242" s="58"/>
      <c r="AW1242" s="469"/>
      <c r="AX1242" s="1093"/>
      <c r="AY1242" s="1062"/>
      <c r="AZ1242" s="58"/>
      <c r="BA1242" s="58"/>
      <c r="BG1242" s="755">
        <f t="shared" si="456"/>
        <v>8</v>
      </c>
      <c r="BH1242" s="709">
        <f t="shared" si="457"/>
        <v>10</v>
      </c>
      <c r="BI1242" s="755">
        <f t="shared" si="458"/>
        <v>2</v>
      </c>
      <c r="BJ1242" s="459" t="str">
        <f t="shared" si="459"/>
        <v>2 AÑOS REZAGO</v>
      </c>
    </row>
    <row r="1243" spans="1:63" ht="18.75" customHeight="1">
      <c r="A1243" s="481">
        <v>432</v>
      </c>
      <c r="B1243" s="114" t="s">
        <v>2836</v>
      </c>
      <c r="C1243" s="15" t="s">
        <v>33</v>
      </c>
      <c r="D1243" s="15" t="s">
        <v>33</v>
      </c>
      <c r="E1243" s="33" t="s">
        <v>60</v>
      </c>
      <c r="F1243" s="15">
        <v>935484135</v>
      </c>
      <c r="G1243" s="310" t="str">
        <f>CONCATENATE(MID(Q1243,3,2),MID(P1243,1,2),MID(H1243,1,2),MID(I1243,1,2),MID(J1243,1,2), MID(K1243,1,2),MID(L1243,1,1))</f>
        <v>178SAMAYOESP</v>
      </c>
      <c r="H1243" s="18" t="s">
        <v>381</v>
      </c>
      <c r="I1243" s="18" t="s">
        <v>426</v>
      </c>
      <c r="J1243" s="18" t="s">
        <v>3267</v>
      </c>
      <c r="K1243" s="18" t="s">
        <v>2247</v>
      </c>
      <c r="L1243" s="21" t="s">
        <v>42</v>
      </c>
      <c r="M1243" s="21" t="s">
        <v>42</v>
      </c>
      <c r="N1243" s="193">
        <v>42948</v>
      </c>
      <c r="O1243" s="199">
        <v>1</v>
      </c>
      <c r="P1243" s="199">
        <v>8</v>
      </c>
      <c r="Q1243" s="199">
        <v>2017</v>
      </c>
      <c r="R1243" s="637">
        <f t="shared" ca="1" si="454"/>
        <v>6</v>
      </c>
      <c r="S1243" s="15" t="s">
        <v>4809</v>
      </c>
      <c r="T1243" s="18" t="s">
        <v>42</v>
      </c>
      <c r="U1243" s="115" t="s">
        <v>3268</v>
      </c>
      <c r="V1243" s="16" t="s">
        <v>2636</v>
      </c>
      <c r="W1243" s="114" t="s">
        <v>47</v>
      </c>
      <c r="X1243" s="51" t="str">
        <f t="shared" si="455"/>
        <v>974MAMAYONIV</v>
      </c>
      <c r="Y1243" s="18" t="s">
        <v>426</v>
      </c>
      <c r="Z1243" s="18" t="s">
        <v>426</v>
      </c>
      <c r="AA1243" s="18" t="s">
        <v>1048</v>
      </c>
      <c r="AB1243" s="185" t="s">
        <v>53</v>
      </c>
      <c r="AC1243" s="481" t="s">
        <v>56</v>
      </c>
      <c r="AD1243" s="15" t="s">
        <v>42</v>
      </c>
      <c r="AE1243" s="116">
        <v>35530</v>
      </c>
      <c r="AF1243" s="18" t="s">
        <v>114</v>
      </c>
      <c r="AG1243" s="18" t="s">
        <v>123</v>
      </c>
      <c r="AH1243" s="18" t="s">
        <v>66</v>
      </c>
      <c r="AI1243" s="58" t="s">
        <v>4809</v>
      </c>
      <c r="AJ1243" s="18" t="s">
        <v>42</v>
      </c>
      <c r="AK1243" s="117" t="s">
        <v>1049</v>
      </c>
      <c r="AL1243" s="15" t="s">
        <v>2578</v>
      </c>
      <c r="AM1243" s="387">
        <v>45226</v>
      </c>
      <c r="AN1243" s="15" t="s">
        <v>49</v>
      </c>
      <c r="AO1243" s="24">
        <v>45254</v>
      </c>
      <c r="AP1243" s="15">
        <v>2</v>
      </c>
      <c r="AQ1243" s="20">
        <v>2</v>
      </c>
      <c r="AR1243" s="20">
        <v>2</v>
      </c>
      <c r="AS1243" s="114" t="s">
        <v>47</v>
      </c>
      <c r="AT1243" s="15" t="s">
        <v>67</v>
      </c>
      <c r="AU1243" s="809" t="s">
        <v>47</v>
      </c>
      <c r="AV1243" s="15"/>
      <c r="AW1243" s="180"/>
      <c r="AX1243" s="15"/>
      <c r="AY1243" s="164"/>
      <c r="AZ1243" s="15"/>
      <c r="BA1243" s="15"/>
      <c r="BB1243" s="164"/>
      <c r="BC1243" s="164"/>
      <c r="BD1243" s="164"/>
      <c r="BE1243" s="164"/>
      <c r="BF1243" s="164"/>
      <c r="BG1243" s="755">
        <f t="shared" si="456"/>
        <v>6</v>
      </c>
      <c r="BH1243" s="709">
        <f t="shared" si="457"/>
        <v>6</v>
      </c>
      <c r="BI1243" s="755">
        <f t="shared" si="458"/>
        <v>0</v>
      </c>
      <c r="BJ1243" s="459" t="str">
        <f t="shared" si="459"/>
        <v>NO TIENE REZAGO</v>
      </c>
      <c r="BK1243" s="164" t="s">
        <v>3855</v>
      </c>
    </row>
    <row r="1244" spans="1:63" customFormat="1" ht="18.75" customHeight="1">
      <c r="A1244" s="481">
        <v>433</v>
      </c>
      <c r="B1244" s="114" t="s">
        <v>2836</v>
      </c>
      <c r="C1244" s="15" t="s">
        <v>33</v>
      </c>
      <c r="D1244" s="15" t="s">
        <v>33</v>
      </c>
      <c r="E1244" s="33" t="s">
        <v>60</v>
      </c>
      <c r="F1244" s="15">
        <v>935484135</v>
      </c>
      <c r="G1244" s="310" t="str">
        <f>CONCATENATE(MID(Q1244,3,2),MID(P1244,1,2),MID(H1244,1,2),MID(I1244,1,2),MID(J1244,1,2), MID(K1244,1,2),MID(L1244,1,1))</f>
        <v>1910SAMAYOVAS</v>
      </c>
      <c r="H1244" s="18" t="s">
        <v>381</v>
      </c>
      <c r="I1244" s="18" t="s">
        <v>426</v>
      </c>
      <c r="J1244" s="18" t="s">
        <v>3269</v>
      </c>
      <c r="K1244" s="18" t="s">
        <v>167</v>
      </c>
      <c r="L1244" s="15" t="s">
        <v>57</v>
      </c>
      <c r="M1244" s="103" t="s">
        <v>57</v>
      </c>
      <c r="N1244" s="193">
        <v>43754</v>
      </c>
      <c r="O1244" s="199">
        <v>16</v>
      </c>
      <c r="P1244" s="199">
        <v>10</v>
      </c>
      <c r="Q1244" s="199">
        <v>2019</v>
      </c>
      <c r="R1244" s="637">
        <f t="shared" ca="1" si="454"/>
        <v>4</v>
      </c>
      <c r="S1244" s="15" t="s">
        <v>4809</v>
      </c>
      <c r="T1244" s="29" t="s">
        <v>2590</v>
      </c>
      <c r="U1244" s="115" t="s">
        <v>3270</v>
      </c>
      <c r="V1244" s="21" t="s">
        <v>53</v>
      </c>
      <c r="W1244" s="114" t="s">
        <v>47</v>
      </c>
      <c r="X1244" s="51" t="str">
        <f t="shared" si="455"/>
        <v>974MAMAYONIV</v>
      </c>
      <c r="Y1244" s="18" t="s">
        <v>426</v>
      </c>
      <c r="Z1244" s="18" t="s">
        <v>426</v>
      </c>
      <c r="AA1244" s="18" t="s">
        <v>1048</v>
      </c>
      <c r="AB1244" s="185" t="s">
        <v>53</v>
      </c>
      <c r="AC1244" s="481" t="s">
        <v>56</v>
      </c>
      <c r="AD1244" s="15" t="s">
        <v>42</v>
      </c>
      <c r="AE1244" s="116">
        <v>35530</v>
      </c>
      <c r="AF1244" s="18" t="s">
        <v>114</v>
      </c>
      <c r="AG1244" s="18" t="s">
        <v>123</v>
      </c>
      <c r="AH1244" s="18" t="s">
        <v>66</v>
      </c>
      <c r="AI1244" s="58" t="s">
        <v>4809</v>
      </c>
      <c r="AJ1244" s="18" t="s">
        <v>42</v>
      </c>
      <c r="AK1244" s="117" t="s">
        <v>1049</v>
      </c>
      <c r="AL1244" s="15" t="s">
        <v>2578</v>
      </c>
      <c r="AM1244" s="387">
        <v>45226</v>
      </c>
      <c r="AN1244" s="15"/>
      <c r="AO1244" s="24"/>
      <c r="AP1244" s="15"/>
      <c r="AQ1244" s="20"/>
      <c r="AR1244" s="20"/>
      <c r="AS1244" s="114" t="s">
        <v>47</v>
      </c>
      <c r="AT1244" s="15" t="s">
        <v>67</v>
      </c>
      <c r="AU1244" s="398" t="s">
        <v>47</v>
      </c>
      <c r="AV1244" s="15"/>
      <c r="AW1244" s="180"/>
      <c r="AX1244" s="15"/>
      <c r="AY1244" s="164"/>
      <c r="AZ1244" s="15"/>
      <c r="BA1244" s="15"/>
      <c r="BB1244" s="164"/>
      <c r="BC1244" s="164"/>
      <c r="BD1244" s="164"/>
      <c r="BE1244" s="164"/>
      <c r="BF1244" s="164"/>
      <c r="BG1244" s="759">
        <f t="shared" si="456"/>
        <v>6</v>
      </c>
      <c r="BH1244" s="41">
        <f t="shared" si="457"/>
        <v>4</v>
      </c>
      <c r="BI1244" s="759">
        <f t="shared" si="458"/>
        <v>-2</v>
      </c>
      <c r="BJ1244" s="105" t="str">
        <f t="shared" si="459"/>
        <v>NO TIENE REZAGO</v>
      </c>
      <c r="BK1244" s="164" t="s">
        <v>3855</v>
      </c>
    </row>
    <row r="1245" spans="1:63" customFormat="1" ht="18.75" customHeight="1">
      <c r="A1245" s="481">
        <v>885</v>
      </c>
      <c r="B1245" s="23" t="s">
        <v>4811</v>
      </c>
      <c r="C1245" s="15" t="s">
        <v>33</v>
      </c>
      <c r="D1245" s="15" t="s">
        <v>33</v>
      </c>
      <c r="E1245" s="15" t="s">
        <v>2048</v>
      </c>
      <c r="F1245" s="185">
        <v>916425148</v>
      </c>
      <c r="G1245" s="310" t="str">
        <f>CONCATENATE(MID(Q1245,3,2),MID(P1245,1,2),MID(H1245,1,2),MID(I1245,1,2),MID(J1245,1,2), MID(K1245,1,2),MID(L1245,1,1))</f>
        <v>084SAGOJAJEP</v>
      </c>
      <c r="H1245" s="197" t="s">
        <v>4323</v>
      </c>
      <c r="I1245" s="197" t="s">
        <v>234</v>
      </c>
      <c r="J1245" s="197" t="s">
        <v>4330</v>
      </c>
      <c r="K1245" s="197" t="s">
        <v>458</v>
      </c>
      <c r="L1245" s="15" t="s">
        <v>42</v>
      </c>
      <c r="M1245" s="197" t="s">
        <v>42</v>
      </c>
      <c r="N1245" s="193">
        <v>39566</v>
      </c>
      <c r="O1245" s="199">
        <v>28</v>
      </c>
      <c r="P1245" s="199">
        <v>4</v>
      </c>
      <c r="Q1245" s="199">
        <v>2008</v>
      </c>
      <c r="R1245" s="637">
        <f t="shared" ca="1" si="454"/>
        <v>15</v>
      </c>
      <c r="S1245" s="15" t="s">
        <v>4808</v>
      </c>
      <c r="T1245" s="197" t="s">
        <v>42</v>
      </c>
      <c r="U1245" s="371" t="s">
        <v>327</v>
      </c>
      <c r="V1245" s="14" t="s">
        <v>2644</v>
      </c>
      <c r="W1245" s="114" t="s">
        <v>47</v>
      </c>
      <c r="X1245" s="51" t="str">
        <f t="shared" si="455"/>
        <v>9302GOGONOCAV</v>
      </c>
      <c r="Y1245" s="197" t="s">
        <v>234</v>
      </c>
      <c r="Z1245" s="197" t="s">
        <v>234</v>
      </c>
      <c r="AA1245" s="197" t="s">
        <v>4325</v>
      </c>
      <c r="AB1245" s="197" t="s">
        <v>383</v>
      </c>
      <c r="AC1245" s="481" t="s">
        <v>56</v>
      </c>
      <c r="AD1245" s="15" t="s">
        <v>42</v>
      </c>
      <c r="AE1245" s="361">
        <v>34005</v>
      </c>
      <c r="AF1245" s="362" t="s">
        <v>105</v>
      </c>
      <c r="AG1245" s="362" t="s">
        <v>87</v>
      </c>
      <c r="AH1245" s="362" t="s">
        <v>293</v>
      </c>
      <c r="AI1245" s="58" t="s">
        <v>4809</v>
      </c>
      <c r="AJ1245" s="197" t="s">
        <v>42</v>
      </c>
      <c r="AK1245" s="372" t="s">
        <v>4326</v>
      </c>
      <c r="AL1245" s="15" t="s">
        <v>2578</v>
      </c>
      <c r="AM1245" s="85">
        <v>45252.58107605324</v>
      </c>
      <c r="AN1245" s="15"/>
      <c r="AO1245" s="1115"/>
      <c r="AP1245" s="15"/>
      <c r="AQ1245" s="20"/>
      <c r="AR1245" s="199"/>
      <c r="AS1245" s="146" t="s">
        <v>47</v>
      </c>
      <c r="AT1245" s="185" t="s">
        <v>67</v>
      </c>
      <c r="AU1245" s="164" t="s">
        <v>47</v>
      </c>
      <c r="AV1245" s="58"/>
      <c r="AW1245" s="180"/>
      <c r="AX1245" s="58"/>
      <c r="AY1245" s="164"/>
      <c r="AZ1245" s="58"/>
      <c r="BA1245" s="58"/>
      <c r="BB1245" s="164"/>
      <c r="BC1245" s="164"/>
      <c r="BD1245" s="164"/>
      <c r="BE1245" s="164"/>
      <c r="BF1245" s="164"/>
      <c r="BG1245" s="759">
        <f t="shared" si="456"/>
        <v>9</v>
      </c>
      <c r="BH1245" s="41">
        <f t="shared" si="457"/>
        <v>15</v>
      </c>
      <c r="BI1245" s="759">
        <f t="shared" si="458"/>
        <v>6</v>
      </c>
      <c r="BJ1245" s="105" t="str">
        <f t="shared" si="459"/>
        <v>4 AÑOS REZAGO A MÁS</v>
      </c>
      <c r="BK1245" s="164"/>
    </row>
    <row r="1246" spans="1:63" customFormat="1" ht="18.75" customHeight="1">
      <c r="A1246" s="481">
        <v>884</v>
      </c>
      <c r="B1246" s="23" t="s">
        <v>4811</v>
      </c>
      <c r="C1246" s="15" t="s">
        <v>33</v>
      </c>
      <c r="D1246" s="15" t="s">
        <v>33</v>
      </c>
      <c r="E1246" s="15" t="s">
        <v>2048</v>
      </c>
      <c r="F1246" s="185">
        <v>916425148</v>
      </c>
      <c r="G1246" s="310" t="str">
        <f>CONCATENATE(MID(Q1246,3,2),MID(P1246,1,2),MID(H1246,1,2),MID(I1246,1,2),MID(J1246,1,2), MID(K1246,1,2),MID(L1246,1,1))</f>
        <v>161SAGOMAJEP</v>
      </c>
      <c r="H1246" s="197" t="s">
        <v>4323</v>
      </c>
      <c r="I1246" s="197" t="s">
        <v>234</v>
      </c>
      <c r="J1246" s="197" t="s">
        <v>4324</v>
      </c>
      <c r="K1246" s="197" t="s">
        <v>458</v>
      </c>
      <c r="L1246" s="15" t="s">
        <v>42</v>
      </c>
      <c r="M1246" s="197" t="s">
        <v>42</v>
      </c>
      <c r="N1246" s="193">
        <v>42370</v>
      </c>
      <c r="O1246" s="199">
        <v>1</v>
      </c>
      <c r="P1246" s="199">
        <v>1</v>
      </c>
      <c r="Q1246" s="199">
        <v>2016</v>
      </c>
      <c r="R1246" s="637">
        <f t="shared" ca="1" si="454"/>
        <v>8</v>
      </c>
      <c r="S1246" s="15" t="s">
        <v>4808</v>
      </c>
      <c r="T1246" s="197" t="s">
        <v>42</v>
      </c>
      <c r="U1246" s="371" t="s">
        <v>327</v>
      </c>
      <c r="V1246" s="14" t="s">
        <v>2592</v>
      </c>
      <c r="W1246" s="114" t="s">
        <v>47</v>
      </c>
      <c r="X1246" s="51" t="str">
        <f t="shared" si="455"/>
        <v>9302GOGONOCAV</v>
      </c>
      <c r="Y1246" s="197" t="s">
        <v>234</v>
      </c>
      <c r="Z1246" s="197" t="s">
        <v>234</v>
      </c>
      <c r="AA1246" s="197" t="s">
        <v>4325</v>
      </c>
      <c r="AB1246" s="197" t="s">
        <v>383</v>
      </c>
      <c r="AC1246" s="481" t="s">
        <v>56</v>
      </c>
      <c r="AD1246" s="15" t="s">
        <v>42</v>
      </c>
      <c r="AE1246" s="361">
        <v>34005</v>
      </c>
      <c r="AF1246" s="362" t="s">
        <v>105</v>
      </c>
      <c r="AG1246" s="362" t="s">
        <v>87</v>
      </c>
      <c r="AH1246" s="362" t="s">
        <v>293</v>
      </c>
      <c r="AI1246" s="58" t="s">
        <v>4809</v>
      </c>
      <c r="AJ1246" s="197" t="s">
        <v>42</v>
      </c>
      <c r="AK1246" s="372" t="s">
        <v>4326</v>
      </c>
      <c r="AL1246" s="15" t="s">
        <v>2578</v>
      </c>
      <c r="AM1246" s="85">
        <v>45252.574251238431</v>
      </c>
      <c r="AN1246" s="15" t="s">
        <v>49</v>
      </c>
      <c r="AO1246" s="1115">
        <v>45286</v>
      </c>
      <c r="AP1246" s="15">
        <v>3</v>
      </c>
      <c r="AQ1246" s="20">
        <v>3</v>
      </c>
      <c r="AR1246" s="199">
        <v>2</v>
      </c>
      <c r="AS1246" s="146" t="s">
        <v>47</v>
      </c>
      <c r="AT1246" s="185" t="s">
        <v>67</v>
      </c>
      <c r="AU1246" s="164" t="s">
        <v>47</v>
      </c>
      <c r="AV1246" s="58"/>
      <c r="AW1246" s="180"/>
      <c r="AX1246" s="58"/>
      <c r="AY1246" s="164"/>
      <c r="AZ1246" s="58"/>
      <c r="BA1246" s="58"/>
      <c r="BB1246" s="164"/>
      <c r="BC1246" s="164"/>
      <c r="BD1246" s="164"/>
      <c r="BE1246" s="164"/>
      <c r="BF1246" s="164"/>
      <c r="BG1246" s="759">
        <f t="shared" si="456"/>
        <v>6</v>
      </c>
      <c r="BH1246" s="41">
        <f t="shared" si="457"/>
        <v>8</v>
      </c>
      <c r="BI1246" s="759">
        <f t="shared" si="458"/>
        <v>2</v>
      </c>
      <c r="BJ1246" s="105" t="str">
        <f t="shared" si="459"/>
        <v>2 AÑOS REZAGO</v>
      </c>
      <c r="BK1246" s="164"/>
    </row>
    <row r="1247" spans="1:63" customFormat="1" ht="18.75" customHeight="1">
      <c r="A1247" s="481">
        <v>886</v>
      </c>
      <c r="B1247" s="23" t="s">
        <v>4811</v>
      </c>
      <c r="C1247" s="15" t="s">
        <v>33</v>
      </c>
      <c r="D1247" s="15" t="s">
        <v>33</v>
      </c>
      <c r="E1247" s="15" t="s">
        <v>2048</v>
      </c>
      <c r="F1247" s="185">
        <v>916425148</v>
      </c>
      <c r="G1247" s="310" t="str">
        <f>CONCATENATE(MID(Q1247,3,2),MID(P1247,1,2),MID(H1247,1,2),MID(I1247,1,2),MID(J1247,1,2), MID(K1247,1,2),MID(L1247,1,1))</f>
        <v>113SAGONOCAP</v>
      </c>
      <c r="H1247" s="197" t="s">
        <v>4323</v>
      </c>
      <c r="I1247" s="197" t="s">
        <v>234</v>
      </c>
      <c r="J1247" s="197" t="s">
        <v>356</v>
      </c>
      <c r="K1247" s="197" t="s">
        <v>383</v>
      </c>
      <c r="L1247" s="15" t="s">
        <v>42</v>
      </c>
      <c r="M1247" s="197" t="s">
        <v>42</v>
      </c>
      <c r="N1247" s="193">
        <v>40631</v>
      </c>
      <c r="O1247" s="199">
        <v>29</v>
      </c>
      <c r="P1247" s="199">
        <v>3</v>
      </c>
      <c r="Q1247" s="199">
        <v>2011</v>
      </c>
      <c r="R1247" s="637">
        <f t="shared" ca="1" si="454"/>
        <v>12</v>
      </c>
      <c r="S1247" s="15" t="s">
        <v>4809</v>
      </c>
      <c r="T1247" s="197" t="s">
        <v>42</v>
      </c>
      <c r="U1247" s="371" t="s">
        <v>327</v>
      </c>
      <c r="V1247" s="14" t="s">
        <v>2602</v>
      </c>
      <c r="W1247" s="114" t="s">
        <v>47</v>
      </c>
      <c r="X1247" s="51" t="str">
        <f t="shared" si="455"/>
        <v>9302GOGONOCAV</v>
      </c>
      <c r="Y1247" s="197" t="s">
        <v>234</v>
      </c>
      <c r="Z1247" s="197" t="s">
        <v>234</v>
      </c>
      <c r="AA1247" s="197" t="s">
        <v>4325</v>
      </c>
      <c r="AB1247" s="197" t="s">
        <v>383</v>
      </c>
      <c r="AC1247" s="481" t="s">
        <v>56</v>
      </c>
      <c r="AD1247" s="15" t="s">
        <v>42</v>
      </c>
      <c r="AE1247" s="361">
        <v>34005</v>
      </c>
      <c r="AF1247" s="362" t="s">
        <v>105</v>
      </c>
      <c r="AG1247" s="362" t="s">
        <v>87</v>
      </c>
      <c r="AH1247" s="362" t="s">
        <v>293</v>
      </c>
      <c r="AI1247" s="58" t="s">
        <v>4809</v>
      </c>
      <c r="AJ1247" s="197" t="s">
        <v>42</v>
      </c>
      <c r="AK1247" s="372" t="s">
        <v>4326</v>
      </c>
      <c r="AL1247" s="15" t="s">
        <v>2578</v>
      </c>
      <c r="AM1247" s="85">
        <v>45252.578015196763</v>
      </c>
      <c r="AN1247" s="15"/>
      <c r="AO1247" s="1115"/>
      <c r="AP1247" s="15"/>
      <c r="AQ1247" s="20"/>
      <c r="AR1247" s="199"/>
      <c r="AS1247" s="146" t="s">
        <v>47</v>
      </c>
      <c r="AT1247" s="185" t="s">
        <v>67</v>
      </c>
      <c r="AU1247" s="164" t="s">
        <v>47</v>
      </c>
      <c r="AV1247" s="58"/>
      <c r="AW1247" s="180"/>
      <c r="AX1247" s="58"/>
      <c r="AY1247" s="164"/>
      <c r="AZ1247" s="58"/>
      <c r="BA1247" s="58"/>
      <c r="BB1247" s="164"/>
      <c r="BC1247" s="164"/>
      <c r="BD1247" s="164"/>
      <c r="BE1247" s="164"/>
      <c r="BF1247" s="164"/>
      <c r="BG1247" s="755">
        <f t="shared" si="456"/>
        <v>8</v>
      </c>
      <c r="BH1247" s="709">
        <f t="shared" si="457"/>
        <v>13</v>
      </c>
      <c r="BI1247" s="755">
        <f t="shared" si="458"/>
        <v>5</v>
      </c>
      <c r="BJ1247" s="459" t="str">
        <f t="shared" si="459"/>
        <v>4 AÑOS REZAGO A MÁS</v>
      </c>
      <c r="BK1247" s="164"/>
    </row>
    <row r="1248" spans="1:63" customFormat="1" ht="18.75" customHeight="1">
      <c r="A1248" s="481">
        <v>774</v>
      </c>
      <c r="B1248" s="114" t="s">
        <v>2836</v>
      </c>
      <c r="C1248" s="15" t="s">
        <v>50</v>
      </c>
      <c r="D1248" s="15" t="s">
        <v>50</v>
      </c>
      <c r="E1248" s="26" t="s">
        <v>51</v>
      </c>
      <c r="F1248" s="44" t="s">
        <v>1523</v>
      </c>
      <c r="G1248" s="310" t="str">
        <f>CONCATENATE(MID(Q1248,3,2),MID(P1248,1,2),MID(H1248,1,2),MID(I1248,1,2),MID(J1248,1,2), MID(K1248,1,2),MID(L1248,1,1))</f>
        <v>192SAANJHJOS</v>
      </c>
      <c r="H1248" s="32" t="s">
        <v>3840</v>
      </c>
      <c r="I1248" s="32" t="s">
        <v>1524</v>
      </c>
      <c r="J1248" s="32" t="s">
        <v>3841</v>
      </c>
      <c r="K1248" s="32" t="s">
        <v>3842</v>
      </c>
      <c r="L1248" s="15" t="s">
        <v>57</v>
      </c>
      <c r="M1248" s="103" t="s">
        <v>57</v>
      </c>
      <c r="N1248" s="193">
        <v>43501</v>
      </c>
      <c r="O1248" s="199">
        <v>5</v>
      </c>
      <c r="P1248" s="199">
        <v>2</v>
      </c>
      <c r="Q1248" s="199">
        <v>2019</v>
      </c>
      <c r="R1248" s="637">
        <f t="shared" ca="1" si="454"/>
        <v>5</v>
      </c>
      <c r="S1248" s="15" t="s">
        <v>4808</v>
      </c>
      <c r="T1248" s="29" t="s">
        <v>2590</v>
      </c>
      <c r="U1248" s="142">
        <v>396</v>
      </c>
      <c r="V1248" s="21" t="s">
        <v>53</v>
      </c>
      <c r="W1248" s="114" t="s">
        <v>47</v>
      </c>
      <c r="X1248" s="51" t="str">
        <f t="shared" si="455"/>
        <v>9310SAANYOCAV</v>
      </c>
      <c r="Y1248" s="32" t="s">
        <v>3840</v>
      </c>
      <c r="Z1248" s="32" t="s">
        <v>1524</v>
      </c>
      <c r="AA1248" s="32" t="s">
        <v>3843</v>
      </c>
      <c r="AB1248" s="32" t="s">
        <v>603</v>
      </c>
      <c r="AC1248" s="481" t="s">
        <v>56</v>
      </c>
      <c r="AD1248" s="44" t="s">
        <v>57</v>
      </c>
      <c r="AE1248" s="138">
        <v>34258</v>
      </c>
      <c r="AF1248" s="18" t="s">
        <v>267</v>
      </c>
      <c r="AG1248" s="18" t="s">
        <v>114</v>
      </c>
      <c r="AH1248" s="18" t="s">
        <v>293</v>
      </c>
      <c r="AI1248" s="58" t="s">
        <v>4809</v>
      </c>
      <c r="AJ1248" s="32" t="s">
        <v>58</v>
      </c>
      <c r="AK1248" s="45">
        <v>21279830</v>
      </c>
      <c r="AL1248" s="44" t="s">
        <v>2578</v>
      </c>
      <c r="AM1248" s="31">
        <v>45211</v>
      </c>
      <c r="AN1248" s="44"/>
      <c r="AO1248" s="1111"/>
      <c r="AP1248" s="44"/>
      <c r="AQ1248" s="45"/>
      <c r="AR1248" s="45"/>
      <c r="AS1248" s="114" t="s">
        <v>47</v>
      </c>
      <c r="AT1248" s="15" t="s">
        <v>59</v>
      </c>
      <c r="AU1248" s="398" t="s">
        <v>47</v>
      </c>
      <c r="AV1248" s="15"/>
      <c r="AW1248" s="180"/>
      <c r="AX1248" s="15"/>
      <c r="AY1248" s="164"/>
      <c r="AZ1248" s="15"/>
      <c r="BA1248" s="15"/>
      <c r="BB1248" s="164"/>
      <c r="BC1248" s="164"/>
      <c r="BD1248" s="164"/>
      <c r="BE1248" s="164"/>
      <c r="BF1248" s="164"/>
      <c r="BG1248" s="755">
        <f t="shared" si="456"/>
        <v>6</v>
      </c>
      <c r="BH1248" s="709">
        <f t="shared" si="457"/>
        <v>5</v>
      </c>
      <c r="BI1248" s="755">
        <f t="shared" si="458"/>
        <v>-1</v>
      </c>
      <c r="BJ1248" s="459" t="str">
        <f t="shared" si="459"/>
        <v>NO TIENE REZAGO</v>
      </c>
      <c r="BK1248" s="164"/>
    </row>
    <row r="1249" spans="1:63" customFormat="1" ht="18.75" customHeight="1">
      <c r="A1249" s="481">
        <v>1375</v>
      </c>
      <c r="B1249" s="23" t="s">
        <v>5311</v>
      </c>
      <c r="C1249" s="15" t="s">
        <v>50</v>
      </c>
      <c r="D1249" s="15" t="s">
        <v>50</v>
      </c>
      <c r="E1249" s="567" t="s">
        <v>51</v>
      </c>
      <c r="F1249" s="564">
        <v>904251192</v>
      </c>
      <c r="G1249" s="310" t="str">
        <f>CONCATENATE(MID(Q1249,3,2),MID(P1249,1,2),MID(H1249,1,2),MID(I1249,1,2),MID(J1249,1,2), MID(K1249,1,2),MID(L1249,1,1))</f>
        <v>084SADUANNAS</v>
      </c>
      <c r="H1249" s="473" t="s">
        <v>3840</v>
      </c>
      <c r="I1249" s="473" t="s">
        <v>573</v>
      </c>
      <c r="J1249" s="473" t="s">
        <v>393</v>
      </c>
      <c r="K1249" s="473" t="s">
        <v>2841</v>
      </c>
      <c r="L1249" s="58" t="s">
        <v>57</v>
      </c>
      <c r="M1249" s="103" t="s">
        <v>57</v>
      </c>
      <c r="N1249" s="565">
        <v>39542</v>
      </c>
      <c r="O1249" s="549">
        <v>4</v>
      </c>
      <c r="P1249" s="549">
        <v>4</v>
      </c>
      <c r="Q1249" s="549">
        <v>2008</v>
      </c>
      <c r="R1249" s="637">
        <f t="shared" ca="1" si="454"/>
        <v>15</v>
      </c>
      <c r="S1249" s="483" t="s">
        <v>4809</v>
      </c>
      <c r="T1249" s="499" t="s">
        <v>58</v>
      </c>
      <c r="U1249" s="561">
        <v>33055702</v>
      </c>
      <c r="V1249" s="14" t="s">
        <v>2656</v>
      </c>
      <c r="W1249" s="114" t="s">
        <v>47</v>
      </c>
      <c r="X1249" s="51" t="str">
        <f t="shared" si="455"/>
        <v>9502OVSAMEKAV</v>
      </c>
      <c r="Y1249" s="473" t="s">
        <v>6203</v>
      </c>
      <c r="Z1249" s="473" t="s">
        <v>846</v>
      </c>
      <c r="AA1249" s="473" t="s">
        <v>6237</v>
      </c>
      <c r="AB1249" s="473" t="s">
        <v>329</v>
      </c>
      <c r="AC1249" s="481" t="s">
        <v>56</v>
      </c>
      <c r="AD1249" s="44" t="s">
        <v>57</v>
      </c>
      <c r="AE1249" s="474">
        <v>34751</v>
      </c>
      <c r="AF1249" s="549" t="s">
        <v>44</v>
      </c>
      <c r="AG1249" s="560" t="s">
        <v>87</v>
      </c>
      <c r="AH1249" s="549" t="s">
        <v>278</v>
      </c>
      <c r="AI1249" s="15" t="s">
        <v>4809</v>
      </c>
      <c r="AJ1249" s="576" t="s">
        <v>58</v>
      </c>
      <c r="AK1249" s="561">
        <v>2762681</v>
      </c>
      <c r="AL1249" s="15" t="s">
        <v>2578</v>
      </c>
      <c r="AM1249" s="1095">
        <v>45275</v>
      </c>
      <c r="AN1249" s="1101"/>
      <c r="AO1249" s="1101"/>
      <c r="AP1249" s="1101"/>
      <c r="AQ1249" s="584"/>
      <c r="AR1249" s="584"/>
      <c r="AS1249" s="114" t="s">
        <v>47</v>
      </c>
      <c r="AT1249" s="18" t="s">
        <v>6241</v>
      </c>
      <c r="AU1249" s="305"/>
      <c r="AV1249" s="58" t="s">
        <v>47</v>
      </c>
      <c r="AW1249" s="704" t="s">
        <v>6243</v>
      </c>
      <c r="AX1249" s="1101">
        <v>45294</v>
      </c>
      <c r="AY1249" s="1063" t="s">
        <v>47</v>
      </c>
      <c r="AZ1249" s="58"/>
      <c r="BA1249" s="58"/>
      <c r="BG1249" s="755">
        <f t="shared" si="456"/>
        <v>12</v>
      </c>
      <c r="BH1249" s="709">
        <f t="shared" si="457"/>
        <v>15</v>
      </c>
      <c r="BI1249" s="755">
        <f t="shared" si="458"/>
        <v>3</v>
      </c>
      <c r="BJ1249" s="459" t="str">
        <f t="shared" si="459"/>
        <v>3 AÑOS REZAGO</v>
      </c>
    </row>
    <row r="1250" spans="1:63" customFormat="1" ht="18.75" customHeight="1">
      <c r="A1250" s="481">
        <v>805</v>
      </c>
      <c r="B1250" s="23" t="s">
        <v>4811</v>
      </c>
      <c r="C1250" s="15" t="s">
        <v>33</v>
      </c>
      <c r="D1250" s="15" t="s">
        <v>33</v>
      </c>
      <c r="E1250" s="185" t="s">
        <v>34</v>
      </c>
      <c r="F1250" s="185">
        <v>936694332</v>
      </c>
      <c r="G1250" s="310" t="str">
        <f>CONCATENATE(MID(Q1250,3,2),MID(P1250,1,2),MID(H1250,1,2),MID(I1250,1,2),MID(J1250,1,2), MID(K1250,1,2),MID(L1250,1,1))</f>
        <v>169SAANMOJAS</v>
      </c>
      <c r="H1250" s="197" t="s">
        <v>846</v>
      </c>
      <c r="I1250" s="197" t="s">
        <v>4062</v>
      </c>
      <c r="J1250" s="197" t="s">
        <v>2628</v>
      </c>
      <c r="K1250" s="197" t="s">
        <v>1194</v>
      </c>
      <c r="L1250" s="15" t="s">
        <v>57</v>
      </c>
      <c r="M1250" s="103" t="s">
        <v>57</v>
      </c>
      <c r="N1250" s="193">
        <v>42618</v>
      </c>
      <c r="O1250" s="199">
        <v>5</v>
      </c>
      <c r="P1250" s="199">
        <v>9</v>
      </c>
      <c r="Q1250" s="199">
        <v>2016</v>
      </c>
      <c r="R1250" s="637">
        <f t="shared" ca="1" si="454"/>
        <v>7</v>
      </c>
      <c r="S1250" s="15" t="s">
        <v>4808</v>
      </c>
      <c r="T1250" s="29" t="s">
        <v>2590</v>
      </c>
      <c r="U1250" s="362" t="s">
        <v>4067</v>
      </c>
      <c r="V1250" s="756" t="s">
        <v>2631</v>
      </c>
      <c r="W1250" s="114" t="s">
        <v>47</v>
      </c>
      <c r="X1250" s="51" t="str">
        <f t="shared" si="455"/>
        <v>9011ANJAYAYAV</v>
      </c>
      <c r="Y1250" s="185" t="s">
        <v>4062</v>
      </c>
      <c r="Z1250" s="185" t="s">
        <v>4068</v>
      </c>
      <c r="AA1250" s="185" t="s">
        <v>4064</v>
      </c>
      <c r="AB1250" s="185" t="s">
        <v>4065</v>
      </c>
      <c r="AC1250" s="481" t="s">
        <v>56</v>
      </c>
      <c r="AD1250" s="15" t="s">
        <v>42</v>
      </c>
      <c r="AE1250" s="193">
        <v>33179</v>
      </c>
      <c r="AF1250" s="362" t="s">
        <v>87</v>
      </c>
      <c r="AG1250" s="362" t="s">
        <v>65</v>
      </c>
      <c r="AH1250" s="362" t="s">
        <v>508</v>
      </c>
      <c r="AI1250" s="58" t="s">
        <v>4809</v>
      </c>
      <c r="AJ1250" s="294" t="s">
        <v>42</v>
      </c>
      <c r="AK1250" s="369" t="s">
        <v>4066</v>
      </c>
      <c r="AL1250" s="15" t="s">
        <v>2578</v>
      </c>
      <c r="AM1250" s="85">
        <v>45259.842314814814</v>
      </c>
      <c r="AN1250" s="1122"/>
      <c r="AO1250" s="24"/>
      <c r="AP1250" s="15"/>
      <c r="AQ1250" s="20"/>
      <c r="AR1250" s="199"/>
      <c r="AS1250" s="146" t="s">
        <v>47</v>
      </c>
      <c r="AT1250" s="185" t="s">
        <v>48</v>
      </c>
      <c r="AU1250" s="164" t="s">
        <v>47</v>
      </c>
      <c r="AV1250" s="58"/>
      <c r="AW1250" s="180"/>
      <c r="AX1250" s="58"/>
      <c r="AY1250" s="164"/>
      <c r="AZ1250" s="58"/>
      <c r="BA1250" s="58"/>
      <c r="BB1250" s="164"/>
      <c r="BC1250" s="164"/>
      <c r="BD1250" s="164"/>
      <c r="BE1250" s="164"/>
      <c r="BF1250" s="164"/>
      <c r="BG1250" s="755">
        <f t="shared" si="456"/>
        <v>6</v>
      </c>
      <c r="BH1250" s="709">
        <f t="shared" si="457"/>
        <v>7</v>
      </c>
      <c r="BI1250" s="755">
        <f t="shared" si="458"/>
        <v>1</v>
      </c>
      <c r="BJ1250" s="459" t="str">
        <f t="shared" si="459"/>
        <v>NO TIENE REZAGO</v>
      </c>
      <c r="BK1250" s="164"/>
    </row>
    <row r="1251" spans="1:63" customFormat="1" ht="18.75" customHeight="1">
      <c r="A1251" s="481">
        <v>345</v>
      </c>
      <c r="B1251" s="114" t="s">
        <v>2836</v>
      </c>
      <c r="C1251" s="15" t="s">
        <v>33</v>
      </c>
      <c r="D1251" s="15" t="s">
        <v>33</v>
      </c>
      <c r="E1251" s="16" t="s">
        <v>99</v>
      </c>
      <c r="F1251" s="15">
        <v>902076928</v>
      </c>
      <c r="G1251" s="310" t="str">
        <f>CONCATENATE(MID(Q1251,3,2),MID(P1251,1,2),MID(H1251,1,2),MID(I1251,1,2),MID(J1251,1,2), MID(K1251,1,2),MID(L1251,1,1))</f>
        <v>089SAFONOALS</v>
      </c>
      <c r="H1251" s="18" t="s">
        <v>846</v>
      </c>
      <c r="I1251" s="18" t="s">
        <v>3094</v>
      </c>
      <c r="J1251" s="18" t="s">
        <v>3095</v>
      </c>
      <c r="K1251" s="18" t="s">
        <v>532</v>
      </c>
      <c r="L1251" s="15" t="s">
        <v>57</v>
      </c>
      <c r="M1251" s="103" t="s">
        <v>57</v>
      </c>
      <c r="N1251" s="193">
        <v>39719</v>
      </c>
      <c r="O1251" s="199">
        <v>28</v>
      </c>
      <c r="P1251" s="199">
        <v>9</v>
      </c>
      <c r="Q1251" s="199">
        <v>2008</v>
      </c>
      <c r="R1251" s="637">
        <f t="shared" ca="1" si="454"/>
        <v>15</v>
      </c>
      <c r="S1251" s="15" t="s">
        <v>4809</v>
      </c>
      <c r="T1251" s="29" t="s">
        <v>86</v>
      </c>
      <c r="U1251" s="115" t="s">
        <v>3096</v>
      </c>
      <c r="V1251" s="14" t="s">
        <v>2586</v>
      </c>
      <c r="W1251" s="114" t="s">
        <v>47</v>
      </c>
      <c r="X1251" s="51" t="str">
        <f t="shared" si="455"/>
        <v>856GOCACLDEV</v>
      </c>
      <c r="Y1251" s="15" t="s">
        <v>234</v>
      </c>
      <c r="Z1251" s="15" t="s">
        <v>392</v>
      </c>
      <c r="AA1251" s="15" t="s">
        <v>751</v>
      </c>
      <c r="AB1251" s="15" t="s">
        <v>223</v>
      </c>
      <c r="AC1251" s="481" t="s">
        <v>56</v>
      </c>
      <c r="AD1251" s="15" t="s">
        <v>42</v>
      </c>
      <c r="AE1251" s="116">
        <v>31227</v>
      </c>
      <c r="AF1251" s="18" t="s">
        <v>753</v>
      </c>
      <c r="AG1251" s="18" t="s">
        <v>74</v>
      </c>
      <c r="AH1251" s="18" t="s">
        <v>181</v>
      </c>
      <c r="AI1251" s="58" t="s">
        <v>4809</v>
      </c>
      <c r="AJ1251" s="15" t="s">
        <v>42</v>
      </c>
      <c r="AK1251" s="117" t="s">
        <v>752</v>
      </c>
      <c r="AL1251" s="15" t="s">
        <v>2578</v>
      </c>
      <c r="AM1251" s="31">
        <v>45213.670486111114</v>
      </c>
      <c r="AN1251" s="15" t="s">
        <v>49</v>
      </c>
      <c r="AO1251" s="31">
        <v>45246</v>
      </c>
      <c r="AP1251" s="15">
        <v>1</v>
      </c>
      <c r="AQ1251" s="20">
        <v>1</v>
      </c>
      <c r="AR1251" s="20">
        <v>1</v>
      </c>
      <c r="AS1251" s="114" t="s">
        <v>47</v>
      </c>
      <c r="AT1251" s="15" t="s">
        <v>48</v>
      </c>
      <c r="AU1251" s="398" t="s">
        <v>47</v>
      </c>
      <c r="AV1251" s="15"/>
      <c r="AW1251" s="180"/>
      <c r="AX1251" s="15"/>
      <c r="AY1251" s="164"/>
      <c r="AZ1251" s="15"/>
      <c r="BA1251" s="15"/>
      <c r="BB1251" s="164"/>
      <c r="BC1251" s="164"/>
      <c r="BD1251" s="164"/>
      <c r="BE1251" s="164"/>
      <c r="BF1251" s="164"/>
      <c r="BG1251" s="755">
        <f t="shared" si="456"/>
        <v>11</v>
      </c>
      <c r="BH1251" s="709">
        <f t="shared" si="457"/>
        <v>15</v>
      </c>
      <c r="BI1251" s="755">
        <f t="shared" si="458"/>
        <v>4</v>
      </c>
      <c r="BJ1251" s="459" t="str">
        <f t="shared" si="459"/>
        <v>4 AÑOS REZAGO A MÁS</v>
      </c>
      <c r="BK1251" s="164"/>
    </row>
    <row r="1252" spans="1:63" customFormat="1" ht="18.75" customHeight="1">
      <c r="A1252" s="481">
        <v>1425</v>
      </c>
      <c r="B1252" s="23" t="s">
        <v>5311</v>
      </c>
      <c r="C1252" s="15" t="s">
        <v>5146</v>
      </c>
      <c r="D1252" s="23" t="s">
        <v>126</v>
      </c>
      <c r="E1252" s="467" t="s">
        <v>126</v>
      </c>
      <c r="F1252" s="467" t="s">
        <v>6356</v>
      </c>
      <c r="G1252" s="310" t="str">
        <f>CONCATENATE(MID(Q1252,3,2),MID(P1252,1,2),MID(H1252,1,2),MID(I1252,1,2),MID(J1252,1,2), MID(K1252,1,2),MID(L1252,1,1))</f>
        <v>155SAOSROADN</v>
      </c>
      <c r="H1252" s="439" t="s">
        <v>846</v>
      </c>
      <c r="I1252" s="439" t="s">
        <v>6377</v>
      </c>
      <c r="J1252" s="439" t="s">
        <v>2911</v>
      </c>
      <c r="K1252" s="439" t="s">
        <v>2776</v>
      </c>
      <c r="L1252" s="15" t="s">
        <v>1938</v>
      </c>
      <c r="M1252" s="185" t="s">
        <v>1938</v>
      </c>
      <c r="N1252" s="588">
        <v>42149</v>
      </c>
      <c r="O1252" s="592">
        <v>25</v>
      </c>
      <c r="P1252" s="592">
        <v>5</v>
      </c>
      <c r="Q1252" s="592">
        <v>2015</v>
      </c>
      <c r="R1252" s="637">
        <f t="shared" ca="1" si="454"/>
        <v>8</v>
      </c>
      <c r="S1252" s="483" t="s">
        <v>4809</v>
      </c>
      <c r="T1252" s="29" t="s">
        <v>2113</v>
      </c>
      <c r="U1252" s="467">
        <v>81864307</v>
      </c>
      <c r="V1252" s="14" t="s">
        <v>2588</v>
      </c>
      <c r="W1252" s="114" t="s">
        <v>47</v>
      </c>
      <c r="X1252" s="51" t="str">
        <f t="shared" si="455"/>
        <v>901OSBUISALV</v>
      </c>
      <c r="Y1252" s="439" t="s">
        <v>6377</v>
      </c>
      <c r="Z1252" s="439" t="s">
        <v>3065</v>
      </c>
      <c r="AA1252" s="439" t="s">
        <v>39</v>
      </c>
      <c r="AB1252" s="439" t="s">
        <v>55</v>
      </c>
      <c r="AC1252" s="481" t="s">
        <v>56</v>
      </c>
      <c r="AD1252" s="16" t="s">
        <v>42</v>
      </c>
      <c r="AE1252" s="589">
        <v>32900</v>
      </c>
      <c r="AF1252" s="467">
        <v>27</v>
      </c>
      <c r="AG1252" s="467">
        <v>1</v>
      </c>
      <c r="AH1252" s="467">
        <v>1990</v>
      </c>
      <c r="AI1252" s="15" t="s">
        <v>4809</v>
      </c>
      <c r="AJ1252" s="439" t="s">
        <v>6373</v>
      </c>
      <c r="AK1252" s="592">
        <v>21272539</v>
      </c>
      <c r="AL1252" s="15" t="s">
        <v>2578</v>
      </c>
      <c r="AM1252" s="1099">
        <v>45299</v>
      </c>
      <c r="AN1252" s="15" t="s">
        <v>49</v>
      </c>
      <c r="AO1252" s="1103">
        <v>45300</v>
      </c>
      <c r="AP1252" s="483">
        <v>1</v>
      </c>
      <c r="AQ1252" s="592">
        <v>1</v>
      </c>
      <c r="AR1252" s="592">
        <v>1</v>
      </c>
      <c r="AS1252" s="673" t="s">
        <v>47</v>
      </c>
      <c r="AT1252" s="18" t="s">
        <v>1494</v>
      </c>
      <c r="AV1252" s="58"/>
      <c r="AW1252" s="465" t="s">
        <v>6422</v>
      </c>
      <c r="AX1252" s="1103"/>
      <c r="AZ1252" s="58"/>
      <c r="BA1252" s="58"/>
      <c r="BG1252" s="755">
        <f t="shared" si="456"/>
        <v>7</v>
      </c>
      <c r="BH1252" s="709">
        <f t="shared" si="457"/>
        <v>8</v>
      </c>
      <c r="BI1252" s="755">
        <f t="shared" si="458"/>
        <v>1</v>
      </c>
      <c r="BJ1252" s="459" t="str">
        <f t="shared" si="459"/>
        <v>NO TIENE REZAGO</v>
      </c>
    </row>
    <row r="1253" spans="1:63" customFormat="1" ht="18.75" customHeight="1">
      <c r="A1253" s="481">
        <v>705</v>
      </c>
      <c r="B1253" s="114" t="s">
        <v>2836</v>
      </c>
      <c r="C1253" s="15" t="s">
        <v>5146</v>
      </c>
      <c r="D1253" s="15" t="s">
        <v>126</v>
      </c>
      <c r="E1253" s="198" t="s">
        <v>126</v>
      </c>
      <c r="F1253" s="15">
        <v>956645256</v>
      </c>
      <c r="G1253" s="310" t="str">
        <f>CONCATENATE(MID(Q1253,3,2),MID(P1253,1,2),MID(H1253,1,2),MID(I1253,1,2),MID(J1253,1,2), MID(K1253,1,2),MID(L1253,1,1))</f>
        <v>088SAPEISDES</v>
      </c>
      <c r="H1253" s="18" t="s">
        <v>846</v>
      </c>
      <c r="I1253" s="18" t="s">
        <v>1122</v>
      </c>
      <c r="J1253" s="18" t="s">
        <v>2364</v>
      </c>
      <c r="K1253" s="18" t="s">
        <v>690</v>
      </c>
      <c r="L1253" s="15" t="s">
        <v>57</v>
      </c>
      <c r="M1253" s="103" t="s">
        <v>57</v>
      </c>
      <c r="N1253" s="193">
        <v>39676</v>
      </c>
      <c r="O1253" s="199">
        <v>16</v>
      </c>
      <c r="P1253" s="199">
        <v>8</v>
      </c>
      <c r="Q1253" s="199">
        <v>2008</v>
      </c>
      <c r="R1253" s="637">
        <f t="shared" ca="1" si="454"/>
        <v>15</v>
      </c>
      <c r="S1253" s="15" t="s">
        <v>4808</v>
      </c>
      <c r="T1253" s="29" t="s">
        <v>86</v>
      </c>
      <c r="U1253" s="15">
        <v>33633895</v>
      </c>
      <c r="V1253" s="756" t="s">
        <v>2631</v>
      </c>
      <c r="W1253" s="114" t="s">
        <v>47</v>
      </c>
      <c r="X1253" s="51" t="str">
        <f t="shared" si="455"/>
        <v>914PETOMIKAV</v>
      </c>
      <c r="Y1253" s="18" t="s">
        <v>1122</v>
      </c>
      <c r="Z1253" s="18" t="s">
        <v>1302</v>
      </c>
      <c r="AA1253" s="18" t="s">
        <v>325</v>
      </c>
      <c r="AB1253" s="18" t="s">
        <v>110</v>
      </c>
      <c r="AC1253" s="481" t="s">
        <v>56</v>
      </c>
      <c r="AD1253" s="15" t="s">
        <v>42</v>
      </c>
      <c r="AE1253" s="24">
        <v>33330</v>
      </c>
      <c r="AF1253" s="18" t="s">
        <v>155</v>
      </c>
      <c r="AG1253" s="18" t="s">
        <v>123</v>
      </c>
      <c r="AH1253" s="18" t="s">
        <v>156</v>
      </c>
      <c r="AI1253" s="58" t="s">
        <v>4809</v>
      </c>
      <c r="AJ1253" s="18" t="s">
        <v>42</v>
      </c>
      <c r="AK1253" s="20">
        <v>3503088</v>
      </c>
      <c r="AL1253" s="15" t="s">
        <v>2578</v>
      </c>
      <c r="AM1253" s="387">
        <v>45226</v>
      </c>
      <c r="AN1253" s="15"/>
      <c r="AO1253" s="1111"/>
      <c r="AP1253" s="15"/>
      <c r="AQ1253" s="20"/>
      <c r="AR1253" s="20"/>
      <c r="AS1253" s="114" t="s">
        <v>47</v>
      </c>
      <c r="AT1253" s="15" t="s">
        <v>84</v>
      </c>
      <c r="AU1253" s="398" t="s">
        <v>47</v>
      </c>
      <c r="AV1253" s="15"/>
      <c r="AW1253" s="180"/>
      <c r="AX1253" s="15"/>
      <c r="AY1253" s="164"/>
      <c r="AZ1253" s="15"/>
      <c r="BA1253" s="15"/>
      <c r="BB1253" s="164"/>
      <c r="BC1253" s="164"/>
      <c r="BD1253" s="164"/>
      <c r="BE1253" s="164"/>
      <c r="BF1253" s="164"/>
      <c r="BG1253" s="755">
        <f t="shared" si="456"/>
        <v>6</v>
      </c>
      <c r="BH1253" s="709">
        <f t="shared" si="457"/>
        <v>15</v>
      </c>
      <c r="BI1253" s="755">
        <f t="shared" si="458"/>
        <v>9</v>
      </c>
      <c r="BJ1253" s="459" t="str">
        <f t="shared" si="459"/>
        <v>4 AÑOS REZAGO A MÁS</v>
      </c>
      <c r="BK1253" s="164" t="s">
        <v>3855</v>
      </c>
    </row>
    <row r="1254" spans="1:63" customFormat="1" ht="18.75" customHeight="1">
      <c r="A1254" s="481">
        <v>524</v>
      </c>
      <c r="B1254" s="114" t="s">
        <v>2836</v>
      </c>
      <c r="C1254" s="15" t="s">
        <v>33</v>
      </c>
      <c r="D1254" s="15" t="s">
        <v>33</v>
      </c>
      <c r="E1254" s="150" t="s">
        <v>68</v>
      </c>
      <c r="F1254" s="16">
        <v>901010559</v>
      </c>
      <c r="G1254" s="310" t="str">
        <f>CONCATENATE(MID(Q1254,3,2),MID(P1254,1,2),MID(H1254,1,2),MID(I1254,1,2),MID(J1254,1,2), MID(K1254,1,2),MID(L1254,1,1))</f>
        <v>207SAPELIELN</v>
      </c>
      <c r="H1254" s="18" t="s">
        <v>846</v>
      </c>
      <c r="I1254" s="18" t="s">
        <v>83</v>
      </c>
      <c r="J1254" s="18" t="s">
        <v>3017</v>
      </c>
      <c r="K1254" s="18" t="s">
        <v>2931</v>
      </c>
      <c r="L1254" s="21" t="s">
        <v>1938</v>
      </c>
      <c r="M1254" s="185" t="s">
        <v>1938</v>
      </c>
      <c r="N1254" s="193">
        <v>44019</v>
      </c>
      <c r="O1254" s="199">
        <v>7</v>
      </c>
      <c r="P1254" s="199">
        <v>7</v>
      </c>
      <c r="Q1254" s="199">
        <v>2020</v>
      </c>
      <c r="R1254" s="637">
        <f t="shared" ca="1" si="454"/>
        <v>3</v>
      </c>
      <c r="S1254" s="15" t="s">
        <v>4808</v>
      </c>
      <c r="T1254" s="18" t="s">
        <v>2113</v>
      </c>
      <c r="U1254" s="19">
        <v>91919946</v>
      </c>
      <c r="V1254" s="21" t="s">
        <v>53</v>
      </c>
      <c r="W1254" s="114" t="s">
        <v>47</v>
      </c>
      <c r="X1254" s="51" t="str">
        <f t="shared" si="455"/>
        <v>9011PEHEHEDAV</v>
      </c>
      <c r="Y1254" s="18" t="s">
        <v>83</v>
      </c>
      <c r="Z1254" s="18" t="s">
        <v>361</v>
      </c>
      <c r="AA1254" s="18" t="s">
        <v>1342</v>
      </c>
      <c r="AB1254" s="18" t="s">
        <v>617</v>
      </c>
      <c r="AC1254" s="481" t="s">
        <v>56</v>
      </c>
      <c r="AD1254" s="15" t="s">
        <v>42</v>
      </c>
      <c r="AE1254" s="116">
        <v>33184</v>
      </c>
      <c r="AF1254" s="18" t="s">
        <v>200</v>
      </c>
      <c r="AG1254" s="18" t="s">
        <v>65</v>
      </c>
      <c r="AH1254" s="18" t="s">
        <v>508</v>
      </c>
      <c r="AI1254" s="58" t="s">
        <v>4809</v>
      </c>
      <c r="AJ1254" s="18" t="s">
        <v>42</v>
      </c>
      <c r="AK1254" s="130" t="s">
        <v>1343</v>
      </c>
      <c r="AL1254" s="15" t="s">
        <v>2578</v>
      </c>
      <c r="AM1254" s="31">
        <v>45203.704835023149</v>
      </c>
      <c r="AN1254" s="15" t="s">
        <v>49</v>
      </c>
      <c r="AO1254" s="24">
        <v>45254</v>
      </c>
      <c r="AP1254" s="15">
        <v>1</v>
      </c>
      <c r="AQ1254" s="20">
        <v>1</v>
      </c>
      <c r="AR1254" s="20">
        <v>1</v>
      </c>
      <c r="AS1254" s="114" t="s">
        <v>47</v>
      </c>
      <c r="AT1254" s="15" t="s">
        <v>76</v>
      </c>
      <c r="AU1254" s="398" t="s">
        <v>47</v>
      </c>
      <c r="AV1254" s="15"/>
      <c r="AW1254" s="180"/>
      <c r="AX1254" s="15"/>
      <c r="AY1254" s="164"/>
      <c r="AZ1254" s="15"/>
      <c r="BA1254" s="15"/>
      <c r="BB1254" s="164"/>
      <c r="BC1254" s="164"/>
      <c r="BD1254" s="164"/>
      <c r="BE1254" s="164"/>
      <c r="BF1254" s="164"/>
      <c r="BG1254" s="755">
        <f t="shared" si="456"/>
        <v>6</v>
      </c>
      <c r="BH1254" s="709">
        <f t="shared" si="457"/>
        <v>3</v>
      </c>
      <c r="BI1254" s="755">
        <f t="shared" si="458"/>
        <v>-3</v>
      </c>
      <c r="BJ1254" s="459" t="str">
        <f t="shared" si="459"/>
        <v>NO TIENE REZAGO</v>
      </c>
      <c r="BK1254" s="164"/>
    </row>
    <row r="1255" spans="1:63" customFormat="1" ht="18.75" customHeight="1">
      <c r="A1255" s="481">
        <v>772</v>
      </c>
      <c r="B1255" s="114" t="s">
        <v>2836</v>
      </c>
      <c r="C1255" s="15" t="s">
        <v>50</v>
      </c>
      <c r="D1255" s="18" t="s">
        <v>77</v>
      </c>
      <c r="E1255" s="44" t="s">
        <v>780</v>
      </c>
      <c r="F1255" s="44" t="s">
        <v>1521</v>
      </c>
      <c r="G1255" s="310" t="str">
        <f>CONCATENATE(MID(Q1255,3,2),MID(P1255,1,2),MID(H1255,1,2),MID(I1255,1,2),MID(J1255,1,2), MID(K1255,1,2),MID(L1255,1,1))</f>
        <v>1111SASAJOALS</v>
      </c>
      <c r="H1255" s="32" t="s">
        <v>846</v>
      </c>
      <c r="I1255" s="32" t="s">
        <v>846</v>
      </c>
      <c r="J1255" s="32" t="s">
        <v>309</v>
      </c>
      <c r="K1255" s="32" t="s">
        <v>366</v>
      </c>
      <c r="L1255" s="15" t="s">
        <v>57</v>
      </c>
      <c r="M1255" s="103" t="s">
        <v>57</v>
      </c>
      <c r="N1255" s="193">
        <v>40857</v>
      </c>
      <c r="O1255" s="199">
        <v>10</v>
      </c>
      <c r="P1255" s="199">
        <v>11</v>
      </c>
      <c r="Q1255" s="199">
        <v>2011</v>
      </c>
      <c r="R1255" s="637">
        <f t="shared" ca="1" si="454"/>
        <v>12</v>
      </c>
      <c r="S1255" s="15" t="s">
        <v>4808</v>
      </c>
      <c r="T1255" s="29" t="s">
        <v>2590</v>
      </c>
      <c r="U1255" s="142">
        <v>649</v>
      </c>
      <c r="V1255" s="14" t="s">
        <v>2582</v>
      </c>
      <c r="W1255" s="114" t="s">
        <v>47</v>
      </c>
      <c r="X1255" s="51" t="str">
        <f t="shared" si="455"/>
        <v>968SANIGLALV</v>
      </c>
      <c r="Y1255" s="32" t="s">
        <v>846</v>
      </c>
      <c r="Z1255" s="32" t="s">
        <v>53</v>
      </c>
      <c r="AA1255" s="32" t="s">
        <v>1522</v>
      </c>
      <c r="AB1255" s="32" t="s">
        <v>532</v>
      </c>
      <c r="AC1255" s="481" t="s">
        <v>56</v>
      </c>
      <c r="AD1255" s="44" t="s">
        <v>57</v>
      </c>
      <c r="AE1255" s="75">
        <v>35302</v>
      </c>
      <c r="AF1255" s="18" t="s">
        <v>274</v>
      </c>
      <c r="AG1255" s="18" t="s">
        <v>73</v>
      </c>
      <c r="AH1255" s="18" t="s">
        <v>334</v>
      </c>
      <c r="AI1255" s="58" t="s">
        <v>4809</v>
      </c>
      <c r="AJ1255" s="32" t="s">
        <v>58</v>
      </c>
      <c r="AK1255" s="45">
        <v>25314565</v>
      </c>
      <c r="AL1255" s="44" t="s">
        <v>2578</v>
      </c>
      <c r="AM1255" s="1105">
        <v>45227</v>
      </c>
      <c r="AN1255" s="44"/>
      <c r="AO1255" s="1111"/>
      <c r="AP1255" s="44"/>
      <c r="AQ1255" s="45"/>
      <c r="AR1255" s="45"/>
      <c r="AS1255" s="114" t="s">
        <v>47</v>
      </c>
      <c r="AT1255" s="15" t="s">
        <v>59</v>
      </c>
      <c r="AU1255" s="398" t="s">
        <v>47</v>
      </c>
      <c r="AV1255" s="15"/>
      <c r="AW1255" s="180"/>
      <c r="AX1255" s="15"/>
      <c r="AY1255" s="164"/>
      <c r="AZ1255" s="15"/>
      <c r="BA1255" s="15"/>
      <c r="BB1255" s="164"/>
      <c r="BC1255" s="164"/>
      <c r="BD1255" s="164"/>
      <c r="BE1255" s="164"/>
      <c r="BF1255" s="164"/>
      <c r="BG1255" s="755">
        <f t="shared" si="456"/>
        <v>10</v>
      </c>
      <c r="BH1255" s="709">
        <f t="shared" si="457"/>
        <v>12</v>
      </c>
      <c r="BI1255" s="755">
        <f t="shared" si="458"/>
        <v>2</v>
      </c>
      <c r="BJ1255" s="459" t="str">
        <f t="shared" si="459"/>
        <v>2 AÑOS REZAGO</v>
      </c>
      <c r="BK1255" s="164"/>
    </row>
    <row r="1256" spans="1:63" customFormat="1" ht="18.75" customHeight="1">
      <c r="A1256" s="481">
        <v>1385</v>
      </c>
      <c r="B1256" s="23" t="s">
        <v>5311</v>
      </c>
      <c r="C1256" s="15" t="s">
        <v>50</v>
      </c>
      <c r="D1256" s="15" t="s">
        <v>50</v>
      </c>
      <c r="E1256" s="567" t="s">
        <v>51</v>
      </c>
      <c r="F1256" s="564">
        <v>953674810</v>
      </c>
      <c r="G1256" s="310" t="str">
        <f>CONCATENATE(MID(Q1256,3,2),MID(P1256,1,2),MID(H1256,1,2),MID(I1256,1,2),MID(J1256,1,2), MID(K1256,1,2),MID(L1256,1,1))</f>
        <v>112SASUJHSAC</v>
      </c>
      <c r="H1256" s="473" t="s">
        <v>846</v>
      </c>
      <c r="I1256" s="473" t="s">
        <v>6206</v>
      </c>
      <c r="J1256" s="473" t="s">
        <v>6207</v>
      </c>
      <c r="K1256" s="473" t="s">
        <v>3197</v>
      </c>
      <c r="L1256" s="15" t="s">
        <v>111</v>
      </c>
      <c r="M1256" s="18" t="s">
        <v>111</v>
      </c>
      <c r="N1256" s="565">
        <v>40589</v>
      </c>
      <c r="O1256" s="549">
        <v>15</v>
      </c>
      <c r="P1256" s="549">
        <v>2</v>
      </c>
      <c r="Q1256" s="549">
        <v>2011</v>
      </c>
      <c r="R1256" s="637">
        <f t="shared" ref="R1256:R1262" ca="1" si="460">DATEDIF(N1256,TODAY(),"Y")</f>
        <v>13</v>
      </c>
      <c r="S1256" s="483" t="s">
        <v>4809</v>
      </c>
      <c r="T1256" s="499" t="s">
        <v>112</v>
      </c>
      <c r="U1256" s="561">
        <v>6061075</v>
      </c>
      <c r="V1256" s="14" t="s">
        <v>2586</v>
      </c>
      <c r="W1256" s="114" t="s">
        <v>47</v>
      </c>
      <c r="X1256" s="51" t="str">
        <f t="shared" ref="X1256:X1262" si="461">UPPER(CONCATENATE(MID(AH1256,3,2),MID(AG1256,1,2),MID(Y1256,1,2),MID(Z1256,1,2),MID(AA1256,1,2),MID(AB1256,1,2),MID(AC1256,1,1)))</f>
        <v>9401SURAOSDEV</v>
      </c>
      <c r="Y1256" s="473" t="s">
        <v>6206</v>
      </c>
      <c r="Z1256" s="473" t="s">
        <v>218</v>
      </c>
      <c r="AA1256" s="473" t="s">
        <v>6238</v>
      </c>
      <c r="AB1256" s="473" t="s">
        <v>223</v>
      </c>
      <c r="AC1256" s="481" t="s">
        <v>56</v>
      </c>
      <c r="AD1256" s="44" t="s">
        <v>57</v>
      </c>
      <c r="AE1256" s="587">
        <v>34339</v>
      </c>
      <c r="AF1256" s="549" t="s">
        <v>105</v>
      </c>
      <c r="AG1256" s="560" t="s">
        <v>449</v>
      </c>
      <c r="AH1256" s="549" t="s">
        <v>75</v>
      </c>
      <c r="AI1256" s="15" t="s">
        <v>4809</v>
      </c>
      <c r="AJ1256" s="576" t="s">
        <v>58</v>
      </c>
      <c r="AK1256" s="561">
        <v>23684980</v>
      </c>
      <c r="AL1256" s="15" t="s">
        <v>2578</v>
      </c>
      <c r="AM1256" s="1095">
        <v>45306</v>
      </c>
      <c r="AN1256" s="1101"/>
      <c r="AO1256" s="1101"/>
      <c r="AP1256" s="58">
        <v>2</v>
      </c>
      <c r="AQ1256" s="584"/>
      <c r="AR1256" s="584"/>
      <c r="AS1256" s="114" t="s">
        <v>47</v>
      </c>
      <c r="AT1256" s="18" t="s">
        <v>6241</v>
      </c>
      <c r="AU1256" s="305"/>
      <c r="AV1256" s="58" t="s">
        <v>47</v>
      </c>
      <c r="AW1256" s="704" t="s">
        <v>6250</v>
      </c>
      <c r="AX1256" s="1101">
        <v>45309</v>
      </c>
      <c r="AY1256" s="1063" t="s">
        <v>47</v>
      </c>
      <c r="AZ1256" s="58"/>
      <c r="BA1256" s="58"/>
      <c r="BG1256" s="755">
        <f t="shared" ref="BG1256:BG1262" si="462">IF(V1256="NINGUNO",6, IF(V1256="NIVEL INICIAL 3 AÑOS",6,IF(V1256="NIVEL INICIAL 4 AÑOS",6, IF(V1256="NIVEL INICIAL 5 AÑOS",6, IF(V1256="PRIMARIA - 1ER GRADO",6, IF(V1256="PRIMARIA - 2DO GRADO",7, IF(V1256="PRIMARIA - 3ER GRADO",8, IF(V1256="PRIMARIA - 4TO GRADO",9, IF(V1256="PRIMARIA - 5TO GRADO",10, IF(V1256="PRIMARIA - 6TO GRADO",11, IF(V1256="SECUNDARIA - 1ER GRADO",12, IF(V1256="SECUNDARIA - 2DO GRADO",13, IF(V1256="SECUNDARIA - 3ER GRADO",14, IF(V1256="SECUNDARIA - 4TO GRADO",15))))))))))))))</f>
        <v>11</v>
      </c>
      <c r="BH1256" s="709">
        <f t="shared" ref="BH1256:BH1262" si="463">DATEDIF(N1256,"31/03/2024","Y")</f>
        <v>13</v>
      </c>
      <c r="BI1256" s="755">
        <f t="shared" ref="BI1256:BI1262" si="464">BH1256-BG1256</f>
        <v>2</v>
      </c>
      <c r="BJ1256" s="459" t="str">
        <f t="shared" ref="BJ1256:BJ1262" si="465">IF(BI1256&lt;=1,"NO TIENE REZAGO", IF(BI1256=2,"2 AÑOS REZAGO", IF(BI1256=3,"3 AÑOS REZAGO", IF(BI1256&gt;=4, "4 AÑOS REZAGO A MÁS"))))</f>
        <v>2 AÑOS REZAGO</v>
      </c>
    </row>
    <row r="1257" spans="1:63" customFormat="1" ht="18.75" customHeight="1">
      <c r="A1257" s="481">
        <v>1384</v>
      </c>
      <c r="B1257" s="23" t="s">
        <v>5311</v>
      </c>
      <c r="C1257" s="15" t="s">
        <v>50</v>
      </c>
      <c r="D1257" s="15" t="s">
        <v>50</v>
      </c>
      <c r="E1257" s="567" t="s">
        <v>51</v>
      </c>
      <c r="F1257" s="564">
        <v>953674810</v>
      </c>
      <c r="G1257" s="310" t="str">
        <f>CONCATENATE(MID(Q1257,3,2),MID(P1257,1,2),MID(H1257,1,2),MID(I1257,1,2),MID(J1257,1,2), MID(K1257,1,2),MID(L1257,1,1))</f>
        <v>1611SASUMIEDC</v>
      </c>
      <c r="H1257" s="473" t="s">
        <v>846</v>
      </c>
      <c r="I1257" s="473" t="s">
        <v>6206</v>
      </c>
      <c r="J1257" s="473" t="s">
        <v>119</v>
      </c>
      <c r="K1257" s="473" t="s">
        <v>1775</v>
      </c>
      <c r="L1257" s="15" t="s">
        <v>111</v>
      </c>
      <c r="M1257" s="18" t="s">
        <v>111</v>
      </c>
      <c r="N1257" s="573">
        <v>42686</v>
      </c>
      <c r="O1257" s="549">
        <v>12</v>
      </c>
      <c r="P1257" s="549">
        <v>11</v>
      </c>
      <c r="Q1257" s="549">
        <v>2016</v>
      </c>
      <c r="R1257" s="637">
        <f t="shared" ca="1" si="460"/>
        <v>7</v>
      </c>
      <c r="S1257" s="482" t="s">
        <v>4808</v>
      </c>
      <c r="T1257" s="499" t="s">
        <v>112</v>
      </c>
      <c r="U1257" s="561">
        <v>6061055</v>
      </c>
      <c r="V1257" s="756" t="s">
        <v>2631</v>
      </c>
      <c r="W1257" s="114" t="s">
        <v>47</v>
      </c>
      <c r="X1257" s="51" t="str">
        <f t="shared" si="461"/>
        <v>9401SURAOSDEV</v>
      </c>
      <c r="Y1257" s="473" t="s">
        <v>6206</v>
      </c>
      <c r="Z1257" s="473" t="s">
        <v>218</v>
      </c>
      <c r="AA1257" s="473" t="s">
        <v>6238</v>
      </c>
      <c r="AB1257" s="473" t="s">
        <v>223</v>
      </c>
      <c r="AC1257" s="481" t="s">
        <v>56</v>
      </c>
      <c r="AD1257" s="44" t="s">
        <v>57</v>
      </c>
      <c r="AE1257" s="587">
        <v>34338</v>
      </c>
      <c r="AF1257" s="549" t="s">
        <v>162</v>
      </c>
      <c r="AG1257" s="560" t="s">
        <v>449</v>
      </c>
      <c r="AH1257" s="549" t="s">
        <v>75</v>
      </c>
      <c r="AI1257" s="15" t="s">
        <v>4809</v>
      </c>
      <c r="AJ1257" s="576" t="s">
        <v>58</v>
      </c>
      <c r="AK1257" s="561">
        <v>23684980</v>
      </c>
      <c r="AL1257" s="15" t="s">
        <v>2578</v>
      </c>
      <c r="AM1257" s="1095">
        <v>45306</v>
      </c>
      <c r="AN1257" s="15" t="s">
        <v>49</v>
      </c>
      <c r="AO1257" s="1101">
        <v>45308</v>
      </c>
      <c r="AP1257" s="58">
        <v>1</v>
      </c>
      <c r="AQ1257" s="549">
        <v>3</v>
      </c>
      <c r="AR1257" s="549">
        <v>3</v>
      </c>
      <c r="AS1257" s="638" t="s">
        <v>47</v>
      </c>
      <c r="AT1257" s="18" t="s">
        <v>6241</v>
      </c>
      <c r="AU1257" s="305"/>
      <c r="AV1257" s="58" t="s">
        <v>47</v>
      </c>
      <c r="AW1257" s="704" t="s">
        <v>6250</v>
      </c>
      <c r="AX1257" s="1101">
        <v>45309</v>
      </c>
      <c r="AY1257" s="1063" t="s">
        <v>47</v>
      </c>
      <c r="AZ1257" s="58"/>
      <c r="BA1257" s="58"/>
      <c r="BG1257" s="755">
        <f t="shared" si="462"/>
        <v>6</v>
      </c>
      <c r="BH1257" s="709">
        <f t="shared" si="463"/>
        <v>7</v>
      </c>
      <c r="BI1257" s="755">
        <f t="shared" si="464"/>
        <v>1</v>
      </c>
      <c r="BJ1257" s="459" t="str">
        <f t="shared" si="465"/>
        <v>NO TIENE REZAGO</v>
      </c>
    </row>
    <row r="1258" spans="1:63" customFormat="1" ht="18.75" customHeight="1">
      <c r="A1258" s="481">
        <v>32</v>
      </c>
      <c r="B1258" s="51" t="s">
        <v>2575</v>
      </c>
      <c r="C1258" s="25" t="s">
        <v>33</v>
      </c>
      <c r="D1258" s="25" t="s">
        <v>33</v>
      </c>
      <c r="E1258" s="14" t="s">
        <v>99</v>
      </c>
      <c r="F1258" s="14">
        <v>920727550</v>
      </c>
      <c r="G1258" s="310" t="str">
        <f>CONCATENATE(MID(Q1258,3,2),MID(P1258,1,2),MID(H1258,1,2),MID(I1258,1,2),MID(J1258,1,2), MID(K1258,1,2),MID(L1258,1,1))</f>
        <v>151SARIHECHT</v>
      </c>
      <c r="H1258" s="37" t="s">
        <v>497</v>
      </c>
      <c r="I1258" s="37" t="s">
        <v>1446</v>
      </c>
      <c r="J1258" s="37" t="s">
        <v>2629</v>
      </c>
      <c r="K1258" s="37" t="s">
        <v>2630</v>
      </c>
      <c r="L1258" s="58" t="s">
        <v>349</v>
      </c>
      <c r="M1258" s="14" t="s">
        <v>349</v>
      </c>
      <c r="N1258" s="193">
        <v>42019</v>
      </c>
      <c r="O1258" s="199">
        <v>15</v>
      </c>
      <c r="P1258" s="199">
        <v>1</v>
      </c>
      <c r="Q1258" s="199">
        <v>2015</v>
      </c>
      <c r="R1258" s="637">
        <f t="shared" ca="1" si="460"/>
        <v>9</v>
      </c>
      <c r="S1258" s="15" t="s">
        <v>4809</v>
      </c>
      <c r="T1258" s="14" t="s">
        <v>2590</v>
      </c>
      <c r="U1258" s="14">
        <v>53</v>
      </c>
      <c r="V1258" s="756" t="s">
        <v>2631</v>
      </c>
      <c r="W1258" s="51" t="s">
        <v>47</v>
      </c>
      <c r="X1258" s="51" t="str">
        <f t="shared" si="461"/>
        <v>9011RIMAYONAV</v>
      </c>
      <c r="Y1258" s="33" t="s">
        <v>1446</v>
      </c>
      <c r="Z1258" s="14" t="s">
        <v>426</v>
      </c>
      <c r="AA1258" s="14" t="s">
        <v>1447</v>
      </c>
      <c r="AB1258" s="14" t="s">
        <v>834</v>
      </c>
      <c r="AC1258" s="481" t="s">
        <v>56</v>
      </c>
      <c r="AD1258" s="58" t="s">
        <v>349</v>
      </c>
      <c r="AE1258" s="38">
        <v>33207</v>
      </c>
      <c r="AF1258" s="46" t="s">
        <v>241</v>
      </c>
      <c r="AG1258" s="46" t="s">
        <v>65</v>
      </c>
      <c r="AH1258" s="46" t="s">
        <v>508</v>
      </c>
      <c r="AI1258" s="58" t="s">
        <v>4809</v>
      </c>
      <c r="AJ1258" s="14" t="s">
        <v>86</v>
      </c>
      <c r="AK1258" s="39">
        <v>20173933</v>
      </c>
      <c r="AL1258" s="1080" t="s">
        <v>2578</v>
      </c>
      <c r="AM1258" s="1101">
        <v>45184</v>
      </c>
      <c r="AN1258" s="58"/>
      <c r="AO1258" s="1101"/>
      <c r="AP1258" s="58"/>
      <c r="AQ1258" s="56"/>
      <c r="AR1258" s="39"/>
      <c r="AS1258" s="51" t="s">
        <v>47</v>
      </c>
      <c r="AT1258" s="14" t="s">
        <v>98</v>
      </c>
      <c r="AU1258" s="1058" t="s">
        <v>47</v>
      </c>
      <c r="AV1258" s="58"/>
      <c r="AW1258" s="244"/>
      <c r="AX1258" s="557"/>
      <c r="AY1258" s="1061"/>
      <c r="AZ1258" s="58"/>
      <c r="BA1258" s="557"/>
      <c r="BB1258" s="1061"/>
      <c r="BC1258" s="1061"/>
      <c r="BD1258" s="1061"/>
      <c r="BE1258" s="1061"/>
      <c r="BF1258" s="1061"/>
      <c r="BG1258" s="755">
        <f t="shared" si="462"/>
        <v>6</v>
      </c>
      <c r="BH1258" s="709">
        <f t="shared" si="463"/>
        <v>9</v>
      </c>
      <c r="BI1258" s="755">
        <f t="shared" si="464"/>
        <v>3</v>
      </c>
      <c r="BJ1258" s="459" t="str">
        <f t="shared" si="465"/>
        <v>3 AÑOS REZAGO</v>
      </c>
      <c r="BK1258" s="1061"/>
    </row>
    <row r="1259" spans="1:63" customFormat="1" ht="18.75" customHeight="1">
      <c r="A1259" s="481">
        <v>607</v>
      </c>
      <c r="B1259" s="114" t="s">
        <v>2836</v>
      </c>
      <c r="C1259" s="15" t="s">
        <v>33</v>
      </c>
      <c r="D1259" s="15" t="s">
        <v>33</v>
      </c>
      <c r="E1259" s="150" t="s">
        <v>68</v>
      </c>
      <c r="F1259" s="15">
        <v>989640056</v>
      </c>
      <c r="G1259" s="310" t="str">
        <f>CONCATENATE(MID(Q1259,3,2),MID(P1259,1,2),MID(H1259,1,2),MID(I1259,1,2),MID(J1259,1,2), MID(K1259,1,2),MID(L1259,1,1))</f>
        <v>129SAGURAEDP</v>
      </c>
      <c r="H1259" s="18" t="s">
        <v>1532</v>
      </c>
      <c r="I1259" s="18" t="s">
        <v>3581</v>
      </c>
      <c r="J1259" s="18" t="s">
        <v>1534</v>
      </c>
      <c r="K1259" s="18" t="s">
        <v>1775</v>
      </c>
      <c r="L1259" s="21" t="s">
        <v>42</v>
      </c>
      <c r="M1259" s="21" t="s">
        <v>42</v>
      </c>
      <c r="N1259" s="193">
        <v>41182</v>
      </c>
      <c r="O1259" s="199">
        <v>30</v>
      </c>
      <c r="P1259" s="199">
        <v>9</v>
      </c>
      <c r="Q1259" s="199">
        <v>2012</v>
      </c>
      <c r="R1259" s="637">
        <f t="shared" ca="1" si="460"/>
        <v>11</v>
      </c>
      <c r="S1259" s="15" t="s">
        <v>4808</v>
      </c>
      <c r="T1259" s="18" t="s">
        <v>42</v>
      </c>
      <c r="U1259" s="129" t="s">
        <v>3582</v>
      </c>
      <c r="V1259" s="14" t="s">
        <v>2602</v>
      </c>
      <c r="W1259" s="114" t="s">
        <v>47</v>
      </c>
      <c r="X1259" s="51" t="str">
        <f t="shared" si="461"/>
        <v>797SAPADORAV</v>
      </c>
      <c r="Y1259" s="18" t="s">
        <v>1532</v>
      </c>
      <c r="Z1259" s="18" t="s">
        <v>1306</v>
      </c>
      <c r="AA1259" s="18" t="s">
        <v>1533</v>
      </c>
      <c r="AB1259" s="18" t="s">
        <v>1534</v>
      </c>
      <c r="AC1259" s="481" t="s">
        <v>56</v>
      </c>
      <c r="AD1259" s="15" t="s">
        <v>42</v>
      </c>
      <c r="AE1259" s="116">
        <v>29049</v>
      </c>
      <c r="AF1259" s="18" t="s">
        <v>364</v>
      </c>
      <c r="AG1259" s="18" t="s">
        <v>200</v>
      </c>
      <c r="AH1259" s="18" t="s">
        <v>981</v>
      </c>
      <c r="AI1259" s="58" t="s">
        <v>4808</v>
      </c>
      <c r="AJ1259" s="18" t="s">
        <v>42</v>
      </c>
      <c r="AK1259" s="130" t="s">
        <v>1535</v>
      </c>
      <c r="AL1259" s="15" t="s">
        <v>2578</v>
      </c>
      <c r="AM1259" s="85">
        <v>45248.693382685189</v>
      </c>
      <c r="AN1259" s="15" t="s">
        <v>49</v>
      </c>
      <c r="AO1259" s="31">
        <v>45258</v>
      </c>
      <c r="AP1259" s="15">
        <v>2</v>
      </c>
      <c r="AQ1259" s="20">
        <v>2</v>
      </c>
      <c r="AR1259" s="20">
        <v>1</v>
      </c>
      <c r="AS1259" s="114" t="s">
        <v>47</v>
      </c>
      <c r="AT1259" s="15" t="s">
        <v>76</v>
      </c>
      <c r="AU1259" s="398" t="s">
        <v>47</v>
      </c>
      <c r="AV1259" s="15"/>
      <c r="AW1259" s="180"/>
      <c r="AX1259" s="15"/>
      <c r="AY1259" s="164"/>
      <c r="AZ1259" s="15"/>
      <c r="BA1259" s="15"/>
      <c r="BB1259" s="164"/>
      <c r="BC1259" s="164"/>
      <c r="BD1259" s="164"/>
      <c r="BE1259" s="164"/>
      <c r="BF1259" s="164"/>
      <c r="BG1259" s="755">
        <f t="shared" si="462"/>
        <v>8</v>
      </c>
      <c r="BH1259" s="709">
        <f t="shared" si="463"/>
        <v>11</v>
      </c>
      <c r="BI1259" s="755">
        <f t="shared" si="464"/>
        <v>3</v>
      </c>
      <c r="BJ1259" s="459" t="str">
        <f t="shared" si="465"/>
        <v>3 AÑOS REZAGO</v>
      </c>
      <c r="BK1259" s="164"/>
    </row>
    <row r="1260" spans="1:63" customFormat="1" ht="18.75" customHeight="1">
      <c r="A1260" s="481">
        <v>608</v>
      </c>
      <c r="B1260" s="114" t="s">
        <v>2836</v>
      </c>
      <c r="C1260" s="15" t="s">
        <v>33</v>
      </c>
      <c r="D1260" s="15" t="s">
        <v>33</v>
      </c>
      <c r="E1260" s="150" t="s">
        <v>68</v>
      </c>
      <c r="F1260" s="15">
        <v>989640056</v>
      </c>
      <c r="G1260" s="310" t="str">
        <f>CONCATENATE(MID(Q1260,3,2),MID(P1260,1,2),MID(H1260,1,2),MID(I1260,1,2),MID(J1260,1,2), MID(K1260,1,2),MID(L1260,1,1))</f>
        <v>153SAGULERAP</v>
      </c>
      <c r="H1260" s="18" t="s">
        <v>1532</v>
      </c>
      <c r="I1260" s="18" t="s">
        <v>3583</v>
      </c>
      <c r="J1260" s="18" t="s">
        <v>2928</v>
      </c>
      <c r="K1260" s="18" t="s">
        <v>636</v>
      </c>
      <c r="L1260" s="21" t="s">
        <v>42</v>
      </c>
      <c r="M1260" s="21" t="s">
        <v>42</v>
      </c>
      <c r="N1260" s="193">
        <v>42071</v>
      </c>
      <c r="O1260" s="199">
        <v>8</v>
      </c>
      <c r="P1260" s="199">
        <v>3</v>
      </c>
      <c r="Q1260" s="199">
        <v>2015</v>
      </c>
      <c r="R1260" s="637">
        <f t="shared" ca="1" si="460"/>
        <v>9</v>
      </c>
      <c r="S1260" s="15" t="s">
        <v>4808</v>
      </c>
      <c r="T1260" s="18" t="s">
        <v>42</v>
      </c>
      <c r="U1260" s="129" t="s">
        <v>3584</v>
      </c>
      <c r="V1260" s="14" t="s">
        <v>2592</v>
      </c>
      <c r="W1260" s="114" t="s">
        <v>47</v>
      </c>
      <c r="X1260" s="51" t="str">
        <f t="shared" si="461"/>
        <v>797SAPADORAV</v>
      </c>
      <c r="Y1260" s="18" t="s">
        <v>1532</v>
      </c>
      <c r="Z1260" s="18" t="s">
        <v>1306</v>
      </c>
      <c r="AA1260" s="18" t="s">
        <v>1533</v>
      </c>
      <c r="AB1260" s="18" t="s">
        <v>1534</v>
      </c>
      <c r="AC1260" s="481" t="s">
        <v>56</v>
      </c>
      <c r="AD1260" s="15" t="s">
        <v>42</v>
      </c>
      <c r="AE1260" s="116">
        <v>29049</v>
      </c>
      <c r="AF1260" s="18" t="s">
        <v>364</v>
      </c>
      <c r="AG1260" s="18" t="s">
        <v>200</v>
      </c>
      <c r="AH1260" s="18" t="s">
        <v>981</v>
      </c>
      <c r="AI1260" s="58" t="s">
        <v>4808</v>
      </c>
      <c r="AJ1260" s="18" t="s">
        <v>42</v>
      </c>
      <c r="AK1260" s="130" t="s">
        <v>1535</v>
      </c>
      <c r="AL1260" s="15" t="s">
        <v>2578</v>
      </c>
      <c r="AM1260" s="85">
        <v>45248.695297314815</v>
      </c>
      <c r="AN1260" s="15"/>
      <c r="AO1260" s="31"/>
      <c r="AP1260" s="15"/>
      <c r="AQ1260" s="20"/>
      <c r="AR1260" s="20"/>
      <c r="AS1260" s="114" t="s">
        <v>47</v>
      </c>
      <c r="AT1260" s="15" t="s">
        <v>76</v>
      </c>
      <c r="AU1260" s="398" t="s">
        <v>47</v>
      </c>
      <c r="AV1260" s="15"/>
      <c r="AW1260" s="180"/>
      <c r="AX1260" s="15"/>
      <c r="AY1260" s="164"/>
      <c r="AZ1260" s="15"/>
      <c r="BA1260" s="15"/>
      <c r="BB1260" s="164"/>
      <c r="BC1260" s="164"/>
      <c r="BD1260" s="164"/>
      <c r="BE1260" s="164"/>
      <c r="BF1260" s="164"/>
      <c r="BG1260" s="755">
        <f t="shared" si="462"/>
        <v>6</v>
      </c>
      <c r="BH1260" s="709">
        <f t="shared" si="463"/>
        <v>9</v>
      </c>
      <c r="BI1260" s="755">
        <f t="shared" si="464"/>
        <v>3</v>
      </c>
      <c r="BJ1260" s="459" t="str">
        <f t="shared" si="465"/>
        <v>3 AÑOS REZAGO</v>
      </c>
      <c r="BK1260" s="164"/>
    </row>
    <row r="1261" spans="1:63" customFormat="1" ht="18.75" customHeight="1">
      <c r="A1261" s="481">
        <v>200</v>
      </c>
      <c r="B1261" s="51" t="s">
        <v>2575</v>
      </c>
      <c r="C1261" s="15" t="s">
        <v>5146</v>
      </c>
      <c r="D1261" s="25" t="s">
        <v>126</v>
      </c>
      <c r="E1261" s="198" t="s">
        <v>126</v>
      </c>
      <c r="F1261" s="29">
        <v>938940653</v>
      </c>
      <c r="G1261" s="310" t="str">
        <f>CONCATENATE(MID(Q1261,3,2),MID(P1261,1,2),MID(H1261,1,2),MID(I1261,1,2),MID(J1261,1,2), MID(K1261,1,2),MID(L1261,1,1))</f>
        <v>193SAMIAMVAS</v>
      </c>
      <c r="H1261" s="40" t="s">
        <v>2831</v>
      </c>
      <c r="I1261" s="40" t="s">
        <v>1104</v>
      </c>
      <c r="J1261" s="40" t="s">
        <v>2832</v>
      </c>
      <c r="K1261" s="40" t="s">
        <v>167</v>
      </c>
      <c r="L1261" s="15" t="s">
        <v>57</v>
      </c>
      <c r="M1261" s="103" t="s">
        <v>57</v>
      </c>
      <c r="N1261" s="193">
        <v>43533</v>
      </c>
      <c r="O1261" s="199">
        <v>9</v>
      </c>
      <c r="P1261" s="199">
        <v>3</v>
      </c>
      <c r="Q1261" s="199">
        <v>2019</v>
      </c>
      <c r="R1261" s="637">
        <f t="shared" ca="1" si="460"/>
        <v>5</v>
      </c>
      <c r="S1261" s="15" t="s">
        <v>4809</v>
      </c>
      <c r="T1261" s="29" t="s">
        <v>2590</v>
      </c>
      <c r="U1261" s="29">
        <v>673</v>
      </c>
      <c r="V1261" s="29" t="s">
        <v>53</v>
      </c>
      <c r="W1261" s="51" t="s">
        <v>47</v>
      </c>
      <c r="X1261" s="51" t="str">
        <f t="shared" si="461"/>
        <v>914MIPUMAANV</v>
      </c>
      <c r="Y1261" s="29" t="s">
        <v>1104</v>
      </c>
      <c r="Z1261" s="29" t="s">
        <v>1105</v>
      </c>
      <c r="AA1261" s="29" t="s">
        <v>276</v>
      </c>
      <c r="AB1261" s="29" t="s">
        <v>177</v>
      </c>
      <c r="AC1261" s="481" t="s">
        <v>56</v>
      </c>
      <c r="AD1261" s="44" t="s">
        <v>57</v>
      </c>
      <c r="AE1261" s="42">
        <v>33347</v>
      </c>
      <c r="AF1261" s="29">
        <v>19</v>
      </c>
      <c r="AG1261" s="29">
        <v>4</v>
      </c>
      <c r="AH1261" s="29">
        <v>1991</v>
      </c>
      <c r="AI1261" s="58" t="s">
        <v>4809</v>
      </c>
      <c r="AJ1261" s="32" t="s">
        <v>58</v>
      </c>
      <c r="AK1261" s="41">
        <v>20907085</v>
      </c>
      <c r="AL1261" s="1080" t="s">
        <v>2578</v>
      </c>
      <c r="AM1261" s="1097">
        <v>45184</v>
      </c>
      <c r="AN1261" s="15" t="s">
        <v>49</v>
      </c>
      <c r="AO1261" s="1111">
        <v>45205</v>
      </c>
      <c r="AP1261" s="482">
        <v>1</v>
      </c>
      <c r="AQ1261" s="379">
        <v>1</v>
      </c>
      <c r="AR1261" s="41">
        <v>1</v>
      </c>
      <c r="AS1261" s="51" t="s">
        <v>47</v>
      </c>
      <c r="AT1261" s="26" t="s">
        <v>131</v>
      </c>
      <c r="AU1261" s="1058" t="s">
        <v>47</v>
      </c>
      <c r="AV1261" s="58"/>
      <c r="AW1261" s="244"/>
      <c r="AX1261" s="557"/>
      <c r="AY1261" s="1061"/>
      <c r="AZ1261" s="58"/>
      <c r="BA1261" s="557"/>
      <c r="BB1261" s="1061"/>
      <c r="BC1261" s="1061"/>
      <c r="BD1261" s="1061"/>
      <c r="BE1261" s="1061"/>
      <c r="BF1261" s="1061"/>
      <c r="BG1261" s="755">
        <f t="shared" si="462"/>
        <v>6</v>
      </c>
      <c r="BH1261" s="709">
        <f t="shared" si="463"/>
        <v>5</v>
      </c>
      <c r="BI1261" s="755">
        <f t="shared" si="464"/>
        <v>-1</v>
      </c>
      <c r="BJ1261" s="459" t="str">
        <f t="shared" si="465"/>
        <v>NO TIENE REZAGO</v>
      </c>
      <c r="BK1261" s="1061"/>
    </row>
    <row r="1262" spans="1:63" customFormat="1" ht="18.75" customHeight="1">
      <c r="A1262" s="481">
        <v>619</v>
      </c>
      <c r="B1262" s="114" t="s">
        <v>2836</v>
      </c>
      <c r="C1262" s="15" t="s">
        <v>33</v>
      </c>
      <c r="D1262" s="15" t="s">
        <v>33</v>
      </c>
      <c r="E1262" s="150" t="s">
        <v>68</v>
      </c>
      <c r="F1262" s="16">
        <v>925223239</v>
      </c>
      <c r="G1262" s="310" t="str">
        <f>CONCATENATE(MID(Q1262,3,2),MID(P1262,1,2),MID(H1262,1,2),MID(I1262,1,2),MID(J1262,1,2), MID(K1262,1,2),MID(L1262,1,1))</f>
        <v>142SASAFRDAS</v>
      </c>
      <c r="H1262" s="18" t="s">
        <v>3605</v>
      </c>
      <c r="I1262" s="18" t="s">
        <v>1349</v>
      </c>
      <c r="J1262" s="18" t="s">
        <v>3606</v>
      </c>
      <c r="K1262" s="18" t="s">
        <v>1942</v>
      </c>
      <c r="L1262" s="15" t="s">
        <v>57</v>
      </c>
      <c r="M1262" s="103" t="s">
        <v>57</v>
      </c>
      <c r="N1262" s="193">
        <v>41673</v>
      </c>
      <c r="O1262" s="199">
        <v>3</v>
      </c>
      <c r="P1262" s="199">
        <v>2</v>
      </c>
      <c r="Q1262" s="199">
        <v>2014</v>
      </c>
      <c r="R1262" s="637">
        <f t="shared" ca="1" si="460"/>
        <v>10</v>
      </c>
      <c r="S1262" s="15" t="s">
        <v>4808</v>
      </c>
      <c r="T1262" s="29" t="s">
        <v>2590</v>
      </c>
      <c r="U1262" s="19">
        <v>604</v>
      </c>
      <c r="V1262" s="14" t="s">
        <v>2588</v>
      </c>
      <c r="W1262" s="114" t="s">
        <v>47</v>
      </c>
      <c r="X1262" s="51" t="str">
        <f t="shared" si="461"/>
        <v>953SAZADAEIV</v>
      </c>
      <c r="Y1262" s="18" t="s">
        <v>1349</v>
      </c>
      <c r="Z1262" s="18" t="s">
        <v>1546</v>
      </c>
      <c r="AA1262" s="18" t="s">
        <v>1547</v>
      </c>
      <c r="AB1262" s="18" t="s">
        <v>3604</v>
      </c>
      <c r="AC1262" s="481" t="s">
        <v>56</v>
      </c>
      <c r="AD1262" s="15" t="s">
        <v>42</v>
      </c>
      <c r="AE1262" s="116">
        <v>34778</v>
      </c>
      <c r="AF1262" s="18" t="s">
        <v>122</v>
      </c>
      <c r="AG1262" s="18" t="s">
        <v>253</v>
      </c>
      <c r="AH1262" s="18" t="s">
        <v>278</v>
      </c>
      <c r="AI1262" s="58" t="s">
        <v>4809</v>
      </c>
      <c r="AJ1262" s="18" t="s">
        <v>42</v>
      </c>
      <c r="AK1262" s="130" t="s">
        <v>1549</v>
      </c>
      <c r="AL1262" s="15" t="s">
        <v>2578</v>
      </c>
      <c r="AM1262" s="85">
        <v>45225.768588252315</v>
      </c>
      <c r="AN1262" s="15"/>
      <c r="AO1262" s="24"/>
      <c r="AP1262" s="15"/>
      <c r="AQ1262" s="20"/>
      <c r="AR1262" s="20"/>
      <c r="AS1262" s="114" t="s">
        <v>47</v>
      </c>
      <c r="AT1262" s="15" t="s">
        <v>76</v>
      </c>
      <c r="AU1262" s="398" t="s">
        <v>47</v>
      </c>
      <c r="AV1262" s="15"/>
      <c r="AW1262" s="180"/>
      <c r="AX1262" s="15"/>
      <c r="AY1262" s="164"/>
      <c r="AZ1262" s="15"/>
      <c r="BA1262" s="15"/>
      <c r="BB1262" s="164"/>
      <c r="BC1262" s="164"/>
      <c r="BD1262" s="164"/>
      <c r="BE1262" s="164"/>
      <c r="BF1262" s="164"/>
      <c r="BG1262" s="755">
        <f t="shared" si="462"/>
        <v>7</v>
      </c>
      <c r="BH1262" s="709">
        <f t="shared" si="463"/>
        <v>10</v>
      </c>
      <c r="BI1262" s="755">
        <f t="shared" si="464"/>
        <v>3</v>
      </c>
      <c r="BJ1262" s="459" t="str">
        <f t="shared" si="465"/>
        <v>3 AÑOS REZAGO</v>
      </c>
      <c r="BK1262" s="164"/>
    </row>
    <row r="1263" spans="1:63" ht="18.75" customHeight="1">
      <c r="A1263" s="481">
        <v>1021</v>
      </c>
      <c r="B1263" s="23" t="s">
        <v>4811</v>
      </c>
      <c r="C1263" s="15" t="s">
        <v>33</v>
      </c>
      <c r="D1263" s="15" t="s">
        <v>33</v>
      </c>
      <c r="E1263" s="185" t="s">
        <v>132</v>
      </c>
      <c r="F1263" s="185">
        <v>904525634</v>
      </c>
      <c r="G1263" s="310" t="str">
        <f>CONCATENATE(MID(Q1263,3,2),MID(P1263,1,2),MID(H1263,1,2),MID(I1263,1,2),MID(J1263,1,2), MID(K1263,1,2),MID(L1263,1,1))</f>
        <v>1012SAOLCAVAP</v>
      </c>
      <c r="H1263" s="197" t="s">
        <v>4669</v>
      </c>
      <c r="I1263" s="197" t="s">
        <v>4497</v>
      </c>
      <c r="J1263" s="197" t="s">
        <v>2669</v>
      </c>
      <c r="K1263" s="197" t="s">
        <v>167</v>
      </c>
      <c r="L1263" s="15" t="s">
        <v>42</v>
      </c>
      <c r="M1263" s="185" t="s">
        <v>42</v>
      </c>
      <c r="N1263" s="193">
        <v>40516</v>
      </c>
      <c r="O1263" s="199">
        <v>4</v>
      </c>
      <c r="P1263" s="199">
        <v>12</v>
      </c>
      <c r="Q1263" s="199">
        <v>2010</v>
      </c>
      <c r="R1263" s="637">
        <f ca="1">DATEDIF(N1263,TODAY(),"Y")</f>
        <v>13</v>
      </c>
      <c r="S1263" s="15" t="s">
        <v>4809</v>
      </c>
      <c r="T1263" s="185" t="s">
        <v>42</v>
      </c>
      <c r="U1263" s="362" t="s">
        <v>4670</v>
      </c>
      <c r="V1263" s="14" t="s">
        <v>2582</v>
      </c>
      <c r="W1263" s="114" t="s">
        <v>47</v>
      </c>
      <c r="X1263" s="51" t="str">
        <f>UPPER(CONCATENATE(MID(AH1263,3,2),MID(AG1263,1,2),MID(Y1263,1,2),MID(Z1263,1,2),MID(AA1263,1,2),MID(AB1263,1,2),MID(AC1263,1,1)))</f>
        <v>0012SAARMAJAV</v>
      </c>
      <c r="Y1263" s="185" t="s">
        <v>376</v>
      </c>
      <c r="Z1263" s="185" t="s">
        <v>202</v>
      </c>
      <c r="AA1263" s="185" t="s">
        <v>4671</v>
      </c>
      <c r="AB1263" s="185" t="s">
        <v>4672</v>
      </c>
      <c r="AC1263" s="481" t="s">
        <v>56</v>
      </c>
      <c r="AD1263" s="15" t="s">
        <v>42</v>
      </c>
      <c r="AE1263" s="193">
        <v>36880</v>
      </c>
      <c r="AF1263" s="362" t="s">
        <v>122</v>
      </c>
      <c r="AG1263" s="362" t="s">
        <v>206</v>
      </c>
      <c r="AH1263" s="362" t="s">
        <v>187</v>
      </c>
      <c r="AI1263" s="58" t="s">
        <v>4809</v>
      </c>
      <c r="AJ1263" s="294" t="s">
        <v>42</v>
      </c>
      <c r="AK1263" s="369" t="s">
        <v>4673</v>
      </c>
      <c r="AL1263" s="15" t="s">
        <v>2578</v>
      </c>
      <c r="AM1263" s="85">
        <v>45264.895972222221</v>
      </c>
      <c r="AN1263" s="15" t="s">
        <v>49</v>
      </c>
      <c r="AO1263" s="1111">
        <v>45276</v>
      </c>
      <c r="AP1263" s="15">
        <v>1</v>
      </c>
      <c r="AQ1263" s="20">
        <v>1</v>
      </c>
      <c r="AR1263" s="199">
        <v>1</v>
      </c>
      <c r="AS1263" s="146" t="s">
        <v>47</v>
      </c>
      <c r="AT1263" s="185" t="s">
        <v>48</v>
      </c>
      <c r="AU1263" s="404" t="s">
        <v>47</v>
      </c>
      <c r="AV1263" s="58"/>
      <c r="AW1263" s="180"/>
      <c r="AX1263" s="58"/>
      <c r="AY1263" s="164"/>
      <c r="AZ1263" s="58"/>
      <c r="BA1263" s="58"/>
      <c r="BB1263" s="164"/>
      <c r="BC1263" s="164"/>
      <c r="BD1263" s="164"/>
      <c r="BE1263" s="164"/>
      <c r="BF1263" s="164"/>
      <c r="BG1263" s="755">
        <f>IF(V1263="NINGUNO",6, IF(V1263="NIVEL INICIAL 3 AÑOS",6,IF(V1263="NIVEL INICIAL 4 AÑOS",6, IF(V1263="NIVEL INICIAL 5 AÑOS",6, IF(V1263="PRIMARIA - 1ER GRADO",6, IF(V1263="PRIMARIA - 2DO GRADO",7, IF(V1263="PRIMARIA - 3ER GRADO",8, IF(V1263="PRIMARIA - 4TO GRADO",9, IF(V1263="PRIMARIA - 5TO GRADO",10, IF(V1263="PRIMARIA - 6TO GRADO",11, IF(V1263="SECUNDARIA - 1ER GRADO",12, IF(V1263="SECUNDARIA - 2DO GRADO",13, IF(V1263="SECUNDARIA - 3ER GRADO",14, IF(V1263="SECUNDARIA - 4TO GRADO",15))))))))))))))</f>
        <v>10</v>
      </c>
      <c r="BH1263" s="709">
        <f>DATEDIF(N1263,"31/03/2024","Y")</f>
        <v>13</v>
      </c>
      <c r="BI1263" s="755">
        <f>BH1263-BG1263</f>
        <v>3</v>
      </c>
      <c r="BJ1263" s="459" t="str">
        <f>IF(BI1263&lt;=1,"NO TIENE REZAGO", IF(BI1263=2,"2 AÑOS REZAGO", IF(BI1263=3,"3 AÑOS REZAGO", IF(BI1263&gt;=4, "4 AÑOS REZAGO A MÁS"))))</f>
        <v>3 AÑOS REZAGO</v>
      </c>
      <c r="BK1263" s="164"/>
    </row>
    <row r="1264" spans="1:63" customFormat="1" ht="18.75" customHeight="1">
      <c r="A1264" s="481">
        <v>97</v>
      </c>
      <c r="B1264" s="51" t="s">
        <v>2575</v>
      </c>
      <c r="C1264" s="25" t="s">
        <v>33</v>
      </c>
      <c r="D1264" s="25" t="s">
        <v>33</v>
      </c>
      <c r="E1264" s="15" t="s">
        <v>2048</v>
      </c>
      <c r="F1264" s="14">
        <v>933251124</v>
      </c>
      <c r="G1264" s="310" t="str">
        <f>CONCATENATE(MID(Q1264,3,2),MID(P1264,1,2),MID(H1264,1,2),MID(I1264,1,2),MID(J1264,1,2), MID(K1264,1,2),MID(L1264,1,1))</f>
        <v>183SAQUYOYES</v>
      </c>
      <c r="H1264" s="37" t="s">
        <v>1536</v>
      </c>
      <c r="I1264" s="37" t="s">
        <v>129</v>
      </c>
      <c r="J1264" s="37" t="s">
        <v>2716</v>
      </c>
      <c r="K1264" s="37" t="s">
        <v>2717</v>
      </c>
      <c r="L1264" s="15" t="s">
        <v>57</v>
      </c>
      <c r="M1264" s="103" t="s">
        <v>57</v>
      </c>
      <c r="N1264" s="193">
        <v>43185</v>
      </c>
      <c r="O1264" s="199">
        <v>26</v>
      </c>
      <c r="P1264" s="199">
        <v>3</v>
      </c>
      <c r="Q1264" s="199">
        <v>2018</v>
      </c>
      <c r="R1264" s="637">
        <f ca="1">DATEDIF(N1264,TODAY(),"Y")</f>
        <v>6</v>
      </c>
      <c r="S1264" s="15" t="s">
        <v>4809</v>
      </c>
      <c r="T1264" s="29" t="s">
        <v>2590</v>
      </c>
      <c r="U1264" s="14">
        <v>369</v>
      </c>
      <c r="V1264" s="29" t="s">
        <v>53</v>
      </c>
      <c r="W1264" s="51" t="s">
        <v>47</v>
      </c>
      <c r="X1264" s="51" t="str">
        <f>UPPER(CONCATENATE(MID(AH1264,3,2),MID(AG1264,1,2),MID(Y1264,1,2),MID(Z1264,1,2),MID(AA1264,1,2),MID(AB1264,1,2),MID(AC1264,1,1)))</f>
        <v>0112SAQUYONIV</v>
      </c>
      <c r="Y1264" s="14" t="s">
        <v>1536</v>
      </c>
      <c r="Z1264" s="14" t="s">
        <v>129</v>
      </c>
      <c r="AA1264" s="14" t="s">
        <v>1537</v>
      </c>
      <c r="AB1264" s="185" t="s">
        <v>53</v>
      </c>
      <c r="AC1264" s="481" t="s">
        <v>56</v>
      </c>
      <c r="AD1264" s="44" t="s">
        <v>57</v>
      </c>
      <c r="AE1264" s="38">
        <v>37231</v>
      </c>
      <c r="AF1264" s="46" t="s">
        <v>301</v>
      </c>
      <c r="AG1264" s="46" t="s">
        <v>206</v>
      </c>
      <c r="AH1264" s="46" t="s">
        <v>599</v>
      </c>
      <c r="AI1264" s="58" t="s">
        <v>4809</v>
      </c>
      <c r="AJ1264" s="32" t="s">
        <v>58</v>
      </c>
      <c r="AK1264" s="39">
        <v>30516230</v>
      </c>
      <c r="AL1264" s="1080" t="s">
        <v>2578</v>
      </c>
      <c r="AM1264" s="1101">
        <v>45184</v>
      </c>
      <c r="AN1264" s="15" t="s">
        <v>49</v>
      </c>
      <c r="AO1264" s="1101">
        <v>45219</v>
      </c>
      <c r="AP1264" s="58">
        <v>1</v>
      </c>
      <c r="AQ1264" s="56">
        <v>1</v>
      </c>
      <c r="AR1264" s="39">
        <v>1</v>
      </c>
      <c r="AS1264" s="51" t="s">
        <v>47</v>
      </c>
      <c r="AT1264" s="14" t="s">
        <v>90</v>
      </c>
      <c r="AU1264" s="1058" t="s">
        <v>47</v>
      </c>
      <c r="AV1264" s="1138"/>
      <c r="AW1264" s="244"/>
      <c r="AX1264" s="557"/>
      <c r="AY1264" s="1061"/>
      <c r="AZ1264" s="1138"/>
      <c r="BA1264" s="1139"/>
      <c r="BB1264" s="1061"/>
      <c r="BC1264" s="1061"/>
      <c r="BD1264" s="1061"/>
      <c r="BE1264" s="1061"/>
      <c r="BF1264" s="1061"/>
      <c r="BG1264" s="1135">
        <f>IF(V1264="NINGUNO",6, IF(V1264="NIVEL INICIAL 3 AÑOS",6,IF(V1264="NIVEL INICIAL 4 AÑOS",6, IF(V1264="NIVEL INICIAL 5 AÑOS",6, IF(V1264="PRIMARIA - 1ER GRADO",6, IF(V1264="PRIMARIA - 2DO GRADO",7, IF(V1264="PRIMARIA - 3ER GRADO",8, IF(V1264="PRIMARIA - 4TO GRADO",9, IF(V1264="PRIMARIA - 5TO GRADO",10, IF(V1264="PRIMARIA - 6TO GRADO",11, IF(V1264="SECUNDARIA - 1ER GRADO",12, IF(V1264="SECUNDARIA - 2DO GRADO",13, IF(V1264="SECUNDARIA - 3ER GRADO",14, IF(V1264="SECUNDARIA - 4TO GRADO",15))))))))))))))</f>
        <v>6</v>
      </c>
      <c r="BH1264" s="1136">
        <f>DATEDIF(N1264,"31/03/2024","Y")</f>
        <v>6</v>
      </c>
      <c r="BI1264" s="1135">
        <f>BH1264-BG1264</f>
        <v>0</v>
      </c>
      <c r="BJ1264" s="1137" t="str">
        <f>IF(BI1264&lt;=1,"NO TIENE REZAGO", IF(BI1264=2,"2 AÑOS REZAGO", IF(BI1264=3,"3 AÑOS REZAGO", IF(BI1264&gt;=4, "4 AÑOS REZAGO A MÁS"))))</f>
        <v>NO TIENE REZAGO</v>
      </c>
      <c r="BK1264" s="1061"/>
    </row>
    <row r="1265" spans="1:63" customFormat="1" ht="18.75" customHeight="1">
      <c r="A1265" s="481">
        <v>725</v>
      </c>
      <c r="B1265" s="23" t="s">
        <v>4811</v>
      </c>
      <c r="C1265" s="15" t="s">
        <v>50</v>
      </c>
      <c r="D1265" s="15" t="s">
        <v>50</v>
      </c>
      <c r="E1265" s="26" t="s">
        <v>51</v>
      </c>
      <c r="F1265" s="312">
        <v>994916236</v>
      </c>
      <c r="G1265" s="25" t="str">
        <f>CONCATENATE(MID(Q1265,3,2),MID(P1265,1,2),MID(H1265,1,2),MID(I1265,1,2),MID(J1265,1,2), MID(K1265,1,2),MID(L1265,1,1))</f>
        <v>062SABRBRALS</v>
      </c>
      <c r="H1265" s="314" t="s">
        <v>1349</v>
      </c>
      <c r="I1265" s="314" t="s">
        <v>370</v>
      </c>
      <c r="J1265" s="314" t="s">
        <v>3780</v>
      </c>
      <c r="K1265" s="314" t="s">
        <v>55</v>
      </c>
      <c r="L1265" s="15" t="s">
        <v>57</v>
      </c>
      <c r="M1265" s="103" t="s">
        <v>57</v>
      </c>
      <c r="N1265" s="193">
        <v>38772</v>
      </c>
      <c r="O1265" s="199">
        <v>24</v>
      </c>
      <c r="P1265" s="199">
        <v>2</v>
      </c>
      <c r="Q1265" s="199">
        <v>2006</v>
      </c>
      <c r="R1265" s="637">
        <f ca="1">DATEDIF(N1265,TODAY(),"Y")</f>
        <v>18</v>
      </c>
      <c r="S1265" s="15" t="s">
        <v>4809</v>
      </c>
      <c r="T1265" s="29" t="s">
        <v>86</v>
      </c>
      <c r="U1265" s="374">
        <v>31225582</v>
      </c>
      <c r="V1265" s="14" t="s">
        <v>2597</v>
      </c>
      <c r="W1265" s="114" t="s">
        <v>47</v>
      </c>
      <c r="X1265" s="51" t="str">
        <f>UPPER(CONCATENATE(MID(AH1265,3,2),MID(AG1265,1,2),MID(Y1265,1,2),MID(Z1265,1,2),MID(AA1265,1,2),MID(AB1265,1,2),MID(AC1265,1,1)))</f>
        <v>8902BRREBRJOV</v>
      </c>
      <c r="Y1265" s="403" t="s">
        <v>370</v>
      </c>
      <c r="Z1265" s="314" t="s">
        <v>372</v>
      </c>
      <c r="AA1265" s="314" t="s">
        <v>373</v>
      </c>
      <c r="AB1265" s="314" t="s">
        <v>374</v>
      </c>
      <c r="AC1265" s="481" t="s">
        <v>56</v>
      </c>
      <c r="AD1265" s="44" t="s">
        <v>57</v>
      </c>
      <c r="AE1265" s="409">
        <v>32556</v>
      </c>
      <c r="AF1265" s="313" t="s">
        <v>284</v>
      </c>
      <c r="AG1265" s="410" t="s">
        <v>87</v>
      </c>
      <c r="AH1265" s="313" t="s">
        <v>145</v>
      </c>
      <c r="AI1265" s="58" t="s">
        <v>4809</v>
      </c>
      <c r="AJ1265" s="32" t="s">
        <v>58</v>
      </c>
      <c r="AK1265" s="313">
        <v>19155225</v>
      </c>
      <c r="AL1265" s="44" t="s">
        <v>2578</v>
      </c>
      <c r="AM1265" s="31">
        <v>45221</v>
      </c>
      <c r="AN1265" s="15" t="s">
        <v>49</v>
      </c>
      <c r="AO1265" s="31">
        <v>45237</v>
      </c>
      <c r="AP1265" s="44">
        <v>1</v>
      </c>
      <c r="AQ1265" s="45">
        <v>1</v>
      </c>
      <c r="AR1265" s="313">
        <v>3</v>
      </c>
      <c r="AS1265" s="146" t="s">
        <v>47</v>
      </c>
      <c r="AT1265" s="314" t="s">
        <v>59</v>
      </c>
      <c r="AU1265" s="18" t="s">
        <v>47</v>
      </c>
      <c r="AV1265" s="15"/>
      <c r="AW1265" s="263"/>
      <c r="AX1265" s="323"/>
      <c r="AY1265" s="18"/>
      <c r="AZ1265" s="15"/>
      <c r="BA1265" s="15"/>
      <c r="BB1265" s="18"/>
      <c r="BC1265" s="18"/>
      <c r="BD1265" s="18"/>
      <c r="BE1265" s="18"/>
      <c r="BF1265" s="18"/>
      <c r="BG1265" s="759">
        <f>IF(V1265="NINGUNO",6, IF(V1265="NIVEL INICIAL 3 AÑOS",6,IF(V1265="NIVEL INICIAL 4 AÑOS",6, IF(V1265="NIVEL INICIAL 5 AÑOS",6, IF(V1265="PRIMARIA - 1ER GRADO",6, IF(V1265="PRIMARIA - 2DO GRADO",7, IF(V1265="PRIMARIA - 3ER GRADO",8, IF(V1265="PRIMARIA - 4TO GRADO",9, IF(V1265="PRIMARIA - 5TO GRADO",10, IF(V1265="PRIMARIA - 6TO GRADO",11, IF(V1265="SECUNDARIA - 1ER GRADO",12, IF(V1265="SECUNDARIA - 2DO GRADO",13, IF(V1265="SECUNDARIA - 3ER GRADO",14, IF(V1265="SECUNDARIA - 4TO GRADO",15))))))))))))))</f>
        <v>13</v>
      </c>
      <c r="BH1265" s="41">
        <f>DATEDIF(N1265,"31/03/2024","Y")</f>
        <v>18</v>
      </c>
      <c r="BI1265" s="759">
        <f>BH1265-BG1265</f>
        <v>5</v>
      </c>
      <c r="BJ1265" s="105" t="str">
        <f>IF(BI1265&lt;=1,"NO TIENE REZAGO", IF(BI1265=2,"2 AÑOS REZAGO", IF(BI1265=3,"3 AÑOS REZAGO", IF(BI1265&gt;=4, "4 AÑOS REZAGO A MÁS"))))</f>
        <v>4 AÑOS REZAGO A MÁS</v>
      </c>
      <c r="BK1265" s="18" t="s">
        <v>4103</v>
      </c>
    </row>
    <row r="1266" spans="1:63" ht="18.75" customHeight="1">
      <c r="A1266" s="1151">
        <v>1393</v>
      </c>
      <c r="B1266" t="s">
        <v>5311</v>
      </c>
      <c r="C1266" s="1154" t="s">
        <v>33</v>
      </c>
      <c r="D1266" t="s">
        <v>33</v>
      </c>
      <c r="E1266" s="1068" t="s">
        <v>34</v>
      </c>
      <c r="F1266" s="1068" t="s">
        <v>6267</v>
      </c>
      <c r="G1266" s="1061" t="str">
        <f>CONCATENATE(MID(Q1266,3,2),MID(P1266,1,2),MID(H1266,1,2),MID(I1266,1,2),MID(J1266,1,2), MID(K1266,1,2),MID(L1266,1,1))</f>
        <v>1512SACOALDAS</v>
      </c>
      <c r="H1266" s="1182" t="s">
        <v>1349</v>
      </c>
      <c r="I1266" s="1182" t="s">
        <v>574</v>
      </c>
      <c r="J1266" s="1182" t="s">
        <v>6281</v>
      </c>
      <c r="K1266" s="1182" t="s">
        <v>1957</v>
      </c>
      <c r="L1266" s="152" t="s">
        <v>57</v>
      </c>
      <c r="M1266" s="1217" t="s">
        <v>57</v>
      </c>
      <c r="N1266" s="1219">
        <v>42356</v>
      </c>
      <c r="O1266" s="1234">
        <v>18</v>
      </c>
      <c r="P1266" s="1071">
        <v>12</v>
      </c>
      <c r="Q1266" s="1071">
        <v>2015</v>
      </c>
      <c r="R1266" s="1232">
        <f ca="1">DATEDIF(N1266,TODAY(),"Y")</f>
        <v>8</v>
      </c>
      <c r="S1266" s="1162" t="s">
        <v>4808</v>
      </c>
      <c r="T1266" s="1068" t="s">
        <v>2590</v>
      </c>
      <c r="U1266" s="1261" t="s">
        <v>6282</v>
      </c>
      <c r="V1266" s="398" t="s">
        <v>2636</v>
      </c>
      <c r="W1266" s="1152" t="s">
        <v>47</v>
      </c>
      <c r="X1266" s="1153" t="str">
        <f>UPPER(CONCATENATE(MID(AH1266,3,2),MID(AG1266,1,2),MID(Y1266,1,2),MID(Z1266,1,2),MID(AA1266,1,2),MID(AB1266,1,2),MID(AC1266,1,1)))</f>
        <v>8108COCOSALIV</v>
      </c>
      <c r="Y1266" s="1068" t="s">
        <v>574</v>
      </c>
      <c r="Z1266" s="1068" t="s">
        <v>574</v>
      </c>
      <c r="AA1266" s="1068" t="s">
        <v>5288</v>
      </c>
      <c r="AB1266" s="1068" t="s">
        <v>6326</v>
      </c>
      <c r="AC1266" s="1151" t="s">
        <v>56</v>
      </c>
      <c r="AD1266" s="1164" t="s">
        <v>57</v>
      </c>
      <c r="AE1266" s="1287">
        <v>29806</v>
      </c>
      <c r="AF1266" s="1261" t="s">
        <v>394</v>
      </c>
      <c r="AG1266" s="1261" t="s">
        <v>394</v>
      </c>
      <c r="AH1266" s="1261" t="s">
        <v>242</v>
      </c>
      <c r="AI1266" s="1154" t="s">
        <v>4809</v>
      </c>
      <c r="AJ1266" s="1068" t="s">
        <v>58</v>
      </c>
      <c r="AK1266" s="1261" t="s">
        <v>6327</v>
      </c>
      <c r="AL1266" s="1154" t="s">
        <v>2578</v>
      </c>
      <c r="AM1266" s="1351">
        <v>45272.507581018515</v>
      </c>
      <c r="AN1266" s="1154" t="s">
        <v>49</v>
      </c>
      <c r="AO1266" s="1362">
        <v>45301</v>
      </c>
      <c r="AP1266" s="152">
        <v>1</v>
      </c>
      <c r="AQ1266" s="1062">
        <v>2</v>
      </c>
      <c r="AR1266" s="1062">
        <v>2</v>
      </c>
      <c r="AS1266" s="1405" t="s">
        <v>47</v>
      </c>
      <c r="AT1266" s="164" t="s">
        <v>48</v>
      </c>
      <c r="AU1266" s="305"/>
      <c r="AV1266" s="152" t="s">
        <v>47</v>
      </c>
      <c r="AW1266" s="1012" t="s">
        <v>6350</v>
      </c>
      <c r="AX1266" s="1357">
        <v>45303</v>
      </c>
      <c r="AY1266" s="1012" t="s">
        <v>5636</v>
      </c>
      <c r="AZ1266" s="152"/>
      <c r="BA1266" s="152"/>
      <c r="BB1266"/>
      <c r="BC1266"/>
      <c r="BD1266"/>
      <c r="BE1266"/>
      <c r="BF1266"/>
      <c r="BG1266" s="1439">
        <f>IF(V1266="NINGUNO",6, IF(V1266="NIVEL INICIAL 3 AÑOS",6,IF(V1266="NIVEL INICIAL 4 AÑOS",6, IF(V1266="NIVEL INICIAL 5 AÑOS",6, IF(V1266="PRIMARIA - 1ER GRADO",6, IF(V1266="PRIMARIA - 2DO GRADO",7, IF(V1266="PRIMARIA - 3ER GRADO",8, IF(V1266="PRIMARIA - 4TO GRADO",9, IF(V1266="PRIMARIA - 5TO GRADO",10, IF(V1266="PRIMARIA - 6TO GRADO",11, IF(V1266="SECUNDARIA - 1ER GRADO",12, IF(V1266="SECUNDARIA - 2DO GRADO",13, IF(V1266="SECUNDARIA - 3ER GRADO",14, IF(V1266="SECUNDARIA - 4TO GRADO",15))))))))))))))</f>
        <v>6</v>
      </c>
      <c r="BH1266" s="1342">
        <f>DATEDIF(N1266,"31/03/2024","Y")</f>
        <v>8</v>
      </c>
      <c r="BI1266" s="1439">
        <f>BH1266-BG1266</f>
        <v>2</v>
      </c>
      <c r="BJ1266" s="1442" t="str">
        <f>IF(BI1266&lt;=1,"NO TIENE REZAGO", IF(BI1266=2,"2 AÑOS REZAGO", IF(BI1266=3,"3 AÑOS REZAGO", IF(BI1266&gt;=4, "4 AÑOS REZAGO A MÁS"))))</f>
        <v>2 AÑOS REZAGO</v>
      </c>
      <c r="BK1266"/>
    </row>
    <row r="1267" spans="1:63" ht="18.75" customHeight="1">
      <c r="A1267" s="1151">
        <v>1398</v>
      </c>
      <c r="B1267" t="s">
        <v>5311</v>
      </c>
      <c r="C1267" s="1154" t="s">
        <v>33</v>
      </c>
      <c r="D1267" t="s">
        <v>33</v>
      </c>
      <c r="E1267" s="1068" t="s">
        <v>34</v>
      </c>
      <c r="F1267" s="1068" t="s">
        <v>6270</v>
      </c>
      <c r="G1267" s="1061" t="str">
        <f>CONCATENATE(MID(Q1267,3,2),MID(P1267,1,2),MID(H1267,1,2),MID(I1267,1,2),MID(J1267,1,2), MID(K1267,1,2),MID(L1267,1,1))</f>
        <v>111SACOMABES</v>
      </c>
      <c r="H1267" s="1182" t="s">
        <v>1349</v>
      </c>
      <c r="I1267" s="1182" t="s">
        <v>574</v>
      </c>
      <c r="J1267" s="1182" t="s">
        <v>6292</v>
      </c>
      <c r="K1267" s="1182" t="s">
        <v>6293</v>
      </c>
      <c r="L1267" s="152" t="s">
        <v>57</v>
      </c>
      <c r="M1267" s="1217" t="s">
        <v>57</v>
      </c>
      <c r="N1267" s="1219">
        <v>40571</v>
      </c>
      <c r="O1267" s="1234">
        <v>28</v>
      </c>
      <c r="P1267" s="1071">
        <v>1</v>
      </c>
      <c r="Q1267" s="1071">
        <v>2011</v>
      </c>
      <c r="R1267" s="1232">
        <f ca="1">DATEDIF(N1267,TODAY(),"Y")</f>
        <v>13</v>
      </c>
      <c r="S1267" s="1069" t="s">
        <v>4809</v>
      </c>
      <c r="T1267" s="1068" t="s">
        <v>2590</v>
      </c>
      <c r="U1267" s="1261" t="s">
        <v>6294</v>
      </c>
      <c r="V1267" s="1070" t="s">
        <v>2631</v>
      </c>
      <c r="W1267" s="1152" t="s">
        <v>47</v>
      </c>
      <c r="X1267" s="1153" t="str">
        <f>UPPER(CONCATENATE(MID(AH1267,3,2),MID(AG1267,1,2),MID(Y1267,1,2),MID(Z1267,1,2),MID(AA1267,1,2),MID(AB1267,1,2),MID(AC1267,1,1)))</f>
        <v>8108COCOSALIV</v>
      </c>
      <c r="Y1267" s="1068" t="s">
        <v>574</v>
      </c>
      <c r="Z1267" s="1068" t="s">
        <v>574</v>
      </c>
      <c r="AA1267" s="1068" t="s">
        <v>5288</v>
      </c>
      <c r="AB1267" s="1068" t="s">
        <v>6326</v>
      </c>
      <c r="AC1267" s="1151" t="s">
        <v>56</v>
      </c>
      <c r="AD1267" s="1164" t="s">
        <v>57</v>
      </c>
      <c r="AE1267" s="1287">
        <v>29806</v>
      </c>
      <c r="AF1267" s="1261" t="s">
        <v>394</v>
      </c>
      <c r="AG1267" s="1261" t="s">
        <v>394</v>
      </c>
      <c r="AH1267" s="1261" t="s">
        <v>242</v>
      </c>
      <c r="AI1267" s="1154" t="s">
        <v>4809</v>
      </c>
      <c r="AJ1267" s="1068" t="s">
        <v>58</v>
      </c>
      <c r="AK1267" s="1261" t="s">
        <v>6327</v>
      </c>
      <c r="AL1267" s="1154" t="s">
        <v>2578</v>
      </c>
      <c r="AM1267" s="1351">
        <v>45272.512800925928</v>
      </c>
      <c r="AN1267" s="152"/>
      <c r="AO1267" s="1357"/>
      <c r="AP1267" s="152">
        <v>1</v>
      </c>
      <c r="AQ1267" s="1068"/>
      <c r="AR1267" s="1068"/>
      <c r="AS1267" s="1152" t="s">
        <v>47</v>
      </c>
      <c r="AT1267" s="164" t="s">
        <v>48</v>
      </c>
      <c r="AU1267" s="305"/>
      <c r="AV1267" s="152" t="s">
        <v>47</v>
      </c>
      <c r="AW1267" s="1012" t="s">
        <v>6350</v>
      </c>
      <c r="AX1267" s="1357">
        <v>45306</v>
      </c>
      <c r="AY1267" s="1012" t="s">
        <v>5636</v>
      </c>
      <c r="AZ1267" s="152"/>
      <c r="BA1267" s="152"/>
      <c r="BB1267"/>
      <c r="BC1267"/>
      <c r="BD1267"/>
      <c r="BE1267"/>
      <c r="BF1267"/>
      <c r="BG1267" s="1439">
        <f>IF(V1267="NINGUNO",6, IF(V1267="NIVEL INICIAL 3 AÑOS",6,IF(V1267="NIVEL INICIAL 4 AÑOS",6, IF(V1267="NIVEL INICIAL 5 AÑOS",6, IF(V1267="PRIMARIA - 1ER GRADO",6, IF(V1267="PRIMARIA - 2DO GRADO",7, IF(V1267="PRIMARIA - 3ER GRADO",8, IF(V1267="PRIMARIA - 4TO GRADO",9, IF(V1267="PRIMARIA - 5TO GRADO",10, IF(V1267="PRIMARIA - 6TO GRADO",11, IF(V1267="SECUNDARIA - 1ER GRADO",12, IF(V1267="SECUNDARIA - 2DO GRADO",13, IF(V1267="SECUNDARIA - 3ER GRADO",14, IF(V1267="SECUNDARIA - 4TO GRADO",15))))))))))))))</f>
        <v>6</v>
      </c>
      <c r="BH1267" s="1342">
        <f>DATEDIF(N1267,"31/03/2024","Y")</f>
        <v>13</v>
      </c>
      <c r="BI1267" s="1439">
        <f>BH1267-BG1267</f>
        <v>7</v>
      </c>
      <c r="BJ1267" s="1442" t="str">
        <f>IF(BI1267&lt;=1,"NO TIENE REZAGO", IF(BI1267=2,"2 AÑOS REZAGO", IF(BI1267=3,"3 AÑOS REZAGO", IF(BI1267&gt;=4, "4 AÑOS REZAGO A MÁS"))))</f>
        <v>4 AÑOS REZAGO A MÁS</v>
      </c>
      <c r="BK1267"/>
    </row>
    <row r="1268" spans="1:63" ht="18.75" customHeight="1">
      <c r="A1268" s="1151">
        <v>290</v>
      </c>
      <c r="B1268" s="1152" t="s">
        <v>2836</v>
      </c>
      <c r="C1268" s="1154" t="s">
        <v>33</v>
      </c>
      <c r="D1268" s="1154" t="s">
        <v>33</v>
      </c>
      <c r="E1268" s="1154" t="s">
        <v>116</v>
      </c>
      <c r="F1268" s="1076">
        <v>956039712</v>
      </c>
      <c r="G1268" s="1061" t="str">
        <f>CONCATENATE(MID(Q1268,3,2),MID(P1268,1,2),MID(H1268,1,2),MID(I1268,1,2),MID(J1268,1,2), MID(K1268,1,2),MID(L1268,1,1))</f>
        <v>133SADIDIALP</v>
      </c>
      <c r="H1268" s="164" t="s">
        <v>1349</v>
      </c>
      <c r="I1268" s="164" t="s">
        <v>541</v>
      </c>
      <c r="J1268" s="164" t="s">
        <v>2338</v>
      </c>
      <c r="K1268" s="164" t="s">
        <v>366</v>
      </c>
      <c r="L1268" s="1076" t="s">
        <v>42</v>
      </c>
      <c r="M1268" s="1076" t="s">
        <v>42</v>
      </c>
      <c r="N1268" s="1218">
        <v>41349</v>
      </c>
      <c r="O1268" s="196">
        <v>16</v>
      </c>
      <c r="P1268" s="196">
        <v>3</v>
      </c>
      <c r="Q1268" s="196">
        <v>2013</v>
      </c>
      <c r="R1268" s="1232">
        <f ca="1">DATEDIF(N1268,TODAY(),"Y")</f>
        <v>11</v>
      </c>
      <c r="S1268" s="1154" t="s">
        <v>4808</v>
      </c>
      <c r="T1268" s="1154" t="s">
        <v>42</v>
      </c>
      <c r="U1268" s="1272" t="s">
        <v>2997</v>
      </c>
      <c r="V1268" s="1058" t="s">
        <v>2582</v>
      </c>
      <c r="W1268" s="1152" t="s">
        <v>47</v>
      </c>
      <c r="X1268" s="1153" t="str">
        <f>UPPER(CONCATENATE(MID(AH1268,3,2),MID(AG1268,1,2),MID(Y1268,1,2),MID(Z1268,1,2),MID(AA1268,1,2),MID(AB1268,1,2),MID(AC1268,1,1)))</f>
        <v>965DIGOYUJOV</v>
      </c>
      <c r="Y1268" s="164" t="s">
        <v>541</v>
      </c>
      <c r="Z1268" s="164" t="s">
        <v>550</v>
      </c>
      <c r="AA1268" s="164" t="s">
        <v>289</v>
      </c>
      <c r="AB1268" s="164" t="s">
        <v>309</v>
      </c>
      <c r="AC1268" s="1151" t="s">
        <v>56</v>
      </c>
      <c r="AD1268" s="1154" t="s">
        <v>42</v>
      </c>
      <c r="AE1268" s="1314">
        <v>35191</v>
      </c>
      <c r="AF1268" s="164" t="s">
        <v>74</v>
      </c>
      <c r="AG1268" s="164" t="s">
        <v>180</v>
      </c>
      <c r="AH1268" s="164" t="s">
        <v>334</v>
      </c>
      <c r="AI1268" s="152" t="s">
        <v>4809</v>
      </c>
      <c r="AJ1268" s="1154" t="s">
        <v>42</v>
      </c>
      <c r="AK1268" s="1344" t="s">
        <v>551</v>
      </c>
      <c r="AL1268" s="1154" t="s">
        <v>2578</v>
      </c>
      <c r="AM1268" s="1358">
        <v>45237.718795347224</v>
      </c>
      <c r="AN1268" s="1154" t="s">
        <v>49</v>
      </c>
      <c r="AO1268" s="1292">
        <v>45250</v>
      </c>
      <c r="AP1268" s="1154">
        <v>1</v>
      </c>
      <c r="AQ1268" s="171">
        <v>1</v>
      </c>
      <c r="AR1268" s="171">
        <v>1</v>
      </c>
      <c r="AS1268" s="1152" t="s">
        <v>47</v>
      </c>
      <c r="AT1268" s="1154" t="s">
        <v>76</v>
      </c>
      <c r="AU1268" s="398" t="s">
        <v>47</v>
      </c>
      <c r="AV1268" s="1154"/>
      <c r="AW1268" s="164"/>
      <c r="AX1268" s="1154"/>
      <c r="AY1268" s="164"/>
      <c r="AZ1268" s="1154"/>
      <c r="BA1268" s="1154"/>
      <c r="BB1268" s="164"/>
      <c r="BC1268" s="164"/>
      <c r="BD1268" s="164"/>
      <c r="BE1268" s="164"/>
      <c r="BF1268" s="164"/>
      <c r="BG1268" s="1439">
        <f>IF(V1268="NINGUNO",6, IF(V1268="NIVEL INICIAL 3 AÑOS",6,IF(V1268="NIVEL INICIAL 4 AÑOS",6, IF(V1268="NIVEL INICIAL 5 AÑOS",6, IF(V1268="PRIMARIA - 1ER GRADO",6, IF(V1268="PRIMARIA - 2DO GRADO",7, IF(V1268="PRIMARIA - 3ER GRADO",8, IF(V1268="PRIMARIA - 4TO GRADO",9, IF(V1268="PRIMARIA - 5TO GRADO",10, IF(V1268="PRIMARIA - 6TO GRADO",11, IF(V1268="SECUNDARIA - 1ER GRADO",12, IF(V1268="SECUNDARIA - 2DO GRADO",13, IF(V1268="SECUNDARIA - 3ER GRADO",14, IF(V1268="SECUNDARIA - 4TO GRADO",15))))))))))))))</f>
        <v>10</v>
      </c>
      <c r="BH1268" s="1342">
        <f>DATEDIF(N1268,"31/03/2024","Y")</f>
        <v>11</v>
      </c>
      <c r="BI1268" s="1439">
        <f>BH1268-BG1268</f>
        <v>1</v>
      </c>
      <c r="BJ1268" s="1442" t="str">
        <f>IF(BI1268&lt;=1,"NO TIENE REZAGO", IF(BI1268=2,"2 AÑOS REZAGO", IF(BI1268=3,"3 AÑOS REZAGO", IF(BI1268&gt;=4, "4 AÑOS REZAGO A MÁS"))))</f>
        <v>NO TIENE REZAGO</v>
      </c>
      <c r="BK1268" s="164"/>
    </row>
    <row r="1269" spans="1:63" ht="18.75" customHeight="1">
      <c r="A1269" s="1151">
        <v>1082</v>
      </c>
      <c r="B1269" t="s">
        <v>5311</v>
      </c>
      <c r="C1269" s="1154" t="s">
        <v>33</v>
      </c>
      <c r="D1269" s="1154" t="s">
        <v>33</v>
      </c>
      <c r="E1269" s="1157" t="s">
        <v>68</v>
      </c>
      <c r="F1269" s="1157" t="s">
        <v>5316</v>
      </c>
      <c r="G1269" s="1061" t="str">
        <f>CONCATENATE(MID(Q1269,3,2),MID(P1269,1,2),MID(H1269,1,2),MID(I1269,1,2),MID(J1269,1,2), MID(K1269,1,2),MID(L1269,1,1))</f>
        <v>131SAFRJEGAP</v>
      </c>
      <c r="H1269" s="164" t="s">
        <v>1349</v>
      </c>
      <c r="I1269" s="164" t="s">
        <v>5350</v>
      </c>
      <c r="J1269" s="164" t="s">
        <v>458</v>
      </c>
      <c r="K1269" s="164" t="s">
        <v>1053</v>
      </c>
      <c r="L1269" s="1157" t="s">
        <v>42</v>
      </c>
      <c r="M1269" s="1004" t="s">
        <v>42</v>
      </c>
      <c r="N1269" s="1220">
        <v>41288</v>
      </c>
      <c r="O1269" s="1232">
        <v>14</v>
      </c>
      <c r="P1269" s="1232">
        <v>1</v>
      </c>
      <c r="Q1269" s="1232">
        <v>2013</v>
      </c>
      <c r="R1269" s="1232">
        <f ca="1">DATEDIF(N1269,TODAY(),"Y")</f>
        <v>11</v>
      </c>
      <c r="S1269" s="1162" t="s">
        <v>4808</v>
      </c>
      <c r="T1269" s="1004" t="s">
        <v>42</v>
      </c>
      <c r="U1269" s="1004" t="s">
        <v>120</v>
      </c>
      <c r="V1269" s="1058" t="s">
        <v>2644</v>
      </c>
      <c r="W1269" s="1152" t="s">
        <v>47</v>
      </c>
      <c r="X1269" s="1153" t="str">
        <f>UPPER(CONCATENATE(MID(AH1269,3,2),MID(AG1269,1,2),MID(Y1269,1,2),MID(Z1269,1,2),MID(AA1269,1,2),MID(AB1269,1,2),MID(AC1269,1,1)))</f>
        <v>879FRCAGACEV</v>
      </c>
      <c r="Y1269" s="1004" t="s">
        <v>5350</v>
      </c>
      <c r="Z1269" s="1004" t="s">
        <v>385</v>
      </c>
      <c r="AA1269" s="1004" t="s">
        <v>5460</v>
      </c>
      <c r="AB1269" s="1004" t="s">
        <v>1633</v>
      </c>
      <c r="AC1269" s="1151" t="s">
        <v>56</v>
      </c>
      <c r="AD1269" s="1154" t="s">
        <v>42</v>
      </c>
      <c r="AE1269" s="1289">
        <v>32048</v>
      </c>
      <c r="AF1269" s="1004">
        <v>28</v>
      </c>
      <c r="AG1269" s="1004">
        <v>9</v>
      </c>
      <c r="AH1269" s="1004">
        <v>1987</v>
      </c>
      <c r="AI1269" s="1154" t="s">
        <v>4809</v>
      </c>
      <c r="AJ1269" s="1004" t="s">
        <v>42</v>
      </c>
      <c r="AK1269" s="1004" t="s">
        <v>42</v>
      </c>
      <c r="AL1269" s="1154" t="s">
        <v>2578</v>
      </c>
      <c r="AM1269" s="1353">
        <v>45260</v>
      </c>
      <c r="AN1269" s="1154" t="s">
        <v>49</v>
      </c>
      <c r="AO1269" s="1353">
        <v>45293</v>
      </c>
      <c r="AP1269" s="1157">
        <v>2</v>
      </c>
      <c r="AQ1269" s="1232">
        <v>1</v>
      </c>
      <c r="AR1269" s="1232">
        <v>1</v>
      </c>
      <c r="AS1269" s="1404" t="s">
        <v>47</v>
      </c>
      <c r="AT1269" s="164" t="s">
        <v>5498</v>
      </c>
      <c r="AU1269" s="164"/>
      <c r="AW1269" s="1004"/>
      <c r="AX1269" s="1157"/>
      <c r="AY1269" s="1004"/>
      <c r="AZ1269" s="152"/>
      <c r="BA1269" s="152"/>
      <c r="BB1269" s="164"/>
      <c r="BC1269" s="164"/>
      <c r="BD1269" s="164"/>
      <c r="BE1269" s="164"/>
      <c r="BF1269" s="164"/>
      <c r="BG1269" s="1439">
        <f>IF(V1269="NINGUNO",6, IF(V1269="NIVEL INICIAL 3 AÑOS",6,IF(V1269="NIVEL INICIAL 4 AÑOS",6, IF(V1269="NIVEL INICIAL 5 AÑOS",6, IF(V1269="PRIMARIA - 1ER GRADO",6, IF(V1269="PRIMARIA - 2DO GRADO",7, IF(V1269="PRIMARIA - 3ER GRADO",8, IF(V1269="PRIMARIA - 4TO GRADO",9, IF(V1269="PRIMARIA - 5TO GRADO",10, IF(V1269="PRIMARIA - 6TO GRADO",11, IF(V1269="SECUNDARIA - 1ER GRADO",12, IF(V1269="SECUNDARIA - 2DO GRADO",13, IF(V1269="SECUNDARIA - 3ER GRADO",14, IF(V1269="SECUNDARIA - 4TO GRADO",15))))))))))))))</f>
        <v>9</v>
      </c>
      <c r="BH1269" s="1342">
        <f>DATEDIF(N1269,"31/03/2024","Y")</f>
        <v>11</v>
      </c>
      <c r="BI1269" s="1439">
        <f>BH1269-BG1269</f>
        <v>2</v>
      </c>
      <c r="BJ1269" s="1442" t="str">
        <f>IF(BI1269&lt;=1,"NO TIENE REZAGO", IF(BI1269=2,"2 AÑOS REZAGO", IF(BI1269=3,"3 AÑOS REZAGO", IF(BI1269&gt;=4, "4 AÑOS REZAGO A MÁS"))))</f>
        <v>2 AÑOS REZAGO</v>
      </c>
      <c r="BK1269"/>
    </row>
    <row r="1270" spans="1:63" ht="18.75" customHeight="1">
      <c r="A1270" s="1151">
        <v>974</v>
      </c>
      <c r="B1270" t="s">
        <v>4811</v>
      </c>
      <c r="C1270" s="1154" t="s">
        <v>5146</v>
      </c>
      <c r="D1270" s="1154" t="s">
        <v>4021</v>
      </c>
      <c r="E1270" s="1155" t="s">
        <v>484</v>
      </c>
      <c r="F1270" s="1155">
        <v>945460737</v>
      </c>
      <c r="G1270" s="1061" t="str">
        <f>CONCATENATE(MID(Q1270,3,2),MID(P1270,1,2),MID(H1270,1,2),MID(I1270,1,2),MID(J1270,1,2), MID(K1270,1,2),MID(L1270,1,1))</f>
        <v>089SAPIDILOS</v>
      </c>
      <c r="H1270" s="1187" t="s">
        <v>1349</v>
      </c>
      <c r="I1270" s="1187" t="s">
        <v>510</v>
      </c>
      <c r="J1270" s="1187" t="s">
        <v>4549</v>
      </c>
      <c r="K1270" s="1187" t="s">
        <v>3104</v>
      </c>
      <c r="L1270" s="1154" t="s">
        <v>57</v>
      </c>
      <c r="M1270" s="1217" t="s">
        <v>57</v>
      </c>
      <c r="N1270" s="1218">
        <v>39714</v>
      </c>
      <c r="O1270" s="196">
        <v>23</v>
      </c>
      <c r="P1270" s="196">
        <v>9</v>
      </c>
      <c r="Q1270" s="196">
        <v>2008</v>
      </c>
      <c r="R1270" s="1232">
        <f ca="1">DATEDIF(N1270,TODAY(),"Y")</f>
        <v>15</v>
      </c>
      <c r="S1270" s="1154" t="s">
        <v>4809</v>
      </c>
      <c r="T1270" s="1163" t="s">
        <v>2590</v>
      </c>
      <c r="U1270" s="1161">
        <v>10</v>
      </c>
      <c r="V1270" s="1058" t="s">
        <v>2582</v>
      </c>
      <c r="W1270" s="1152" t="s">
        <v>47</v>
      </c>
      <c r="X1270" s="1153" t="str">
        <f>UPPER(CONCATENATE(MID(AH1270,3,2),MID(AG1270,1,2),MID(Y1270,1,2),MID(Z1270,1,2),MID(AA1270,1,2),MID(AB1270,1,2),MID(AC1270,1,1)))</f>
        <v>8110PINIXIMAV</v>
      </c>
      <c r="Y1270" s="1180" t="s">
        <v>510</v>
      </c>
      <c r="Z1270" s="1190" t="s">
        <v>53</v>
      </c>
      <c r="AA1270" s="1187" t="s">
        <v>4550</v>
      </c>
      <c r="AB1270" s="1187" t="s">
        <v>185</v>
      </c>
      <c r="AC1270" s="1151" t="s">
        <v>56</v>
      </c>
      <c r="AD1270" s="1164" t="s">
        <v>57</v>
      </c>
      <c r="AE1270" s="1298">
        <v>29865</v>
      </c>
      <c r="AF1270" s="1161">
        <v>6</v>
      </c>
      <c r="AG1270" s="1161">
        <v>10</v>
      </c>
      <c r="AH1270" s="1161">
        <v>1981</v>
      </c>
      <c r="AI1270" s="152" t="s">
        <v>4809</v>
      </c>
      <c r="AJ1270" s="1190" t="s">
        <v>58</v>
      </c>
      <c r="AK1270" s="210">
        <v>16592577</v>
      </c>
      <c r="AL1270" s="1154" t="s">
        <v>2578</v>
      </c>
      <c r="AM1270" s="1312">
        <v>45208</v>
      </c>
      <c r="AN1270" s="1154" t="s">
        <v>49</v>
      </c>
      <c r="AO1270" s="1371">
        <v>45281</v>
      </c>
      <c r="AP1270" s="1154">
        <v>1</v>
      </c>
      <c r="AQ1270" s="171">
        <v>1</v>
      </c>
      <c r="AR1270" s="196">
        <v>1</v>
      </c>
      <c r="AS1270" s="1403" t="s">
        <v>47</v>
      </c>
      <c r="AT1270" s="1161" t="s">
        <v>84</v>
      </c>
      <c r="AU1270" s="164" t="s">
        <v>47</v>
      </c>
      <c r="AW1270" s="164"/>
      <c r="AX1270" s="152"/>
      <c r="AY1270" s="164"/>
      <c r="AZ1270" s="152"/>
      <c r="BA1270" s="152"/>
      <c r="BB1270" s="164"/>
      <c r="BC1270" s="164"/>
      <c r="BD1270" s="164"/>
      <c r="BE1270" s="164"/>
      <c r="BF1270" s="164"/>
      <c r="BG1270" s="1439">
        <f>IF(V1270="NINGUNO",6, IF(V1270="NIVEL INICIAL 3 AÑOS",6,IF(V1270="NIVEL INICIAL 4 AÑOS",6, IF(V1270="NIVEL INICIAL 5 AÑOS",6, IF(V1270="PRIMARIA - 1ER GRADO",6, IF(V1270="PRIMARIA - 2DO GRADO",7, IF(V1270="PRIMARIA - 3ER GRADO",8, IF(V1270="PRIMARIA - 4TO GRADO",9, IF(V1270="PRIMARIA - 5TO GRADO",10, IF(V1270="PRIMARIA - 6TO GRADO",11, IF(V1270="SECUNDARIA - 1ER GRADO",12, IF(V1270="SECUNDARIA - 2DO GRADO",13, IF(V1270="SECUNDARIA - 3ER GRADO",14, IF(V1270="SECUNDARIA - 4TO GRADO",15))))))))))))))</f>
        <v>10</v>
      </c>
      <c r="BH1270" s="1342">
        <f>DATEDIF(N1270,"31/03/2024","Y")</f>
        <v>15</v>
      </c>
      <c r="BI1270" s="1439">
        <f>BH1270-BG1270</f>
        <v>5</v>
      </c>
      <c r="BJ1270" s="1442" t="str">
        <f>IF(BI1270&lt;=1,"NO TIENE REZAGO", IF(BI1270=2,"2 AÑOS REZAGO", IF(BI1270=3,"3 AÑOS REZAGO", IF(BI1270&gt;=4, "4 AÑOS REZAGO A MÁS"))))</f>
        <v>4 AÑOS REZAGO A MÁS</v>
      </c>
      <c r="BK1270" s="164"/>
    </row>
    <row r="1271" spans="1:63" ht="18.75" customHeight="1">
      <c r="A1271" s="1151">
        <v>584</v>
      </c>
      <c r="B1271" s="1152" t="s">
        <v>2836</v>
      </c>
      <c r="C1271" s="1154" t="s">
        <v>33</v>
      </c>
      <c r="D1271" s="1154" t="s">
        <v>33</v>
      </c>
      <c r="E1271" s="1154" t="s">
        <v>91</v>
      </c>
      <c r="F1271" s="1154" t="s">
        <v>1473</v>
      </c>
      <c r="G1271" s="1061" t="str">
        <f>CONCATENATE(MID(Q1271,3,2),MID(P1271,1,2),MID(H1271,1,2),MID(I1271,1,2),MID(J1271,1,2), MID(K1271,1,2),MID(L1271,1,1))</f>
        <v>096SAROMAISS</v>
      </c>
      <c r="H1271" s="164" t="s">
        <v>1349</v>
      </c>
      <c r="I1271" s="164" t="s">
        <v>354</v>
      </c>
      <c r="J1271" s="164" t="s">
        <v>3534</v>
      </c>
      <c r="K1271" s="164" t="s">
        <v>270</v>
      </c>
      <c r="L1271" s="1154" t="s">
        <v>57</v>
      </c>
      <c r="M1271" s="1217" t="s">
        <v>57</v>
      </c>
      <c r="N1271" s="1218">
        <v>39994</v>
      </c>
      <c r="O1271" s="196">
        <v>30</v>
      </c>
      <c r="P1271" s="196">
        <v>6</v>
      </c>
      <c r="Q1271" s="196">
        <v>2009</v>
      </c>
      <c r="R1271" s="1232">
        <f ca="1">DATEDIF(N1271,TODAY(),"Y")</f>
        <v>14</v>
      </c>
      <c r="S1271" s="1154" t="s">
        <v>4809</v>
      </c>
      <c r="T1271" s="1163" t="s">
        <v>86</v>
      </c>
      <c r="U1271" s="1154">
        <v>34929267</v>
      </c>
      <c r="V1271" s="1058" t="s">
        <v>2586</v>
      </c>
      <c r="W1271" s="1152" t="s">
        <v>47</v>
      </c>
      <c r="X1271" s="1153" t="str">
        <f>UPPER(CONCATENATE(MID(AH1271,3,2),MID(AG1271,1,2),MID(Y1271,1,2),MID(Z1271,1,2),MID(AA1271,1,2),MID(AB1271,1,2),MID(AC1271,1,1)))</f>
        <v>899ROCOMANIV</v>
      </c>
      <c r="Y1271" s="164" t="s">
        <v>354</v>
      </c>
      <c r="Z1271" s="164" t="s">
        <v>467</v>
      </c>
      <c r="AA1271" s="164" t="s">
        <v>1474</v>
      </c>
      <c r="AB1271" s="1161" t="s">
        <v>53</v>
      </c>
      <c r="AC1271" s="1151" t="s">
        <v>56</v>
      </c>
      <c r="AD1271" s="1164" t="s">
        <v>57</v>
      </c>
      <c r="AE1271" s="1286">
        <v>32769</v>
      </c>
      <c r="AF1271" s="164" t="s">
        <v>199</v>
      </c>
      <c r="AG1271" s="164" t="s">
        <v>45</v>
      </c>
      <c r="AH1271" s="164" t="s">
        <v>145</v>
      </c>
      <c r="AI1271" s="152" t="s">
        <v>4809</v>
      </c>
      <c r="AJ1271" s="1190" t="s">
        <v>58</v>
      </c>
      <c r="AK1271" s="171">
        <v>18632362</v>
      </c>
      <c r="AL1271" s="1154" t="s">
        <v>2578</v>
      </c>
      <c r="AM1271" s="1312">
        <v>45202</v>
      </c>
      <c r="AN1271" s="1154"/>
      <c r="AO1271" s="1377"/>
      <c r="AP1271" s="1154"/>
      <c r="AQ1271" s="171"/>
      <c r="AR1271" s="171"/>
      <c r="AS1271" s="1152" t="s">
        <v>47</v>
      </c>
      <c r="AT1271" s="1154" t="s">
        <v>188</v>
      </c>
      <c r="AU1271" s="398" t="s">
        <v>47</v>
      </c>
      <c r="AV1271" s="1154"/>
      <c r="AW1271" s="164"/>
      <c r="AX1271" s="1154"/>
      <c r="AY1271" s="164"/>
      <c r="AZ1271" s="1154"/>
      <c r="BA1271" s="1154"/>
      <c r="BB1271" s="164"/>
      <c r="BC1271" s="164"/>
      <c r="BD1271" s="164"/>
      <c r="BE1271" s="164"/>
      <c r="BF1271" s="164"/>
      <c r="BG1271" s="1439">
        <f>IF(V1271="NINGUNO",6, IF(V1271="NIVEL INICIAL 3 AÑOS",6,IF(V1271="NIVEL INICIAL 4 AÑOS",6, IF(V1271="NIVEL INICIAL 5 AÑOS",6, IF(V1271="PRIMARIA - 1ER GRADO",6, IF(V1271="PRIMARIA - 2DO GRADO",7, IF(V1271="PRIMARIA - 3ER GRADO",8, IF(V1271="PRIMARIA - 4TO GRADO",9, IF(V1271="PRIMARIA - 5TO GRADO",10, IF(V1271="PRIMARIA - 6TO GRADO",11, IF(V1271="SECUNDARIA - 1ER GRADO",12, IF(V1271="SECUNDARIA - 2DO GRADO",13, IF(V1271="SECUNDARIA - 3ER GRADO",14, IF(V1271="SECUNDARIA - 4TO GRADO",15))))))))))))))</f>
        <v>11</v>
      </c>
      <c r="BH1271" s="1342">
        <f>DATEDIF(N1271,"31/03/2024","Y")</f>
        <v>14</v>
      </c>
      <c r="BI1271" s="1439">
        <f>BH1271-BG1271</f>
        <v>3</v>
      </c>
      <c r="BJ1271" s="1442" t="str">
        <f>IF(BI1271&lt;=1,"NO TIENE REZAGO", IF(BI1271=2,"2 AÑOS REZAGO", IF(BI1271=3,"3 AÑOS REZAGO", IF(BI1271&gt;=4, "4 AÑOS REZAGO A MÁS"))))</f>
        <v>3 AÑOS REZAGO</v>
      </c>
      <c r="BK1271" s="164"/>
    </row>
    <row r="1272" spans="1:63" ht="18.75" customHeight="1">
      <c r="A1272" s="1151">
        <v>648</v>
      </c>
      <c r="B1272" s="1152" t="s">
        <v>2836</v>
      </c>
      <c r="C1272" s="1154" t="s">
        <v>33</v>
      </c>
      <c r="D1272" s="1154" t="s">
        <v>33</v>
      </c>
      <c r="E1272" s="1154" t="s">
        <v>2048</v>
      </c>
      <c r="F1272" s="1154">
        <v>907331448</v>
      </c>
      <c r="G1272" s="1061" t="str">
        <f>CONCATENATE(MID(Q1272,3,2),MID(P1272,1,2),MID(H1272,1,2),MID(I1272,1,2),MID(J1272,1,2), MID(K1272,1,2),MID(L1272,1,1))</f>
        <v>1410SATOANSOS</v>
      </c>
      <c r="H1272" s="164" t="s">
        <v>1349</v>
      </c>
      <c r="I1272" s="164" t="s">
        <v>102</v>
      </c>
      <c r="J1272" s="164" t="s">
        <v>3657</v>
      </c>
      <c r="K1272" s="164" t="s">
        <v>1661</v>
      </c>
      <c r="L1272" s="1154" t="s">
        <v>57</v>
      </c>
      <c r="M1272" s="1217" t="s">
        <v>57</v>
      </c>
      <c r="N1272" s="1218">
        <v>41933</v>
      </c>
      <c r="O1272" s="196">
        <v>21</v>
      </c>
      <c r="P1272" s="196">
        <v>10</v>
      </c>
      <c r="Q1272" s="196">
        <v>2014</v>
      </c>
      <c r="R1272" s="1232">
        <f ca="1">DATEDIF(N1272,TODAY(),"Y")</f>
        <v>9</v>
      </c>
      <c r="S1272" s="1154" t="s">
        <v>4809</v>
      </c>
      <c r="T1272" s="1163" t="s">
        <v>2590</v>
      </c>
      <c r="U1272" s="1246" t="s">
        <v>3658</v>
      </c>
      <c r="V1272" s="1058" t="s">
        <v>2602</v>
      </c>
      <c r="W1272" s="1152" t="s">
        <v>47</v>
      </c>
      <c r="X1272" s="1153" t="str">
        <f>UPPER(CONCATENATE(MID(AH1272,3,2),MID(AG1272,1,2),MID(Y1272,1,2),MID(Z1272,1,2),MID(AA1272,1,2),MID(AB1272,1,2),MID(AC1272,1,1)))</f>
        <v>896TODEEGCAV</v>
      </c>
      <c r="Y1272" s="164" t="s">
        <v>102</v>
      </c>
      <c r="Z1272" s="164" t="s">
        <v>1623</v>
      </c>
      <c r="AA1272" s="164" t="s">
        <v>1624</v>
      </c>
      <c r="AB1272" s="164" t="s">
        <v>383</v>
      </c>
      <c r="AC1272" s="1151" t="s">
        <v>56</v>
      </c>
      <c r="AD1272" s="1164" t="s">
        <v>57</v>
      </c>
      <c r="AE1272" s="1286">
        <v>32681</v>
      </c>
      <c r="AF1272" s="164" t="s">
        <v>252</v>
      </c>
      <c r="AG1272" s="164" t="s">
        <v>74</v>
      </c>
      <c r="AH1272" s="164" t="s">
        <v>145</v>
      </c>
      <c r="AI1272" s="152" t="s">
        <v>4809</v>
      </c>
      <c r="AJ1272" s="1190" t="s">
        <v>58</v>
      </c>
      <c r="AK1272" s="1330" t="s">
        <v>1625</v>
      </c>
      <c r="AL1272" s="1154" t="s">
        <v>2578</v>
      </c>
      <c r="AM1272" s="1312">
        <v>45219.730520833335</v>
      </c>
      <c r="AN1272" s="1154"/>
      <c r="AO1272" s="1371"/>
      <c r="AP1272" s="1154"/>
      <c r="AQ1272" s="171"/>
      <c r="AR1272" s="171"/>
      <c r="AS1272" s="1152" t="s">
        <v>47</v>
      </c>
      <c r="AT1272" s="1154" t="s">
        <v>67</v>
      </c>
      <c r="AU1272" s="398" t="s">
        <v>47</v>
      </c>
      <c r="AV1272" s="1154"/>
      <c r="AW1272" s="164"/>
      <c r="AX1272" s="1154"/>
      <c r="AY1272" s="164"/>
      <c r="AZ1272" s="1154"/>
      <c r="BA1272" s="1154"/>
      <c r="BB1272" s="164"/>
      <c r="BC1272" s="164"/>
      <c r="BD1272" s="164"/>
      <c r="BE1272" s="164"/>
      <c r="BF1272" s="164"/>
      <c r="BG1272" s="1439">
        <f>IF(V1272="NINGUNO",6, IF(V1272="NIVEL INICIAL 3 AÑOS",6,IF(V1272="NIVEL INICIAL 4 AÑOS",6, IF(V1272="NIVEL INICIAL 5 AÑOS",6, IF(V1272="PRIMARIA - 1ER GRADO",6, IF(V1272="PRIMARIA - 2DO GRADO",7, IF(V1272="PRIMARIA - 3ER GRADO",8, IF(V1272="PRIMARIA - 4TO GRADO",9, IF(V1272="PRIMARIA - 5TO GRADO",10, IF(V1272="PRIMARIA - 6TO GRADO",11, IF(V1272="SECUNDARIA - 1ER GRADO",12, IF(V1272="SECUNDARIA - 2DO GRADO",13, IF(V1272="SECUNDARIA - 3ER GRADO",14, IF(V1272="SECUNDARIA - 4TO GRADO",15))))))))))))))</f>
        <v>8</v>
      </c>
      <c r="BH1272" s="1342">
        <f>DATEDIF(N1272,"31/03/2024","Y")</f>
        <v>9</v>
      </c>
      <c r="BI1272" s="1439">
        <f>BH1272-BG1272</f>
        <v>1</v>
      </c>
      <c r="BJ1272" s="1442" t="str">
        <f>IF(BI1272&lt;=1,"NO TIENE REZAGO", IF(BI1272=2,"2 AÑOS REZAGO", IF(BI1272=3,"3 AÑOS REZAGO", IF(BI1272&gt;=4, "4 AÑOS REZAGO A MÁS"))))</f>
        <v>NO TIENE REZAGO</v>
      </c>
      <c r="BK1272" s="164"/>
    </row>
    <row r="1273" spans="1:63" ht="18.75" customHeight="1">
      <c r="A1273" s="1151">
        <v>647</v>
      </c>
      <c r="B1273" s="1152" t="s">
        <v>2836</v>
      </c>
      <c r="C1273" s="1154" t="s">
        <v>33</v>
      </c>
      <c r="D1273" s="1154" t="s">
        <v>33</v>
      </c>
      <c r="E1273" s="1154" t="s">
        <v>2048</v>
      </c>
      <c r="F1273" s="1154">
        <v>907331448</v>
      </c>
      <c r="G1273" s="1061" t="str">
        <f>CONCATENATE(MID(Q1273,3,2),MID(P1273,1,2),MID(H1273,1,2),MID(I1273,1,2),MID(J1273,1,2), MID(K1273,1,2),MID(L1273,1,1))</f>
        <v>0810SATOEGGLS</v>
      </c>
      <c r="H1273" s="164" t="s">
        <v>1349</v>
      </c>
      <c r="I1273" s="164" t="s">
        <v>102</v>
      </c>
      <c r="J1273" s="164" t="s">
        <v>3654</v>
      </c>
      <c r="K1273" s="164" t="s">
        <v>3655</v>
      </c>
      <c r="L1273" s="1154" t="s">
        <v>57</v>
      </c>
      <c r="M1273" s="1217" t="s">
        <v>57</v>
      </c>
      <c r="N1273" s="1218">
        <v>39747</v>
      </c>
      <c r="O1273" s="196">
        <v>26</v>
      </c>
      <c r="P1273" s="196">
        <v>10</v>
      </c>
      <c r="Q1273" s="196">
        <v>2008</v>
      </c>
      <c r="R1273" s="1232">
        <f ca="1">DATEDIF(N1273,TODAY(),"Y")</f>
        <v>15</v>
      </c>
      <c r="S1273" s="1154" t="s">
        <v>4809</v>
      </c>
      <c r="T1273" s="1163" t="s">
        <v>86</v>
      </c>
      <c r="U1273" s="1246" t="s">
        <v>3656</v>
      </c>
      <c r="V1273" s="1058" t="s">
        <v>2597</v>
      </c>
      <c r="W1273" s="1152" t="s">
        <v>47</v>
      </c>
      <c r="X1273" s="1153" t="str">
        <f>UPPER(CONCATENATE(MID(AH1273,3,2),MID(AG1273,1,2),MID(Y1273,1,2),MID(Z1273,1,2),MID(AA1273,1,2),MID(AB1273,1,2),MID(AC1273,1,1)))</f>
        <v>896TODEEGCAV</v>
      </c>
      <c r="Y1273" s="164" t="s">
        <v>102</v>
      </c>
      <c r="Z1273" s="164" t="s">
        <v>1623</v>
      </c>
      <c r="AA1273" s="164" t="s">
        <v>1624</v>
      </c>
      <c r="AB1273" s="164" t="s">
        <v>383</v>
      </c>
      <c r="AC1273" s="1151" t="s">
        <v>56</v>
      </c>
      <c r="AD1273" s="1164" t="s">
        <v>57</v>
      </c>
      <c r="AE1273" s="1286">
        <v>32681</v>
      </c>
      <c r="AF1273" s="164" t="s">
        <v>252</v>
      </c>
      <c r="AG1273" s="164" t="s">
        <v>74</v>
      </c>
      <c r="AH1273" s="164" t="s">
        <v>145</v>
      </c>
      <c r="AI1273" s="152" t="s">
        <v>4809</v>
      </c>
      <c r="AJ1273" s="1190" t="s">
        <v>58</v>
      </c>
      <c r="AK1273" s="1330" t="s">
        <v>1625</v>
      </c>
      <c r="AL1273" s="1154" t="s">
        <v>2578</v>
      </c>
      <c r="AM1273" s="1312">
        <v>45219.730520833335</v>
      </c>
      <c r="AN1273" s="1154" t="s">
        <v>49</v>
      </c>
      <c r="AO1273" s="1371">
        <v>45240</v>
      </c>
      <c r="AP1273" s="1154">
        <v>2</v>
      </c>
      <c r="AQ1273" s="171">
        <v>2</v>
      </c>
      <c r="AR1273" s="171">
        <v>2</v>
      </c>
      <c r="AS1273" s="1152" t="s">
        <v>47</v>
      </c>
      <c r="AT1273" s="1154" t="s">
        <v>67</v>
      </c>
      <c r="AU1273" s="398" t="s">
        <v>47</v>
      </c>
      <c r="AV1273" s="1154"/>
      <c r="AW1273" s="164"/>
      <c r="AX1273" s="1154"/>
      <c r="AY1273" s="164"/>
      <c r="AZ1273" s="1154"/>
      <c r="BA1273" s="1154"/>
      <c r="BB1273" s="164"/>
      <c r="BC1273" s="164"/>
      <c r="BD1273" s="164"/>
      <c r="BE1273" s="164"/>
      <c r="BF1273" s="164"/>
      <c r="BG1273" s="1439">
        <f>IF(V1273="NINGUNO",6, IF(V1273="NIVEL INICIAL 3 AÑOS",6,IF(V1273="NIVEL INICIAL 4 AÑOS",6, IF(V1273="NIVEL INICIAL 5 AÑOS",6, IF(V1273="PRIMARIA - 1ER GRADO",6, IF(V1273="PRIMARIA - 2DO GRADO",7, IF(V1273="PRIMARIA - 3ER GRADO",8, IF(V1273="PRIMARIA - 4TO GRADO",9, IF(V1273="PRIMARIA - 5TO GRADO",10, IF(V1273="PRIMARIA - 6TO GRADO",11, IF(V1273="SECUNDARIA - 1ER GRADO",12, IF(V1273="SECUNDARIA - 2DO GRADO",13, IF(V1273="SECUNDARIA - 3ER GRADO",14, IF(V1273="SECUNDARIA - 4TO GRADO",15))))))))))))))</f>
        <v>13</v>
      </c>
      <c r="BH1273" s="1342">
        <f>DATEDIF(N1273,"31/03/2024","Y")</f>
        <v>15</v>
      </c>
      <c r="BI1273" s="1439">
        <f>BH1273-BG1273</f>
        <v>2</v>
      </c>
      <c r="BJ1273" s="1442" t="str">
        <f>IF(BI1273&lt;=1,"NO TIENE REZAGO", IF(BI1273=2,"2 AÑOS REZAGO", IF(BI1273=3,"3 AÑOS REZAGO", IF(BI1273&gt;=4, "4 AÑOS REZAGO A MÁS"))))</f>
        <v>2 AÑOS REZAGO</v>
      </c>
      <c r="BK1273" s="164"/>
    </row>
    <row r="1274" spans="1:63" ht="18.75" customHeight="1">
      <c r="A1274" s="1151">
        <v>671</v>
      </c>
      <c r="B1274" s="1152" t="s">
        <v>2836</v>
      </c>
      <c r="C1274" s="1154" t="s">
        <v>33</v>
      </c>
      <c r="D1274" s="1154" t="s">
        <v>33</v>
      </c>
      <c r="E1274" s="1156" t="s">
        <v>68</v>
      </c>
      <c r="F1274" s="398">
        <v>937209097</v>
      </c>
      <c r="G1274" s="1061" t="str">
        <f>CONCATENATE(MID(Q1274,3,2),MID(P1274,1,2),MID(H1274,1,2),MID(I1274,1,2),MID(J1274,1,2), MID(K1274,1,2),MID(L1274,1,1))</f>
        <v>209SAVANODEN</v>
      </c>
      <c r="H1274" s="164" t="s">
        <v>1349</v>
      </c>
      <c r="I1274" s="164" t="s">
        <v>650</v>
      </c>
      <c r="J1274" s="164" t="s">
        <v>3557</v>
      </c>
      <c r="K1274" s="164" t="s">
        <v>3703</v>
      </c>
      <c r="L1274" s="1076" t="s">
        <v>1938</v>
      </c>
      <c r="M1274" s="1161" t="s">
        <v>1938</v>
      </c>
      <c r="N1274" s="1218">
        <v>44075</v>
      </c>
      <c r="O1274" s="196">
        <v>1</v>
      </c>
      <c r="P1274" s="196">
        <v>9</v>
      </c>
      <c r="Q1274" s="196">
        <v>2020</v>
      </c>
      <c r="R1274" s="1232">
        <f ca="1">DATEDIF(N1274,TODAY(),"Y")</f>
        <v>3</v>
      </c>
      <c r="S1274" s="1154" t="s">
        <v>4808</v>
      </c>
      <c r="T1274" s="164" t="s">
        <v>2113</v>
      </c>
      <c r="U1274" s="1243">
        <v>91997020</v>
      </c>
      <c r="V1274" s="1076" t="s">
        <v>53</v>
      </c>
      <c r="W1274" s="1152" t="s">
        <v>47</v>
      </c>
      <c r="X1274" s="1153" t="str">
        <f>UPPER(CONCATENATE(MID(AH1274,3,2),MID(AG1274,1,2),MID(Y1274,1,2),MID(Z1274,1,2),MID(AA1274,1,2),MID(AB1274,1,2),MID(AC1274,1,1)))</f>
        <v>8712VALOELANV</v>
      </c>
      <c r="Y1274" s="164" t="s">
        <v>650</v>
      </c>
      <c r="Z1274" s="164" t="s">
        <v>108</v>
      </c>
      <c r="AA1274" s="164" t="s">
        <v>1687</v>
      </c>
      <c r="AB1274" s="164" t="s">
        <v>1688</v>
      </c>
      <c r="AC1274" s="1151" t="s">
        <v>56</v>
      </c>
      <c r="AD1274" s="1164" t="s">
        <v>111</v>
      </c>
      <c r="AE1274" s="1286">
        <v>32140</v>
      </c>
      <c r="AF1274" s="164" t="s">
        <v>753</v>
      </c>
      <c r="AG1274" s="164" t="s">
        <v>206</v>
      </c>
      <c r="AH1274" s="164" t="s">
        <v>249</v>
      </c>
      <c r="AI1274" s="152" t="s">
        <v>4809</v>
      </c>
      <c r="AJ1274" s="1156" t="s">
        <v>142</v>
      </c>
      <c r="AK1274" s="1331" t="s">
        <v>1689</v>
      </c>
      <c r="AL1274" s="1154" t="s">
        <v>2578</v>
      </c>
      <c r="AM1274" s="1312">
        <v>45212.456785173606</v>
      </c>
      <c r="AN1274" s="1154" t="s">
        <v>49</v>
      </c>
      <c r="AO1274" s="1371">
        <v>45245</v>
      </c>
      <c r="AP1274" s="1154">
        <v>1</v>
      </c>
      <c r="AQ1274" s="171">
        <v>1</v>
      </c>
      <c r="AR1274" s="171">
        <v>1</v>
      </c>
      <c r="AS1274" s="1152" t="s">
        <v>47</v>
      </c>
      <c r="AT1274" s="1154" t="s">
        <v>76</v>
      </c>
      <c r="AU1274" s="398" t="s">
        <v>47</v>
      </c>
      <c r="AV1274" s="1154"/>
      <c r="AW1274" s="164"/>
      <c r="AX1274" s="1154"/>
      <c r="AY1274" s="164"/>
      <c r="AZ1274" s="1154"/>
      <c r="BA1274" s="1154"/>
      <c r="BB1274" s="164"/>
      <c r="BC1274" s="164"/>
      <c r="BD1274" s="164"/>
      <c r="BE1274" s="164"/>
      <c r="BF1274" s="164"/>
      <c r="BG1274" s="1439">
        <f>IF(V1274="NINGUNO",6, IF(V1274="NIVEL INICIAL 3 AÑOS",6,IF(V1274="NIVEL INICIAL 4 AÑOS",6, IF(V1274="NIVEL INICIAL 5 AÑOS",6, IF(V1274="PRIMARIA - 1ER GRADO",6, IF(V1274="PRIMARIA - 2DO GRADO",7, IF(V1274="PRIMARIA - 3ER GRADO",8, IF(V1274="PRIMARIA - 4TO GRADO",9, IF(V1274="PRIMARIA - 5TO GRADO",10, IF(V1274="PRIMARIA - 6TO GRADO",11, IF(V1274="SECUNDARIA - 1ER GRADO",12, IF(V1274="SECUNDARIA - 2DO GRADO",13, IF(V1274="SECUNDARIA - 3ER GRADO",14, IF(V1274="SECUNDARIA - 4TO GRADO",15))))))))))))))</f>
        <v>6</v>
      </c>
      <c r="BH1274" s="1342">
        <f>DATEDIF(N1274,"31/03/2024","Y")</f>
        <v>3</v>
      </c>
      <c r="BI1274" s="1439">
        <f>BH1274-BG1274</f>
        <v>-3</v>
      </c>
      <c r="BJ1274" s="1442" t="str">
        <f>IF(BI1274&lt;=1,"NO TIENE REZAGO", IF(BI1274=2,"2 AÑOS REZAGO", IF(BI1274=3,"3 AÑOS REZAGO", IF(BI1274&gt;=4, "4 AÑOS REZAGO A MÁS"))))</f>
        <v>NO TIENE REZAGO</v>
      </c>
      <c r="BK1274" s="164"/>
    </row>
    <row r="1275" spans="1:63" ht="18.75" customHeight="1">
      <c r="A1275" s="1151">
        <v>41</v>
      </c>
      <c r="B1275" s="1153" t="s">
        <v>2575</v>
      </c>
      <c r="C1275" s="1061" t="s">
        <v>33</v>
      </c>
      <c r="D1275" s="1061" t="s">
        <v>33</v>
      </c>
      <c r="E1275" s="1156" t="s">
        <v>68</v>
      </c>
      <c r="F1275" s="1058">
        <v>945056564</v>
      </c>
      <c r="G1275" s="1061" t="str">
        <f>CONCATENATE(MID(Q1275,3,2),MID(P1275,1,2),MID(H1275,1,2),MID(I1275,1,2),MID(J1275,1,2), MID(K1275,1,2),MID(L1275,1,1))</f>
        <v>1311SAVISAABS</v>
      </c>
      <c r="H1275" s="1193" t="s">
        <v>1349</v>
      </c>
      <c r="I1275" s="1193" t="s">
        <v>1725</v>
      </c>
      <c r="J1275" s="1193" t="s">
        <v>2594</v>
      </c>
      <c r="K1275" s="1193" t="s">
        <v>2581</v>
      </c>
      <c r="L1275" s="1154" t="s">
        <v>57</v>
      </c>
      <c r="M1275" s="1217" t="s">
        <v>57</v>
      </c>
      <c r="N1275" s="1218">
        <v>41581</v>
      </c>
      <c r="O1275" s="196">
        <v>3</v>
      </c>
      <c r="P1275" s="196">
        <v>11</v>
      </c>
      <c r="Q1275" s="196">
        <v>2013</v>
      </c>
      <c r="R1275" s="1232">
        <f ca="1">DATEDIF(N1275,TODAY(),"Y")</f>
        <v>10</v>
      </c>
      <c r="S1275" s="1154" t="s">
        <v>4808</v>
      </c>
      <c r="T1275" s="1163" t="s">
        <v>2590</v>
      </c>
      <c r="U1275" s="1058">
        <v>6358876</v>
      </c>
      <c r="V1275" s="1058" t="s">
        <v>2588</v>
      </c>
      <c r="W1275" s="1153" t="s">
        <v>47</v>
      </c>
      <c r="X1275" s="1153" t="str">
        <f>UPPER(CONCATENATE(MID(AH1275,3,2),MID(AG1275,1,2),MID(Y1275,1,2),MID(Z1275,1,2),MID(AA1275,1,2),MID(AB1275,1,2),MID(AC1275,1,1)))</f>
        <v>9207VIALMADEV</v>
      </c>
      <c r="Y1275" s="1158" t="s">
        <v>1725</v>
      </c>
      <c r="Z1275" s="1058" t="s">
        <v>1510</v>
      </c>
      <c r="AA1275" s="1058" t="s">
        <v>84</v>
      </c>
      <c r="AB1275" s="1058" t="s">
        <v>223</v>
      </c>
      <c r="AC1275" s="1151" t="s">
        <v>56</v>
      </c>
      <c r="AD1275" s="1164" t="s">
        <v>57</v>
      </c>
      <c r="AE1275" s="1302">
        <v>33798</v>
      </c>
      <c r="AF1275" s="1324" t="s">
        <v>364</v>
      </c>
      <c r="AG1275" s="1324" t="s">
        <v>216</v>
      </c>
      <c r="AH1275" s="1324" t="s">
        <v>115</v>
      </c>
      <c r="AI1275" s="152" t="s">
        <v>4809</v>
      </c>
      <c r="AJ1275" s="1190" t="s">
        <v>58</v>
      </c>
      <c r="AK1275" s="1343">
        <v>21388474</v>
      </c>
      <c r="AL1275" s="1350" t="s">
        <v>2578</v>
      </c>
      <c r="AM1275" s="1362">
        <v>45184</v>
      </c>
      <c r="AN1275" s="152"/>
      <c r="AO1275" s="1362"/>
      <c r="AP1275" s="152"/>
      <c r="AQ1275" s="476"/>
      <c r="AR1275" s="1343"/>
      <c r="AS1275" s="1153" t="s">
        <v>47</v>
      </c>
      <c r="AT1275" s="1058" t="s">
        <v>98</v>
      </c>
      <c r="AU1275" s="1058" t="s">
        <v>47</v>
      </c>
      <c r="AW1275" s="1061"/>
      <c r="AX1275" s="1351"/>
      <c r="AY1275" s="1061"/>
      <c r="AZ1275" s="152"/>
      <c r="BA1275" s="1351"/>
      <c r="BB1275" s="1061"/>
      <c r="BC1275" s="1061"/>
      <c r="BD1275" s="1061"/>
      <c r="BE1275" s="1061"/>
      <c r="BF1275" s="1061"/>
      <c r="BG1275" s="1439">
        <f>IF(V1275="NINGUNO",6, IF(V1275="NIVEL INICIAL 3 AÑOS",6,IF(V1275="NIVEL INICIAL 4 AÑOS",6, IF(V1275="NIVEL INICIAL 5 AÑOS",6, IF(V1275="PRIMARIA - 1ER GRADO",6, IF(V1275="PRIMARIA - 2DO GRADO",7, IF(V1275="PRIMARIA - 3ER GRADO",8, IF(V1275="PRIMARIA - 4TO GRADO",9, IF(V1275="PRIMARIA - 5TO GRADO",10, IF(V1275="PRIMARIA - 6TO GRADO",11, IF(V1275="SECUNDARIA - 1ER GRADO",12, IF(V1275="SECUNDARIA - 2DO GRADO",13, IF(V1275="SECUNDARIA - 3ER GRADO",14, IF(V1275="SECUNDARIA - 4TO GRADO",15))))))))))))))</f>
        <v>7</v>
      </c>
      <c r="BH1275" s="1342">
        <f>DATEDIF(N1275,"31/03/2024","Y")</f>
        <v>10</v>
      </c>
      <c r="BI1275" s="1439">
        <f>BH1275-BG1275</f>
        <v>3</v>
      </c>
      <c r="BJ1275" s="1442" t="str">
        <f>IF(BI1275&lt;=1,"NO TIENE REZAGO", IF(BI1275=2,"2 AÑOS REZAGO", IF(BI1275=3,"3 AÑOS REZAGO", IF(BI1275&gt;=4, "4 AÑOS REZAGO A MÁS"))))</f>
        <v>3 AÑOS REZAGO</v>
      </c>
      <c r="BK1275" s="1061"/>
    </row>
    <row r="1276" spans="1:63" ht="18.75" customHeight="1">
      <c r="A1276" s="1151">
        <v>856</v>
      </c>
      <c r="B1276" t="s">
        <v>4811</v>
      </c>
      <c r="C1276" s="1154" t="s">
        <v>33</v>
      </c>
      <c r="D1276" s="1154" t="s">
        <v>33</v>
      </c>
      <c r="E1276" s="1161" t="s">
        <v>99</v>
      </c>
      <c r="F1276" s="1161" t="s">
        <v>4223</v>
      </c>
      <c r="G1276" s="1061" t="str">
        <f>CONCATENATE(MID(Q1276,3,2),MID(P1276,1,2),MID(H1276,1,2),MID(I1276,1,2),MID(J1276,1,2), MID(K1276,1,2),MID(L1276,1,1))</f>
        <v>1112SADEKEISS</v>
      </c>
      <c r="H1276" s="1180" t="s">
        <v>457</v>
      </c>
      <c r="I1276" s="1180" t="s">
        <v>537</v>
      </c>
      <c r="J1276" s="1180" t="s">
        <v>4224</v>
      </c>
      <c r="K1276" s="1180" t="s">
        <v>1038</v>
      </c>
      <c r="L1276" s="1154" t="s">
        <v>57</v>
      </c>
      <c r="M1276" s="1217" t="s">
        <v>57</v>
      </c>
      <c r="N1276" s="1218">
        <v>40890</v>
      </c>
      <c r="O1276" s="196">
        <v>13</v>
      </c>
      <c r="P1276" s="196">
        <v>12</v>
      </c>
      <c r="Q1276" s="196">
        <v>2011</v>
      </c>
      <c r="R1276" s="1232">
        <f t="shared" ref="R1276:R1283" ca="1" si="466">DATEDIF(N1276,TODAY(),"Y")</f>
        <v>12</v>
      </c>
      <c r="S1276" s="1154" t="s">
        <v>4809</v>
      </c>
      <c r="T1276" s="1163" t="s">
        <v>86</v>
      </c>
      <c r="U1276" s="1250" t="s">
        <v>4225</v>
      </c>
      <c r="V1276" s="1058" t="s">
        <v>2586</v>
      </c>
      <c r="W1276" s="1152" t="s">
        <v>47</v>
      </c>
      <c r="X1276" s="1153" t="str">
        <f t="shared" ref="X1276:X1283" si="467">UPPER(CONCATENATE(MID(AH1276,3,2),MID(AG1276,1,2),MID(Y1276,1,2),MID(Z1276,1,2),MID(AA1276,1,2),MID(AB1276,1,2),MID(AC1276,1,1)))</f>
        <v>9108DEPÁLOANV</v>
      </c>
      <c r="Y1276" s="1161" t="s">
        <v>537</v>
      </c>
      <c r="Z1276" s="1161" t="s">
        <v>4226</v>
      </c>
      <c r="AA1276" s="1161" t="s">
        <v>4227</v>
      </c>
      <c r="AB1276" s="1161" t="s">
        <v>4162</v>
      </c>
      <c r="AC1276" s="1151" t="s">
        <v>56</v>
      </c>
      <c r="AD1276" s="1154" t="s">
        <v>42</v>
      </c>
      <c r="AE1276" s="1218">
        <v>33458</v>
      </c>
      <c r="AF1276" s="1250" t="s">
        <v>394</v>
      </c>
      <c r="AG1276" s="1250" t="s">
        <v>394</v>
      </c>
      <c r="AH1276" s="1250" t="s">
        <v>156</v>
      </c>
      <c r="AI1276" s="152" t="s">
        <v>4809</v>
      </c>
      <c r="AJ1276" s="1328" t="s">
        <v>42</v>
      </c>
      <c r="AK1276" s="1335" t="s">
        <v>4228</v>
      </c>
      <c r="AL1276" s="1154" t="s">
        <v>2578</v>
      </c>
      <c r="AM1276" s="1293">
        <v>45259.910300925927</v>
      </c>
      <c r="AN1276" s="1154" t="s">
        <v>49</v>
      </c>
      <c r="AO1276" s="1371">
        <v>45266</v>
      </c>
      <c r="AP1276" s="1154">
        <v>2</v>
      </c>
      <c r="AQ1276" s="171">
        <v>2</v>
      </c>
      <c r="AR1276" s="196">
        <v>1</v>
      </c>
      <c r="AS1276" s="1403" t="s">
        <v>47</v>
      </c>
      <c r="AT1276" s="1161" t="s">
        <v>48</v>
      </c>
      <c r="AU1276" s="164" t="s">
        <v>47</v>
      </c>
      <c r="AW1276" s="164"/>
      <c r="AX1276" s="152"/>
      <c r="AY1276" s="164"/>
      <c r="AZ1276" s="152"/>
      <c r="BA1276" s="152"/>
      <c r="BB1276" s="164"/>
      <c r="BC1276" s="164"/>
      <c r="BD1276" s="164"/>
      <c r="BE1276" s="164"/>
      <c r="BF1276" s="164"/>
      <c r="BG1276" s="1439">
        <f t="shared" ref="BG1276:BG1283" si="468">IF(V1276="NINGUNO",6, IF(V1276="NIVEL INICIAL 3 AÑOS",6,IF(V1276="NIVEL INICIAL 4 AÑOS",6, IF(V1276="NIVEL INICIAL 5 AÑOS",6, IF(V1276="PRIMARIA - 1ER GRADO",6, IF(V1276="PRIMARIA - 2DO GRADO",7, IF(V1276="PRIMARIA - 3ER GRADO",8, IF(V1276="PRIMARIA - 4TO GRADO",9, IF(V1276="PRIMARIA - 5TO GRADO",10, IF(V1276="PRIMARIA - 6TO GRADO",11, IF(V1276="SECUNDARIA - 1ER GRADO",12, IF(V1276="SECUNDARIA - 2DO GRADO",13, IF(V1276="SECUNDARIA - 3ER GRADO",14, IF(V1276="SECUNDARIA - 4TO GRADO",15))))))))))))))</f>
        <v>11</v>
      </c>
      <c r="BH1276" s="1342">
        <f t="shared" ref="BH1276:BH1283" si="469">DATEDIF(N1276,"31/03/2024","Y")</f>
        <v>12</v>
      </c>
      <c r="BI1276" s="1439">
        <f t="shared" ref="BI1276:BI1283" si="470">BH1276-BG1276</f>
        <v>1</v>
      </c>
      <c r="BJ1276" s="1442" t="str">
        <f t="shared" ref="BJ1276:BJ1283" si="471">IF(BI1276&lt;=1,"NO TIENE REZAGO", IF(BI1276=2,"2 AÑOS REZAGO", IF(BI1276=3,"3 AÑOS REZAGO", IF(BI1276&gt;=4, "4 AÑOS REZAGO A MÁS"))))</f>
        <v>NO TIENE REZAGO</v>
      </c>
      <c r="BK1276" s="164"/>
    </row>
    <row r="1277" spans="1:63" ht="18.75" customHeight="1">
      <c r="A1277" s="1151">
        <v>940</v>
      </c>
      <c r="B1277" t="s">
        <v>4811</v>
      </c>
      <c r="C1277" s="1154" t="s">
        <v>5146</v>
      </c>
      <c r="D1277" s="1154" t="s">
        <v>4021</v>
      </c>
      <c r="E1277" s="1155" t="s">
        <v>453</v>
      </c>
      <c r="F1277" s="1161" t="s">
        <v>4461</v>
      </c>
      <c r="G1277" s="1061" t="str">
        <f>CONCATENATE(MID(Q1277,3,2),MID(P1277,1,2),MID(H1277,1,2),MID(I1277,1,2),MID(J1277,1,2), MID(K1277,1,2),MID(L1277,1,1))</f>
        <v>154SAMOCAVIS</v>
      </c>
      <c r="H1277" s="1180" t="s">
        <v>457</v>
      </c>
      <c r="I1277" s="1180" t="s">
        <v>1129</v>
      </c>
      <c r="J1277" s="1180" t="s">
        <v>2669</v>
      </c>
      <c r="K1277" s="1180" t="s">
        <v>1158</v>
      </c>
      <c r="L1277" s="1154" t="s">
        <v>57</v>
      </c>
      <c r="M1277" s="1217" t="s">
        <v>57</v>
      </c>
      <c r="N1277" s="1218">
        <v>42109</v>
      </c>
      <c r="O1277" s="196">
        <v>15</v>
      </c>
      <c r="P1277" s="196">
        <v>4</v>
      </c>
      <c r="Q1277" s="196">
        <v>2015</v>
      </c>
      <c r="R1277" s="1232">
        <f t="shared" ca="1" si="466"/>
        <v>8</v>
      </c>
      <c r="S1277" s="1154" t="s">
        <v>4809</v>
      </c>
      <c r="T1277" s="1163" t="s">
        <v>2590</v>
      </c>
      <c r="U1277" s="1242">
        <v>1626</v>
      </c>
      <c r="V1277" s="1161" t="s">
        <v>53</v>
      </c>
      <c r="W1277" s="1152" t="s">
        <v>47</v>
      </c>
      <c r="X1277" s="1153" t="str">
        <f t="shared" si="467"/>
        <v>9310MOFEMIEDV</v>
      </c>
      <c r="Y1277" s="1180" t="s">
        <v>1129</v>
      </c>
      <c r="Z1277" s="1187" t="s">
        <v>564</v>
      </c>
      <c r="AA1277" s="1187" t="s">
        <v>4463</v>
      </c>
      <c r="AB1277" s="1187" t="s">
        <v>4464</v>
      </c>
      <c r="AC1277" s="1151" t="s">
        <v>56</v>
      </c>
      <c r="AD1277" s="1164" t="s">
        <v>57</v>
      </c>
      <c r="AE1277" s="1285">
        <v>34258</v>
      </c>
      <c r="AF1277" s="1250" t="s">
        <v>267</v>
      </c>
      <c r="AG1277" s="1250" t="s">
        <v>114</v>
      </c>
      <c r="AH1277" s="1250" t="s">
        <v>293</v>
      </c>
      <c r="AI1277" s="152" t="s">
        <v>4809</v>
      </c>
      <c r="AJ1277" s="1190" t="s">
        <v>58</v>
      </c>
      <c r="AK1277" s="196">
        <v>21366343</v>
      </c>
      <c r="AL1277" s="152" t="s">
        <v>6721</v>
      </c>
      <c r="AM1277" s="1293">
        <v>45253.841463819444</v>
      </c>
      <c r="AN1277" s="1154"/>
      <c r="AO1277" s="1154"/>
      <c r="AP1277" s="1154"/>
      <c r="AQ1277" s="171"/>
      <c r="AR1277" s="196"/>
      <c r="AS1277" s="1403" t="s">
        <v>47</v>
      </c>
      <c r="AT1277" s="1161" t="s">
        <v>98</v>
      </c>
      <c r="AU1277" s="164" t="s">
        <v>47</v>
      </c>
      <c r="AW1277" s="164"/>
      <c r="AX1277" s="152"/>
      <c r="AY1277" s="164"/>
      <c r="AZ1277" s="152"/>
      <c r="BA1277" s="152"/>
      <c r="BB1277" s="164"/>
      <c r="BC1277" s="164"/>
      <c r="BD1277" s="164"/>
      <c r="BE1277" s="164"/>
      <c r="BF1277" s="164"/>
      <c r="BG1277" s="1439">
        <f t="shared" si="468"/>
        <v>6</v>
      </c>
      <c r="BH1277" s="1342">
        <f t="shared" si="469"/>
        <v>8</v>
      </c>
      <c r="BI1277" s="1439">
        <f t="shared" si="470"/>
        <v>2</v>
      </c>
      <c r="BJ1277" s="1442" t="str">
        <f t="shared" si="471"/>
        <v>2 AÑOS REZAGO</v>
      </c>
      <c r="BK1277" s="164"/>
    </row>
    <row r="1278" spans="1:63" ht="18.75" customHeight="1">
      <c r="A1278" s="1151">
        <v>939</v>
      </c>
      <c r="B1278" t="s">
        <v>4811</v>
      </c>
      <c r="C1278" s="1154" t="s">
        <v>5146</v>
      </c>
      <c r="D1278" s="1154" t="s">
        <v>4021</v>
      </c>
      <c r="E1278" s="1155" t="s">
        <v>453</v>
      </c>
      <c r="F1278" s="1161" t="s">
        <v>4461</v>
      </c>
      <c r="G1278" s="1061" t="str">
        <f>CONCATENATE(MID(Q1278,3,2),MID(P1278,1,2),MID(H1278,1,2),MID(I1278,1,2),MID(J1278,1,2), MID(K1278,1,2),MID(L1278,1,1))</f>
        <v>176SAMOSAROS</v>
      </c>
      <c r="H1278" s="1180" t="s">
        <v>457</v>
      </c>
      <c r="I1278" s="1180" t="s">
        <v>1129</v>
      </c>
      <c r="J1278" s="1180" t="s">
        <v>2700</v>
      </c>
      <c r="K1278" s="1180" t="s">
        <v>4462</v>
      </c>
      <c r="L1278" s="1154" t="s">
        <v>57</v>
      </c>
      <c r="M1278" s="1217" t="s">
        <v>57</v>
      </c>
      <c r="N1278" s="1218">
        <v>42913</v>
      </c>
      <c r="O1278" s="196">
        <v>27</v>
      </c>
      <c r="P1278" s="196">
        <v>6</v>
      </c>
      <c r="Q1278" s="196">
        <v>2017</v>
      </c>
      <c r="R1278" s="1232">
        <f t="shared" ca="1" si="466"/>
        <v>6</v>
      </c>
      <c r="S1278" s="1154" t="s">
        <v>4809</v>
      </c>
      <c r="T1278" s="1163" t="s">
        <v>2590</v>
      </c>
      <c r="U1278" s="1242">
        <v>2166</v>
      </c>
      <c r="V1278" s="1161" t="s">
        <v>53</v>
      </c>
      <c r="W1278" s="1152" t="s">
        <v>47</v>
      </c>
      <c r="X1278" s="1153" t="str">
        <f t="shared" si="467"/>
        <v>9310MOFEMIEDV</v>
      </c>
      <c r="Y1278" s="1180" t="s">
        <v>1129</v>
      </c>
      <c r="Z1278" s="1187" t="s">
        <v>564</v>
      </c>
      <c r="AA1278" s="1187" t="s">
        <v>4463</v>
      </c>
      <c r="AB1278" s="1187" t="s">
        <v>4464</v>
      </c>
      <c r="AC1278" s="1151" t="s">
        <v>56</v>
      </c>
      <c r="AD1278" s="1164" t="s">
        <v>57</v>
      </c>
      <c r="AE1278" s="1285">
        <v>34258</v>
      </c>
      <c r="AF1278" s="1250" t="s">
        <v>267</v>
      </c>
      <c r="AG1278" s="1250" t="s">
        <v>114</v>
      </c>
      <c r="AH1278" s="1250" t="s">
        <v>293</v>
      </c>
      <c r="AI1278" s="152" t="s">
        <v>4809</v>
      </c>
      <c r="AJ1278" s="1190" t="s">
        <v>58</v>
      </c>
      <c r="AK1278" s="196">
        <v>21366343</v>
      </c>
      <c r="AL1278" s="152" t="s">
        <v>6721</v>
      </c>
      <c r="AM1278" s="1293">
        <v>45253.837506944445</v>
      </c>
      <c r="AN1278" s="1154" t="s">
        <v>49</v>
      </c>
      <c r="AO1278" s="1371">
        <v>45275</v>
      </c>
      <c r="AP1278" s="1154">
        <v>2</v>
      </c>
      <c r="AQ1278" s="171">
        <v>2</v>
      </c>
      <c r="AR1278" s="196">
        <v>1</v>
      </c>
      <c r="AS1278" s="1403" t="s">
        <v>47</v>
      </c>
      <c r="AT1278" s="1161" t="s">
        <v>98</v>
      </c>
      <c r="AU1278" s="164" t="s">
        <v>47</v>
      </c>
      <c r="AW1278" s="164"/>
      <c r="AX1278" s="152"/>
      <c r="AY1278" s="164"/>
      <c r="AZ1278" s="152"/>
      <c r="BA1278" s="152"/>
      <c r="BB1278" s="164"/>
      <c r="BC1278" s="164"/>
      <c r="BD1278" s="164"/>
      <c r="BE1278" s="164"/>
      <c r="BF1278" s="164"/>
      <c r="BG1278" s="1439">
        <f t="shared" si="468"/>
        <v>6</v>
      </c>
      <c r="BH1278" s="1342">
        <f t="shared" si="469"/>
        <v>6</v>
      </c>
      <c r="BI1278" s="1439">
        <f t="shared" si="470"/>
        <v>0</v>
      </c>
      <c r="BJ1278" s="1442" t="str">
        <f t="shared" si="471"/>
        <v>NO TIENE REZAGO</v>
      </c>
      <c r="BK1278" s="164"/>
    </row>
    <row r="1279" spans="1:63" ht="18.75" customHeight="1">
      <c r="A1279" s="1151">
        <v>249</v>
      </c>
      <c r="B1279" s="1152" t="s">
        <v>2836</v>
      </c>
      <c r="C1279" s="1154" t="s">
        <v>33</v>
      </c>
      <c r="D1279" s="1154" t="s">
        <v>33</v>
      </c>
      <c r="E1279" s="398" t="s">
        <v>34</v>
      </c>
      <c r="F1279" s="1154">
        <v>928964495</v>
      </c>
      <c r="G1279" s="1061" t="str">
        <f>CONCATENATE(MID(Q1279,3,2),MID(P1279,1,2),MID(H1279,1,2),MID(I1279,1,2),MID(J1279,1,2), MID(K1279,1,2),MID(L1279,1,1))</f>
        <v>199SACAASLUN</v>
      </c>
      <c r="H1279" s="1196" t="s">
        <v>2922</v>
      </c>
      <c r="I1279" s="164" t="s">
        <v>385</v>
      </c>
      <c r="J1279" s="164" t="s">
        <v>2923</v>
      </c>
      <c r="K1279" s="164" t="s">
        <v>2924</v>
      </c>
      <c r="L1279" s="1076" t="s">
        <v>1938</v>
      </c>
      <c r="M1279" s="1161" t="s">
        <v>1938</v>
      </c>
      <c r="N1279" s="1218">
        <v>43724</v>
      </c>
      <c r="O1279" s="196">
        <v>16</v>
      </c>
      <c r="P1279" s="196">
        <v>9</v>
      </c>
      <c r="Q1279" s="196">
        <v>2019</v>
      </c>
      <c r="R1279" s="1232">
        <f t="shared" ca="1" si="466"/>
        <v>4</v>
      </c>
      <c r="S1279" s="1154" t="s">
        <v>4809</v>
      </c>
      <c r="T1279" s="1154" t="s">
        <v>2113</v>
      </c>
      <c r="U1279" s="1243" t="s">
        <v>2925</v>
      </c>
      <c r="V1279" s="1076" t="s">
        <v>53</v>
      </c>
      <c r="W1279" s="1152" t="s">
        <v>47</v>
      </c>
      <c r="X1279" s="1153" t="str">
        <f t="shared" si="467"/>
        <v>8810CANIYEKAV</v>
      </c>
      <c r="Y1279" s="1154" t="s">
        <v>388</v>
      </c>
      <c r="Z1279" s="1190" t="s">
        <v>53</v>
      </c>
      <c r="AA1279" s="1154" t="s">
        <v>389</v>
      </c>
      <c r="AB1279" s="1154" t="s">
        <v>390</v>
      </c>
      <c r="AC1279" s="1151" t="s">
        <v>56</v>
      </c>
      <c r="AD1279" s="1164" t="s">
        <v>57</v>
      </c>
      <c r="AE1279" s="1286">
        <v>32426</v>
      </c>
      <c r="AF1279" s="164" t="s">
        <v>114</v>
      </c>
      <c r="AG1279" s="164" t="s">
        <v>114</v>
      </c>
      <c r="AH1279" s="164" t="s">
        <v>254</v>
      </c>
      <c r="AI1279" s="152" t="s">
        <v>4809</v>
      </c>
      <c r="AJ1279" s="1156" t="s">
        <v>142</v>
      </c>
      <c r="AK1279" s="1330" t="s">
        <v>391</v>
      </c>
      <c r="AL1279" s="1154" t="s">
        <v>2578</v>
      </c>
      <c r="AM1279" s="1293">
        <v>45199.876180555555</v>
      </c>
      <c r="AN1279" s="1154" t="s">
        <v>49</v>
      </c>
      <c r="AO1279" s="1312">
        <v>45244</v>
      </c>
      <c r="AP1279" s="1154">
        <v>2</v>
      </c>
      <c r="AQ1279" s="171">
        <v>2</v>
      </c>
      <c r="AR1279" s="171">
        <v>1</v>
      </c>
      <c r="AS1279" s="1152" t="s">
        <v>47</v>
      </c>
      <c r="AT1279" s="1154" t="s">
        <v>48</v>
      </c>
      <c r="AU1279" s="398" t="s">
        <v>47</v>
      </c>
      <c r="AV1279" s="1154"/>
      <c r="AW1279" s="164"/>
      <c r="AX1279" s="1154"/>
      <c r="AY1279" s="164"/>
      <c r="AZ1279" s="1154"/>
      <c r="BA1279" s="1154"/>
      <c r="BB1279" s="164"/>
      <c r="BC1279" s="164"/>
      <c r="BD1279" s="164"/>
      <c r="BE1279" s="164"/>
      <c r="BF1279" s="164"/>
      <c r="BG1279" s="1439">
        <f t="shared" si="468"/>
        <v>6</v>
      </c>
      <c r="BH1279" s="1342">
        <f t="shared" si="469"/>
        <v>4</v>
      </c>
      <c r="BI1279" s="1439">
        <f t="shared" si="470"/>
        <v>-2</v>
      </c>
      <c r="BJ1279" s="1442" t="str">
        <f t="shared" si="471"/>
        <v>NO TIENE REZAGO</v>
      </c>
      <c r="BK1279" s="164"/>
    </row>
    <row r="1280" spans="1:63" ht="18.75" customHeight="1">
      <c r="A1280" s="1151">
        <v>44</v>
      </c>
      <c r="B1280" s="1153" t="s">
        <v>2575</v>
      </c>
      <c r="C1280" s="1061" t="s">
        <v>33</v>
      </c>
      <c r="D1280" s="1061" t="s">
        <v>33</v>
      </c>
      <c r="E1280" s="1058" t="s">
        <v>132</v>
      </c>
      <c r="F1280" s="1058">
        <v>968770850</v>
      </c>
      <c r="G1280" s="1061" t="str">
        <f>CONCATENATE(MID(Q1280,3,2),MID(P1280,1,2),MID(H1280,1,2),MID(I1280,1,2),MID(J1280,1,2), MID(K1280,1,2),MID(L1280,1,1))</f>
        <v>085SABEBAALP</v>
      </c>
      <c r="H1280" s="1189" t="s">
        <v>2646</v>
      </c>
      <c r="I1280" s="1189" t="s">
        <v>298</v>
      </c>
      <c r="J1280" s="1189" t="s">
        <v>501</v>
      </c>
      <c r="K1280" s="1189" t="s">
        <v>532</v>
      </c>
      <c r="L1280" s="152" t="s">
        <v>42</v>
      </c>
      <c r="M1280" s="1163" t="s">
        <v>42</v>
      </c>
      <c r="N1280" s="1218">
        <v>39572</v>
      </c>
      <c r="O1280" s="196">
        <v>4</v>
      </c>
      <c r="P1280" s="196">
        <v>5</v>
      </c>
      <c r="Q1280" s="196">
        <v>2008</v>
      </c>
      <c r="R1280" s="1232">
        <f t="shared" ca="1" si="466"/>
        <v>15</v>
      </c>
      <c r="S1280" s="1154" t="s">
        <v>4809</v>
      </c>
      <c r="T1280" s="1058" t="s">
        <v>42</v>
      </c>
      <c r="U1280" s="1058">
        <v>1256352</v>
      </c>
      <c r="V1280" s="1058" t="s">
        <v>2586</v>
      </c>
      <c r="W1280" s="1153" t="s">
        <v>47</v>
      </c>
      <c r="X1280" s="1153" t="str">
        <f t="shared" si="467"/>
        <v>9206BEPEARKAV</v>
      </c>
      <c r="Y1280" s="1158" t="s">
        <v>298</v>
      </c>
      <c r="Z1280" s="1158" t="s">
        <v>83</v>
      </c>
      <c r="AA1280" s="1158" t="s">
        <v>299</v>
      </c>
      <c r="AB1280" s="1158" t="s">
        <v>300</v>
      </c>
      <c r="AC1280" s="1151" t="s">
        <v>56</v>
      </c>
      <c r="AD1280" s="1164" t="s">
        <v>111</v>
      </c>
      <c r="AE1280" s="1308">
        <v>33782</v>
      </c>
      <c r="AF1280" s="1324" t="s">
        <v>211</v>
      </c>
      <c r="AG1280" s="1324" t="s">
        <v>301</v>
      </c>
      <c r="AH1280" s="1324" t="s">
        <v>115</v>
      </c>
      <c r="AI1280" s="152" t="s">
        <v>4809</v>
      </c>
      <c r="AJ1280" s="1156" t="s">
        <v>142</v>
      </c>
      <c r="AK1280" s="1338">
        <v>5389224</v>
      </c>
      <c r="AL1280" s="1350" t="s">
        <v>2578</v>
      </c>
      <c r="AM1280" s="1360">
        <v>45184</v>
      </c>
      <c r="AN1280" s="1154" t="s">
        <v>49</v>
      </c>
      <c r="AO1280" s="1362">
        <v>45225</v>
      </c>
      <c r="AP1280" s="152">
        <v>1</v>
      </c>
      <c r="AQ1280" s="476">
        <v>1</v>
      </c>
      <c r="AR1280" s="1343">
        <v>1</v>
      </c>
      <c r="AS1280" s="1153" t="s">
        <v>47</v>
      </c>
      <c r="AT1280" s="1058" t="s">
        <v>98</v>
      </c>
      <c r="AU1280" s="1058" t="s">
        <v>47</v>
      </c>
      <c r="AW1280" s="1061"/>
      <c r="AX1280" s="1351"/>
      <c r="AY1280" s="1061"/>
      <c r="AZ1280" s="152"/>
      <c r="BA1280" s="1351"/>
      <c r="BB1280" s="1061"/>
      <c r="BC1280" s="1061"/>
      <c r="BD1280" s="1061"/>
      <c r="BE1280" s="1061"/>
      <c r="BF1280" s="1061"/>
      <c r="BG1280" s="1439">
        <f t="shared" si="468"/>
        <v>11</v>
      </c>
      <c r="BH1280" s="1342">
        <f t="shared" si="469"/>
        <v>15</v>
      </c>
      <c r="BI1280" s="1439">
        <f t="shared" si="470"/>
        <v>4</v>
      </c>
      <c r="BJ1280" s="1442" t="str">
        <f t="shared" si="471"/>
        <v>4 AÑOS REZAGO A MÁS</v>
      </c>
      <c r="BK1280" s="1061"/>
    </row>
    <row r="1281" spans="1:63" ht="18.75" customHeight="1">
      <c r="A1281" s="1151">
        <v>1414</v>
      </c>
      <c r="B1281" t="s">
        <v>5311</v>
      </c>
      <c r="C1281" s="1154" t="s">
        <v>5146</v>
      </c>
      <c r="D1281" t="s">
        <v>126</v>
      </c>
      <c r="E1281" s="1159" t="s">
        <v>453</v>
      </c>
      <c r="F1281" s="1159">
        <v>906834448</v>
      </c>
      <c r="G1281" s="1061" t="str">
        <f>CONCATENATE(MID(Q1281,3,2),MID(P1281,1,2),MID(H1281,1,2),MID(I1281,1,2),MID(J1281,1,2), MID(K1281,1,2),MID(L1281,1,1))</f>
        <v>088SAARSHALS</v>
      </c>
      <c r="H1281" s="1184" t="s">
        <v>6362</v>
      </c>
      <c r="I1281" s="1184" t="s">
        <v>6363</v>
      </c>
      <c r="J1281" s="1184" t="s">
        <v>2170</v>
      </c>
      <c r="K1281" s="1184" t="s">
        <v>6364</v>
      </c>
      <c r="L1281" s="152" t="s">
        <v>57</v>
      </c>
      <c r="M1281" s="1217" t="s">
        <v>57</v>
      </c>
      <c r="N1281" s="1221">
        <v>39680</v>
      </c>
      <c r="O1281" s="1233">
        <v>20</v>
      </c>
      <c r="P1281" s="1233">
        <v>8</v>
      </c>
      <c r="Q1281" s="1233">
        <v>2008</v>
      </c>
      <c r="R1281" s="1232">
        <f t="shared" ca="1" si="466"/>
        <v>15</v>
      </c>
      <c r="S1281" s="1069" t="s">
        <v>4809</v>
      </c>
      <c r="T1281" s="1184" t="s">
        <v>1096</v>
      </c>
      <c r="U1281" s="1159">
        <v>32847367</v>
      </c>
      <c r="V1281" s="1058" t="s">
        <v>2597</v>
      </c>
      <c r="W1281" s="1152" t="s">
        <v>47</v>
      </c>
      <c r="X1281" s="1153" t="str">
        <f t="shared" si="467"/>
        <v>902ARCOYECAV</v>
      </c>
      <c r="Y1281" s="1184" t="s">
        <v>4085</v>
      </c>
      <c r="Z1281" s="1184" t="s">
        <v>470</v>
      </c>
      <c r="AA1281" s="1184" t="s">
        <v>6401</v>
      </c>
      <c r="AB1281" s="1184" t="s">
        <v>383</v>
      </c>
      <c r="AC1281" s="1151" t="s">
        <v>56</v>
      </c>
      <c r="AD1281" s="1164" t="s">
        <v>57</v>
      </c>
      <c r="AE1281" s="1291">
        <v>32914</v>
      </c>
      <c r="AF1281" s="1159">
        <v>10</v>
      </c>
      <c r="AG1281" s="1159">
        <v>2</v>
      </c>
      <c r="AH1281" s="1159">
        <v>1990</v>
      </c>
      <c r="AI1281" s="1154" t="s">
        <v>4809</v>
      </c>
      <c r="AJ1281" s="1184" t="s">
        <v>1096</v>
      </c>
      <c r="AK1281" s="1233">
        <v>23553954</v>
      </c>
      <c r="AL1281" s="1154" t="s">
        <v>2578</v>
      </c>
      <c r="AM1281" s="1354">
        <v>45238</v>
      </c>
      <c r="AN1281" s="1154" t="s">
        <v>49</v>
      </c>
      <c r="AO1281" s="1354">
        <v>45293</v>
      </c>
      <c r="AP1281" s="1069">
        <v>1</v>
      </c>
      <c r="AQ1281" s="1233">
        <v>1</v>
      </c>
      <c r="AR1281" s="1233">
        <v>1</v>
      </c>
      <c r="AS1281" s="1405" t="s">
        <v>47</v>
      </c>
      <c r="AT1281" s="164" t="s">
        <v>1494</v>
      </c>
      <c r="AU1281"/>
      <c r="AW1281" s="1159" t="s">
        <v>6415</v>
      </c>
      <c r="AX1281" s="1354"/>
      <c r="AY1281" s="1064"/>
      <c r="AZ1281" s="152"/>
      <c r="BA1281" s="152"/>
      <c r="BB1281"/>
      <c r="BC1281"/>
      <c r="BD1281"/>
      <c r="BE1281"/>
      <c r="BF1281"/>
      <c r="BG1281" s="1439">
        <f t="shared" si="468"/>
        <v>13</v>
      </c>
      <c r="BH1281" s="1342">
        <f t="shared" si="469"/>
        <v>15</v>
      </c>
      <c r="BI1281" s="1439">
        <f t="shared" si="470"/>
        <v>2</v>
      </c>
      <c r="BJ1281" s="1442" t="str">
        <f t="shared" si="471"/>
        <v>2 AÑOS REZAGO</v>
      </c>
      <c r="BK1281"/>
    </row>
    <row r="1282" spans="1:63" ht="18.75" customHeight="1">
      <c r="A1282" s="1151">
        <v>1415</v>
      </c>
      <c r="B1282" t="s">
        <v>5311</v>
      </c>
      <c r="C1282" s="1154" t="s">
        <v>5146</v>
      </c>
      <c r="D1282" t="s">
        <v>126</v>
      </c>
      <c r="E1282" s="1159" t="s">
        <v>453</v>
      </c>
      <c r="F1282" s="1159">
        <v>906834448</v>
      </c>
      <c r="G1282" s="1061" t="str">
        <f>CONCATENATE(MID(Q1282,3,2),MID(P1282,1,2),MID(H1282,1,2),MID(I1282,1,2),MID(J1282,1,2), MID(K1282,1,2),MID(L1282,1,1))</f>
        <v>0910SAARSOVAS</v>
      </c>
      <c r="H1282" s="1184" t="s">
        <v>6362</v>
      </c>
      <c r="I1282" s="1184" t="s">
        <v>194</v>
      </c>
      <c r="J1282" s="1184" t="s">
        <v>1661</v>
      </c>
      <c r="K1282" s="1184" t="s">
        <v>167</v>
      </c>
      <c r="L1282" s="152" t="s">
        <v>57</v>
      </c>
      <c r="M1282" s="1217" t="s">
        <v>57</v>
      </c>
      <c r="N1282" s="1221">
        <v>40116</v>
      </c>
      <c r="O1282" s="1233">
        <v>30</v>
      </c>
      <c r="P1282" s="1233">
        <v>10</v>
      </c>
      <c r="Q1282" s="1233">
        <v>2009</v>
      </c>
      <c r="R1282" s="1232">
        <f t="shared" ca="1" si="466"/>
        <v>14</v>
      </c>
      <c r="S1282" s="1069" t="s">
        <v>4809</v>
      </c>
      <c r="T1282" s="1184" t="s">
        <v>1096</v>
      </c>
      <c r="U1282" s="1159">
        <v>33122475</v>
      </c>
      <c r="V1282" s="1058" t="s">
        <v>2656</v>
      </c>
      <c r="W1282" s="1152" t="s">
        <v>47</v>
      </c>
      <c r="X1282" s="1153" t="str">
        <f t="shared" si="467"/>
        <v>902ARCOYECAV</v>
      </c>
      <c r="Y1282" s="1184" t="s">
        <v>4085</v>
      </c>
      <c r="Z1282" s="1184" t="s">
        <v>478</v>
      </c>
      <c r="AA1282" s="1184" t="s">
        <v>6401</v>
      </c>
      <c r="AB1282" s="1184" t="s">
        <v>383</v>
      </c>
      <c r="AC1282" s="1151" t="s">
        <v>56</v>
      </c>
      <c r="AD1282" s="1164" t="s">
        <v>57</v>
      </c>
      <c r="AE1282" s="1291">
        <v>32914</v>
      </c>
      <c r="AF1282" s="1159">
        <v>10</v>
      </c>
      <c r="AG1282" s="1159">
        <v>2</v>
      </c>
      <c r="AH1282" s="1159">
        <v>1990</v>
      </c>
      <c r="AI1282" s="1154" t="s">
        <v>4809</v>
      </c>
      <c r="AJ1282" s="1184" t="s">
        <v>1096</v>
      </c>
      <c r="AK1282" s="1233">
        <v>23553954</v>
      </c>
      <c r="AL1282" s="1154" t="s">
        <v>2578</v>
      </c>
      <c r="AM1282" s="1354">
        <v>45238</v>
      </c>
      <c r="AN1282" s="1069"/>
      <c r="AO1282" s="1354"/>
      <c r="AP1282" s="1069">
        <v>2</v>
      </c>
      <c r="AQ1282" s="1233"/>
      <c r="AR1282" s="1233"/>
      <c r="AS1282" s="1152" t="s">
        <v>47</v>
      </c>
      <c r="AT1282" s="164" t="s">
        <v>1494</v>
      </c>
      <c r="AU1282"/>
      <c r="AW1282" s="1159" t="s">
        <v>6415</v>
      </c>
      <c r="AX1282" s="1354"/>
      <c r="AY1282"/>
      <c r="AZ1282" s="152"/>
      <c r="BA1282" s="152"/>
      <c r="BB1282"/>
      <c r="BC1282"/>
      <c r="BD1282"/>
      <c r="BE1282"/>
      <c r="BF1282"/>
      <c r="BG1282" s="1439">
        <f t="shared" si="468"/>
        <v>12</v>
      </c>
      <c r="BH1282" s="1342">
        <f t="shared" si="469"/>
        <v>14</v>
      </c>
      <c r="BI1282" s="1439">
        <f t="shared" si="470"/>
        <v>2</v>
      </c>
      <c r="BJ1282" s="1442" t="str">
        <f t="shared" si="471"/>
        <v>2 AÑOS REZAGO</v>
      </c>
      <c r="BK1282"/>
    </row>
    <row r="1283" spans="1:63" ht="18.75" customHeight="1">
      <c r="A1283" s="1151">
        <v>1324</v>
      </c>
      <c r="B1283" t="s">
        <v>5311</v>
      </c>
      <c r="C1283" s="1154" t="s">
        <v>50</v>
      </c>
      <c r="D1283" s="1154" t="s">
        <v>50</v>
      </c>
      <c r="E1283" s="1133" t="s">
        <v>51</v>
      </c>
      <c r="F1283" s="1145">
        <v>934540988</v>
      </c>
      <c r="G1283" s="1061" t="str">
        <f>CONCATENATE(MID(Q1283,3,2),MID(P1283,1,2),MID(H1283,1,2),MID(I1283,1,2),MID(J1283,1,2), MID(K1283,1,2),MID(L1283,1,1))</f>
        <v>1312SACAADALP</v>
      </c>
      <c r="H1283" s="1067" t="s">
        <v>1557</v>
      </c>
      <c r="I1283" s="1067" t="s">
        <v>424</v>
      </c>
      <c r="J1283" s="1067" t="s">
        <v>2776</v>
      </c>
      <c r="K1283" s="1067" t="s">
        <v>366</v>
      </c>
      <c r="L1283" s="1157" t="s">
        <v>42</v>
      </c>
      <c r="M1283" s="1188" t="s">
        <v>42</v>
      </c>
      <c r="N1283" s="1148">
        <v>41622</v>
      </c>
      <c r="O1283" s="1072">
        <v>14</v>
      </c>
      <c r="P1283" s="1072">
        <v>12</v>
      </c>
      <c r="Q1283" s="1072">
        <v>2013</v>
      </c>
      <c r="R1283" s="1232">
        <f t="shared" ca="1" si="466"/>
        <v>10</v>
      </c>
      <c r="S1283" s="1162" t="s">
        <v>4808</v>
      </c>
      <c r="T1283" s="1067" t="s">
        <v>42</v>
      </c>
      <c r="U1283" s="1066">
        <v>2831451</v>
      </c>
      <c r="V1283" s="1058" t="s">
        <v>2602</v>
      </c>
      <c r="W1283" s="1152" t="s">
        <v>47</v>
      </c>
      <c r="X1283" s="1153" t="str">
        <f t="shared" si="467"/>
        <v>9306CAALASCAV</v>
      </c>
      <c r="Y1283" s="1067" t="s">
        <v>424</v>
      </c>
      <c r="Z1283" s="1067" t="s">
        <v>147</v>
      </c>
      <c r="AA1283" s="1067" t="s">
        <v>610</v>
      </c>
      <c r="AB1283" s="1067" t="s">
        <v>383</v>
      </c>
      <c r="AC1283" s="1151" t="s">
        <v>56</v>
      </c>
      <c r="AD1283" s="1154" t="s">
        <v>42</v>
      </c>
      <c r="AE1283" s="1149">
        <v>34121</v>
      </c>
      <c r="AF1283" s="1072" t="s">
        <v>449</v>
      </c>
      <c r="AG1283" s="1134" t="s">
        <v>301</v>
      </c>
      <c r="AH1283" s="1072" t="s">
        <v>293</v>
      </c>
      <c r="AI1283" s="1154" t="s">
        <v>4809</v>
      </c>
      <c r="AJ1283" s="1067" t="s">
        <v>42</v>
      </c>
      <c r="AK1283" s="1066">
        <v>1458577</v>
      </c>
      <c r="AL1283" s="1154" t="s">
        <v>2578</v>
      </c>
      <c r="AM1283" s="1361">
        <v>45275</v>
      </c>
      <c r="AN1283" s="1362"/>
      <c r="AO1283" s="1362"/>
      <c r="AP1283" s="152"/>
      <c r="AQ1283" s="1395"/>
      <c r="AR1283" s="1395"/>
      <c r="AS1283" s="1152" t="s">
        <v>47</v>
      </c>
      <c r="AT1283" s="164" t="s">
        <v>6241</v>
      </c>
      <c r="AU1283" s="305"/>
      <c r="AV1283" s="152" t="s">
        <v>47</v>
      </c>
      <c r="AW1283" s="1072" t="s">
        <v>6243</v>
      </c>
      <c r="AX1283" s="1362">
        <v>45294</v>
      </c>
      <c r="AY1283" s="1063" t="s">
        <v>47</v>
      </c>
      <c r="AZ1283" s="152"/>
      <c r="BA1283" s="152"/>
      <c r="BB1283"/>
      <c r="BC1283"/>
      <c r="BD1283"/>
      <c r="BE1283"/>
      <c r="BF1283"/>
      <c r="BG1283" s="1439">
        <f t="shared" si="468"/>
        <v>8</v>
      </c>
      <c r="BH1283" s="1342">
        <f t="shared" si="469"/>
        <v>10</v>
      </c>
      <c r="BI1283" s="1439">
        <f t="shared" si="470"/>
        <v>2</v>
      </c>
      <c r="BJ1283" s="1442" t="str">
        <f t="shared" si="471"/>
        <v>2 AÑOS REZAGO</v>
      </c>
      <c r="BK1283"/>
    </row>
    <row r="1284" spans="1:63" ht="18.75" customHeight="1">
      <c r="A1284" s="1151">
        <v>1353</v>
      </c>
      <c r="B1284" t="s">
        <v>5311</v>
      </c>
      <c r="C1284" s="1154" t="s">
        <v>50</v>
      </c>
      <c r="D1284" s="1154" t="s">
        <v>50</v>
      </c>
      <c r="E1284" s="1133" t="s">
        <v>51</v>
      </c>
      <c r="F1284" s="1145">
        <v>934540988</v>
      </c>
      <c r="G1284" s="1061" t="str">
        <f>CONCATENATE(MID(Q1284,3,2),MID(P1284,1,2),MID(H1284,1,2),MID(I1284,1,2),MID(J1284,1,2), MID(K1284,1,2),MID(L1284,1,1))</f>
        <v>1110SACADEJOP</v>
      </c>
      <c r="H1284" s="1067" t="s">
        <v>1557</v>
      </c>
      <c r="I1284" s="1067" t="s">
        <v>424</v>
      </c>
      <c r="J1284" s="1067" t="s">
        <v>6190</v>
      </c>
      <c r="K1284" s="1067" t="s">
        <v>309</v>
      </c>
      <c r="L1284" s="1157" t="s">
        <v>42</v>
      </c>
      <c r="M1284" s="1188" t="s">
        <v>42</v>
      </c>
      <c r="N1284" s="1148">
        <v>40836</v>
      </c>
      <c r="O1284" s="1072">
        <v>20</v>
      </c>
      <c r="P1284" s="1072">
        <v>10</v>
      </c>
      <c r="Q1284" s="1072">
        <v>2011</v>
      </c>
      <c r="R1284" s="1232">
        <f ca="1">DATEDIF(N1284,TODAY(),"Y")</f>
        <v>12</v>
      </c>
      <c r="S1284" s="1162" t="s">
        <v>4808</v>
      </c>
      <c r="T1284" s="1067" t="s">
        <v>42</v>
      </c>
      <c r="U1284" s="1066">
        <v>2831445</v>
      </c>
      <c r="V1284" s="1058" t="s">
        <v>2582</v>
      </c>
      <c r="W1284" s="1152" t="s">
        <v>47</v>
      </c>
      <c r="X1284" s="1153" t="str">
        <f>UPPER(CONCATENATE(MID(AH1284,3,2),MID(AG1284,1,2),MID(Y1284,1,2),MID(Z1284,1,2),MID(AA1284,1,2),MID(AB1284,1,2),MID(AC1284,1,1)))</f>
        <v>9306CAALASCAV</v>
      </c>
      <c r="Y1284" s="1067" t="s">
        <v>424</v>
      </c>
      <c r="Z1284" s="1067" t="s">
        <v>147</v>
      </c>
      <c r="AA1284" s="1067" t="s">
        <v>610</v>
      </c>
      <c r="AB1284" s="1067" t="s">
        <v>383</v>
      </c>
      <c r="AC1284" s="1151" t="s">
        <v>56</v>
      </c>
      <c r="AD1284" s="1154" t="s">
        <v>42</v>
      </c>
      <c r="AE1284" s="1149">
        <v>34121</v>
      </c>
      <c r="AF1284" s="1072" t="s">
        <v>449</v>
      </c>
      <c r="AG1284" s="1134" t="s">
        <v>301</v>
      </c>
      <c r="AH1284" s="1072" t="s">
        <v>293</v>
      </c>
      <c r="AI1284" s="1154" t="s">
        <v>4809</v>
      </c>
      <c r="AJ1284" s="1067" t="s">
        <v>42</v>
      </c>
      <c r="AK1284" s="1066">
        <v>1458577</v>
      </c>
      <c r="AL1284" s="1154" t="s">
        <v>2578</v>
      </c>
      <c r="AM1284" s="1361">
        <v>45275</v>
      </c>
      <c r="AN1284" s="1154" t="s">
        <v>49</v>
      </c>
      <c r="AO1284" s="1362">
        <v>45307</v>
      </c>
      <c r="AP1284" s="152">
        <v>2</v>
      </c>
      <c r="AQ1284" s="1063">
        <v>3</v>
      </c>
      <c r="AR1284" s="1063">
        <v>3</v>
      </c>
      <c r="AS1284" s="1404" t="s">
        <v>47</v>
      </c>
      <c r="AT1284" s="164" t="s">
        <v>6241</v>
      </c>
      <c r="AU1284" s="305"/>
      <c r="AV1284" s="152" t="s">
        <v>47</v>
      </c>
      <c r="AW1284" s="1072" t="s">
        <v>6243</v>
      </c>
      <c r="AX1284" s="1362">
        <v>45294</v>
      </c>
      <c r="AY1284" s="1063" t="s">
        <v>47</v>
      </c>
      <c r="AZ1284" s="152"/>
      <c r="BA1284" s="152"/>
      <c r="BB1284"/>
      <c r="BC1284"/>
      <c r="BD1284"/>
      <c r="BE1284"/>
      <c r="BF1284"/>
      <c r="BG1284" s="1439">
        <f>IF(V1284="NINGUNO",6, IF(V1284="NIVEL INICIAL 3 AÑOS",6,IF(V1284="NIVEL INICIAL 4 AÑOS",6, IF(V1284="NIVEL INICIAL 5 AÑOS",6, IF(V1284="PRIMARIA - 1ER GRADO",6, IF(V1284="PRIMARIA - 2DO GRADO",7, IF(V1284="PRIMARIA - 3ER GRADO",8, IF(V1284="PRIMARIA - 4TO GRADO",9, IF(V1284="PRIMARIA - 5TO GRADO",10, IF(V1284="PRIMARIA - 6TO GRADO",11, IF(V1284="SECUNDARIA - 1ER GRADO",12, IF(V1284="SECUNDARIA - 2DO GRADO",13, IF(V1284="SECUNDARIA - 3ER GRADO",14, IF(V1284="SECUNDARIA - 4TO GRADO",15))))))))))))))</f>
        <v>10</v>
      </c>
      <c r="BH1284" s="1342">
        <f>DATEDIF(N1284,"31/03/2024","Y")</f>
        <v>12</v>
      </c>
      <c r="BI1284" s="1439">
        <f>BH1284-BG1284</f>
        <v>2</v>
      </c>
      <c r="BJ1284" s="1442" t="str">
        <f>IF(BI1284&lt;=1,"NO TIENE REZAGO", IF(BI1284=2,"2 AÑOS REZAGO", IF(BI1284=3,"3 AÑOS REZAGO", IF(BI1284&gt;=4, "4 AÑOS REZAGO A MÁS"))))</f>
        <v>2 AÑOS REZAGO</v>
      </c>
      <c r="BK1284"/>
    </row>
    <row r="1285" spans="1:63" ht="18.75" customHeight="1">
      <c r="A1285" s="1151">
        <v>555</v>
      </c>
      <c r="B1285" s="1152" t="s">
        <v>2836</v>
      </c>
      <c r="C1285" s="1154" t="s">
        <v>33</v>
      </c>
      <c r="D1285" s="1154" t="s">
        <v>33</v>
      </c>
      <c r="E1285" s="398" t="s">
        <v>132</v>
      </c>
      <c r="F1285" s="1154">
        <v>921991963</v>
      </c>
      <c r="G1285" s="1061" t="str">
        <f>CONCATENATE(MID(Q1285,3,2),MID(P1285,1,2),MID(H1285,1,2),MID(I1285,1,2),MID(J1285,1,2), MID(K1285,1,2),MID(L1285,1,1))</f>
        <v>208SARASAJAN</v>
      </c>
      <c r="H1285" s="164" t="s">
        <v>3493</v>
      </c>
      <c r="I1285" s="164" t="s">
        <v>1380</v>
      </c>
      <c r="J1285" s="164" t="s">
        <v>2594</v>
      </c>
      <c r="K1285" s="164" t="s">
        <v>1194</v>
      </c>
      <c r="L1285" s="1076" t="s">
        <v>1938</v>
      </c>
      <c r="M1285" s="1161" t="s">
        <v>1938</v>
      </c>
      <c r="N1285" s="1218">
        <v>44056</v>
      </c>
      <c r="O1285" s="196">
        <v>13</v>
      </c>
      <c r="P1285" s="196">
        <v>8</v>
      </c>
      <c r="Q1285" s="196">
        <v>2020</v>
      </c>
      <c r="R1285" s="1232">
        <f ca="1">DATEDIF(N1285,TODAY(),"Y")</f>
        <v>3</v>
      </c>
      <c r="S1285" s="1154" t="s">
        <v>4808</v>
      </c>
      <c r="T1285" s="1154" t="s">
        <v>2113</v>
      </c>
      <c r="U1285" s="1243" t="s">
        <v>3494</v>
      </c>
      <c r="V1285" s="1076" t="s">
        <v>53</v>
      </c>
      <c r="W1285" s="1152" t="s">
        <v>47</v>
      </c>
      <c r="X1285" s="1153" t="str">
        <f>UPPER(CONCATENATE(MID(AH1285,3,2),MID(AG1285,1,2),MID(Y1285,1,2),MID(Z1285,1,2),MID(AA1285,1,2),MID(AB1285,1,2),MID(AC1285,1,1)))</f>
        <v>8312RARODADEV</v>
      </c>
      <c r="Y1285" s="1154" t="s">
        <v>1380</v>
      </c>
      <c r="Z1285" s="1154" t="s">
        <v>338</v>
      </c>
      <c r="AA1285" s="1154" t="s">
        <v>1404</v>
      </c>
      <c r="AB1285" s="1154" t="s">
        <v>81</v>
      </c>
      <c r="AC1285" s="1151" t="s">
        <v>56</v>
      </c>
      <c r="AD1285" s="1154" t="s">
        <v>42</v>
      </c>
      <c r="AE1285" s="1286">
        <v>30668</v>
      </c>
      <c r="AF1285" s="164" t="s">
        <v>199</v>
      </c>
      <c r="AG1285" s="164" t="s">
        <v>206</v>
      </c>
      <c r="AH1285" s="164" t="s">
        <v>436</v>
      </c>
      <c r="AI1285" s="152" t="s">
        <v>4809</v>
      </c>
      <c r="AJ1285" s="164" t="s">
        <v>42</v>
      </c>
      <c r="AK1285" s="1330" t="s">
        <v>1405</v>
      </c>
      <c r="AL1285" s="1154" t="s">
        <v>2578</v>
      </c>
      <c r="AM1285" s="1356">
        <v>45201.410694444443</v>
      </c>
      <c r="AN1285" s="1154" t="s">
        <v>49</v>
      </c>
      <c r="AO1285" s="1312">
        <v>45245</v>
      </c>
      <c r="AP1285" s="1154">
        <v>1</v>
      </c>
      <c r="AQ1285" s="171">
        <v>1</v>
      </c>
      <c r="AR1285" s="171">
        <v>1</v>
      </c>
      <c r="AS1285" s="1152" t="s">
        <v>47</v>
      </c>
      <c r="AT1285" s="1154" t="s">
        <v>48</v>
      </c>
      <c r="AU1285" s="398" t="s">
        <v>47</v>
      </c>
      <c r="AV1285" s="1154"/>
      <c r="AW1285" s="164"/>
      <c r="AX1285" s="1154"/>
      <c r="AY1285" s="164"/>
      <c r="AZ1285" s="1154"/>
      <c r="BA1285" s="1154"/>
      <c r="BB1285" s="164"/>
      <c r="BC1285" s="164"/>
      <c r="BD1285" s="164"/>
      <c r="BE1285" s="164"/>
      <c r="BF1285" s="164"/>
      <c r="BG1285" s="1439">
        <f>IF(V1285="NINGUNO",6, IF(V1285="NIVEL INICIAL 3 AÑOS",6,IF(V1285="NIVEL INICIAL 4 AÑOS",6, IF(V1285="NIVEL INICIAL 5 AÑOS",6, IF(V1285="PRIMARIA - 1ER GRADO",6, IF(V1285="PRIMARIA - 2DO GRADO",7, IF(V1285="PRIMARIA - 3ER GRADO",8, IF(V1285="PRIMARIA - 4TO GRADO",9, IF(V1285="PRIMARIA - 5TO GRADO",10, IF(V1285="PRIMARIA - 6TO GRADO",11, IF(V1285="SECUNDARIA - 1ER GRADO",12, IF(V1285="SECUNDARIA - 2DO GRADO",13, IF(V1285="SECUNDARIA - 3ER GRADO",14, IF(V1285="SECUNDARIA - 4TO GRADO",15))))))))))))))</f>
        <v>6</v>
      </c>
      <c r="BH1285" s="1342">
        <f>DATEDIF(N1285,"31/03/2024","Y")</f>
        <v>3</v>
      </c>
      <c r="BI1285" s="1439">
        <f>BH1285-BG1285</f>
        <v>-3</v>
      </c>
      <c r="BJ1285" s="1442" t="str">
        <f>IF(BI1285&lt;=1,"NO TIENE REZAGO", IF(BI1285=2,"2 AÑOS REZAGO", IF(BI1285=3,"3 AÑOS REZAGO", IF(BI1285&gt;=4, "4 AÑOS REZAGO A MÁS"))))</f>
        <v>NO TIENE REZAGO</v>
      </c>
      <c r="BK1285" s="164"/>
    </row>
    <row r="1286" spans="1:63" ht="18.75" customHeight="1">
      <c r="A1286" s="1151">
        <v>579</v>
      </c>
      <c r="B1286" s="1152" t="s">
        <v>2836</v>
      </c>
      <c r="C1286" s="1154" t="s">
        <v>33</v>
      </c>
      <c r="D1286" s="1154" t="s">
        <v>33</v>
      </c>
      <c r="E1286" s="1158" t="s">
        <v>60</v>
      </c>
      <c r="F1286" s="1154">
        <v>922697049</v>
      </c>
      <c r="G1286" s="1061" t="str">
        <f>CONCATENATE(MID(Q1286,3,2),MID(P1286,1,2),MID(H1286,1,2),MID(I1286,1,2),MID(J1286,1,2), MID(K1286,1,2),MID(L1286,1,1))</f>
        <v>179SAROARXAC</v>
      </c>
      <c r="H1286" s="164" t="s">
        <v>3493</v>
      </c>
      <c r="I1286" s="164" t="s">
        <v>338</v>
      </c>
      <c r="J1286" s="164" t="s">
        <v>3525</v>
      </c>
      <c r="K1286" s="164" t="s">
        <v>1211</v>
      </c>
      <c r="L1286" s="1154" t="s">
        <v>111</v>
      </c>
      <c r="M1286" s="164" t="s">
        <v>111</v>
      </c>
      <c r="N1286" s="1218">
        <v>42989</v>
      </c>
      <c r="O1286" s="196">
        <v>11</v>
      </c>
      <c r="P1286" s="196">
        <v>9</v>
      </c>
      <c r="Q1286" s="196">
        <v>2017</v>
      </c>
      <c r="R1286" s="1232">
        <f ca="1">DATEDIF(N1286,TODAY(),"Y")</f>
        <v>6</v>
      </c>
      <c r="S1286" s="1154" t="s">
        <v>4808</v>
      </c>
      <c r="T1286" s="164" t="s">
        <v>142</v>
      </c>
      <c r="U1286" s="1243" t="s">
        <v>3526</v>
      </c>
      <c r="V1286" s="1058" t="s">
        <v>2592</v>
      </c>
      <c r="W1286" s="1152" t="s">
        <v>47</v>
      </c>
      <c r="X1286" s="1153" t="str">
        <f>UPPER(CONCATENATE(MID(AH1286,3,2),MID(AG1286,1,2),MID(Y1286,1,2),MID(Z1286,1,2),MID(AA1286,1,2),MID(AB1286,1,2),MID(AC1286,1,1)))</f>
        <v>8810ROORALMAV</v>
      </c>
      <c r="Y1286" s="164" t="s">
        <v>338</v>
      </c>
      <c r="Z1286" s="164" t="s">
        <v>1276</v>
      </c>
      <c r="AA1286" s="164" t="s">
        <v>856</v>
      </c>
      <c r="AB1286" s="164" t="s">
        <v>276</v>
      </c>
      <c r="AC1286" s="1151" t="s">
        <v>56</v>
      </c>
      <c r="AD1286" s="1164" t="s">
        <v>111</v>
      </c>
      <c r="AE1286" s="1286">
        <v>32444</v>
      </c>
      <c r="AF1286" s="164" t="s">
        <v>186</v>
      </c>
      <c r="AG1286" s="164" t="s">
        <v>114</v>
      </c>
      <c r="AH1286" s="164" t="s">
        <v>254</v>
      </c>
      <c r="AI1286" s="152" t="s">
        <v>4809</v>
      </c>
      <c r="AJ1286" s="1156" t="s">
        <v>142</v>
      </c>
      <c r="AK1286" s="1330" t="s">
        <v>1452</v>
      </c>
      <c r="AL1286" s="1154" t="s">
        <v>2578</v>
      </c>
      <c r="AM1286" s="1352">
        <v>45202</v>
      </c>
      <c r="AN1286" s="1154" t="s">
        <v>49</v>
      </c>
      <c r="AO1286" s="1292">
        <v>45254</v>
      </c>
      <c r="AP1286" s="1154">
        <v>1</v>
      </c>
      <c r="AQ1286" s="171">
        <v>1</v>
      </c>
      <c r="AR1286" s="171">
        <v>2</v>
      </c>
      <c r="AS1286" s="1152" t="s">
        <v>47</v>
      </c>
      <c r="AT1286" s="1154" t="s">
        <v>67</v>
      </c>
      <c r="AU1286" s="398" t="s">
        <v>47</v>
      </c>
      <c r="AV1286" s="1154"/>
      <c r="AW1286" s="164"/>
      <c r="AX1286" s="1154"/>
      <c r="AY1286" s="164"/>
      <c r="AZ1286" s="1154"/>
      <c r="BA1286" s="1154"/>
      <c r="BB1286" s="164"/>
      <c r="BC1286" s="164"/>
      <c r="BD1286" s="164"/>
      <c r="BE1286" s="164"/>
      <c r="BF1286" s="164"/>
      <c r="BG1286" s="1439">
        <f>IF(V1286="NINGUNO",6, IF(V1286="NIVEL INICIAL 3 AÑOS",6,IF(V1286="NIVEL INICIAL 4 AÑOS",6, IF(V1286="NIVEL INICIAL 5 AÑOS",6, IF(V1286="PRIMARIA - 1ER GRADO",6, IF(V1286="PRIMARIA - 2DO GRADO",7, IF(V1286="PRIMARIA - 3ER GRADO",8, IF(V1286="PRIMARIA - 4TO GRADO",9, IF(V1286="PRIMARIA - 5TO GRADO",10, IF(V1286="PRIMARIA - 6TO GRADO",11, IF(V1286="SECUNDARIA - 1ER GRADO",12, IF(V1286="SECUNDARIA - 2DO GRADO",13, IF(V1286="SECUNDARIA - 3ER GRADO",14, IF(V1286="SECUNDARIA - 4TO GRADO",15))))))))))))))</f>
        <v>6</v>
      </c>
      <c r="BH1286" s="1342">
        <f>DATEDIF(N1286,"31/03/2024","Y")</f>
        <v>6</v>
      </c>
      <c r="BI1286" s="1439">
        <f>BH1286-BG1286</f>
        <v>0</v>
      </c>
      <c r="BJ1286" s="1442" t="str">
        <f>IF(BI1286&lt;=1,"NO TIENE REZAGO", IF(BI1286=2,"2 AÑOS REZAGO", IF(BI1286=3,"3 AÑOS REZAGO", IF(BI1286&gt;=4, "4 AÑOS REZAGO A MÁS"))))</f>
        <v>NO TIENE REZAGO</v>
      </c>
      <c r="BK1286" s="164" t="s">
        <v>3855</v>
      </c>
    </row>
    <row r="1287" spans="1:63" ht="18.75" customHeight="1">
      <c r="A1287" s="1151">
        <v>276</v>
      </c>
      <c r="B1287" t="s">
        <v>4811</v>
      </c>
      <c r="C1287" s="1154" t="s">
        <v>33</v>
      </c>
      <c r="D1287" s="1154" t="s">
        <v>33</v>
      </c>
      <c r="E1287" s="1154" t="s">
        <v>2048</v>
      </c>
      <c r="F1287" s="1161">
        <v>995577927</v>
      </c>
      <c r="G1287" s="1061" t="str">
        <f>CONCATENATE(MID(Q1287,3,2),MID(P1287,1,2),MID(H1287,1,2),MID(I1287,1,2),MID(J1287,1,2), MID(K1287,1,2),MID(L1287,1,1))</f>
        <v>204SACOJHJOP</v>
      </c>
      <c r="H1287" s="1180" t="s">
        <v>1559</v>
      </c>
      <c r="I1287" s="1180" t="s">
        <v>478</v>
      </c>
      <c r="J1287" s="1180" t="s">
        <v>2968</v>
      </c>
      <c r="K1287" s="1180" t="s">
        <v>2317</v>
      </c>
      <c r="L1287" s="1076" t="s">
        <v>42</v>
      </c>
      <c r="M1287" s="164" t="s">
        <v>111</v>
      </c>
      <c r="N1287" s="1218">
        <v>43938</v>
      </c>
      <c r="O1287" s="196">
        <v>17</v>
      </c>
      <c r="P1287" s="196">
        <v>4</v>
      </c>
      <c r="Q1287" s="196">
        <v>2020</v>
      </c>
      <c r="R1287" s="1232">
        <f ca="1">DATEDIF(N1287,TODAY(),"Y")</f>
        <v>3</v>
      </c>
      <c r="S1287" s="1154" t="s">
        <v>4808</v>
      </c>
      <c r="T1287" s="164" t="s">
        <v>111</v>
      </c>
      <c r="U1287" s="1265" t="s">
        <v>2969</v>
      </c>
      <c r="V1287" s="1058" t="s">
        <v>2595</v>
      </c>
      <c r="W1287" s="1152" t="s">
        <v>47</v>
      </c>
      <c r="X1287" s="1153" t="str">
        <f>UPPER(CONCATENATE(MID(AH1287,3,2),MID(AG1287,1,2),MID(Y1287,1,2),MID(Z1287,1,2),MID(AA1287,1,2),MID(AB1287,1,2),MID(AC1287,1,1)))</f>
        <v>9711COCAORANV</v>
      </c>
      <c r="Y1287" s="1274" t="s">
        <v>478</v>
      </c>
      <c r="Z1287" s="1180" t="s">
        <v>482</v>
      </c>
      <c r="AA1287" s="1180" t="s">
        <v>166</v>
      </c>
      <c r="AB1287" s="1180" t="s">
        <v>177</v>
      </c>
      <c r="AC1287" s="1151" t="s">
        <v>56</v>
      </c>
      <c r="AD1287" s="1154" t="s">
        <v>42</v>
      </c>
      <c r="AE1287" s="1315">
        <v>35760</v>
      </c>
      <c r="AF1287" s="1250" t="s">
        <v>248</v>
      </c>
      <c r="AG1287" s="1250" t="s">
        <v>65</v>
      </c>
      <c r="AH1287" s="1250" t="s">
        <v>66</v>
      </c>
      <c r="AI1287" s="152" t="s">
        <v>4809</v>
      </c>
      <c r="AJ1287" s="1180" t="s">
        <v>42</v>
      </c>
      <c r="AK1287" s="1347" t="s">
        <v>483</v>
      </c>
      <c r="AL1287" s="1154" t="s">
        <v>2578</v>
      </c>
      <c r="AM1287" s="1293">
        <v>45252.638888888891</v>
      </c>
      <c r="AN1287" s="1154" t="s">
        <v>49</v>
      </c>
      <c r="AO1287" s="1292">
        <v>45258</v>
      </c>
      <c r="AP1287" s="1154">
        <v>1</v>
      </c>
      <c r="AQ1287" s="171">
        <v>1</v>
      </c>
      <c r="AR1287" s="196">
        <v>1</v>
      </c>
      <c r="AS1287" s="1403" t="s">
        <v>47</v>
      </c>
      <c r="AT1287" s="1161" t="s">
        <v>67</v>
      </c>
      <c r="AU1287" s="164" t="s">
        <v>47</v>
      </c>
      <c r="AV1287" s="1154"/>
      <c r="AW1287" s="164"/>
      <c r="AX1287" s="1154"/>
      <c r="AY1287" s="164"/>
      <c r="AZ1287" s="1154"/>
      <c r="BA1287" s="1154"/>
      <c r="BB1287" s="164"/>
      <c r="BC1287" s="164"/>
      <c r="BD1287" s="164"/>
      <c r="BE1287" s="164"/>
      <c r="BF1287" s="164"/>
      <c r="BG1287" s="1439">
        <f>IF(V1287="NINGUNO",6, IF(V1287="NIVEL INICIAL 3 AÑOS",6,IF(V1287="NIVEL INICIAL 4 AÑOS",6, IF(V1287="NIVEL INICIAL 5 AÑOS",6, IF(V1287="PRIMARIA - 1ER GRADO",6, IF(V1287="PRIMARIA - 2DO GRADO",7, IF(V1287="PRIMARIA - 3ER GRADO",8, IF(V1287="PRIMARIA - 4TO GRADO",9, IF(V1287="PRIMARIA - 5TO GRADO",10, IF(V1287="PRIMARIA - 6TO GRADO",11, IF(V1287="SECUNDARIA - 1ER GRADO",12, IF(V1287="SECUNDARIA - 2DO GRADO",13, IF(V1287="SECUNDARIA - 3ER GRADO",14, IF(V1287="SECUNDARIA - 4TO GRADO",15))))))))))))))</f>
        <v>6</v>
      </c>
      <c r="BH1287" s="1342">
        <f>DATEDIF(N1287,"31/03/2024","Y")</f>
        <v>3</v>
      </c>
      <c r="BI1287" s="1439">
        <f>BH1287-BG1287</f>
        <v>-3</v>
      </c>
      <c r="BJ1287" s="1442" t="str">
        <f>IF(BI1287&lt;=1,"NO TIENE REZAGO", IF(BI1287=2,"2 AÑOS REZAGO", IF(BI1287=3,"3 AÑOS REZAGO", IF(BI1287&gt;=4, "4 AÑOS REZAGO A MÁS"))))</f>
        <v>NO TIENE REZAGO</v>
      </c>
      <c r="BK1287" s="164" t="s">
        <v>4103</v>
      </c>
    </row>
    <row r="1288" spans="1:63" ht="18.75" customHeight="1">
      <c r="A1288" s="1151">
        <v>888</v>
      </c>
      <c r="B1288" t="s">
        <v>4811</v>
      </c>
      <c r="C1288" s="1154" t="s">
        <v>5146</v>
      </c>
      <c r="D1288" s="1154" t="s">
        <v>4021</v>
      </c>
      <c r="E1288" s="1155" t="s">
        <v>453</v>
      </c>
      <c r="F1288" s="1161">
        <v>922513809</v>
      </c>
      <c r="G1288" s="1061" t="str">
        <f>CONCATENATE(MID(Q1288,3,2),MID(P1288,1,2),MID(H1288,1,2),MID(I1288,1,2),MID(J1288,1,2), MID(K1288,1,2),MID(L1288,1,1))</f>
        <v>172SAGOANANS</v>
      </c>
      <c r="H1288" s="1180" t="s">
        <v>1561</v>
      </c>
      <c r="I1288" s="1180" t="s">
        <v>234</v>
      </c>
      <c r="J1288" s="1180" t="s">
        <v>4300</v>
      </c>
      <c r="K1288" s="1180" t="s">
        <v>177</v>
      </c>
      <c r="L1288" s="1154" t="s">
        <v>57</v>
      </c>
      <c r="M1288" s="1217" t="s">
        <v>57</v>
      </c>
      <c r="N1288" s="1218">
        <v>42783</v>
      </c>
      <c r="O1288" s="196">
        <v>17</v>
      </c>
      <c r="P1288" s="196">
        <v>2</v>
      </c>
      <c r="Q1288" s="196">
        <v>2017</v>
      </c>
      <c r="R1288" s="1232">
        <f ca="1">DATEDIF(N1288,TODAY(),"Y")</f>
        <v>7</v>
      </c>
      <c r="S1288" s="1154" t="s">
        <v>4809</v>
      </c>
      <c r="T1288" s="1163" t="s">
        <v>2590</v>
      </c>
      <c r="U1288" s="1242">
        <v>103</v>
      </c>
      <c r="V1288" s="1161" t="s">
        <v>53</v>
      </c>
      <c r="W1288" s="1152" t="s">
        <v>47</v>
      </c>
      <c r="X1288" s="1153" t="str">
        <f>UPPER(CONCATENATE(MID(AH1288,3,2),MID(AG1288,1,2),MID(Y1288,1,2),MID(Z1288,1,2),MID(AA1288,1,2),MID(AB1288,1,2),MID(AC1288,1,1)))</f>
        <v>9504GOGOYUNIV</v>
      </c>
      <c r="Y1288" s="1180" t="s">
        <v>234</v>
      </c>
      <c r="Z1288" s="1187" t="s">
        <v>234</v>
      </c>
      <c r="AA1288" s="1187" t="s">
        <v>4298</v>
      </c>
      <c r="AB1288" s="1161" t="s">
        <v>53</v>
      </c>
      <c r="AC1288" s="1151" t="s">
        <v>56</v>
      </c>
      <c r="AD1288" s="1154" t="s">
        <v>42</v>
      </c>
      <c r="AE1288" s="1285">
        <v>34816</v>
      </c>
      <c r="AF1288" s="1250" t="s">
        <v>211</v>
      </c>
      <c r="AG1288" s="1250" t="s">
        <v>162</v>
      </c>
      <c r="AH1288" s="1250" t="s">
        <v>278</v>
      </c>
      <c r="AI1288" s="152" t="s">
        <v>4809</v>
      </c>
      <c r="AJ1288" s="1328" t="s">
        <v>42</v>
      </c>
      <c r="AK1288" s="1329" t="s">
        <v>4299</v>
      </c>
      <c r="AL1288" s="152" t="s">
        <v>6721</v>
      </c>
      <c r="AM1288" s="1293">
        <v>45253.462047025459</v>
      </c>
      <c r="AN1288" s="1154"/>
      <c r="AO1288" s="1154"/>
      <c r="AP1288" s="1154"/>
      <c r="AQ1288" s="171"/>
      <c r="AR1288" s="196"/>
      <c r="AS1288" s="1403" t="s">
        <v>47</v>
      </c>
      <c r="AT1288" s="1161" t="s">
        <v>98</v>
      </c>
      <c r="AU1288" s="164" t="s">
        <v>47</v>
      </c>
      <c r="AW1288" s="164"/>
      <c r="AX1288" s="152"/>
      <c r="AY1288" s="164"/>
      <c r="AZ1288" s="152"/>
      <c r="BA1288" s="152"/>
      <c r="BB1288" s="164"/>
      <c r="BC1288" s="164"/>
      <c r="BD1288" s="164"/>
      <c r="BE1288" s="164"/>
      <c r="BF1288" s="164"/>
      <c r="BG1288" s="1439">
        <f>IF(V1288="NINGUNO",6, IF(V1288="NIVEL INICIAL 3 AÑOS",6,IF(V1288="NIVEL INICIAL 4 AÑOS",6, IF(V1288="NIVEL INICIAL 5 AÑOS",6, IF(V1288="PRIMARIA - 1ER GRADO",6, IF(V1288="PRIMARIA - 2DO GRADO",7, IF(V1288="PRIMARIA - 3ER GRADO",8, IF(V1288="PRIMARIA - 4TO GRADO",9, IF(V1288="PRIMARIA - 5TO GRADO",10, IF(V1288="PRIMARIA - 6TO GRADO",11, IF(V1288="SECUNDARIA - 1ER GRADO",12, IF(V1288="SECUNDARIA - 2DO GRADO",13, IF(V1288="SECUNDARIA - 3ER GRADO",14, IF(V1288="SECUNDARIA - 4TO GRADO",15))))))))))))))</f>
        <v>6</v>
      </c>
      <c r="BH1288" s="1342">
        <f>DATEDIF(N1288,"31/03/2024","Y")</f>
        <v>7</v>
      </c>
      <c r="BI1288" s="1439">
        <f>BH1288-BG1288</f>
        <v>1</v>
      </c>
      <c r="BJ1288" s="1442" t="str">
        <f>IF(BI1288&lt;=1,"NO TIENE REZAGO", IF(BI1288=2,"2 AÑOS REZAGO", IF(BI1288=3,"3 AÑOS REZAGO", IF(BI1288&gt;=4, "4 AÑOS REZAGO A MÁS"))))</f>
        <v>NO TIENE REZAGO</v>
      </c>
      <c r="BK1288" s="164"/>
    </row>
    <row r="1289" spans="1:63" ht="18.75" customHeight="1">
      <c r="A1289" s="1151">
        <v>887</v>
      </c>
      <c r="B1289" t="s">
        <v>4811</v>
      </c>
      <c r="C1289" s="1154" t="s">
        <v>5146</v>
      </c>
      <c r="D1289" s="1154" t="s">
        <v>4021</v>
      </c>
      <c r="E1289" s="1155" t="s">
        <v>453</v>
      </c>
      <c r="F1289" s="1161">
        <v>922513809</v>
      </c>
      <c r="G1289" s="1061" t="str">
        <f>CONCATENATE(MID(Q1289,3,2),MID(P1289,1,2),MID(H1289,1,2),MID(I1289,1,2),MID(J1289,1,2), MID(K1289,1,2),MID(L1289,1,1))</f>
        <v>154SAGOARDES</v>
      </c>
      <c r="H1289" s="1180" t="s">
        <v>1561</v>
      </c>
      <c r="I1289" s="1180" t="s">
        <v>234</v>
      </c>
      <c r="J1289" s="1180" t="s">
        <v>299</v>
      </c>
      <c r="K1289" s="1180" t="s">
        <v>223</v>
      </c>
      <c r="L1289" s="1154" t="s">
        <v>57</v>
      </c>
      <c r="M1289" s="1217" t="s">
        <v>57</v>
      </c>
      <c r="N1289" s="1218">
        <v>42116</v>
      </c>
      <c r="O1289" s="196">
        <v>22</v>
      </c>
      <c r="P1289" s="196">
        <v>4</v>
      </c>
      <c r="Q1289" s="196">
        <v>2015</v>
      </c>
      <c r="R1289" s="1232">
        <f ca="1">DATEDIF(N1289,TODAY(),"Y")</f>
        <v>8</v>
      </c>
      <c r="S1289" s="1154" t="s">
        <v>4809</v>
      </c>
      <c r="T1289" s="1163" t="s">
        <v>2590</v>
      </c>
      <c r="U1289" s="1242">
        <v>982</v>
      </c>
      <c r="V1289" s="1161" t="s">
        <v>53</v>
      </c>
      <c r="W1289" s="1152" t="s">
        <v>47</v>
      </c>
      <c r="X1289" s="1153" t="str">
        <f>UPPER(CONCATENATE(MID(AH1289,3,2),MID(AG1289,1,2),MID(Y1289,1,2),MID(Z1289,1,2),MID(AA1289,1,2),MID(AB1289,1,2),MID(AC1289,1,1)))</f>
        <v>9504GOGOYUNIV</v>
      </c>
      <c r="Y1289" s="1180" t="s">
        <v>234</v>
      </c>
      <c r="Z1289" s="1187" t="s">
        <v>234</v>
      </c>
      <c r="AA1289" s="1187" t="s">
        <v>4298</v>
      </c>
      <c r="AB1289" s="1161" t="s">
        <v>53</v>
      </c>
      <c r="AC1289" s="1151" t="s">
        <v>56</v>
      </c>
      <c r="AD1289" s="1154" t="s">
        <v>42</v>
      </c>
      <c r="AE1289" s="1285">
        <v>34816</v>
      </c>
      <c r="AF1289" s="1250" t="s">
        <v>211</v>
      </c>
      <c r="AG1289" s="1250" t="s">
        <v>162</v>
      </c>
      <c r="AH1289" s="1250" t="s">
        <v>278</v>
      </c>
      <c r="AI1289" s="152" t="s">
        <v>4809</v>
      </c>
      <c r="AJ1289" s="1328" t="s">
        <v>42</v>
      </c>
      <c r="AK1289" s="1329" t="s">
        <v>4299</v>
      </c>
      <c r="AL1289" s="152" t="s">
        <v>6721</v>
      </c>
      <c r="AM1289" s="1293">
        <v>45253.458663865742</v>
      </c>
      <c r="AN1289" s="1154" t="s">
        <v>49</v>
      </c>
      <c r="AO1289" s="1371">
        <v>45275</v>
      </c>
      <c r="AP1289" s="1154">
        <v>3</v>
      </c>
      <c r="AQ1289" s="171">
        <v>3</v>
      </c>
      <c r="AR1289" s="196">
        <v>1</v>
      </c>
      <c r="AS1289" s="1403" t="s">
        <v>47</v>
      </c>
      <c r="AT1289" s="1161" t="s">
        <v>98</v>
      </c>
      <c r="AU1289" s="164" t="s">
        <v>47</v>
      </c>
      <c r="AW1289" s="164"/>
      <c r="AX1289" s="152"/>
      <c r="AY1289" s="164"/>
      <c r="AZ1289" s="152"/>
      <c r="BA1289" s="152"/>
      <c r="BB1289" s="164"/>
      <c r="BC1289" s="164"/>
      <c r="BD1289" s="164"/>
      <c r="BE1289" s="164"/>
      <c r="BF1289" s="164"/>
      <c r="BG1289" s="1439">
        <f>IF(V1289="NINGUNO",6, IF(V1289="NIVEL INICIAL 3 AÑOS",6,IF(V1289="NIVEL INICIAL 4 AÑOS",6, IF(V1289="NIVEL INICIAL 5 AÑOS",6, IF(V1289="PRIMARIA - 1ER GRADO",6, IF(V1289="PRIMARIA - 2DO GRADO",7, IF(V1289="PRIMARIA - 3ER GRADO",8, IF(V1289="PRIMARIA - 4TO GRADO",9, IF(V1289="PRIMARIA - 5TO GRADO",10, IF(V1289="PRIMARIA - 6TO GRADO",11, IF(V1289="SECUNDARIA - 1ER GRADO",12, IF(V1289="SECUNDARIA - 2DO GRADO",13, IF(V1289="SECUNDARIA - 3ER GRADO",14, IF(V1289="SECUNDARIA - 4TO GRADO",15))))))))))))))</f>
        <v>6</v>
      </c>
      <c r="BH1289" s="1342">
        <f>DATEDIF(N1289,"31/03/2024","Y")</f>
        <v>8</v>
      </c>
      <c r="BI1289" s="1439">
        <f>BH1289-BG1289</f>
        <v>2</v>
      </c>
      <c r="BJ1289" s="1442" t="str">
        <f>IF(BI1289&lt;=1,"NO TIENE REZAGO", IF(BI1289=2,"2 AÑOS REZAGO", IF(BI1289=3,"3 AÑOS REZAGO", IF(BI1289&gt;=4, "4 AÑOS REZAGO A MÁS"))))</f>
        <v>2 AÑOS REZAGO</v>
      </c>
      <c r="BK1289" s="164"/>
    </row>
    <row r="1290" spans="1:63" ht="18.75" customHeight="1">
      <c r="A1290" s="1151">
        <v>156</v>
      </c>
      <c r="B1290" s="1153" t="s">
        <v>2575</v>
      </c>
      <c r="C1290" s="1061" t="s">
        <v>50</v>
      </c>
      <c r="D1290" s="1061" t="s">
        <v>50</v>
      </c>
      <c r="E1290" s="1076" t="s">
        <v>741</v>
      </c>
      <c r="F1290" s="1160" t="s">
        <v>1560</v>
      </c>
      <c r="G1290" s="1061" t="str">
        <f>CONCATENATE(MID(Q1290,3,2),MID(P1290,1,2),MID(H1290,1,2),MID(I1290,1,2),MID(J1290,1,2), MID(K1290,1,2),MID(L1290,1,1))</f>
        <v>1010SASAYOALS</v>
      </c>
      <c r="H1290" s="1185" t="s">
        <v>1561</v>
      </c>
      <c r="I1290" s="1185" t="s">
        <v>1561</v>
      </c>
      <c r="J1290" s="1185" t="s">
        <v>2788</v>
      </c>
      <c r="K1290" s="1185" t="s">
        <v>2789</v>
      </c>
      <c r="L1290" s="1154" t="s">
        <v>57</v>
      </c>
      <c r="M1290" s="1217" t="s">
        <v>57</v>
      </c>
      <c r="N1290" s="1218">
        <v>40474</v>
      </c>
      <c r="O1290" s="196">
        <v>23</v>
      </c>
      <c r="P1290" s="196">
        <v>10</v>
      </c>
      <c r="Q1290" s="196">
        <v>2010</v>
      </c>
      <c r="R1290" s="1232">
        <f t="shared" ref="R1290:R1296" ca="1" si="472">DATEDIF(N1290,TODAY(),"Y")</f>
        <v>13</v>
      </c>
      <c r="S1290" s="1154" t="s">
        <v>4808</v>
      </c>
      <c r="T1290" s="1163" t="s">
        <v>86</v>
      </c>
      <c r="U1290" s="1160">
        <v>33861221</v>
      </c>
      <c r="V1290" s="1058" t="s">
        <v>2582</v>
      </c>
      <c r="W1290" s="1153" t="s">
        <v>47</v>
      </c>
      <c r="X1290" s="1153" t="str">
        <f t="shared" ref="X1290:X1296" si="473">UPPER(CONCATENATE(MID(AH1290,3,2),MID(AG1290,1,2),MID(Y1290,1,2),MID(Z1290,1,2),MID(AA1290,1,2),MID(AB1290,1,2),MID(AC1290,1,1)))</f>
        <v>8910SANITALIV</v>
      </c>
      <c r="Y1290" s="1160" t="s">
        <v>1561</v>
      </c>
      <c r="Z1290" s="1190" t="s">
        <v>53</v>
      </c>
      <c r="AA1290" s="1160" t="s">
        <v>1562</v>
      </c>
      <c r="AB1290" s="1160" t="s">
        <v>1144</v>
      </c>
      <c r="AC1290" s="1151" t="s">
        <v>56</v>
      </c>
      <c r="AD1290" s="1164" t="s">
        <v>57</v>
      </c>
      <c r="AE1290" s="1295">
        <v>32812</v>
      </c>
      <c r="AF1290" s="1160">
        <v>31</v>
      </c>
      <c r="AG1290" s="1160">
        <v>10</v>
      </c>
      <c r="AH1290" s="1160">
        <v>1989</v>
      </c>
      <c r="AI1290" s="152" t="s">
        <v>4809</v>
      </c>
      <c r="AJ1290" s="1190" t="s">
        <v>58</v>
      </c>
      <c r="AK1290" s="1334">
        <v>18245805</v>
      </c>
      <c r="AL1290" s="1350" t="s">
        <v>2578</v>
      </c>
      <c r="AM1290" s="1366">
        <v>45184</v>
      </c>
      <c r="AN1290" s="1215"/>
      <c r="AO1290" s="1356"/>
      <c r="AP1290" s="1215"/>
      <c r="AQ1290" s="1383"/>
      <c r="AR1290" s="1334"/>
      <c r="AS1290" s="1153" t="s">
        <v>47</v>
      </c>
      <c r="AT1290" s="1160" t="s">
        <v>59</v>
      </c>
      <c r="AU1290" s="1058" t="s">
        <v>47</v>
      </c>
      <c r="AW1290" s="1061"/>
      <c r="AX1290" s="1351"/>
      <c r="AY1290" s="1061"/>
      <c r="AZ1290" s="152"/>
      <c r="BA1290" s="1351"/>
      <c r="BB1290" s="1061"/>
      <c r="BC1290" s="1061"/>
      <c r="BD1290" s="1061"/>
      <c r="BE1290" s="1061"/>
      <c r="BF1290" s="1061"/>
      <c r="BG1290" s="1439">
        <f t="shared" ref="BG1290:BG1296" si="474">IF(V1290="NINGUNO",6, IF(V1290="NIVEL INICIAL 3 AÑOS",6,IF(V1290="NIVEL INICIAL 4 AÑOS",6, IF(V1290="NIVEL INICIAL 5 AÑOS",6, IF(V1290="PRIMARIA - 1ER GRADO",6, IF(V1290="PRIMARIA - 2DO GRADO",7, IF(V1290="PRIMARIA - 3ER GRADO",8, IF(V1290="PRIMARIA - 4TO GRADO",9, IF(V1290="PRIMARIA - 5TO GRADO",10, IF(V1290="PRIMARIA - 6TO GRADO",11, IF(V1290="SECUNDARIA - 1ER GRADO",12, IF(V1290="SECUNDARIA - 2DO GRADO",13, IF(V1290="SECUNDARIA - 3ER GRADO",14, IF(V1290="SECUNDARIA - 4TO GRADO",15))))))))))))))</f>
        <v>10</v>
      </c>
      <c r="BH1290" s="1342">
        <f t="shared" ref="BH1290:BH1296" si="475">DATEDIF(N1290,"31/03/2024","Y")</f>
        <v>13</v>
      </c>
      <c r="BI1290" s="1439">
        <f t="shared" ref="BI1290:BI1296" si="476">BH1290-BG1290</f>
        <v>3</v>
      </c>
      <c r="BJ1290" s="1442" t="str">
        <f t="shared" ref="BJ1290:BJ1296" si="477">IF(BI1290&lt;=1,"NO TIENE REZAGO", IF(BI1290=2,"2 AÑOS REZAGO", IF(BI1290=3,"3 AÑOS REZAGO", IF(BI1290&gt;=4, "4 AÑOS REZAGO A MÁS"))))</f>
        <v>3 AÑOS REZAGO</v>
      </c>
      <c r="BK1290" s="1061"/>
    </row>
    <row r="1291" spans="1:63" ht="18.75" customHeight="1">
      <c r="A1291" s="1151">
        <v>534</v>
      </c>
      <c r="B1291" s="1152" t="s">
        <v>2836</v>
      </c>
      <c r="C1291" s="1154" t="s">
        <v>33</v>
      </c>
      <c r="D1291" s="1154" t="s">
        <v>33</v>
      </c>
      <c r="E1291" s="1154" t="s">
        <v>91</v>
      </c>
      <c r="F1291" s="1154">
        <v>964672941</v>
      </c>
      <c r="G1291" s="1061" t="str">
        <f>CONCATENATE(MID(Q1291,3,2),MID(P1291,1,2),MID(H1291,1,2),MID(I1291,1,2),MID(J1291,1,2), MID(K1291,1,2),MID(L1291,1,1))</f>
        <v>1912SEMILUANN</v>
      </c>
      <c r="H1291" s="164" t="s">
        <v>3461</v>
      </c>
      <c r="I1291" s="164" t="s">
        <v>3462</v>
      </c>
      <c r="J1291" s="164" t="s">
        <v>3463</v>
      </c>
      <c r="K1291" s="164" t="s">
        <v>3464</v>
      </c>
      <c r="L1291" s="1076" t="s">
        <v>1938</v>
      </c>
      <c r="M1291" s="1161" t="s">
        <v>1938</v>
      </c>
      <c r="N1291" s="1218">
        <v>43813</v>
      </c>
      <c r="O1291" s="196">
        <v>14</v>
      </c>
      <c r="P1291" s="196">
        <v>12</v>
      </c>
      <c r="Q1291" s="196">
        <v>2019</v>
      </c>
      <c r="R1291" s="1232">
        <f t="shared" ca="1" si="472"/>
        <v>4</v>
      </c>
      <c r="S1291" s="1154" t="s">
        <v>4809</v>
      </c>
      <c r="T1291" s="1154" t="s">
        <v>1939</v>
      </c>
      <c r="U1291" s="1267">
        <v>916377471</v>
      </c>
      <c r="V1291" s="1076" t="s">
        <v>53</v>
      </c>
      <c r="W1291" s="1152" t="s">
        <v>47</v>
      </c>
      <c r="X1291" s="1153" t="str">
        <f t="shared" si="473"/>
        <v>664PÉGIMIYAV</v>
      </c>
      <c r="Y1291" s="164" t="s">
        <v>1351</v>
      </c>
      <c r="Z1291" s="164" t="s">
        <v>1352</v>
      </c>
      <c r="AA1291" s="164" t="s">
        <v>1353</v>
      </c>
      <c r="AB1291" s="164" t="s">
        <v>1354</v>
      </c>
      <c r="AC1291" s="1151" t="s">
        <v>56</v>
      </c>
      <c r="AD1291" s="1164" t="s">
        <v>57</v>
      </c>
      <c r="AE1291" s="1286">
        <v>24199</v>
      </c>
      <c r="AF1291" s="164" t="s">
        <v>155</v>
      </c>
      <c r="AG1291" s="164" t="s">
        <v>123</v>
      </c>
      <c r="AH1291" s="164" t="s">
        <v>1355</v>
      </c>
      <c r="AI1291" s="152" t="s">
        <v>4809</v>
      </c>
      <c r="AJ1291" s="1190" t="s">
        <v>58</v>
      </c>
      <c r="AK1291" s="171">
        <v>9571688</v>
      </c>
      <c r="AL1291" s="1154" t="s">
        <v>2578</v>
      </c>
      <c r="AM1291" s="1293">
        <v>45258</v>
      </c>
      <c r="AN1291" s="1154" t="s">
        <v>49</v>
      </c>
      <c r="AO1291" s="1312">
        <v>45237</v>
      </c>
      <c r="AP1291" s="1154">
        <v>1</v>
      </c>
      <c r="AQ1291" s="171">
        <v>1</v>
      </c>
      <c r="AR1291" s="171">
        <v>1</v>
      </c>
      <c r="AS1291" s="1152" t="s">
        <v>47</v>
      </c>
      <c r="AT1291" s="1154" t="s">
        <v>188</v>
      </c>
      <c r="AU1291" s="398" t="s">
        <v>47</v>
      </c>
      <c r="AV1291" s="1154"/>
      <c r="AW1291" s="164"/>
      <c r="AX1291" s="1154"/>
      <c r="AY1291" s="164"/>
      <c r="AZ1291" s="1154"/>
      <c r="BA1291" s="1154"/>
      <c r="BB1291" s="164"/>
      <c r="BC1291" s="164"/>
      <c r="BD1291" s="164"/>
      <c r="BE1291" s="164"/>
      <c r="BF1291" s="164"/>
      <c r="BG1291" s="1439">
        <f t="shared" si="474"/>
        <v>6</v>
      </c>
      <c r="BH1291" s="1342">
        <f t="shared" si="475"/>
        <v>4</v>
      </c>
      <c r="BI1291" s="1439">
        <f t="shared" si="476"/>
        <v>-2</v>
      </c>
      <c r="BJ1291" s="1442" t="str">
        <f t="shared" si="477"/>
        <v>NO TIENE REZAGO</v>
      </c>
      <c r="BK1291" s="164"/>
    </row>
    <row r="1292" spans="1:63" ht="18.75" customHeight="1">
      <c r="A1292" s="1151">
        <v>1227</v>
      </c>
      <c r="B1292" t="s">
        <v>5311</v>
      </c>
      <c r="C1292" s="1154" t="s">
        <v>33</v>
      </c>
      <c r="D1292" s="1154" t="s">
        <v>33</v>
      </c>
      <c r="E1292" s="1068" t="s">
        <v>5648</v>
      </c>
      <c r="F1292" s="1068" t="s">
        <v>5663</v>
      </c>
      <c r="G1292" s="1061" t="str">
        <f>CONCATENATE(MID(Q1292,3,2),MID(P1292,1,2),MID(H1292,1,2),MID(I1292,1,2),MID(J1292,1,2), MID(K1292,1,2),MID(L1292,1,1))</f>
        <v>195SEGULYANS</v>
      </c>
      <c r="H1292" s="1182" t="s">
        <v>5795</v>
      </c>
      <c r="I1292" s="1182" t="s">
        <v>854</v>
      </c>
      <c r="J1292" s="1182" t="s">
        <v>5796</v>
      </c>
      <c r="K1292" s="1182" t="s">
        <v>2163</v>
      </c>
      <c r="L1292" s="152" t="s">
        <v>57</v>
      </c>
      <c r="M1292" s="1217" t="s">
        <v>57</v>
      </c>
      <c r="N1292" s="1219">
        <v>43610</v>
      </c>
      <c r="O1292" s="1071">
        <v>25</v>
      </c>
      <c r="P1292" s="1071">
        <v>5</v>
      </c>
      <c r="Q1292" s="1071">
        <v>2019</v>
      </c>
      <c r="R1292" s="1232">
        <f t="shared" ca="1" si="472"/>
        <v>4</v>
      </c>
      <c r="S1292" s="1162" t="s">
        <v>4808</v>
      </c>
      <c r="T1292" s="1064" t="s">
        <v>2590</v>
      </c>
      <c r="U1292" s="1068">
        <v>1120585693</v>
      </c>
      <c r="V1292" s="1064" t="s">
        <v>53</v>
      </c>
      <c r="W1292" s="1152" t="s">
        <v>47</v>
      </c>
      <c r="X1292" s="1153" t="str">
        <f t="shared" si="473"/>
        <v>7012ROALEDGUV</v>
      </c>
      <c r="Y1292" s="1068" t="s">
        <v>627</v>
      </c>
      <c r="Z1292" s="1068" t="s">
        <v>6008</v>
      </c>
      <c r="AA1292" s="1068" t="s">
        <v>6009</v>
      </c>
      <c r="AB1292" s="1068" t="s">
        <v>6010</v>
      </c>
      <c r="AC1292" s="1151" t="s">
        <v>56</v>
      </c>
      <c r="AD1292" s="1164" t="s">
        <v>57</v>
      </c>
      <c r="AE1292" s="1287">
        <v>25914</v>
      </c>
      <c r="AF1292" s="1261" t="s">
        <v>206</v>
      </c>
      <c r="AG1292" s="1261" t="s">
        <v>206</v>
      </c>
      <c r="AH1292" s="1261" t="s">
        <v>1280</v>
      </c>
      <c r="AI1292" s="1154" t="s">
        <v>4809</v>
      </c>
      <c r="AJ1292" s="1064" t="s">
        <v>71</v>
      </c>
      <c r="AK1292" s="1068" t="s">
        <v>40</v>
      </c>
      <c r="AL1292" s="1154" t="s">
        <v>2578</v>
      </c>
      <c r="AM1292" s="1351">
        <v>45310.566528020834</v>
      </c>
      <c r="AN1292" s="1154"/>
      <c r="AO1292" s="1362"/>
      <c r="AP1292" s="1151">
        <v>1</v>
      </c>
      <c r="AQ1292" s="1064"/>
      <c r="AR1292" s="1064"/>
      <c r="AS1292" s="1152" t="s">
        <v>47</v>
      </c>
      <c r="AT1292" s="164" t="s">
        <v>1210</v>
      </c>
      <c r="AU1292" s="305"/>
      <c r="AV1292" s="152" t="s">
        <v>47</v>
      </c>
      <c r="AW1292" s="1012" t="s">
        <v>6096</v>
      </c>
      <c r="AX1292" s="1357">
        <v>45310</v>
      </c>
      <c r="AY1292" s="1012" t="s">
        <v>5636</v>
      </c>
      <c r="AZ1292" s="152"/>
      <c r="BA1292" s="152"/>
      <c r="BB1292"/>
      <c r="BC1292"/>
      <c r="BD1292"/>
      <c r="BE1292"/>
      <c r="BF1292"/>
      <c r="BG1292" s="1439">
        <f t="shared" si="474"/>
        <v>6</v>
      </c>
      <c r="BH1292" s="1342">
        <f t="shared" si="475"/>
        <v>4</v>
      </c>
      <c r="BI1292" s="1439">
        <f t="shared" si="476"/>
        <v>-2</v>
      </c>
      <c r="BJ1292" s="1442" t="str">
        <f t="shared" si="477"/>
        <v>NO TIENE REZAGO</v>
      </c>
      <c r="BK1292"/>
    </row>
    <row r="1293" spans="1:63" ht="18.75" customHeight="1">
      <c r="A1293" s="1151">
        <v>1390</v>
      </c>
      <c r="B1293" t="s">
        <v>5311</v>
      </c>
      <c r="C1293" s="1154" t="s">
        <v>33</v>
      </c>
      <c r="D1293" t="s">
        <v>33</v>
      </c>
      <c r="E1293" s="1068" t="s">
        <v>34</v>
      </c>
      <c r="F1293" s="1068" t="s">
        <v>6265</v>
      </c>
      <c r="G1293" s="1061" t="str">
        <f>CONCATENATE(MID(Q1293,3,2),MID(P1293,1,2),MID(H1293,1,2),MID(I1293,1,2),MID(J1293,1,2), MID(K1293,1,2),MID(L1293,1,1))</f>
        <v>2011SECAMIEDS</v>
      </c>
      <c r="H1293" s="1182" t="s">
        <v>901</v>
      </c>
      <c r="I1293" s="1182" t="s">
        <v>424</v>
      </c>
      <c r="J1293" s="1182" t="s">
        <v>6275</v>
      </c>
      <c r="K1293" s="1182" t="s">
        <v>6276</v>
      </c>
      <c r="L1293" s="152" t="s">
        <v>57</v>
      </c>
      <c r="M1293" s="1217" t="s">
        <v>57</v>
      </c>
      <c r="N1293" s="1219">
        <v>44163</v>
      </c>
      <c r="O1293" s="1234">
        <v>28</v>
      </c>
      <c r="P1293" s="1071">
        <v>11</v>
      </c>
      <c r="Q1293" s="1071">
        <v>2020</v>
      </c>
      <c r="R1293" s="1232">
        <f t="shared" ca="1" si="472"/>
        <v>3</v>
      </c>
      <c r="S1293" s="1069" t="s">
        <v>4809</v>
      </c>
      <c r="T1293" s="1064" t="s">
        <v>2590</v>
      </c>
      <c r="U1293" s="1261" t="s">
        <v>6277</v>
      </c>
      <c r="V1293" s="1068" t="s">
        <v>53</v>
      </c>
      <c r="W1293" s="1152" t="s">
        <v>47</v>
      </c>
      <c r="X1293" s="1153" t="str">
        <f t="shared" si="473"/>
        <v>7609ARFEMIDEV</v>
      </c>
      <c r="Y1293" s="1068" t="s">
        <v>174</v>
      </c>
      <c r="Z1293" s="1068" t="s">
        <v>6320</v>
      </c>
      <c r="AA1293" s="1068" t="s">
        <v>325</v>
      </c>
      <c r="AB1293" s="1068" t="s">
        <v>81</v>
      </c>
      <c r="AC1293" s="1151" t="s">
        <v>56</v>
      </c>
      <c r="AD1293" s="1154" t="s">
        <v>42</v>
      </c>
      <c r="AE1293" s="1287">
        <v>28032</v>
      </c>
      <c r="AF1293" s="1261" t="s">
        <v>753</v>
      </c>
      <c r="AG1293" s="1261" t="s">
        <v>315</v>
      </c>
      <c r="AH1293" s="1261" t="s">
        <v>1178</v>
      </c>
      <c r="AI1293" s="1154" t="s">
        <v>4809</v>
      </c>
      <c r="AJ1293" s="1068" t="s">
        <v>42</v>
      </c>
      <c r="AK1293" s="1261" t="s">
        <v>6321</v>
      </c>
      <c r="AL1293" s="1154" t="s">
        <v>2578</v>
      </c>
      <c r="AM1293" s="1351">
        <v>45258.521550925929</v>
      </c>
      <c r="AN1293" s="1154" t="s">
        <v>49</v>
      </c>
      <c r="AO1293" s="1357">
        <v>45307</v>
      </c>
      <c r="AP1293" s="152">
        <v>1</v>
      </c>
      <c r="AQ1293" s="1062">
        <v>1</v>
      </c>
      <c r="AR1293" s="1062">
        <v>1</v>
      </c>
      <c r="AS1293" s="1405" t="s">
        <v>47</v>
      </c>
      <c r="AT1293" s="164" t="s">
        <v>48</v>
      </c>
      <c r="AU1293"/>
      <c r="AW1293" s="1068"/>
      <c r="AX1293" s="1350"/>
      <c r="AY1293" s="1062"/>
      <c r="AZ1293" s="152"/>
      <c r="BA1293" s="152"/>
      <c r="BB1293"/>
      <c r="BC1293"/>
      <c r="BD1293"/>
      <c r="BE1293"/>
      <c r="BF1293"/>
      <c r="BG1293" s="1439">
        <f t="shared" si="474"/>
        <v>6</v>
      </c>
      <c r="BH1293" s="1342">
        <f t="shared" si="475"/>
        <v>3</v>
      </c>
      <c r="BI1293" s="1439">
        <f t="shared" si="476"/>
        <v>-3</v>
      </c>
      <c r="BJ1293" s="1442" t="str">
        <f t="shared" si="477"/>
        <v>NO TIENE REZAGO</v>
      </c>
      <c r="BK1293"/>
    </row>
    <row r="1294" spans="1:63" ht="18.75" customHeight="1">
      <c r="A1294" s="1151">
        <v>300</v>
      </c>
      <c r="B1294" s="1152" t="s">
        <v>2836</v>
      </c>
      <c r="C1294" s="1154" t="s">
        <v>33</v>
      </c>
      <c r="D1294" s="1154" t="s">
        <v>33</v>
      </c>
      <c r="E1294" s="398" t="s">
        <v>132</v>
      </c>
      <c r="F1294" s="1154" t="s">
        <v>581</v>
      </c>
      <c r="G1294" s="1061" t="str">
        <f>CONCATENATE(MID(Q1294,3,2),MID(P1294,1,2),MID(H1294,1,2),MID(I1294,1,2),MID(J1294,1,2), MID(K1294,1,2),MID(L1294,1,1))</f>
        <v>088SEGACAJOP</v>
      </c>
      <c r="H1294" s="164" t="s">
        <v>901</v>
      </c>
      <c r="I1294" s="164" t="s">
        <v>420</v>
      </c>
      <c r="J1294" s="164" t="s">
        <v>3015</v>
      </c>
      <c r="K1294" s="164" t="s">
        <v>2317</v>
      </c>
      <c r="L1294" s="1076" t="s">
        <v>42</v>
      </c>
      <c r="M1294" s="1076" t="s">
        <v>42</v>
      </c>
      <c r="N1294" s="1218">
        <v>39690</v>
      </c>
      <c r="O1294" s="196">
        <v>30</v>
      </c>
      <c r="P1294" s="196">
        <v>8</v>
      </c>
      <c r="Q1294" s="196">
        <v>2008</v>
      </c>
      <c r="R1294" s="1232">
        <f t="shared" ca="1" si="472"/>
        <v>15</v>
      </c>
      <c r="S1294" s="1154" t="s">
        <v>4808</v>
      </c>
      <c r="T1294" s="1154" t="s">
        <v>42</v>
      </c>
      <c r="U1294" s="1271" t="s">
        <v>3016</v>
      </c>
      <c r="V1294" s="1058" t="s">
        <v>2656</v>
      </c>
      <c r="W1294" s="1152" t="s">
        <v>47</v>
      </c>
      <c r="X1294" s="1153" t="str">
        <f t="shared" si="473"/>
        <v>671DUMUREDEV</v>
      </c>
      <c r="Y1294" s="1154" t="s">
        <v>582</v>
      </c>
      <c r="Z1294" s="1154" t="s">
        <v>583</v>
      </c>
      <c r="AA1294" s="1154" t="s">
        <v>584</v>
      </c>
      <c r="AB1294" s="1154" t="s">
        <v>81</v>
      </c>
      <c r="AC1294" s="1151" t="s">
        <v>56</v>
      </c>
      <c r="AD1294" s="1164" t="s">
        <v>111</v>
      </c>
      <c r="AE1294" s="1293">
        <v>24502</v>
      </c>
      <c r="AF1294" s="164" t="s">
        <v>241</v>
      </c>
      <c r="AG1294" s="164" t="s">
        <v>144</v>
      </c>
      <c r="AH1294" s="164" t="s">
        <v>586</v>
      </c>
      <c r="AI1294" s="152" t="s">
        <v>4809</v>
      </c>
      <c r="AJ1294" s="1156" t="s">
        <v>142</v>
      </c>
      <c r="AK1294" s="1331" t="s">
        <v>585</v>
      </c>
      <c r="AL1294" s="1154" t="s">
        <v>2578</v>
      </c>
      <c r="AM1294" s="1312">
        <v>45212</v>
      </c>
      <c r="AN1294" s="1154" t="s">
        <v>49</v>
      </c>
      <c r="AO1294" s="1312">
        <v>45244</v>
      </c>
      <c r="AP1294" s="1154">
        <v>1</v>
      </c>
      <c r="AQ1294" s="171">
        <v>1</v>
      </c>
      <c r="AR1294" s="171">
        <v>1</v>
      </c>
      <c r="AS1294" s="1152" t="s">
        <v>47</v>
      </c>
      <c r="AT1294" s="1154" t="s">
        <v>98</v>
      </c>
      <c r="AU1294" s="398" t="s">
        <v>47</v>
      </c>
      <c r="AV1294" s="1154"/>
      <c r="AW1294" s="164"/>
      <c r="AX1294" s="1154"/>
      <c r="AY1294" s="164"/>
      <c r="AZ1294" s="1154"/>
      <c r="BA1294" s="1154"/>
      <c r="BB1294" s="164"/>
      <c r="BC1294" s="164"/>
      <c r="BD1294" s="164"/>
      <c r="BE1294" s="164"/>
      <c r="BF1294" s="164"/>
      <c r="BG1294" s="1439">
        <f t="shared" si="474"/>
        <v>12</v>
      </c>
      <c r="BH1294" s="1342">
        <f t="shared" si="475"/>
        <v>15</v>
      </c>
      <c r="BI1294" s="1439">
        <f t="shared" si="476"/>
        <v>3</v>
      </c>
      <c r="BJ1294" s="1442" t="str">
        <f t="shared" si="477"/>
        <v>3 AÑOS REZAGO</v>
      </c>
      <c r="BK1294" s="164"/>
    </row>
    <row r="1295" spans="1:63" ht="18.75" customHeight="1">
      <c r="A1295" s="1151">
        <v>509</v>
      </c>
      <c r="B1295" s="1152" t="s">
        <v>2836</v>
      </c>
      <c r="C1295" s="1154" t="s">
        <v>33</v>
      </c>
      <c r="D1295" s="1154" t="s">
        <v>33</v>
      </c>
      <c r="E1295" s="1158" t="s">
        <v>60</v>
      </c>
      <c r="F1295" s="1154">
        <v>954002586</v>
      </c>
      <c r="G1295" s="1061" t="str">
        <f>CONCATENATE(MID(Q1295,3,2),MID(P1295,1,2),MID(H1295,1,2),MID(I1295,1,2),MID(J1295,1,2), MID(K1295,1,2),MID(L1295,1,1))</f>
        <v>084SEORGEDAS</v>
      </c>
      <c r="H1295" s="164" t="s">
        <v>901</v>
      </c>
      <c r="I1295" s="164" t="s">
        <v>139</v>
      </c>
      <c r="J1295" s="164" t="s">
        <v>3407</v>
      </c>
      <c r="K1295" s="164" t="s">
        <v>2146</v>
      </c>
      <c r="L1295" s="1154" t="s">
        <v>57</v>
      </c>
      <c r="M1295" s="1217" t="s">
        <v>57</v>
      </c>
      <c r="N1295" s="1218">
        <v>39564</v>
      </c>
      <c r="O1295" s="196">
        <v>26</v>
      </c>
      <c r="P1295" s="196">
        <v>4</v>
      </c>
      <c r="Q1295" s="196">
        <v>2008</v>
      </c>
      <c r="R1295" s="1232">
        <f t="shared" ca="1" si="472"/>
        <v>15</v>
      </c>
      <c r="S1295" s="1154" t="s">
        <v>4809</v>
      </c>
      <c r="T1295" s="1163" t="s">
        <v>86</v>
      </c>
      <c r="U1295" s="1243" t="s">
        <v>3408</v>
      </c>
      <c r="V1295" s="1058" t="s">
        <v>2586</v>
      </c>
      <c r="W1295" s="1152" t="s">
        <v>47</v>
      </c>
      <c r="X1295" s="1153" t="str">
        <f t="shared" si="473"/>
        <v>944ORDELEYUV</v>
      </c>
      <c r="Y1295" s="1154" t="s">
        <v>139</v>
      </c>
      <c r="Z1295" s="1154" t="s">
        <v>1269</v>
      </c>
      <c r="AA1295" s="1154" t="s">
        <v>1270</v>
      </c>
      <c r="AB1295" s="1154" t="s">
        <v>1271</v>
      </c>
      <c r="AC1295" s="1151" t="s">
        <v>56</v>
      </c>
      <c r="AD1295" s="1164" t="s">
        <v>57</v>
      </c>
      <c r="AE1295" s="1286">
        <v>34427</v>
      </c>
      <c r="AF1295" s="164" t="s">
        <v>253</v>
      </c>
      <c r="AG1295" s="164" t="s">
        <v>123</v>
      </c>
      <c r="AH1295" s="164" t="s">
        <v>75</v>
      </c>
      <c r="AI1295" s="152" t="s">
        <v>4809</v>
      </c>
      <c r="AJ1295" s="1190" t="s">
        <v>58</v>
      </c>
      <c r="AK1295" s="1330" t="s">
        <v>1272</v>
      </c>
      <c r="AL1295" s="1154" t="s">
        <v>2578</v>
      </c>
      <c r="AM1295" s="1293">
        <v>45184</v>
      </c>
      <c r="AN1295" s="1154" t="s">
        <v>49</v>
      </c>
      <c r="AO1295" s="1312">
        <v>45240</v>
      </c>
      <c r="AP1295" s="1154">
        <v>2</v>
      </c>
      <c r="AQ1295" s="171">
        <v>2</v>
      </c>
      <c r="AR1295" s="171">
        <v>1</v>
      </c>
      <c r="AS1295" s="1152" t="s">
        <v>47</v>
      </c>
      <c r="AT1295" s="1154" t="s">
        <v>90</v>
      </c>
      <c r="AU1295" s="398" t="s">
        <v>47</v>
      </c>
      <c r="AV1295" s="1154"/>
      <c r="AW1295" s="164"/>
      <c r="AX1295" s="1154"/>
      <c r="AY1295" s="164"/>
      <c r="AZ1295" s="1154"/>
      <c r="BA1295" s="1154"/>
      <c r="BB1295" s="164"/>
      <c r="BC1295" s="164"/>
      <c r="BD1295" s="164"/>
      <c r="BE1295" s="164"/>
      <c r="BF1295" s="164"/>
      <c r="BG1295" s="1439">
        <f t="shared" si="474"/>
        <v>11</v>
      </c>
      <c r="BH1295" s="1342">
        <f t="shared" si="475"/>
        <v>15</v>
      </c>
      <c r="BI1295" s="1439">
        <f t="shared" si="476"/>
        <v>4</v>
      </c>
      <c r="BJ1295" s="1442" t="str">
        <f t="shared" si="477"/>
        <v>4 AÑOS REZAGO A MÁS</v>
      </c>
      <c r="BK1295" s="164"/>
    </row>
    <row r="1296" spans="1:63" ht="18.75" customHeight="1">
      <c r="A1296" s="1151">
        <v>510</v>
      </c>
      <c r="B1296" s="1152" t="s">
        <v>2836</v>
      </c>
      <c r="C1296" s="1154" t="s">
        <v>33</v>
      </c>
      <c r="D1296" s="1154" t="s">
        <v>33</v>
      </c>
      <c r="E1296" s="1158" t="s">
        <v>60</v>
      </c>
      <c r="F1296" s="1154">
        <v>954002586</v>
      </c>
      <c r="G1296" s="1061" t="str">
        <f>CONCATENATE(MID(Q1296,3,2),MID(P1296,1,2),MID(H1296,1,2),MID(I1296,1,2),MID(J1296,1,2), MID(K1296,1,2),MID(L1296,1,1))</f>
        <v>084SEORGEYUP</v>
      </c>
      <c r="H1296" s="164" t="s">
        <v>901</v>
      </c>
      <c r="I1296" s="164" t="s">
        <v>139</v>
      </c>
      <c r="J1296" s="164" t="s">
        <v>3407</v>
      </c>
      <c r="K1296" s="164" t="s">
        <v>3409</v>
      </c>
      <c r="L1296" s="1076" t="s">
        <v>42</v>
      </c>
      <c r="M1296" s="1076" t="s">
        <v>42</v>
      </c>
      <c r="N1296" s="1218">
        <v>39564</v>
      </c>
      <c r="O1296" s="196">
        <v>26</v>
      </c>
      <c r="P1296" s="196">
        <v>4</v>
      </c>
      <c r="Q1296" s="196">
        <v>2008</v>
      </c>
      <c r="R1296" s="1232">
        <f t="shared" ca="1" si="472"/>
        <v>15</v>
      </c>
      <c r="S1296" s="1154" t="s">
        <v>4809</v>
      </c>
      <c r="T1296" s="1154" t="s">
        <v>42</v>
      </c>
      <c r="U1296" s="1245" t="s">
        <v>3410</v>
      </c>
      <c r="V1296" s="1058" t="s">
        <v>2586</v>
      </c>
      <c r="W1296" s="1152" t="s">
        <v>47</v>
      </c>
      <c r="X1296" s="1153" t="str">
        <f t="shared" si="473"/>
        <v>944ORDELEYUV</v>
      </c>
      <c r="Y1296" s="1154" t="s">
        <v>139</v>
      </c>
      <c r="Z1296" s="1154" t="s">
        <v>1269</v>
      </c>
      <c r="AA1296" s="1154" t="s">
        <v>1270</v>
      </c>
      <c r="AB1296" s="1154" t="s">
        <v>1271</v>
      </c>
      <c r="AC1296" s="1151" t="s">
        <v>56</v>
      </c>
      <c r="AD1296" s="1164" t="s">
        <v>57</v>
      </c>
      <c r="AE1296" s="1286">
        <v>34427</v>
      </c>
      <c r="AF1296" s="164" t="s">
        <v>253</v>
      </c>
      <c r="AG1296" s="164" t="s">
        <v>123</v>
      </c>
      <c r="AH1296" s="164" t="s">
        <v>75</v>
      </c>
      <c r="AI1296" s="152" t="s">
        <v>4809</v>
      </c>
      <c r="AJ1296" s="1190" t="s">
        <v>58</v>
      </c>
      <c r="AK1296" s="1330" t="s">
        <v>1272</v>
      </c>
      <c r="AL1296" s="1154" t="s">
        <v>2578</v>
      </c>
      <c r="AM1296" s="1293">
        <v>45184</v>
      </c>
      <c r="AN1296" s="1154"/>
      <c r="AO1296" s="1312"/>
      <c r="AP1296" s="1154"/>
      <c r="AQ1296" s="171"/>
      <c r="AR1296" s="171"/>
      <c r="AS1296" s="1152" t="s">
        <v>47</v>
      </c>
      <c r="AT1296" s="1154" t="s">
        <v>90</v>
      </c>
      <c r="AU1296" s="398" t="s">
        <v>47</v>
      </c>
      <c r="AV1296" s="1154"/>
      <c r="AW1296" s="164"/>
      <c r="AX1296" s="1154"/>
      <c r="AY1296" s="164"/>
      <c r="AZ1296" s="1154"/>
      <c r="BA1296" s="1154"/>
      <c r="BB1296" s="164"/>
      <c r="BC1296" s="164"/>
      <c r="BD1296" s="164"/>
      <c r="BE1296" s="164"/>
      <c r="BF1296" s="164"/>
      <c r="BG1296" s="1439">
        <f t="shared" si="474"/>
        <v>11</v>
      </c>
      <c r="BH1296" s="1342">
        <f t="shared" si="475"/>
        <v>15</v>
      </c>
      <c r="BI1296" s="1439">
        <f t="shared" si="476"/>
        <v>4</v>
      </c>
      <c r="BJ1296" s="1442" t="str">
        <f t="shared" si="477"/>
        <v>4 AÑOS REZAGO A MÁS</v>
      </c>
      <c r="BK1296" s="164"/>
    </row>
    <row r="1297" spans="1:63" ht="18.75" customHeight="1">
      <c r="A1297" s="1151">
        <v>482</v>
      </c>
      <c r="B1297" s="1152" t="s">
        <v>2836</v>
      </c>
      <c r="C1297" s="1154" t="s">
        <v>33</v>
      </c>
      <c r="D1297" s="1154" t="s">
        <v>33</v>
      </c>
      <c r="E1297" s="1158" t="s">
        <v>60</v>
      </c>
      <c r="F1297" s="1154">
        <v>921066761</v>
      </c>
      <c r="G1297" s="1061" t="str">
        <f>CONCATENATE(MID(Q1297,3,2),MID(P1297,1,2),MID(H1297,1,2),MID(I1297,1,2),MID(J1297,1,2), MID(K1297,1,2),MID(L1297,1,1))</f>
        <v>179SENAYOGAS</v>
      </c>
      <c r="H1297" s="164" t="s">
        <v>941</v>
      </c>
      <c r="I1297" s="164" t="s">
        <v>1201</v>
      </c>
      <c r="J1297" s="164" t="s">
        <v>3353</v>
      </c>
      <c r="K1297" s="164" t="s">
        <v>172</v>
      </c>
      <c r="L1297" s="1154" t="s">
        <v>57</v>
      </c>
      <c r="M1297" s="1217" t="s">
        <v>57</v>
      </c>
      <c r="N1297" s="1218">
        <v>42994</v>
      </c>
      <c r="O1297" s="196">
        <v>16</v>
      </c>
      <c r="P1297" s="196">
        <v>9</v>
      </c>
      <c r="Q1297" s="196">
        <v>2017</v>
      </c>
      <c r="R1297" s="1232">
        <f ca="1">DATEDIF(N1297,TODAY(),"Y")</f>
        <v>6</v>
      </c>
      <c r="S1297" s="1154" t="s">
        <v>4809</v>
      </c>
      <c r="T1297" s="1163" t="s">
        <v>2590</v>
      </c>
      <c r="U1297" s="1183" t="s">
        <v>3354</v>
      </c>
      <c r="V1297" s="1076" t="s">
        <v>53</v>
      </c>
      <c r="W1297" s="1152" t="s">
        <v>47</v>
      </c>
      <c r="X1297" s="1153" t="str">
        <f>UPPER(CONCATENATE(MID(AH1297,3,2),MID(AG1297,1,2),MID(Y1297,1,2),MID(Z1297,1,2),MID(AA1297,1,2),MID(AB1297,1,2),MID(AC1297,1,1)))</f>
        <v>971NABAYOCAV</v>
      </c>
      <c r="Y1297" s="164" t="s">
        <v>1201</v>
      </c>
      <c r="Z1297" s="164" t="s">
        <v>290</v>
      </c>
      <c r="AA1297" s="164" t="s">
        <v>575</v>
      </c>
      <c r="AB1297" s="164" t="s">
        <v>383</v>
      </c>
      <c r="AC1297" s="1151" t="s">
        <v>56</v>
      </c>
      <c r="AD1297" s="1164" t="s">
        <v>57</v>
      </c>
      <c r="AE1297" s="1286">
        <v>35435</v>
      </c>
      <c r="AF1297" s="164" t="s">
        <v>180</v>
      </c>
      <c r="AG1297" s="164" t="s">
        <v>144</v>
      </c>
      <c r="AH1297" s="164" t="s">
        <v>66</v>
      </c>
      <c r="AI1297" s="152" t="s">
        <v>4809</v>
      </c>
      <c r="AJ1297" s="1190" t="s">
        <v>58</v>
      </c>
      <c r="AK1297" s="1330" t="s">
        <v>1202</v>
      </c>
      <c r="AL1297" s="1154" t="s">
        <v>2578</v>
      </c>
      <c r="AM1297" s="1312">
        <v>45222.417013888888</v>
      </c>
      <c r="AN1297" s="1154" t="s">
        <v>49</v>
      </c>
      <c r="AO1297" s="1312">
        <v>45245</v>
      </c>
      <c r="AP1297" s="1154">
        <v>1</v>
      </c>
      <c r="AQ1297" s="171">
        <v>1</v>
      </c>
      <c r="AR1297" s="171">
        <v>2</v>
      </c>
      <c r="AS1297" s="1152" t="s">
        <v>47</v>
      </c>
      <c r="AT1297" s="1154" t="s">
        <v>67</v>
      </c>
      <c r="AU1297" s="398" t="s">
        <v>47</v>
      </c>
      <c r="AV1297" s="1154"/>
      <c r="AW1297" s="164"/>
      <c r="AX1297" s="1154"/>
      <c r="AY1297" s="164"/>
      <c r="AZ1297" s="1154"/>
      <c r="BA1297" s="1154"/>
      <c r="BB1297" s="164"/>
      <c r="BC1297" s="164"/>
      <c r="BD1297" s="164"/>
      <c r="BE1297" s="164"/>
      <c r="BF1297" s="164"/>
      <c r="BG1297" s="1439">
        <f>IF(V1297="NINGUNO",6, IF(V1297="NIVEL INICIAL 3 AÑOS",6,IF(V1297="NIVEL INICIAL 4 AÑOS",6, IF(V1297="NIVEL INICIAL 5 AÑOS",6, IF(V1297="PRIMARIA - 1ER GRADO",6, IF(V1297="PRIMARIA - 2DO GRADO",7, IF(V1297="PRIMARIA - 3ER GRADO",8, IF(V1297="PRIMARIA - 4TO GRADO",9, IF(V1297="PRIMARIA - 5TO GRADO",10, IF(V1297="PRIMARIA - 6TO GRADO",11, IF(V1297="SECUNDARIA - 1ER GRADO",12, IF(V1297="SECUNDARIA - 2DO GRADO",13, IF(V1297="SECUNDARIA - 3ER GRADO",14, IF(V1297="SECUNDARIA - 4TO GRADO",15))))))))))))))</f>
        <v>6</v>
      </c>
      <c r="BH1297" s="1342">
        <f>DATEDIF(N1297,"31/03/2024","Y")</f>
        <v>6</v>
      </c>
      <c r="BI1297" s="1439">
        <f>BH1297-BG1297</f>
        <v>0</v>
      </c>
      <c r="BJ1297" s="1442" t="str">
        <f>IF(BI1297&lt;=1,"NO TIENE REZAGO", IF(BI1297=2,"2 AÑOS REZAGO", IF(BI1297=3,"3 AÑOS REZAGO", IF(BI1297&gt;=4, "4 AÑOS REZAGO A MÁS"))))</f>
        <v>NO TIENE REZAGO</v>
      </c>
      <c r="BK1297" s="164"/>
    </row>
    <row r="1298" spans="1:63" ht="18.75" customHeight="1">
      <c r="A1298" s="1151">
        <v>1299</v>
      </c>
      <c r="B1298" t="s">
        <v>5311</v>
      </c>
      <c r="C1298" s="1154" t="s">
        <v>33</v>
      </c>
      <c r="D1298" s="1154" t="s">
        <v>33</v>
      </c>
      <c r="E1298" s="1068" t="s">
        <v>335</v>
      </c>
      <c r="F1298" s="1068">
        <v>962187693</v>
      </c>
      <c r="G1298" s="1061" t="str">
        <f>CONCATENATE(MID(Q1298,3,2),MID(P1298,1,2),MID(H1298,1,2),MID(I1298,1,2),MID(J1298,1,2), MID(K1298,1,2),MID(L1298,1,1))</f>
        <v>074SEVIAIALS</v>
      </c>
      <c r="H1298" s="1182" t="s">
        <v>941</v>
      </c>
      <c r="I1298" s="1182" t="s">
        <v>5937</v>
      </c>
      <c r="J1298" s="1182" t="s">
        <v>5938</v>
      </c>
      <c r="K1298" s="1182" t="s">
        <v>366</v>
      </c>
      <c r="L1298" s="152" t="s">
        <v>57</v>
      </c>
      <c r="M1298" s="1217" t="s">
        <v>57</v>
      </c>
      <c r="N1298" s="1219">
        <v>39177</v>
      </c>
      <c r="O1298" s="1071">
        <v>5</v>
      </c>
      <c r="P1298" s="1071">
        <v>4</v>
      </c>
      <c r="Q1298" s="1071">
        <v>2007</v>
      </c>
      <c r="R1298" s="1232">
        <f ca="1">DATEDIF(N1298,TODAY(),"Y")</f>
        <v>16</v>
      </c>
      <c r="S1298" s="1162" t="s">
        <v>4808</v>
      </c>
      <c r="T1298" s="1064" t="s">
        <v>71</v>
      </c>
      <c r="U1298" s="1068">
        <v>31798066</v>
      </c>
      <c r="V1298" s="398" t="s">
        <v>2672</v>
      </c>
      <c r="W1298" s="1152" t="s">
        <v>47</v>
      </c>
      <c r="X1298" s="1153" t="str">
        <f>UPPER(CONCATENATE(MID(AH1298,3,2),MID(AG1298,1,2),MID(Y1298,1,2),MID(Z1298,1,2),MID(AA1298,1,2),MID(AB1298,1,2),MID(AC1298,1,1)))</f>
        <v>8212VINILEMAV</v>
      </c>
      <c r="Y1298" s="1068" t="s">
        <v>5937</v>
      </c>
      <c r="Z1298" s="1068" t="s">
        <v>53</v>
      </c>
      <c r="AA1298" s="1068" t="s">
        <v>6073</v>
      </c>
      <c r="AB1298" s="1068" t="s">
        <v>185</v>
      </c>
      <c r="AC1298" s="1151" t="s">
        <v>56</v>
      </c>
      <c r="AD1298" s="1152" t="s">
        <v>42</v>
      </c>
      <c r="AE1298" s="1287">
        <v>30302</v>
      </c>
      <c r="AF1298" s="1261" t="s">
        <v>284</v>
      </c>
      <c r="AG1298" s="1261" t="s">
        <v>206</v>
      </c>
      <c r="AH1298" s="1261" t="s">
        <v>369</v>
      </c>
      <c r="AI1298" s="1154" t="s">
        <v>4809</v>
      </c>
      <c r="AJ1298" s="1064" t="s">
        <v>42</v>
      </c>
      <c r="AK1298" s="1068" t="s">
        <v>40</v>
      </c>
      <c r="AL1298" s="1154" t="s">
        <v>2578</v>
      </c>
      <c r="AM1298" s="1351">
        <v>45279.080580162037</v>
      </c>
      <c r="AN1298" s="1154" t="s">
        <v>49</v>
      </c>
      <c r="AO1298" s="1362">
        <v>45303</v>
      </c>
      <c r="AP1298" s="1151"/>
      <c r="AQ1298" s="1064">
        <v>1</v>
      </c>
      <c r="AR1298" s="1064">
        <v>1</v>
      </c>
      <c r="AS1298" s="1405" t="s">
        <v>47</v>
      </c>
      <c r="AT1298" s="164" t="s">
        <v>1210</v>
      </c>
      <c r="AU1298"/>
      <c r="AW1298" s="1062"/>
      <c r="AX1298" s="1357"/>
      <c r="AY1298" s="1062"/>
      <c r="AZ1298" s="152"/>
      <c r="BA1298" s="152"/>
      <c r="BB1298"/>
      <c r="BC1298"/>
      <c r="BD1298"/>
      <c r="BE1298"/>
      <c r="BF1298"/>
      <c r="BG1298" s="1439">
        <f>IF(V1298="NINGUNO",6, IF(V1298="NIVEL INICIAL 3 AÑOS",6,IF(V1298="NIVEL INICIAL 4 AÑOS",6, IF(V1298="NIVEL INICIAL 5 AÑOS",6, IF(V1298="PRIMARIA - 1ER GRADO",6, IF(V1298="PRIMARIA - 2DO GRADO",7, IF(V1298="PRIMARIA - 3ER GRADO",8, IF(V1298="PRIMARIA - 4TO GRADO",9, IF(V1298="PRIMARIA - 5TO GRADO",10, IF(V1298="PRIMARIA - 6TO GRADO",11, IF(V1298="SECUNDARIA - 1ER GRADO",12, IF(V1298="SECUNDARIA - 2DO GRADO",13, IF(V1298="SECUNDARIA - 3ER GRADO",14, IF(V1298="SECUNDARIA - 4TO GRADO",15))))))))))))))</f>
        <v>15</v>
      </c>
      <c r="BH1298" s="1342">
        <f>DATEDIF(N1298,"31/03/2024","Y")</f>
        <v>16</v>
      </c>
      <c r="BI1298" s="1439">
        <f>BH1298-BG1298</f>
        <v>1</v>
      </c>
      <c r="BJ1298" s="1442" t="str">
        <f>IF(BI1298&lt;=1,"NO TIENE REZAGO", IF(BI1298=2,"2 AÑOS REZAGO", IF(BI1298=3,"3 AÑOS REZAGO", IF(BI1298&gt;=4, "4 AÑOS REZAGO A MÁS"))))</f>
        <v>NO TIENE REZAGO</v>
      </c>
      <c r="BK1298"/>
    </row>
    <row r="1299" spans="1:63" ht="18.75" customHeight="1">
      <c r="A1299" s="1151">
        <v>1061</v>
      </c>
      <c r="B1299" t="s">
        <v>4811</v>
      </c>
      <c r="C1299" s="1154" t="s">
        <v>5146</v>
      </c>
      <c r="D1299" s="1154" t="s">
        <v>4021</v>
      </c>
      <c r="E1299" s="1155" t="s">
        <v>484</v>
      </c>
      <c r="F1299" s="1155">
        <v>981239365</v>
      </c>
      <c r="G1299" s="1061" t="str">
        <f>CONCATENATE(MID(Q1299,3,2),MID(P1299,1,2),MID(H1299,1,2),MID(I1299,1,2),MID(J1299,1,2), MID(K1299,1,2),MID(L1299,1,1))</f>
        <v>171SIVEEDGAS</v>
      </c>
      <c r="H1299" s="1197" t="s">
        <v>1572</v>
      </c>
      <c r="I1299" s="1197" t="s">
        <v>3909</v>
      </c>
      <c r="J1299" s="1197" t="s">
        <v>4785</v>
      </c>
      <c r="K1299" s="1197" t="s">
        <v>172</v>
      </c>
      <c r="L1299" s="1154" t="s">
        <v>57</v>
      </c>
      <c r="M1299" s="1217" t="s">
        <v>57</v>
      </c>
      <c r="N1299" s="1218">
        <v>42739</v>
      </c>
      <c r="O1299" s="196">
        <v>4</v>
      </c>
      <c r="P1299" s="196">
        <v>1</v>
      </c>
      <c r="Q1299" s="196">
        <v>2017</v>
      </c>
      <c r="R1299" s="1232">
        <f ca="1">DATEDIF(N1299,TODAY(),"Y")</f>
        <v>7</v>
      </c>
      <c r="S1299" s="1154" t="s">
        <v>4809</v>
      </c>
      <c r="T1299" s="1163" t="s">
        <v>2590</v>
      </c>
      <c r="U1299" s="1155">
        <v>89</v>
      </c>
      <c r="V1299" s="1058" t="s">
        <v>2595</v>
      </c>
      <c r="W1299" s="1152" t="s">
        <v>47</v>
      </c>
      <c r="X1299" s="1153" t="str">
        <f>UPPER(CONCATENATE(MID(AH1299,3,2),MID(AG1299,1,2),MID(Y1299,1,2),MID(Z1299,1,2),MID(AA1299,1,2),MID(AB1299,1,2),MID(AC1299,1,1)))</f>
        <v>0212VEZAGRISV</v>
      </c>
      <c r="Y1299" s="1180" t="s">
        <v>3909</v>
      </c>
      <c r="Z1299" s="1187" t="s">
        <v>1733</v>
      </c>
      <c r="AA1299" s="1187" t="s">
        <v>4786</v>
      </c>
      <c r="AB1299" s="1187" t="s">
        <v>270</v>
      </c>
      <c r="AC1299" s="1151" t="s">
        <v>56</v>
      </c>
      <c r="AD1299" s="1164" t="s">
        <v>57</v>
      </c>
      <c r="AE1299" s="1299">
        <v>37613</v>
      </c>
      <c r="AF1299" s="1155">
        <v>23</v>
      </c>
      <c r="AG1299" s="1155">
        <v>12</v>
      </c>
      <c r="AH1299" s="1155">
        <v>2002</v>
      </c>
      <c r="AI1299" s="152" t="s">
        <v>4809</v>
      </c>
      <c r="AJ1299" s="1190" t="s">
        <v>58</v>
      </c>
      <c r="AK1299" s="210">
        <v>29801783</v>
      </c>
      <c r="AL1299" s="1216" t="s">
        <v>2578</v>
      </c>
      <c r="AM1299" s="1356">
        <v>45201</v>
      </c>
      <c r="AN1299" s="1154" t="s">
        <v>49</v>
      </c>
      <c r="AO1299" s="1371">
        <v>45266</v>
      </c>
      <c r="AP1299" s="1216">
        <v>1</v>
      </c>
      <c r="AQ1299" s="1384">
        <v>1</v>
      </c>
      <c r="AR1299" s="210">
        <v>1</v>
      </c>
      <c r="AS1299" s="1403" t="s">
        <v>47</v>
      </c>
      <c r="AT1299" s="1155" t="s">
        <v>84</v>
      </c>
      <c r="AU1299" s="164" t="s">
        <v>47</v>
      </c>
      <c r="AW1299" s="164"/>
      <c r="AX1299" s="152"/>
      <c r="AY1299" s="164"/>
      <c r="AZ1299" s="152"/>
      <c r="BA1299" s="152"/>
      <c r="BB1299" s="164"/>
      <c r="BC1299" s="164"/>
      <c r="BD1299" s="164"/>
      <c r="BE1299" s="164"/>
      <c r="BF1299" s="164"/>
      <c r="BG1299" s="1439">
        <f>IF(V1299="NINGUNO",6, IF(V1299="NIVEL INICIAL 3 AÑOS",6,IF(V1299="NIVEL INICIAL 4 AÑOS",6, IF(V1299="NIVEL INICIAL 5 AÑOS",6, IF(V1299="PRIMARIA - 1ER GRADO",6, IF(V1299="PRIMARIA - 2DO GRADO",7, IF(V1299="PRIMARIA - 3ER GRADO",8, IF(V1299="PRIMARIA - 4TO GRADO",9, IF(V1299="PRIMARIA - 5TO GRADO",10, IF(V1299="PRIMARIA - 6TO GRADO",11, IF(V1299="SECUNDARIA - 1ER GRADO",12, IF(V1299="SECUNDARIA - 2DO GRADO",13, IF(V1299="SECUNDARIA - 3ER GRADO",14, IF(V1299="SECUNDARIA - 4TO GRADO",15))))))))))))))</f>
        <v>6</v>
      </c>
      <c r="BH1299" s="1342">
        <f>DATEDIF(N1299,"31/03/2024","Y")</f>
        <v>7</v>
      </c>
      <c r="BI1299" s="1439">
        <f>BH1299-BG1299</f>
        <v>1</v>
      </c>
      <c r="BJ1299" s="1442" t="str">
        <f>IF(BI1299&lt;=1,"NO TIENE REZAGO", IF(BI1299=2,"2 AÑOS REZAGO", IF(BI1299=3,"3 AÑOS REZAGO", IF(BI1299&gt;=4, "4 AÑOS REZAGO A MÁS"))))</f>
        <v>NO TIENE REZAGO</v>
      </c>
      <c r="BK1299" s="164"/>
    </row>
    <row r="1300" spans="1:63" ht="18.75" customHeight="1">
      <c r="A1300" s="1151">
        <v>1029</v>
      </c>
      <c r="B1300" s="421" t="s">
        <v>4811</v>
      </c>
      <c r="C1300" s="1154" t="s">
        <v>5146</v>
      </c>
      <c r="D1300" s="1154" t="s">
        <v>4021</v>
      </c>
      <c r="E1300" s="1162" t="s">
        <v>146</v>
      </c>
      <c r="F1300" s="1155">
        <v>913288888</v>
      </c>
      <c r="G1300" s="1061" t="str">
        <f>CONCATENATE(MID(Q1300,3,2),MID(P1300,1,2),MID(H1300,1,2),MID(I1300,1,2),MID(J1300,1,2), MID(K1300,1,2),MID(L1300,1,1))</f>
        <v>1210SIPAJELUS</v>
      </c>
      <c r="H1300" s="1208" t="s">
        <v>4694</v>
      </c>
      <c r="I1300" s="1208" t="s">
        <v>1292</v>
      </c>
      <c r="J1300" s="1208" t="s">
        <v>4695</v>
      </c>
      <c r="K1300" s="1208" t="s">
        <v>2404</v>
      </c>
      <c r="L1300" s="1154" t="s">
        <v>57</v>
      </c>
      <c r="M1300" s="1217" t="s">
        <v>57</v>
      </c>
      <c r="N1300" s="1218">
        <v>41192</v>
      </c>
      <c r="O1300" s="196">
        <v>10</v>
      </c>
      <c r="P1300" s="196">
        <v>10</v>
      </c>
      <c r="Q1300" s="196">
        <v>2012</v>
      </c>
      <c r="R1300" s="1232">
        <f ca="1">DATEDIF(N1300,TODAY(),"Y")</f>
        <v>11</v>
      </c>
      <c r="S1300" s="1154" t="s">
        <v>4809</v>
      </c>
      <c r="T1300" s="1163" t="s">
        <v>86</v>
      </c>
      <c r="U1300" s="210">
        <v>35071163</v>
      </c>
      <c r="V1300" s="1058" t="s">
        <v>2602</v>
      </c>
      <c r="W1300" s="1152" t="s">
        <v>47</v>
      </c>
      <c r="X1300" s="1153" t="str">
        <f>UPPER(CONCATENATE(MID(AH1300,3,2),MID(AG1300,1,2),MID(Y1300,1,2),MID(Z1300,1,2),MID(AA1300,1,2),MID(AB1300,1,2),MID(AC1300,1,1)))</f>
        <v>9512SIPAYUYAV</v>
      </c>
      <c r="Y1300" s="1180" t="s">
        <v>4696</v>
      </c>
      <c r="Z1300" s="1187" t="s">
        <v>1292</v>
      </c>
      <c r="AA1300" s="1187" t="s">
        <v>4697</v>
      </c>
      <c r="AB1300" s="1187" t="s">
        <v>4698</v>
      </c>
      <c r="AC1300" s="1151" t="s">
        <v>56</v>
      </c>
      <c r="AD1300" s="1164" t="s">
        <v>57</v>
      </c>
      <c r="AE1300" s="1298">
        <v>35057</v>
      </c>
      <c r="AF1300" s="1161">
        <v>24</v>
      </c>
      <c r="AG1300" s="1161">
        <v>12</v>
      </c>
      <c r="AH1300" s="1161">
        <v>1995</v>
      </c>
      <c r="AI1300" s="152" t="s">
        <v>4809</v>
      </c>
      <c r="AJ1300" s="1190" t="s">
        <v>58</v>
      </c>
      <c r="AK1300" s="210">
        <v>24645064</v>
      </c>
      <c r="AL1300" s="1154" t="s">
        <v>2578</v>
      </c>
      <c r="AM1300" s="1352">
        <v>45209</v>
      </c>
      <c r="AN1300" s="1154"/>
      <c r="AO1300" s="1312"/>
      <c r="AP1300" s="1154"/>
      <c r="AQ1300" s="171"/>
      <c r="AR1300" s="196"/>
      <c r="AS1300" s="1403" t="s">
        <v>47</v>
      </c>
      <c r="AT1300" s="171" t="s">
        <v>84</v>
      </c>
      <c r="AU1300" s="164" t="s">
        <v>47</v>
      </c>
      <c r="AW1300" s="164"/>
      <c r="AX1300" s="152"/>
      <c r="AY1300" s="164"/>
      <c r="AZ1300" s="152"/>
      <c r="BA1300" s="152"/>
      <c r="BB1300" s="164"/>
      <c r="BC1300" s="164"/>
      <c r="BD1300" s="164"/>
      <c r="BE1300" s="164"/>
      <c r="BF1300" s="164"/>
      <c r="BG1300" s="1439">
        <f>IF(V1300="NINGUNO",6, IF(V1300="NIVEL INICIAL 3 AÑOS",6,IF(V1300="NIVEL INICIAL 4 AÑOS",6, IF(V1300="NIVEL INICIAL 5 AÑOS",6, IF(V1300="PRIMARIA - 1ER GRADO",6, IF(V1300="PRIMARIA - 2DO GRADO",7, IF(V1300="PRIMARIA - 3ER GRADO",8, IF(V1300="PRIMARIA - 4TO GRADO",9, IF(V1300="PRIMARIA - 5TO GRADO",10, IF(V1300="PRIMARIA - 6TO GRADO",11, IF(V1300="SECUNDARIA - 1ER GRADO",12, IF(V1300="SECUNDARIA - 2DO GRADO",13, IF(V1300="SECUNDARIA - 3ER GRADO",14, IF(V1300="SECUNDARIA - 4TO GRADO",15))))))))))))))</f>
        <v>8</v>
      </c>
      <c r="BH1300" s="1342">
        <f>DATEDIF(N1300,"31/03/2024","Y")</f>
        <v>11</v>
      </c>
      <c r="BI1300" s="1439">
        <f>BH1300-BG1300</f>
        <v>3</v>
      </c>
      <c r="BJ1300" s="1442" t="str">
        <f>IF(BI1300&lt;=1,"NO TIENE REZAGO", IF(BI1300=2,"2 AÑOS REZAGO", IF(BI1300=3,"3 AÑOS REZAGO", IF(BI1300&gt;=4, "4 AÑOS REZAGO A MÁS"))))</f>
        <v>3 AÑOS REZAGO</v>
      </c>
      <c r="BK1300" s="164"/>
    </row>
    <row r="1301" spans="1:63" ht="18.75" customHeight="1">
      <c r="A1301" s="1151">
        <v>1072</v>
      </c>
      <c r="B1301" t="s">
        <v>5311</v>
      </c>
      <c r="C1301" s="1154" t="s">
        <v>33</v>
      </c>
      <c r="D1301" s="1154" t="s">
        <v>33</v>
      </c>
      <c r="E1301" s="1157" t="s">
        <v>68</v>
      </c>
      <c r="F1301" s="1157" t="s">
        <v>5313</v>
      </c>
      <c r="G1301" s="1061" t="str">
        <f>CONCATENATE(MID(Q1301,3,2),MID(P1301,1,2),MID(H1301,1,2),MID(I1301,1,2),MID(J1301,1,2), MID(K1301,1,2),MID(L1301,1,1))</f>
        <v>091SIACJOIST</v>
      </c>
      <c r="H1301" s="164" t="s">
        <v>996</v>
      </c>
      <c r="I1301" s="164" t="s">
        <v>36</v>
      </c>
      <c r="J1301" s="164" t="s">
        <v>2347</v>
      </c>
      <c r="K1301" s="164" t="s">
        <v>3420</v>
      </c>
      <c r="L1301" s="1157" t="s">
        <v>349</v>
      </c>
      <c r="M1301" s="1004" t="s">
        <v>349</v>
      </c>
      <c r="N1301" s="1220">
        <v>39841</v>
      </c>
      <c r="O1301" s="1232">
        <v>28</v>
      </c>
      <c r="P1301" s="1232">
        <v>1</v>
      </c>
      <c r="Q1301" s="1232">
        <v>2009</v>
      </c>
      <c r="R1301" s="1232">
        <f ca="1">DATEDIF(N1301,TODAY(),"Y")</f>
        <v>15</v>
      </c>
      <c r="S1301" s="1162" t="s">
        <v>4808</v>
      </c>
      <c r="T1301" s="1004" t="s">
        <v>5432</v>
      </c>
      <c r="U1301" s="1004" t="s">
        <v>120</v>
      </c>
      <c r="V1301" s="1058" t="s">
        <v>2597</v>
      </c>
      <c r="W1301" s="1152" t="s">
        <v>47</v>
      </c>
      <c r="X1301" s="1153" t="str">
        <f>UPPER(CONCATENATE(MID(AH1301,3,2),MID(AG1301,1,2),MID(Y1301,1,2),MID(Z1301,1,2),MID(AA1301,1,2),MID(AB1301,1,2),MID(AC1301,1,1)))</f>
        <v>904ACESKAVIV</v>
      </c>
      <c r="Y1301" s="1004" t="s">
        <v>36</v>
      </c>
      <c r="Z1301" s="1004" t="s">
        <v>5445</v>
      </c>
      <c r="AA1301" s="1004" t="s">
        <v>110</v>
      </c>
      <c r="AB1301" s="1004" t="s">
        <v>1326</v>
      </c>
      <c r="AC1301" s="1151" t="s">
        <v>56</v>
      </c>
      <c r="AD1301" s="1164" t="s">
        <v>111</v>
      </c>
      <c r="AE1301" s="1289">
        <v>32979</v>
      </c>
      <c r="AF1301" s="1004">
        <v>16</v>
      </c>
      <c r="AG1301" s="1004">
        <v>4</v>
      </c>
      <c r="AH1301" s="1004">
        <v>1990</v>
      </c>
      <c r="AI1301" s="1154" t="s">
        <v>4809</v>
      </c>
      <c r="AJ1301" s="1004" t="s">
        <v>5433</v>
      </c>
      <c r="AK1301" s="1004" t="s">
        <v>142</v>
      </c>
      <c r="AL1301" s="1154" t="s">
        <v>2578</v>
      </c>
      <c r="AM1301" s="1353">
        <v>45265</v>
      </c>
      <c r="AN1301" s="1154" t="s">
        <v>49</v>
      </c>
      <c r="AO1301" s="1353">
        <v>45293</v>
      </c>
      <c r="AP1301" s="152">
        <v>1</v>
      </c>
      <c r="AQ1301" s="1232">
        <v>1</v>
      </c>
      <c r="AR1301" s="1232">
        <v>1</v>
      </c>
      <c r="AS1301" s="1404" t="s">
        <v>47</v>
      </c>
      <c r="AT1301" s="164" t="s">
        <v>5498</v>
      </c>
      <c r="AU1301" s="164"/>
      <c r="AW1301" s="1004"/>
      <c r="AX1301" s="1157"/>
      <c r="AY1301" s="1004"/>
      <c r="AZ1301" s="152"/>
      <c r="BA1301" s="152"/>
      <c r="BB1301" s="164"/>
      <c r="BC1301" s="164"/>
      <c r="BD1301" s="164"/>
      <c r="BE1301" s="164"/>
      <c r="BF1301" s="164"/>
      <c r="BG1301" s="1439">
        <f>IF(V1301="NINGUNO",6, IF(V1301="NIVEL INICIAL 3 AÑOS",6,IF(V1301="NIVEL INICIAL 4 AÑOS",6, IF(V1301="NIVEL INICIAL 5 AÑOS",6, IF(V1301="PRIMARIA - 1ER GRADO",6, IF(V1301="PRIMARIA - 2DO GRADO",7, IF(V1301="PRIMARIA - 3ER GRADO",8, IF(V1301="PRIMARIA - 4TO GRADO",9, IF(V1301="PRIMARIA - 5TO GRADO",10, IF(V1301="PRIMARIA - 6TO GRADO",11, IF(V1301="SECUNDARIA - 1ER GRADO",12, IF(V1301="SECUNDARIA - 2DO GRADO",13, IF(V1301="SECUNDARIA - 3ER GRADO",14, IF(V1301="SECUNDARIA - 4TO GRADO",15))))))))))))))</f>
        <v>13</v>
      </c>
      <c r="BH1301" s="1342">
        <f>DATEDIF(N1301,"31/03/2024","Y")</f>
        <v>15</v>
      </c>
      <c r="BI1301" s="1439">
        <f>BH1301-BG1301</f>
        <v>2</v>
      </c>
      <c r="BJ1301" s="1442" t="str">
        <f>IF(BI1301&lt;=1,"NO TIENE REZAGO", IF(BI1301=2,"2 AÑOS REZAGO", IF(BI1301=3,"3 AÑOS REZAGO", IF(BI1301&gt;=4, "4 AÑOS REZAGO A MÁS"))))</f>
        <v>2 AÑOS REZAGO</v>
      </c>
      <c r="BK1301"/>
    </row>
    <row r="1302" spans="1:63" ht="18.75" customHeight="1">
      <c r="A1302" s="1151">
        <v>825</v>
      </c>
      <c r="B1302" t="s">
        <v>4811</v>
      </c>
      <c r="C1302" s="1154" t="s">
        <v>33</v>
      </c>
      <c r="D1302" s="1154" t="s">
        <v>33</v>
      </c>
      <c r="E1302" s="1161" t="s">
        <v>132</v>
      </c>
      <c r="F1302" s="1161">
        <v>935423785</v>
      </c>
      <c r="G1302" s="1061" t="str">
        <f>CONCATENATE(MID(Q1302,3,2),MID(P1302,1,2),MID(H1302,1,2),MID(I1302,1,2),MID(J1302,1,2), MID(K1302,1,2),MID(L1302,1,1))</f>
        <v>132SIBRGEPAP</v>
      </c>
      <c r="H1302" s="1180" t="s">
        <v>996</v>
      </c>
      <c r="I1302" s="1180" t="s">
        <v>1762</v>
      </c>
      <c r="J1302" s="1180" t="s">
        <v>4126</v>
      </c>
      <c r="K1302" s="1180" t="s">
        <v>622</v>
      </c>
      <c r="L1302" s="1154" t="s">
        <v>42</v>
      </c>
      <c r="M1302" s="1161" t="s">
        <v>42</v>
      </c>
      <c r="N1302" s="1218">
        <v>41330</v>
      </c>
      <c r="O1302" s="196">
        <v>25</v>
      </c>
      <c r="P1302" s="196">
        <v>2</v>
      </c>
      <c r="Q1302" s="196">
        <v>2013</v>
      </c>
      <c r="R1302" s="1232">
        <f ca="1">DATEDIF(N1302,TODAY(),"Y")</f>
        <v>11</v>
      </c>
      <c r="S1302" s="1154" t="s">
        <v>4809</v>
      </c>
      <c r="T1302" s="1161" t="s">
        <v>42</v>
      </c>
      <c r="U1302" s="1250" t="s">
        <v>4127</v>
      </c>
      <c r="V1302" s="1058" t="s">
        <v>2602</v>
      </c>
      <c r="W1302" s="1152" t="s">
        <v>47</v>
      </c>
      <c r="X1302" s="1153" t="str">
        <f>UPPER(CONCATENATE(MID(AH1302,3,2),MID(AG1302,1,2),MID(Y1302,1,2),MID(Z1302,1,2),MID(AA1302,1,2),MID(AB1302,1,2),MID(AC1302,1,1)))</f>
        <v>9409BRMOGEDEV</v>
      </c>
      <c r="Y1302" s="1161" t="s">
        <v>1762</v>
      </c>
      <c r="Z1302" s="1161" t="s">
        <v>1836</v>
      </c>
      <c r="AA1302" s="1161" t="s">
        <v>440</v>
      </c>
      <c r="AB1302" s="1161" t="s">
        <v>81</v>
      </c>
      <c r="AC1302" s="1151" t="s">
        <v>56</v>
      </c>
      <c r="AD1302" s="1154" t="s">
        <v>42</v>
      </c>
      <c r="AE1302" s="1218">
        <v>34597</v>
      </c>
      <c r="AF1302" s="1250" t="s">
        <v>122</v>
      </c>
      <c r="AG1302" s="1250" t="s">
        <v>315</v>
      </c>
      <c r="AH1302" s="1250" t="s">
        <v>75</v>
      </c>
      <c r="AI1302" s="152" t="s">
        <v>4809</v>
      </c>
      <c r="AJ1302" s="1328" t="s">
        <v>42</v>
      </c>
      <c r="AK1302" s="1335" t="s">
        <v>4128</v>
      </c>
      <c r="AL1302" s="1154" t="s">
        <v>2578</v>
      </c>
      <c r="AM1302" s="1293">
        <v>45257.493530092594</v>
      </c>
      <c r="AN1302" s="1154" t="s">
        <v>49</v>
      </c>
      <c r="AO1302" s="1371">
        <v>45265</v>
      </c>
      <c r="AP1302" s="1154">
        <v>2</v>
      </c>
      <c r="AQ1302" s="171">
        <v>2</v>
      </c>
      <c r="AR1302" s="196">
        <v>1</v>
      </c>
      <c r="AS1302" s="1403" t="s">
        <v>47</v>
      </c>
      <c r="AT1302" s="1161" t="s">
        <v>48</v>
      </c>
      <c r="AU1302" s="164" t="s">
        <v>47</v>
      </c>
      <c r="AW1302" s="164"/>
      <c r="AX1302" s="152"/>
      <c r="AY1302" s="164"/>
      <c r="AZ1302" s="152"/>
      <c r="BA1302" s="152"/>
      <c r="BB1302" s="164"/>
      <c r="BC1302" s="164"/>
      <c r="BD1302" s="164"/>
      <c r="BE1302" s="164"/>
      <c r="BF1302" s="164"/>
      <c r="BG1302" s="1439">
        <f>IF(V1302="NINGUNO",6, IF(V1302="NIVEL INICIAL 3 AÑOS",6,IF(V1302="NIVEL INICIAL 4 AÑOS",6, IF(V1302="NIVEL INICIAL 5 AÑOS",6, IF(V1302="PRIMARIA - 1ER GRADO",6, IF(V1302="PRIMARIA - 2DO GRADO",7, IF(V1302="PRIMARIA - 3ER GRADO",8, IF(V1302="PRIMARIA - 4TO GRADO",9, IF(V1302="PRIMARIA - 5TO GRADO",10, IF(V1302="PRIMARIA - 6TO GRADO",11, IF(V1302="SECUNDARIA - 1ER GRADO",12, IF(V1302="SECUNDARIA - 2DO GRADO",13, IF(V1302="SECUNDARIA - 3ER GRADO",14, IF(V1302="SECUNDARIA - 4TO GRADO",15))))))))))))))</f>
        <v>8</v>
      </c>
      <c r="BH1302" s="1342">
        <f>DATEDIF(N1302,"31/03/2024","Y")</f>
        <v>11</v>
      </c>
      <c r="BI1302" s="1439">
        <f>BH1302-BG1302</f>
        <v>3</v>
      </c>
      <c r="BJ1302" s="1442" t="str">
        <f>IF(BI1302&lt;=1,"NO TIENE REZAGO", IF(BI1302=2,"2 AÑOS REZAGO", IF(BI1302=3,"3 AÑOS REZAGO", IF(BI1302&gt;=4, "4 AÑOS REZAGO A MÁS"))))</f>
        <v>3 AÑOS REZAGO</v>
      </c>
      <c r="BK1302" s="164"/>
    </row>
    <row r="1303" spans="1:63" ht="18.75" customHeight="1">
      <c r="A1303" s="1151">
        <v>252</v>
      </c>
      <c r="B1303" s="1152" t="s">
        <v>2836</v>
      </c>
      <c r="C1303" s="1154" t="s">
        <v>33</v>
      </c>
      <c r="D1303" s="1154" t="s">
        <v>33</v>
      </c>
      <c r="E1303" s="1154" t="s">
        <v>401</v>
      </c>
      <c r="F1303" s="1154">
        <v>936339188</v>
      </c>
      <c r="G1303" s="1061" t="str">
        <f>CONCATENATE(MID(Q1303,3,2),MID(P1303,1,2),MID(H1303,1,2),MID(I1303,1,2),MID(J1303,1,2), MID(K1303,1,2),MID(L1303,1,1))</f>
        <v>1110SICAELRIS</v>
      </c>
      <c r="H1303" s="164" t="s">
        <v>996</v>
      </c>
      <c r="I1303" s="164" t="s">
        <v>402</v>
      </c>
      <c r="J1303" s="164" t="s">
        <v>2931</v>
      </c>
      <c r="K1303" s="164" t="s">
        <v>1904</v>
      </c>
      <c r="L1303" s="1154" t="s">
        <v>57</v>
      </c>
      <c r="M1303" s="1217" t="s">
        <v>57</v>
      </c>
      <c r="N1303" s="1218">
        <v>40840</v>
      </c>
      <c r="O1303" s="196">
        <v>24</v>
      </c>
      <c r="P1303" s="196">
        <v>10</v>
      </c>
      <c r="Q1303" s="196">
        <v>2011</v>
      </c>
      <c r="R1303" s="1232">
        <f ca="1">DATEDIF(N1303,TODAY(),"Y")</f>
        <v>12</v>
      </c>
      <c r="S1303" s="1154" t="s">
        <v>4808</v>
      </c>
      <c r="T1303" s="1163" t="s">
        <v>2590</v>
      </c>
      <c r="U1303" s="398">
        <v>4643</v>
      </c>
      <c r="V1303" s="1070" t="s">
        <v>2631</v>
      </c>
      <c r="W1303" s="1152" t="s">
        <v>47</v>
      </c>
      <c r="X1303" s="1153" t="str">
        <f>UPPER(CONCATENATE(MID(AH1303,3,2),MID(AG1303,1,2),MID(Y1303,1,2),MID(Z1303,1,2),MID(AA1303,1,2),MID(AB1303,1,2),MID(AC1303,1,1)))</f>
        <v>939CAROEVCOV</v>
      </c>
      <c r="Y1303" s="1154" t="s">
        <v>402</v>
      </c>
      <c r="Z1303" s="1154" t="s">
        <v>403</v>
      </c>
      <c r="AA1303" s="1154" t="s">
        <v>404</v>
      </c>
      <c r="AB1303" s="1154" t="s">
        <v>405</v>
      </c>
      <c r="AC1303" s="1151" t="s">
        <v>56</v>
      </c>
      <c r="AD1303" s="1164" t="s">
        <v>57</v>
      </c>
      <c r="AE1303" s="1292">
        <v>34235</v>
      </c>
      <c r="AF1303" s="164" t="s">
        <v>406</v>
      </c>
      <c r="AG1303" s="164" t="s">
        <v>45</v>
      </c>
      <c r="AH1303" s="164" t="s">
        <v>293</v>
      </c>
      <c r="AI1303" s="152" t="s">
        <v>4809</v>
      </c>
      <c r="AJ1303" s="1190" t="s">
        <v>58</v>
      </c>
      <c r="AK1303" s="171">
        <v>21138766</v>
      </c>
      <c r="AL1303" s="1154" t="s">
        <v>2578</v>
      </c>
      <c r="AM1303" s="1293">
        <v>45184</v>
      </c>
      <c r="AN1303" s="1154" t="s">
        <v>49</v>
      </c>
      <c r="AO1303" s="1312">
        <v>45254</v>
      </c>
      <c r="AP1303" s="1154">
        <v>1</v>
      </c>
      <c r="AQ1303" s="171">
        <v>1</v>
      </c>
      <c r="AR1303" s="171">
        <v>1</v>
      </c>
      <c r="AS1303" s="1152" t="s">
        <v>47</v>
      </c>
      <c r="AT1303" s="1154" t="s">
        <v>98</v>
      </c>
      <c r="AU1303" s="398" t="s">
        <v>47</v>
      </c>
      <c r="AV1303" s="1154"/>
      <c r="AW1303" s="164"/>
      <c r="AX1303" s="1154"/>
      <c r="AY1303" s="164"/>
      <c r="AZ1303" s="1154"/>
      <c r="BA1303" s="1154"/>
      <c r="BB1303" s="164"/>
      <c r="BC1303" s="164"/>
      <c r="BD1303" s="164"/>
      <c r="BE1303" s="164"/>
      <c r="BF1303" s="164"/>
      <c r="BG1303" s="1439">
        <f>IF(V1303="NINGUNO",6, IF(V1303="NIVEL INICIAL 3 AÑOS",6,IF(V1303="NIVEL INICIAL 4 AÑOS",6, IF(V1303="NIVEL INICIAL 5 AÑOS",6, IF(V1303="PRIMARIA - 1ER GRADO",6, IF(V1303="PRIMARIA - 2DO GRADO",7, IF(V1303="PRIMARIA - 3ER GRADO",8, IF(V1303="PRIMARIA - 4TO GRADO",9, IF(V1303="PRIMARIA - 5TO GRADO",10, IF(V1303="PRIMARIA - 6TO GRADO",11, IF(V1303="SECUNDARIA - 1ER GRADO",12, IF(V1303="SECUNDARIA - 2DO GRADO",13, IF(V1303="SECUNDARIA - 3ER GRADO",14, IF(V1303="SECUNDARIA - 4TO GRADO",15))))))))))))))</f>
        <v>6</v>
      </c>
      <c r="BH1303" s="1342">
        <f>DATEDIF(N1303,"31/03/2024","Y")</f>
        <v>12</v>
      </c>
      <c r="BI1303" s="1439">
        <f>BH1303-BG1303</f>
        <v>6</v>
      </c>
      <c r="BJ1303" s="1442" t="str">
        <f>IF(BI1303&lt;=1,"NO TIENE REZAGO", IF(BI1303=2,"2 AÑOS REZAGO", IF(BI1303=3,"3 AÑOS REZAGO", IF(BI1303&gt;=4, "4 AÑOS REZAGO A MÁS"))))</f>
        <v>4 AÑOS REZAGO A MÁS</v>
      </c>
      <c r="BK1303" s="164"/>
    </row>
    <row r="1304" spans="1:63" ht="18.75" customHeight="1">
      <c r="A1304" s="1151">
        <v>1300</v>
      </c>
      <c r="B1304" t="s">
        <v>5311</v>
      </c>
      <c r="C1304" s="1154" t="s">
        <v>50</v>
      </c>
      <c r="D1304" s="1154" t="s">
        <v>77</v>
      </c>
      <c r="E1304" s="1145" t="s">
        <v>77</v>
      </c>
      <c r="F1304" s="1172">
        <v>929832900</v>
      </c>
      <c r="G1304" s="1061" t="str">
        <f>CONCATENATE(MID(Q1304,3,2),MID(P1304,1,2),MID(H1304,1,2),MID(I1304,1,2),MID(J1304,1,2), MID(K1304,1,2),MID(L1304,1,1))</f>
        <v>204SICOJHANS</v>
      </c>
      <c r="H1304" s="1067" t="s">
        <v>996</v>
      </c>
      <c r="I1304" s="1067" t="s">
        <v>4212</v>
      </c>
      <c r="J1304" s="1067" t="s">
        <v>6102</v>
      </c>
      <c r="K1304" s="1067" t="s">
        <v>6103</v>
      </c>
      <c r="L1304" s="152" t="s">
        <v>57</v>
      </c>
      <c r="M1304" s="1217" t="s">
        <v>57</v>
      </c>
      <c r="N1304" s="1223">
        <v>43930</v>
      </c>
      <c r="O1304" s="1072">
        <v>9</v>
      </c>
      <c r="P1304" s="1072">
        <v>4</v>
      </c>
      <c r="Q1304" s="1072">
        <v>2020</v>
      </c>
      <c r="R1304" s="1232">
        <f ca="1">DATEDIF(N1304,TODAY(),"Y")</f>
        <v>3</v>
      </c>
      <c r="S1304" s="1069" t="s">
        <v>4809</v>
      </c>
      <c r="T1304" s="1067" t="s">
        <v>2590</v>
      </c>
      <c r="U1304" s="1066">
        <v>787</v>
      </c>
      <c r="V1304" s="1145" t="s">
        <v>53</v>
      </c>
      <c r="W1304" s="1152" t="s">
        <v>47</v>
      </c>
      <c r="X1304" s="1153" t="str">
        <f>UPPER(CONCATENATE(MID(AH1304,3,2),MID(AG1304,1,2),MID(Y1304,1,2),MID(Z1304,1,2),MID(AA1304,1,2),MID(AB1304,1,2),MID(AC1304,1,1)))</f>
        <v>8511COORMIWEV</v>
      </c>
      <c r="Y1304" s="1067" t="s">
        <v>4212</v>
      </c>
      <c r="Z1304" s="1067" t="s">
        <v>3951</v>
      </c>
      <c r="AA1304" s="1067" t="s">
        <v>6114</v>
      </c>
      <c r="AB1304" s="1067" t="s">
        <v>6115</v>
      </c>
      <c r="AC1304" s="1151" t="s">
        <v>56</v>
      </c>
      <c r="AD1304" s="1164" t="s">
        <v>111</v>
      </c>
      <c r="AE1304" s="1297">
        <v>31369</v>
      </c>
      <c r="AF1304" s="1072" t="s">
        <v>199</v>
      </c>
      <c r="AG1304" s="1134" t="s">
        <v>65</v>
      </c>
      <c r="AH1304" s="1072" t="s">
        <v>181</v>
      </c>
      <c r="AI1304" s="1154" t="s">
        <v>4809</v>
      </c>
      <c r="AJ1304" s="1072" t="s">
        <v>58</v>
      </c>
      <c r="AK1304" s="1066">
        <v>27066822</v>
      </c>
      <c r="AL1304" s="1154" t="s">
        <v>2578</v>
      </c>
      <c r="AM1304" s="1357">
        <v>45248</v>
      </c>
      <c r="AN1304" s="1154" t="s">
        <v>49</v>
      </c>
      <c r="AO1304" s="1362">
        <v>45293</v>
      </c>
      <c r="AP1304" s="1151">
        <v>1</v>
      </c>
      <c r="AQ1304" s="1067">
        <v>3</v>
      </c>
      <c r="AR1304" s="1067">
        <v>3</v>
      </c>
      <c r="AS1304" s="1405" t="s">
        <v>47</v>
      </c>
      <c r="AT1304" s="164" t="s">
        <v>59</v>
      </c>
      <c r="AU1304" s="305"/>
      <c r="AV1304" s="152" t="s">
        <v>47</v>
      </c>
      <c r="AW1304" s="1074" t="s">
        <v>2733</v>
      </c>
      <c r="AX1304" s="1423">
        <v>45295</v>
      </c>
      <c r="AY1304" s="1061" t="s">
        <v>47</v>
      </c>
      <c r="AZ1304" s="1154" t="s">
        <v>47</v>
      </c>
      <c r="BA1304" s="1429">
        <v>45299</v>
      </c>
      <c r="BB1304" s="1061" t="s">
        <v>47</v>
      </c>
      <c r="BC1304" s="164" t="s">
        <v>2603</v>
      </c>
      <c r="BD1304" s="1433" t="s">
        <v>2733</v>
      </c>
      <c r="BE1304" s="1433" t="s">
        <v>2734</v>
      </c>
      <c r="BF1304" s="164" t="s">
        <v>1805</v>
      </c>
      <c r="BG1304" s="1439">
        <f>IF(V1304="NINGUNO",6, IF(V1304="NIVEL INICIAL 3 AÑOS",6,IF(V1304="NIVEL INICIAL 4 AÑOS",6, IF(V1304="NIVEL INICIAL 5 AÑOS",6, IF(V1304="PRIMARIA - 1ER GRADO",6, IF(V1304="PRIMARIA - 2DO GRADO",7, IF(V1304="PRIMARIA - 3ER GRADO",8, IF(V1304="PRIMARIA - 4TO GRADO",9, IF(V1304="PRIMARIA - 5TO GRADO",10, IF(V1304="PRIMARIA - 6TO GRADO",11, IF(V1304="SECUNDARIA - 1ER GRADO",12, IF(V1304="SECUNDARIA - 2DO GRADO",13, IF(V1304="SECUNDARIA - 3ER GRADO",14, IF(V1304="SECUNDARIA - 4TO GRADO",15))))))))))))))</f>
        <v>6</v>
      </c>
      <c r="BH1304" s="1342">
        <f>DATEDIF(N1304,"31/03/2024","Y")</f>
        <v>3</v>
      </c>
      <c r="BI1304" s="1439">
        <f>BH1304-BG1304</f>
        <v>-3</v>
      </c>
      <c r="BJ1304" s="1442" t="str">
        <f>IF(BI1304&lt;=1,"NO TIENE REZAGO", IF(BI1304=2,"2 AÑOS REZAGO", IF(BI1304=3,"3 AÑOS REZAGO", IF(BI1304&gt;=4, "4 AÑOS REZAGO A MÁS"))))</f>
        <v>NO TIENE REZAGO</v>
      </c>
      <c r="BK1304"/>
    </row>
    <row r="1305" spans="1:63" ht="18.75" customHeight="1">
      <c r="A1305" s="1151">
        <v>98</v>
      </c>
      <c r="B1305" s="1153" t="s">
        <v>2575</v>
      </c>
      <c r="C1305" s="1061" t="s">
        <v>33</v>
      </c>
      <c r="D1305" s="1061" t="s">
        <v>33</v>
      </c>
      <c r="E1305" s="1158" t="s">
        <v>60</v>
      </c>
      <c r="F1305" s="1058">
        <v>939845317</v>
      </c>
      <c r="G1305" s="1061" t="str">
        <f>CONCATENATE(MID(Q1305,3,2),MID(P1305,1,2),MID(H1305,1,2),MID(I1305,1,2),MID(J1305,1,2), MID(K1305,1,2),MID(L1305,1,1))</f>
        <v>144SIGOJOD P</v>
      </c>
      <c r="H1305" s="1193" t="s">
        <v>996</v>
      </c>
      <c r="I1305" s="1193" t="s">
        <v>234</v>
      </c>
      <c r="J1305" s="1193" t="s">
        <v>2718</v>
      </c>
      <c r="K1305" s="1193" t="s">
        <v>2719</v>
      </c>
      <c r="L1305" s="152" t="s">
        <v>42</v>
      </c>
      <c r="M1305" s="1163" t="s">
        <v>42</v>
      </c>
      <c r="N1305" s="1218">
        <v>41730</v>
      </c>
      <c r="O1305" s="196">
        <v>1</v>
      </c>
      <c r="P1305" s="196">
        <v>4</v>
      </c>
      <c r="Q1305" s="196">
        <v>2014</v>
      </c>
      <c r="R1305" s="1232">
        <f ca="1">DATEDIF(N1305,TODAY(),"Y")</f>
        <v>9</v>
      </c>
      <c r="S1305" s="1154" t="s">
        <v>4809</v>
      </c>
      <c r="T1305" s="1058" t="s">
        <v>42</v>
      </c>
      <c r="U1305" s="1058">
        <v>2093463</v>
      </c>
      <c r="V1305" s="1058" t="s">
        <v>2592</v>
      </c>
      <c r="W1305" s="1153" t="s">
        <v>47</v>
      </c>
      <c r="X1305" s="1153" t="str">
        <f>UPPER(CONCATENATE(MID(AH1305,3,2),MID(AG1305,1,2),MID(Y1305,1,2),MID(Z1305,1,2),MID(AA1305,1,2),MID(AB1305,1,2),MID(AC1305,1,1)))</f>
        <v>9703SIGOMIZUV</v>
      </c>
      <c r="Y1305" s="1058" t="s">
        <v>996</v>
      </c>
      <c r="Z1305" s="1058" t="s">
        <v>766</v>
      </c>
      <c r="AA1305" s="1058" t="s">
        <v>1580</v>
      </c>
      <c r="AB1305" s="1058" t="s">
        <v>1045</v>
      </c>
      <c r="AC1305" s="1151" t="s">
        <v>56</v>
      </c>
      <c r="AD1305" s="152" t="s">
        <v>42</v>
      </c>
      <c r="AE1305" s="1302">
        <v>35503</v>
      </c>
      <c r="AF1305" s="1324" t="s">
        <v>368</v>
      </c>
      <c r="AG1305" s="1324" t="s">
        <v>88</v>
      </c>
      <c r="AH1305" s="1324" t="s">
        <v>66</v>
      </c>
      <c r="AI1305" s="152" t="s">
        <v>4809</v>
      </c>
      <c r="AJ1305" s="1058" t="s">
        <v>42</v>
      </c>
      <c r="AK1305" s="1343">
        <v>831818</v>
      </c>
      <c r="AL1305" s="1350" t="s">
        <v>2578</v>
      </c>
      <c r="AM1305" s="1362">
        <v>45184</v>
      </c>
      <c r="AN1305" s="1154" t="s">
        <v>49</v>
      </c>
      <c r="AO1305" s="1362">
        <v>45219</v>
      </c>
      <c r="AP1305" s="152">
        <v>1</v>
      </c>
      <c r="AQ1305" s="476">
        <v>1</v>
      </c>
      <c r="AR1305" s="1343">
        <v>1</v>
      </c>
      <c r="AS1305" s="1153" t="s">
        <v>47</v>
      </c>
      <c r="AT1305" s="1058" t="s">
        <v>90</v>
      </c>
      <c r="AU1305" s="1058" t="s">
        <v>47</v>
      </c>
      <c r="AW1305" s="1061"/>
      <c r="AX1305" s="1351"/>
      <c r="AY1305" s="1061"/>
      <c r="AZ1305" s="152"/>
      <c r="BA1305" s="1351"/>
      <c r="BB1305" s="1061"/>
      <c r="BC1305" s="1061"/>
      <c r="BD1305" s="1061"/>
      <c r="BE1305" s="1061"/>
      <c r="BF1305" s="1061"/>
      <c r="BG1305" s="1439">
        <f>IF(V1305="NINGUNO",6, IF(V1305="NIVEL INICIAL 3 AÑOS",6,IF(V1305="NIVEL INICIAL 4 AÑOS",6, IF(V1305="NIVEL INICIAL 5 AÑOS",6, IF(V1305="PRIMARIA - 1ER GRADO",6, IF(V1305="PRIMARIA - 2DO GRADO",7, IF(V1305="PRIMARIA - 3ER GRADO",8, IF(V1305="PRIMARIA - 4TO GRADO",9, IF(V1305="PRIMARIA - 5TO GRADO",10, IF(V1305="PRIMARIA - 6TO GRADO",11, IF(V1305="SECUNDARIA - 1ER GRADO",12, IF(V1305="SECUNDARIA - 2DO GRADO",13, IF(V1305="SECUNDARIA - 3ER GRADO",14, IF(V1305="SECUNDARIA - 4TO GRADO",15))))))))))))))</f>
        <v>6</v>
      </c>
      <c r="BH1305" s="1342">
        <f>DATEDIF(N1305,"31/03/2024","Y")</f>
        <v>9</v>
      </c>
      <c r="BI1305" s="1439">
        <f>BH1305-BG1305</f>
        <v>3</v>
      </c>
      <c r="BJ1305" s="1442" t="str">
        <f>IF(BI1305&lt;=1,"NO TIENE REZAGO", IF(BI1305=2,"2 AÑOS REZAGO", IF(BI1305=3,"3 AÑOS REZAGO", IF(BI1305&gt;=4, "4 AÑOS REZAGO A MÁS"))))</f>
        <v>3 AÑOS REZAGO</v>
      </c>
      <c r="BK1305" s="1061"/>
    </row>
    <row r="1306" spans="1:63" ht="18.75" customHeight="1">
      <c r="A1306" s="1151">
        <v>1030</v>
      </c>
      <c r="B1306" t="s">
        <v>4811</v>
      </c>
      <c r="C1306" s="1154" t="s">
        <v>5146</v>
      </c>
      <c r="D1306" s="1154" t="s">
        <v>4021</v>
      </c>
      <c r="E1306" s="1155" t="s">
        <v>126</v>
      </c>
      <c r="F1306" s="1155">
        <v>968802426</v>
      </c>
      <c r="G1306" s="1061" t="str">
        <f>CONCATENATE(MID(Q1306,3,2),MID(P1306,1,2),MID(H1306,1,2),MID(I1306,1,2),MID(J1306,1,2), MID(K1306,1,2),MID(L1306,1,1))</f>
        <v>201SIHEBRSIN</v>
      </c>
      <c r="H1306" s="1187" t="s">
        <v>996</v>
      </c>
      <c r="I1306" s="1187" t="s">
        <v>3838</v>
      </c>
      <c r="J1306" s="1187" t="s">
        <v>4699</v>
      </c>
      <c r="K1306" s="1187" t="s">
        <v>1819</v>
      </c>
      <c r="L1306" s="1154" t="s">
        <v>1938</v>
      </c>
      <c r="M1306" s="1161" t="s">
        <v>1938</v>
      </c>
      <c r="N1306" s="1218">
        <v>43854</v>
      </c>
      <c r="O1306" s="196">
        <v>24</v>
      </c>
      <c r="P1306" s="196">
        <v>1</v>
      </c>
      <c r="Q1306" s="196">
        <v>2020</v>
      </c>
      <c r="R1306" s="1232">
        <f ca="1">DATEDIF(N1306,TODAY(),"Y")</f>
        <v>4</v>
      </c>
      <c r="S1306" s="1154" t="s">
        <v>4809</v>
      </c>
      <c r="T1306" s="1180" t="s">
        <v>1939</v>
      </c>
      <c r="U1306" s="210">
        <v>91697025</v>
      </c>
      <c r="V1306" s="1155" t="s">
        <v>53</v>
      </c>
      <c r="W1306" s="1152" t="s">
        <v>47</v>
      </c>
      <c r="X1306" s="1153" t="str">
        <f>UPPER(CONCATENATE(MID(AH1306,3,2),MID(AG1306,1,2),MID(Y1306,1,2),MID(Z1306,1,2),MID(AA1306,1,2),MID(AB1306,1,2),MID(AC1306,1,1)))</f>
        <v>926SILOJEABV</v>
      </c>
      <c r="Y1306" s="1180" t="s">
        <v>996</v>
      </c>
      <c r="Z1306" s="1187" t="s">
        <v>108</v>
      </c>
      <c r="AA1306" s="1187" t="s">
        <v>4700</v>
      </c>
      <c r="AB1306" s="1187" t="s">
        <v>2652</v>
      </c>
      <c r="AC1306" s="1151" t="s">
        <v>56</v>
      </c>
      <c r="AD1306" s="1154" t="s">
        <v>42</v>
      </c>
      <c r="AE1306" s="1298">
        <v>33772</v>
      </c>
      <c r="AF1306" s="1161">
        <v>17</v>
      </c>
      <c r="AG1306" s="1161">
        <v>6</v>
      </c>
      <c r="AH1306" s="1161">
        <v>1992</v>
      </c>
      <c r="AI1306" s="152" t="s">
        <v>4808</v>
      </c>
      <c r="AJ1306" s="1180" t="s">
        <v>42</v>
      </c>
      <c r="AK1306" s="1336" t="s">
        <v>4701</v>
      </c>
      <c r="AL1306" s="1154" t="s">
        <v>2578</v>
      </c>
      <c r="AM1306" s="1312">
        <v>45205</v>
      </c>
      <c r="AN1306" s="1154" t="s">
        <v>49</v>
      </c>
      <c r="AO1306" s="1371">
        <v>45279</v>
      </c>
      <c r="AP1306" s="1154">
        <v>1</v>
      </c>
      <c r="AQ1306" s="171">
        <v>1</v>
      </c>
      <c r="AR1306" s="196">
        <v>1</v>
      </c>
      <c r="AS1306" s="1403" t="s">
        <v>47</v>
      </c>
      <c r="AT1306" s="1161" t="s">
        <v>84</v>
      </c>
      <c r="AU1306" s="164" t="s">
        <v>47</v>
      </c>
      <c r="AV1306" s="152" t="s">
        <v>47</v>
      </c>
      <c r="AW1306" s="1415" t="s">
        <v>6577</v>
      </c>
      <c r="AX1306" s="1354">
        <v>45301</v>
      </c>
      <c r="AY1306" s="164"/>
      <c r="AZ1306" s="152"/>
      <c r="BA1306" s="152"/>
      <c r="BB1306" s="164"/>
      <c r="BC1306" s="164"/>
      <c r="BD1306" s="164"/>
      <c r="BE1306" s="164"/>
      <c r="BF1306" s="164"/>
      <c r="BG1306" s="1439">
        <f>IF(V1306="NINGUNO",6, IF(V1306="NIVEL INICIAL 3 AÑOS",6,IF(V1306="NIVEL INICIAL 4 AÑOS",6, IF(V1306="NIVEL INICIAL 5 AÑOS",6, IF(V1306="PRIMARIA - 1ER GRADO",6, IF(V1306="PRIMARIA - 2DO GRADO",7, IF(V1306="PRIMARIA - 3ER GRADO",8, IF(V1306="PRIMARIA - 4TO GRADO",9, IF(V1306="PRIMARIA - 5TO GRADO",10, IF(V1306="PRIMARIA - 6TO GRADO",11, IF(V1306="SECUNDARIA - 1ER GRADO",12, IF(V1306="SECUNDARIA - 2DO GRADO",13, IF(V1306="SECUNDARIA - 3ER GRADO",14, IF(V1306="SECUNDARIA - 4TO GRADO",15))))))))))))))</f>
        <v>6</v>
      </c>
      <c r="BH1306" s="1342">
        <f>DATEDIF(N1306,"31/03/2024","Y")</f>
        <v>4</v>
      </c>
      <c r="BI1306" s="1439">
        <f>BH1306-BG1306</f>
        <v>-2</v>
      </c>
      <c r="BJ1306" s="1442" t="str">
        <f>IF(BI1306&lt;=1,"NO TIENE REZAGO", IF(BI1306=2,"2 AÑOS REZAGO", IF(BI1306=3,"3 AÑOS REZAGO", IF(BI1306&gt;=4, "4 AÑOS REZAGO A MÁS"))))</f>
        <v>NO TIENE REZAGO</v>
      </c>
      <c r="BK1306" s="164"/>
    </row>
    <row r="1307" spans="1:63" ht="18.75" customHeight="1">
      <c r="A1307" s="1151">
        <v>1304</v>
      </c>
      <c r="B1307" t="s">
        <v>5311</v>
      </c>
      <c r="C1307" s="1154" t="s">
        <v>50</v>
      </c>
      <c r="D1307" s="1154" t="s">
        <v>50</v>
      </c>
      <c r="E1307" s="1145" t="s">
        <v>51</v>
      </c>
      <c r="F1307" s="1133">
        <v>950511639</v>
      </c>
      <c r="G1307" s="1061" t="str">
        <f>CONCATENATE(MID(Q1307,3,2),MID(P1307,1,2),MID(H1307,1,2),MID(I1307,1,2),MID(J1307,1,2), MID(K1307,1,2),MID(L1307,1,1))</f>
        <v>212SIJAMIDAN</v>
      </c>
      <c r="H1307" s="1188" t="s">
        <v>996</v>
      </c>
      <c r="I1307" s="1188" t="s">
        <v>895</v>
      </c>
      <c r="J1307" s="1188" t="s">
        <v>2740</v>
      </c>
      <c r="K1307" s="1188" t="s">
        <v>617</v>
      </c>
      <c r="L1307" s="1154" t="s">
        <v>1938</v>
      </c>
      <c r="M1307" s="1161" t="s">
        <v>1938</v>
      </c>
      <c r="N1307" s="1230">
        <v>44255</v>
      </c>
      <c r="O1307" s="1072">
        <v>28</v>
      </c>
      <c r="P1307" s="1072">
        <v>2</v>
      </c>
      <c r="Q1307" s="1072">
        <v>2021</v>
      </c>
      <c r="R1307" s="1232">
        <f ca="1">DATEDIF(N1307,TODAY(),"Y")</f>
        <v>3</v>
      </c>
      <c r="S1307" s="1069" t="s">
        <v>4809</v>
      </c>
      <c r="T1307" s="1163" t="s">
        <v>2113</v>
      </c>
      <c r="U1307" s="1258">
        <v>92251186</v>
      </c>
      <c r="V1307" s="1161" t="s">
        <v>53</v>
      </c>
      <c r="W1307" s="1152" t="s">
        <v>47</v>
      </c>
      <c r="X1307" s="1153" t="str">
        <f>UPPER(CONCATENATE(MID(AH1307,3,2),MID(AG1307,1,2),MID(Y1307,1,2),MID(Z1307,1,2),MID(AA1307,1,2),MID(AB1307,1,2),MID(AC1307,1,1)))</f>
        <v>0008JACOKIDAV</v>
      </c>
      <c r="Y1307" s="1188" t="s">
        <v>895</v>
      </c>
      <c r="Z1307" s="1188" t="s">
        <v>4212</v>
      </c>
      <c r="AA1307" s="1188" t="s">
        <v>1427</v>
      </c>
      <c r="AB1307" s="1188" t="s">
        <v>617</v>
      </c>
      <c r="AC1307" s="1151" t="s">
        <v>56</v>
      </c>
      <c r="AD1307" s="1164" t="s">
        <v>57</v>
      </c>
      <c r="AE1307" s="1300">
        <v>36739</v>
      </c>
      <c r="AF1307" s="1072" t="s">
        <v>449</v>
      </c>
      <c r="AG1307" s="1134" t="s">
        <v>394</v>
      </c>
      <c r="AH1307" s="1072" t="s">
        <v>187</v>
      </c>
      <c r="AI1307" s="1154" t="s">
        <v>4809</v>
      </c>
      <c r="AJ1307" s="1072" t="s">
        <v>58</v>
      </c>
      <c r="AK1307" s="1258">
        <v>27541809</v>
      </c>
      <c r="AL1307" s="1154" t="s">
        <v>2578</v>
      </c>
      <c r="AM1307" s="1357">
        <v>45206</v>
      </c>
      <c r="AN1307" s="1154" t="s">
        <v>49</v>
      </c>
      <c r="AO1307" s="1353">
        <v>45295</v>
      </c>
      <c r="AP1307" s="152">
        <v>1</v>
      </c>
      <c r="AQ1307" s="1072">
        <v>2</v>
      </c>
      <c r="AR1307" s="1072">
        <v>2</v>
      </c>
      <c r="AS1307" s="1405" t="s">
        <v>47</v>
      </c>
      <c r="AT1307" s="171" t="s">
        <v>59</v>
      </c>
      <c r="AU1307" s="305"/>
      <c r="AV1307" s="152" t="s">
        <v>47</v>
      </c>
      <c r="AW1307" s="1074" t="s">
        <v>6128</v>
      </c>
      <c r="AX1307" s="1423">
        <v>45299</v>
      </c>
      <c r="AY1307" s="1074"/>
      <c r="AZ1307" s="152"/>
      <c r="BA1307" s="152"/>
      <c r="BB1307" s="1014"/>
      <c r="BC1307" s="1014"/>
      <c r="BD1307" s="1014"/>
      <c r="BE1307" s="1015"/>
      <c r="BF1307" s="1014"/>
      <c r="BG1307" s="1439">
        <f>IF(V1307="NINGUNO",6, IF(V1307="NIVEL INICIAL 3 AÑOS",6,IF(V1307="NIVEL INICIAL 4 AÑOS",6, IF(V1307="NIVEL INICIAL 5 AÑOS",6, IF(V1307="PRIMARIA - 1ER GRADO",6, IF(V1307="PRIMARIA - 2DO GRADO",7, IF(V1307="PRIMARIA - 3ER GRADO",8, IF(V1307="PRIMARIA - 4TO GRADO",9, IF(V1307="PRIMARIA - 5TO GRADO",10, IF(V1307="PRIMARIA - 6TO GRADO",11, IF(V1307="SECUNDARIA - 1ER GRADO",12, IF(V1307="SECUNDARIA - 2DO GRADO",13, IF(V1307="SECUNDARIA - 3ER GRADO",14, IF(V1307="SECUNDARIA - 4TO GRADO",15))))))))))))))</f>
        <v>6</v>
      </c>
      <c r="BH1307" s="1342">
        <f>DATEDIF(N1307,"31/03/2024","Y")</f>
        <v>3</v>
      </c>
      <c r="BI1307" s="1439">
        <f>BH1307-BG1307</f>
        <v>-3</v>
      </c>
      <c r="BJ1307" s="1442" t="str">
        <f>IF(BI1307&lt;=1,"NO TIENE REZAGO", IF(BI1307=2,"2 AÑOS REZAGO", IF(BI1307=3,"3 AÑOS REZAGO", IF(BI1307&gt;=4, "4 AÑOS REZAGO A MÁS"))))</f>
        <v>NO TIENE REZAGO</v>
      </c>
      <c r="BK1307"/>
    </row>
    <row r="1308" spans="1:63" ht="18.75" customHeight="1">
      <c r="A1308" s="1151">
        <v>920</v>
      </c>
      <c r="B1308" t="s">
        <v>4811</v>
      </c>
      <c r="C1308" s="1154" t="s">
        <v>33</v>
      </c>
      <c r="D1308" s="1154" t="s">
        <v>33</v>
      </c>
      <c r="E1308" s="1161" t="s">
        <v>132</v>
      </c>
      <c r="F1308" s="1161">
        <v>912859132</v>
      </c>
      <c r="G1308" s="1061" t="str">
        <f>CONCATENATE(MID(Q1308,3,2),MID(P1308,1,2),MID(H1308,1,2),MID(I1308,1,2),MID(J1308,1,2), MID(K1308,1,2),MID(L1308,1,1))</f>
        <v>107SIMAJHDAC</v>
      </c>
      <c r="H1308" s="1180" t="s">
        <v>996</v>
      </c>
      <c r="I1308" s="1180" t="s">
        <v>1017</v>
      </c>
      <c r="J1308" s="1180" t="s">
        <v>4398</v>
      </c>
      <c r="K1308" s="1180" t="s">
        <v>1942</v>
      </c>
      <c r="L1308" s="1154" t="s">
        <v>111</v>
      </c>
      <c r="M1308" s="164" t="s">
        <v>111</v>
      </c>
      <c r="N1308" s="1218">
        <v>40371</v>
      </c>
      <c r="O1308" s="196">
        <v>12</v>
      </c>
      <c r="P1308" s="196">
        <v>7</v>
      </c>
      <c r="Q1308" s="196">
        <v>2010</v>
      </c>
      <c r="R1308" s="1232">
        <f t="shared" ref="R1308:R1314" ca="1" si="478">DATEDIF(N1308,TODAY(),"Y")</f>
        <v>13</v>
      </c>
      <c r="S1308" s="1154" t="s">
        <v>4808</v>
      </c>
      <c r="T1308" s="1161" t="s">
        <v>142</v>
      </c>
      <c r="U1308" s="1250" t="s">
        <v>4399</v>
      </c>
      <c r="V1308" s="1058" t="s">
        <v>2586</v>
      </c>
      <c r="W1308" s="1152" t="s">
        <v>47</v>
      </c>
      <c r="X1308" s="1153" t="str">
        <f t="shared" ref="X1308:X1314" si="479">UPPER(CONCATENATE(MID(AH1308,3,2),MID(AG1308,1,2),MID(Y1308,1,2),MID(Z1308,1,2),MID(AA1308,1,2),MID(AB1308,1,2),MID(AC1308,1,1)))</f>
        <v>8302MABAYADEV</v>
      </c>
      <c r="Y1308" s="1161" t="s">
        <v>1017</v>
      </c>
      <c r="Z1308" s="1161" t="s">
        <v>1113</v>
      </c>
      <c r="AA1308" s="1161" t="s">
        <v>4065</v>
      </c>
      <c r="AB1308" s="1161" t="s">
        <v>223</v>
      </c>
      <c r="AC1308" s="1151" t="s">
        <v>56</v>
      </c>
      <c r="AD1308" s="1154" t="s">
        <v>42</v>
      </c>
      <c r="AE1308" s="1218">
        <v>30358</v>
      </c>
      <c r="AF1308" s="1250" t="s">
        <v>65</v>
      </c>
      <c r="AG1308" s="1250" t="s">
        <v>87</v>
      </c>
      <c r="AH1308" s="1250" t="s">
        <v>436</v>
      </c>
      <c r="AI1308" s="152" t="s">
        <v>4809</v>
      </c>
      <c r="AJ1308" s="1328" t="s">
        <v>42</v>
      </c>
      <c r="AK1308" s="1335" t="s">
        <v>4400</v>
      </c>
      <c r="AL1308" s="1154" t="s">
        <v>2578</v>
      </c>
      <c r="AM1308" s="1293">
        <v>45261.682222222225</v>
      </c>
      <c r="AN1308" s="1154" t="s">
        <v>49</v>
      </c>
      <c r="AO1308" s="1371">
        <v>45272</v>
      </c>
      <c r="AP1308" s="1154">
        <v>1</v>
      </c>
      <c r="AQ1308" s="171">
        <v>1</v>
      </c>
      <c r="AR1308" s="196">
        <v>1</v>
      </c>
      <c r="AS1308" s="1403" t="s">
        <v>47</v>
      </c>
      <c r="AT1308" s="1161" t="s">
        <v>48</v>
      </c>
      <c r="AU1308" s="164" t="s">
        <v>47</v>
      </c>
      <c r="AW1308" s="164"/>
      <c r="AX1308" s="152"/>
      <c r="AY1308" s="164"/>
      <c r="AZ1308" s="152"/>
      <c r="BA1308" s="152"/>
      <c r="BB1308" s="164"/>
      <c r="BC1308" s="164"/>
      <c r="BD1308" s="164"/>
      <c r="BE1308" s="164"/>
      <c r="BF1308" s="164"/>
      <c r="BG1308" s="1439">
        <f t="shared" ref="BG1308:BG1314" si="480">IF(V1308="NINGUNO",6, IF(V1308="NIVEL INICIAL 3 AÑOS",6,IF(V1308="NIVEL INICIAL 4 AÑOS",6, IF(V1308="NIVEL INICIAL 5 AÑOS",6, IF(V1308="PRIMARIA - 1ER GRADO",6, IF(V1308="PRIMARIA - 2DO GRADO",7, IF(V1308="PRIMARIA - 3ER GRADO",8, IF(V1308="PRIMARIA - 4TO GRADO",9, IF(V1308="PRIMARIA - 5TO GRADO",10, IF(V1308="PRIMARIA - 6TO GRADO",11, IF(V1308="SECUNDARIA - 1ER GRADO",12, IF(V1308="SECUNDARIA - 2DO GRADO",13, IF(V1308="SECUNDARIA - 3ER GRADO",14, IF(V1308="SECUNDARIA - 4TO GRADO",15))))))))))))))</f>
        <v>11</v>
      </c>
      <c r="BH1308" s="1342">
        <f t="shared" ref="BH1308:BH1314" si="481">DATEDIF(N1308,"31/03/2024","Y")</f>
        <v>13</v>
      </c>
      <c r="BI1308" s="1439">
        <f t="shared" ref="BI1308:BI1314" si="482">BH1308-BG1308</f>
        <v>2</v>
      </c>
      <c r="BJ1308" s="1442" t="str">
        <f t="shared" ref="BJ1308:BJ1314" si="483">IF(BI1308&lt;=1,"NO TIENE REZAGO", IF(BI1308=2,"2 AÑOS REZAGO", IF(BI1308=3,"3 AÑOS REZAGO", IF(BI1308&gt;=4, "4 AÑOS REZAGO A MÁS"))))</f>
        <v>2 AÑOS REZAGO</v>
      </c>
      <c r="BK1308" s="164"/>
    </row>
    <row r="1309" spans="1:63" ht="18.75" customHeight="1">
      <c r="A1309" s="1151">
        <v>635</v>
      </c>
      <c r="B1309" s="1152" t="s">
        <v>2836</v>
      </c>
      <c r="C1309" s="1154" t="s">
        <v>33</v>
      </c>
      <c r="D1309" s="1154" t="s">
        <v>33</v>
      </c>
      <c r="E1309" s="1154" t="s">
        <v>2048</v>
      </c>
      <c r="F1309" s="1154">
        <v>926529237</v>
      </c>
      <c r="G1309" s="1061" t="str">
        <f>CONCATENATE(MID(Q1309,3,2),MID(P1309,1,2),MID(H1309,1,2),MID(I1309,1,2),MID(J1309,1,2), MID(K1309,1,2),MID(L1309,1,1))</f>
        <v>198SIMADUMAP</v>
      </c>
      <c r="H1309" s="164" t="s">
        <v>996</v>
      </c>
      <c r="I1309" s="164" t="s">
        <v>426</v>
      </c>
      <c r="J1309" s="164" t="s">
        <v>3635</v>
      </c>
      <c r="K1309" s="164" t="s">
        <v>185</v>
      </c>
      <c r="L1309" s="1076" t="s">
        <v>42</v>
      </c>
      <c r="M1309" s="1076" t="s">
        <v>42</v>
      </c>
      <c r="N1309" s="1218">
        <v>43697</v>
      </c>
      <c r="O1309" s="196">
        <v>20</v>
      </c>
      <c r="P1309" s="196">
        <v>8</v>
      </c>
      <c r="Q1309" s="196">
        <v>2019</v>
      </c>
      <c r="R1309" s="1232">
        <f t="shared" ca="1" si="478"/>
        <v>4</v>
      </c>
      <c r="S1309" s="1154" t="s">
        <v>4809</v>
      </c>
      <c r="T1309" s="164" t="s">
        <v>42</v>
      </c>
      <c r="U1309" s="1243" t="s">
        <v>3636</v>
      </c>
      <c r="V1309" s="1076" t="s">
        <v>53</v>
      </c>
      <c r="W1309" s="1152" t="s">
        <v>47</v>
      </c>
      <c r="X1309" s="1153" t="str">
        <f t="shared" si="479"/>
        <v>997SIMACAELV</v>
      </c>
      <c r="Y1309" s="164" t="s">
        <v>996</v>
      </c>
      <c r="Z1309" s="164" t="s">
        <v>426</v>
      </c>
      <c r="AA1309" s="164" t="s">
        <v>603</v>
      </c>
      <c r="AB1309" s="164" t="s">
        <v>816</v>
      </c>
      <c r="AC1309" s="1151" t="s">
        <v>56</v>
      </c>
      <c r="AD1309" s="1164" t="s">
        <v>57</v>
      </c>
      <c r="AE1309" s="1286">
        <v>36357</v>
      </c>
      <c r="AF1309" s="164" t="s">
        <v>267</v>
      </c>
      <c r="AG1309" s="164" t="s">
        <v>200</v>
      </c>
      <c r="AH1309" s="164" t="s">
        <v>344</v>
      </c>
      <c r="AI1309" s="152" t="s">
        <v>4809</v>
      </c>
      <c r="AJ1309" s="1190" t="s">
        <v>58</v>
      </c>
      <c r="AK1309" s="1330" t="s">
        <v>1581</v>
      </c>
      <c r="AL1309" s="1154" t="s">
        <v>2578</v>
      </c>
      <c r="AM1309" s="1352">
        <v>45226</v>
      </c>
      <c r="AN1309" s="1154" t="s">
        <v>49</v>
      </c>
      <c r="AO1309" s="1292">
        <v>45254</v>
      </c>
      <c r="AP1309" s="1154">
        <v>1</v>
      </c>
      <c r="AQ1309" s="171">
        <v>1</v>
      </c>
      <c r="AR1309" s="171">
        <v>2</v>
      </c>
      <c r="AS1309" s="1152" t="s">
        <v>47</v>
      </c>
      <c r="AT1309" s="1154" t="s">
        <v>67</v>
      </c>
      <c r="AU1309" s="398" t="s">
        <v>47</v>
      </c>
      <c r="AV1309" s="1154"/>
      <c r="AW1309" s="164"/>
      <c r="AX1309" s="1154"/>
      <c r="AY1309" s="164"/>
      <c r="AZ1309" s="1154"/>
      <c r="BA1309" s="1154"/>
      <c r="BB1309" s="164"/>
      <c r="BC1309" s="164"/>
      <c r="BD1309" s="164"/>
      <c r="BE1309" s="164"/>
      <c r="BF1309" s="164"/>
      <c r="BG1309" s="1439">
        <f t="shared" si="480"/>
        <v>6</v>
      </c>
      <c r="BH1309" s="1342">
        <f t="shared" si="481"/>
        <v>4</v>
      </c>
      <c r="BI1309" s="1439">
        <f t="shared" si="482"/>
        <v>-2</v>
      </c>
      <c r="BJ1309" s="1442" t="str">
        <f t="shared" si="483"/>
        <v>NO TIENE REZAGO</v>
      </c>
      <c r="BK1309" s="164" t="s">
        <v>3855</v>
      </c>
    </row>
    <row r="1310" spans="1:63" ht="18.75" customHeight="1">
      <c r="A1310" s="1151">
        <v>1271</v>
      </c>
      <c r="B1310" t="s">
        <v>5311</v>
      </c>
      <c r="C1310" s="1154" t="s">
        <v>33</v>
      </c>
      <c r="D1310" s="1154" t="s">
        <v>33</v>
      </c>
      <c r="E1310" s="1064" t="s">
        <v>2028</v>
      </c>
      <c r="F1310" s="1068" t="s">
        <v>5675</v>
      </c>
      <c r="G1310" s="1061" t="str">
        <f>CONCATENATE(MID(Q1310,3,2),MID(P1310,1,2),MID(H1310,1,2),MID(I1310,1,2),MID(J1310,1,2), MID(K1310,1,2),MID(L1310,1,1))</f>
        <v>092SIPEDAMIS</v>
      </c>
      <c r="H1310" s="1182" t="s">
        <v>996</v>
      </c>
      <c r="I1310" s="1182" t="s">
        <v>1122</v>
      </c>
      <c r="J1310" s="1182" t="s">
        <v>5887</v>
      </c>
      <c r="K1310" s="1182" t="s">
        <v>5888</v>
      </c>
      <c r="L1310" s="152" t="s">
        <v>57</v>
      </c>
      <c r="M1310" s="1217" t="s">
        <v>57</v>
      </c>
      <c r="N1310" s="1219">
        <v>39846</v>
      </c>
      <c r="O1310" s="1071">
        <v>2</v>
      </c>
      <c r="P1310" s="1071">
        <v>2</v>
      </c>
      <c r="Q1310" s="1071">
        <v>2009</v>
      </c>
      <c r="R1310" s="1232">
        <f t="shared" ca="1" si="478"/>
        <v>15</v>
      </c>
      <c r="S1310" s="1069" t="s">
        <v>4809</v>
      </c>
      <c r="T1310" s="1064" t="s">
        <v>71</v>
      </c>
      <c r="U1310" s="1068">
        <v>329743344</v>
      </c>
      <c r="V1310" s="1058" t="s">
        <v>2582</v>
      </c>
      <c r="W1310" s="1152" t="s">
        <v>47</v>
      </c>
      <c r="X1310" s="1153" t="str">
        <f t="shared" si="479"/>
        <v>8209PEBUGUCOV</v>
      </c>
      <c r="Y1310" s="1068" t="s">
        <v>6046</v>
      </c>
      <c r="Z1310" s="1068" t="s">
        <v>6047</v>
      </c>
      <c r="AA1310" s="1068" t="s">
        <v>6048</v>
      </c>
      <c r="AB1310" s="1068" t="s">
        <v>439</v>
      </c>
      <c r="AC1310" s="1151" t="s">
        <v>56</v>
      </c>
      <c r="AD1310" s="1164" t="s">
        <v>111</v>
      </c>
      <c r="AE1310" s="1287">
        <v>30217</v>
      </c>
      <c r="AF1310" s="1261" t="s">
        <v>406</v>
      </c>
      <c r="AG1310" s="1261" t="s">
        <v>315</v>
      </c>
      <c r="AH1310" s="1261" t="s">
        <v>369</v>
      </c>
      <c r="AI1310" s="1154" t="s">
        <v>4809</v>
      </c>
      <c r="AJ1310" s="1064" t="s">
        <v>112</v>
      </c>
      <c r="AK1310" s="1068" t="s">
        <v>40</v>
      </c>
      <c r="AL1310" s="1154" t="s">
        <v>2578</v>
      </c>
      <c r="AM1310" s="1351">
        <v>45269.751008055551</v>
      </c>
      <c r="AN1310" s="1154"/>
      <c r="AO1310" s="1362"/>
      <c r="AP1310" s="1151">
        <v>2</v>
      </c>
      <c r="AQ1310" s="1064"/>
      <c r="AR1310" s="1064"/>
      <c r="AS1310" s="1152" t="s">
        <v>47</v>
      </c>
      <c r="AT1310" s="164" t="s">
        <v>1210</v>
      </c>
      <c r="AU1310"/>
      <c r="AW1310" s="1064"/>
      <c r="AX1310" s="1151"/>
      <c r="AY1310" s="1064"/>
      <c r="AZ1310" s="152"/>
      <c r="BA1310" s="152"/>
      <c r="BB1310"/>
      <c r="BC1310"/>
      <c r="BD1310"/>
      <c r="BE1310"/>
      <c r="BF1310"/>
      <c r="BG1310" s="1439">
        <f t="shared" si="480"/>
        <v>10</v>
      </c>
      <c r="BH1310" s="1342">
        <f t="shared" si="481"/>
        <v>15</v>
      </c>
      <c r="BI1310" s="1439">
        <f t="shared" si="482"/>
        <v>5</v>
      </c>
      <c r="BJ1310" s="1442" t="str">
        <f t="shared" si="483"/>
        <v>4 AÑOS REZAGO A MÁS</v>
      </c>
      <c r="BK1310"/>
    </row>
    <row r="1311" spans="1:63" ht="18.75" customHeight="1">
      <c r="A1311" s="1151">
        <v>1276</v>
      </c>
      <c r="B1311" t="s">
        <v>5311</v>
      </c>
      <c r="C1311" s="1154" t="s">
        <v>33</v>
      </c>
      <c r="D1311" s="1154" t="s">
        <v>33</v>
      </c>
      <c r="E1311" s="1064" t="s">
        <v>2028</v>
      </c>
      <c r="F1311" s="1068" t="s">
        <v>5675</v>
      </c>
      <c r="G1311" s="1061" t="str">
        <f>CONCATENATE(MID(Q1311,3,2),MID(P1311,1,2),MID(H1311,1,2),MID(I1311,1,2),MID(J1311,1,2), MID(K1311,1,2),MID(L1311,1,1))</f>
        <v>082SIPESTFAP</v>
      </c>
      <c r="H1311" s="1182" t="s">
        <v>996</v>
      </c>
      <c r="I1311" s="1182" t="s">
        <v>1122</v>
      </c>
      <c r="J1311" s="1182" t="s">
        <v>5899</v>
      </c>
      <c r="K1311" s="1182" t="s">
        <v>313</v>
      </c>
      <c r="L1311" s="1151" t="s">
        <v>42</v>
      </c>
      <c r="M1311" s="1064" t="s">
        <v>42</v>
      </c>
      <c r="N1311" s="1219">
        <v>39489</v>
      </c>
      <c r="O1311" s="1071">
        <v>11</v>
      </c>
      <c r="P1311" s="1071">
        <v>2</v>
      </c>
      <c r="Q1311" s="1071">
        <v>2008</v>
      </c>
      <c r="R1311" s="1232">
        <f t="shared" ca="1" si="478"/>
        <v>16</v>
      </c>
      <c r="S1311" s="1069" t="s">
        <v>4809</v>
      </c>
      <c r="T1311" s="1064" t="s">
        <v>42</v>
      </c>
      <c r="U1311" s="1255" t="s">
        <v>5900</v>
      </c>
      <c r="V1311" s="1058" t="s">
        <v>2582</v>
      </c>
      <c r="W1311" s="1152" t="s">
        <v>47</v>
      </c>
      <c r="X1311" s="1153" t="str">
        <f t="shared" si="479"/>
        <v>8209PEBUGUCOV</v>
      </c>
      <c r="Y1311" s="1068" t="s">
        <v>1122</v>
      </c>
      <c r="Z1311" s="1068" t="s">
        <v>6047</v>
      </c>
      <c r="AA1311" s="1068" t="s">
        <v>6048</v>
      </c>
      <c r="AB1311" s="1068" t="s">
        <v>439</v>
      </c>
      <c r="AC1311" s="1151" t="s">
        <v>56</v>
      </c>
      <c r="AD1311" s="1164" t="s">
        <v>111</v>
      </c>
      <c r="AE1311" s="1287">
        <v>30217</v>
      </c>
      <c r="AF1311" s="1261" t="s">
        <v>406</v>
      </c>
      <c r="AG1311" s="1261" t="s">
        <v>315</v>
      </c>
      <c r="AH1311" s="1261" t="s">
        <v>369</v>
      </c>
      <c r="AI1311" s="1154" t="s">
        <v>4809</v>
      </c>
      <c r="AJ1311" s="1064" t="s">
        <v>112</v>
      </c>
      <c r="AK1311" s="1068" t="s">
        <v>40</v>
      </c>
      <c r="AL1311" s="1154" t="s">
        <v>2578</v>
      </c>
      <c r="AM1311" s="1351">
        <v>45269.743573321757</v>
      </c>
      <c r="AN1311" s="1154" t="s">
        <v>49</v>
      </c>
      <c r="AO1311" s="1362">
        <v>45309</v>
      </c>
      <c r="AP1311" s="1151">
        <v>1</v>
      </c>
      <c r="AQ1311" s="1064">
        <v>1</v>
      </c>
      <c r="AR1311" s="1064">
        <v>1</v>
      </c>
      <c r="AS1311" s="1405" t="s">
        <v>47</v>
      </c>
      <c r="AT1311" s="164" t="s">
        <v>1210</v>
      </c>
      <c r="AU1311"/>
      <c r="AW1311" s="1064"/>
      <c r="AX1311" s="1151"/>
      <c r="AY1311" s="1064"/>
      <c r="AZ1311" s="152"/>
      <c r="BA1311" s="152"/>
      <c r="BB1311"/>
      <c r="BC1311"/>
      <c r="BD1311"/>
      <c r="BE1311"/>
      <c r="BF1311"/>
      <c r="BG1311" s="1439">
        <f t="shared" si="480"/>
        <v>10</v>
      </c>
      <c r="BH1311" s="1342">
        <f t="shared" si="481"/>
        <v>16</v>
      </c>
      <c r="BI1311" s="1439">
        <f t="shared" si="482"/>
        <v>6</v>
      </c>
      <c r="BJ1311" s="1442" t="str">
        <f t="shared" si="483"/>
        <v>4 AÑOS REZAGO A MÁS</v>
      </c>
      <c r="BK1311"/>
    </row>
    <row r="1312" spans="1:63" ht="18.75" customHeight="1">
      <c r="A1312" s="1151">
        <v>779</v>
      </c>
      <c r="B1312" s="1152" t="s">
        <v>2836</v>
      </c>
      <c r="C1312" s="1154" t="s">
        <v>50</v>
      </c>
      <c r="D1312" s="1154" t="s">
        <v>50</v>
      </c>
      <c r="E1312" s="1160" t="s">
        <v>51</v>
      </c>
      <c r="F1312" s="1164">
        <v>986125057</v>
      </c>
      <c r="G1312" s="1061" t="str">
        <f>CONCATENATE(MID(Q1312,3,2),MID(P1312,1,2),MID(H1312,1,2),MID(I1312,1,2),MID(J1312,1,2), MID(K1312,1,2),MID(L1312,1,1))</f>
        <v>189SIVENAALS</v>
      </c>
      <c r="H1312" s="1190" t="s">
        <v>996</v>
      </c>
      <c r="I1312" s="1190" t="s">
        <v>907</v>
      </c>
      <c r="J1312" s="1190" t="s">
        <v>3759</v>
      </c>
      <c r="K1312" s="1190" t="s">
        <v>55</v>
      </c>
      <c r="L1312" s="1154" t="s">
        <v>57</v>
      </c>
      <c r="M1312" s="1217" t="s">
        <v>57</v>
      </c>
      <c r="N1312" s="1218">
        <v>43370</v>
      </c>
      <c r="O1312" s="196">
        <v>27</v>
      </c>
      <c r="P1312" s="196">
        <v>9</v>
      </c>
      <c r="Q1312" s="196">
        <v>2018</v>
      </c>
      <c r="R1312" s="1232">
        <f t="shared" ca="1" si="478"/>
        <v>5</v>
      </c>
      <c r="S1312" s="1154" t="s">
        <v>4809</v>
      </c>
      <c r="T1312" s="1163" t="s">
        <v>2590</v>
      </c>
      <c r="U1312" s="1262">
        <v>139</v>
      </c>
      <c r="V1312" s="1076" t="s">
        <v>53</v>
      </c>
      <c r="W1312" s="1152" t="s">
        <v>47</v>
      </c>
      <c r="X1312" s="1153" t="str">
        <f t="shared" si="479"/>
        <v>895VEBRMANIV</v>
      </c>
      <c r="Y1312" s="1190" t="s">
        <v>907</v>
      </c>
      <c r="Z1312" s="1190" t="s">
        <v>370</v>
      </c>
      <c r="AA1312" s="1190" t="s">
        <v>1707</v>
      </c>
      <c r="AB1312" s="1161" t="s">
        <v>53</v>
      </c>
      <c r="AC1312" s="1151" t="s">
        <v>56</v>
      </c>
      <c r="AD1312" s="1164" t="s">
        <v>57</v>
      </c>
      <c r="AE1312" s="1303">
        <v>32631</v>
      </c>
      <c r="AF1312" s="164" t="s">
        <v>253</v>
      </c>
      <c r="AG1312" s="164" t="s">
        <v>180</v>
      </c>
      <c r="AH1312" s="164" t="s">
        <v>145</v>
      </c>
      <c r="AI1312" s="152" t="s">
        <v>4809</v>
      </c>
      <c r="AJ1312" s="1190" t="s">
        <v>58</v>
      </c>
      <c r="AK1312" s="1339">
        <v>19090485</v>
      </c>
      <c r="AL1312" s="1164" t="s">
        <v>2578</v>
      </c>
      <c r="AM1312" s="1312">
        <v>45203</v>
      </c>
      <c r="AN1312" s="1154" t="s">
        <v>49</v>
      </c>
      <c r="AO1312" s="1371">
        <v>45243</v>
      </c>
      <c r="AP1312" s="1164">
        <v>4</v>
      </c>
      <c r="AQ1312" s="1339">
        <v>4</v>
      </c>
      <c r="AR1312" s="1339">
        <v>4</v>
      </c>
      <c r="AS1312" s="1152" t="s">
        <v>47</v>
      </c>
      <c r="AT1312" s="1154" t="s">
        <v>59</v>
      </c>
      <c r="AU1312" s="398" t="s">
        <v>47</v>
      </c>
      <c r="AV1312" s="1154"/>
      <c r="AW1312" s="164"/>
      <c r="AX1312" s="1154"/>
      <c r="AY1312" s="164"/>
      <c r="AZ1312" s="1154"/>
      <c r="BA1312" s="1154"/>
      <c r="BB1312" s="164"/>
      <c r="BC1312" s="164"/>
      <c r="BD1312" s="164"/>
      <c r="BE1312" s="164"/>
      <c r="BF1312" s="164"/>
      <c r="BG1312" s="1439">
        <f t="shared" si="480"/>
        <v>6</v>
      </c>
      <c r="BH1312" s="1342">
        <f t="shared" si="481"/>
        <v>5</v>
      </c>
      <c r="BI1312" s="1439">
        <f t="shared" si="482"/>
        <v>-1</v>
      </c>
      <c r="BJ1312" s="1442" t="str">
        <f t="shared" si="483"/>
        <v>NO TIENE REZAGO</v>
      </c>
      <c r="BK1312" s="164"/>
    </row>
    <row r="1313" spans="1:63" ht="18.75" customHeight="1">
      <c r="A1313" s="1151">
        <v>782</v>
      </c>
      <c r="B1313" s="1152" t="s">
        <v>2836</v>
      </c>
      <c r="C1313" s="1154" t="s">
        <v>50</v>
      </c>
      <c r="D1313" s="1154" t="s">
        <v>50</v>
      </c>
      <c r="E1313" s="1160" t="s">
        <v>51</v>
      </c>
      <c r="F1313" s="1164">
        <v>986125057</v>
      </c>
      <c r="G1313" s="1061" t="str">
        <f>CONCATENATE(MID(Q1313,3,2),MID(P1313,1,2),MID(H1313,1,2),MID(I1313,1,2),MID(J1313,1,2), MID(K1313,1,2),MID(L1313,1,1))</f>
        <v>174SIVEYEVAS</v>
      </c>
      <c r="H1313" s="1190" t="s">
        <v>996</v>
      </c>
      <c r="I1313" s="1190" t="s">
        <v>907</v>
      </c>
      <c r="J1313" s="1190" t="s">
        <v>3851</v>
      </c>
      <c r="K1313" s="1190" t="s">
        <v>167</v>
      </c>
      <c r="L1313" s="1154" t="s">
        <v>57</v>
      </c>
      <c r="M1313" s="1217" t="s">
        <v>57</v>
      </c>
      <c r="N1313" s="1218">
        <v>42836</v>
      </c>
      <c r="O1313" s="196">
        <v>11</v>
      </c>
      <c r="P1313" s="196">
        <v>4</v>
      </c>
      <c r="Q1313" s="196">
        <v>2017</v>
      </c>
      <c r="R1313" s="1232">
        <f t="shared" ca="1" si="478"/>
        <v>6</v>
      </c>
      <c r="S1313" s="1154" t="s">
        <v>4809</v>
      </c>
      <c r="T1313" s="1163" t="s">
        <v>2590</v>
      </c>
      <c r="U1313" s="1262">
        <v>98</v>
      </c>
      <c r="V1313" s="1058" t="s">
        <v>2592</v>
      </c>
      <c r="W1313" s="1152" t="s">
        <v>47</v>
      </c>
      <c r="X1313" s="1153" t="str">
        <f t="shared" si="479"/>
        <v>895VEBRMANIV</v>
      </c>
      <c r="Y1313" s="1190" t="s">
        <v>3850</v>
      </c>
      <c r="Z1313" s="1190" t="s">
        <v>370</v>
      </c>
      <c r="AA1313" s="1190" t="s">
        <v>1707</v>
      </c>
      <c r="AB1313" s="1161" t="s">
        <v>53</v>
      </c>
      <c r="AC1313" s="1151" t="s">
        <v>56</v>
      </c>
      <c r="AD1313" s="1164" t="s">
        <v>57</v>
      </c>
      <c r="AE1313" s="1303">
        <v>32631</v>
      </c>
      <c r="AF1313" s="164" t="s">
        <v>253</v>
      </c>
      <c r="AG1313" s="164" t="s">
        <v>180</v>
      </c>
      <c r="AH1313" s="164" t="s">
        <v>145</v>
      </c>
      <c r="AI1313" s="152" t="s">
        <v>4809</v>
      </c>
      <c r="AJ1313" s="1190" t="s">
        <v>58</v>
      </c>
      <c r="AK1313" s="1339">
        <v>19090485</v>
      </c>
      <c r="AL1313" s="1164" t="s">
        <v>2578</v>
      </c>
      <c r="AM1313" s="1364">
        <v>45232</v>
      </c>
      <c r="AN1313" s="1370"/>
      <c r="AO1313" s="1371"/>
      <c r="AP1313" s="1164"/>
      <c r="AQ1313" s="1339"/>
      <c r="AR1313" s="1339"/>
      <c r="AS1313" s="1152" t="s">
        <v>47</v>
      </c>
      <c r="AT1313" s="1154" t="s">
        <v>59</v>
      </c>
      <c r="AU1313" s="398" t="s">
        <v>47</v>
      </c>
      <c r="AV1313" s="1154"/>
      <c r="AW1313" s="164"/>
      <c r="AX1313" s="1154"/>
      <c r="AY1313" s="164"/>
      <c r="AZ1313" s="1154"/>
      <c r="BA1313" s="1154"/>
      <c r="BB1313" s="164"/>
      <c r="BC1313" s="164"/>
      <c r="BD1313" s="164"/>
      <c r="BE1313" s="164"/>
      <c r="BF1313" s="164"/>
      <c r="BG1313" s="1439">
        <f t="shared" si="480"/>
        <v>6</v>
      </c>
      <c r="BH1313" s="1342">
        <f t="shared" si="481"/>
        <v>6</v>
      </c>
      <c r="BI1313" s="1439">
        <f t="shared" si="482"/>
        <v>0</v>
      </c>
      <c r="BJ1313" s="1442" t="str">
        <f t="shared" si="483"/>
        <v>NO TIENE REZAGO</v>
      </c>
      <c r="BK1313" s="164"/>
    </row>
    <row r="1314" spans="1:63" ht="18.75" customHeight="1">
      <c r="A1314" s="1151">
        <v>636</v>
      </c>
      <c r="B1314" s="1152" t="s">
        <v>2836</v>
      </c>
      <c r="C1314" s="1154" t="s">
        <v>33</v>
      </c>
      <c r="D1314" s="1154" t="s">
        <v>33</v>
      </c>
      <c r="E1314" s="1156" t="s">
        <v>68</v>
      </c>
      <c r="F1314" s="398">
        <v>917586945</v>
      </c>
      <c r="G1314" s="1061" t="str">
        <f>CONCATENATE(MID(Q1314,3,2),MID(P1314,1,2),MID(H1314,1,2),MID(I1314,1,2),MID(J1314,1,2), MID(K1314,1,2),MID(L1314,1,1))</f>
        <v>205SIFLJEDAN</v>
      </c>
      <c r="H1314" s="164" t="s">
        <v>1582</v>
      </c>
      <c r="I1314" s="164" t="s">
        <v>37</v>
      </c>
      <c r="J1314" s="164" t="s">
        <v>3637</v>
      </c>
      <c r="K1314" s="164" t="s">
        <v>1942</v>
      </c>
      <c r="L1314" s="1076" t="s">
        <v>1938</v>
      </c>
      <c r="M1314" s="1161" t="s">
        <v>1938</v>
      </c>
      <c r="N1314" s="1218">
        <v>43957</v>
      </c>
      <c r="O1314" s="196">
        <v>6</v>
      </c>
      <c r="P1314" s="196">
        <v>5</v>
      </c>
      <c r="Q1314" s="196">
        <v>2020</v>
      </c>
      <c r="R1314" s="1232">
        <f t="shared" ca="1" si="478"/>
        <v>3</v>
      </c>
      <c r="S1314" s="1154" t="s">
        <v>4808</v>
      </c>
      <c r="T1314" s="164" t="s">
        <v>2113</v>
      </c>
      <c r="U1314" s="1183">
        <v>91842598</v>
      </c>
      <c r="V1314" s="1076" t="s">
        <v>53</v>
      </c>
      <c r="W1314" s="1152" t="s">
        <v>47</v>
      </c>
      <c r="X1314" s="1153" t="str">
        <f t="shared" si="479"/>
        <v>019SIFLESPAV</v>
      </c>
      <c r="Y1314" s="164" t="s">
        <v>1582</v>
      </c>
      <c r="Z1314" s="164" t="s">
        <v>37</v>
      </c>
      <c r="AA1314" s="164" t="s">
        <v>1583</v>
      </c>
      <c r="AB1314" s="164" t="s">
        <v>622</v>
      </c>
      <c r="AC1314" s="1151" t="s">
        <v>56</v>
      </c>
      <c r="AD1314" s="1154" t="s">
        <v>42</v>
      </c>
      <c r="AE1314" s="1286">
        <v>37153</v>
      </c>
      <c r="AF1314" s="164" t="s">
        <v>161</v>
      </c>
      <c r="AG1314" s="164" t="s">
        <v>45</v>
      </c>
      <c r="AH1314" s="164" t="s">
        <v>599</v>
      </c>
      <c r="AI1314" s="152" t="s">
        <v>4809</v>
      </c>
      <c r="AJ1314" s="164" t="s">
        <v>42</v>
      </c>
      <c r="AK1314" s="1331" t="s">
        <v>1584</v>
      </c>
      <c r="AL1314" s="1154" t="s">
        <v>2578</v>
      </c>
      <c r="AM1314" s="1293">
        <v>45238.679083483796</v>
      </c>
      <c r="AN1314" s="1154" t="s">
        <v>49</v>
      </c>
      <c r="AO1314" s="1292">
        <v>45254</v>
      </c>
      <c r="AP1314" s="1154">
        <v>1</v>
      </c>
      <c r="AQ1314" s="171">
        <v>1</v>
      </c>
      <c r="AR1314" s="171">
        <v>1</v>
      </c>
      <c r="AS1314" s="1152" t="s">
        <v>47</v>
      </c>
      <c r="AT1314" s="1154" t="s">
        <v>76</v>
      </c>
      <c r="AU1314" s="398" t="s">
        <v>47</v>
      </c>
      <c r="AV1314" s="1154"/>
      <c r="AW1314" s="164"/>
      <c r="AX1314" s="1154"/>
      <c r="AY1314" s="164"/>
      <c r="AZ1314" s="1154"/>
      <c r="BA1314" s="1154"/>
      <c r="BB1314" s="164"/>
      <c r="BC1314" s="164"/>
      <c r="BD1314" s="164"/>
      <c r="BE1314" s="164"/>
      <c r="BF1314" s="164"/>
      <c r="BG1314" s="1439">
        <f t="shared" si="480"/>
        <v>6</v>
      </c>
      <c r="BH1314" s="1342">
        <f t="shared" si="481"/>
        <v>3</v>
      </c>
      <c r="BI1314" s="1439">
        <f t="shared" si="482"/>
        <v>-3</v>
      </c>
      <c r="BJ1314" s="1442" t="str">
        <f t="shared" si="483"/>
        <v>NO TIENE REZAGO</v>
      </c>
      <c r="BK1314" s="164"/>
    </row>
    <row r="1315" spans="1:63" ht="18.75" customHeight="1">
      <c r="A1315" s="1151">
        <v>1477</v>
      </c>
      <c r="B1315" t="s">
        <v>5311</v>
      </c>
      <c r="C1315" s="1154" t="s">
        <v>5146</v>
      </c>
      <c r="D1315" t="s">
        <v>126</v>
      </c>
      <c r="E1315" s="1068" t="s">
        <v>6358</v>
      </c>
      <c r="F1315" s="1173">
        <v>914691687</v>
      </c>
      <c r="G1315" s="1061" t="str">
        <f>CONCATENATE(MID(Q1315,3,2),MID(P1315,1,2),MID(H1315,1,2),MID(I1315,1,2),MID(J1315,1,2), MID(K1315,1,2),MID(L1315,1,1))</f>
        <v>199SIHEANDAS</v>
      </c>
      <c r="H1315" s="1198" t="s">
        <v>6465</v>
      </c>
      <c r="I1315" s="1198" t="s">
        <v>361</v>
      </c>
      <c r="J1315" s="1198" t="s">
        <v>2163</v>
      </c>
      <c r="K1315" s="1198" t="s">
        <v>1957</v>
      </c>
      <c r="L1315" s="152" t="s">
        <v>57</v>
      </c>
      <c r="M1315" s="1217" t="s">
        <v>57</v>
      </c>
      <c r="N1315" s="1219">
        <v>43711</v>
      </c>
      <c r="O1315" s="1071">
        <v>3</v>
      </c>
      <c r="P1315" s="1071">
        <v>9</v>
      </c>
      <c r="Q1315" s="1071">
        <v>2019</v>
      </c>
      <c r="R1315" s="1232">
        <f t="shared" ref="R1315:R1321" ca="1" si="484">DATEDIF(N1315,TODAY(),"Y")</f>
        <v>4</v>
      </c>
      <c r="S1315" s="1162" t="s">
        <v>4808</v>
      </c>
      <c r="T1315" s="1182" t="s">
        <v>2590</v>
      </c>
      <c r="U1315" s="1068">
        <v>2819</v>
      </c>
      <c r="V1315" s="1068" t="s">
        <v>53</v>
      </c>
      <c r="W1315" s="1152" t="s">
        <v>47</v>
      </c>
      <c r="X1315" s="1153" t="str">
        <f t="shared" ref="X1315:X1321" si="485">UPPER(CONCATENATE(MID(AH1315,3,2),MID(AG1315,1,2),MID(Y1315,1,2),MID(Z1315,1,2),MID(AA1315,1,2),MID(AB1315,1,2),MID(AC1315,1,1)))</f>
        <v>9111HEMOSAPAV</v>
      </c>
      <c r="Y1315" s="1198" t="s">
        <v>361</v>
      </c>
      <c r="Z1315" s="1198" t="s">
        <v>1129</v>
      </c>
      <c r="AA1315" s="1198" t="s">
        <v>1982</v>
      </c>
      <c r="AB1315" s="1192" t="s">
        <v>622</v>
      </c>
      <c r="AC1315" s="1151" t="s">
        <v>56</v>
      </c>
      <c r="AD1315" s="1164" t="s">
        <v>57</v>
      </c>
      <c r="AE1315" s="1316">
        <v>33543</v>
      </c>
      <c r="AF1315" s="1068">
        <v>1</v>
      </c>
      <c r="AG1315" s="1068">
        <v>11</v>
      </c>
      <c r="AH1315" s="1068">
        <v>1991</v>
      </c>
      <c r="AI1315" s="1154" t="s">
        <v>4809</v>
      </c>
      <c r="AJ1315" s="1182" t="s">
        <v>1096</v>
      </c>
      <c r="AK1315" s="1345">
        <v>20862180</v>
      </c>
      <c r="AL1315" s="1154" t="s">
        <v>2578</v>
      </c>
      <c r="AM1315" s="1365">
        <v>45184</v>
      </c>
      <c r="AN1315" s="1154" t="s">
        <v>49</v>
      </c>
      <c r="AO1315" s="1372">
        <v>45296</v>
      </c>
      <c r="AP1315" s="1151">
        <v>2</v>
      </c>
      <c r="AQ1315" s="1065"/>
      <c r="AR1315" s="1065"/>
      <c r="AS1315" s="1404" t="s">
        <v>47</v>
      </c>
      <c r="AT1315" s="164" t="s">
        <v>1126</v>
      </c>
      <c r="AU1315"/>
      <c r="AV1315" s="152" t="s">
        <v>47</v>
      </c>
      <c r="AW1315" s="1071" t="s">
        <v>6556</v>
      </c>
      <c r="AX1315" s="1354">
        <v>45289</v>
      </c>
      <c r="AY1315"/>
      <c r="AZ1315" s="152"/>
      <c r="BA1315" s="152"/>
      <c r="BB1315"/>
      <c r="BC1315"/>
      <c r="BD1315"/>
      <c r="BE1315"/>
      <c r="BF1315"/>
      <c r="BG1315" s="1439">
        <f t="shared" ref="BG1315:BG1321" si="486">IF(V1315="NINGUNO",6, IF(V1315="NIVEL INICIAL 3 AÑOS",6,IF(V1315="NIVEL INICIAL 4 AÑOS",6, IF(V1315="NIVEL INICIAL 5 AÑOS",6, IF(V1315="PRIMARIA - 1ER GRADO",6, IF(V1315="PRIMARIA - 2DO GRADO",7, IF(V1315="PRIMARIA - 3ER GRADO",8, IF(V1315="PRIMARIA - 4TO GRADO",9, IF(V1315="PRIMARIA - 5TO GRADO",10, IF(V1315="PRIMARIA - 6TO GRADO",11, IF(V1315="SECUNDARIA - 1ER GRADO",12, IF(V1315="SECUNDARIA - 2DO GRADO",13, IF(V1315="SECUNDARIA - 3ER GRADO",14, IF(V1315="SECUNDARIA - 4TO GRADO",15))))))))))))))</f>
        <v>6</v>
      </c>
      <c r="BH1315" s="1342">
        <f t="shared" ref="BH1315:BH1321" si="487">DATEDIF(N1315,"31/03/2024","Y")</f>
        <v>4</v>
      </c>
      <c r="BI1315" s="1439">
        <f t="shared" ref="BI1315:BI1321" si="488">BH1315-BG1315</f>
        <v>-2</v>
      </c>
      <c r="BJ1315" s="1442" t="str">
        <f t="shared" ref="BJ1315:BJ1321" si="489">IF(BI1315&lt;=1,"NO TIENE REZAGO", IF(BI1315=2,"2 AÑOS REZAGO", IF(BI1315=3,"3 AÑOS REZAGO", IF(BI1315&gt;=4, "4 AÑOS REZAGO A MÁS"))))</f>
        <v>NO TIENE REZAGO</v>
      </c>
      <c r="BK1315"/>
    </row>
    <row r="1316" spans="1:63" ht="18.75" customHeight="1">
      <c r="A1316" s="1151">
        <v>1277</v>
      </c>
      <c r="B1316" t="s">
        <v>5311</v>
      </c>
      <c r="C1316" s="1154" t="s">
        <v>33</v>
      </c>
      <c r="D1316" s="1154" t="s">
        <v>33</v>
      </c>
      <c r="E1316" s="1064" t="s">
        <v>401</v>
      </c>
      <c r="F1316" s="1068">
        <v>983803267</v>
      </c>
      <c r="G1316" s="1061" t="str">
        <f>CONCATENATE(MID(Q1316,3,2),MID(P1316,1,2),MID(H1316,1,2),MID(I1316,1,2),MID(J1316,1,2), MID(K1316,1,2),MID(L1316,1,1))</f>
        <v>116SIALDALOP</v>
      </c>
      <c r="H1316" s="1182" t="s">
        <v>5901</v>
      </c>
      <c r="I1316" s="1182" t="s">
        <v>5902</v>
      </c>
      <c r="J1316" s="1182" t="s">
        <v>5903</v>
      </c>
      <c r="K1316" s="1182" t="s">
        <v>5904</v>
      </c>
      <c r="L1316" s="1151" t="s">
        <v>42</v>
      </c>
      <c r="M1316" s="1064" t="s">
        <v>42</v>
      </c>
      <c r="N1316" s="1219">
        <v>40698</v>
      </c>
      <c r="O1316" s="1071">
        <v>4</v>
      </c>
      <c r="P1316" s="1071">
        <v>6</v>
      </c>
      <c r="Q1316" s="1071">
        <v>2011</v>
      </c>
      <c r="R1316" s="1232">
        <f t="shared" ca="1" si="484"/>
        <v>12</v>
      </c>
      <c r="S1316" s="1162" t="s">
        <v>4808</v>
      </c>
      <c r="T1316" s="1064" t="s">
        <v>42</v>
      </c>
      <c r="U1316" s="1255" t="s">
        <v>5905</v>
      </c>
      <c r="V1316" s="1058" t="s">
        <v>2586</v>
      </c>
      <c r="W1316" s="1152" t="s">
        <v>47</v>
      </c>
      <c r="X1316" s="1153" t="str">
        <f t="shared" si="485"/>
        <v>9112ALJADALOV</v>
      </c>
      <c r="Y1316" s="1068" t="s">
        <v>5855</v>
      </c>
      <c r="Z1316" s="1068" t="s">
        <v>895</v>
      </c>
      <c r="AA1316" s="1068" t="s">
        <v>6058</v>
      </c>
      <c r="AB1316" s="1068" t="s">
        <v>4204</v>
      </c>
      <c r="AC1316" s="1151" t="s">
        <v>56</v>
      </c>
      <c r="AD1316" s="1152" t="s">
        <v>42</v>
      </c>
      <c r="AE1316" s="1287">
        <v>33589</v>
      </c>
      <c r="AF1316" s="1261" t="s">
        <v>284</v>
      </c>
      <c r="AG1316" s="1261" t="s">
        <v>206</v>
      </c>
      <c r="AH1316" s="1261" t="s">
        <v>156</v>
      </c>
      <c r="AI1316" s="1154" t="s">
        <v>4809</v>
      </c>
      <c r="AJ1316" s="1064" t="s">
        <v>42</v>
      </c>
      <c r="AK1316" s="1068" t="s">
        <v>40</v>
      </c>
      <c r="AL1316" s="1154" t="s">
        <v>2578</v>
      </c>
      <c r="AM1316" s="1351">
        <v>45278.971181284724</v>
      </c>
      <c r="AN1316" s="1154"/>
      <c r="AO1316" s="1362"/>
      <c r="AP1316" s="1151"/>
      <c r="AQ1316" s="1064"/>
      <c r="AR1316" s="1064"/>
      <c r="AS1316" s="1152" t="s">
        <v>47</v>
      </c>
      <c r="AT1316" s="164" t="s">
        <v>1210</v>
      </c>
      <c r="AU1316"/>
      <c r="AW1316" s="1064"/>
      <c r="AX1316" s="1151"/>
      <c r="AY1316" s="1064"/>
      <c r="AZ1316" s="152"/>
      <c r="BA1316" s="152"/>
      <c r="BB1316"/>
      <c r="BC1316"/>
      <c r="BD1316"/>
      <c r="BE1316"/>
      <c r="BF1316"/>
      <c r="BG1316" s="1439">
        <f t="shared" si="486"/>
        <v>11</v>
      </c>
      <c r="BH1316" s="1342">
        <f t="shared" si="487"/>
        <v>12</v>
      </c>
      <c r="BI1316" s="1439">
        <f t="shared" si="488"/>
        <v>1</v>
      </c>
      <c r="BJ1316" s="1442" t="str">
        <f t="shared" si="489"/>
        <v>NO TIENE REZAGO</v>
      </c>
      <c r="BK1316"/>
    </row>
    <row r="1317" spans="1:63" ht="18.75" customHeight="1">
      <c r="A1317" s="1151">
        <v>1298</v>
      </c>
      <c r="B1317" t="s">
        <v>5311</v>
      </c>
      <c r="C1317" s="1154" t="s">
        <v>33</v>
      </c>
      <c r="D1317" s="1154" t="s">
        <v>33</v>
      </c>
      <c r="E1317" s="1064" t="s">
        <v>401</v>
      </c>
      <c r="F1317" s="1068">
        <v>983803267</v>
      </c>
      <c r="G1317" s="1061" t="str">
        <f>CONCATENATE(MID(Q1317,3,2),MID(P1317,1,2),MID(H1317,1,2),MID(I1317,1,2),MID(J1317,1,2), MID(K1317,1,2),MID(L1317,1,1))</f>
        <v>0810SIALLOANP</v>
      </c>
      <c r="H1317" s="1182" t="s">
        <v>5934</v>
      </c>
      <c r="I1317" s="1182" t="s">
        <v>5935</v>
      </c>
      <c r="J1317" s="1182" t="s">
        <v>5936</v>
      </c>
      <c r="K1317" s="1182" t="s">
        <v>177</v>
      </c>
      <c r="L1317" s="1151" t="s">
        <v>42</v>
      </c>
      <c r="M1317" s="1064" t="s">
        <v>42</v>
      </c>
      <c r="N1317" s="1219">
        <v>39737</v>
      </c>
      <c r="O1317" s="1071">
        <v>16</v>
      </c>
      <c r="P1317" s="1071">
        <v>10</v>
      </c>
      <c r="Q1317" s="1071">
        <v>2008</v>
      </c>
      <c r="R1317" s="1232">
        <f t="shared" ca="1" si="484"/>
        <v>15</v>
      </c>
      <c r="S1317" s="1069" t="s">
        <v>4809</v>
      </c>
      <c r="T1317" s="1064" t="s">
        <v>42</v>
      </c>
      <c r="U1317" s="1068">
        <v>3879893</v>
      </c>
      <c r="V1317" s="398" t="s">
        <v>2672</v>
      </c>
      <c r="W1317" s="1152" t="s">
        <v>47</v>
      </c>
      <c r="X1317" s="1153" t="str">
        <f t="shared" si="485"/>
        <v>9112ALJADALOV</v>
      </c>
      <c r="Y1317" s="1068" t="s">
        <v>5855</v>
      </c>
      <c r="Z1317" s="1068" t="s">
        <v>895</v>
      </c>
      <c r="AA1317" s="1068" t="s">
        <v>6029</v>
      </c>
      <c r="AB1317" s="1068" t="s">
        <v>4227</v>
      </c>
      <c r="AC1317" s="1151" t="s">
        <v>56</v>
      </c>
      <c r="AD1317" s="1152" t="s">
        <v>42</v>
      </c>
      <c r="AE1317" s="1287">
        <v>33589</v>
      </c>
      <c r="AF1317" s="1261" t="s">
        <v>284</v>
      </c>
      <c r="AG1317" s="1261" t="s">
        <v>206</v>
      </c>
      <c r="AH1317" s="1261" t="s">
        <v>156</v>
      </c>
      <c r="AI1317" s="1154" t="s">
        <v>4809</v>
      </c>
      <c r="AJ1317" s="1064" t="s">
        <v>42</v>
      </c>
      <c r="AK1317" s="1068" t="s">
        <v>40</v>
      </c>
      <c r="AL1317" s="1154" t="s">
        <v>2578</v>
      </c>
      <c r="AM1317" s="1351">
        <v>45278.978530833338</v>
      </c>
      <c r="AN1317" s="1154"/>
      <c r="AO1317" s="1362"/>
      <c r="AP1317" s="1151"/>
      <c r="AQ1317" s="1064"/>
      <c r="AR1317" s="1064"/>
      <c r="AS1317" s="1152" t="s">
        <v>47</v>
      </c>
      <c r="AT1317" s="164" t="s">
        <v>1210</v>
      </c>
      <c r="AU1317"/>
      <c r="AW1317" s="1064"/>
      <c r="AX1317" s="1151"/>
      <c r="AY1317" s="1064"/>
      <c r="AZ1317" s="152"/>
      <c r="BA1317" s="152"/>
      <c r="BB1317"/>
      <c r="BC1317"/>
      <c r="BD1317"/>
      <c r="BE1317"/>
      <c r="BF1317"/>
      <c r="BG1317" s="1439">
        <f t="shared" si="486"/>
        <v>15</v>
      </c>
      <c r="BH1317" s="1342">
        <f t="shared" si="487"/>
        <v>15</v>
      </c>
      <c r="BI1317" s="1439">
        <f t="shared" si="488"/>
        <v>0</v>
      </c>
      <c r="BJ1317" s="1442" t="str">
        <f t="shared" si="489"/>
        <v>NO TIENE REZAGO</v>
      </c>
      <c r="BK1317"/>
    </row>
    <row r="1318" spans="1:63" ht="18.75" customHeight="1">
      <c r="A1318" s="1151">
        <v>1034</v>
      </c>
      <c r="B1318" t="s">
        <v>4811</v>
      </c>
      <c r="C1318" s="1154" t="s">
        <v>33</v>
      </c>
      <c r="D1318" s="1154" t="s">
        <v>33</v>
      </c>
      <c r="E1318" s="1154" t="s">
        <v>2048</v>
      </c>
      <c r="F1318" s="1161">
        <v>915968198</v>
      </c>
      <c r="G1318" s="1061" t="str">
        <f>CONCATENATE(MID(Q1318,3,2),MID(P1318,1,2),MID(H1318,1,2),MID(I1318,1,2),MID(J1318,1,2), MID(K1318,1,2),MID(L1318,1,1))</f>
        <v>108SOPOKHALP</v>
      </c>
      <c r="H1318" s="1180" t="s">
        <v>3507</v>
      </c>
      <c r="I1318" s="1180" t="s">
        <v>4705</v>
      </c>
      <c r="J1318" s="1180" t="s">
        <v>4708</v>
      </c>
      <c r="K1318" s="1180" t="s">
        <v>532</v>
      </c>
      <c r="L1318" s="1154" t="s">
        <v>42</v>
      </c>
      <c r="M1318" s="1180" t="s">
        <v>42</v>
      </c>
      <c r="N1318" s="1218">
        <v>40408</v>
      </c>
      <c r="O1318" s="196">
        <v>18</v>
      </c>
      <c r="P1318" s="196">
        <v>8</v>
      </c>
      <c r="Q1318" s="196">
        <v>2010</v>
      </c>
      <c r="R1318" s="1232">
        <f t="shared" ca="1" si="484"/>
        <v>13</v>
      </c>
      <c r="S1318" s="1154" t="s">
        <v>4809</v>
      </c>
      <c r="T1318" s="1180" t="s">
        <v>42</v>
      </c>
      <c r="U1318" s="1259" t="s">
        <v>327</v>
      </c>
      <c r="V1318" s="1058" t="s">
        <v>2588</v>
      </c>
      <c r="W1318" s="1152" t="s">
        <v>47</v>
      </c>
      <c r="X1318" s="1153" t="str">
        <f t="shared" si="485"/>
        <v>9009SOPOYSALV</v>
      </c>
      <c r="Y1318" s="1180" t="s">
        <v>3507</v>
      </c>
      <c r="Z1318" s="1180" t="s">
        <v>4705</v>
      </c>
      <c r="AA1318" s="1180" t="s">
        <v>4706</v>
      </c>
      <c r="AB1318" s="1180" t="s">
        <v>532</v>
      </c>
      <c r="AC1318" s="1151" t="s">
        <v>56</v>
      </c>
      <c r="AD1318" s="1154" t="s">
        <v>42</v>
      </c>
      <c r="AE1318" s="1301">
        <v>33131</v>
      </c>
      <c r="AF1318" s="1250" t="s">
        <v>314</v>
      </c>
      <c r="AG1318" s="1250" t="s">
        <v>315</v>
      </c>
      <c r="AH1318" s="1250" t="s">
        <v>508</v>
      </c>
      <c r="AI1318" s="152" t="s">
        <v>4809</v>
      </c>
      <c r="AJ1318" s="1180" t="s">
        <v>42</v>
      </c>
      <c r="AK1318" s="1329" t="s">
        <v>4707</v>
      </c>
      <c r="AL1318" s="1154" t="s">
        <v>2578</v>
      </c>
      <c r="AM1318" s="1293">
        <v>45251.486813981479</v>
      </c>
      <c r="AN1318" s="1154"/>
      <c r="AO1318" s="1373"/>
      <c r="AP1318" s="1154"/>
      <c r="AQ1318" s="171"/>
      <c r="AR1318" s="196"/>
      <c r="AS1318" s="1403" t="s">
        <v>47</v>
      </c>
      <c r="AT1318" s="1161" t="s">
        <v>67</v>
      </c>
      <c r="AU1318" s="164" t="s">
        <v>47</v>
      </c>
      <c r="AW1318" s="164"/>
      <c r="AX1318" s="152"/>
      <c r="AY1318" s="164"/>
      <c r="AZ1318" s="152"/>
      <c r="BA1318" s="152"/>
      <c r="BB1318" s="164"/>
      <c r="BC1318" s="164"/>
      <c r="BD1318" s="164"/>
      <c r="BE1318" s="164"/>
      <c r="BF1318" s="164"/>
      <c r="BG1318" s="1439">
        <f t="shared" si="486"/>
        <v>7</v>
      </c>
      <c r="BH1318" s="1342">
        <f t="shared" si="487"/>
        <v>13</v>
      </c>
      <c r="BI1318" s="1439">
        <f t="shared" si="488"/>
        <v>6</v>
      </c>
      <c r="BJ1318" s="1442" t="str">
        <f t="shared" si="489"/>
        <v>4 AÑOS REZAGO A MÁS</v>
      </c>
      <c r="BK1318" s="164"/>
    </row>
    <row r="1319" spans="1:63" ht="18.75" customHeight="1">
      <c r="A1319" s="1151">
        <v>1033</v>
      </c>
      <c r="B1319" t="s">
        <v>4811</v>
      </c>
      <c r="C1319" s="1154" t="s">
        <v>33</v>
      </c>
      <c r="D1319" s="1154" t="s">
        <v>33</v>
      </c>
      <c r="E1319" s="1154" t="s">
        <v>2048</v>
      </c>
      <c r="F1319" s="1161">
        <v>915968198</v>
      </c>
      <c r="G1319" s="1061" t="str">
        <f>CONCATENATE(MID(Q1319,3,2),MID(P1319,1,2),MID(H1319,1,2),MID(I1319,1,2),MID(J1319,1,2), MID(K1319,1,2),MID(L1319,1,1))</f>
        <v>084SOPOYOJOP</v>
      </c>
      <c r="H1319" s="1180" t="s">
        <v>3507</v>
      </c>
      <c r="I1319" s="1180" t="s">
        <v>4705</v>
      </c>
      <c r="J1319" s="1180" t="s">
        <v>2714</v>
      </c>
      <c r="K1319" s="1180" t="s">
        <v>309</v>
      </c>
      <c r="L1319" s="1154" t="s">
        <v>42</v>
      </c>
      <c r="M1319" s="1180" t="s">
        <v>42</v>
      </c>
      <c r="N1319" s="1218">
        <v>39568</v>
      </c>
      <c r="O1319" s="196">
        <v>30</v>
      </c>
      <c r="P1319" s="196">
        <v>4</v>
      </c>
      <c r="Q1319" s="196">
        <v>2008</v>
      </c>
      <c r="R1319" s="1232">
        <f t="shared" ca="1" si="484"/>
        <v>15</v>
      </c>
      <c r="S1319" s="1154" t="s">
        <v>4808</v>
      </c>
      <c r="T1319" s="1180" t="s">
        <v>42</v>
      </c>
      <c r="U1319" s="1259" t="s">
        <v>327</v>
      </c>
      <c r="V1319" s="1058" t="s">
        <v>2644</v>
      </c>
      <c r="W1319" s="1152" t="s">
        <v>47</v>
      </c>
      <c r="X1319" s="1153" t="str">
        <f t="shared" si="485"/>
        <v>9009SOPOYSALV</v>
      </c>
      <c r="Y1319" s="1180" t="s">
        <v>3507</v>
      </c>
      <c r="Z1319" s="1180" t="s">
        <v>4705</v>
      </c>
      <c r="AA1319" s="1180" t="s">
        <v>4706</v>
      </c>
      <c r="AB1319" s="1180" t="s">
        <v>532</v>
      </c>
      <c r="AC1319" s="1151" t="s">
        <v>56</v>
      </c>
      <c r="AD1319" s="1154" t="s">
        <v>42</v>
      </c>
      <c r="AE1319" s="1301">
        <v>33131</v>
      </c>
      <c r="AF1319" s="1250" t="s">
        <v>314</v>
      </c>
      <c r="AG1319" s="1250" t="s">
        <v>315</v>
      </c>
      <c r="AH1319" s="1250" t="s">
        <v>508</v>
      </c>
      <c r="AI1319" s="152" t="s">
        <v>4809</v>
      </c>
      <c r="AJ1319" s="1180" t="s">
        <v>42</v>
      </c>
      <c r="AK1319" s="1329" t="s">
        <v>4707</v>
      </c>
      <c r="AL1319" s="1154" t="s">
        <v>2578</v>
      </c>
      <c r="AM1319" s="1293">
        <v>45251.490426608798</v>
      </c>
      <c r="AN1319" s="1154" t="s">
        <v>49</v>
      </c>
      <c r="AO1319" s="1373">
        <v>45286</v>
      </c>
      <c r="AP1319" s="1154">
        <v>2</v>
      </c>
      <c r="AQ1319" s="171">
        <v>2</v>
      </c>
      <c r="AR1319" s="196">
        <v>2</v>
      </c>
      <c r="AS1319" s="1403" t="s">
        <v>47</v>
      </c>
      <c r="AT1319" s="1161" t="s">
        <v>67</v>
      </c>
      <c r="AU1319" s="164" t="s">
        <v>47</v>
      </c>
      <c r="AW1319" s="164"/>
      <c r="AX1319" s="152"/>
      <c r="AY1319" s="164"/>
      <c r="AZ1319" s="152"/>
      <c r="BA1319" s="152"/>
      <c r="BB1319" s="164"/>
      <c r="BC1319" s="164"/>
      <c r="BD1319" s="164"/>
      <c r="BE1319" s="164"/>
      <c r="BF1319" s="164"/>
      <c r="BG1319" s="1439">
        <f t="shared" si="486"/>
        <v>9</v>
      </c>
      <c r="BH1319" s="1342">
        <f t="shared" si="487"/>
        <v>15</v>
      </c>
      <c r="BI1319" s="1439">
        <f t="shared" si="488"/>
        <v>6</v>
      </c>
      <c r="BJ1319" s="1442" t="str">
        <f t="shared" si="489"/>
        <v>4 AÑOS REZAGO A MÁS</v>
      </c>
      <c r="BK1319" s="164"/>
    </row>
    <row r="1320" spans="1:63" ht="18.75" customHeight="1">
      <c r="A1320" s="1151">
        <v>565</v>
      </c>
      <c r="B1320" s="1152" t="s">
        <v>2836</v>
      </c>
      <c r="C1320" s="1154" t="s">
        <v>33</v>
      </c>
      <c r="D1320" s="1154" t="s">
        <v>33</v>
      </c>
      <c r="E1320" s="398" t="s">
        <v>132</v>
      </c>
      <c r="F1320" s="1154">
        <v>928253060</v>
      </c>
      <c r="G1320" s="1061" t="str">
        <f>CONCATENATE(MID(Q1320,3,2),MID(P1320,1,2),MID(H1320,1,2),MID(I1320,1,2),MID(J1320,1,2), MID(K1320,1,2),MID(L1320,1,1))</f>
        <v>2011SORISHALN</v>
      </c>
      <c r="H1320" s="164" t="s">
        <v>3507</v>
      </c>
      <c r="I1320" s="164" t="s">
        <v>1439</v>
      </c>
      <c r="J1320" s="164" t="s">
        <v>3508</v>
      </c>
      <c r="K1320" s="164" t="s">
        <v>3224</v>
      </c>
      <c r="L1320" s="1076" t="s">
        <v>1938</v>
      </c>
      <c r="M1320" s="1161" t="s">
        <v>1938</v>
      </c>
      <c r="N1320" s="1218">
        <v>44138</v>
      </c>
      <c r="O1320" s="196">
        <v>3</v>
      </c>
      <c r="P1320" s="196">
        <v>11</v>
      </c>
      <c r="Q1320" s="196">
        <v>2020</v>
      </c>
      <c r="R1320" s="1232">
        <f t="shared" ca="1" si="484"/>
        <v>3</v>
      </c>
      <c r="S1320" s="1154" t="s">
        <v>4809</v>
      </c>
      <c r="T1320" s="1154" t="s">
        <v>2113</v>
      </c>
      <c r="U1320" s="1243" t="s">
        <v>3509</v>
      </c>
      <c r="V1320" s="1076" t="s">
        <v>53</v>
      </c>
      <c r="W1320" s="1152" t="s">
        <v>47</v>
      </c>
      <c r="X1320" s="1153" t="str">
        <f t="shared" si="485"/>
        <v>9810RIBANIWIV</v>
      </c>
      <c r="Y1320" s="1154" t="s">
        <v>1439</v>
      </c>
      <c r="Z1320" s="1154" t="s">
        <v>1440</v>
      </c>
      <c r="AA1320" s="1154" t="s">
        <v>1441</v>
      </c>
      <c r="AB1320" s="1154" t="s">
        <v>1442</v>
      </c>
      <c r="AC1320" s="1151" t="s">
        <v>56</v>
      </c>
      <c r="AD1320" s="1164" t="s">
        <v>111</v>
      </c>
      <c r="AE1320" s="1286">
        <v>36072</v>
      </c>
      <c r="AF1320" s="164" t="s">
        <v>123</v>
      </c>
      <c r="AG1320" s="164" t="s">
        <v>114</v>
      </c>
      <c r="AH1320" s="164" t="s">
        <v>201</v>
      </c>
      <c r="AI1320" s="152" t="s">
        <v>4809</v>
      </c>
      <c r="AJ1320" s="1156" t="s">
        <v>142</v>
      </c>
      <c r="AK1320" s="1330" t="s">
        <v>1443</v>
      </c>
      <c r="AL1320" s="1154" t="s">
        <v>2578</v>
      </c>
      <c r="AM1320" s="1312">
        <v>45202.639814814815</v>
      </c>
      <c r="AN1320" s="1154" t="s">
        <v>49</v>
      </c>
      <c r="AO1320" s="1292">
        <v>45245</v>
      </c>
      <c r="AP1320" s="1154">
        <v>1</v>
      </c>
      <c r="AQ1320" s="171">
        <v>1</v>
      </c>
      <c r="AR1320" s="171">
        <v>1</v>
      </c>
      <c r="AS1320" s="1152" t="s">
        <v>47</v>
      </c>
      <c r="AT1320" s="1154" t="s">
        <v>48</v>
      </c>
      <c r="AU1320" s="398" t="s">
        <v>47</v>
      </c>
      <c r="AV1320" s="1154"/>
      <c r="AW1320" s="164"/>
      <c r="AX1320" s="1154"/>
      <c r="AY1320" s="164"/>
      <c r="AZ1320" s="1154"/>
      <c r="BA1320" s="1154"/>
      <c r="BB1320" s="164"/>
      <c r="BC1320" s="164"/>
      <c r="BD1320" s="164"/>
      <c r="BE1320" s="164"/>
      <c r="BF1320" s="164"/>
      <c r="BG1320" s="1439">
        <f t="shared" si="486"/>
        <v>6</v>
      </c>
      <c r="BH1320" s="1342">
        <f t="shared" si="487"/>
        <v>3</v>
      </c>
      <c r="BI1320" s="1439">
        <f t="shared" si="488"/>
        <v>-3</v>
      </c>
      <c r="BJ1320" s="1442" t="str">
        <f t="shared" si="489"/>
        <v>NO TIENE REZAGO</v>
      </c>
      <c r="BK1320" s="164"/>
    </row>
    <row r="1321" spans="1:63" ht="18.75" customHeight="1">
      <c r="A1321" s="1151">
        <v>1370</v>
      </c>
      <c r="B1321" t="s">
        <v>5311</v>
      </c>
      <c r="C1321" s="1154" t="s">
        <v>50</v>
      </c>
      <c r="D1321" s="1154" t="s">
        <v>50</v>
      </c>
      <c r="E1321" s="1133" t="s">
        <v>51</v>
      </c>
      <c r="F1321" s="1145" t="s">
        <v>6146</v>
      </c>
      <c r="G1321" s="1061" t="str">
        <f>CONCATENATE(MID(Q1321,3,2),MID(P1321,1,2),MID(H1321,1,2),MID(I1321,1,2),MID(J1321,1,2), MID(K1321,1,2),MID(L1321,1,1))</f>
        <v>109SOMOIRGAS</v>
      </c>
      <c r="H1321" s="1067" t="s">
        <v>1590</v>
      </c>
      <c r="I1321" s="1067" t="s">
        <v>1124</v>
      </c>
      <c r="J1321" s="1067" t="s">
        <v>5176</v>
      </c>
      <c r="K1321" s="1067" t="s">
        <v>172</v>
      </c>
      <c r="L1321" s="152" t="s">
        <v>57</v>
      </c>
      <c r="M1321" s="1217" t="s">
        <v>57</v>
      </c>
      <c r="N1321" s="1228">
        <v>40423</v>
      </c>
      <c r="O1321" s="1072">
        <v>2</v>
      </c>
      <c r="P1321" s="1072">
        <v>9</v>
      </c>
      <c r="Q1321" s="1072">
        <v>2010</v>
      </c>
      <c r="R1321" s="1232">
        <f t="shared" ca="1" si="484"/>
        <v>13</v>
      </c>
      <c r="S1321" s="1069" t="s">
        <v>4809</v>
      </c>
      <c r="T1321" s="1067" t="s">
        <v>2590</v>
      </c>
      <c r="U1321" s="1066">
        <v>424</v>
      </c>
      <c r="V1321" s="1058" t="s">
        <v>2656</v>
      </c>
      <c r="W1321" s="1152" t="s">
        <v>47</v>
      </c>
      <c r="X1321" s="1153" t="str">
        <f t="shared" si="485"/>
        <v>9205MOLATUYUV</v>
      </c>
      <c r="Y1321" s="1067" t="s">
        <v>1124</v>
      </c>
      <c r="Z1321" s="1067" t="s">
        <v>2260</v>
      </c>
      <c r="AA1321" s="1067" t="s">
        <v>5174</v>
      </c>
      <c r="AB1321" s="1067" t="s">
        <v>5175</v>
      </c>
      <c r="AC1321" s="1151" t="s">
        <v>56</v>
      </c>
      <c r="AD1321" s="1154" t="s">
        <v>42</v>
      </c>
      <c r="AE1321" s="1149">
        <v>33744</v>
      </c>
      <c r="AF1321" s="1072" t="s">
        <v>122</v>
      </c>
      <c r="AG1321" s="1134" t="s">
        <v>105</v>
      </c>
      <c r="AH1321" s="1072" t="s">
        <v>115</v>
      </c>
      <c r="AI1321" s="1154" t="s">
        <v>4809</v>
      </c>
      <c r="AJ1321" s="1067" t="s">
        <v>42</v>
      </c>
      <c r="AK1321" s="1066">
        <v>1135038</v>
      </c>
      <c r="AL1321" s="1154" t="s">
        <v>2578</v>
      </c>
      <c r="AM1321" s="1361">
        <v>45275</v>
      </c>
      <c r="AN1321" s="1362"/>
      <c r="AO1321" s="1362"/>
      <c r="AP1321" s="1362"/>
      <c r="AQ1321" s="1395"/>
      <c r="AR1321" s="1395"/>
      <c r="AS1321" s="1152" t="s">
        <v>47</v>
      </c>
      <c r="AT1321" s="164" t="s">
        <v>6241</v>
      </c>
      <c r="AU1321" s="305"/>
      <c r="AV1321" s="152" t="s">
        <v>47</v>
      </c>
      <c r="AW1321" s="1072" t="s">
        <v>6261</v>
      </c>
      <c r="AX1321" s="1362">
        <v>45294</v>
      </c>
      <c r="AY1321" s="1063" t="s">
        <v>47</v>
      </c>
      <c r="AZ1321" s="152"/>
      <c r="BA1321" s="152"/>
      <c r="BB1321"/>
      <c r="BC1321"/>
      <c r="BD1321"/>
      <c r="BE1321"/>
      <c r="BF1321"/>
      <c r="BG1321" s="1439">
        <f t="shared" si="486"/>
        <v>12</v>
      </c>
      <c r="BH1321" s="1342">
        <f t="shared" si="487"/>
        <v>13</v>
      </c>
      <c r="BI1321" s="1439">
        <f t="shared" si="488"/>
        <v>1</v>
      </c>
      <c r="BJ1321" s="1442" t="str">
        <f t="shared" si="489"/>
        <v>NO TIENE REZAGO</v>
      </c>
      <c r="BK1321"/>
    </row>
    <row r="1322" spans="1:63" ht="18.75" customHeight="1">
      <c r="A1322" s="1151">
        <v>638</v>
      </c>
      <c r="B1322" s="1152" t="s">
        <v>2836</v>
      </c>
      <c r="C1322" s="1154" t="s">
        <v>33</v>
      </c>
      <c r="D1322" s="1154" t="s">
        <v>33</v>
      </c>
      <c r="E1322" s="398" t="s">
        <v>99</v>
      </c>
      <c r="F1322" s="1154">
        <v>913808178</v>
      </c>
      <c r="G1322" s="1061" t="str">
        <f>CONCATENATE(MID(Q1322,3,2),MID(P1322,1,2),MID(H1322,1,2),MID(I1322,1,2),MID(J1322,1,2), MID(K1322,1,2),MID(L1322,1,1))</f>
        <v>189SOTRSEALS</v>
      </c>
      <c r="H1322" s="164" t="s">
        <v>1590</v>
      </c>
      <c r="I1322" s="164" t="s">
        <v>1591</v>
      </c>
      <c r="J1322" s="164" t="s">
        <v>2211</v>
      </c>
      <c r="K1322" s="164" t="s">
        <v>1776</v>
      </c>
      <c r="L1322" s="1154" t="s">
        <v>57</v>
      </c>
      <c r="M1322" s="1217" t="s">
        <v>57</v>
      </c>
      <c r="N1322" s="1218">
        <v>43352</v>
      </c>
      <c r="O1322" s="196">
        <v>9</v>
      </c>
      <c r="P1322" s="196">
        <v>9</v>
      </c>
      <c r="Q1322" s="196">
        <v>2018</v>
      </c>
      <c r="R1322" s="1232">
        <f ca="1">DATEDIF(N1322,TODAY(),"Y")</f>
        <v>5</v>
      </c>
      <c r="S1322" s="1154" t="s">
        <v>4808</v>
      </c>
      <c r="T1322" s="1064" t="s">
        <v>2590</v>
      </c>
      <c r="U1322" s="1248" t="s">
        <v>3641</v>
      </c>
      <c r="V1322" s="1076" t="s">
        <v>53</v>
      </c>
      <c r="W1322" s="1152" t="s">
        <v>47</v>
      </c>
      <c r="X1322" s="1153" t="str">
        <f>UPPER(CONCATENATE(MID(AH1322,3,2),MID(AG1322,1,2),MID(Y1322,1,2),MID(Z1322,1,2),MID(AA1322,1,2),MID(AB1322,1,2),MID(AC1322,1,1)))</f>
        <v>978SOTRALYAV</v>
      </c>
      <c r="Y1322" s="1154" t="s">
        <v>1590</v>
      </c>
      <c r="Z1322" s="1154" t="s">
        <v>1591</v>
      </c>
      <c r="AA1322" s="1154" t="s">
        <v>1592</v>
      </c>
      <c r="AB1322" s="1154" t="s">
        <v>1593</v>
      </c>
      <c r="AC1322" s="1151" t="s">
        <v>56</v>
      </c>
      <c r="AD1322" s="1164" t="s">
        <v>57</v>
      </c>
      <c r="AE1322" s="1293">
        <v>35649</v>
      </c>
      <c r="AF1322" s="164" t="s">
        <v>200</v>
      </c>
      <c r="AG1322" s="164" t="s">
        <v>73</v>
      </c>
      <c r="AH1322" s="164" t="s">
        <v>66</v>
      </c>
      <c r="AI1322" s="152" t="s">
        <v>4809</v>
      </c>
      <c r="AJ1322" s="1190" t="s">
        <v>58</v>
      </c>
      <c r="AK1322" s="1330" t="s">
        <v>1594</v>
      </c>
      <c r="AL1322" s="1154" t="s">
        <v>2578</v>
      </c>
      <c r="AM1322" s="1312">
        <v>45212</v>
      </c>
      <c r="AN1322" s="1154" t="s">
        <v>49</v>
      </c>
      <c r="AO1322" s="1312">
        <v>45244</v>
      </c>
      <c r="AP1322" s="1154">
        <v>1</v>
      </c>
      <c r="AQ1322" s="171">
        <v>1</v>
      </c>
      <c r="AR1322" s="171">
        <v>1</v>
      </c>
      <c r="AS1322" s="1152" t="s">
        <v>47</v>
      </c>
      <c r="AT1322" s="1154" t="s">
        <v>98</v>
      </c>
      <c r="AU1322" s="398" t="s">
        <v>47</v>
      </c>
      <c r="AV1322" s="1154"/>
      <c r="AW1322" s="164"/>
      <c r="AX1322" s="1154"/>
      <c r="AY1322" s="164"/>
      <c r="AZ1322" s="1154"/>
      <c r="BA1322" s="1154"/>
      <c r="BB1322" s="164"/>
      <c r="BC1322" s="164"/>
      <c r="BD1322" s="164"/>
      <c r="BE1322" s="164"/>
      <c r="BF1322" s="164"/>
      <c r="BG1322" s="1439">
        <f>IF(V1322="NINGUNO",6, IF(V1322="NIVEL INICIAL 3 AÑOS",6,IF(V1322="NIVEL INICIAL 4 AÑOS",6, IF(V1322="NIVEL INICIAL 5 AÑOS",6, IF(V1322="PRIMARIA - 1ER GRADO",6, IF(V1322="PRIMARIA - 2DO GRADO",7, IF(V1322="PRIMARIA - 3ER GRADO",8, IF(V1322="PRIMARIA - 4TO GRADO",9, IF(V1322="PRIMARIA - 5TO GRADO",10, IF(V1322="PRIMARIA - 6TO GRADO",11, IF(V1322="SECUNDARIA - 1ER GRADO",12, IF(V1322="SECUNDARIA - 2DO GRADO",13, IF(V1322="SECUNDARIA - 3ER GRADO",14, IF(V1322="SECUNDARIA - 4TO GRADO",15))))))))))))))</f>
        <v>6</v>
      </c>
      <c r="BH1322" s="1342">
        <f>DATEDIF(N1322,"31/03/2024","Y")</f>
        <v>5</v>
      </c>
      <c r="BI1322" s="1439">
        <f>BH1322-BG1322</f>
        <v>-1</v>
      </c>
      <c r="BJ1322" s="1442" t="str">
        <f>IF(BI1322&lt;=1,"NO TIENE REZAGO", IF(BI1322=2,"2 AÑOS REZAGO", IF(BI1322=3,"3 AÑOS REZAGO", IF(BI1322&gt;=4, "4 AÑOS REZAGO A MÁS"))))</f>
        <v>NO TIENE REZAGO</v>
      </c>
      <c r="BK1322" s="164"/>
    </row>
    <row r="1323" spans="1:63" ht="18.75" customHeight="1">
      <c r="A1323" s="1151">
        <v>910</v>
      </c>
      <c r="B1323" t="s">
        <v>4811</v>
      </c>
      <c r="C1323" s="1154" t="s">
        <v>33</v>
      </c>
      <c r="D1323" s="1154" t="s">
        <v>33</v>
      </c>
      <c r="E1323" s="1161" t="s">
        <v>34</v>
      </c>
      <c r="F1323" s="1161" t="s">
        <v>4368</v>
      </c>
      <c r="G1323" s="1061" t="str">
        <f>CONCATENATE(MID(Q1323,3,2),MID(P1323,1,2),MID(H1323,1,2),MID(I1323,1,2),MID(J1323,1,2), MID(K1323,1,2),MID(L1323,1,1))</f>
        <v>1412SOJAMEJOP</v>
      </c>
      <c r="H1323" s="1180" t="s">
        <v>4369</v>
      </c>
      <c r="I1323" s="1180" t="s">
        <v>4370</v>
      </c>
      <c r="J1323" s="1180" t="s">
        <v>4371</v>
      </c>
      <c r="K1323" s="1180" t="s">
        <v>309</v>
      </c>
      <c r="L1323" s="1154" t="s">
        <v>42</v>
      </c>
      <c r="M1323" s="1161" t="s">
        <v>42</v>
      </c>
      <c r="N1323" s="1218">
        <v>41980</v>
      </c>
      <c r="O1323" s="196">
        <v>7</v>
      </c>
      <c r="P1323" s="196">
        <v>12</v>
      </c>
      <c r="Q1323" s="196">
        <v>2014</v>
      </c>
      <c r="R1323" s="1232">
        <f ca="1">DATEDIF(N1323,TODAY(),"Y")</f>
        <v>9</v>
      </c>
      <c r="S1323" s="1154" t="s">
        <v>4808</v>
      </c>
      <c r="T1323" s="1161" t="s">
        <v>42</v>
      </c>
      <c r="U1323" s="1250" t="s">
        <v>4372</v>
      </c>
      <c r="V1323" s="1058" t="s">
        <v>2588</v>
      </c>
      <c r="W1323" s="1152" t="s">
        <v>47</v>
      </c>
      <c r="X1323" s="1153" t="str">
        <f>UPPER(CONCATENATE(MID(AH1323,3,2),MID(AG1323,1,2),MID(Y1323,1,2),MID(Z1323,1,2),MID(AA1323,1,2),MID(AB1323,1,2),MID(AC1323,1,1)))</f>
        <v>9411JADICADEV</v>
      </c>
      <c r="Y1323" s="1161" t="s">
        <v>4373</v>
      </c>
      <c r="Z1323" s="1161" t="s">
        <v>541</v>
      </c>
      <c r="AA1323" s="1161" t="s">
        <v>4374</v>
      </c>
      <c r="AB1323" s="1161" t="s">
        <v>81</v>
      </c>
      <c r="AC1323" s="1151" t="s">
        <v>56</v>
      </c>
      <c r="AD1323" s="1154" t="s">
        <v>42</v>
      </c>
      <c r="AE1323" s="1218">
        <v>34644</v>
      </c>
      <c r="AF1323" s="1250" t="s">
        <v>301</v>
      </c>
      <c r="AG1323" s="1250" t="s">
        <v>65</v>
      </c>
      <c r="AH1323" s="1250" t="s">
        <v>75</v>
      </c>
      <c r="AI1323" s="152" t="s">
        <v>4809</v>
      </c>
      <c r="AJ1323" s="1328" t="s">
        <v>42</v>
      </c>
      <c r="AK1323" s="1335" t="s">
        <v>4375</v>
      </c>
      <c r="AL1323" s="1154" t="s">
        <v>2578</v>
      </c>
      <c r="AM1323" s="1293">
        <v>45259.772627314815</v>
      </c>
      <c r="AN1323" s="1154" t="s">
        <v>49</v>
      </c>
      <c r="AO1323" s="1371">
        <v>45267</v>
      </c>
      <c r="AP1323" s="1154">
        <v>1</v>
      </c>
      <c r="AQ1323" s="171">
        <v>1</v>
      </c>
      <c r="AR1323" s="196">
        <v>1</v>
      </c>
      <c r="AS1323" s="1403" t="s">
        <v>47</v>
      </c>
      <c r="AT1323" s="1161" t="s">
        <v>48</v>
      </c>
      <c r="AU1323" s="164" t="s">
        <v>47</v>
      </c>
      <c r="AW1323" s="164"/>
      <c r="AX1323" s="152"/>
      <c r="AY1323" s="164"/>
      <c r="AZ1323" s="152"/>
      <c r="BA1323" s="152"/>
      <c r="BB1323" s="164"/>
      <c r="BC1323" s="164"/>
      <c r="BD1323" s="164"/>
      <c r="BE1323" s="164"/>
      <c r="BF1323" s="164"/>
      <c r="BG1323" s="1439">
        <f>IF(V1323="NINGUNO",6, IF(V1323="NIVEL INICIAL 3 AÑOS",6,IF(V1323="NIVEL INICIAL 4 AÑOS",6, IF(V1323="NIVEL INICIAL 5 AÑOS",6, IF(V1323="PRIMARIA - 1ER GRADO",6, IF(V1323="PRIMARIA - 2DO GRADO",7, IF(V1323="PRIMARIA - 3ER GRADO",8, IF(V1323="PRIMARIA - 4TO GRADO",9, IF(V1323="PRIMARIA - 5TO GRADO",10, IF(V1323="PRIMARIA - 6TO GRADO",11, IF(V1323="SECUNDARIA - 1ER GRADO",12, IF(V1323="SECUNDARIA - 2DO GRADO",13, IF(V1323="SECUNDARIA - 3ER GRADO",14, IF(V1323="SECUNDARIA - 4TO GRADO",15))))))))))))))</f>
        <v>7</v>
      </c>
      <c r="BH1323" s="1342">
        <f>DATEDIF(N1323,"31/03/2024","Y")</f>
        <v>9</v>
      </c>
      <c r="BI1323" s="1439">
        <f>BH1323-BG1323</f>
        <v>2</v>
      </c>
      <c r="BJ1323" s="1442" t="str">
        <f>IF(BI1323&lt;=1,"NO TIENE REZAGO", IF(BI1323=2,"2 AÑOS REZAGO", IF(BI1323=3,"3 AÑOS REZAGO", IF(BI1323&gt;=4, "4 AÑOS REZAGO A MÁS"))))</f>
        <v>2 AÑOS REZAGO</v>
      </c>
      <c r="BK1323" s="164"/>
    </row>
    <row r="1324" spans="1:63" ht="18.75" customHeight="1">
      <c r="A1324" s="1151">
        <v>1347</v>
      </c>
      <c r="B1324" t="s">
        <v>5311</v>
      </c>
      <c r="C1324" s="1154" t="s">
        <v>50</v>
      </c>
      <c r="D1324" s="1154" t="s">
        <v>50</v>
      </c>
      <c r="E1324" s="1133" t="s">
        <v>51</v>
      </c>
      <c r="F1324" s="1145">
        <v>957688933</v>
      </c>
      <c r="G1324" s="1061" t="str">
        <f>CONCATENATE(MID(Q1324,3,2),MID(P1324,1,2),MID(H1324,1,2),MID(I1324,1,2),MID(J1324,1,2), MID(K1324,1,2),MID(L1324,1,1))</f>
        <v>1611SOALROISS</v>
      </c>
      <c r="H1324" s="1147" t="s">
        <v>6184</v>
      </c>
      <c r="I1324" s="1067" t="s">
        <v>134</v>
      </c>
      <c r="J1324" s="1067" t="s">
        <v>6185</v>
      </c>
      <c r="K1324" s="1067" t="s">
        <v>2364</v>
      </c>
      <c r="L1324" s="152" t="s">
        <v>57</v>
      </c>
      <c r="M1324" s="1217" t="s">
        <v>57</v>
      </c>
      <c r="N1324" s="1148">
        <v>42687</v>
      </c>
      <c r="O1324" s="1072">
        <v>13</v>
      </c>
      <c r="P1324" s="1072">
        <v>11</v>
      </c>
      <c r="Q1324" s="1072">
        <v>2016</v>
      </c>
      <c r="R1324" s="1232">
        <f ca="1">DATEDIF(N1324,TODAY(),"Y")</f>
        <v>7</v>
      </c>
      <c r="S1324" s="1162" t="s">
        <v>4808</v>
      </c>
      <c r="T1324" s="1188" t="s">
        <v>2590</v>
      </c>
      <c r="U1324" s="1066">
        <v>192</v>
      </c>
      <c r="V1324" s="1070" t="s">
        <v>2631</v>
      </c>
      <c r="W1324" s="1152" t="s">
        <v>47</v>
      </c>
      <c r="X1324" s="1153" t="str">
        <f>UPPER(CONCATENATE(MID(AH1324,3,2),MID(AG1324,1,2),MID(Y1324,1,2),MID(Z1324,1,2),MID(AA1324,1,2),MID(AB1324,1,2),MID(AC1324,1,1)))</f>
        <v>8702ALGAROELV</v>
      </c>
      <c r="Y1324" s="1067" t="s">
        <v>134</v>
      </c>
      <c r="Z1324" s="1067" t="s">
        <v>702</v>
      </c>
      <c r="AA1324" s="1067" t="s">
        <v>6227</v>
      </c>
      <c r="AB1324" s="1067" t="s">
        <v>3943</v>
      </c>
      <c r="AC1324" s="1151" t="s">
        <v>56</v>
      </c>
      <c r="AD1324" s="1154" t="s">
        <v>42</v>
      </c>
      <c r="AE1324" s="1305">
        <v>31819</v>
      </c>
      <c r="AF1324" s="1072" t="s">
        <v>65</v>
      </c>
      <c r="AG1324" s="1134" t="s">
        <v>87</v>
      </c>
      <c r="AH1324" s="1072" t="s">
        <v>249</v>
      </c>
      <c r="AI1324" s="1154" t="s">
        <v>4809</v>
      </c>
      <c r="AJ1324" s="1067" t="s">
        <v>42</v>
      </c>
      <c r="AK1324" s="1066">
        <v>2783767</v>
      </c>
      <c r="AL1324" s="1154" t="s">
        <v>2578</v>
      </c>
      <c r="AM1324" s="1361">
        <v>45304</v>
      </c>
      <c r="AN1324" s="1154" t="s">
        <v>49</v>
      </c>
      <c r="AO1324" s="1362">
        <v>45306</v>
      </c>
      <c r="AP1324" s="1157">
        <v>1</v>
      </c>
      <c r="AQ1324" s="1072">
        <v>3</v>
      </c>
      <c r="AR1324" s="1072">
        <v>3</v>
      </c>
      <c r="AS1324" s="1404" t="s">
        <v>47</v>
      </c>
      <c r="AT1324" s="164" t="s">
        <v>6241</v>
      </c>
      <c r="AU1324" s="305"/>
      <c r="AV1324" s="152" t="s">
        <v>47</v>
      </c>
      <c r="AW1324" s="1072" t="s">
        <v>6252</v>
      </c>
      <c r="AX1324" s="1362">
        <v>45307</v>
      </c>
      <c r="AY1324" s="1061" t="s">
        <v>47</v>
      </c>
      <c r="AZ1324" s="152" t="s">
        <v>47</v>
      </c>
      <c r="BA1324" s="1430">
        <v>45313</v>
      </c>
      <c r="BB1324" s="1061" t="s">
        <v>47</v>
      </c>
      <c r="BC1324" t="s">
        <v>2603</v>
      </c>
      <c r="BD1324" s="1434" t="s">
        <v>6252</v>
      </c>
      <c r="BE1324" s="1434" t="s">
        <v>2774</v>
      </c>
      <c r="BF1324" s="164" t="s">
        <v>1805</v>
      </c>
      <c r="BG1324" s="1439">
        <f>IF(V1324="NINGUNO",6, IF(V1324="NIVEL INICIAL 3 AÑOS",6,IF(V1324="NIVEL INICIAL 4 AÑOS",6, IF(V1324="NIVEL INICIAL 5 AÑOS",6, IF(V1324="PRIMARIA - 1ER GRADO",6, IF(V1324="PRIMARIA - 2DO GRADO",7, IF(V1324="PRIMARIA - 3ER GRADO",8, IF(V1324="PRIMARIA - 4TO GRADO",9, IF(V1324="PRIMARIA - 5TO GRADO",10, IF(V1324="PRIMARIA - 6TO GRADO",11, IF(V1324="SECUNDARIA - 1ER GRADO",12, IF(V1324="SECUNDARIA - 2DO GRADO",13, IF(V1324="SECUNDARIA - 3ER GRADO",14, IF(V1324="SECUNDARIA - 4TO GRADO",15))))))))))))))</f>
        <v>6</v>
      </c>
      <c r="BH1324" s="1342">
        <f>DATEDIF(N1324,"31/03/2024","Y")</f>
        <v>7</v>
      </c>
      <c r="BI1324" s="1439">
        <f>BH1324-BG1324</f>
        <v>1</v>
      </c>
      <c r="BJ1324" s="1442" t="str">
        <f>IF(BI1324&lt;=1,"NO TIENE REZAGO", IF(BI1324=2,"2 AÑOS REZAGO", IF(BI1324=3,"3 AÑOS REZAGO", IF(BI1324&gt;=4, "4 AÑOS REZAGO A MÁS"))))</f>
        <v>NO TIENE REZAGO</v>
      </c>
      <c r="BK1324"/>
    </row>
    <row r="1325" spans="1:63" ht="18.75" customHeight="1">
      <c r="A1325" s="1151">
        <v>769</v>
      </c>
      <c r="B1325" s="1152" t="s">
        <v>2836</v>
      </c>
      <c r="C1325" s="1154" t="s">
        <v>50</v>
      </c>
      <c r="D1325" s="1154" t="s">
        <v>50</v>
      </c>
      <c r="E1325" s="1160" t="s">
        <v>51</v>
      </c>
      <c r="F1325" s="1164">
        <v>957818274</v>
      </c>
      <c r="G1325" s="1061" t="str">
        <f>CONCATENATE(MID(Q1325,3,2),MID(P1325,1,2),MID(H1325,1,2),MID(I1325,1,2),MID(J1325,1,2), MID(K1325,1,2),MID(L1325,1,1))</f>
        <v>211SOROLULEP</v>
      </c>
      <c r="H1325" s="1190" t="s">
        <v>461</v>
      </c>
      <c r="I1325" s="1190" t="s">
        <v>1506</v>
      </c>
      <c r="J1325" s="1190" t="s">
        <v>697</v>
      </c>
      <c r="K1325" s="1190" t="s">
        <v>857</v>
      </c>
      <c r="L1325" s="1076" t="s">
        <v>42</v>
      </c>
      <c r="M1325" s="1064" t="s">
        <v>42</v>
      </c>
      <c r="N1325" s="1218">
        <v>44205</v>
      </c>
      <c r="O1325" s="196">
        <v>9</v>
      </c>
      <c r="P1325" s="196">
        <v>1</v>
      </c>
      <c r="Q1325" s="196">
        <v>2021</v>
      </c>
      <c r="R1325" s="1232">
        <f ca="1">DATEDIF(N1325,TODAY(),"Y")</f>
        <v>3</v>
      </c>
      <c r="S1325" s="1154" t="s">
        <v>4809</v>
      </c>
      <c r="T1325" s="1064" t="s">
        <v>42</v>
      </c>
      <c r="U1325" s="1262">
        <v>3489651</v>
      </c>
      <c r="V1325" s="1076" t="s">
        <v>53</v>
      </c>
      <c r="W1325" s="1152" t="s">
        <v>47</v>
      </c>
      <c r="X1325" s="1153" t="str">
        <f>UPPER(CONCATENATE(MID(AH1325,3,2),MID(AG1325,1,2),MID(Y1325,1,2),MID(Z1325,1,2),MID(AA1325,1,2),MID(AB1325,1,2),MID(AC1325,1,1)))</f>
        <v>828ROALMADEV</v>
      </c>
      <c r="Y1325" s="1190" t="s">
        <v>1506</v>
      </c>
      <c r="Z1325" s="1190" t="s">
        <v>1507</v>
      </c>
      <c r="AA1325" s="1190" t="s">
        <v>1508</v>
      </c>
      <c r="AB1325" s="1190" t="s">
        <v>81</v>
      </c>
      <c r="AC1325" s="1151" t="s">
        <v>56</v>
      </c>
      <c r="AD1325" s="1154" t="s">
        <v>42</v>
      </c>
      <c r="AE1325" s="1303">
        <v>30166</v>
      </c>
      <c r="AF1325" s="164" t="s">
        <v>253</v>
      </c>
      <c r="AG1325" s="164" t="s">
        <v>73</v>
      </c>
      <c r="AH1325" s="164" t="s">
        <v>369</v>
      </c>
      <c r="AI1325" s="152" t="s">
        <v>4809</v>
      </c>
      <c r="AJ1325" s="1190" t="s">
        <v>42</v>
      </c>
      <c r="AK1325" s="1339">
        <v>3486925</v>
      </c>
      <c r="AL1325" s="1164" t="s">
        <v>2578</v>
      </c>
      <c r="AM1325" s="1312">
        <v>45208</v>
      </c>
      <c r="AN1325" s="1154" t="s">
        <v>49</v>
      </c>
      <c r="AO1325" s="1371">
        <v>45257</v>
      </c>
      <c r="AP1325" s="1164">
        <v>1</v>
      </c>
      <c r="AQ1325" s="1339">
        <v>1</v>
      </c>
      <c r="AR1325" s="1339">
        <v>2</v>
      </c>
      <c r="AS1325" s="1152" t="s">
        <v>47</v>
      </c>
      <c r="AT1325" s="1154" t="s">
        <v>59</v>
      </c>
      <c r="AU1325" s="398" t="s">
        <v>47</v>
      </c>
      <c r="AV1325" s="1154"/>
      <c r="AW1325" s="164"/>
      <c r="AX1325" s="1154"/>
      <c r="AY1325" s="164"/>
      <c r="AZ1325" s="1154"/>
      <c r="BA1325" s="1154"/>
      <c r="BB1325" s="164"/>
      <c r="BC1325" s="164"/>
      <c r="BD1325" s="164"/>
      <c r="BE1325" s="164"/>
      <c r="BF1325" s="164"/>
      <c r="BG1325" s="1439">
        <f>IF(V1325="NINGUNO",6, IF(V1325="NIVEL INICIAL 3 AÑOS",6,IF(V1325="NIVEL INICIAL 4 AÑOS",6, IF(V1325="NIVEL INICIAL 5 AÑOS",6, IF(V1325="PRIMARIA - 1ER GRADO",6, IF(V1325="PRIMARIA - 2DO GRADO",7, IF(V1325="PRIMARIA - 3ER GRADO",8, IF(V1325="PRIMARIA - 4TO GRADO",9, IF(V1325="PRIMARIA - 5TO GRADO",10, IF(V1325="PRIMARIA - 6TO GRADO",11, IF(V1325="SECUNDARIA - 1ER GRADO",12, IF(V1325="SECUNDARIA - 2DO GRADO",13, IF(V1325="SECUNDARIA - 3ER GRADO",14, IF(V1325="SECUNDARIA - 4TO GRADO",15))))))))))))))</f>
        <v>6</v>
      </c>
      <c r="BH1325" s="1342">
        <f>DATEDIF(N1325,"31/03/2024","Y")</f>
        <v>3</v>
      </c>
      <c r="BI1325" s="1439">
        <f>BH1325-BG1325</f>
        <v>-3</v>
      </c>
      <c r="BJ1325" s="1442" t="str">
        <f>IF(BI1325&lt;=1,"NO TIENE REZAGO", IF(BI1325=2,"2 AÑOS REZAGO", IF(BI1325=3,"3 AÑOS REZAGO", IF(BI1325&gt;=4, "4 AÑOS REZAGO A MÁS"))))</f>
        <v>NO TIENE REZAGO</v>
      </c>
      <c r="BK1325" s="164"/>
    </row>
    <row r="1326" spans="1:63" ht="18.75" customHeight="1">
      <c r="A1326" s="1151">
        <v>1200</v>
      </c>
      <c r="B1326" t="s">
        <v>5311</v>
      </c>
      <c r="C1326" s="1154" t="s">
        <v>33</v>
      </c>
      <c r="D1326" s="1154" t="s">
        <v>33</v>
      </c>
      <c r="E1326" s="1068" t="s">
        <v>401</v>
      </c>
      <c r="F1326" s="1068">
        <v>985375774</v>
      </c>
      <c r="G1326" s="1061" t="str">
        <f>CONCATENATE(MID(Q1326,3,2),MID(P1326,1,2),MID(H1326,1,2),MID(I1326,1,2),MID(J1326,1,2), MID(K1326,1,2),MID(L1326,1,1))</f>
        <v>193SOROSHJOS</v>
      </c>
      <c r="H1326" s="1182" t="s">
        <v>3921</v>
      </c>
      <c r="I1326" s="1182" t="s">
        <v>226</v>
      </c>
      <c r="J1326" s="1182" t="s">
        <v>5745</v>
      </c>
      <c r="K1326" s="1182" t="s">
        <v>5746</v>
      </c>
      <c r="L1326" s="152" t="s">
        <v>57</v>
      </c>
      <c r="M1326" s="1217" t="s">
        <v>57</v>
      </c>
      <c r="N1326" s="1225">
        <v>43525</v>
      </c>
      <c r="O1326" s="1071">
        <v>1</v>
      </c>
      <c r="P1326" s="1071">
        <v>3</v>
      </c>
      <c r="Q1326" s="1071">
        <v>2019</v>
      </c>
      <c r="R1326" s="1232">
        <f ca="1">DATEDIF(N1326,TODAY(),"Y")</f>
        <v>5</v>
      </c>
      <c r="S1326" s="1069" t="s">
        <v>4809</v>
      </c>
      <c r="T1326" s="1064" t="s">
        <v>2590</v>
      </c>
      <c r="U1326" s="1159">
        <v>1085955362</v>
      </c>
      <c r="V1326" s="1064" t="s">
        <v>53</v>
      </c>
      <c r="W1326" s="1152" t="s">
        <v>47</v>
      </c>
      <c r="X1326" s="1153" t="str">
        <f>UPPER(CONCATENATE(MID(AH1326,3,2),MID(AG1326,1,2),MID(Y1326,1,2),MID(Z1326,1,2),MID(AA1326,1,2),MID(AB1326,1,2),MID(AC1326,1,1)))</f>
        <v>9206ROVIALGEV</v>
      </c>
      <c r="Y1326" s="1068" t="s">
        <v>226</v>
      </c>
      <c r="Z1326" s="1068" t="s">
        <v>437</v>
      </c>
      <c r="AA1326" s="1068" t="s">
        <v>5976</v>
      </c>
      <c r="AB1326" s="1068" t="s">
        <v>440</v>
      </c>
      <c r="AC1326" s="1151" t="s">
        <v>56</v>
      </c>
      <c r="AD1326" s="1164" t="s">
        <v>57</v>
      </c>
      <c r="AE1326" s="1287">
        <v>33758</v>
      </c>
      <c r="AF1326" s="1261" t="s">
        <v>88</v>
      </c>
      <c r="AG1326" s="1261" t="s">
        <v>301</v>
      </c>
      <c r="AH1326" s="1261" t="s">
        <v>115</v>
      </c>
      <c r="AI1326" s="1154" t="s">
        <v>4809</v>
      </c>
      <c r="AJ1326" s="1064" t="s">
        <v>71</v>
      </c>
      <c r="AK1326" s="1068" t="s">
        <v>40</v>
      </c>
      <c r="AL1326" s="1154" t="s">
        <v>2578</v>
      </c>
      <c r="AM1326" s="1351">
        <v>45184</v>
      </c>
      <c r="AN1326" s="1154" t="s">
        <v>49</v>
      </c>
      <c r="AO1326" s="1362">
        <v>45307</v>
      </c>
      <c r="AP1326" s="1151">
        <v>1</v>
      </c>
      <c r="AQ1326" s="1065">
        <v>1</v>
      </c>
      <c r="AR1326" s="1065">
        <v>1</v>
      </c>
      <c r="AS1326" s="1404" t="s">
        <v>47</v>
      </c>
      <c r="AT1326" s="164" t="s">
        <v>1210</v>
      </c>
      <c r="AU1326"/>
      <c r="AW1326" s="1062"/>
      <c r="AX1326" s="1357"/>
      <c r="AY1326" s="1062"/>
      <c r="AZ1326" s="152"/>
      <c r="BA1326" s="152"/>
      <c r="BB1326"/>
      <c r="BC1326"/>
      <c r="BD1326"/>
      <c r="BE1326"/>
      <c r="BF1326"/>
      <c r="BG1326" s="1439">
        <f>IF(V1326="NINGUNO",6, IF(V1326="NIVEL INICIAL 3 AÑOS",6,IF(V1326="NIVEL INICIAL 4 AÑOS",6, IF(V1326="NIVEL INICIAL 5 AÑOS",6, IF(V1326="PRIMARIA - 1ER GRADO",6, IF(V1326="PRIMARIA - 2DO GRADO",7, IF(V1326="PRIMARIA - 3ER GRADO",8, IF(V1326="PRIMARIA - 4TO GRADO",9, IF(V1326="PRIMARIA - 5TO GRADO",10, IF(V1326="PRIMARIA - 6TO GRADO",11, IF(V1326="SECUNDARIA - 1ER GRADO",12, IF(V1326="SECUNDARIA - 2DO GRADO",13, IF(V1326="SECUNDARIA - 3ER GRADO",14, IF(V1326="SECUNDARIA - 4TO GRADO",15))))))))))))))</f>
        <v>6</v>
      </c>
      <c r="BH1326" s="1342">
        <f>DATEDIF(N1326,"31/03/2024","Y")</f>
        <v>5</v>
      </c>
      <c r="BI1326" s="1439">
        <f>BH1326-BG1326</f>
        <v>-1</v>
      </c>
      <c r="BJ1326" s="1442" t="str">
        <f>IF(BI1326&lt;=1,"NO TIENE REZAGO", IF(BI1326=2,"2 AÑOS REZAGO", IF(BI1326=3,"3 AÑOS REZAGO", IF(BI1326&gt;=4, "4 AÑOS REZAGO A MÁS"))))</f>
        <v>NO TIENE REZAGO</v>
      </c>
      <c r="BK1326"/>
    </row>
    <row r="1327" spans="1:63" ht="18.75" customHeight="1">
      <c r="A1327" s="1151">
        <v>650</v>
      </c>
      <c r="B1327" s="1152" t="s">
        <v>2836</v>
      </c>
      <c r="C1327" s="1154" t="s">
        <v>33</v>
      </c>
      <c r="D1327" s="1154" t="s">
        <v>33</v>
      </c>
      <c r="E1327" s="398" t="s">
        <v>335</v>
      </c>
      <c r="F1327" s="1154">
        <v>921515602</v>
      </c>
      <c r="G1327" s="1061" t="str">
        <f>CONCATENATE(MID(Q1327,3,2),MID(P1327,1,2),MID(H1327,1,2),MID(I1327,1,2),MID(J1327,1,2), MID(K1327,1,2),MID(L1327,1,1))</f>
        <v>135SOTOYIISS</v>
      </c>
      <c r="H1327" s="164" t="s">
        <v>3660</v>
      </c>
      <c r="I1327" s="164" t="s">
        <v>102</v>
      </c>
      <c r="J1327" s="164" t="s">
        <v>3661</v>
      </c>
      <c r="K1327" s="164" t="s">
        <v>270</v>
      </c>
      <c r="L1327" s="1154" t="s">
        <v>57</v>
      </c>
      <c r="M1327" s="1217" t="s">
        <v>57</v>
      </c>
      <c r="N1327" s="1218">
        <v>41405</v>
      </c>
      <c r="O1327" s="196">
        <v>11</v>
      </c>
      <c r="P1327" s="196">
        <v>5</v>
      </c>
      <c r="Q1327" s="196">
        <v>2013</v>
      </c>
      <c r="R1327" s="1232">
        <f ca="1">DATEDIF(N1327,TODAY(),"Y")</f>
        <v>10</v>
      </c>
      <c r="S1327" s="1154" t="s">
        <v>4809</v>
      </c>
      <c r="T1327" s="1163" t="s">
        <v>2590</v>
      </c>
      <c r="U1327" s="1154">
        <v>2643</v>
      </c>
      <c r="V1327" s="1058" t="s">
        <v>2588</v>
      </c>
      <c r="W1327" s="1152" t="s">
        <v>47</v>
      </c>
      <c r="X1327" s="1153" t="str">
        <f>UPPER(CONCATENATE(MID(AH1327,3,2),MID(AG1327,1,2),MID(Y1327,1,2),MID(Z1327,1,2),MID(AA1327,1,2),MID(AB1327,1,2),MID(AC1327,1,1)))</f>
        <v>889TOGAKAEUV</v>
      </c>
      <c r="Y1327" s="1154" t="s">
        <v>102</v>
      </c>
      <c r="Z1327" s="1154" t="s">
        <v>1618</v>
      </c>
      <c r="AA1327" s="1154" t="s">
        <v>1619</v>
      </c>
      <c r="AB1327" s="1154" t="s">
        <v>1620</v>
      </c>
      <c r="AC1327" s="1151" t="s">
        <v>56</v>
      </c>
      <c r="AD1327" s="1164" t="s">
        <v>111</v>
      </c>
      <c r="AE1327" s="1293">
        <v>32411</v>
      </c>
      <c r="AF1327" s="164" t="s">
        <v>274</v>
      </c>
      <c r="AG1327" s="164" t="s">
        <v>45</v>
      </c>
      <c r="AH1327" s="164" t="s">
        <v>254</v>
      </c>
      <c r="AI1327" s="152" t="s">
        <v>4809</v>
      </c>
      <c r="AJ1327" s="1156" t="s">
        <v>142</v>
      </c>
      <c r="AK1327" s="343" t="s">
        <v>1621</v>
      </c>
      <c r="AL1327" s="1154" t="s">
        <v>2578</v>
      </c>
      <c r="AM1327" s="1293">
        <v>45230.650939363426</v>
      </c>
      <c r="AN1327" s="1154" t="s">
        <v>49</v>
      </c>
      <c r="AO1327" s="1371">
        <v>45257</v>
      </c>
      <c r="AP1327" s="1154">
        <v>1</v>
      </c>
      <c r="AQ1327" s="171">
        <v>1</v>
      </c>
      <c r="AR1327" s="171">
        <v>1</v>
      </c>
      <c r="AS1327" s="1152" t="s">
        <v>47</v>
      </c>
      <c r="AT1327" s="1154" t="s">
        <v>98</v>
      </c>
      <c r="AU1327" s="398" t="s">
        <v>47</v>
      </c>
      <c r="AV1327" s="1154"/>
      <c r="AW1327" s="164"/>
      <c r="AX1327" s="1154"/>
      <c r="AY1327" s="164"/>
      <c r="AZ1327" s="1154"/>
      <c r="BA1327" s="1154"/>
      <c r="BB1327" s="164"/>
      <c r="BC1327" s="164"/>
      <c r="BD1327" s="164"/>
      <c r="BE1327" s="164"/>
      <c r="BF1327" s="164"/>
      <c r="BG1327" s="1439">
        <f>IF(V1327="NINGUNO",6, IF(V1327="NIVEL INICIAL 3 AÑOS",6,IF(V1327="NIVEL INICIAL 4 AÑOS",6, IF(V1327="NIVEL INICIAL 5 AÑOS",6, IF(V1327="PRIMARIA - 1ER GRADO",6, IF(V1327="PRIMARIA - 2DO GRADO",7, IF(V1327="PRIMARIA - 3ER GRADO",8, IF(V1327="PRIMARIA - 4TO GRADO",9, IF(V1327="PRIMARIA - 5TO GRADO",10, IF(V1327="PRIMARIA - 6TO GRADO",11, IF(V1327="SECUNDARIA - 1ER GRADO",12, IF(V1327="SECUNDARIA - 2DO GRADO",13, IF(V1327="SECUNDARIA - 3ER GRADO",14, IF(V1327="SECUNDARIA - 4TO GRADO",15))))))))))))))</f>
        <v>7</v>
      </c>
      <c r="BH1327" s="1342">
        <f>DATEDIF(N1327,"31/03/2024","Y")</f>
        <v>10</v>
      </c>
      <c r="BI1327" s="1439">
        <f>BH1327-BG1327</f>
        <v>3</v>
      </c>
      <c r="BJ1327" s="1442" t="str">
        <f>IF(BI1327&lt;=1,"NO TIENE REZAGO", IF(BI1327=2,"2 AÑOS REZAGO", IF(BI1327=3,"3 AÑOS REZAGO", IF(BI1327&gt;=4, "4 AÑOS REZAGO A MÁS"))))</f>
        <v>3 AÑOS REZAGO</v>
      </c>
      <c r="BK1327" s="164"/>
    </row>
    <row r="1328" spans="1:63" ht="18.75" customHeight="1">
      <c r="A1328" s="1151">
        <v>1250</v>
      </c>
      <c r="B1328" t="s">
        <v>5311</v>
      </c>
      <c r="C1328" s="1154" t="s">
        <v>33</v>
      </c>
      <c r="D1328" s="1154" t="s">
        <v>33</v>
      </c>
      <c r="E1328" s="1064" t="s">
        <v>335</v>
      </c>
      <c r="F1328" s="1068">
        <v>982463572</v>
      </c>
      <c r="G1328" s="1061" t="str">
        <f>CONCATENATE(MID(Q1328,3,2),MID(P1328,1,2),MID(H1328,1,2),MID(I1328,1,2),MID(J1328,1,2), MID(K1328,1,2),MID(L1328,1,1))</f>
        <v>1012STCOKASHC</v>
      </c>
      <c r="H1328" s="1182" t="s">
        <v>5845</v>
      </c>
      <c r="I1328" s="1182" t="s">
        <v>5846</v>
      </c>
      <c r="J1328" s="1182" t="s">
        <v>5847</v>
      </c>
      <c r="K1328" s="1182" t="s">
        <v>5848</v>
      </c>
      <c r="L1328" s="1154" t="s">
        <v>111</v>
      </c>
      <c r="M1328" s="164" t="s">
        <v>111</v>
      </c>
      <c r="N1328" s="1219">
        <v>40527</v>
      </c>
      <c r="O1328" s="1071">
        <v>15</v>
      </c>
      <c r="P1328" s="1071">
        <v>12</v>
      </c>
      <c r="Q1328" s="1071">
        <v>2010</v>
      </c>
      <c r="R1328" s="1232">
        <f ca="1">DATEDIF(N1328,TODAY(),"Y")</f>
        <v>13</v>
      </c>
      <c r="S1328" s="1069" t="s">
        <v>4809</v>
      </c>
      <c r="T1328" s="1064" t="s">
        <v>112</v>
      </c>
      <c r="U1328" s="1255" t="s">
        <v>5849</v>
      </c>
      <c r="V1328" s="1070" t="s">
        <v>2631</v>
      </c>
      <c r="W1328" s="1152" t="s">
        <v>47</v>
      </c>
      <c r="X1328" s="1153" t="str">
        <f>UPPER(CONCATENATE(MID(AH1328,3,2),MID(AG1328,1,2),MID(Y1328,1,2),MID(Z1328,1,2),MID(AA1328,1,2),MID(AB1328,1,2),MID(AC1328,1,1)))</f>
        <v>7610COPEVEAMV</v>
      </c>
      <c r="Y1328" s="1068" t="s">
        <v>5846</v>
      </c>
      <c r="Z1328" s="1068" t="s">
        <v>83</v>
      </c>
      <c r="AA1328" s="1068" t="s">
        <v>283</v>
      </c>
      <c r="AB1328" s="1068" t="s">
        <v>6028</v>
      </c>
      <c r="AC1328" s="1151" t="s">
        <v>56</v>
      </c>
      <c r="AD1328" s="1164" t="s">
        <v>111</v>
      </c>
      <c r="AE1328" s="1287">
        <v>28045</v>
      </c>
      <c r="AF1328" s="1261" t="s">
        <v>206</v>
      </c>
      <c r="AG1328" s="1261" t="s">
        <v>114</v>
      </c>
      <c r="AH1328" s="1261" t="s">
        <v>1178</v>
      </c>
      <c r="AI1328" s="1154" t="s">
        <v>4809</v>
      </c>
      <c r="AJ1328" s="1064" t="s">
        <v>112</v>
      </c>
      <c r="AK1328" s="1068" t="s">
        <v>40</v>
      </c>
      <c r="AL1328" s="1154" t="s">
        <v>2578</v>
      </c>
      <c r="AM1328" s="1351">
        <v>45301.705986400462</v>
      </c>
      <c r="AN1328" s="1154" t="s">
        <v>49</v>
      </c>
      <c r="AO1328" s="1362">
        <v>45309</v>
      </c>
      <c r="AP1328" s="1151">
        <v>1</v>
      </c>
      <c r="AQ1328" s="1064">
        <v>1</v>
      </c>
      <c r="AR1328" s="1064">
        <v>1</v>
      </c>
      <c r="AS1328" s="1405" t="s">
        <v>47</v>
      </c>
      <c r="AT1328" s="164" t="s">
        <v>1210</v>
      </c>
      <c r="AU1328"/>
      <c r="AW1328" s="1064"/>
      <c r="AX1328" s="1151"/>
      <c r="AY1328" s="1064"/>
      <c r="AZ1328" s="152"/>
      <c r="BA1328" s="152"/>
      <c r="BB1328"/>
      <c r="BC1328"/>
      <c r="BD1328"/>
      <c r="BE1328"/>
      <c r="BF1328"/>
      <c r="BG1328" s="1439">
        <f>IF(V1328="NINGUNO",6, IF(V1328="NIVEL INICIAL 3 AÑOS",6,IF(V1328="NIVEL INICIAL 4 AÑOS",6, IF(V1328="NIVEL INICIAL 5 AÑOS",6, IF(V1328="PRIMARIA - 1ER GRADO",6, IF(V1328="PRIMARIA - 2DO GRADO",7, IF(V1328="PRIMARIA - 3ER GRADO",8, IF(V1328="PRIMARIA - 4TO GRADO",9, IF(V1328="PRIMARIA - 5TO GRADO",10, IF(V1328="PRIMARIA - 6TO GRADO",11, IF(V1328="SECUNDARIA - 1ER GRADO",12, IF(V1328="SECUNDARIA - 2DO GRADO",13, IF(V1328="SECUNDARIA - 3ER GRADO",14, IF(V1328="SECUNDARIA - 4TO GRADO",15))))))))))))))</f>
        <v>6</v>
      </c>
      <c r="BH1328" s="1342">
        <f>DATEDIF(N1328,"31/03/2024","Y")</f>
        <v>13</v>
      </c>
      <c r="BI1328" s="1439">
        <f>BH1328-BG1328</f>
        <v>7</v>
      </c>
      <c r="BJ1328" s="1442" t="str">
        <f>IF(BI1328&lt;=1,"NO TIENE REZAGO", IF(BI1328=2,"2 AÑOS REZAGO", IF(BI1328=3,"3 AÑOS REZAGO", IF(BI1328&gt;=4, "4 AÑOS REZAGO A MÁS"))))</f>
        <v>4 AÑOS REZAGO A MÁS</v>
      </c>
      <c r="BK1328"/>
    </row>
    <row r="1329" spans="1:63" ht="18.75" customHeight="1">
      <c r="A1329" s="1151">
        <v>1198</v>
      </c>
      <c r="B1329" t="s">
        <v>5311</v>
      </c>
      <c r="C1329" s="1154" t="s">
        <v>33</v>
      </c>
      <c r="D1329" s="1154" t="s">
        <v>33</v>
      </c>
      <c r="E1329" s="1068" t="s">
        <v>401</v>
      </c>
      <c r="F1329" s="1068">
        <v>934712620</v>
      </c>
      <c r="G1329" s="1061" t="str">
        <f>CONCATENATE(MID(Q1329,3,2),MID(P1329,1,2),MID(H1329,1,2),MID(I1329,1,2),MID(J1329,1,2), MID(K1329,1,2),MID(L1329,1,1))</f>
        <v>209SUROANMAN</v>
      </c>
      <c r="H1329" s="1182" t="s">
        <v>5739</v>
      </c>
      <c r="I1329" s="1182" t="s">
        <v>5740</v>
      </c>
      <c r="J1329" s="1182" t="s">
        <v>5741</v>
      </c>
      <c r="K1329" s="1182" t="s">
        <v>3380</v>
      </c>
      <c r="L1329" s="1154" t="s">
        <v>1938</v>
      </c>
      <c r="M1329" s="1161" t="s">
        <v>1938</v>
      </c>
      <c r="N1329" s="1219">
        <v>44093</v>
      </c>
      <c r="O1329" s="1071">
        <v>19</v>
      </c>
      <c r="P1329" s="1071">
        <v>9</v>
      </c>
      <c r="Q1329" s="1071">
        <v>2020</v>
      </c>
      <c r="R1329" s="1232">
        <f ca="1">DATEDIF(N1329,TODAY(),"Y")</f>
        <v>3</v>
      </c>
      <c r="S1329" s="1162" t="s">
        <v>4808</v>
      </c>
      <c r="T1329" s="1064" t="s">
        <v>1939</v>
      </c>
      <c r="U1329" s="1068">
        <v>92020626</v>
      </c>
      <c r="V1329" s="1064" t="s">
        <v>53</v>
      </c>
      <c r="W1329" s="1152" t="s">
        <v>47</v>
      </c>
      <c r="X1329" s="1153" t="str">
        <f>UPPER(CONCATENATE(MID(AH1329,3,2),MID(AG1329,1,2),MID(Y1329,1,2),MID(Z1329,1,2),MID(AA1329,1,2),MID(AB1329,1,2),MID(AC1329,1,1)))</f>
        <v>9306ROLANAROV</v>
      </c>
      <c r="Y1329" s="1068" t="s">
        <v>1214</v>
      </c>
      <c r="Z1329" s="1068" t="s">
        <v>5969</v>
      </c>
      <c r="AA1329" s="1068" t="s">
        <v>5970</v>
      </c>
      <c r="AB1329" s="1068" t="s">
        <v>5971</v>
      </c>
      <c r="AC1329" s="1151" t="s">
        <v>56</v>
      </c>
      <c r="AD1329" s="1164" t="s">
        <v>111</v>
      </c>
      <c r="AE1329" s="1287">
        <v>34127</v>
      </c>
      <c r="AF1329" s="1261" t="s">
        <v>216</v>
      </c>
      <c r="AG1329" s="1261" t="s">
        <v>301</v>
      </c>
      <c r="AH1329" s="1261" t="s">
        <v>293</v>
      </c>
      <c r="AI1329" s="1154" t="s">
        <v>4809</v>
      </c>
      <c r="AJ1329" s="1064" t="s">
        <v>112</v>
      </c>
      <c r="AK1329" s="1068" t="s">
        <v>40</v>
      </c>
      <c r="AL1329" s="1154" t="s">
        <v>2578</v>
      </c>
      <c r="AM1329" s="1351">
        <v>45278.982945671298</v>
      </c>
      <c r="AN1329" s="1154" t="s">
        <v>49</v>
      </c>
      <c r="AO1329" s="1362">
        <v>45308</v>
      </c>
      <c r="AP1329" s="1151">
        <v>1</v>
      </c>
      <c r="AQ1329" s="1065">
        <v>1</v>
      </c>
      <c r="AR1329" s="1065">
        <v>1</v>
      </c>
      <c r="AS1329" s="1404" t="s">
        <v>47</v>
      </c>
      <c r="AT1329" s="164" t="s">
        <v>1210</v>
      </c>
      <c r="AU1329"/>
      <c r="AW1329" s="1062"/>
      <c r="AX1329" s="1357"/>
      <c r="AY1329" s="1062"/>
      <c r="AZ1329" s="152"/>
      <c r="BA1329" s="152"/>
      <c r="BB1329"/>
      <c r="BC1329"/>
      <c r="BD1329"/>
      <c r="BE1329"/>
      <c r="BF1329"/>
      <c r="BG1329" s="1439">
        <f>IF(V1329="NINGUNO",6, IF(V1329="NIVEL INICIAL 3 AÑOS",6,IF(V1329="NIVEL INICIAL 4 AÑOS",6, IF(V1329="NIVEL INICIAL 5 AÑOS",6, IF(V1329="PRIMARIA - 1ER GRADO",6, IF(V1329="PRIMARIA - 2DO GRADO",7, IF(V1329="PRIMARIA - 3ER GRADO",8, IF(V1329="PRIMARIA - 4TO GRADO",9, IF(V1329="PRIMARIA - 5TO GRADO",10, IF(V1329="PRIMARIA - 6TO GRADO",11, IF(V1329="SECUNDARIA - 1ER GRADO",12, IF(V1329="SECUNDARIA - 2DO GRADO",13, IF(V1329="SECUNDARIA - 3ER GRADO",14, IF(V1329="SECUNDARIA - 4TO GRADO",15))))))))))))))</f>
        <v>6</v>
      </c>
      <c r="BH1329" s="1342">
        <f>DATEDIF(N1329,"31/03/2024","Y")</f>
        <v>3</v>
      </c>
      <c r="BI1329" s="1439">
        <f>BH1329-BG1329</f>
        <v>-3</v>
      </c>
      <c r="BJ1329" s="1442" t="str">
        <f>IF(BI1329&lt;=1,"NO TIENE REZAGO", IF(BI1329=2,"2 AÑOS REZAGO", IF(BI1329=3,"3 AÑOS REZAGO", IF(BI1329&gt;=4, "4 AÑOS REZAGO A MÁS"))))</f>
        <v>NO TIENE REZAGO</v>
      </c>
      <c r="BK1329"/>
    </row>
    <row r="1330" spans="1:63" ht="18.75" customHeight="1">
      <c r="A1330" s="1151">
        <v>904</v>
      </c>
      <c r="B1330" t="s">
        <v>4811</v>
      </c>
      <c r="C1330" s="1154" t="s">
        <v>5146</v>
      </c>
      <c r="D1330" s="1154" t="s">
        <v>4021</v>
      </c>
      <c r="E1330" s="1076" t="s">
        <v>294</v>
      </c>
      <c r="F1330" s="1155">
        <v>974558440</v>
      </c>
      <c r="G1330" s="1061" t="str">
        <f>CONCATENATE(MID(Q1330,3,2),MID(P1330,1,2),MID(H1330,1,2),MID(I1330,1,2),MID(J1330,1,2), MID(K1330,1,2),MID(L1330,1,1))</f>
        <v>081SUHEMIJOS</v>
      </c>
      <c r="H1330" s="1187" t="s">
        <v>61</v>
      </c>
      <c r="I1330" s="1187" t="s">
        <v>486</v>
      </c>
      <c r="J1330" s="1187" t="s">
        <v>3977</v>
      </c>
      <c r="K1330" s="1187" t="s">
        <v>309</v>
      </c>
      <c r="L1330" s="1154" t="s">
        <v>57</v>
      </c>
      <c r="M1330" s="1217" t="s">
        <v>57</v>
      </c>
      <c r="N1330" s="1218">
        <v>39465</v>
      </c>
      <c r="O1330" s="196">
        <v>18</v>
      </c>
      <c r="P1330" s="196">
        <v>1</v>
      </c>
      <c r="Q1330" s="196">
        <v>2008</v>
      </c>
      <c r="R1330" s="1232">
        <f ca="1">DATEDIF(N1330,TODAY(),"Y")</f>
        <v>16</v>
      </c>
      <c r="S1330" s="1154" t="s">
        <v>4808</v>
      </c>
      <c r="T1330" s="1163" t="s">
        <v>2590</v>
      </c>
      <c r="U1330" s="1161">
        <v>154</v>
      </c>
      <c r="V1330" s="1058" t="s">
        <v>2644</v>
      </c>
      <c r="W1330" s="1152" t="s">
        <v>47</v>
      </c>
      <c r="X1330" s="1153" t="str">
        <f>UPPER(CONCATENATE(MID(AH1330,3,2),MID(AG1330,1,2),MID(Y1330,1,2),MID(Z1330,1,2),MID(AA1330,1,2),MID(AB1330,1,2),MID(AC1330,1,1)))</f>
        <v>959HEHEGLANV</v>
      </c>
      <c r="Y1330" s="1180" t="s">
        <v>361</v>
      </c>
      <c r="Z1330" s="1187" t="s">
        <v>486</v>
      </c>
      <c r="AA1330" s="1187" t="s">
        <v>682</v>
      </c>
      <c r="AB1330" s="1187" t="s">
        <v>38</v>
      </c>
      <c r="AC1330" s="1151" t="s">
        <v>56</v>
      </c>
      <c r="AD1330" s="1164" t="s">
        <v>57</v>
      </c>
      <c r="AE1330" s="1298">
        <v>34944</v>
      </c>
      <c r="AF1330" s="1161">
        <v>2</v>
      </c>
      <c r="AG1330" s="1161">
        <v>9</v>
      </c>
      <c r="AH1330" s="1161">
        <v>1995</v>
      </c>
      <c r="AI1330" s="152" t="s">
        <v>4809</v>
      </c>
      <c r="AJ1330" s="1180" t="s">
        <v>2590</v>
      </c>
      <c r="AK1330" s="196">
        <v>5222</v>
      </c>
      <c r="AL1330" s="1154" t="s">
        <v>2578</v>
      </c>
      <c r="AM1330" s="1352">
        <v>45226</v>
      </c>
      <c r="AN1330" s="1154"/>
      <c r="AO1330" s="1312"/>
      <c r="AP1330" s="1154"/>
      <c r="AQ1330" s="171"/>
      <c r="AR1330" s="196"/>
      <c r="AS1330" s="1403" t="s">
        <v>47</v>
      </c>
      <c r="AT1330" s="1161" t="s">
        <v>84</v>
      </c>
      <c r="AU1330" s="164" t="s">
        <v>47</v>
      </c>
      <c r="AW1330" s="164"/>
      <c r="AX1330" s="152"/>
      <c r="AY1330" s="164"/>
      <c r="AZ1330" s="152"/>
      <c r="BA1330" s="152"/>
      <c r="BB1330" s="164"/>
      <c r="BC1330" s="164"/>
      <c r="BD1330" s="164"/>
      <c r="BE1330" s="164"/>
      <c r="BF1330" s="164"/>
      <c r="BG1330" s="1439">
        <f>IF(V1330="NINGUNO",6, IF(V1330="NIVEL INICIAL 3 AÑOS",6,IF(V1330="NIVEL INICIAL 4 AÑOS",6, IF(V1330="NIVEL INICIAL 5 AÑOS",6, IF(V1330="PRIMARIA - 1ER GRADO",6, IF(V1330="PRIMARIA - 2DO GRADO",7, IF(V1330="PRIMARIA - 3ER GRADO",8, IF(V1330="PRIMARIA - 4TO GRADO",9, IF(V1330="PRIMARIA - 5TO GRADO",10, IF(V1330="PRIMARIA - 6TO GRADO",11, IF(V1330="SECUNDARIA - 1ER GRADO",12, IF(V1330="SECUNDARIA - 2DO GRADO",13, IF(V1330="SECUNDARIA - 3ER GRADO",14, IF(V1330="SECUNDARIA - 4TO GRADO",15))))))))))))))</f>
        <v>9</v>
      </c>
      <c r="BH1330" s="1342">
        <f>DATEDIF(N1330,"31/03/2024","Y")</f>
        <v>16</v>
      </c>
      <c r="BI1330" s="1439">
        <f>BH1330-BG1330</f>
        <v>7</v>
      </c>
      <c r="BJ1330" s="1442" t="str">
        <f>IF(BI1330&lt;=1,"NO TIENE REZAGO", IF(BI1330=2,"2 AÑOS REZAGO", IF(BI1330=3,"3 AÑOS REZAGO", IF(BI1330&gt;=4, "4 AÑOS REZAGO A MÁS"))))</f>
        <v>4 AÑOS REZAGO A MÁS</v>
      </c>
      <c r="BK1330" s="164"/>
    </row>
    <row r="1331" spans="1:63" ht="18.75" customHeight="1">
      <c r="A1331" s="1151">
        <v>444</v>
      </c>
      <c r="B1331" s="1152" t="s">
        <v>2836</v>
      </c>
      <c r="C1331" s="1154" t="s">
        <v>33</v>
      </c>
      <c r="D1331" s="1154" t="s">
        <v>33</v>
      </c>
      <c r="E1331" s="1154" t="s">
        <v>2048</v>
      </c>
      <c r="F1331" s="1154">
        <v>923352782</v>
      </c>
      <c r="G1331" s="1061" t="str">
        <f>CONCATENATE(MID(Q1331,3,2),MID(P1331,1,2),MID(H1331,1,2),MID(I1331,1,2),MID(J1331,1,2), MID(K1331,1,2),MID(L1331,1,1))</f>
        <v>125SUMECANAS</v>
      </c>
      <c r="H1331" s="164" t="s">
        <v>61</v>
      </c>
      <c r="I1331" s="164" t="s">
        <v>175</v>
      </c>
      <c r="J1331" s="164" t="s">
        <v>2314</v>
      </c>
      <c r="K1331" s="164" t="s">
        <v>834</v>
      </c>
      <c r="L1331" s="1154" t="s">
        <v>57</v>
      </c>
      <c r="M1331" s="1217" t="s">
        <v>57</v>
      </c>
      <c r="N1331" s="1218">
        <v>41045</v>
      </c>
      <c r="O1331" s="196">
        <v>16</v>
      </c>
      <c r="P1331" s="196">
        <v>5</v>
      </c>
      <c r="Q1331" s="196">
        <v>2012</v>
      </c>
      <c r="R1331" s="1232">
        <f ca="1">DATEDIF(N1331,TODAY(),"Y")</f>
        <v>11</v>
      </c>
      <c r="S1331" s="1154" t="s">
        <v>4809</v>
      </c>
      <c r="T1331" s="1163" t="s">
        <v>2590</v>
      </c>
      <c r="U1331" s="1183" t="s">
        <v>3284</v>
      </c>
      <c r="V1331" s="1058" t="s">
        <v>2602</v>
      </c>
      <c r="W1331" s="1152" t="s">
        <v>47</v>
      </c>
      <c r="X1331" s="1153" t="str">
        <f>UPPER(CONCATENATE(MID(AH1331,3,2),MID(AG1331,1,2),MID(Y1331,1,2),MID(Z1331,1,2),MID(AA1331,1,2),MID(AB1331,1,2),MID(AC1331,1,1)))</f>
        <v>949MEROANCAV</v>
      </c>
      <c r="Y1331" s="164" t="s">
        <v>175</v>
      </c>
      <c r="Z1331" s="164" t="s">
        <v>493</v>
      </c>
      <c r="AA1331" s="164" t="s">
        <v>554</v>
      </c>
      <c r="AB1331" s="164" t="s">
        <v>383</v>
      </c>
      <c r="AC1331" s="1151" t="s">
        <v>56</v>
      </c>
      <c r="AD1331" s="1164" t="s">
        <v>57</v>
      </c>
      <c r="AE1331" s="1286">
        <v>34599</v>
      </c>
      <c r="AF1331" s="164" t="s">
        <v>252</v>
      </c>
      <c r="AG1331" s="164" t="s">
        <v>45</v>
      </c>
      <c r="AH1331" s="164" t="s">
        <v>75</v>
      </c>
      <c r="AI1331" s="152" t="s">
        <v>4809</v>
      </c>
      <c r="AJ1331" s="1190" t="s">
        <v>58</v>
      </c>
      <c r="AK1331" s="1330" t="s">
        <v>1091</v>
      </c>
      <c r="AL1331" s="1154" t="s">
        <v>2578</v>
      </c>
      <c r="AM1331" s="1312">
        <v>45225.659571759257</v>
      </c>
      <c r="AN1331" s="1154" t="s">
        <v>49</v>
      </c>
      <c r="AO1331" s="1312">
        <v>45250</v>
      </c>
      <c r="AP1331" s="1154">
        <v>2</v>
      </c>
      <c r="AQ1331" s="171">
        <v>2</v>
      </c>
      <c r="AR1331" s="171">
        <v>2</v>
      </c>
      <c r="AS1331" s="1152" t="s">
        <v>47</v>
      </c>
      <c r="AT1331" s="1154" t="s">
        <v>67</v>
      </c>
      <c r="AU1331" s="398" t="s">
        <v>47</v>
      </c>
      <c r="AV1331" s="1154"/>
      <c r="AW1331" s="164"/>
      <c r="AX1331" s="1154"/>
      <c r="AY1331" s="164"/>
      <c r="AZ1331" s="1154"/>
      <c r="BA1331" s="1154"/>
      <c r="BB1331" s="164"/>
      <c r="BC1331" s="164"/>
      <c r="BD1331" s="164"/>
      <c r="BE1331" s="164"/>
      <c r="BF1331" s="164"/>
      <c r="BG1331" s="1439">
        <f>IF(V1331="NINGUNO",6, IF(V1331="NIVEL INICIAL 3 AÑOS",6,IF(V1331="NIVEL INICIAL 4 AÑOS",6, IF(V1331="NIVEL INICIAL 5 AÑOS",6, IF(V1331="PRIMARIA - 1ER GRADO",6, IF(V1331="PRIMARIA - 2DO GRADO",7, IF(V1331="PRIMARIA - 3ER GRADO",8, IF(V1331="PRIMARIA - 4TO GRADO",9, IF(V1331="PRIMARIA - 5TO GRADO",10, IF(V1331="PRIMARIA - 6TO GRADO",11, IF(V1331="SECUNDARIA - 1ER GRADO",12, IF(V1331="SECUNDARIA - 2DO GRADO",13, IF(V1331="SECUNDARIA - 3ER GRADO",14, IF(V1331="SECUNDARIA - 4TO GRADO",15))))))))))))))</f>
        <v>8</v>
      </c>
      <c r="BH1331" s="1342">
        <f>DATEDIF(N1331,"31/03/2024","Y")</f>
        <v>11</v>
      </c>
      <c r="BI1331" s="1439">
        <f>BH1331-BG1331</f>
        <v>3</v>
      </c>
      <c r="BJ1331" s="1442" t="str">
        <f>IF(BI1331&lt;=1,"NO TIENE REZAGO", IF(BI1331=2,"2 AÑOS REZAGO", IF(BI1331=3,"3 AÑOS REZAGO", IF(BI1331&gt;=4, "4 AÑOS REZAGO A MÁS"))))</f>
        <v>3 AÑOS REZAGO</v>
      </c>
      <c r="BK1331" s="164"/>
    </row>
    <row r="1332" spans="1:63" ht="18.75" customHeight="1">
      <c r="A1332" s="1151">
        <v>640</v>
      </c>
      <c r="B1332" s="1152" t="s">
        <v>2836</v>
      </c>
      <c r="C1332" s="1154" t="s">
        <v>33</v>
      </c>
      <c r="D1332" s="1154" t="s">
        <v>33</v>
      </c>
      <c r="E1332" s="398" t="s">
        <v>34</v>
      </c>
      <c r="F1332" s="1154">
        <v>972969889</v>
      </c>
      <c r="G1332" s="1061" t="str">
        <f>CONCATENATE(MID(Q1332,3,2),MID(P1332,1,2),MID(H1332,1,2),MID(I1332,1,2),MID(J1332,1,2), MID(K1332,1,2),MID(L1332,1,1))</f>
        <v>1512SUMOLUYUS</v>
      </c>
      <c r="H1332" s="164" t="s">
        <v>61</v>
      </c>
      <c r="I1332" s="164" t="s">
        <v>1599</v>
      </c>
      <c r="J1332" s="164" t="s">
        <v>633</v>
      </c>
      <c r="K1332" s="164" t="s">
        <v>3644</v>
      </c>
      <c r="L1332" s="1154" t="s">
        <v>57</v>
      </c>
      <c r="M1332" s="1217" t="s">
        <v>57</v>
      </c>
      <c r="N1332" s="1218">
        <v>42352</v>
      </c>
      <c r="O1332" s="196">
        <v>14</v>
      </c>
      <c r="P1332" s="196">
        <v>12</v>
      </c>
      <c r="Q1332" s="196">
        <v>2015</v>
      </c>
      <c r="R1332" s="1232">
        <f ca="1">DATEDIF(N1332,TODAY(),"Y")</f>
        <v>8</v>
      </c>
      <c r="S1332" s="1154" t="s">
        <v>4808</v>
      </c>
      <c r="T1332" s="1163" t="s">
        <v>2590</v>
      </c>
      <c r="U1332" s="398">
        <v>404</v>
      </c>
      <c r="V1332" s="1058" t="s">
        <v>2602</v>
      </c>
      <c r="W1332" s="1152" t="s">
        <v>47</v>
      </c>
      <c r="X1332" s="1153" t="str">
        <f>UPPER(CONCATENATE(MID(AH1332,3,2),MID(AG1332,1,2),MID(Y1332,1,2),MID(Z1332,1,2),MID(AA1332,1,2),MID(AB1332,1,2),MID(AC1332,1,1)))</f>
        <v>878SUMOANLUV</v>
      </c>
      <c r="Y1332" s="1154" t="s">
        <v>61</v>
      </c>
      <c r="Z1332" s="1154" t="s">
        <v>1599</v>
      </c>
      <c r="AA1332" s="1154" t="s">
        <v>288</v>
      </c>
      <c r="AB1332" s="1154" t="s">
        <v>794</v>
      </c>
      <c r="AC1332" s="1151" t="s">
        <v>56</v>
      </c>
      <c r="AD1332" s="1164" t="s">
        <v>57</v>
      </c>
      <c r="AE1332" s="1293">
        <v>31992</v>
      </c>
      <c r="AF1332" s="164" t="s">
        <v>253</v>
      </c>
      <c r="AG1332" s="164" t="s">
        <v>73</v>
      </c>
      <c r="AH1332" s="164" t="s">
        <v>249</v>
      </c>
      <c r="AI1332" s="152" t="s">
        <v>4809</v>
      </c>
      <c r="AJ1332" s="1190" t="s">
        <v>58</v>
      </c>
      <c r="AK1332" s="171">
        <v>20241045</v>
      </c>
      <c r="AL1332" s="1154" t="s">
        <v>2578</v>
      </c>
      <c r="AM1332" s="1312">
        <v>45213.410136921295</v>
      </c>
      <c r="AN1332" s="1154" t="s">
        <v>49</v>
      </c>
      <c r="AO1332" s="1312">
        <v>45257</v>
      </c>
      <c r="AP1332" s="1154">
        <v>2</v>
      </c>
      <c r="AQ1332" s="171">
        <v>2</v>
      </c>
      <c r="AR1332" s="171">
        <v>1</v>
      </c>
      <c r="AS1332" s="1152" t="s">
        <v>47</v>
      </c>
      <c r="AT1332" s="1154" t="s">
        <v>98</v>
      </c>
      <c r="AU1332" s="398" t="s">
        <v>47</v>
      </c>
      <c r="AV1332" s="1154"/>
      <c r="AW1332" s="164"/>
      <c r="AX1332" s="1154"/>
      <c r="AY1332" s="164"/>
      <c r="AZ1332" s="1154"/>
      <c r="BA1332" s="1154"/>
      <c r="BB1332" s="164"/>
      <c r="BC1332" s="164"/>
      <c r="BD1332" s="164"/>
      <c r="BE1332" s="164"/>
      <c r="BF1332" s="164"/>
      <c r="BG1332" s="1439">
        <f>IF(V1332="NINGUNO",6, IF(V1332="NIVEL INICIAL 3 AÑOS",6,IF(V1332="NIVEL INICIAL 4 AÑOS",6, IF(V1332="NIVEL INICIAL 5 AÑOS",6, IF(V1332="PRIMARIA - 1ER GRADO",6, IF(V1332="PRIMARIA - 2DO GRADO",7, IF(V1332="PRIMARIA - 3ER GRADO",8, IF(V1332="PRIMARIA - 4TO GRADO",9, IF(V1332="PRIMARIA - 5TO GRADO",10, IF(V1332="PRIMARIA - 6TO GRADO",11, IF(V1332="SECUNDARIA - 1ER GRADO",12, IF(V1332="SECUNDARIA - 2DO GRADO",13, IF(V1332="SECUNDARIA - 3ER GRADO",14, IF(V1332="SECUNDARIA - 4TO GRADO",15))))))))))))))</f>
        <v>8</v>
      </c>
      <c r="BH1332" s="1342">
        <f>DATEDIF(N1332,"31/03/2024","Y")</f>
        <v>8</v>
      </c>
      <c r="BI1332" s="1439">
        <f>BH1332-BG1332</f>
        <v>0</v>
      </c>
      <c r="BJ1332" s="1442" t="str">
        <f>IF(BI1332&lt;=1,"NO TIENE REZAGO", IF(BI1332=2,"2 AÑOS REZAGO", IF(BI1332=3,"3 AÑOS REZAGO", IF(BI1332&gt;=4, "4 AÑOS REZAGO A MÁS"))))</f>
        <v>NO TIENE REZAGO</v>
      </c>
      <c r="BK1332" s="164"/>
    </row>
    <row r="1333" spans="1:63" ht="18.75" customHeight="1">
      <c r="A1333" s="1151">
        <v>641</v>
      </c>
      <c r="B1333" s="1152" t="s">
        <v>2836</v>
      </c>
      <c r="C1333" s="1154" t="s">
        <v>33</v>
      </c>
      <c r="D1333" s="1154" t="s">
        <v>33</v>
      </c>
      <c r="E1333" s="398" t="s">
        <v>34</v>
      </c>
      <c r="F1333" s="1154">
        <v>972969889</v>
      </c>
      <c r="G1333" s="1061" t="str">
        <f>CONCATENATE(MID(Q1333,3,2),MID(P1333,1,2),MID(H1333,1,2),MID(I1333,1,2),MID(J1333,1,2), MID(K1333,1,2),MID(L1333,1,1))</f>
        <v>198SUMOYEALS</v>
      </c>
      <c r="H1333" s="164" t="s">
        <v>61</v>
      </c>
      <c r="I1333" s="164" t="s">
        <v>1599</v>
      </c>
      <c r="J1333" s="164" t="s">
        <v>3645</v>
      </c>
      <c r="K1333" s="164" t="s">
        <v>1831</v>
      </c>
      <c r="L1333" s="1154" t="s">
        <v>57</v>
      </c>
      <c r="M1333" s="1217" t="s">
        <v>57</v>
      </c>
      <c r="N1333" s="1218">
        <v>43679</v>
      </c>
      <c r="O1333" s="196">
        <v>2</v>
      </c>
      <c r="P1333" s="196">
        <v>8</v>
      </c>
      <c r="Q1333" s="196">
        <v>2019</v>
      </c>
      <c r="R1333" s="1232">
        <f ca="1">DATEDIF(N1333,TODAY(),"Y")</f>
        <v>4</v>
      </c>
      <c r="S1333" s="1154" t="s">
        <v>4808</v>
      </c>
      <c r="T1333" s="1163" t="s">
        <v>2590</v>
      </c>
      <c r="U1333" s="398">
        <v>482</v>
      </c>
      <c r="V1333" s="1058" t="s">
        <v>2595</v>
      </c>
      <c r="W1333" s="1152" t="s">
        <v>47</v>
      </c>
      <c r="X1333" s="1153" t="str">
        <f>UPPER(CONCATENATE(MID(AH1333,3,2),MID(AG1333,1,2),MID(Y1333,1,2),MID(Z1333,1,2),MID(AA1333,1,2),MID(AB1333,1,2),MID(AC1333,1,1)))</f>
        <v>878SUMOANLUV</v>
      </c>
      <c r="Y1333" s="1154" t="s">
        <v>61</v>
      </c>
      <c r="Z1333" s="1154" t="s">
        <v>1599</v>
      </c>
      <c r="AA1333" s="1154" t="s">
        <v>288</v>
      </c>
      <c r="AB1333" s="1154" t="s">
        <v>794</v>
      </c>
      <c r="AC1333" s="1151" t="s">
        <v>56</v>
      </c>
      <c r="AD1333" s="1164" t="s">
        <v>57</v>
      </c>
      <c r="AE1333" s="1293">
        <v>31992</v>
      </c>
      <c r="AF1333" s="164" t="s">
        <v>253</v>
      </c>
      <c r="AG1333" s="164" t="s">
        <v>73</v>
      </c>
      <c r="AH1333" s="164" t="s">
        <v>249</v>
      </c>
      <c r="AI1333" s="152" t="s">
        <v>4809</v>
      </c>
      <c r="AJ1333" s="1190" t="s">
        <v>58</v>
      </c>
      <c r="AK1333" s="171">
        <v>20241045</v>
      </c>
      <c r="AL1333" s="1154" t="s">
        <v>2578</v>
      </c>
      <c r="AM1333" s="1312">
        <v>45213.413238298614</v>
      </c>
      <c r="AN1333" s="1154"/>
      <c r="AO1333" s="1312"/>
      <c r="AP1333" s="1154"/>
      <c r="AQ1333" s="171"/>
      <c r="AR1333" s="171"/>
      <c r="AS1333" s="1152" t="s">
        <v>47</v>
      </c>
      <c r="AT1333" s="1154" t="s">
        <v>98</v>
      </c>
      <c r="AU1333" s="398" t="s">
        <v>47</v>
      </c>
      <c r="AV1333" s="1154"/>
      <c r="AW1333" s="164"/>
      <c r="AX1333" s="1154"/>
      <c r="AY1333" s="164"/>
      <c r="AZ1333" s="1154"/>
      <c r="BA1333" s="1154"/>
      <c r="BB1333" s="164"/>
      <c r="BC1333" s="164"/>
      <c r="BD1333" s="164"/>
      <c r="BE1333" s="164"/>
      <c r="BF1333" s="164"/>
      <c r="BG1333" s="1439">
        <f>IF(V1333="NINGUNO",6, IF(V1333="NIVEL INICIAL 3 AÑOS",6,IF(V1333="NIVEL INICIAL 4 AÑOS",6, IF(V1333="NIVEL INICIAL 5 AÑOS",6, IF(V1333="PRIMARIA - 1ER GRADO",6, IF(V1333="PRIMARIA - 2DO GRADO",7, IF(V1333="PRIMARIA - 3ER GRADO",8, IF(V1333="PRIMARIA - 4TO GRADO",9, IF(V1333="PRIMARIA - 5TO GRADO",10, IF(V1333="PRIMARIA - 6TO GRADO",11, IF(V1333="SECUNDARIA - 1ER GRADO",12, IF(V1333="SECUNDARIA - 2DO GRADO",13, IF(V1333="SECUNDARIA - 3ER GRADO",14, IF(V1333="SECUNDARIA - 4TO GRADO",15))))))))))))))</f>
        <v>6</v>
      </c>
      <c r="BH1333" s="1342">
        <f>DATEDIF(N1333,"31/03/2024","Y")</f>
        <v>4</v>
      </c>
      <c r="BI1333" s="1439">
        <f>BH1333-BG1333</f>
        <v>-2</v>
      </c>
      <c r="BJ1333" s="1442" t="str">
        <f>IF(BI1333&lt;=1,"NO TIENE REZAGO", IF(BI1333=2,"2 AÑOS REZAGO", IF(BI1333=3,"3 AÑOS REZAGO", IF(BI1333&gt;=4, "4 AÑOS REZAGO A MÁS"))))</f>
        <v>NO TIENE REZAGO</v>
      </c>
      <c r="BK1333" s="164"/>
    </row>
    <row r="1334" spans="1:63" ht="18.75" customHeight="1">
      <c r="A1334" s="1151">
        <v>519</v>
      </c>
      <c r="B1334" s="1152" t="s">
        <v>2836</v>
      </c>
      <c r="C1334" s="1154" t="s">
        <v>33</v>
      </c>
      <c r="D1334" s="1154" t="s">
        <v>33</v>
      </c>
      <c r="E1334" s="1156" t="s">
        <v>68</v>
      </c>
      <c r="F1334" s="398">
        <v>981517427</v>
      </c>
      <c r="G1334" s="1061" t="str">
        <f>CONCATENATE(MID(Q1334,3,2),MID(P1334,1,2),MID(H1334,1,2),MID(I1334,1,2),MID(J1334,1,2), MID(K1334,1,2),MID(L1334,1,1))</f>
        <v>212SUPAALZAN</v>
      </c>
      <c r="H1334" s="164" t="s">
        <v>61</v>
      </c>
      <c r="I1334" s="164" t="s">
        <v>1317</v>
      </c>
      <c r="J1334" s="164" t="s">
        <v>3428</v>
      </c>
      <c r="K1334" s="164" t="s">
        <v>3429</v>
      </c>
      <c r="L1334" s="1076" t="s">
        <v>1938</v>
      </c>
      <c r="M1334" s="1161" t="s">
        <v>1938</v>
      </c>
      <c r="N1334" s="1218">
        <v>44245</v>
      </c>
      <c r="O1334" s="196">
        <v>18</v>
      </c>
      <c r="P1334" s="196">
        <v>2</v>
      </c>
      <c r="Q1334" s="196">
        <v>2021</v>
      </c>
      <c r="R1334" s="1232">
        <f ca="1">DATEDIF(N1334,TODAY(),"Y")</f>
        <v>3</v>
      </c>
      <c r="S1334" s="1154" t="s">
        <v>4808</v>
      </c>
      <c r="T1334" s="164" t="s">
        <v>2113</v>
      </c>
      <c r="U1334" s="1183">
        <v>92237195</v>
      </c>
      <c r="V1334" s="1161" t="s">
        <v>53</v>
      </c>
      <c r="W1334" s="1152" t="s">
        <v>47</v>
      </c>
      <c r="X1334" s="1153" t="str">
        <f>UPPER(CONCATENATE(MID(AH1334,3,2),MID(AG1334,1,2),MID(Y1334,1,2),MID(Z1334,1,2),MID(AA1334,1,2),MID(AB1334,1,2),MID(AC1334,1,1)))</f>
        <v>9612PAVEROMAV</v>
      </c>
      <c r="Y1334" s="164" t="s">
        <v>1317</v>
      </c>
      <c r="Z1334" s="164" t="s">
        <v>711</v>
      </c>
      <c r="AA1334" s="164" t="s">
        <v>1318</v>
      </c>
      <c r="AB1334" s="164" t="s">
        <v>1319</v>
      </c>
      <c r="AC1334" s="1151" t="s">
        <v>56</v>
      </c>
      <c r="AD1334" s="1164" t="s">
        <v>111</v>
      </c>
      <c r="AE1334" s="1286">
        <v>35417</v>
      </c>
      <c r="AF1334" s="164" t="s">
        <v>199</v>
      </c>
      <c r="AG1334" s="164" t="s">
        <v>206</v>
      </c>
      <c r="AH1334" s="164" t="s">
        <v>334</v>
      </c>
      <c r="AI1334" s="152" t="s">
        <v>4809</v>
      </c>
      <c r="AJ1334" s="1156" t="s">
        <v>142</v>
      </c>
      <c r="AK1334" s="1331" t="s">
        <v>1320</v>
      </c>
      <c r="AL1334" s="1154" t="s">
        <v>2578</v>
      </c>
      <c r="AM1334" s="1293">
        <v>45231.461911469909</v>
      </c>
      <c r="AN1334" s="1154" t="s">
        <v>49</v>
      </c>
      <c r="AO1334" s="1292">
        <v>45257</v>
      </c>
      <c r="AP1334" s="1154">
        <v>1</v>
      </c>
      <c r="AQ1334" s="171">
        <v>1</v>
      </c>
      <c r="AR1334" s="171">
        <v>1</v>
      </c>
      <c r="AS1334" s="1152" t="s">
        <v>47</v>
      </c>
      <c r="AT1334" s="1154" t="s">
        <v>76</v>
      </c>
      <c r="AU1334" s="398" t="s">
        <v>47</v>
      </c>
      <c r="AV1334" s="1154"/>
      <c r="AW1334" s="164"/>
      <c r="AX1334" s="1154"/>
      <c r="AY1334" s="164"/>
      <c r="AZ1334" s="1154"/>
      <c r="BA1334" s="1154"/>
      <c r="BB1334" s="164"/>
      <c r="BC1334" s="164"/>
      <c r="BD1334" s="164"/>
      <c r="BE1334" s="164"/>
      <c r="BF1334" s="164"/>
      <c r="BG1334" s="1439">
        <f>IF(V1334="NINGUNO",6, IF(V1334="NIVEL INICIAL 3 AÑOS",6,IF(V1334="NIVEL INICIAL 4 AÑOS",6, IF(V1334="NIVEL INICIAL 5 AÑOS",6, IF(V1334="PRIMARIA - 1ER GRADO",6, IF(V1334="PRIMARIA - 2DO GRADO",7, IF(V1334="PRIMARIA - 3ER GRADO",8, IF(V1334="PRIMARIA - 4TO GRADO",9, IF(V1334="PRIMARIA - 5TO GRADO",10, IF(V1334="PRIMARIA - 6TO GRADO",11, IF(V1334="SECUNDARIA - 1ER GRADO",12, IF(V1334="SECUNDARIA - 2DO GRADO",13, IF(V1334="SECUNDARIA - 3ER GRADO",14, IF(V1334="SECUNDARIA - 4TO GRADO",15))))))))))))))</f>
        <v>6</v>
      </c>
      <c r="BH1334" s="1342">
        <f>DATEDIF(N1334,"31/03/2024","Y")</f>
        <v>3</v>
      </c>
      <c r="BI1334" s="1439">
        <f>BH1334-BG1334</f>
        <v>-3</v>
      </c>
      <c r="BJ1334" s="1442" t="str">
        <f>IF(BI1334&lt;=1,"NO TIENE REZAGO", IF(BI1334=2,"2 AÑOS REZAGO", IF(BI1334=3,"3 AÑOS REZAGO", IF(BI1334&gt;=4, "4 AÑOS REZAGO A MÁS"))))</f>
        <v>NO TIENE REZAGO</v>
      </c>
      <c r="BK1334" s="164"/>
    </row>
    <row r="1335" spans="1:63" ht="18.75" customHeight="1">
      <c r="A1335" s="1151">
        <v>33</v>
      </c>
      <c r="B1335" s="1153" t="s">
        <v>2575</v>
      </c>
      <c r="C1335" s="1061" t="s">
        <v>33</v>
      </c>
      <c r="D1335" s="1061" t="s">
        <v>33</v>
      </c>
      <c r="E1335" s="1156" t="s">
        <v>68</v>
      </c>
      <c r="F1335" s="1058">
        <v>927080260</v>
      </c>
      <c r="G1335" s="1061" t="str">
        <f>CONCATENATE(MID(Q1335,3,2),MID(P1335,1,2),MID(H1335,1,2),MID(I1335,1,2),MID(J1335,1,2), MID(K1335,1,2),MID(L1335,1,1))</f>
        <v>149SURUJEANP</v>
      </c>
      <c r="H1335" s="1193" t="s">
        <v>61</v>
      </c>
      <c r="I1335" s="1193" t="s">
        <v>1509</v>
      </c>
      <c r="J1335" s="1193" t="s">
        <v>2632</v>
      </c>
      <c r="K1335" s="1193" t="s">
        <v>2633</v>
      </c>
      <c r="L1335" s="152" t="s">
        <v>42</v>
      </c>
      <c r="M1335" s="1163" t="s">
        <v>42</v>
      </c>
      <c r="N1335" s="1218">
        <v>41900</v>
      </c>
      <c r="O1335" s="196">
        <v>18</v>
      </c>
      <c r="P1335" s="196">
        <v>9</v>
      </c>
      <c r="Q1335" s="196">
        <v>2014</v>
      </c>
      <c r="R1335" s="1232">
        <f ca="1">DATEDIF(N1335,TODAY(),"Y")</f>
        <v>9</v>
      </c>
      <c r="S1335" s="1154" t="s">
        <v>4809</v>
      </c>
      <c r="T1335" s="1058" t="s">
        <v>42</v>
      </c>
      <c r="U1335" s="1058">
        <v>3117374</v>
      </c>
      <c r="V1335" s="1070" t="s">
        <v>2631</v>
      </c>
      <c r="W1335" s="1153" t="s">
        <v>47</v>
      </c>
      <c r="X1335" s="1153" t="str">
        <f>UPPER(CONCATENATE(MID(AH1335,3,2),MID(AG1335,1,2),MID(Y1335,1,2),MID(Z1335,1,2),MID(AA1335,1,2),MID(AB1335,1,2),MID(AC1335,1,1)))</f>
        <v>9508RUALLEDEV</v>
      </c>
      <c r="Y1335" s="1158" t="s">
        <v>1509</v>
      </c>
      <c r="Z1335" s="1058" t="s">
        <v>1510</v>
      </c>
      <c r="AA1335" s="1058" t="s">
        <v>1511</v>
      </c>
      <c r="AB1335" s="1058" t="s">
        <v>223</v>
      </c>
      <c r="AC1335" s="1151" t="s">
        <v>56</v>
      </c>
      <c r="AD1335" s="1164" t="s">
        <v>57</v>
      </c>
      <c r="AE1335" s="1302">
        <v>34921</v>
      </c>
      <c r="AF1335" s="1324" t="s">
        <v>114</v>
      </c>
      <c r="AG1335" s="1324" t="s">
        <v>394</v>
      </c>
      <c r="AH1335" s="1324" t="s">
        <v>278</v>
      </c>
      <c r="AI1335" s="152" t="s">
        <v>4809</v>
      </c>
      <c r="AJ1335" s="1190" t="s">
        <v>58</v>
      </c>
      <c r="AK1335" s="1343">
        <v>26198631</v>
      </c>
      <c r="AL1335" s="1350" t="s">
        <v>2578</v>
      </c>
      <c r="AM1335" s="1362">
        <v>45184</v>
      </c>
      <c r="AN1335" s="1154" t="s">
        <v>49</v>
      </c>
      <c r="AO1335" s="1371">
        <v>45212</v>
      </c>
      <c r="AP1335" s="152">
        <v>1</v>
      </c>
      <c r="AQ1335" s="476">
        <v>1</v>
      </c>
      <c r="AR1335" s="1343">
        <v>1</v>
      </c>
      <c r="AS1335" s="1153" t="s">
        <v>47</v>
      </c>
      <c r="AT1335" s="1058" t="s">
        <v>98</v>
      </c>
      <c r="AU1335" s="1058" t="s">
        <v>47</v>
      </c>
      <c r="AW1335" s="1061"/>
      <c r="AX1335" s="1351"/>
      <c r="AY1335" s="1061"/>
      <c r="AZ1335" s="152"/>
      <c r="BA1335" s="1351"/>
      <c r="BB1335" s="1061"/>
      <c r="BC1335" s="1061"/>
      <c r="BD1335" s="1061"/>
      <c r="BE1335" s="1061"/>
      <c r="BF1335" s="1061"/>
      <c r="BG1335" s="1439">
        <f>IF(V1335="NINGUNO",6, IF(V1335="NIVEL INICIAL 3 AÑOS",6,IF(V1335="NIVEL INICIAL 4 AÑOS",6, IF(V1335="NIVEL INICIAL 5 AÑOS",6, IF(V1335="PRIMARIA - 1ER GRADO",6, IF(V1335="PRIMARIA - 2DO GRADO",7, IF(V1335="PRIMARIA - 3ER GRADO",8, IF(V1335="PRIMARIA - 4TO GRADO",9, IF(V1335="PRIMARIA - 5TO GRADO",10, IF(V1335="PRIMARIA - 6TO GRADO",11, IF(V1335="SECUNDARIA - 1ER GRADO",12, IF(V1335="SECUNDARIA - 2DO GRADO",13, IF(V1335="SECUNDARIA - 3ER GRADO",14, IF(V1335="SECUNDARIA - 4TO GRADO",15))))))))))))))</f>
        <v>6</v>
      </c>
      <c r="BH1335" s="1342">
        <f>DATEDIF(N1335,"31/03/2024","Y")</f>
        <v>9</v>
      </c>
      <c r="BI1335" s="1439">
        <f>BH1335-BG1335</f>
        <v>3</v>
      </c>
      <c r="BJ1335" s="1442" t="str">
        <f>IF(BI1335&lt;=1,"NO TIENE REZAGO", IF(BI1335=2,"2 AÑOS REZAGO", IF(BI1335=3,"3 AÑOS REZAGO", IF(BI1335&gt;=4, "4 AÑOS REZAGO A MÁS"))))</f>
        <v>3 AÑOS REZAGO</v>
      </c>
      <c r="BK1335" s="1061"/>
    </row>
    <row r="1336" spans="1:63" ht="18.75" customHeight="1">
      <c r="A1336" s="1151">
        <v>238</v>
      </c>
      <c r="B1336" s="1152" t="s">
        <v>2836</v>
      </c>
      <c r="C1336" s="1154" t="s">
        <v>33</v>
      </c>
      <c r="D1336" s="1154" t="s">
        <v>33</v>
      </c>
      <c r="E1336" s="398" t="s">
        <v>335</v>
      </c>
      <c r="F1336" s="1154" t="s">
        <v>336</v>
      </c>
      <c r="G1336" s="1061" t="str">
        <f>CONCATENATE(MID(Q1336,3,2),MID(P1336,1,2),MID(H1336,1,2),MID(I1336,1,2),MID(J1336,1,2), MID(K1336,1,2),MID(L1336,1,1))</f>
        <v>1910SUBOADNIS</v>
      </c>
      <c r="H1336" s="164" t="s">
        <v>2897</v>
      </c>
      <c r="I1336" s="164" t="s">
        <v>337</v>
      </c>
      <c r="J1336" s="164" t="s">
        <v>2899</v>
      </c>
      <c r="K1336" s="164" t="s">
        <v>2900</v>
      </c>
      <c r="L1336" s="1154" t="s">
        <v>57</v>
      </c>
      <c r="M1336" s="1217" t="s">
        <v>57</v>
      </c>
      <c r="N1336" s="1218">
        <v>43740</v>
      </c>
      <c r="O1336" s="196">
        <v>2</v>
      </c>
      <c r="P1336" s="196">
        <v>10</v>
      </c>
      <c r="Q1336" s="196">
        <v>2019</v>
      </c>
      <c r="R1336" s="1232">
        <f t="shared" ref="R1336:R1342" ca="1" si="490">DATEDIF(N1336,TODAY(),"Y")</f>
        <v>4</v>
      </c>
      <c r="S1336" s="1154" t="s">
        <v>4809</v>
      </c>
      <c r="T1336" s="1163" t="s">
        <v>2590</v>
      </c>
      <c r="U1336" s="1154">
        <v>1741</v>
      </c>
      <c r="V1336" s="1058" t="s">
        <v>2595</v>
      </c>
      <c r="W1336" s="1152" t="s">
        <v>47</v>
      </c>
      <c r="X1336" s="1153" t="str">
        <f t="shared" ref="X1336:X1342" si="491">UPPER(CONCATENATE(MID(AH1336,3,2),MID(AG1336,1,2),MID(Y1336,1,2),MID(Z1336,1,2),MID(AA1336,1,2),MID(AB1336,1,2),MID(AC1336,1,1)))</f>
        <v>865BOROLUMAV</v>
      </c>
      <c r="Y1336" s="1154" t="s">
        <v>337</v>
      </c>
      <c r="Z1336" s="1154" t="s">
        <v>338</v>
      </c>
      <c r="AA1336" s="1154" t="s">
        <v>339</v>
      </c>
      <c r="AB1336" s="1154" t="s">
        <v>210</v>
      </c>
      <c r="AC1336" s="1151" t="s">
        <v>56</v>
      </c>
      <c r="AD1336" s="1164" t="s">
        <v>57</v>
      </c>
      <c r="AE1336" s="1293">
        <v>31542</v>
      </c>
      <c r="AF1336" s="164" t="s">
        <v>114</v>
      </c>
      <c r="AG1336" s="164" t="s">
        <v>180</v>
      </c>
      <c r="AH1336" s="164" t="s">
        <v>97</v>
      </c>
      <c r="AI1336" s="152" t="s">
        <v>4809</v>
      </c>
      <c r="AJ1336" s="1190" t="s">
        <v>58</v>
      </c>
      <c r="AK1336" s="171">
        <v>17633370</v>
      </c>
      <c r="AL1336" s="1154" t="s">
        <v>2578</v>
      </c>
      <c r="AM1336" s="1293">
        <v>45198.538406412037</v>
      </c>
      <c r="AN1336" s="1154"/>
      <c r="AO1336" s="1312"/>
      <c r="AP1336" s="1154"/>
      <c r="AQ1336" s="171"/>
      <c r="AR1336" s="171"/>
      <c r="AS1336" s="1152" t="s">
        <v>47</v>
      </c>
      <c r="AT1336" s="1154" t="s">
        <v>98</v>
      </c>
      <c r="AU1336" s="398" t="s">
        <v>47</v>
      </c>
      <c r="AV1336" s="1154"/>
      <c r="AW1336" s="164"/>
      <c r="AX1336" s="1154"/>
      <c r="AY1336" s="164"/>
      <c r="AZ1336" s="1154"/>
      <c r="BA1336" s="1154"/>
      <c r="BB1336" s="164"/>
      <c r="BC1336" s="164"/>
      <c r="BD1336" s="164"/>
      <c r="BE1336" s="164"/>
      <c r="BF1336" s="164"/>
      <c r="BG1336" s="1439">
        <f t="shared" ref="BG1336:BG1342" si="492">IF(V1336="NINGUNO",6, IF(V1336="NIVEL INICIAL 3 AÑOS",6,IF(V1336="NIVEL INICIAL 4 AÑOS",6, IF(V1336="NIVEL INICIAL 5 AÑOS",6, IF(V1336="PRIMARIA - 1ER GRADO",6, IF(V1336="PRIMARIA - 2DO GRADO",7, IF(V1336="PRIMARIA - 3ER GRADO",8, IF(V1336="PRIMARIA - 4TO GRADO",9, IF(V1336="PRIMARIA - 5TO GRADO",10, IF(V1336="PRIMARIA - 6TO GRADO",11, IF(V1336="SECUNDARIA - 1ER GRADO",12, IF(V1336="SECUNDARIA - 2DO GRADO",13, IF(V1336="SECUNDARIA - 3ER GRADO",14, IF(V1336="SECUNDARIA - 4TO GRADO",15))))))))))))))</f>
        <v>6</v>
      </c>
      <c r="BH1336" s="1342">
        <f t="shared" ref="BH1336:BH1342" si="493">DATEDIF(N1336,"31/03/2024","Y")</f>
        <v>4</v>
      </c>
      <c r="BI1336" s="1439">
        <f t="shared" ref="BI1336:BI1342" si="494">BH1336-BG1336</f>
        <v>-2</v>
      </c>
      <c r="BJ1336" s="1442" t="str">
        <f t="shared" ref="BJ1336:BJ1342" si="495">IF(BI1336&lt;=1,"NO TIENE REZAGO", IF(BI1336=2,"2 AÑOS REZAGO", IF(BI1336=3,"3 AÑOS REZAGO", IF(BI1336&gt;=4, "4 AÑOS REZAGO A MÁS"))))</f>
        <v>NO TIENE REZAGO</v>
      </c>
      <c r="BK1336" s="164"/>
    </row>
    <row r="1337" spans="1:63" ht="18.75" customHeight="1">
      <c r="A1337" s="1151">
        <v>239</v>
      </c>
      <c r="B1337" s="1152" t="s">
        <v>2836</v>
      </c>
      <c r="C1337" s="1154" t="s">
        <v>33</v>
      </c>
      <c r="D1337" s="1154" t="s">
        <v>33</v>
      </c>
      <c r="E1337" s="398" t="s">
        <v>335</v>
      </c>
      <c r="F1337" s="1154" t="s">
        <v>336</v>
      </c>
      <c r="G1337" s="1061" t="str">
        <f>CONCATENATE(MID(Q1337,3,2),MID(P1337,1,2),MID(H1337,1,2),MID(I1337,1,2),MID(J1337,1,2), MID(K1337,1,2),MID(L1337,1,1))</f>
        <v>1910SUBOEMVAS</v>
      </c>
      <c r="H1337" s="164" t="s">
        <v>2897</v>
      </c>
      <c r="I1337" s="164" t="s">
        <v>337</v>
      </c>
      <c r="J1337" s="164" t="s">
        <v>136</v>
      </c>
      <c r="K1337" s="164" t="s">
        <v>2000</v>
      </c>
      <c r="L1337" s="1154" t="s">
        <v>57</v>
      </c>
      <c r="M1337" s="1217" t="s">
        <v>57</v>
      </c>
      <c r="N1337" s="1218">
        <v>43740</v>
      </c>
      <c r="O1337" s="196">
        <v>2</v>
      </c>
      <c r="P1337" s="196">
        <v>10</v>
      </c>
      <c r="Q1337" s="196">
        <v>2019</v>
      </c>
      <c r="R1337" s="1232">
        <f t="shared" ca="1" si="490"/>
        <v>4</v>
      </c>
      <c r="S1337" s="1154" t="s">
        <v>4809</v>
      </c>
      <c r="T1337" s="1163" t="s">
        <v>2590</v>
      </c>
      <c r="U1337" s="1154">
        <v>1742</v>
      </c>
      <c r="V1337" s="1058" t="s">
        <v>2595</v>
      </c>
      <c r="W1337" s="1152" t="s">
        <v>47</v>
      </c>
      <c r="X1337" s="1153" t="str">
        <f t="shared" si="491"/>
        <v>865BOROLUMAV</v>
      </c>
      <c r="Y1337" s="1154" t="s">
        <v>2901</v>
      </c>
      <c r="Z1337" s="1154" t="s">
        <v>338</v>
      </c>
      <c r="AA1337" s="1154" t="s">
        <v>339</v>
      </c>
      <c r="AB1337" s="1154" t="s">
        <v>210</v>
      </c>
      <c r="AC1337" s="1151" t="s">
        <v>56</v>
      </c>
      <c r="AD1337" s="1164" t="s">
        <v>57</v>
      </c>
      <c r="AE1337" s="1293">
        <v>31542</v>
      </c>
      <c r="AF1337" s="164" t="s">
        <v>114</v>
      </c>
      <c r="AG1337" s="164" t="s">
        <v>180</v>
      </c>
      <c r="AH1337" s="164" t="s">
        <v>97</v>
      </c>
      <c r="AI1337" s="152" t="s">
        <v>4809</v>
      </c>
      <c r="AJ1337" s="1190" t="s">
        <v>58</v>
      </c>
      <c r="AK1337" s="171">
        <v>17633370</v>
      </c>
      <c r="AL1337" s="1154" t="s">
        <v>2578</v>
      </c>
      <c r="AM1337" s="1293">
        <v>45198.54365842593</v>
      </c>
      <c r="AN1337" s="1154"/>
      <c r="AO1337" s="1312"/>
      <c r="AP1337" s="1154"/>
      <c r="AQ1337" s="171"/>
      <c r="AR1337" s="171"/>
      <c r="AS1337" s="1152" t="s">
        <v>47</v>
      </c>
      <c r="AT1337" s="1154" t="s">
        <v>98</v>
      </c>
      <c r="AU1337" s="398" t="s">
        <v>47</v>
      </c>
      <c r="AV1337" s="1154"/>
      <c r="AW1337" s="164"/>
      <c r="AX1337" s="1154"/>
      <c r="AY1337" s="164"/>
      <c r="AZ1337" s="1154"/>
      <c r="BA1337" s="1154"/>
      <c r="BB1337" s="164"/>
      <c r="BC1337" s="164"/>
      <c r="BD1337" s="164"/>
      <c r="BE1337" s="164"/>
      <c r="BF1337" s="164"/>
      <c r="BG1337" s="1439">
        <f t="shared" si="492"/>
        <v>6</v>
      </c>
      <c r="BH1337" s="1342">
        <f t="shared" si="493"/>
        <v>4</v>
      </c>
      <c r="BI1337" s="1439">
        <f t="shared" si="494"/>
        <v>-2</v>
      </c>
      <c r="BJ1337" s="1442" t="str">
        <f t="shared" si="495"/>
        <v>NO TIENE REZAGO</v>
      </c>
      <c r="BK1337" s="164"/>
    </row>
    <row r="1338" spans="1:63" ht="18.75" customHeight="1">
      <c r="A1338" s="1151">
        <v>237</v>
      </c>
      <c r="B1338" s="1152" t="s">
        <v>2836</v>
      </c>
      <c r="C1338" s="1154" t="s">
        <v>33</v>
      </c>
      <c r="D1338" s="1154" t="s">
        <v>33</v>
      </c>
      <c r="E1338" s="398" t="s">
        <v>335</v>
      </c>
      <c r="F1338" s="1154" t="s">
        <v>336</v>
      </c>
      <c r="G1338" s="1061" t="str">
        <f>CONCATENATE(MID(Q1338,3,2),MID(P1338,1,2),MID(H1338,1,2),MID(I1338,1,2),MID(J1338,1,2), MID(K1338,1,2),MID(L1338,1,1))</f>
        <v>175SUBOXIVAS</v>
      </c>
      <c r="H1338" s="164" t="s">
        <v>2897</v>
      </c>
      <c r="I1338" s="164" t="s">
        <v>337</v>
      </c>
      <c r="J1338" s="164" t="s">
        <v>2898</v>
      </c>
      <c r="K1338" s="164" t="s">
        <v>167</v>
      </c>
      <c r="L1338" s="1154" t="s">
        <v>57</v>
      </c>
      <c r="M1338" s="1217" t="s">
        <v>57</v>
      </c>
      <c r="N1338" s="1218">
        <v>42873</v>
      </c>
      <c r="O1338" s="196">
        <v>18</v>
      </c>
      <c r="P1338" s="196">
        <v>5</v>
      </c>
      <c r="Q1338" s="196">
        <v>2017</v>
      </c>
      <c r="R1338" s="1232">
        <f t="shared" ca="1" si="490"/>
        <v>6</v>
      </c>
      <c r="S1338" s="1154" t="s">
        <v>4809</v>
      </c>
      <c r="T1338" s="1163" t="s">
        <v>2590</v>
      </c>
      <c r="U1338" s="1154">
        <v>378</v>
      </c>
      <c r="V1338" s="1058" t="s">
        <v>2592</v>
      </c>
      <c r="W1338" s="1152" t="s">
        <v>47</v>
      </c>
      <c r="X1338" s="1153" t="str">
        <f t="shared" si="491"/>
        <v>865BOROLUMAV</v>
      </c>
      <c r="Y1338" s="1154" t="s">
        <v>337</v>
      </c>
      <c r="Z1338" s="1154" t="s">
        <v>338</v>
      </c>
      <c r="AA1338" s="1154" t="s">
        <v>339</v>
      </c>
      <c r="AB1338" s="1154" t="s">
        <v>210</v>
      </c>
      <c r="AC1338" s="1151" t="s">
        <v>56</v>
      </c>
      <c r="AD1338" s="1164" t="s">
        <v>57</v>
      </c>
      <c r="AE1338" s="1293">
        <v>31542</v>
      </c>
      <c r="AF1338" s="164" t="s">
        <v>114</v>
      </c>
      <c r="AG1338" s="164" t="s">
        <v>180</v>
      </c>
      <c r="AH1338" s="164" t="s">
        <v>97</v>
      </c>
      <c r="AI1338" s="152" t="s">
        <v>4809</v>
      </c>
      <c r="AJ1338" s="1190" t="s">
        <v>58</v>
      </c>
      <c r="AK1338" s="171">
        <v>17633370</v>
      </c>
      <c r="AL1338" s="1154" t="s">
        <v>2578</v>
      </c>
      <c r="AM1338" s="1293">
        <v>45198.533775462958</v>
      </c>
      <c r="AN1338" s="1154" t="s">
        <v>49</v>
      </c>
      <c r="AO1338" s="1312">
        <v>45254</v>
      </c>
      <c r="AP1338" s="1154">
        <v>3</v>
      </c>
      <c r="AQ1338" s="171">
        <v>3</v>
      </c>
      <c r="AR1338" s="171">
        <v>1</v>
      </c>
      <c r="AS1338" s="1152" t="s">
        <v>47</v>
      </c>
      <c r="AT1338" s="1154" t="s">
        <v>98</v>
      </c>
      <c r="AU1338" s="398" t="s">
        <v>47</v>
      </c>
      <c r="AV1338" s="1154"/>
      <c r="AW1338" s="164"/>
      <c r="AX1338" s="1154"/>
      <c r="AY1338" s="164"/>
      <c r="AZ1338" s="1154"/>
      <c r="BA1338" s="1154"/>
      <c r="BB1338" s="164"/>
      <c r="BC1338" s="164"/>
      <c r="BD1338" s="164"/>
      <c r="BE1338" s="164"/>
      <c r="BF1338" s="164"/>
      <c r="BG1338" s="1439">
        <f t="shared" si="492"/>
        <v>6</v>
      </c>
      <c r="BH1338" s="1342">
        <f t="shared" si="493"/>
        <v>6</v>
      </c>
      <c r="BI1338" s="1439">
        <f t="shared" si="494"/>
        <v>0</v>
      </c>
      <c r="BJ1338" s="1442" t="str">
        <f t="shared" si="495"/>
        <v>NO TIENE REZAGO</v>
      </c>
      <c r="BK1338" s="164"/>
    </row>
    <row r="1339" spans="1:63" ht="18.75" customHeight="1">
      <c r="A1339" s="1151">
        <v>1391</v>
      </c>
      <c r="B1339" t="s">
        <v>5311</v>
      </c>
      <c r="C1339" s="1154" t="s">
        <v>33</v>
      </c>
      <c r="D1339" t="s">
        <v>33</v>
      </c>
      <c r="E1339" s="1068" t="s">
        <v>132</v>
      </c>
      <c r="F1339" s="1068">
        <v>984512869</v>
      </c>
      <c r="G1339" s="1061" t="str">
        <f>CONCATENATE(MID(Q1339,3,2),MID(P1339,1,2),MID(H1339,1,2),MID(I1339,1,2),MID(J1339,1,2), MID(K1339,1,2),MID(L1339,1,1))</f>
        <v>208SUROCASOP</v>
      </c>
      <c r="H1339" s="1182" t="s">
        <v>2435</v>
      </c>
      <c r="I1339" s="1182" t="s">
        <v>338</v>
      </c>
      <c r="J1339" s="1182" t="s">
        <v>2669</v>
      </c>
      <c r="K1339" s="1182" t="s">
        <v>1661</v>
      </c>
      <c r="L1339" s="152" t="s">
        <v>42</v>
      </c>
      <c r="M1339" s="1068" t="s">
        <v>42</v>
      </c>
      <c r="N1339" s="1219">
        <v>44065</v>
      </c>
      <c r="O1339" s="1234">
        <v>22</v>
      </c>
      <c r="P1339" s="1071">
        <v>8</v>
      </c>
      <c r="Q1339" s="1071">
        <v>2020</v>
      </c>
      <c r="R1339" s="1232">
        <f t="shared" ca="1" si="490"/>
        <v>3</v>
      </c>
      <c r="S1339" s="1069" t="s">
        <v>4809</v>
      </c>
      <c r="T1339" s="1068" t="s">
        <v>42</v>
      </c>
      <c r="U1339" s="1261" t="s">
        <v>6278</v>
      </c>
      <c r="V1339" s="1068" t="s">
        <v>53</v>
      </c>
      <c r="W1339" s="1152" t="s">
        <v>47</v>
      </c>
      <c r="X1339" s="1153" t="str">
        <f t="shared" si="491"/>
        <v>0211SUROGESAV</v>
      </c>
      <c r="Y1339" s="1068" t="s">
        <v>2435</v>
      </c>
      <c r="Z1339" s="1068" t="s">
        <v>338</v>
      </c>
      <c r="AA1339" s="1068" t="s">
        <v>6322</v>
      </c>
      <c r="AB1339" s="1068" t="s">
        <v>1436</v>
      </c>
      <c r="AC1339" s="1151" t="s">
        <v>56</v>
      </c>
      <c r="AD1339" s="1154" t="s">
        <v>42</v>
      </c>
      <c r="AE1339" s="1287">
        <v>37566</v>
      </c>
      <c r="AF1339" s="1261" t="s">
        <v>301</v>
      </c>
      <c r="AG1339" s="1261" t="s">
        <v>65</v>
      </c>
      <c r="AH1339" s="1261" t="s">
        <v>491</v>
      </c>
      <c r="AI1339" s="1154" t="s">
        <v>4809</v>
      </c>
      <c r="AJ1339" s="1068" t="s">
        <v>42</v>
      </c>
      <c r="AK1339" s="1261" t="s">
        <v>6323</v>
      </c>
      <c r="AL1339" s="1154" t="s">
        <v>2578</v>
      </c>
      <c r="AM1339" s="1351">
        <v>45306.706307870372</v>
      </c>
      <c r="AN1339" s="1154" t="s">
        <v>49</v>
      </c>
      <c r="AO1339" s="1357">
        <v>45309</v>
      </c>
      <c r="AP1339" s="152">
        <v>1</v>
      </c>
      <c r="AQ1339" s="1062">
        <v>1</v>
      </c>
      <c r="AR1339" s="1062">
        <v>1</v>
      </c>
      <c r="AS1339" s="1405" t="s">
        <v>47</v>
      </c>
      <c r="AT1339" s="164" t="s">
        <v>48</v>
      </c>
      <c r="AU1339"/>
      <c r="AW1339" s="1068"/>
      <c r="AX1339" s="1350"/>
      <c r="AY1339" s="1062"/>
      <c r="AZ1339" s="152"/>
      <c r="BA1339" s="152"/>
      <c r="BB1339"/>
      <c r="BC1339"/>
      <c r="BD1339"/>
      <c r="BE1339"/>
      <c r="BF1339"/>
      <c r="BG1339" s="1439">
        <f t="shared" si="492"/>
        <v>6</v>
      </c>
      <c r="BH1339" s="1342">
        <f t="shared" si="493"/>
        <v>3</v>
      </c>
      <c r="BI1339" s="1439">
        <f t="shared" si="494"/>
        <v>-3</v>
      </c>
      <c r="BJ1339" s="1442" t="str">
        <f t="shared" si="495"/>
        <v>NO TIENE REZAGO</v>
      </c>
      <c r="BK1339"/>
    </row>
    <row r="1340" spans="1:63" ht="18.75" customHeight="1">
      <c r="A1340" s="1151">
        <v>1222</v>
      </c>
      <c r="B1340" t="s">
        <v>5311</v>
      </c>
      <c r="C1340" s="1154" t="s">
        <v>33</v>
      </c>
      <c r="D1340" s="1154" t="s">
        <v>33</v>
      </c>
      <c r="E1340" s="1064" t="s">
        <v>335</v>
      </c>
      <c r="F1340" s="1068">
        <v>917619330</v>
      </c>
      <c r="G1340" s="1061" t="str">
        <f>CONCATENATE(MID(Q1340,3,2),MID(P1340,1,2),MID(H1340,1,2),MID(I1340,1,2),MID(J1340,1,2), MID(K1340,1,2),MID(L1340,1,1))</f>
        <v>2011SUMADOALN</v>
      </c>
      <c r="H1340" s="1182" t="s">
        <v>4335</v>
      </c>
      <c r="I1340" s="1182" t="s">
        <v>3263</v>
      </c>
      <c r="J1340" s="1182" t="s">
        <v>5786</v>
      </c>
      <c r="K1340" s="1182" t="s">
        <v>3387</v>
      </c>
      <c r="L1340" s="1154" t="s">
        <v>1938</v>
      </c>
      <c r="M1340" s="1161" t="s">
        <v>1938</v>
      </c>
      <c r="N1340" s="1219">
        <v>44162</v>
      </c>
      <c r="O1340" s="1071">
        <v>27</v>
      </c>
      <c r="P1340" s="1071">
        <v>11</v>
      </c>
      <c r="Q1340" s="1071">
        <v>2020</v>
      </c>
      <c r="R1340" s="1232">
        <f t="shared" ca="1" si="490"/>
        <v>3</v>
      </c>
      <c r="S1340" s="1162" t="s">
        <v>4808</v>
      </c>
      <c r="T1340" s="1064" t="s">
        <v>1939</v>
      </c>
      <c r="U1340" s="1068">
        <v>92129558</v>
      </c>
      <c r="V1340" s="1068" t="s">
        <v>53</v>
      </c>
      <c r="W1340" s="1152" t="s">
        <v>47</v>
      </c>
      <c r="X1340" s="1153" t="str">
        <f t="shared" si="491"/>
        <v>9610MAALJECLV</v>
      </c>
      <c r="Y1340" s="1068" t="s">
        <v>3263</v>
      </c>
      <c r="Z1340" s="1068" t="s">
        <v>6000</v>
      </c>
      <c r="AA1340" s="1068" t="s">
        <v>6001</v>
      </c>
      <c r="AB1340" s="1068" t="s">
        <v>6002</v>
      </c>
      <c r="AC1340" s="1151" t="s">
        <v>56</v>
      </c>
      <c r="AD1340" s="1164" t="s">
        <v>111</v>
      </c>
      <c r="AE1340" s="1287">
        <v>35367</v>
      </c>
      <c r="AF1340" s="1261" t="s">
        <v>753</v>
      </c>
      <c r="AG1340" s="1261" t="s">
        <v>114</v>
      </c>
      <c r="AH1340" s="1261" t="s">
        <v>334</v>
      </c>
      <c r="AI1340" s="1154" t="s">
        <v>4809</v>
      </c>
      <c r="AJ1340" s="1064" t="s">
        <v>112</v>
      </c>
      <c r="AK1340" s="1068" t="s">
        <v>40</v>
      </c>
      <c r="AL1340" s="1154" t="s">
        <v>2578</v>
      </c>
      <c r="AM1340" s="1351">
        <v>45278.903366666666</v>
      </c>
      <c r="AN1340" s="1154" t="s">
        <v>49</v>
      </c>
      <c r="AO1340" s="1362">
        <v>45310</v>
      </c>
      <c r="AP1340" s="1151">
        <v>1</v>
      </c>
      <c r="AQ1340" s="1064">
        <v>1</v>
      </c>
      <c r="AR1340" s="1064">
        <v>1</v>
      </c>
      <c r="AS1340" s="1405" t="s">
        <v>47</v>
      </c>
      <c r="AT1340" s="164" t="s">
        <v>1210</v>
      </c>
      <c r="AU1340"/>
      <c r="AW1340" s="1064" t="s">
        <v>6093</v>
      </c>
      <c r="AX1340" s="1357"/>
      <c r="AY1340" s="1064" t="s">
        <v>5636</v>
      </c>
      <c r="AZ1340" s="152"/>
      <c r="BA1340" s="152"/>
      <c r="BB1340"/>
      <c r="BC1340"/>
      <c r="BD1340"/>
      <c r="BE1340"/>
      <c r="BF1340"/>
      <c r="BG1340" s="1439">
        <f t="shared" si="492"/>
        <v>6</v>
      </c>
      <c r="BH1340" s="1342">
        <f t="shared" si="493"/>
        <v>3</v>
      </c>
      <c r="BI1340" s="1439">
        <f t="shared" si="494"/>
        <v>-3</v>
      </c>
      <c r="BJ1340" s="1442" t="str">
        <f t="shared" si="495"/>
        <v>NO TIENE REZAGO</v>
      </c>
      <c r="BK1340"/>
    </row>
    <row r="1341" spans="1:63" ht="18.75" customHeight="1">
      <c r="A1341" s="1151">
        <v>163</v>
      </c>
      <c r="B1341" s="1151" t="s">
        <v>2575</v>
      </c>
      <c r="C1341" s="1154" t="s">
        <v>5146</v>
      </c>
      <c r="D1341" s="152" t="s">
        <v>126</v>
      </c>
      <c r="E1341" s="1162" t="s">
        <v>146</v>
      </c>
      <c r="F1341" s="1163">
        <v>926878159</v>
      </c>
      <c r="G1341" s="1061" t="str">
        <f>CONCATENATE(MID(Q1341,3,2),MID(P1341,1,2),MID(H1341,1,2),MID(I1341,1,2),MID(J1341,1,2), MID(K1341,1,2),MID(L1341,1,1))</f>
        <v>1012TEALJHALR</v>
      </c>
      <c r="H1341" s="1191" t="s">
        <v>1923</v>
      </c>
      <c r="I1341" s="1191" t="s">
        <v>147</v>
      </c>
      <c r="J1341" s="1191" t="s">
        <v>2797</v>
      </c>
      <c r="K1341" s="1191" t="s">
        <v>1776</v>
      </c>
      <c r="L1341" s="1162" t="s">
        <v>173</v>
      </c>
      <c r="M1341" s="1163" t="s">
        <v>173</v>
      </c>
      <c r="N1341" s="1218">
        <v>40540</v>
      </c>
      <c r="O1341" s="196">
        <v>28</v>
      </c>
      <c r="P1341" s="196">
        <v>12</v>
      </c>
      <c r="Q1341" s="196">
        <v>2010</v>
      </c>
      <c r="R1341" s="1232">
        <f t="shared" ca="1" si="490"/>
        <v>13</v>
      </c>
      <c r="S1341" s="1154" t="s">
        <v>4808</v>
      </c>
      <c r="T1341" s="1163" t="s">
        <v>2590</v>
      </c>
      <c r="U1341" s="1163">
        <v>13460</v>
      </c>
      <c r="V1341" s="1058" t="s">
        <v>2586</v>
      </c>
      <c r="W1341" s="1153" t="s">
        <v>47</v>
      </c>
      <c r="X1341" s="1153" t="str">
        <f t="shared" si="491"/>
        <v>797ALPIYAZUV</v>
      </c>
      <c r="Y1341" s="1163" t="s">
        <v>147</v>
      </c>
      <c r="Z1341" s="1163" t="s">
        <v>148</v>
      </c>
      <c r="AA1341" s="1163" t="s">
        <v>149</v>
      </c>
      <c r="AB1341" s="1163" t="s">
        <v>150</v>
      </c>
      <c r="AC1341" s="1151" t="s">
        <v>56</v>
      </c>
      <c r="AD1341" s="1164" t="s">
        <v>111</v>
      </c>
      <c r="AE1341" s="1306">
        <v>29062</v>
      </c>
      <c r="AF1341" s="1163">
        <v>26</v>
      </c>
      <c r="AG1341" s="1163">
        <v>7</v>
      </c>
      <c r="AH1341" s="1163">
        <v>1979</v>
      </c>
      <c r="AI1341" s="152" t="s">
        <v>4809</v>
      </c>
      <c r="AJ1341" s="1156" t="s">
        <v>142</v>
      </c>
      <c r="AK1341" s="1342">
        <v>3162066</v>
      </c>
      <c r="AL1341" s="1350" t="s">
        <v>2578</v>
      </c>
      <c r="AM1341" s="1356">
        <v>45202</v>
      </c>
      <c r="AN1341" s="1154" t="s">
        <v>49</v>
      </c>
      <c r="AO1341" s="1371">
        <v>45205</v>
      </c>
      <c r="AP1341" s="1162">
        <v>1</v>
      </c>
      <c r="AQ1341" s="1386">
        <v>1</v>
      </c>
      <c r="AR1341" s="1342">
        <v>1</v>
      </c>
      <c r="AS1341" s="1153" t="s">
        <v>47</v>
      </c>
      <c r="AT1341" s="1409" t="s">
        <v>131</v>
      </c>
      <c r="AU1341" s="1069" t="s">
        <v>47</v>
      </c>
      <c r="AW1341" s="152"/>
      <c r="AX1341" s="1351"/>
      <c r="AY1341" s="152"/>
      <c r="AZ1341" s="152"/>
      <c r="BA1341" s="1351"/>
      <c r="BB1341" s="152"/>
      <c r="BC1341" s="152"/>
      <c r="BD1341" s="152"/>
      <c r="BE1341" s="152"/>
      <c r="BF1341" s="152"/>
      <c r="BG1341" s="1439">
        <f t="shared" si="492"/>
        <v>11</v>
      </c>
      <c r="BH1341" s="1342">
        <f t="shared" si="493"/>
        <v>13</v>
      </c>
      <c r="BI1341" s="1439">
        <f t="shared" si="494"/>
        <v>2</v>
      </c>
      <c r="BJ1341" s="1442" t="str">
        <f t="shared" si="495"/>
        <v>2 AÑOS REZAGO</v>
      </c>
      <c r="BK1341" s="152"/>
    </row>
    <row r="1342" spans="1:63" ht="18.75" customHeight="1">
      <c r="A1342" s="1151">
        <v>240</v>
      </c>
      <c r="B1342" s="1152" t="s">
        <v>2836</v>
      </c>
      <c r="C1342" s="1154" t="s">
        <v>33</v>
      </c>
      <c r="D1342" s="1154" t="s">
        <v>33</v>
      </c>
      <c r="E1342" s="1154" t="s">
        <v>279</v>
      </c>
      <c r="F1342" s="1154" t="s">
        <v>352</v>
      </c>
      <c r="G1342" s="1061" t="str">
        <f>CONCATENATE(MID(Q1342,3,2),MID(P1342,1,2),MID(H1342,1,2),MID(I1342,1,2),MID(J1342,1,2), MID(K1342,1,2),MID(L1342,1,1))</f>
        <v>189TEBRSEALS</v>
      </c>
      <c r="H1342" s="164" t="s">
        <v>1923</v>
      </c>
      <c r="I1342" s="164" t="s">
        <v>353</v>
      </c>
      <c r="J1342" s="164" t="s">
        <v>2643</v>
      </c>
      <c r="K1342" s="164" t="s">
        <v>1776</v>
      </c>
      <c r="L1342" s="1154" t="s">
        <v>57</v>
      </c>
      <c r="M1342" s="1217" t="s">
        <v>57</v>
      </c>
      <c r="N1342" s="1218">
        <v>43361</v>
      </c>
      <c r="O1342" s="196">
        <v>18</v>
      </c>
      <c r="P1342" s="196">
        <v>9</v>
      </c>
      <c r="Q1342" s="196">
        <v>2018</v>
      </c>
      <c r="R1342" s="1232">
        <f t="shared" ca="1" si="490"/>
        <v>5</v>
      </c>
      <c r="S1342" s="1154" t="s">
        <v>4808</v>
      </c>
      <c r="T1342" s="1163" t="s">
        <v>2590</v>
      </c>
      <c r="U1342" s="1154">
        <v>2311</v>
      </c>
      <c r="V1342" s="1076" t="s">
        <v>53</v>
      </c>
      <c r="W1342" s="1152" t="s">
        <v>47</v>
      </c>
      <c r="X1342" s="1153" t="str">
        <f t="shared" si="491"/>
        <v>006BRROJUDEV</v>
      </c>
      <c r="Y1342" s="164" t="s">
        <v>353</v>
      </c>
      <c r="Z1342" s="164" t="s">
        <v>354</v>
      </c>
      <c r="AA1342" s="164" t="s">
        <v>355</v>
      </c>
      <c r="AB1342" s="164" t="s">
        <v>223</v>
      </c>
      <c r="AC1342" s="1151" t="s">
        <v>56</v>
      </c>
      <c r="AD1342" s="1164" t="s">
        <v>57</v>
      </c>
      <c r="AE1342" s="1296">
        <v>36707</v>
      </c>
      <c r="AF1342" s="164" t="s">
        <v>241</v>
      </c>
      <c r="AG1342" s="164" t="s">
        <v>74</v>
      </c>
      <c r="AH1342" s="164" t="s">
        <v>187</v>
      </c>
      <c r="AI1342" s="152" t="s">
        <v>4809</v>
      </c>
      <c r="AJ1342" s="1190" t="s">
        <v>58</v>
      </c>
      <c r="AK1342" s="171">
        <v>27751140</v>
      </c>
      <c r="AL1342" s="1154" t="s">
        <v>2578</v>
      </c>
      <c r="AM1342" s="1293">
        <v>45184</v>
      </c>
      <c r="AN1342" s="1154" t="s">
        <v>49</v>
      </c>
      <c r="AO1342" s="1312">
        <v>45232</v>
      </c>
      <c r="AP1342" s="1154">
        <v>1</v>
      </c>
      <c r="AQ1342" s="171">
        <v>1</v>
      </c>
      <c r="AR1342" s="171">
        <v>1</v>
      </c>
      <c r="AS1342" s="1152" t="s">
        <v>47</v>
      </c>
      <c r="AT1342" s="1154" t="s">
        <v>188</v>
      </c>
      <c r="AU1342" s="398" t="s">
        <v>47</v>
      </c>
      <c r="AV1342" s="1154"/>
      <c r="AW1342" s="164"/>
      <c r="AX1342" s="1154"/>
      <c r="AY1342" s="164"/>
      <c r="AZ1342" s="1154"/>
      <c r="BA1342" s="1154"/>
      <c r="BB1342" s="164"/>
      <c r="BC1342" s="164"/>
      <c r="BD1342" s="164"/>
      <c r="BE1342" s="164"/>
      <c r="BF1342" s="164"/>
      <c r="BG1342" s="1439">
        <f t="shared" si="492"/>
        <v>6</v>
      </c>
      <c r="BH1342" s="1342">
        <f t="shared" si="493"/>
        <v>5</v>
      </c>
      <c r="BI1342" s="1439">
        <f t="shared" si="494"/>
        <v>-1</v>
      </c>
      <c r="BJ1342" s="1442" t="str">
        <f t="shared" si="495"/>
        <v>NO TIENE REZAGO</v>
      </c>
      <c r="BK1342" s="164"/>
    </row>
    <row r="1343" spans="1:63" ht="18.75" customHeight="1">
      <c r="A1343" s="1151">
        <v>1418</v>
      </c>
      <c r="B1343" t="s">
        <v>5311</v>
      </c>
      <c r="C1343" s="1154" t="s">
        <v>5146</v>
      </c>
      <c r="D1343" t="s">
        <v>126</v>
      </c>
      <c r="E1343" s="1159" t="s">
        <v>294</v>
      </c>
      <c r="F1343" s="1159">
        <v>964761610</v>
      </c>
      <c r="G1343" s="1061" t="str">
        <f>CONCATENATE(MID(Q1343,3,2),MID(P1343,1,2),MID(H1343,1,2),MID(I1343,1,2),MID(J1343,1,2), MID(K1343,1,2),MID(L1343,1,1))</f>
        <v>131TEBOROALS</v>
      </c>
      <c r="H1343" s="1184" t="s">
        <v>3975</v>
      </c>
      <c r="I1343" s="1184" t="s">
        <v>2137</v>
      </c>
      <c r="J1343" s="1184" t="s">
        <v>3976</v>
      </c>
      <c r="K1343" s="1184" t="s">
        <v>2985</v>
      </c>
      <c r="L1343" s="152" t="s">
        <v>57</v>
      </c>
      <c r="M1343" s="1217" t="s">
        <v>57</v>
      </c>
      <c r="N1343" s="1221">
        <v>41303</v>
      </c>
      <c r="O1343" s="1233">
        <v>29</v>
      </c>
      <c r="P1343" s="1233">
        <v>1</v>
      </c>
      <c r="Q1343" s="1233">
        <v>2013</v>
      </c>
      <c r="R1343" s="1232">
        <f ca="1">DATEDIF(N1343,TODAY(),"Y")</f>
        <v>11</v>
      </c>
      <c r="S1343" s="1162" t="s">
        <v>4808</v>
      </c>
      <c r="T1343" s="1184" t="s">
        <v>2590</v>
      </c>
      <c r="U1343" s="1159">
        <v>698</v>
      </c>
      <c r="V1343" s="1076" t="s">
        <v>327</v>
      </c>
      <c r="W1343" s="1152" t="s">
        <v>47</v>
      </c>
      <c r="X1343" s="1153" t="str">
        <f>UPPER(CONCATENATE(MID(AH1343,3,2),MID(AG1343,1,2),MID(Y1343,1,2),MID(Z1343,1,2),MID(AA1343,1,2),MID(AB1343,1,2),MID(AC1343,1,1)))</f>
        <v>7711BOGAROMAV</v>
      </c>
      <c r="Y1343" s="1184" t="s">
        <v>6404</v>
      </c>
      <c r="Z1343" s="1184" t="s">
        <v>420</v>
      </c>
      <c r="AA1343" s="1184" t="s">
        <v>1070</v>
      </c>
      <c r="AB1343" s="1184" t="s">
        <v>210</v>
      </c>
      <c r="AC1343" s="1151" t="s">
        <v>56</v>
      </c>
      <c r="AD1343" s="398" t="s">
        <v>42</v>
      </c>
      <c r="AE1343" s="1291">
        <v>28443</v>
      </c>
      <c r="AF1343" s="1159">
        <v>14</v>
      </c>
      <c r="AG1343" s="1159">
        <v>11</v>
      </c>
      <c r="AH1343" s="1159">
        <v>1977</v>
      </c>
      <c r="AI1343" s="1154" t="s">
        <v>4809</v>
      </c>
      <c r="AJ1343" s="1184" t="s">
        <v>6373</v>
      </c>
      <c r="AK1343" s="1332">
        <v>3541625</v>
      </c>
      <c r="AL1343" s="1154" t="s">
        <v>2578</v>
      </c>
      <c r="AM1343" s="1354">
        <v>45208</v>
      </c>
      <c r="AN1343" s="1154" t="s">
        <v>49</v>
      </c>
      <c r="AO1343" s="1354">
        <v>45300</v>
      </c>
      <c r="AP1343" s="1069">
        <v>1</v>
      </c>
      <c r="AQ1343" s="1233">
        <v>1</v>
      </c>
      <c r="AR1343" s="1233">
        <v>1</v>
      </c>
      <c r="AS1343" s="1405" t="s">
        <v>47</v>
      </c>
      <c r="AT1343" s="164" t="s">
        <v>1494</v>
      </c>
      <c r="AU1343" s="305"/>
      <c r="AV1343" s="152" t="s">
        <v>47</v>
      </c>
      <c r="AW1343" s="1233" t="s">
        <v>6418</v>
      </c>
      <c r="AX1343" s="1354">
        <v>45309</v>
      </c>
      <c r="AY1343" s="305"/>
      <c r="AZ1343" s="152"/>
      <c r="BA1343" s="152"/>
      <c r="BB1343"/>
      <c r="BC1343"/>
      <c r="BD1343"/>
      <c r="BE1343"/>
      <c r="BF1343"/>
      <c r="BG1343" s="1440" t="s">
        <v>327</v>
      </c>
      <c r="BH1343" s="1440" t="s">
        <v>327</v>
      </c>
      <c r="BI1343" s="1440" t="s">
        <v>327</v>
      </c>
      <c r="BJ1343" s="1076" t="s">
        <v>327</v>
      </c>
      <c r="BK1343"/>
    </row>
    <row r="1344" spans="1:63" ht="18.75" customHeight="1">
      <c r="A1344" s="1151">
        <v>1424</v>
      </c>
      <c r="B1344" t="s">
        <v>5311</v>
      </c>
      <c r="C1344" s="1154" t="s">
        <v>5146</v>
      </c>
      <c r="D1344" t="s">
        <v>126</v>
      </c>
      <c r="E1344" s="1159" t="s">
        <v>294</v>
      </c>
      <c r="F1344" s="1159">
        <v>958673268</v>
      </c>
      <c r="G1344" s="1061" t="str">
        <f>CONCATENATE(MID(Q1344,3,2),MID(P1344,1,2),MID(H1344,1,2),MID(I1344,1,2),MID(J1344,1,2), MID(K1344,1,2),MID(L1344,1,1))</f>
        <v>182TEOFROALS</v>
      </c>
      <c r="H1344" s="1184" t="s">
        <v>3975</v>
      </c>
      <c r="I1344" s="1184" t="s">
        <v>1430</v>
      </c>
      <c r="J1344" s="1184" t="s">
        <v>6375</v>
      </c>
      <c r="K1344" s="1184" t="s">
        <v>6376</v>
      </c>
      <c r="L1344" s="152" t="s">
        <v>57</v>
      </c>
      <c r="M1344" s="1217" t="s">
        <v>57</v>
      </c>
      <c r="N1344" s="1221">
        <v>43145</v>
      </c>
      <c r="O1344" s="1233">
        <v>14</v>
      </c>
      <c r="P1344" s="1233">
        <v>2</v>
      </c>
      <c r="Q1344" s="1233">
        <v>2018</v>
      </c>
      <c r="R1344" s="1232">
        <f ca="1">DATEDIF(N1344,TODAY(),"Y")</f>
        <v>6</v>
      </c>
      <c r="S1344" s="1162" t="s">
        <v>4808</v>
      </c>
      <c r="T1344" s="1184" t="s">
        <v>2590</v>
      </c>
      <c r="U1344" s="1159">
        <v>49</v>
      </c>
      <c r="V1344" s="1159" t="s">
        <v>53</v>
      </c>
      <c r="W1344" s="1152" t="s">
        <v>47</v>
      </c>
      <c r="X1344" s="1153" t="str">
        <f>UPPER(CONCATENATE(MID(AH1344,3,2),MID(AG1344,1,2),MID(Y1344,1,2),MID(Z1344,1,2),MID(AA1344,1,2),MID(AB1344,1,2),MID(AC1344,1,1)))</f>
        <v>9712OFCOEVALV</v>
      </c>
      <c r="Y1344" s="1184" t="s">
        <v>1430</v>
      </c>
      <c r="Z1344" s="1184" t="s">
        <v>6407</v>
      </c>
      <c r="AA1344" s="1184" t="s">
        <v>1126</v>
      </c>
      <c r="AB1344" s="1184" t="s">
        <v>6376</v>
      </c>
      <c r="AC1344" s="1151" t="s">
        <v>56</v>
      </c>
      <c r="AD1344" s="1164" t="s">
        <v>57</v>
      </c>
      <c r="AE1344" s="1291">
        <v>35768</v>
      </c>
      <c r="AF1344" s="1159">
        <v>4</v>
      </c>
      <c r="AG1344" s="1159">
        <v>12</v>
      </c>
      <c r="AH1344" s="1159">
        <v>1997</v>
      </c>
      <c r="AI1344" s="1154" t="s">
        <v>4809</v>
      </c>
      <c r="AJ1344" s="1184" t="s">
        <v>1096</v>
      </c>
      <c r="AK1344" s="1233">
        <v>26336558</v>
      </c>
      <c r="AL1344" s="1154" t="s">
        <v>2578</v>
      </c>
      <c r="AM1344" s="1354">
        <v>45209</v>
      </c>
      <c r="AN1344" s="1154" t="s">
        <v>49</v>
      </c>
      <c r="AO1344" s="1354">
        <v>45299</v>
      </c>
      <c r="AP1344" s="1069">
        <v>1</v>
      </c>
      <c r="AQ1344" s="1233">
        <v>1</v>
      </c>
      <c r="AR1344" s="1233">
        <v>1</v>
      </c>
      <c r="AS1344" s="1405" t="s">
        <v>47</v>
      </c>
      <c r="AT1344" s="164" t="s">
        <v>1494</v>
      </c>
      <c r="AU1344"/>
      <c r="AW1344" s="1159" t="s">
        <v>6421</v>
      </c>
      <c r="AX1344" s="1354"/>
      <c r="AY1344"/>
      <c r="AZ1344" s="152"/>
      <c r="BA1344" s="152"/>
      <c r="BB1344"/>
      <c r="BC1344"/>
      <c r="BD1344"/>
      <c r="BE1344"/>
      <c r="BF1344"/>
      <c r="BG1344" s="1439">
        <f>IF(V1344="NINGUNO",6, IF(V1344="NIVEL INICIAL 3 AÑOS",6,IF(V1344="NIVEL INICIAL 4 AÑOS",6, IF(V1344="NIVEL INICIAL 5 AÑOS",6, IF(V1344="PRIMARIA - 1ER GRADO",6, IF(V1344="PRIMARIA - 2DO GRADO",7, IF(V1344="PRIMARIA - 3ER GRADO",8, IF(V1344="PRIMARIA - 4TO GRADO",9, IF(V1344="PRIMARIA - 5TO GRADO",10, IF(V1344="PRIMARIA - 6TO GRADO",11, IF(V1344="SECUNDARIA - 1ER GRADO",12, IF(V1344="SECUNDARIA - 2DO GRADO",13, IF(V1344="SECUNDARIA - 3ER GRADO",14, IF(V1344="SECUNDARIA - 4TO GRADO",15))))))))))))))</f>
        <v>6</v>
      </c>
      <c r="BH1344" s="1342">
        <f>DATEDIF(N1344,"31/03/2024","Y")</f>
        <v>6</v>
      </c>
      <c r="BI1344" s="1439">
        <f>BH1344-BG1344</f>
        <v>0</v>
      </c>
      <c r="BJ1344" s="1442" t="str">
        <f>IF(BI1344&lt;=1,"NO TIENE REZAGO", IF(BI1344=2,"2 AÑOS REZAGO", IF(BI1344=3,"3 AÑOS REZAGO", IF(BI1344&gt;=4, "4 AÑOS REZAGO A MÁS"))))</f>
        <v>NO TIENE REZAGO</v>
      </c>
      <c r="BK1344"/>
    </row>
    <row r="1345" spans="1:63" ht="18.75" customHeight="1">
      <c r="A1345" s="1151">
        <v>938</v>
      </c>
      <c r="B1345" t="s">
        <v>4811</v>
      </c>
      <c r="C1345" s="1154" t="s">
        <v>33</v>
      </c>
      <c r="D1345" s="1154" t="s">
        <v>33</v>
      </c>
      <c r="E1345" s="1161" t="s">
        <v>132</v>
      </c>
      <c r="F1345" s="1161" t="s">
        <v>4452</v>
      </c>
      <c r="G1345" s="1061" t="str">
        <f>CONCATENATE(MID(Q1345,3,2),MID(P1345,1,2),MID(H1345,1,2),MID(I1345,1,2),MID(J1345,1,2), MID(K1345,1,2),MID(L1345,1,1))</f>
        <v>1011TOMOROKAP</v>
      </c>
      <c r="H1345" s="1180" t="s">
        <v>4453</v>
      </c>
      <c r="I1345" s="1180" t="s">
        <v>4454</v>
      </c>
      <c r="J1345" s="1180" t="s">
        <v>4455</v>
      </c>
      <c r="K1345" s="1180" t="s">
        <v>4456</v>
      </c>
      <c r="L1345" s="1154" t="s">
        <v>42</v>
      </c>
      <c r="M1345" s="1161" t="s">
        <v>42</v>
      </c>
      <c r="N1345" s="1218">
        <v>40488</v>
      </c>
      <c r="O1345" s="196">
        <v>6</v>
      </c>
      <c r="P1345" s="196">
        <v>11</v>
      </c>
      <c r="Q1345" s="196">
        <v>2010</v>
      </c>
      <c r="R1345" s="1232">
        <f ca="1">DATEDIF(N1345,TODAY(),"Y")</f>
        <v>13</v>
      </c>
      <c r="S1345" s="1154" t="s">
        <v>4809</v>
      </c>
      <c r="T1345" s="1161" t="s">
        <v>42</v>
      </c>
      <c r="U1345" s="1250" t="s">
        <v>4457</v>
      </c>
      <c r="V1345" s="1058" t="s">
        <v>2582</v>
      </c>
      <c r="W1345" s="1152" t="s">
        <v>47</v>
      </c>
      <c r="X1345" s="1153" t="str">
        <f>UPPER(CONCATENATE(MID(AH1345,3,2),MID(AG1345,1,2),MID(Y1345,1,2),MID(Z1345,1,2),MID(AA1345,1,2),MID(AB1345,1,2),MID(AC1345,1,1)))</f>
        <v>8904MOMANAYOV</v>
      </c>
      <c r="Y1345" s="1161" t="s">
        <v>4454</v>
      </c>
      <c r="Z1345" s="1161" t="s">
        <v>2001</v>
      </c>
      <c r="AA1345" s="1161" t="s">
        <v>4458</v>
      </c>
      <c r="AB1345" s="1161" t="s">
        <v>4459</v>
      </c>
      <c r="AC1345" s="1151" t="s">
        <v>56</v>
      </c>
      <c r="AD1345" s="1164" t="s">
        <v>57</v>
      </c>
      <c r="AE1345" s="1218">
        <v>32614</v>
      </c>
      <c r="AF1345" s="1250" t="s">
        <v>267</v>
      </c>
      <c r="AG1345" s="1250" t="s">
        <v>162</v>
      </c>
      <c r="AH1345" s="1250" t="s">
        <v>145</v>
      </c>
      <c r="AI1345" s="152" t="s">
        <v>4809</v>
      </c>
      <c r="AJ1345" s="1190" t="s">
        <v>58</v>
      </c>
      <c r="AK1345" s="1335" t="s">
        <v>4460</v>
      </c>
      <c r="AL1345" s="1154" t="s">
        <v>2578</v>
      </c>
      <c r="AM1345" s="1293">
        <v>45260.790775462963</v>
      </c>
      <c r="AN1345" s="1154" t="s">
        <v>49</v>
      </c>
      <c r="AO1345" s="1371">
        <v>45277</v>
      </c>
      <c r="AP1345" s="1154">
        <v>1</v>
      </c>
      <c r="AQ1345" s="171">
        <v>1</v>
      </c>
      <c r="AR1345" s="196">
        <v>1</v>
      </c>
      <c r="AS1345" s="1403" t="s">
        <v>47</v>
      </c>
      <c r="AT1345" s="1161" t="s">
        <v>48</v>
      </c>
      <c r="AU1345" s="164" t="s">
        <v>47</v>
      </c>
      <c r="AW1345" s="164"/>
      <c r="AX1345" s="152"/>
      <c r="AY1345" s="164"/>
      <c r="AZ1345" s="152"/>
      <c r="BA1345" s="152"/>
      <c r="BB1345" s="164"/>
      <c r="BC1345" s="164"/>
      <c r="BD1345" s="164"/>
      <c r="BE1345" s="164"/>
      <c r="BF1345" s="164"/>
      <c r="BG1345" s="1439">
        <f>IF(V1345="NINGUNO",6, IF(V1345="NIVEL INICIAL 3 AÑOS",6,IF(V1345="NIVEL INICIAL 4 AÑOS",6, IF(V1345="NIVEL INICIAL 5 AÑOS",6, IF(V1345="PRIMARIA - 1ER GRADO",6, IF(V1345="PRIMARIA - 2DO GRADO",7, IF(V1345="PRIMARIA - 3ER GRADO",8, IF(V1345="PRIMARIA - 4TO GRADO",9, IF(V1345="PRIMARIA - 5TO GRADO",10, IF(V1345="PRIMARIA - 6TO GRADO",11, IF(V1345="SECUNDARIA - 1ER GRADO",12, IF(V1345="SECUNDARIA - 2DO GRADO",13, IF(V1345="SECUNDARIA - 3ER GRADO",14, IF(V1345="SECUNDARIA - 4TO GRADO",15))))))))))))))</f>
        <v>10</v>
      </c>
      <c r="BH1345" s="1342">
        <f>DATEDIF(N1345,"31/03/2024","Y")</f>
        <v>13</v>
      </c>
      <c r="BI1345" s="1439">
        <f>BH1345-BG1345</f>
        <v>3</v>
      </c>
      <c r="BJ1345" s="1442" t="str">
        <f>IF(BI1345&lt;=1,"NO TIENE REZAGO", IF(BI1345=2,"2 AÑOS REZAGO", IF(BI1345=3,"3 AÑOS REZAGO", IF(BI1345&gt;=4, "4 AÑOS REZAGO A MÁS"))))</f>
        <v>3 AÑOS REZAGO</v>
      </c>
      <c r="BK1345" s="164"/>
    </row>
    <row r="1346" spans="1:63" ht="18.75" customHeight="1">
      <c r="A1346" s="1151">
        <v>1126</v>
      </c>
      <c r="B1346" t="s">
        <v>5311</v>
      </c>
      <c r="C1346" s="1154" t="s">
        <v>33</v>
      </c>
      <c r="D1346" s="1154" t="s">
        <v>33</v>
      </c>
      <c r="E1346" s="1064" t="s">
        <v>99</v>
      </c>
      <c r="F1346" s="1064">
        <v>910593143</v>
      </c>
      <c r="G1346" s="1061" t="str">
        <f>CONCATENATE(MID(Q1346,3,2),MID(P1346,1,2),MID(H1346,1,2),MID(I1346,1,2),MID(J1346,1,2), MID(K1346,1,2),MID(L1346,1,1))</f>
        <v>137TORUALEMP</v>
      </c>
      <c r="H1346" s="1192" t="s">
        <v>5511</v>
      </c>
      <c r="I1346" s="1192" t="s">
        <v>318</v>
      </c>
      <c r="J1346" s="1214" t="s">
        <v>4789</v>
      </c>
      <c r="K1346" s="1192" t="s">
        <v>2615</v>
      </c>
      <c r="L1346" s="1151" t="s">
        <v>42</v>
      </c>
      <c r="M1346" s="1065" t="s">
        <v>42</v>
      </c>
      <c r="N1346" s="1226">
        <v>41486</v>
      </c>
      <c r="O1346" s="1065">
        <v>31</v>
      </c>
      <c r="P1346" s="1065">
        <v>7</v>
      </c>
      <c r="Q1346" s="1065">
        <v>2013</v>
      </c>
      <c r="R1346" s="1232">
        <f ca="1">DATEDIF(N1346,TODAY(),"Y")</f>
        <v>10</v>
      </c>
      <c r="S1346" s="1162" t="s">
        <v>4808</v>
      </c>
      <c r="T1346" s="1236" t="s">
        <v>42</v>
      </c>
      <c r="U1346" s="1268" t="s">
        <v>5512</v>
      </c>
      <c r="V1346" s="1058" t="s">
        <v>2602</v>
      </c>
      <c r="W1346" s="1152" t="s">
        <v>47</v>
      </c>
      <c r="X1346" s="1153" t="str">
        <f>UPPER(CONCATENATE(MID(AH1346,3,2),MID(AG1346,1,2),MID(Y1346,1,2),MID(Z1346,1,2),MID(AA1346,1,2),MID(AB1346,1,2),MID(AC1346,1,1)))</f>
        <v>7611RUGAELDEV</v>
      </c>
      <c r="Y1346" s="1064" t="s">
        <v>318</v>
      </c>
      <c r="Z1346" s="1065" t="s">
        <v>420</v>
      </c>
      <c r="AA1346" s="1283" t="s">
        <v>4714</v>
      </c>
      <c r="AB1346" s="1065" t="s">
        <v>223</v>
      </c>
      <c r="AC1346" s="1151" t="s">
        <v>56</v>
      </c>
      <c r="AD1346" s="1164" t="s">
        <v>111</v>
      </c>
      <c r="AE1346" s="1282">
        <v>28094</v>
      </c>
      <c r="AF1346" s="1322" t="s">
        <v>241</v>
      </c>
      <c r="AG1346" s="1322" t="s">
        <v>65</v>
      </c>
      <c r="AH1346" s="1322" t="s">
        <v>1178</v>
      </c>
      <c r="AI1346" s="1154" t="s">
        <v>4809</v>
      </c>
      <c r="AJ1346" s="1065" t="s">
        <v>112</v>
      </c>
      <c r="AK1346" s="1268" t="s">
        <v>5592</v>
      </c>
      <c r="AL1346" s="1154" t="s">
        <v>2578</v>
      </c>
      <c r="AM1346" s="1355">
        <v>45296.504652777781</v>
      </c>
      <c r="AN1346" s="1154" t="s">
        <v>49</v>
      </c>
      <c r="AO1346" s="1372">
        <v>45302</v>
      </c>
      <c r="AP1346" s="1151">
        <v>1</v>
      </c>
      <c r="AQ1346" s="1065">
        <v>1</v>
      </c>
      <c r="AR1346" s="1065">
        <v>1</v>
      </c>
      <c r="AS1346" s="1405" t="s">
        <v>47</v>
      </c>
      <c r="AT1346" s="164" t="s">
        <v>98</v>
      </c>
      <c r="AU1346" s="305"/>
      <c r="AV1346" s="152" t="s">
        <v>47</v>
      </c>
      <c r="AW1346" s="1065" t="s">
        <v>5639</v>
      </c>
      <c r="AX1346" s="1350">
        <v>45306</v>
      </c>
      <c r="AY1346" s="1065" t="s">
        <v>5636</v>
      </c>
      <c r="AZ1346" s="152"/>
      <c r="BA1346" s="152"/>
      <c r="BB1346"/>
      <c r="BC1346"/>
      <c r="BD1346"/>
      <c r="BE1346"/>
      <c r="BF1346"/>
      <c r="BG1346" s="1439">
        <f>IF(V1346="NINGUNO",6, IF(V1346="NIVEL INICIAL 3 AÑOS",6,IF(V1346="NIVEL INICIAL 4 AÑOS",6, IF(V1346="NIVEL INICIAL 5 AÑOS",6, IF(V1346="PRIMARIA - 1ER GRADO",6, IF(V1346="PRIMARIA - 2DO GRADO",7, IF(V1346="PRIMARIA - 3ER GRADO",8, IF(V1346="PRIMARIA - 4TO GRADO",9, IF(V1346="PRIMARIA - 5TO GRADO",10, IF(V1346="PRIMARIA - 6TO GRADO",11, IF(V1346="SECUNDARIA - 1ER GRADO",12, IF(V1346="SECUNDARIA - 2DO GRADO",13, IF(V1346="SECUNDARIA - 3ER GRADO",14, IF(V1346="SECUNDARIA - 4TO GRADO",15))))))))))))))</f>
        <v>8</v>
      </c>
      <c r="BH1346" s="1342">
        <f>DATEDIF(N1346,"31/03/2024","Y")</f>
        <v>10</v>
      </c>
      <c r="BI1346" s="1439">
        <f>BH1346-BG1346</f>
        <v>2</v>
      </c>
      <c r="BJ1346" s="1442" t="str">
        <f>IF(BI1346&lt;=1,"NO TIENE REZAGO", IF(BI1346=2,"2 AÑOS REZAGO", IF(BI1346=3,"3 AÑOS REZAGO", IF(BI1346&gt;=4, "4 AÑOS REZAGO A MÁS"))))</f>
        <v>2 AÑOS REZAGO</v>
      </c>
      <c r="BK1346"/>
    </row>
    <row r="1347" spans="1:63" ht="18.75" customHeight="1">
      <c r="A1347" s="1151">
        <v>587</v>
      </c>
      <c r="B1347" s="1152" t="s">
        <v>2836</v>
      </c>
      <c r="C1347" s="1154" t="s">
        <v>33</v>
      </c>
      <c r="D1347" s="1154" t="s">
        <v>33</v>
      </c>
      <c r="E1347" s="1158" t="s">
        <v>60</v>
      </c>
      <c r="F1347" s="1154">
        <v>995538763</v>
      </c>
      <c r="G1347" s="1061" t="str">
        <f>CONCATENATE(MID(Q1347,3,2),MID(P1347,1,2),MID(H1347,1,2),MID(I1347,1,2),MID(J1347,1,2), MID(K1347,1,2),MID(L1347,1,1))</f>
        <v>1711TOROALFIS</v>
      </c>
      <c r="H1347" s="164" t="s">
        <v>2249</v>
      </c>
      <c r="I1347" s="164" t="s">
        <v>354</v>
      </c>
      <c r="J1347" s="164" t="s">
        <v>3538</v>
      </c>
      <c r="K1347" s="164" t="s">
        <v>3487</v>
      </c>
      <c r="L1347" s="1154" t="s">
        <v>57</v>
      </c>
      <c r="M1347" s="1217" t="s">
        <v>57</v>
      </c>
      <c r="N1347" s="1218">
        <v>43061</v>
      </c>
      <c r="O1347" s="196">
        <v>22</v>
      </c>
      <c r="P1347" s="196">
        <v>11</v>
      </c>
      <c r="Q1347" s="196">
        <v>2017</v>
      </c>
      <c r="R1347" s="1232">
        <f t="shared" ref="R1347:R1352" ca="1" si="496">DATEDIF(N1347,TODAY(),"Y")</f>
        <v>6</v>
      </c>
      <c r="S1347" s="1154" t="s">
        <v>4809</v>
      </c>
      <c r="T1347" s="1163" t="s">
        <v>2590</v>
      </c>
      <c r="U1347" s="1243" t="s">
        <v>3539</v>
      </c>
      <c r="V1347" s="1076" t="s">
        <v>53</v>
      </c>
      <c r="W1347" s="1152" t="s">
        <v>47</v>
      </c>
      <c r="X1347" s="1153" t="str">
        <f t="shared" ref="X1347:X1352" si="497">UPPER(CONCATENATE(MID(AH1347,3,2),MID(AG1347,1,2),MID(Y1347,1,2),MID(Z1347,1,2),MID(AA1347,1,2),MID(AB1347,1,2),MID(AC1347,1,1)))</f>
        <v>972ROALGRARV</v>
      </c>
      <c r="Y1347" s="1154" t="s">
        <v>354</v>
      </c>
      <c r="Z1347" s="1154" t="s">
        <v>147</v>
      </c>
      <c r="AA1347" s="1154" t="s">
        <v>1475</v>
      </c>
      <c r="AB1347" s="1154" t="s">
        <v>1476</v>
      </c>
      <c r="AC1347" s="1151" t="s">
        <v>56</v>
      </c>
      <c r="AD1347" s="1164" t="s">
        <v>57</v>
      </c>
      <c r="AE1347" s="1286">
        <v>35469</v>
      </c>
      <c r="AF1347" s="164" t="s">
        <v>73</v>
      </c>
      <c r="AG1347" s="164" t="s">
        <v>155</v>
      </c>
      <c r="AH1347" s="164" t="s">
        <v>66</v>
      </c>
      <c r="AI1347" s="152" t="s">
        <v>4809</v>
      </c>
      <c r="AJ1347" s="1190" t="s">
        <v>58</v>
      </c>
      <c r="AK1347" s="1330" t="s">
        <v>1477</v>
      </c>
      <c r="AL1347" s="1154" t="s">
        <v>2578</v>
      </c>
      <c r="AM1347" s="1293">
        <v>45184</v>
      </c>
      <c r="AN1347" s="1154"/>
      <c r="AO1347" s="1312"/>
      <c r="AP1347" s="1154"/>
      <c r="AQ1347" s="171"/>
      <c r="AR1347" s="171"/>
      <c r="AS1347" s="1152" t="s">
        <v>47</v>
      </c>
      <c r="AT1347" s="1154" t="s">
        <v>90</v>
      </c>
      <c r="AU1347" s="398" t="s">
        <v>47</v>
      </c>
      <c r="AV1347" s="1154"/>
      <c r="AW1347" s="164"/>
      <c r="AX1347" s="1154"/>
      <c r="AY1347" s="164"/>
      <c r="AZ1347" s="1154"/>
      <c r="BA1347" s="1154"/>
      <c r="BB1347" s="164"/>
      <c r="BC1347" s="164"/>
      <c r="BD1347" s="164"/>
      <c r="BE1347" s="164"/>
      <c r="BF1347" s="164"/>
      <c r="BG1347" s="1439">
        <f t="shared" ref="BG1347:BG1352" si="498">IF(V1347="NINGUNO",6, IF(V1347="NIVEL INICIAL 3 AÑOS",6,IF(V1347="NIVEL INICIAL 4 AÑOS",6, IF(V1347="NIVEL INICIAL 5 AÑOS",6, IF(V1347="PRIMARIA - 1ER GRADO",6, IF(V1347="PRIMARIA - 2DO GRADO",7, IF(V1347="PRIMARIA - 3ER GRADO",8, IF(V1347="PRIMARIA - 4TO GRADO",9, IF(V1347="PRIMARIA - 5TO GRADO",10, IF(V1347="PRIMARIA - 6TO GRADO",11, IF(V1347="SECUNDARIA - 1ER GRADO",12, IF(V1347="SECUNDARIA - 2DO GRADO",13, IF(V1347="SECUNDARIA - 3ER GRADO",14, IF(V1347="SECUNDARIA - 4TO GRADO",15))))))))))))))</f>
        <v>6</v>
      </c>
      <c r="BH1347" s="1342">
        <f t="shared" ref="BH1347:BH1352" si="499">DATEDIF(N1347,"31/03/2024","Y")</f>
        <v>6</v>
      </c>
      <c r="BI1347" s="1439">
        <f t="shared" ref="BI1347:BI1352" si="500">BH1347-BG1347</f>
        <v>0</v>
      </c>
      <c r="BJ1347" s="1442" t="str">
        <f t="shared" ref="BJ1347:BJ1352" si="501">IF(BI1347&lt;=1,"NO TIENE REZAGO", IF(BI1347=2,"2 AÑOS REZAGO", IF(BI1347=3,"3 AÑOS REZAGO", IF(BI1347&gt;=4, "4 AÑOS REZAGO A MÁS"))))</f>
        <v>NO TIENE REZAGO</v>
      </c>
      <c r="BK1347" s="164"/>
    </row>
    <row r="1348" spans="1:63" ht="18.75" customHeight="1">
      <c r="A1348" s="1151">
        <v>1388</v>
      </c>
      <c r="B1348" t="s">
        <v>5311</v>
      </c>
      <c r="C1348" s="1154" t="s">
        <v>50</v>
      </c>
      <c r="D1348" s="1154" t="s">
        <v>50</v>
      </c>
      <c r="E1348" s="1133" t="s">
        <v>51</v>
      </c>
      <c r="F1348" s="1145">
        <v>946975047</v>
      </c>
      <c r="G1348" s="1061" t="str">
        <f>CONCATENATE(MID(Q1348,3,2),MID(P1348,1,2),MID(H1348,1,2),MID(I1348,1,2),MID(J1348,1,2), MID(K1348,1,2),MID(L1348,1,1))</f>
        <v>1210TOVAMANAS</v>
      </c>
      <c r="H1348" s="1147" t="s">
        <v>6209</v>
      </c>
      <c r="I1348" s="1067" t="s">
        <v>1665</v>
      </c>
      <c r="J1348" s="1067" t="s">
        <v>6210</v>
      </c>
      <c r="K1348" s="1067" t="s">
        <v>834</v>
      </c>
      <c r="L1348" s="152" t="s">
        <v>57</v>
      </c>
      <c r="M1348" s="1217" t="s">
        <v>57</v>
      </c>
      <c r="N1348" s="1148">
        <v>41213</v>
      </c>
      <c r="O1348" s="1072">
        <v>31</v>
      </c>
      <c r="P1348" s="1072">
        <v>10</v>
      </c>
      <c r="Q1348" s="1072">
        <v>2012</v>
      </c>
      <c r="R1348" s="1232">
        <f t="shared" ca="1" si="496"/>
        <v>11</v>
      </c>
      <c r="S1348" s="1069" t="s">
        <v>4809</v>
      </c>
      <c r="T1348" s="1188" t="s">
        <v>2590</v>
      </c>
      <c r="U1348" s="1066">
        <v>23</v>
      </c>
      <c r="V1348" s="1058" t="s">
        <v>2582</v>
      </c>
      <c r="W1348" s="1152" t="s">
        <v>47</v>
      </c>
      <c r="X1348" s="1153" t="str">
        <f t="shared" si="497"/>
        <v>8907VAALTAKAV</v>
      </c>
      <c r="Y1348" s="1067" t="s">
        <v>1665</v>
      </c>
      <c r="Z1348" s="1067" t="s">
        <v>147</v>
      </c>
      <c r="AA1348" s="1067" t="s">
        <v>6240</v>
      </c>
      <c r="AB1348" s="1067" t="s">
        <v>1609</v>
      </c>
      <c r="AC1348" s="1151" t="s">
        <v>56</v>
      </c>
      <c r="AD1348" s="1164" t="s">
        <v>57</v>
      </c>
      <c r="AE1348" s="1149">
        <v>32713</v>
      </c>
      <c r="AF1348" s="1072" t="s">
        <v>179</v>
      </c>
      <c r="AG1348" s="1134" t="s">
        <v>216</v>
      </c>
      <c r="AH1348" s="1072" t="s">
        <v>145</v>
      </c>
      <c r="AI1348" s="1154" t="s">
        <v>4809</v>
      </c>
      <c r="AJ1348" s="1063" t="s">
        <v>58</v>
      </c>
      <c r="AK1348" s="1066">
        <v>18871777</v>
      </c>
      <c r="AL1348" s="1154" t="s">
        <v>2578</v>
      </c>
      <c r="AM1348" s="1361">
        <v>45310</v>
      </c>
      <c r="AN1348" s="1154" t="s">
        <v>49</v>
      </c>
      <c r="AO1348" s="1362">
        <v>45312</v>
      </c>
      <c r="AP1348" s="1362"/>
      <c r="AQ1348" s="1072">
        <v>3</v>
      </c>
      <c r="AR1348" s="1072">
        <v>3</v>
      </c>
      <c r="AS1348" s="1404" t="s">
        <v>47</v>
      </c>
      <c r="AT1348" s="164" t="s">
        <v>6241</v>
      </c>
      <c r="AU1348" s="305"/>
      <c r="AV1348" s="152" t="s">
        <v>47</v>
      </c>
      <c r="AW1348" s="1072" t="s">
        <v>6263</v>
      </c>
      <c r="AX1348" s="1362">
        <v>45313</v>
      </c>
      <c r="AY1348" s="1061" t="s">
        <v>47</v>
      </c>
      <c r="AZ1348" s="152" t="s">
        <v>47</v>
      </c>
      <c r="BA1348" s="1430">
        <v>45313</v>
      </c>
      <c r="BB1348" s="1061" t="s">
        <v>47</v>
      </c>
      <c r="BC1348" t="s">
        <v>2603</v>
      </c>
      <c r="BD1348" s="1434" t="s">
        <v>6263</v>
      </c>
      <c r="BE1348" s="1434" t="s">
        <v>2604</v>
      </c>
      <c r="BF1348" t="s">
        <v>1805</v>
      </c>
      <c r="BG1348" s="1439">
        <f t="shared" si="498"/>
        <v>10</v>
      </c>
      <c r="BH1348" s="1342">
        <f t="shared" si="499"/>
        <v>11</v>
      </c>
      <c r="BI1348" s="1439">
        <f t="shared" si="500"/>
        <v>1</v>
      </c>
      <c r="BJ1348" s="1442" t="str">
        <f t="shared" si="501"/>
        <v>NO TIENE REZAGO</v>
      </c>
      <c r="BK1348"/>
    </row>
    <row r="1349" spans="1:63" ht="18.75" customHeight="1">
      <c r="A1349" s="1151">
        <v>1047</v>
      </c>
      <c r="B1349" t="s">
        <v>4811</v>
      </c>
      <c r="C1349" s="1154" t="s">
        <v>33</v>
      </c>
      <c r="D1349" s="1154" t="s">
        <v>33</v>
      </c>
      <c r="E1349" s="1161" t="s">
        <v>132</v>
      </c>
      <c r="F1349" s="1155" t="s">
        <v>4742</v>
      </c>
      <c r="G1349" s="1061" t="str">
        <f>CONCATENATE(MID(Q1349,3,2),MID(P1349,1,2),MID(H1349,1,2),MID(I1349,1,2),MID(J1349,1,2), MID(K1349,1,2),MID(L1349,1,1))</f>
        <v>1712TOBEISVAS</v>
      </c>
      <c r="H1349" s="1187" t="s">
        <v>1626</v>
      </c>
      <c r="I1349" s="1187" t="s">
        <v>4743</v>
      </c>
      <c r="J1349" s="1187" t="s">
        <v>4089</v>
      </c>
      <c r="K1349" s="1187" t="s">
        <v>3169</v>
      </c>
      <c r="L1349" s="1154" t="s">
        <v>57</v>
      </c>
      <c r="M1349" s="1217" t="s">
        <v>57</v>
      </c>
      <c r="N1349" s="1218">
        <v>43088</v>
      </c>
      <c r="O1349" s="196">
        <v>19</v>
      </c>
      <c r="P1349" s="196">
        <v>12</v>
      </c>
      <c r="Q1349" s="196">
        <v>2017</v>
      </c>
      <c r="R1349" s="1232">
        <f t="shared" ca="1" si="496"/>
        <v>6</v>
      </c>
      <c r="S1349" s="1154" t="s">
        <v>4809</v>
      </c>
      <c r="T1349" s="1163" t="s">
        <v>2590</v>
      </c>
      <c r="U1349" s="1161">
        <v>9756</v>
      </c>
      <c r="V1349" s="1161" t="s">
        <v>53</v>
      </c>
      <c r="W1349" s="1152" t="s">
        <v>47</v>
      </c>
      <c r="X1349" s="1153" t="str">
        <f t="shared" si="497"/>
        <v>0012TOFEKAALV</v>
      </c>
      <c r="Y1349" s="1180" t="s">
        <v>1626</v>
      </c>
      <c r="Z1349" s="1187" t="s">
        <v>655</v>
      </c>
      <c r="AA1349" s="1187" t="s">
        <v>1259</v>
      </c>
      <c r="AB1349" s="1187" t="s">
        <v>2220</v>
      </c>
      <c r="AC1349" s="1151" t="s">
        <v>56</v>
      </c>
      <c r="AD1349" s="1216" t="s">
        <v>42</v>
      </c>
      <c r="AE1349" s="1299">
        <v>36865</v>
      </c>
      <c r="AF1349" s="1323" t="s">
        <v>105</v>
      </c>
      <c r="AG1349" s="1323" t="s">
        <v>206</v>
      </c>
      <c r="AH1349" s="1323" t="s">
        <v>187</v>
      </c>
      <c r="AI1349" s="152" t="s">
        <v>4809</v>
      </c>
      <c r="AJ1349" s="1155" t="s">
        <v>42</v>
      </c>
      <c r="AK1349" s="1336" t="s">
        <v>4744</v>
      </c>
      <c r="AL1349" s="1216" t="s">
        <v>2578</v>
      </c>
      <c r="AM1349" s="1359">
        <v>45262.577772743054</v>
      </c>
      <c r="AN1349" s="1154" t="s">
        <v>49</v>
      </c>
      <c r="AO1349" s="1371">
        <v>45280</v>
      </c>
      <c r="AP1349" s="1216">
        <v>1</v>
      </c>
      <c r="AQ1349" s="1384">
        <v>1</v>
      </c>
      <c r="AR1349" s="210">
        <v>1</v>
      </c>
      <c r="AS1349" s="1403" t="s">
        <v>47</v>
      </c>
      <c r="AT1349" s="1155" t="s">
        <v>98</v>
      </c>
      <c r="AU1349" s="164" t="s">
        <v>47</v>
      </c>
      <c r="AW1349" s="164"/>
      <c r="AX1349" s="152"/>
      <c r="AY1349" s="164"/>
      <c r="AZ1349" s="152"/>
      <c r="BA1349" s="152"/>
      <c r="BB1349" s="164"/>
      <c r="BC1349" s="164"/>
      <c r="BD1349" s="164"/>
      <c r="BE1349" s="164"/>
      <c r="BF1349" s="164"/>
      <c r="BG1349" s="1439">
        <f t="shared" si="498"/>
        <v>6</v>
      </c>
      <c r="BH1349" s="1342">
        <f t="shared" si="499"/>
        <v>6</v>
      </c>
      <c r="BI1349" s="1439">
        <f t="shared" si="500"/>
        <v>0</v>
      </c>
      <c r="BJ1349" s="1442" t="str">
        <f t="shared" si="501"/>
        <v>NO TIENE REZAGO</v>
      </c>
      <c r="BK1349" s="164"/>
    </row>
    <row r="1350" spans="1:63" ht="18.75" customHeight="1">
      <c r="A1350" s="1151">
        <v>42</v>
      </c>
      <c r="B1350" s="1153" t="s">
        <v>2575</v>
      </c>
      <c r="C1350" s="1061" t="s">
        <v>33</v>
      </c>
      <c r="D1350" s="1061" t="s">
        <v>33</v>
      </c>
      <c r="E1350" s="1058" t="s">
        <v>99</v>
      </c>
      <c r="F1350" s="1058" t="s">
        <v>100</v>
      </c>
      <c r="G1350" s="1061" t="str">
        <f>CONCATENATE(MID(Q1350,3,2),MID(P1350,1,2),MID(H1350,1,2),MID(I1350,1,2),MID(J1350,1,2), MID(K1350,1,2),MID(L1350,1,1))</f>
        <v>0911TOAGSEDAS</v>
      </c>
      <c r="H1350" s="1189" t="s">
        <v>102</v>
      </c>
      <c r="I1350" s="1189" t="s">
        <v>101</v>
      </c>
      <c r="J1350" s="1189" t="s">
        <v>2643</v>
      </c>
      <c r="K1350" s="1189" t="s">
        <v>1957</v>
      </c>
      <c r="L1350" s="1154" t="s">
        <v>57</v>
      </c>
      <c r="M1350" s="1217" t="s">
        <v>57</v>
      </c>
      <c r="N1350" s="1218">
        <v>40123</v>
      </c>
      <c r="O1350" s="196">
        <v>6</v>
      </c>
      <c r="P1350" s="196">
        <v>11</v>
      </c>
      <c r="Q1350" s="196">
        <v>2009</v>
      </c>
      <c r="R1350" s="1232">
        <f t="shared" ca="1" si="496"/>
        <v>14</v>
      </c>
      <c r="S1350" s="1154" t="s">
        <v>4808</v>
      </c>
      <c r="T1350" s="1163" t="s">
        <v>2590</v>
      </c>
      <c r="U1350" s="1260" t="s">
        <v>562</v>
      </c>
      <c r="V1350" s="1058" t="s">
        <v>2644</v>
      </c>
      <c r="W1350" s="1153" t="s">
        <v>47</v>
      </c>
      <c r="X1350" s="1153" t="str">
        <f t="shared" si="497"/>
        <v>8605AGTOYEANV</v>
      </c>
      <c r="Y1350" s="1158" t="s">
        <v>101</v>
      </c>
      <c r="Z1350" s="1158" t="s">
        <v>102</v>
      </c>
      <c r="AA1350" s="1158" t="s">
        <v>103</v>
      </c>
      <c r="AB1350" s="1158" t="s">
        <v>104</v>
      </c>
      <c r="AC1350" s="1151" t="s">
        <v>56</v>
      </c>
      <c r="AD1350" s="1164" t="s">
        <v>57</v>
      </c>
      <c r="AE1350" s="1302">
        <v>31553</v>
      </c>
      <c r="AF1350" s="1324" t="s">
        <v>44</v>
      </c>
      <c r="AG1350" s="1324" t="s">
        <v>105</v>
      </c>
      <c r="AH1350" s="1324" t="s">
        <v>97</v>
      </c>
      <c r="AI1350" s="152" t="s">
        <v>4809</v>
      </c>
      <c r="AJ1350" s="1190" t="s">
        <v>58</v>
      </c>
      <c r="AK1350" s="1338">
        <v>18285880</v>
      </c>
      <c r="AL1350" s="1350" t="s">
        <v>2578</v>
      </c>
      <c r="AM1350" s="1360">
        <v>45184</v>
      </c>
      <c r="AN1350" s="1154" t="s">
        <v>49</v>
      </c>
      <c r="AO1350" s="1362">
        <v>45225</v>
      </c>
      <c r="AP1350" s="152">
        <v>1</v>
      </c>
      <c r="AQ1350" s="476">
        <v>1</v>
      </c>
      <c r="AR1350" s="1343">
        <v>1</v>
      </c>
      <c r="AS1350" s="1153" t="s">
        <v>47</v>
      </c>
      <c r="AT1350" s="1058" t="s">
        <v>98</v>
      </c>
      <c r="AU1350" s="1058" t="s">
        <v>47</v>
      </c>
      <c r="AW1350" s="1061"/>
      <c r="AX1350" s="1351"/>
      <c r="AY1350" s="1061"/>
      <c r="AZ1350" s="152"/>
      <c r="BA1350" s="1351"/>
      <c r="BB1350" s="1061"/>
      <c r="BC1350" s="1061"/>
      <c r="BD1350" s="1061"/>
      <c r="BE1350" s="1061"/>
      <c r="BF1350" s="1061"/>
      <c r="BG1350" s="1439">
        <f t="shared" si="498"/>
        <v>9</v>
      </c>
      <c r="BH1350" s="1342">
        <f t="shared" si="499"/>
        <v>14</v>
      </c>
      <c r="BI1350" s="1439">
        <f t="shared" si="500"/>
        <v>5</v>
      </c>
      <c r="BJ1350" s="1442" t="str">
        <f t="shared" si="501"/>
        <v>4 AÑOS REZAGO A MÁS</v>
      </c>
      <c r="BK1350" s="1061"/>
    </row>
    <row r="1351" spans="1:63" ht="18.75" customHeight="1">
      <c r="A1351" s="1151">
        <v>233</v>
      </c>
      <c r="B1351" s="1152" t="s">
        <v>2836</v>
      </c>
      <c r="C1351" s="1154" t="s">
        <v>33</v>
      </c>
      <c r="D1351" s="1154" t="s">
        <v>33</v>
      </c>
      <c r="E1351" s="1154" t="s">
        <v>91</v>
      </c>
      <c r="F1351" s="1154">
        <v>938221884</v>
      </c>
      <c r="G1351" s="1061" t="str">
        <f>CONCATENATE(MID(Q1351,3,2),MID(P1351,1,2),MID(H1351,1,2),MID(I1351,1,2),MID(J1351,1,2), MID(K1351,1,2),MID(L1351,1,1))</f>
        <v>191TOBLJHISS</v>
      </c>
      <c r="H1351" s="164" t="s">
        <v>102</v>
      </c>
      <c r="I1351" s="164" t="s">
        <v>321</v>
      </c>
      <c r="J1351" s="164" t="s">
        <v>2892</v>
      </c>
      <c r="K1351" s="164" t="s">
        <v>2364</v>
      </c>
      <c r="L1351" s="1154" t="s">
        <v>57</v>
      </c>
      <c r="M1351" s="1217" t="s">
        <v>57</v>
      </c>
      <c r="N1351" s="1218">
        <v>43491</v>
      </c>
      <c r="O1351" s="196">
        <v>26</v>
      </c>
      <c r="P1351" s="196">
        <v>1</v>
      </c>
      <c r="Q1351" s="196">
        <v>2019</v>
      </c>
      <c r="R1351" s="1232">
        <f t="shared" ca="1" si="496"/>
        <v>5</v>
      </c>
      <c r="S1351" s="1154" t="s">
        <v>4808</v>
      </c>
      <c r="T1351" s="1163" t="s">
        <v>2590</v>
      </c>
      <c r="U1351" s="1154">
        <v>545</v>
      </c>
      <c r="V1351" s="1076" t="s">
        <v>53</v>
      </c>
      <c r="W1351" s="1152" t="s">
        <v>47</v>
      </c>
      <c r="X1351" s="1153" t="str">
        <f t="shared" si="497"/>
        <v>9212BLESYODEV</v>
      </c>
      <c r="Y1351" s="164" t="s">
        <v>321</v>
      </c>
      <c r="Z1351" s="164" t="s">
        <v>330</v>
      </c>
      <c r="AA1351" s="164" t="s">
        <v>331</v>
      </c>
      <c r="AB1351" s="164" t="s">
        <v>81</v>
      </c>
      <c r="AC1351" s="1151" t="s">
        <v>56</v>
      </c>
      <c r="AD1351" s="1154" t="s">
        <v>42</v>
      </c>
      <c r="AE1351" s="1286">
        <v>33954</v>
      </c>
      <c r="AF1351" s="164" t="s">
        <v>267</v>
      </c>
      <c r="AG1351" s="164" t="s">
        <v>206</v>
      </c>
      <c r="AH1351" s="164" t="s">
        <v>115</v>
      </c>
      <c r="AI1351" s="152" t="s">
        <v>4809</v>
      </c>
      <c r="AJ1351" s="1154" t="s">
        <v>42</v>
      </c>
      <c r="AK1351" s="171">
        <v>3773952</v>
      </c>
      <c r="AL1351" s="1154" t="s">
        <v>2578</v>
      </c>
      <c r="AM1351" s="1312">
        <v>45204</v>
      </c>
      <c r="AN1351" s="1154" t="s">
        <v>49</v>
      </c>
      <c r="AO1351" s="1292">
        <v>45246</v>
      </c>
      <c r="AP1351" s="1154">
        <v>3</v>
      </c>
      <c r="AQ1351" s="171">
        <v>3</v>
      </c>
      <c r="AR1351" s="171">
        <v>1</v>
      </c>
      <c r="AS1351" s="1152" t="s">
        <v>47</v>
      </c>
      <c r="AT1351" s="1154" t="s">
        <v>188</v>
      </c>
      <c r="AU1351" s="398" t="s">
        <v>47</v>
      </c>
      <c r="AV1351" s="1154"/>
      <c r="AW1351" s="164"/>
      <c r="AX1351" s="1154"/>
      <c r="AY1351" s="164"/>
      <c r="AZ1351" s="1154"/>
      <c r="BA1351" s="1154"/>
      <c r="BB1351" s="164"/>
      <c r="BC1351" s="164"/>
      <c r="BD1351" s="164"/>
      <c r="BE1351" s="164"/>
      <c r="BF1351" s="164"/>
      <c r="BG1351" s="1439">
        <f t="shared" si="498"/>
        <v>6</v>
      </c>
      <c r="BH1351" s="1342">
        <f t="shared" si="499"/>
        <v>5</v>
      </c>
      <c r="BI1351" s="1439">
        <f t="shared" si="500"/>
        <v>-1</v>
      </c>
      <c r="BJ1351" s="1442" t="str">
        <f t="shared" si="501"/>
        <v>NO TIENE REZAGO</v>
      </c>
      <c r="BK1351" s="164"/>
    </row>
    <row r="1352" spans="1:63" ht="18.75" customHeight="1">
      <c r="A1352" s="1151">
        <v>234</v>
      </c>
      <c r="B1352" s="1152" t="s">
        <v>2836</v>
      </c>
      <c r="C1352" s="1154" t="s">
        <v>33</v>
      </c>
      <c r="D1352" s="1154" t="s">
        <v>33</v>
      </c>
      <c r="E1352" s="1154" t="s">
        <v>91</v>
      </c>
      <c r="F1352" s="1154">
        <v>938221884</v>
      </c>
      <c r="G1352" s="1061" t="str">
        <f>CONCATENATE(MID(Q1352,3,2),MID(P1352,1,2),MID(H1352,1,2),MID(I1352,1,2),MID(J1352,1,2), MID(K1352,1,2),MID(L1352,1,1))</f>
        <v>1510TOBLYOJOS</v>
      </c>
      <c r="H1352" s="164" t="s">
        <v>102</v>
      </c>
      <c r="I1352" s="164" t="s">
        <v>321</v>
      </c>
      <c r="J1352" s="164" t="s">
        <v>2893</v>
      </c>
      <c r="K1352" s="164" t="s">
        <v>309</v>
      </c>
      <c r="L1352" s="1154" t="s">
        <v>57</v>
      </c>
      <c r="M1352" s="1217" t="s">
        <v>57</v>
      </c>
      <c r="N1352" s="1218">
        <v>42286</v>
      </c>
      <c r="O1352" s="196">
        <v>9</v>
      </c>
      <c r="P1352" s="196">
        <v>10</v>
      </c>
      <c r="Q1352" s="196">
        <v>2015</v>
      </c>
      <c r="R1352" s="1232">
        <f t="shared" ca="1" si="496"/>
        <v>8</v>
      </c>
      <c r="S1352" s="1154" t="s">
        <v>4808</v>
      </c>
      <c r="T1352" s="1163" t="s">
        <v>2590</v>
      </c>
      <c r="U1352" s="1154">
        <v>6164</v>
      </c>
      <c r="V1352" s="1070" t="s">
        <v>2631</v>
      </c>
      <c r="W1352" s="1152" t="s">
        <v>47</v>
      </c>
      <c r="X1352" s="1153" t="str">
        <f t="shared" si="497"/>
        <v>9212BLESYODEV</v>
      </c>
      <c r="Y1352" s="164" t="s">
        <v>321</v>
      </c>
      <c r="Z1352" s="164" t="s">
        <v>330</v>
      </c>
      <c r="AA1352" s="164" t="s">
        <v>331</v>
      </c>
      <c r="AB1352" s="164" t="s">
        <v>81</v>
      </c>
      <c r="AC1352" s="1151" t="s">
        <v>56</v>
      </c>
      <c r="AD1352" s="1154" t="s">
        <v>42</v>
      </c>
      <c r="AE1352" s="1286">
        <v>33954</v>
      </c>
      <c r="AF1352" s="164" t="s">
        <v>267</v>
      </c>
      <c r="AG1352" s="164" t="s">
        <v>206</v>
      </c>
      <c r="AH1352" s="164" t="s">
        <v>115</v>
      </c>
      <c r="AI1352" s="152" t="s">
        <v>4809</v>
      </c>
      <c r="AJ1352" s="1154" t="s">
        <v>42</v>
      </c>
      <c r="AK1352" s="171">
        <v>3773952</v>
      </c>
      <c r="AL1352" s="1154" t="s">
        <v>2578</v>
      </c>
      <c r="AM1352" s="1312">
        <v>45204</v>
      </c>
      <c r="AN1352" s="1154"/>
      <c r="AO1352" s="1377"/>
      <c r="AP1352" s="1154"/>
      <c r="AQ1352" s="171"/>
      <c r="AR1352" s="171"/>
      <c r="AS1352" s="1152" t="s">
        <v>47</v>
      </c>
      <c r="AT1352" s="1154" t="s">
        <v>188</v>
      </c>
      <c r="AU1352" s="398" t="s">
        <v>47</v>
      </c>
      <c r="AV1352" s="1154"/>
      <c r="AW1352" s="164"/>
      <c r="AX1352" s="1154"/>
      <c r="AY1352" s="164"/>
      <c r="AZ1352" s="1154"/>
      <c r="BA1352" s="1154"/>
      <c r="BB1352" s="164"/>
      <c r="BC1352" s="164"/>
      <c r="BD1352" s="164"/>
      <c r="BE1352" s="164"/>
      <c r="BF1352" s="164"/>
      <c r="BG1352" s="1439">
        <f t="shared" si="498"/>
        <v>6</v>
      </c>
      <c r="BH1352" s="1342">
        <f t="shared" si="499"/>
        <v>8</v>
      </c>
      <c r="BI1352" s="1439">
        <f t="shared" si="500"/>
        <v>2</v>
      </c>
      <c r="BJ1352" s="1442" t="str">
        <f t="shared" si="501"/>
        <v>2 AÑOS REZAGO</v>
      </c>
      <c r="BK1352" s="164"/>
    </row>
    <row r="1353" spans="1:63" ht="18.75" customHeight="1">
      <c r="A1353" s="1151">
        <v>241</v>
      </c>
      <c r="B1353" s="1152" t="s">
        <v>2836</v>
      </c>
      <c r="C1353" s="1154" t="s">
        <v>33</v>
      </c>
      <c r="D1353" s="1154" t="s">
        <v>33</v>
      </c>
      <c r="E1353" s="1154" t="s">
        <v>279</v>
      </c>
      <c r="F1353" s="1154" t="s">
        <v>352</v>
      </c>
      <c r="G1353" s="1061" t="str">
        <f>CONCATENATE(MID(Q1353,3,2),MID(P1353,1,2),MID(H1353,1,2),MID(I1353,1,2),MID(J1353,1,2), MID(K1353,1,2),MID(L1353,1,1))</f>
        <v>185TOBRAHISS</v>
      </c>
      <c r="H1353" s="164" t="s">
        <v>102</v>
      </c>
      <c r="I1353" s="164" t="s">
        <v>353</v>
      </c>
      <c r="J1353" s="164" t="s">
        <v>2902</v>
      </c>
      <c r="K1353" s="164" t="s">
        <v>1038</v>
      </c>
      <c r="L1353" s="1154" t="s">
        <v>57</v>
      </c>
      <c r="M1353" s="1217" t="s">
        <v>57</v>
      </c>
      <c r="N1353" s="1218">
        <v>43234</v>
      </c>
      <c r="O1353" s="196">
        <v>14</v>
      </c>
      <c r="P1353" s="196">
        <v>5</v>
      </c>
      <c r="Q1353" s="196">
        <v>2018</v>
      </c>
      <c r="R1353" s="1232">
        <f t="shared" ref="R1353:R1359" ca="1" si="502">DATEDIF(N1353,TODAY(),"Y")</f>
        <v>5</v>
      </c>
      <c r="S1353" s="1154" t="s">
        <v>4809</v>
      </c>
      <c r="T1353" s="1163" t="s">
        <v>2590</v>
      </c>
      <c r="U1353" s="1154">
        <v>2398</v>
      </c>
      <c r="V1353" s="1076" t="s">
        <v>53</v>
      </c>
      <c r="W1353" s="1152" t="s">
        <v>47</v>
      </c>
      <c r="X1353" s="1153" t="str">
        <f t="shared" ref="X1353:X1359" si="503">UPPER(CONCATENATE(MID(AH1353,3,2),MID(AG1353,1,2),MID(Y1353,1,2),MID(Z1353,1,2),MID(AA1353,1,2),MID(AB1353,1,2),MID(AC1353,1,1)))</f>
        <v>983BRRONOISV</v>
      </c>
      <c r="Y1353" s="164" t="s">
        <v>353</v>
      </c>
      <c r="Z1353" s="164" t="s">
        <v>354</v>
      </c>
      <c r="AA1353" s="164" t="s">
        <v>356</v>
      </c>
      <c r="AB1353" s="164" t="s">
        <v>270</v>
      </c>
      <c r="AC1353" s="1151" t="s">
        <v>56</v>
      </c>
      <c r="AD1353" s="1164" t="s">
        <v>57</v>
      </c>
      <c r="AE1353" s="1296">
        <v>35864</v>
      </c>
      <c r="AF1353" s="164" t="s">
        <v>114</v>
      </c>
      <c r="AG1353" s="164" t="s">
        <v>253</v>
      </c>
      <c r="AH1353" s="164" t="s">
        <v>201</v>
      </c>
      <c r="AI1353" s="152" t="s">
        <v>4809</v>
      </c>
      <c r="AJ1353" s="1190" t="s">
        <v>58</v>
      </c>
      <c r="AK1353" s="171">
        <v>26230440</v>
      </c>
      <c r="AL1353" s="1154" t="s">
        <v>2578</v>
      </c>
      <c r="AM1353" s="1293">
        <v>45184</v>
      </c>
      <c r="AN1353" s="1154" t="s">
        <v>49</v>
      </c>
      <c r="AO1353" s="1312">
        <v>45232</v>
      </c>
      <c r="AP1353" s="1154">
        <v>1</v>
      </c>
      <c r="AQ1353" s="171">
        <v>1</v>
      </c>
      <c r="AR1353" s="171">
        <v>1</v>
      </c>
      <c r="AS1353" s="1152" t="s">
        <v>47</v>
      </c>
      <c r="AT1353" s="1154" t="s">
        <v>188</v>
      </c>
      <c r="AU1353" s="398" t="s">
        <v>47</v>
      </c>
      <c r="AV1353" s="1154"/>
      <c r="AW1353" s="164"/>
      <c r="AX1353" s="1154"/>
      <c r="AY1353" s="164"/>
      <c r="AZ1353" s="1154"/>
      <c r="BA1353" s="1154"/>
      <c r="BB1353" s="164"/>
      <c r="BC1353" s="164"/>
      <c r="BD1353" s="164"/>
      <c r="BE1353" s="164"/>
      <c r="BF1353" s="164"/>
      <c r="BG1353" s="1439">
        <f t="shared" ref="BG1353:BG1359" si="504">IF(V1353="NINGUNO",6, IF(V1353="NIVEL INICIAL 3 AÑOS",6,IF(V1353="NIVEL INICIAL 4 AÑOS",6, IF(V1353="NIVEL INICIAL 5 AÑOS",6, IF(V1353="PRIMARIA - 1ER GRADO",6, IF(V1353="PRIMARIA - 2DO GRADO",7, IF(V1353="PRIMARIA - 3ER GRADO",8, IF(V1353="PRIMARIA - 4TO GRADO",9, IF(V1353="PRIMARIA - 5TO GRADO",10, IF(V1353="PRIMARIA - 6TO GRADO",11, IF(V1353="SECUNDARIA - 1ER GRADO",12, IF(V1353="SECUNDARIA - 2DO GRADO",13, IF(V1353="SECUNDARIA - 3ER GRADO",14, IF(V1353="SECUNDARIA - 4TO GRADO",15))))))))))))))</f>
        <v>6</v>
      </c>
      <c r="BH1353" s="1342">
        <f t="shared" ref="BH1353:BH1359" si="505">DATEDIF(N1353,"31/03/2024","Y")</f>
        <v>5</v>
      </c>
      <c r="BI1353" s="1439">
        <f t="shared" ref="BI1353:BI1359" si="506">BH1353-BG1353</f>
        <v>-1</v>
      </c>
      <c r="BJ1353" s="1442" t="str">
        <f t="shared" ref="BJ1353:BJ1359" si="507">IF(BI1353&lt;=1,"NO TIENE REZAGO", IF(BI1353=2,"2 AÑOS REZAGO", IF(BI1353=3,"3 AÑOS REZAGO", IF(BI1353&gt;=4, "4 AÑOS REZAGO A MÁS"))))</f>
        <v>NO TIENE REZAGO</v>
      </c>
      <c r="BK1353" s="164"/>
    </row>
    <row r="1354" spans="1:63" ht="18.75" customHeight="1">
      <c r="A1354" s="1151">
        <v>263</v>
      </c>
      <c r="B1354" s="1152" t="s">
        <v>2836</v>
      </c>
      <c r="C1354" s="1154" t="s">
        <v>33</v>
      </c>
      <c r="D1354" s="1154" t="s">
        <v>33</v>
      </c>
      <c r="E1354" s="1154" t="s">
        <v>116</v>
      </c>
      <c r="F1354" s="1154">
        <v>924335748</v>
      </c>
      <c r="G1354" s="1061" t="str">
        <f>CONCATENATE(MID(Q1354,3,2),MID(P1354,1,2),MID(H1354,1,2),MID(I1354,1,2),MID(J1354,1,2), MID(K1354,1,2),MID(L1354,1,1))</f>
        <v>162TOCAJUDAP</v>
      </c>
      <c r="H1354" s="164" t="s">
        <v>102</v>
      </c>
      <c r="I1354" s="164" t="s">
        <v>424</v>
      </c>
      <c r="J1354" s="164" t="s">
        <v>2944</v>
      </c>
      <c r="K1354" s="164" t="s">
        <v>1495</v>
      </c>
      <c r="L1354" s="1076" t="s">
        <v>42</v>
      </c>
      <c r="M1354" s="1076" t="s">
        <v>42</v>
      </c>
      <c r="N1354" s="1218">
        <v>42424</v>
      </c>
      <c r="O1354" s="196">
        <v>24</v>
      </c>
      <c r="P1354" s="196">
        <v>2</v>
      </c>
      <c r="Q1354" s="196">
        <v>2016</v>
      </c>
      <c r="R1354" s="1232">
        <f t="shared" ca="1" si="502"/>
        <v>8</v>
      </c>
      <c r="S1354" s="1154" t="s">
        <v>4809</v>
      </c>
      <c r="T1354" s="1154" t="s">
        <v>42</v>
      </c>
      <c r="U1354" s="1245" t="s">
        <v>2945</v>
      </c>
      <c r="V1354" s="1058" t="s">
        <v>2592</v>
      </c>
      <c r="W1354" s="1152" t="s">
        <v>47</v>
      </c>
      <c r="X1354" s="1153" t="str">
        <f t="shared" si="503"/>
        <v>827CAMADIELV</v>
      </c>
      <c r="Y1354" s="164" t="s">
        <v>424</v>
      </c>
      <c r="Z1354" s="164" t="s">
        <v>426</v>
      </c>
      <c r="AA1354" s="164" t="s">
        <v>427</v>
      </c>
      <c r="AB1354" s="164" t="s">
        <v>428</v>
      </c>
      <c r="AC1354" s="1151" t="s">
        <v>56</v>
      </c>
      <c r="AD1354" s="1154" t="s">
        <v>42</v>
      </c>
      <c r="AE1354" s="1286">
        <v>30144</v>
      </c>
      <c r="AF1354" s="164" t="s">
        <v>206</v>
      </c>
      <c r="AG1354" s="164" t="s">
        <v>200</v>
      </c>
      <c r="AH1354" s="164" t="s">
        <v>369</v>
      </c>
      <c r="AI1354" s="152" t="s">
        <v>4809</v>
      </c>
      <c r="AJ1354" s="1154" t="s">
        <v>42</v>
      </c>
      <c r="AK1354" s="1330" t="s">
        <v>429</v>
      </c>
      <c r="AL1354" s="1154" t="s">
        <v>2578</v>
      </c>
      <c r="AM1354" s="1312">
        <v>45222.66679398148</v>
      </c>
      <c r="AN1354" s="1154"/>
      <c r="AO1354" s="1292"/>
      <c r="AP1354" s="1154"/>
      <c r="AQ1354" s="171"/>
      <c r="AR1354" s="171"/>
      <c r="AS1354" s="1152" t="s">
        <v>47</v>
      </c>
      <c r="AT1354" s="1154" t="s">
        <v>76</v>
      </c>
      <c r="AU1354" s="398" t="s">
        <v>47</v>
      </c>
      <c r="AV1354" s="1154"/>
      <c r="AW1354" s="164"/>
      <c r="AX1354" s="1154"/>
      <c r="AY1354" s="164"/>
      <c r="AZ1354" s="1154"/>
      <c r="BA1354" s="1154"/>
      <c r="BB1354" s="164"/>
      <c r="BC1354" s="164"/>
      <c r="BD1354" s="164"/>
      <c r="BE1354" s="164"/>
      <c r="BF1354" s="164"/>
      <c r="BG1354" s="1439">
        <f t="shared" si="504"/>
        <v>6</v>
      </c>
      <c r="BH1354" s="1342">
        <f t="shared" si="505"/>
        <v>8</v>
      </c>
      <c r="BI1354" s="1439">
        <f t="shared" si="506"/>
        <v>2</v>
      </c>
      <c r="BJ1354" s="1442" t="str">
        <f t="shared" si="507"/>
        <v>2 AÑOS REZAGO</v>
      </c>
      <c r="BK1354" s="164"/>
    </row>
    <row r="1355" spans="1:63" ht="18.75" customHeight="1">
      <c r="A1355" s="1151">
        <v>278</v>
      </c>
      <c r="B1355" s="1152" t="s">
        <v>2836</v>
      </c>
      <c r="C1355" s="1154" t="s">
        <v>33</v>
      </c>
      <c r="D1355" s="1154" t="s">
        <v>33</v>
      </c>
      <c r="E1355" s="1154" t="s">
        <v>2048</v>
      </c>
      <c r="F1355" s="1154">
        <v>900306671</v>
      </c>
      <c r="G1355" s="1061" t="str">
        <f>CONCATENATE(MID(Q1355,3,2),MID(P1355,1,2),MID(H1355,1,2),MID(I1355,1,2),MID(J1355,1,2), MID(K1355,1,2),MID(L1355,1,1))</f>
        <v>201TOCOYEDAP</v>
      </c>
      <c r="H1355" s="164" t="s">
        <v>102</v>
      </c>
      <c r="I1355" s="164" t="s">
        <v>485</v>
      </c>
      <c r="J1355" s="164" t="s">
        <v>2972</v>
      </c>
      <c r="K1355" s="164" t="s">
        <v>1942</v>
      </c>
      <c r="L1355" s="1076" t="s">
        <v>42</v>
      </c>
      <c r="M1355" s="1076" t="s">
        <v>42</v>
      </c>
      <c r="N1355" s="1218">
        <v>43847</v>
      </c>
      <c r="O1355" s="196">
        <v>17</v>
      </c>
      <c r="P1355" s="196">
        <v>1</v>
      </c>
      <c r="Q1355" s="196">
        <v>2020</v>
      </c>
      <c r="R1355" s="1232">
        <f t="shared" ca="1" si="502"/>
        <v>4</v>
      </c>
      <c r="S1355" s="1154" t="s">
        <v>4808</v>
      </c>
      <c r="T1355" s="164" t="s">
        <v>42</v>
      </c>
      <c r="U1355" s="1246" t="s">
        <v>2973</v>
      </c>
      <c r="V1355" s="1076" t="s">
        <v>53</v>
      </c>
      <c r="W1355" s="1152" t="s">
        <v>47</v>
      </c>
      <c r="X1355" s="1153" t="str">
        <f t="shared" si="503"/>
        <v>029COSUYUDEV</v>
      </c>
      <c r="Y1355" s="164" t="s">
        <v>485</v>
      </c>
      <c r="Z1355" s="164" t="s">
        <v>488</v>
      </c>
      <c r="AA1355" s="164" t="s">
        <v>489</v>
      </c>
      <c r="AB1355" s="164" t="s">
        <v>223</v>
      </c>
      <c r="AC1355" s="1151" t="s">
        <v>56</v>
      </c>
      <c r="AD1355" s="1154" t="s">
        <v>42</v>
      </c>
      <c r="AE1355" s="1296">
        <v>37518</v>
      </c>
      <c r="AF1355" s="164" t="s">
        <v>161</v>
      </c>
      <c r="AG1355" s="164" t="s">
        <v>45</v>
      </c>
      <c r="AH1355" s="164" t="s">
        <v>491</v>
      </c>
      <c r="AI1355" s="152" t="s">
        <v>4809</v>
      </c>
      <c r="AJ1355" s="1154" t="s">
        <v>42</v>
      </c>
      <c r="AK1355" s="1330" t="s">
        <v>490</v>
      </c>
      <c r="AL1355" s="1154" t="s">
        <v>2578</v>
      </c>
      <c r="AM1355" s="1293">
        <v>45248.602777777778</v>
      </c>
      <c r="AN1355" s="1154"/>
      <c r="AO1355" s="1312"/>
      <c r="AP1355" s="1154"/>
      <c r="AQ1355" s="171"/>
      <c r="AR1355" s="171"/>
      <c r="AS1355" s="1152" t="s">
        <v>47</v>
      </c>
      <c r="AT1355" s="1154" t="s">
        <v>67</v>
      </c>
      <c r="AU1355" s="398" t="s">
        <v>47</v>
      </c>
      <c r="AV1355" s="1154"/>
      <c r="AW1355" s="164"/>
      <c r="AX1355" s="1154"/>
      <c r="AY1355" s="164"/>
      <c r="AZ1355" s="1154"/>
      <c r="BA1355" s="1154"/>
      <c r="BB1355" s="164"/>
      <c r="BC1355" s="164"/>
      <c r="BD1355" s="164"/>
      <c r="BE1355" s="164"/>
      <c r="BF1355" s="164"/>
      <c r="BG1355" s="1439">
        <f t="shared" si="504"/>
        <v>6</v>
      </c>
      <c r="BH1355" s="1342">
        <f t="shared" si="505"/>
        <v>4</v>
      </c>
      <c r="BI1355" s="1439">
        <f t="shared" si="506"/>
        <v>-2</v>
      </c>
      <c r="BJ1355" s="1442" t="str">
        <f t="shared" si="507"/>
        <v>NO TIENE REZAGO</v>
      </c>
      <c r="BK1355" s="164"/>
    </row>
    <row r="1356" spans="1:63" ht="18.75" customHeight="1">
      <c r="A1356" s="1151">
        <v>277</v>
      </c>
      <c r="B1356" s="1152" t="s">
        <v>2836</v>
      </c>
      <c r="C1356" s="1154" t="s">
        <v>33</v>
      </c>
      <c r="D1356" s="1154" t="s">
        <v>33</v>
      </c>
      <c r="E1356" s="1154" t="s">
        <v>2048</v>
      </c>
      <c r="F1356" s="1154">
        <v>900306671</v>
      </c>
      <c r="G1356" s="1061" t="str">
        <f>CONCATENATE(MID(Q1356,3,2),MID(P1356,1,2),MID(H1356,1,2),MID(I1356,1,2),MID(J1356,1,2), MID(K1356,1,2),MID(L1356,1,1))</f>
        <v>1810TOCOYUDAS</v>
      </c>
      <c r="H1356" s="164" t="s">
        <v>102</v>
      </c>
      <c r="I1356" s="164" t="s">
        <v>485</v>
      </c>
      <c r="J1356" s="164" t="s">
        <v>2970</v>
      </c>
      <c r="K1356" s="164" t="s">
        <v>246</v>
      </c>
      <c r="L1356" s="1154" t="s">
        <v>57</v>
      </c>
      <c r="M1356" s="1217" t="s">
        <v>57</v>
      </c>
      <c r="N1356" s="1218">
        <v>43374</v>
      </c>
      <c r="O1356" s="196">
        <v>1</v>
      </c>
      <c r="P1356" s="196">
        <v>10</v>
      </c>
      <c r="Q1356" s="196">
        <v>2018</v>
      </c>
      <c r="R1356" s="1232">
        <f t="shared" ca="1" si="502"/>
        <v>5</v>
      </c>
      <c r="S1356" s="1154" t="s">
        <v>4809</v>
      </c>
      <c r="T1356" s="1163" t="s">
        <v>2590</v>
      </c>
      <c r="U1356" s="1246" t="s">
        <v>2971</v>
      </c>
      <c r="V1356" s="398" t="s">
        <v>2636</v>
      </c>
      <c r="W1356" s="1152" t="s">
        <v>47</v>
      </c>
      <c r="X1356" s="1153" t="str">
        <f t="shared" si="503"/>
        <v>029COSUYUDEV</v>
      </c>
      <c r="Y1356" s="164" t="s">
        <v>485</v>
      </c>
      <c r="Z1356" s="164" t="s">
        <v>488</v>
      </c>
      <c r="AA1356" s="164" t="s">
        <v>489</v>
      </c>
      <c r="AB1356" s="164" t="s">
        <v>223</v>
      </c>
      <c r="AC1356" s="1151" t="s">
        <v>56</v>
      </c>
      <c r="AD1356" s="1154" t="s">
        <v>42</v>
      </c>
      <c r="AE1356" s="1296">
        <v>37518</v>
      </c>
      <c r="AF1356" s="164" t="s">
        <v>161</v>
      </c>
      <c r="AG1356" s="164" t="s">
        <v>45</v>
      </c>
      <c r="AH1356" s="164" t="s">
        <v>491</v>
      </c>
      <c r="AI1356" s="152" t="s">
        <v>4809</v>
      </c>
      <c r="AJ1356" s="164" t="s">
        <v>42</v>
      </c>
      <c r="AK1356" s="1330" t="s">
        <v>490</v>
      </c>
      <c r="AL1356" s="1154" t="s">
        <v>2578</v>
      </c>
      <c r="AM1356" s="1293">
        <v>45248.6</v>
      </c>
      <c r="AN1356" s="1154" t="s">
        <v>49</v>
      </c>
      <c r="AO1356" s="1312">
        <v>45257</v>
      </c>
      <c r="AP1356" s="1154">
        <v>2</v>
      </c>
      <c r="AQ1356" s="171">
        <v>2</v>
      </c>
      <c r="AR1356" s="171">
        <v>1</v>
      </c>
      <c r="AS1356" s="1152" t="s">
        <v>47</v>
      </c>
      <c r="AT1356" s="1154" t="s">
        <v>67</v>
      </c>
      <c r="AU1356" s="398" t="s">
        <v>47</v>
      </c>
      <c r="AV1356" s="1154"/>
      <c r="AW1356" s="164"/>
      <c r="AX1356" s="1154"/>
      <c r="AY1356" s="164"/>
      <c r="AZ1356" s="1154"/>
      <c r="BA1356" s="1154"/>
      <c r="BB1356" s="164"/>
      <c r="BC1356" s="164"/>
      <c r="BD1356" s="164"/>
      <c r="BE1356" s="164"/>
      <c r="BF1356" s="164"/>
      <c r="BG1356" s="1439">
        <f t="shared" si="504"/>
        <v>6</v>
      </c>
      <c r="BH1356" s="1342">
        <f t="shared" si="505"/>
        <v>5</v>
      </c>
      <c r="BI1356" s="1439">
        <f t="shared" si="506"/>
        <v>-1</v>
      </c>
      <c r="BJ1356" s="1442" t="str">
        <f t="shared" si="507"/>
        <v>NO TIENE REZAGO</v>
      </c>
      <c r="BK1356" s="164"/>
    </row>
    <row r="1357" spans="1:63" ht="18.75" customHeight="1">
      <c r="A1357" s="1151">
        <v>1177</v>
      </c>
      <c r="B1357" t="s">
        <v>5311</v>
      </c>
      <c r="C1357" s="1154" t="s">
        <v>33</v>
      </c>
      <c r="D1357" s="1154" t="s">
        <v>33</v>
      </c>
      <c r="E1357" s="1064" t="s">
        <v>335</v>
      </c>
      <c r="F1357" s="1068">
        <v>934957108</v>
      </c>
      <c r="G1357" s="1061" t="str">
        <f>CONCATENATE(MID(Q1357,3,2),MID(P1357,1,2),MID(H1357,1,2),MID(I1357,1,2),MID(J1357,1,2), MID(K1357,1,2),MID(L1357,1,1))</f>
        <v>1711TOCOALVAP</v>
      </c>
      <c r="H1357" s="1182" t="s">
        <v>102</v>
      </c>
      <c r="I1357" s="1182" t="s">
        <v>443</v>
      </c>
      <c r="J1357" s="1182" t="s">
        <v>3224</v>
      </c>
      <c r="K1357" s="1182" t="s">
        <v>167</v>
      </c>
      <c r="L1357" s="1151" t="s">
        <v>42</v>
      </c>
      <c r="M1357" s="1064" t="s">
        <v>42</v>
      </c>
      <c r="N1357" s="1219">
        <v>43057</v>
      </c>
      <c r="O1357" s="1071">
        <v>18</v>
      </c>
      <c r="P1357" s="1071">
        <v>11</v>
      </c>
      <c r="Q1357" s="1071">
        <v>2017</v>
      </c>
      <c r="R1357" s="1232">
        <f t="shared" ca="1" si="502"/>
        <v>6</v>
      </c>
      <c r="S1357" s="1069" t="s">
        <v>4809</v>
      </c>
      <c r="T1357" s="1064" t="s">
        <v>42</v>
      </c>
      <c r="U1357" s="1255" t="s">
        <v>5706</v>
      </c>
      <c r="V1357" s="1058" t="s">
        <v>2592</v>
      </c>
      <c r="W1357" s="1152" t="s">
        <v>47</v>
      </c>
      <c r="X1357" s="1153" t="str">
        <f t="shared" si="503"/>
        <v>9408COPAYOKAV</v>
      </c>
      <c r="Y1357" s="1068" t="s">
        <v>443</v>
      </c>
      <c r="Z1357" s="1068" t="s">
        <v>1288</v>
      </c>
      <c r="AA1357" s="1068" t="s">
        <v>575</v>
      </c>
      <c r="AB1357" s="1068" t="s">
        <v>329</v>
      </c>
      <c r="AC1357" s="1151" t="s">
        <v>56</v>
      </c>
      <c r="AD1357" s="1164" t="s">
        <v>57</v>
      </c>
      <c r="AE1357" s="1287">
        <v>34552</v>
      </c>
      <c r="AF1357" s="1261" t="s">
        <v>301</v>
      </c>
      <c r="AG1357" s="1261" t="s">
        <v>394</v>
      </c>
      <c r="AH1357" s="1261" t="s">
        <v>75</v>
      </c>
      <c r="AI1357" s="1154" t="s">
        <v>4809</v>
      </c>
      <c r="AJ1357" s="1064" t="s">
        <v>71</v>
      </c>
      <c r="AK1357" s="1068" t="s">
        <v>40</v>
      </c>
      <c r="AL1357" s="1154" t="s">
        <v>2578</v>
      </c>
      <c r="AM1357" s="1351">
        <v>45308.787710277778</v>
      </c>
      <c r="AN1357" s="1154" t="s">
        <v>49</v>
      </c>
      <c r="AO1357" s="1362">
        <v>45314</v>
      </c>
      <c r="AP1357" s="1151"/>
      <c r="AQ1357" s="1065">
        <v>1</v>
      </c>
      <c r="AR1357" s="1065">
        <v>1</v>
      </c>
      <c r="AS1357" s="1404" t="s">
        <v>47</v>
      </c>
      <c r="AT1357" s="164" t="s">
        <v>1210</v>
      </c>
      <c r="AU1357" s="305"/>
      <c r="AV1357" s="152" t="s">
        <v>47</v>
      </c>
      <c r="AW1357" s="1065" t="s">
        <v>6079</v>
      </c>
      <c r="AX1357" s="1357">
        <v>45317</v>
      </c>
      <c r="AY1357" s="1065" t="s">
        <v>5636</v>
      </c>
      <c r="AZ1357" s="152"/>
      <c r="BA1357" s="152"/>
      <c r="BB1357"/>
      <c r="BC1357"/>
      <c r="BD1357"/>
      <c r="BE1357"/>
      <c r="BF1357"/>
      <c r="BG1357" s="1439">
        <f t="shared" si="504"/>
        <v>6</v>
      </c>
      <c r="BH1357" s="1342">
        <f t="shared" si="505"/>
        <v>6</v>
      </c>
      <c r="BI1357" s="1439">
        <f t="shared" si="506"/>
        <v>0</v>
      </c>
      <c r="BJ1357" s="1442" t="str">
        <f t="shared" si="507"/>
        <v>NO TIENE REZAGO</v>
      </c>
      <c r="BK1357"/>
    </row>
    <row r="1358" spans="1:63" ht="18.75" customHeight="1">
      <c r="A1358" s="1151">
        <v>1405</v>
      </c>
      <c r="B1358" t="s">
        <v>5311</v>
      </c>
      <c r="C1358" s="1154" t="s">
        <v>33</v>
      </c>
      <c r="D1358" t="s">
        <v>33</v>
      </c>
      <c r="E1358" s="1068" t="s">
        <v>132</v>
      </c>
      <c r="F1358" s="1068">
        <v>953155285</v>
      </c>
      <c r="G1358" s="1061" t="str">
        <f>CONCATENATE(MID(Q1358,3,2),MID(P1358,1,2),MID(H1358,1,2),MID(I1358,1,2),MID(J1358,1,2), MID(K1358,1,2),MID(L1358,1,1))</f>
        <v>133TOGAANSOP</v>
      </c>
      <c r="H1358" s="1182" t="s">
        <v>102</v>
      </c>
      <c r="I1358" s="1182" t="s">
        <v>420</v>
      </c>
      <c r="J1358" s="1182" t="s">
        <v>6304</v>
      </c>
      <c r="K1358" s="1182" t="s">
        <v>1661</v>
      </c>
      <c r="L1358" s="152" t="s">
        <v>42</v>
      </c>
      <c r="M1358" s="1068" t="s">
        <v>42</v>
      </c>
      <c r="N1358" s="1219">
        <v>41347</v>
      </c>
      <c r="O1358" s="1234">
        <v>14</v>
      </c>
      <c r="P1358" s="1071">
        <v>3</v>
      </c>
      <c r="Q1358" s="1071">
        <v>2013</v>
      </c>
      <c r="R1358" s="1232">
        <f t="shared" ca="1" si="502"/>
        <v>11</v>
      </c>
      <c r="S1358" s="1069" t="s">
        <v>4809</v>
      </c>
      <c r="T1358" s="1068" t="s">
        <v>42</v>
      </c>
      <c r="U1358" s="1261" t="s">
        <v>6305</v>
      </c>
      <c r="V1358" s="1058" t="s">
        <v>2582</v>
      </c>
      <c r="W1358" s="1152" t="s">
        <v>47</v>
      </c>
      <c r="X1358" s="1153" t="str">
        <f t="shared" si="503"/>
        <v>8907GAGALUDEV</v>
      </c>
      <c r="Y1358" s="1068" t="s">
        <v>420</v>
      </c>
      <c r="Z1358" s="1068" t="s">
        <v>420</v>
      </c>
      <c r="AA1358" s="1068" t="s">
        <v>6340</v>
      </c>
      <c r="AB1358" s="1068" t="s">
        <v>223</v>
      </c>
      <c r="AC1358" s="1151" t="s">
        <v>56</v>
      </c>
      <c r="AD1358" s="1154" t="s">
        <v>42</v>
      </c>
      <c r="AE1358" s="1287">
        <v>32719</v>
      </c>
      <c r="AF1358" s="1261" t="s">
        <v>241</v>
      </c>
      <c r="AG1358" s="1261" t="s">
        <v>216</v>
      </c>
      <c r="AH1358" s="1261" t="s">
        <v>145</v>
      </c>
      <c r="AI1358" s="1154" t="s">
        <v>4809</v>
      </c>
      <c r="AJ1358" s="1068" t="s">
        <v>42</v>
      </c>
      <c r="AK1358" s="1261" t="s">
        <v>6341</v>
      </c>
      <c r="AL1358" s="1154" t="s">
        <v>2578</v>
      </c>
      <c r="AM1358" s="1351">
        <v>45264.837222222224</v>
      </c>
      <c r="AN1358" s="1154" t="s">
        <v>49</v>
      </c>
      <c r="AO1358" s="1357">
        <v>45309</v>
      </c>
      <c r="AP1358" s="152">
        <v>2</v>
      </c>
      <c r="AQ1358" s="1062">
        <v>1</v>
      </c>
      <c r="AR1358" s="1062">
        <v>1</v>
      </c>
      <c r="AS1358" s="1405" t="s">
        <v>47</v>
      </c>
      <c r="AT1358" s="164" t="s">
        <v>48</v>
      </c>
      <c r="AU1358"/>
      <c r="AW1358" s="1068"/>
      <c r="AX1358" s="1350"/>
      <c r="AY1358" s="1062"/>
      <c r="AZ1358" s="152"/>
      <c r="BA1358" s="152"/>
      <c r="BB1358"/>
      <c r="BC1358"/>
      <c r="BD1358"/>
      <c r="BE1358"/>
      <c r="BF1358"/>
      <c r="BG1358" s="1439">
        <f t="shared" si="504"/>
        <v>10</v>
      </c>
      <c r="BH1358" s="1342">
        <f t="shared" si="505"/>
        <v>11</v>
      </c>
      <c r="BI1358" s="1439">
        <f t="shared" si="506"/>
        <v>1</v>
      </c>
      <c r="BJ1358" s="1442" t="str">
        <f t="shared" si="507"/>
        <v>NO TIENE REZAGO</v>
      </c>
      <c r="BK1358"/>
    </row>
    <row r="1359" spans="1:63" ht="18.75" customHeight="1">
      <c r="A1359" s="1151">
        <v>1084</v>
      </c>
      <c r="B1359" t="s">
        <v>5311</v>
      </c>
      <c r="C1359" s="1154" t="s">
        <v>33</v>
      </c>
      <c r="D1359" s="1154" t="s">
        <v>33</v>
      </c>
      <c r="E1359" s="1157" t="s">
        <v>91</v>
      </c>
      <c r="F1359" s="1157">
        <v>927284659</v>
      </c>
      <c r="G1359" s="1061" t="str">
        <f>CONCATENATE(MID(Q1359,3,2),MID(P1359,1,2),MID(H1359,1,2),MID(I1359,1,2),MID(J1359,1,2), MID(K1359,1,2),MID(L1359,1,1))</f>
        <v>091TOGAFRALP</v>
      </c>
      <c r="H1359" s="164" t="s">
        <v>102</v>
      </c>
      <c r="I1359" s="164" t="s">
        <v>420</v>
      </c>
      <c r="J1359" s="164" t="s">
        <v>3769</v>
      </c>
      <c r="K1359" s="164" t="s">
        <v>4789</v>
      </c>
      <c r="L1359" s="1157" t="s">
        <v>42</v>
      </c>
      <c r="M1359" s="1004" t="s">
        <v>42</v>
      </c>
      <c r="N1359" s="1220">
        <v>39836</v>
      </c>
      <c r="O1359" s="1232">
        <v>23</v>
      </c>
      <c r="P1359" s="1232">
        <v>1</v>
      </c>
      <c r="Q1359" s="1232">
        <v>2009</v>
      </c>
      <c r="R1359" s="1232">
        <f t="shared" ca="1" si="502"/>
        <v>15</v>
      </c>
      <c r="S1359" s="1162" t="s">
        <v>4808</v>
      </c>
      <c r="T1359" s="1004" t="s">
        <v>42</v>
      </c>
      <c r="U1359" s="1004" t="s">
        <v>120</v>
      </c>
      <c r="V1359" s="1058" t="s">
        <v>2611</v>
      </c>
      <c r="W1359" s="1152" t="s">
        <v>47</v>
      </c>
      <c r="X1359" s="1153" t="str">
        <f t="shared" si="503"/>
        <v>925GAROYOMAV</v>
      </c>
      <c r="Y1359" s="1004" t="s">
        <v>420</v>
      </c>
      <c r="Z1359" s="1004" t="s">
        <v>354</v>
      </c>
      <c r="AA1359" s="1004" t="s">
        <v>5461</v>
      </c>
      <c r="AB1359" s="1004" t="s">
        <v>1319</v>
      </c>
      <c r="AC1359" s="1151" t="s">
        <v>56</v>
      </c>
      <c r="AD1359" s="1154" t="s">
        <v>42</v>
      </c>
      <c r="AE1359" s="1289">
        <v>33752</v>
      </c>
      <c r="AF1359" s="1004">
        <v>28</v>
      </c>
      <c r="AG1359" s="1004">
        <v>5</v>
      </c>
      <c r="AH1359" s="1004">
        <v>1992</v>
      </c>
      <c r="AI1359" s="1154" t="s">
        <v>4809</v>
      </c>
      <c r="AJ1359" s="1004" t="s">
        <v>42</v>
      </c>
      <c r="AK1359" s="1004" t="s">
        <v>42</v>
      </c>
      <c r="AL1359" s="1154" t="s">
        <v>2578</v>
      </c>
      <c r="AM1359" s="1353">
        <v>45268</v>
      </c>
      <c r="AN1359" s="1157"/>
      <c r="AO1359" s="1353"/>
      <c r="AP1359" s="1157"/>
      <c r="AQ1359" s="1004"/>
      <c r="AR1359" s="1004"/>
      <c r="AS1359" s="1152" t="s">
        <v>47</v>
      </c>
      <c r="AT1359" s="164" t="s">
        <v>5498</v>
      </c>
      <c r="AU1359" s="164"/>
      <c r="AW1359" s="1004"/>
      <c r="AX1359" s="1157"/>
      <c r="AY1359" s="1004"/>
      <c r="AZ1359" s="152"/>
      <c r="BA1359" s="152"/>
      <c r="BB1359" s="164"/>
      <c r="BC1359" s="164"/>
      <c r="BD1359" s="164"/>
      <c r="BE1359" s="164"/>
      <c r="BF1359" s="164"/>
      <c r="BG1359" s="1439">
        <f t="shared" si="504"/>
        <v>14</v>
      </c>
      <c r="BH1359" s="1342">
        <f t="shared" si="505"/>
        <v>15</v>
      </c>
      <c r="BI1359" s="1439">
        <f t="shared" si="506"/>
        <v>1</v>
      </c>
      <c r="BJ1359" s="1442" t="str">
        <f t="shared" si="507"/>
        <v>NO TIENE REZAGO</v>
      </c>
      <c r="BK1359"/>
    </row>
    <row r="1360" spans="1:63" ht="18.75" customHeight="1">
      <c r="A1360" s="1151">
        <v>1401</v>
      </c>
      <c r="B1360" t="s">
        <v>5311</v>
      </c>
      <c r="C1360" s="1154" t="s">
        <v>33</v>
      </c>
      <c r="D1360" t="s">
        <v>33</v>
      </c>
      <c r="E1360" s="1068" t="s">
        <v>193</v>
      </c>
      <c r="F1360" s="1068">
        <v>906219135</v>
      </c>
      <c r="G1360" s="1061" t="str">
        <f>CONCATENATE(MID(Q1360,3,2),MID(P1360,1,2),MID(H1360,1,2),MID(I1360,1,2),MID(J1360,1,2), MID(K1360,1,2),MID(L1360,1,1))</f>
        <v>1210TOGODIALP</v>
      </c>
      <c r="H1360" s="1182" t="s">
        <v>102</v>
      </c>
      <c r="I1360" s="1182" t="s">
        <v>766</v>
      </c>
      <c r="J1360" s="1182" t="s">
        <v>2338</v>
      </c>
      <c r="K1360" s="1182" t="s">
        <v>2339</v>
      </c>
      <c r="L1360" s="152" t="s">
        <v>42</v>
      </c>
      <c r="M1360" s="1068" t="s">
        <v>42</v>
      </c>
      <c r="N1360" s="1219">
        <v>41213</v>
      </c>
      <c r="O1360" s="1234">
        <v>31</v>
      </c>
      <c r="P1360" s="1071">
        <v>10</v>
      </c>
      <c r="Q1360" s="1071">
        <v>2012</v>
      </c>
      <c r="R1360" s="1232">
        <f t="shared" ref="R1360:R1372" ca="1" si="508">DATEDIF(N1360,TODAY(),"Y")</f>
        <v>11</v>
      </c>
      <c r="S1360" s="1162" t="s">
        <v>4808</v>
      </c>
      <c r="T1360" s="1068" t="s">
        <v>42</v>
      </c>
      <c r="U1360" s="1261" t="s">
        <v>5298</v>
      </c>
      <c r="V1360" s="1058" t="s">
        <v>2644</v>
      </c>
      <c r="W1360" s="1152" t="s">
        <v>47</v>
      </c>
      <c r="X1360" s="1153" t="str">
        <f t="shared" ref="X1360:X1367" si="509">UPPER(CONCATENATE(MID(AH1360,3,2),MID(AG1360,1,2),MID(Y1360,1,2),MID(Z1360,1,2),MID(AA1360,1,2),MID(AB1360,1,2),MID(AC1360,1,1)))</f>
        <v>8305GODEBLROV</v>
      </c>
      <c r="Y1360" s="1068" t="s">
        <v>766</v>
      </c>
      <c r="Z1360" s="1068" t="s">
        <v>6336</v>
      </c>
      <c r="AA1360" s="1068" t="s">
        <v>6337</v>
      </c>
      <c r="AB1360" s="1068" t="s">
        <v>1095</v>
      </c>
      <c r="AC1360" s="1151" t="s">
        <v>56</v>
      </c>
      <c r="AD1360" s="1154" t="s">
        <v>42</v>
      </c>
      <c r="AE1360" s="1287">
        <v>30450</v>
      </c>
      <c r="AF1360" s="1261" t="s">
        <v>368</v>
      </c>
      <c r="AG1360" s="1261" t="s">
        <v>105</v>
      </c>
      <c r="AH1360" s="1261" t="s">
        <v>436</v>
      </c>
      <c r="AI1360" s="1154" t="s">
        <v>4809</v>
      </c>
      <c r="AJ1360" s="1068" t="s">
        <v>42</v>
      </c>
      <c r="AK1360" s="1261" t="s">
        <v>5300</v>
      </c>
      <c r="AL1360" s="1154" t="s">
        <v>2578</v>
      </c>
      <c r="AM1360" s="1351">
        <v>45304.504849537036</v>
      </c>
      <c r="AN1360" s="1154" t="s">
        <v>49</v>
      </c>
      <c r="AO1360" s="1357">
        <v>45301</v>
      </c>
      <c r="AP1360" s="152">
        <v>2</v>
      </c>
      <c r="AQ1360" s="1062">
        <v>2</v>
      </c>
      <c r="AR1360" s="1062">
        <v>2</v>
      </c>
      <c r="AS1360" s="1405" t="s">
        <v>47</v>
      </c>
      <c r="AT1360" s="164" t="s">
        <v>48</v>
      </c>
      <c r="AU1360"/>
      <c r="AW1360" s="1068"/>
      <c r="AX1360" s="1350"/>
      <c r="AY1360" s="1062"/>
      <c r="AZ1360" s="152"/>
      <c r="BA1360" s="152"/>
      <c r="BB1360"/>
      <c r="BC1360"/>
      <c r="BD1360"/>
      <c r="BE1360"/>
      <c r="BF1360"/>
      <c r="BG1360" s="1439">
        <f t="shared" ref="BG1360:BG1372" si="510">IF(V1360="NINGUNO",6, IF(V1360="NIVEL INICIAL 3 AÑOS",6,IF(V1360="NIVEL INICIAL 4 AÑOS",6, IF(V1360="NIVEL INICIAL 5 AÑOS",6, IF(V1360="PRIMARIA - 1ER GRADO",6, IF(V1360="PRIMARIA - 2DO GRADO",7, IF(V1360="PRIMARIA - 3ER GRADO",8, IF(V1360="PRIMARIA - 4TO GRADO",9, IF(V1360="PRIMARIA - 5TO GRADO",10, IF(V1360="PRIMARIA - 6TO GRADO",11, IF(V1360="SECUNDARIA - 1ER GRADO",12, IF(V1360="SECUNDARIA - 2DO GRADO",13, IF(V1360="SECUNDARIA - 3ER GRADO",14, IF(V1360="SECUNDARIA - 4TO GRADO",15))))))))))))))</f>
        <v>9</v>
      </c>
      <c r="BH1360" s="1342">
        <f t="shared" ref="BH1360:BH1372" si="511">DATEDIF(N1360,"31/03/2024","Y")</f>
        <v>11</v>
      </c>
      <c r="BI1360" s="1439">
        <f t="shared" ref="BI1360:BI1372" si="512">BH1360-BG1360</f>
        <v>2</v>
      </c>
      <c r="BJ1360" s="1442" t="str">
        <f t="shared" ref="BJ1360:BJ1372" si="513">IF(BI1360&lt;=1,"NO TIENE REZAGO", IF(BI1360=2,"2 AÑOS REZAGO", IF(BI1360=3,"3 AÑOS REZAGO", IF(BI1360&gt;=4, "4 AÑOS REZAGO A MÁS"))))</f>
        <v>2 AÑOS REZAGO</v>
      </c>
      <c r="BK1360"/>
    </row>
    <row r="1361" spans="1:63" ht="18.75" customHeight="1">
      <c r="A1361" s="1151">
        <v>1412</v>
      </c>
      <c r="B1361" t="s">
        <v>5311</v>
      </c>
      <c r="C1361" s="1154" t="s">
        <v>33</v>
      </c>
      <c r="D1361" t="s">
        <v>33</v>
      </c>
      <c r="E1361" s="1068" t="s">
        <v>193</v>
      </c>
      <c r="F1361" s="1068">
        <v>906219135</v>
      </c>
      <c r="G1361" s="1061" t="str">
        <f>CONCATENATE(MID(Q1361,3,2),MID(P1361,1,2),MID(H1361,1,2),MID(I1361,1,2),MID(J1361,1,2), MID(K1361,1,2),MID(L1361,1,1))</f>
        <v>0911TOGOVAESP</v>
      </c>
      <c r="H1361" s="1182" t="s">
        <v>102</v>
      </c>
      <c r="I1361" s="1182" t="s">
        <v>766</v>
      </c>
      <c r="J1361" s="1182" t="s">
        <v>2000</v>
      </c>
      <c r="K1361" s="1182" t="s">
        <v>2247</v>
      </c>
      <c r="L1361" s="152" t="s">
        <v>42</v>
      </c>
      <c r="M1361" s="1068" t="s">
        <v>42</v>
      </c>
      <c r="N1361" s="1219">
        <v>40127</v>
      </c>
      <c r="O1361" s="1234">
        <v>10</v>
      </c>
      <c r="P1361" s="1071">
        <v>11</v>
      </c>
      <c r="Q1361" s="1071">
        <v>2009</v>
      </c>
      <c r="R1361" s="1232">
        <f t="shared" ca="1" si="508"/>
        <v>14</v>
      </c>
      <c r="S1361" s="1069" t="s">
        <v>4809</v>
      </c>
      <c r="T1361" s="1068" t="s">
        <v>42</v>
      </c>
      <c r="U1361" s="1261" t="s">
        <v>6317</v>
      </c>
      <c r="V1361" s="1058" t="s">
        <v>2597</v>
      </c>
      <c r="W1361" s="1152" t="s">
        <v>47</v>
      </c>
      <c r="X1361" s="1153" t="str">
        <f t="shared" si="509"/>
        <v>8305GODEBLROV</v>
      </c>
      <c r="Y1361" s="1068" t="s">
        <v>766</v>
      </c>
      <c r="Z1361" s="1068" t="s">
        <v>5299</v>
      </c>
      <c r="AA1361" s="1068" t="s">
        <v>6337</v>
      </c>
      <c r="AB1361" s="1068" t="s">
        <v>1095</v>
      </c>
      <c r="AC1361" s="1151" t="s">
        <v>56</v>
      </c>
      <c r="AD1361" s="1154" t="s">
        <v>42</v>
      </c>
      <c r="AE1361" s="1287">
        <v>30440</v>
      </c>
      <c r="AF1361" s="1261" t="s">
        <v>162</v>
      </c>
      <c r="AG1361" s="1261" t="s">
        <v>105</v>
      </c>
      <c r="AH1361" s="1261" t="s">
        <v>436</v>
      </c>
      <c r="AI1361" s="1154" t="s">
        <v>4809</v>
      </c>
      <c r="AJ1361" s="1068" t="s">
        <v>42</v>
      </c>
      <c r="AK1361" s="1261" t="s">
        <v>5300</v>
      </c>
      <c r="AL1361" s="1154" t="s">
        <v>2578</v>
      </c>
      <c r="AM1361" s="1351">
        <v>45304.500439814816</v>
      </c>
      <c r="AN1361" s="152"/>
      <c r="AO1361" s="152"/>
      <c r="AP1361" s="152"/>
      <c r="AQ1361" s="152"/>
      <c r="AR1361" s="152"/>
      <c r="AS1361" s="1152" t="s">
        <v>47</v>
      </c>
      <c r="AT1361" s="164" t="s">
        <v>48</v>
      </c>
      <c r="AU1361"/>
      <c r="AW1361" s="1068"/>
      <c r="AX1361" s="1350"/>
      <c r="AY1361" s="1062"/>
      <c r="AZ1361" s="152"/>
      <c r="BA1361" s="152"/>
      <c r="BB1361"/>
      <c r="BC1361"/>
      <c r="BD1361"/>
      <c r="BE1361"/>
      <c r="BF1361"/>
      <c r="BG1361" s="1439">
        <f t="shared" si="510"/>
        <v>13</v>
      </c>
      <c r="BH1361" s="1342">
        <f t="shared" si="511"/>
        <v>14</v>
      </c>
      <c r="BI1361" s="1439">
        <f t="shared" si="512"/>
        <v>1</v>
      </c>
      <c r="BJ1361" s="1442" t="str">
        <f t="shared" si="513"/>
        <v>NO TIENE REZAGO</v>
      </c>
      <c r="BK1361"/>
    </row>
    <row r="1362" spans="1:63" ht="18.75" customHeight="1">
      <c r="A1362" s="1151">
        <v>907</v>
      </c>
      <c r="B1362" t="s">
        <v>4811</v>
      </c>
      <c r="C1362" s="1154" t="s">
        <v>33</v>
      </c>
      <c r="D1362" s="1154" t="s">
        <v>33</v>
      </c>
      <c r="E1362" s="1161" t="s">
        <v>132</v>
      </c>
      <c r="F1362" s="1161">
        <v>918983605</v>
      </c>
      <c r="G1362" s="1061" t="str">
        <f>CONCATENATE(MID(Q1362,3,2),MID(P1362,1,2),MID(H1362,1,2),MID(I1362,1,2),MID(J1362,1,2), MID(K1362,1,2),MID(L1362,1,1))</f>
        <v>207TOJAJHISS</v>
      </c>
      <c r="H1362" s="1180" t="s">
        <v>102</v>
      </c>
      <c r="I1362" s="1180" t="s">
        <v>4358</v>
      </c>
      <c r="J1362" s="1180" t="s">
        <v>4359</v>
      </c>
      <c r="K1362" s="1180" t="s">
        <v>2364</v>
      </c>
      <c r="L1362" s="1154" t="s">
        <v>57</v>
      </c>
      <c r="M1362" s="1217" t="s">
        <v>57</v>
      </c>
      <c r="N1362" s="1218">
        <v>44027</v>
      </c>
      <c r="O1362" s="196">
        <v>15</v>
      </c>
      <c r="P1362" s="196">
        <v>7</v>
      </c>
      <c r="Q1362" s="196">
        <v>2020</v>
      </c>
      <c r="R1362" s="1232">
        <f t="shared" ca="1" si="508"/>
        <v>3</v>
      </c>
      <c r="S1362" s="1154" t="s">
        <v>4808</v>
      </c>
      <c r="T1362" s="1163" t="s">
        <v>2590</v>
      </c>
      <c r="U1362" s="1250" t="s">
        <v>4360</v>
      </c>
      <c r="V1362" s="1161" t="s">
        <v>53</v>
      </c>
      <c r="W1362" s="1152" t="s">
        <v>47</v>
      </c>
      <c r="X1362" s="1153" t="str">
        <f t="shared" si="509"/>
        <v>9403JAAGRODEV</v>
      </c>
      <c r="Y1362" s="1161" t="s">
        <v>4358</v>
      </c>
      <c r="Z1362" s="1161" t="s">
        <v>101</v>
      </c>
      <c r="AA1362" s="1161" t="s">
        <v>4361</v>
      </c>
      <c r="AB1362" s="1161" t="s">
        <v>81</v>
      </c>
      <c r="AC1362" s="1151" t="s">
        <v>56</v>
      </c>
      <c r="AD1362" s="1164" t="s">
        <v>57</v>
      </c>
      <c r="AE1362" s="1218">
        <v>34422</v>
      </c>
      <c r="AF1362" s="1250" t="s">
        <v>753</v>
      </c>
      <c r="AG1362" s="1250" t="s">
        <v>88</v>
      </c>
      <c r="AH1362" s="1250" t="s">
        <v>75</v>
      </c>
      <c r="AI1362" s="152" t="s">
        <v>4809</v>
      </c>
      <c r="AJ1362" s="1190" t="s">
        <v>58</v>
      </c>
      <c r="AK1362" s="1335" t="s">
        <v>4362</v>
      </c>
      <c r="AL1362" s="1154" t="s">
        <v>2578</v>
      </c>
      <c r="AM1362" s="1293">
        <v>45267.45144675926</v>
      </c>
      <c r="AN1362" s="1154" t="s">
        <v>49</v>
      </c>
      <c r="AO1362" s="1371">
        <v>45271</v>
      </c>
      <c r="AP1362" s="1154">
        <v>3</v>
      </c>
      <c r="AQ1362" s="171">
        <v>3</v>
      </c>
      <c r="AR1362" s="196">
        <v>2</v>
      </c>
      <c r="AS1362" s="1403" t="s">
        <v>47</v>
      </c>
      <c r="AT1362" s="1161" t="s">
        <v>48</v>
      </c>
      <c r="AU1362" s="164" t="s">
        <v>47</v>
      </c>
      <c r="AW1362" s="164"/>
      <c r="AX1362" s="152"/>
      <c r="AY1362" s="164"/>
      <c r="AZ1362" s="152"/>
      <c r="BA1362" s="152"/>
      <c r="BB1362" s="164"/>
      <c r="BC1362" s="164"/>
      <c r="BD1362" s="164"/>
      <c r="BE1362" s="164"/>
      <c r="BF1362" s="164"/>
      <c r="BG1362" s="1439">
        <f t="shared" si="510"/>
        <v>6</v>
      </c>
      <c r="BH1362" s="1342">
        <f t="shared" si="511"/>
        <v>3</v>
      </c>
      <c r="BI1362" s="1439">
        <f t="shared" si="512"/>
        <v>-3</v>
      </c>
      <c r="BJ1362" s="1442" t="str">
        <f t="shared" si="513"/>
        <v>NO TIENE REZAGO</v>
      </c>
      <c r="BK1362" s="164"/>
    </row>
    <row r="1363" spans="1:63" ht="18.75" customHeight="1">
      <c r="A1363" s="1151">
        <v>483</v>
      </c>
      <c r="B1363" s="1152" t="s">
        <v>2836</v>
      </c>
      <c r="C1363" s="1154" t="s">
        <v>33</v>
      </c>
      <c r="D1363" s="1154" t="s">
        <v>33</v>
      </c>
      <c r="E1363" s="398" t="s">
        <v>34</v>
      </c>
      <c r="F1363" s="1154" t="s">
        <v>1203</v>
      </c>
      <c r="G1363" s="1061" t="str">
        <f>CONCATENATE(MID(Q1363,3,2),MID(P1363,1,2),MID(H1363,1,2),MID(I1363,1,2),MID(J1363,1,2), MID(K1363,1,2),MID(L1363,1,1))</f>
        <v>207TONACAVAS</v>
      </c>
      <c r="H1363" s="164" t="s">
        <v>102</v>
      </c>
      <c r="I1363" s="164" t="s">
        <v>1204</v>
      </c>
      <c r="J1363" s="164" t="s">
        <v>3355</v>
      </c>
      <c r="K1363" s="164" t="s">
        <v>167</v>
      </c>
      <c r="L1363" s="1154" t="s">
        <v>57</v>
      </c>
      <c r="M1363" s="1217" t="s">
        <v>57</v>
      </c>
      <c r="N1363" s="1218">
        <v>44029</v>
      </c>
      <c r="O1363" s="196">
        <v>17</v>
      </c>
      <c r="P1363" s="196">
        <v>7</v>
      </c>
      <c r="Q1363" s="196">
        <v>2020</v>
      </c>
      <c r="R1363" s="1232">
        <f t="shared" ca="1" si="508"/>
        <v>3</v>
      </c>
      <c r="S1363" s="1154" t="s">
        <v>4809</v>
      </c>
      <c r="T1363" s="1064" t="s">
        <v>2590</v>
      </c>
      <c r="U1363" s="1243" t="s">
        <v>3356</v>
      </c>
      <c r="V1363" s="1076" t="s">
        <v>53</v>
      </c>
      <c r="W1363" s="1152" t="s">
        <v>47</v>
      </c>
      <c r="X1363" s="1153" t="str">
        <f t="shared" si="509"/>
        <v>004NACAHINAV</v>
      </c>
      <c r="Y1363" s="1154" t="s">
        <v>1204</v>
      </c>
      <c r="Z1363" s="1154" t="s">
        <v>471</v>
      </c>
      <c r="AA1363" s="1154" t="s">
        <v>1205</v>
      </c>
      <c r="AB1363" s="1154" t="s">
        <v>1206</v>
      </c>
      <c r="AC1363" s="1151" t="s">
        <v>56</v>
      </c>
      <c r="AD1363" s="1164" t="s">
        <v>111</v>
      </c>
      <c r="AE1363" s="1286">
        <v>36635</v>
      </c>
      <c r="AF1363" s="164" t="s">
        <v>161</v>
      </c>
      <c r="AG1363" s="164" t="s">
        <v>123</v>
      </c>
      <c r="AH1363" s="164" t="s">
        <v>187</v>
      </c>
      <c r="AI1363" s="152" t="s">
        <v>4809</v>
      </c>
      <c r="AJ1363" s="1156" t="s">
        <v>142</v>
      </c>
      <c r="AK1363" s="1330" t="s">
        <v>1207</v>
      </c>
      <c r="AL1363" s="1154" t="s">
        <v>2578</v>
      </c>
      <c r="AM1363" s="1312">
        <v>45213.587673611109</v>
      </c>
      <c r="AN1363" s="1154" t="s">
        <v>49</v>
      </c>
      <c r="AO1363" s="1292">
        <v>45255</v>
      </c>
      <c r="AP1363" s="1154">
        <v>1</v>
      </c>
      <c r="AQ1363" s="171">
        <v>1</v>
      </c>
      <c r="AR1363" s="171">
        <v>1</v>
      </c>
      <c r="AS1363" s="1152" t="s">
        <v>47</v>
      </c>
      <c r="AT1363" s="1154" t="s">
        <v>48</v>
      </c>
      <c r="AU1363" s="398" t="s">
        <v>47</v>
      </c>
      <c r="AV1363" s="1154"/>
      <c r="AW1363" s="164"/>
      <c r="AX1363" s="1154"/>
      <c r="AY1363" s="164"/>
      <c r="AZ1363" s="1154"/>
      <c r="BA1363" s="1154"/>
      <c r="BB1363" s="164"/>
      <c r="BC1363" s="164"/>
      <c r="BD1363" s="164"/>
      <c r="BE1363" s="164"/>
      <c r="BF1363" s="164"/>
      <c r="BG1363" s="1439">
        <f t="shared" si="510"/>
        <v>6</v>
      </c>
      <c r="BH1363" s="1342">
        <f t="shared" si="511"/>
        <v>3</v>
      </c>
      <c r="BI1363" s="1439">
        <f t="shared" si="512"/>
        <v>-3</v>
      </c>
      <c r="BJ1363" s="1442" t="str">
        <f t="shared" si="513"/>
        <v>NO TIENE REZAGO</v>
      </c>
      <c r="BK1363" s="164"/>
    </row>
    <row r="1364" spans="1:63" ht="18.75" customHeight="1">
      <c r="A1364" s="1151">
        <v>757</v>
      </c>
      <c r="B1364" s="1152" t="s">
        <v>2836</v>
      </c>
      <c r="C1364" s="1154" t="s">
        <v>50</v>
      </c>
      <c r="D1364" s="1154" t="s">
        <v>50</v>
      </c>
      <c r="E1364" s="1160" t="s">
        <v>51</v>
      </c>
      <c r="F1364" s="1164">
        <v>992789589</v>
      </c>
      <c r="G1364" s="1061" t="str">
        <f>CONCATENATE(MID(Q1364,3,2),MID(P1364,1,2),MID(H1364,1,2),MID(I1364,1,2),MID(J1364,1,2), MID(K1364,1,2),MID(L1364,1,1))</f>
        <v>185TOOJDEPAS</v>
      </c>
      <c r="H1364" s="1190" t="s">
        <v>102</v>
      </c>
      <c r="I1364" s="1190" t="s">
        <v>1268</v>
      </c>
      <c r="J1364" s="1190" t="s">
        <v>3823</v>
      </c>
      <c r="K1364" s="1190" t="s">
        <v>622</v>
      </c>
      <c r="L1364" s="1154" t="s">
        <v>57</v>
      </c>
      <c r="M1364" s="1217" t="s">
        <v>57</v>
      </c>
      <c r="N1364" s="1218">
        <v>43231</v>
      </c>
      <c r="O1364" s="196">
        <v>11</v>
      </c>
      <c r="P1364" s="196">
        <v>5</v>
      </c>
      <c r="Q1364" s="196">
        <v>2018</v>
      </c>
      <c r="R1364" s="1232">
        <f t="shared" ca="1" si="508"/>
        <v>5</v>
      </c>
      <c r="S1364" s="1154" t="s">
        <v>4809</v>
      </c>
      <c r="T1364" s="1163" t="s">
        <v>2590</v>
      </c>
      <c r="U1364" s="1262">
        <v>275</v>
      </c>
      <c r="V1364" s="1076" t="s">
        <v>53</v>
      </c>
      <c r="W1364" s="1152" t="s">
        <v>47</v>
      </c>
      <c r="X1364" s="1153" t="str">
        <f t="shared" si="509"/>
        <v>909OJOJANVIV</v>
      </c>
      <c r="Y1364" s="1190" t="s">
        <v>1268</v>
      </c>
      <c r="Z1364" s="1190" t="s">
        <v>1268</v>
      </c>
      <c r="AA1364" s="1190" t="s">
        <v>288</v>
      </c>
      <c r="AB1364" s="1190" t="s">
        <v>1158</v>
      </c>
      <c r="AC1364" s="1151" t="s">
        <v>56</v>
      </c>
      <c r="AD1364" s="1164" t="s">
        <v>57</v>
      </c>
      <c r="AE1364" s="1303">
        <v>33126</v>
      </c>
      <c r="AF1364" s="164" t="s">
        <v>114</v>
      </c>
      <c r="AG1364" s="164" t="s">
        <v>45</v>
      </c>
      <c r="AH1364" s="164" t="s">
        <v>508</v>
      </c>
      <c r="AI1364" s="152" t="s">
        <v>4809</v>
      </c>
      <c r="AJ1364" s="1190" t="s">
        <v>58</v>
      </c>
      <c r="AK1364" s="1339">
        <v>29644610</v>
      </c>
      <c r="AL1364" s="1164" t="s">
        <v>2578</v>
      </c>
      <c r="AM1364" s="1312">
        <v>45203</v>
      </c>
      <c r="AN1364" s="1154" t="s">
        <v>49</v>
      </c>
      <c r="AO1364" s="1376">
        <v>45245</v>
      </c>
      <c r="AP1364" s="1164">
        <v>2</v>
      </c>
      <c r="AQ1364" s="1339">
        <v>2</v>
      </c>
      <c r="AR1364" s="1339">
        <v>2</v>
      </c>
      <c r="AS1364" s="1152" t="s">
        <v>47</v>
      </c>
      <c r="AT1364" s="1154" t="s">
        <v>59</v>
      </c>
      <c r="AU1364" s="398" t="s">
        <v>47</v>
      </c>
      <c r="AV1364" s="1154"/>
      <c r="AW1364" s="164"/>
      <c r="AX1364" s="1154"/>
      <c r="AY1364" s="164"/>
      <c r="AZ1364" s="1154"/>
      <c r="BA1364" s="1154"/>
      <c r="BB1364" s="164"/>
      <c r="BC1364" s="164"/>
      <c r="BD1364" s="164"/>
      <c r="BE1364" s="164"/>
      <c r="BF1364" s="164"/>
      <c r="BG1364" s="1439">
        <f t="shared" si="510"/>
        <v>6</v>
      </c>
      <c r="BH1364" s="1342">
        <f t="shared" si="511"/>
        <v>5</v>
      </c>
      <c r="BI1364" s="1439">
        <f t="shared" si="512"/>
        <v>-1</v>
      </c>
      <c r="BJ1364" s="1442" t="str">
        <f t="shared" si="513"/>
        <v>NO TIENE REZAGO</v>
      </c>
      <c r="BK1364" s="164"/>
    </row>
    <row r="1365" spans="1:63" ht="18.75" customHeight="1">
      <c r="A1365" s="1151">
        <v>758</v>
      </c>
      <c r="B1365" s="1152" t="s">
        <v>2836</v>
      </c>
      <c r="C1365" s="1154" t="s">
        <v>50</v>
      </c>
      <c r="D1365" s="1154" t="s">
        <v>50</v>
      </c>
      <c r="E1365" s="1160" t="s">
        <v>51</v>
      </c>
      <c r="F1365" s="1164">
        <v>992789589</v>
      </c>
      <c r="G1365" s="1061" t="str">
        <f>CONCATENATE(MID(Q1365,3,2),MID(P1365,1,2),MID(H1365,1,2),MID(I1365,1,2),MID(J1365,1,2), MID(K1365,1,2),MID(L1365,1,1))</f>
        <v>174TOOJDEPAS</v>
      </c>
      <c r="H1365" s="1190" t="s">
        <v>102</v>
      </c>
      <c r="I1365" s="1190" t="s">
        <v>1268</v>
      </c>
      <c r="J1365" s="1190" t="s">
        <v>3824</v>
      </c>
      <c r="K1365" s="1190" t="s">
        <v>622</v>
      </c>
      <c r="L1365" s="1154" t="s">
        <v>57</v>
      </c>
      <c r="M1365" s="1217" t="s">
        <v>57</v>
      </c>
      <c r="N1365" s="1218">
        <v>42836</v>
      </c>
      <c r="O1365" s="196">
        <v>11</v>
      </c>
      <c r="P1365" s="196">
        <v>4</v>
      </c>
      <c r="Q1365" s="196">
        <v>2017</v>
      </c>
      <c r="R1365" s="1232">
        <f t="shared" ca="1" si="508"/>
        <v>6</v>
      </c>
      <c r="S1365" s="1154" t="s">
        <v>4809</v>
      </c>
      <c r="T1365" s="1163" t="s">
        <v>2590</v>
      </c>
      <c r="U1365" s="1262">
        <v>56432890</v>
      </c>
      <c r="V1365" s="1076" t="s">
        <v>53</v>
      </c>
      <c r="W1365" s="1152" t="s">
        <v>47</v>
      </c>
      <c r="X1365" s="1153" t="str">
        <f t="shared" si="509"/>
        <v>909OJOJANVIV</v>
      </c>
      <c r="Y1365" s="1190" t="s">
        <v>1268</v>
      </c>
      <c r="Z1365" s="1190" t="s">
        <v>1268</v>
      </c>
      <c r="AA1365" s="1190" t="s">
        <v>288</v>
      </c>
      <c r="AB1365" s="1190" t="s">
        <v>1158</v>
      </c>
      <c r="AC1365" s="1151" t="s">
        <v>56</v>
      </c>
      <c r="AD1365" s="1164" t="s">
        <v>57</v>
      </c>
      <c r="AE1365" s="1303">
        <v>33126</v>
      </c>
      <c r="AF1365" s="164" t="s">
        <v>114</v>
      </c>
      <c r="AG1365" s="164" t="s">
        <v>45</v>
      </c>
      <c r="AH1365" s="164" t="s">
        <v>508</v>
      </c>
      <c r="AI1365" s="152" t="s">
        <v>4809</v>
      </c>
      <c r="AJ1365" s="1190" t="s">
        <v>58</v>
      </c>
      <c r="AK1365" s="1339">
        <v>29644610</v>
      </c>
      <c r="AL1365" s="1164" t="s">
        <v>2578</v>
      </c>
      <c r="AM1365" s="1312">
        <v>45203</v>
      </c>
      <c r="AN1365" s="1164"/>
      <c r="AO1365" s="1376"/>
      <c r="AP1365" s="1164"/>
      <c r="AQ1365" s="1339"/>
      <c r="AR1365" s="1339"/>
      <c r="AS1365" s="1152" t="s">
        <v>47</v>
      </c>
      <c r="AT1365" s="1154" t="s">
        <v>59</v>
      </c>
      <c r="AU1365" s="398" t="s">
        <v>47</v>
      </c>
      <c r="AV1365" s="1154"/>
      <c r="AW1365" s="164"/>
      <c r="AX1365" s="1154"/>
      <c r="AY1365" s="164"/>
      <c r="AZ1365" s="1154"/>
      <c r="BA1365" s="1154"/>
      <c r="BB1365" s="164"/>
      <c r="BC1365" s="164"/>
      <c r="BD1365" s="164"/>
      <c r="BE1365" s="164"/>
      <c r="BF1365" s="164"/>
      <c r="BG1365" s="1439">
        <f t="shared" si="510"/>
        <v>6</v>
      </c>
      <c r="BH1365" s="1342">
        <f t="shared" si="511"/>
        <v>6</v>
      </c>
      <c r="BI1365" s="1439">
        <f t="shared" si="512"/>
        <v>0</v>
      </c>
      <c r="BJ1365" s="1442" t="str">
        <f t="shared" si="513"/>
        <v>NO TIENE REZAGO</v>
      </c>
      <c r="BK1365" s="164"/>
    </row>
    <row r="1366" spans="1:63" ht="18.75" customHeight="1">
      <c r="A1366" s="1151">
        <v>616</v>
      </c>
      <c r="B1366" s="1152" t="s">
        <v>2836</v>
      </c>
      <c r="C1366" s="1154" t="s">
        <v>33</v>
      </c>
      <c r="D1366" s="1154" t="s">
        <v>33</v>
      </c>
      <c r="E1366" s="1154" t="s">
        <v>193</v>
      </c>
      <c r="F1366" s="1154">
        <v>971358314</v>
      </c>
      <c r="G1366" s="1061" t="str">
        <f>CONCATENATE(MID(Q1366,3,2),MID(P1366,1,2),MID(H1366,1,2),MID(I1366,1,2),MID(J1366,1,2), MID(K1366,1,2),MID(L1366,1,1))</f>
        <v>1210TOSAANDAS</v>
      </c>
      <c r="H1366" s="164" t="s">
        <v>102</v>
      </c>
      <c r="I1366" s="164" t="s">
        <v>1349</v>
      </c>
      <c r="J1366" s="164" t="s">
        <v>1879</v>
      </c>
      <c r="K1366" s="164" t="s">
        <v>1957</v>
      </c>
      <c r="L1366" s="1154" t="s">
        <v>57</v>
      </c>
      <c r="M1366" s="1217" t="s">
        <v>57</v>
      </c>
      <c r="N1366" s="1218">
        <v>41193</v>
      </c>
      <c r="O1366" s="196">
        <v>11</v>
      </c>
      <c r="P1366" s="196">
        <v>10</v>
      </c>
      <c r="Q1366" s="196">
        <v>2012</v>
      </c>
      <c r="R1366" s="1232">
        <f t="shared" ca="1" si="508"/>
        <v>11</v>
      </c>
      <c r="S1366" s="1154" t="s">
        <v>4808</v>
      </c>
      <c r="T1366" s="1163" t="s">
        <v>86</v>
      </c>
      <c r="U1366" s="1249" t="s">
        <v>562</v>
      </c>
      <c r="V1366" s="1058" t="s">
        <v>2582</v>
      </c>
      <c r="W1366" s="1152" t="s">
        <v>47</v>
      </c>
      <c r="X1366" s="1153" t="str">
        <f t="shared" si="509"/>
        <v>924SALIGEALV</v>
      </c>
      <c r="Y1366" s="1154" t="s">
        <v>1349</v>
      </c>
      <c r="Z1366" s="1154" t="s">
        <v>1550</v>
      </c>
      <c r="AA1366" s="1154" t="s">
        <v>440</v>
      </c>
      <c r="AB1366" s="1154" t="s">
        <v>532</v>
      </c>
      <c r="AC1366" s="1151" t="s">
        <v>56</v>
      </c>
      <c r="AD1366" s="1164" t="s">
        <v>57</v>
      </c>
      <c r="AE1366" s="1286">
        <v>33702</v>
      </c>
      <c r="AF1366" s="164" t="s">
        <v>73</v>
      </c>
      <c r="AG1366" s="164" t="s">
        <v>123</v>
      </c>
      <c r="AH1366" s="164" t="s">
        <v>115</v>
      </c>
      <c r="AI1366" s="152" t="s">
        <v>4809</v>
      </c>
      <c r="AJ1366" s="1190" t="s">
        <v>58</v>
      </c>
      <c r="AK1366" s="1330" t="s">
        <v>1551</v>
      </c>
      <c r="AL1366" s="1154" t="s">
        <v>2578</v>
      </c>
      <c r="AM1366" s="1312">
        <v>45203.969942129632</v>
      </c>
      <c r="AN1366" s="1154" t="s">
        <v>49</v>
      </c>
      <c r="AO1366" s="1292">
        <v>45251</v>
      </c>
      <c r="AP1366" s="1154">
        <v>1</v>
      </c>
      <c r="AQ1366" s="171">
        <v>1</v>
      </c>
      <c r="AR1366" s="171">
        <v>1</v>
      </c>
      <c r="AS1366" s="1152" t="s">
        <v>47</v>
      </c>
      <c r="AT1366" s="1154" t="s">
        <v>48</v>
      </c>
      <c r="AU1366" s="398" t="s">
        <v>47</v>
      </c>
      <c r="AV1366" s="1154"/>
      <c r="AW1366" s="164"/>
      <c r="AX1366" s="1154"/>
      <c r="AY1366" s="164"/>
      <c r="AZ1366" s="1154"/>
      <c r="BA1366" s="1154"/>
      <c r="BB1366" s="164"/>
      <c r="BC1366" s="164"/>
      <c r="BD1366" s="164"/>
      <c r="BE1366" s="164"/>
      <c r="BF1366" s="164"/>
      <c r="BG1366" s="1439">
        <f t="shared" si="510"/>
        <v>10</v>
      </c>
      <c r="BH1366" s="1342">
        <f t="shared" si="511"/>
        <v>11</v>
      </c>
      <c r="BI1366" s="1439">
        <f t="shared" si="512"/>
        <v>1</v>
      </c>
      <c r="BJ1366" s="1442" t="str">
        <f t="shared" si="513"/>
        <v>NO TIENE REZAGO</v>
      </c>
      <c r="BK1366" s="164"/>
    </row>
    <row r="1367" spans="1:63" ht="18.75" customHeight="1">
      <c r="A1367" s="1151">
        <v>1060</v>
      </c>
      <c r="B1367" t="s">
        <v>4811</v>
      </c>
      <c r="C1367" s="1154" t="s">
        <v>5146</v>
      </c>
      <c r="D1367" s="1154" t="s">
        <v>4021</v>
      </c>
      <c r="E1367" s="1163" t="s">
        <v>146</v>
      </c>
      <c r="F1367" s="1155">
        <v>902930296</v>
      </c>
      <c r="G1367" s="1061" t="str">
        <f>CONCATENATE(MID(Q1367,3,2),MID(P1367,1,2),MID(H1367,1,2),MID(I1367,1,2),MID(J1367,1,2), MID(K1367,1,2),MID(L1367,1,1))</f>
        <v>188TOVACRNAP</v>
      </c>
      <c r="H1367" s="1187" t="s">
        <v>102</v>
      </c>
      <c r="I1367" s="1187" t="s">
        <v>1182</v>
      </c>
      <c r="J1367" s="1187" t="s">
        <v>4781</v>
      </c>
      <c r="K1367" s="1187" t="s">
        <v>3061</v>
      </c>
      <c r="L1367" s="1216" t="s">
        <v>42</v>
      </c>
      <c r="M1367" s="1155" t="s">
        <v>42</v>
      </c>
      <c r="N1367" s="1218">
        <v>43329</v>
      </c>
      <c r="O1367" s="196">
        <v>17</v>
      </c>
      <c r="P1367" s="196">
        <v>8</v>
      </c>
      <c r="Q1367" s="196">
        <v>2018</v>
      </c>
      <c r="R1367" s="1232">
        <f t="shared" ca="1" si="508"/>
        <v>5</v>
      </c>
      <c r="S1367" s="1154" t="s">
        <v>4809</v>
      </c>
      <c r="T1367" s="1187" t="s">
        <v>42</v>
      </c>
      <c r="U1367" s="1155">
        <v>1215851</v>
      </c>
      <c r="V1367" s="1058" t="s">
        <v>2592</v>
      </c>
      <c r="W1367" s="1152" t="s">
        <v>47</v>
      </c>
      <c r="X1367" s="1153" t="str">
        <f t="shared" si="509"/>
        <v>931VAHEERMEV</v>
      </c>
      <c r="Y1367" s="1180" t="s">
        <v>1182</v>
      </c>
      <c r="Z1367" s="1187" t="s">
        <v>361</v>
      </c>
      <c r="AA1367" s="1187" t="s">
        <v>2444</v>
      </c>
      <c r="AB1367" s="1187" t="s">
        <v>4782</v>
      </c>
      <c r="AC1367" s="1151" t="s">
        <v>56</v>
      </c>
      <c r="AD1367" s="1216" t="s">
        <v>42</v>
      </c>
      <c r="AE1367" s="1298">
        <v>33982</v>
      </c>
      <c r="AF1367" s="1155">
        <v>13</v>
      </c>
      <c r="AG1367" s="1155">
        <v>1</v>
      </c>
      <c r="AH1367" s="1155">
        <v>1993</v>
      </c>
      <c r="AI1367" s="152" t="s">
        <v>4809</v>
      </c>
      <c r="AJ1367" s="1187" t="s">
        <v>42</v>
      </c>
      <c r="AK1367" s="210">
        <v>659653</v>
      </c>
      <c r="AL1367" s="1216" t="s">
        <v>2578</v>
      </c>
      <c r="AM1367" s="1312">
        <v>45224</v>
      </c>
      <c r="AN1367" s="1154" t="s">
        <v>49</v>
      </c>
      <c r="AO1367" s="1371">
        <v>45265</v>
      </c>
      <c r="AP1367" s="1216">
        <v>1</v>
      </c>
      <c r="AQ1367" s="1384">
        <v>1</v>
      </c>
      <c r="AR1367" s="210">
        <v>1</v>
      </c>
      <c r="AS1367" s="1403" t="s">
        <v>47</v>
      </c>
      <c r="AT1367" s="1155" t="s">
        <v>84</v>
      </c>
      <c r="AU1367" s="164" t="s">
        <v>47</v>
      </c>
      <c r="AW1367" s="164"/>
      <c r="AX1367" s="152"/>
      <c r="AY1367" s="164"/>
      <c r="AZ1367" s="152"/>
      <c r="BA1367" s="152"/>
      <c r="BB1367" s="164"/>
      <c r="BC1367" s="164"/>
      <c r="BD1367" s="164"/>
      <c r="BE1367" s="164"/>
      <c r="BF1367" s="164"/>
      <c r="BG1367" s="1439">
        <f t="shared" si="510"/>
        <v>6</v>
      </c>
      <c r="BH1367" s="1342">
        <f t="shared" si="511"/>
        <v>5</v>
      </c>
      <c r="BI1367" s="1439">
        <f t="shared" si="512"/>
        <v>-1</v>
      </c>
      <c r="BJ1367" s="1442" t="str">
        <f t="shared" si="513"/>
        <v>NO TIENE REZAGO</v>
      </c>
      <c r="BK1367" s="164"/>
    </row>
    <row r="1368" spans="1:63" ht="18.75" customHeight="1">
      <c r="A1368" s="1151">
        <v>1066</v>
      </c>
      <c r="B1368" t="s">
        <v>4811</v>
      </c>
      <c r="C1368" s="1154" t="s">
        <v>33</v>
      </c>
      <c r="D1368" s="1154" t="s">
        <v>33</v>
      </c>
      <c r="E1368" s="1158" t="s">
        <v>60</v>
      </c>
      <c r="F1368" s="1161">
        <v>915048273</v>
      </c>
      <c r="G1368" s="1061" t="str">
        <f>CONCATENATE(MID(Q1368,3,2),MID(P1368,1,2),MID(H1368,1,2),MID(I1368,1,2),MID(J1368,1,2), MID(K1368,1,2),MID(L1368,1,1))</f>
        <v>1910TOYAELYAS</v>
      </c>
      <c r="H1368" s="1180" t="s">
        <v>102</v>
      </c>
      <c r="I1368" s="1180" t="s">
        <v>2490</v>
      </c>
      <c r="J1368" s="1180" t="s">
        <v>3943</v>
      </c>
      <c r="K1368" s="1180" t="s">
        <v>4065</v>
      </c>
      <c r="L1368" s="1154" t="s">
        <v>57</v>
      </c>
      <c r="M1368" s="1217" t="s">
        <v>57</v>
      </c>
      <c r="N1368" s="1218">
        <v>43743</v>
      </c>
      <c r="O1368" s="196">
        <v>5</v>
      </c>
      <c r="P1368" s="196">
        <v>10</v>
      </c>
      <c r="Q1368" s="196">
        <v>2019</v>
      </c>
      <c r="R1368" s="1232">
        <f t="shared" ca="1" si="508"/>
        <v>4</v>
      </c>
      <c r="S1368" s="1154" t="s">
        <v>4809</v>
      </c>
      <c r="T1368" s="1163" t="s">
        <v>2590</v>
      </c>
      <c r="U1368" s="1259" t="s">
        <v>327</v>
      </c>
      <c r="V1368" s="1058" t="s">
        <v>2595</v>
      </c>
      <c r="W1368" s="1070" t="s">
        <v>6565</v>
      </c>
      <c r="X1368" s="1070" t="s">
        <v>6565</v>
      </c>
      <c r="Y1368" s="1070" t="s">
        <v>6565</v>
      </c>
      <c r="Z1368" s="1070" t="s">
        <v>6565</v>
      </c>
      <c r="AA1368" s="1070" t="s">
        <v>6565</v>
      </c>
      <c r="AB1368" s="1070" t="s">
        <v>6565</v>
      </c>
      <c r="AC1368" s="1151" t="s">
        <v>56</v>
      </c>
      <c r="AD1368" s="1164" t="s">
        <v>57</v>
      </c>
      <c r="AE1368" s="1070" t="s">
        <v>6565</v>
      </c>
      <c r="AF1368" s="1070" t="s">
        <v>6565</v>
      </c>
      <c r="AG1368" s="1070" t="s">
        <v>6565</v>
      </c>
      <c r="AH1368" s="1070" t="s">
        <v>6565</v>
      </c>
      <c r="AI1368" s="152" t="s">
        <v>4809</v>
      </c>
      <c r="AJ1368" s="1070" t="s">
        <v>6565</v>
      </c>
      <c r="AK1368" s="1070" t="s">
        <v>6565</v>
      </c>
      <c r="AL1368" s="1154" t="s">
        <v>2578</v>
      </c>
      <c r="AM1368" s="1293">
        <v>45250.757861585647</v>
      </c>
      <c r="AN1368" s="1154"/>
      <c r="AO1368" s="1373"/>
      <c r="AP1368" s="1154"/>
      <c r="AQ1368" s="1070" t="s">
        <v>6565</v>
      </c>
      <c r="AR1368" s="1070" t="s">
        <v>6565</v>
      </c>
      <c r="AS1368" s="1070" t="s">
        <v>6565</v>
      </c>
      <c r="AT1368" s="1070" t="s">
        <v>6565</v>
      </c>
      <c r="AU1368" s="1070" t="s">
        <v>6565</v>
      </c>
      <c r="AW1368" s="1070" t="s">
        <v>6565</v>
      </c>
      <c r="AX1368" s="152"/>
      <c r="AY1368" s="1070" t="s">
        <v>6565</v>
      </c>
      <c r="AZ1368" s="152"/>
      <c r="BA1368" s="152"/>
      <c r="BB1368" s="1070" t="s">
        <v>6565</v>
      </c>
      <c r="BC1368" s="1070" t="s">
        <v>6565</v>
      </c>
      <c r="BD1368" s="1070" t="s">
        <v>6565</v>
      </c>
      <c r="BE1368" s="1070" t="s">
        <v>6565</v>
      </c>
      <c r="BF1368" s="1070" t="s">
        <v>6565</v>
      </c>
      <c r="BG1368" s="1439">
        <f t="shared" si="510"/>
        <v>6</v>
      </c>
      <c r="BH1368" s="1342">
        <f t="shared" si="511"/>
        <v>4</v>
      </c>
      <c r="BI1368" s="1439">
        <f t="shared" si="512"/>
        <v>-2</v>
      </c>
      <c r="BJ1368" s="1442" t="str">
        <f t="shared" si="513"/>
        <v>NO TIENE REZAGO</v>
      </c>
      <c r="BK1368" s="164"/>
    </row>
    <row r="1369" spans="1:63" ht="18.75" customHeight="1">
      <c r="A1369" s="1151">
        <v>1065</v>
      </c>
      <c r="B1369" t="s">
        <v>4811</v>
      </c>
      <c r="C1369" s="1154" t="s">
        <v>33</v>
      </c>
      <c r="D1369" s="1154" t="s">
        <v>33</v>
      </c>
      <c r="E1369" s="1158" t="s">
        <v>60</v>
      </c>
      <c r="F1369" s="1161">
        <v>915048273</v>
      </c>
      <c r="G1369" s="1061" t="str">
        <f>CONCATENATE(MID(Q1369,3,2),MID(P1369,1,2),MID(H1369,1,2),MID(I1369,1,2),MID(J1369,1,2), MID(K1369,1,2),MID(L1369,1,1))</f>
        <v>1212TOYAWIABP</v>
      </c>
      <c r="H1369" s="1180" t="s">
        <v>102</v>
      </c>
      <c r="I1369" s="1180" t="s">
        <v>2490</v>
      </c>
      <c r="J1369" s="1180" t="s">
        <v>1959</v>
      </c>
      <c r="K1369" s="1180" t="s">
        <v>2581</v>
      </c>
      <c r="L1369" s="1154" t="s">
        <v>42</v>
      </c>
      <c r="M1369" s="1064" t="s">
        <v>42</v>
      </c>
      <c r="N1369" s="1218">
        <v>41258</v>
      </c>
      <c r="O1369" s="196">
        <v>15</v>
      </c>
      <c r="P1369" s="196">
        <v>12</v>
      </c>
      <c r="Q1369" s="196">
        <v>2012</v>
      </c>
      <c r="R1369" s="1232">
        <f t="shared" ca="1" si="508"/>
        <v>11</v>
      </c>
      <c r="S1369" s="1154" t="s">
        <v>4808</v>
      </c>
      <c r="T1369" s="1064" t="s">
        <v>42</v>
      </c>
      <c r="U1369" s="1259" t="s">
        <v>327</v>
      </c>
      <c r="V1369" s="1161" t="s">
        <v>53</v>
      </c>
      <c r="W1369" s="1152" t="s">
        <v>47</v>
      </c>
      <c r="X1369" s="1153" t="str">
        <f>UPPER(CONCATENATE(MID(AH1369,3,2),MID(AG1369,1,2),MID(Y1369,1,2),MID(Z1369,1,2),MID(AA1369,1,2),MID(AB1369,1,2),MID(AC1369,1,1)))</f>
        <v>9108YALOXIELV</v>
      </c>
      <c r="Y1369" s="1180" t="s">
        <v>2490</v>
      </c>
      <c r="Z1369" s="1180" t="s">
        <v>2273</v>
      </c>
      <c r="AA1369" s="1180" t="s">
        <v>4550</v>
      </c>
      <c r="AB1369" s="1180" t="s">
        <v>4714</v>
      </c>
      <c r="AC1369" s="1151" t="s">
        <v>56</v>
      </c>
      <c r="AD1369" s="1164" t="s">
        <v>57</v>
      </c>
      <c r="AE1369" s="1301">
        <v>33457</v>
      </c>
      <c r="AF1369" s="1250" t="s">
        <v>216</v>
      </c>
      <c r="AG1369" s="1250" t="s">
        <v>394</v>
      </c>
      <c r="AH1369" s="1250" t="s">
        <v>156</v>
      </c>
      <c r="AI1369" s="152" t="s">
        <v>4809</v>
      </c>
      <c r="AJ1369" s="1190" t="s">
        <v>58</v>
      </c>
      <c r="AK1369" s="196">
        <v>22290728</v>
      </c>
      <c r="AL1369" s="1154" t="s">
        <v>2578</v>
      </c>
      <c r="AM1369" s="1293">
        <v>45250.752886932867</v>
      </c>
      <c r="AN1369" s="1154" t="s">
        <v>49</v>
      </c>
      <c r="AO1369" s="1373">
        <v>45286</v>
      </c>
      <c r="AP1369" s="1154">
        <v>4</v>
      </c>
      <c r="AQ1369" s="171">
        <v>4</v>
      </c>
      <c r="AR1369" s="196">
        <v>2</v>
      </c>
      <c r="AS1369" s="1403" t="s">
        <v>47</v>
      </c>
      <c r="AT1369" s="1161" t="s">
        <v>67</v>
      </c>
      <c r="AU1369" s="164" t="s">
        <v>47</v>
      </c>
      <c r="AW1369" s="164"/>
      <c r="AX1369" s="152"/>
      <c r="AY1369" s="164"/>
      <c r="AZ1369" s="152"/>
      <c r="BA1369" s="152"/>
      <c r="BB1369" s="164"/>
      <c r="BC1369" s="164"/>
      <c r="BD1369" s="164"/>
      <c r="BE1369" s="164"/>
      <c r="BF1369" s="164"/>
      <c r="BG1369" s="1439">
        <f t="shared" si="510"/>
        <v>6</v>
      </c>
      <c r="BH1369" s="1342">
        <f t="shared" si="511"/>
        <v>11</v>
      </c>
      <c r="BI1369" s="1439">
        <f t="shared" si="512"/>
        <v>5</v>
      </c>
      <c r="BJ1369" s="1442" t="str">
        <f t="shared" si="513"/>
        <v>4 AÑOS REZAGO A MÁS</v>
      </c>
      <c r="BK1369" s="164"/>
    </row>
    <row r="1370" spans="1:63" ht="18.75" customHeight="1">
      <c r="A1370" s="1151">
        <v>1067</v>
      </c>
      <c r="B1370" t="s">
        <v>4811</v>
      </c>
      <c r="C1370" s="1154" t="s">
        <v>33</v>
      </c>
      <c r="D1370" s="1154" t="s">
        <v>33</v>
      </c>
      <c r="E1370" s="1158" t="s">
        <v>60</v>
      </c>
      <c r="F1370" s="1161">
        <v>915048273</v>
      </c>
      <c r="G1370" s="1061" t="str">
        <f>CONCATENATE(MID(Q1370,3,2),MID(P1370,1,2),MID(H1370,1,2),MID(I1370,1,2),MID(J1370,1,2), MID(K1370,1,2),MID(L1370,1,1))</f>
        <v>1011TOYAXIVAP</v>
      </c>
      <c r="H1370" s="1180" t="s">
        <v>102</v>
      </c>
      <c r="I1370" s="1180" t="s">
        <v>2490</v>
      </c>
      <c r="J1370" s="1180" t="s">
        <v>4797</v>
      </c>
      <c r="K1370" s="1180" t="s">
        <v>167</v>
      </c>
      <c r="L1370" s="1154" t="s">
        <v>42</v>
      </c>
      <c r="M1370" s="1180" t="s">
        <v>42</v>
      </c>
      <c r="N1370" s="1218">
        <v>40487</v>
      </c>
      <c r="O1370" s="196">
        <v>5</v>
      </c>
      <c r="P1370" s="196">
        <v>11</v>
      </c>
      <c r="Q1370" s="196">
        <v>2010</v>
      </c>
      <c r="R1370" s="1232">
        <f t="shared" ca="1" si="508"/>
        <v>13</v>
      </c>
      <c r="S1370" s="1154" t="s">
        <v>4809</v>
      </c>
      <c r="T1370" s="1180" t="s">
        <v>42</v>
      </c>
      <c r="U1370" s="1259" t="s">
        <v>327</v>
      </c>
      <c r="V1370" s="1058" t="s">
        <v>2582</v>
      </c>
      <c r="W1370" s="1152" t="s">
        <v>47</v>
      </c>
      <c r="X1370" s="1153" t="str">
        <f>UPPER(CONCATENATE(MID(AH1370,3,2),MID(AG1370,1,2),MID(Y1370,1,2),MID(Z1370,1,2),MID(AA1370,1,2),MID(AB1370,1,2),MID(AC1370,1,1)))</f>
        <v>9108YALOXIELV</v>
      </c>
      <c r="Y1370" s="1180" t="s">
        <v>2490</v>
      </c>
      <c r="Z1370" s="1180" t="s">
        <v>2273</v>
      </c>
      <c r="AA1370" s="1180" t="s">
        <v>4550</v>
      </c>
      <c r="AB1370" s="1180" t="s">
        <v>4714</v>
      </c>
      <c r="AC1370" s="1151" t="s">
        <v>56</v>
      </c>
      <c r="AD1370" s="1164" t="s">
        <v>57</v>
      </c>
      <c r="AE1370" s="1301">
        <v>33457</v>
      </c>
      <c r="AF1370" s="1250" t="s">
        <v>216</v>
      </c>
      <c r="AG1370" s="1250" t="s">
        <v>394</v>
      </c>
      <c r="AH1370" s="1250" t="s">
        <v>156</v>
      </c>
      <c r="AI1370" s="152" t="s">
        <v>4809</v>
      </c>
      <c r="AJ1370" s="1190" t="s">
        <v>58</v>
      </c>
      <c r="AK1370" s="196">
        <v>22290728</v>
      </c>
      <c r="AL1370" s="1154" t="s">
        <v>2578</v>
      </c>
      <c r="AM1370" s="1293">
        <v>45250.750029918985</v>
      </c>
      <c r="AN1370" s="1154"/>
      <c r="AO1370" s="1373"/>
      <c r="AP1370" s="1154"/>
      <c r="AQ1370" s="171"/>
      <c r="AR1370" s="196"/>
      <c r="AS1370" s="1403" t="s">
        <v>47</v>
      </c>
      <c r="AT1370" s="1161" t="s">
        <v>67</v>
      </c>
      <c r="AU1370" s="164" t="s">
        <v>47</v>
      </c>
      <c r="AW1370" s="164"/>
      <c r="AX1370" s="152"/>
      <c r="AY1370" s="164"/>
      <c r="AZ1370" s="152"/>
      <c r="BA1370" s="152"/>
      <c r="BB1370" s="164"/>
      <c r="BC1370" s="164"/>
      <c r="BD1370" s="164"/>
      <c r="BE1370" s="164"/>
      <c r="BF1370" s="164"/>
      <c r="BG1370" s="1439">
        <f t="shared" si="510"/>
        <v>10</v>
      </c>
      <c r="BH1370" s="1342">
        <f t="shared" si="511"/>
        <v>13</v>
      </c>
      <c r="BI1370" s="1439">
        <f t="shared" si="512"/>
        <v>3</v>
      </c>
      <c r="BJ1370" s="1442" t="str">
        <f t="shared" si="513"/>
        <v>3 AÑOS REZAGO</v>
      </c>
      <c r="BK1370" s="164"/>
    </row>
    <row r="1371" spans="1:63" ht="18.75" customHeight="1">
      <c r="A1371" s="1151">
        <v>1098</v>
      </c>
      <c r="B1371" t="s">
        <v>5311</v>
      </c>
      <c r="C1371" s="1154" t="s">
        <v>33</v>
      </c>
      <c r="D1371" s="1154" t="s">
        <v>33</v>
      </c>
      <c r="E1371" s="1157" t="s">
        <v>132</v>
      </c>
      <c r="F1371" s="1157" t="s">
        <v>5322</v>
      </c>
      <c r="G1371" s="1061" t="str">
        <f>CONCATENATE(MID(Q1371,3,2),MID(P1371,1,2),MID(H1371,1,2),MID(I1371,1,2),MID(J1371,1,2), MID(K1371,1,2),MID(L1371,1,1))</f>
        <v>205TOPEMÍANN</v>
      </c>
      <c r="H1371" s="164" t="s">
        <v>5382</v>
      </c>
      <c r="I1371" s="164" t="s">
        <v>208</v>
      </c>
      <c r="J1371" s="164" t="s">
        <v>5362</v>
      </c>
      <c r="K1371" s="164" t="s">
        <v>2796</v>
      </c>
      <c r="L1371" s="1154" t="s">
        <v>1938</v>
      </c>
      <c r="M1371" s="1161" t="s">
        <v>1938</v>
      </c>
      <c r="N1371" s="1220">
        <v>43967</v>
      </c>
      <c r="O1371" s="1232">
        <v>16</v>
      </c>
      <c r="P1371" s="1232">
        <v>5</v>
      </c>
      <c r="Q1371" s="1232">
        <v>2020</v>
      </c>
      <c r="R1371" s="1232">
        <f t="shared" ca="1" si="508"/>
        <v>3</v>
      </c>
      <c r="S1371" s="1069" t="s">
        <v>4809</v>
      </c>
      <c r="T1371" s="1004" t="s">
        <v>5434</v>
      </c>
      <c r="U1371" s="1004">
        <v>91855973</v>
      </c>
      <c r="V1371" s="1157" t="s">
        <v>53</v>
      </c>
      <c r="W1371" s="1152" t="s">
        <v>47</v>
      </c>
      <c r="X1371" s="1153" t="str">
        <f>UPPER(CONCATENATE(MID(AH1371,3,2),MID(AG1371,1,2),MID(Y1371,1,2),MID(Z1371,1,2),MID(AA1371,1,2),MID(AB1371,1,2),MID(AC1371,1,1)))</f>
        <v>825PEUREMDAV</v>
      </c>
      <c r="Y1371" s="1004" t="s">
        <v>208</v>
      </c>
      <c r="Z1371" s="1004" t="s">
        <v>1647</v>
      </c>
      <c r="AA1371" s="1004" t="s">
        <v>5473</v>
      </c>
      <c r="AB1371" s="1004" t="s">
        <v>5474</v>
      </c>
      <c r="AC1371" s="1151" t="s">
        <v>56</v>
      </c>
      <c r="AD1371" s="1164" t="s">
        <v>111</v>
      </c>
      <c r="AE1371" s="1289">
        <v>30089</v>
      </c>
      <c r="AF1371" s="1004">
        <v>18</v>
      </c>
      <c r="AG1371" s="1004">
        <v>5</v>
      </c>
      <c r="AH1371" s="1004">
        <v>1982</v>
      </c>
      <c r="AI1371" s="1154" t="s">
        <v>4809</v>
      </c>
      <c r="AJ1371" s="1004" t="s">
        <v>5433</v>
      </c>
      <c r="AK1371" s="1004">
        <v>4526791</v>
      </c>
      <c r="AL1371" s="1154" t="s">
        <v>2578</v>
      </c>
      <c r="AM1371" s="1353">
        <v>45280</v>
      </c>
      <c r="AN1371" s="1154" t="s">
        <v>49</v>
      </c>
      <c r="AO1371" s="1353">
        <v>45295</v>
      </c>
      <c r="AP1371" s="1157">
        <v>1</v>
      </c>
      <c r="AQ1371" s="1232">
        <v>1</v>
      </c>
      <c r="AR1371" s="1232">
        <v>1</v>
      </c>
      <c r="AS1371" s="1404" t="s">
        <v>47</v>
      </c>
      <c r="AT1371" s="164" t="s">
        <v>5498</v>
      </c>
      <c r="AU1371"/>
      <c r="AW1371" s="1004"/>
      <c r="AX1371" s="1157"/>
      <c r="AY1371" s="1004"/>
      <c r="AZ1371" s="152"/>
      <c r="BA1371" s="152"/>
      <c r="BB1371"/>
      <c r="BC1371"/>
      <c r="BD1371"/>
      <c r="BE1371"/>
      <c r="BF1371"/>
      <c r="BG1371" s="1439">
        <f t="shared" si="510"/>
        <v>6</v>
      </c>
      <c r="BH1371" s="1342">
        <f t="shared" si="511"/>
        <v>3</v>
      </c>
      <c r="BI1371" s="1439">
        <f t="shared" si="512"/>
        <v>-3</v>
      </c>
      <c r="BJ1371" s="1442" t="str">
        <f t="shared" si="513"/>
        <v>NO TIENE REZAGO</v>
      </c>
      <c r="BK1371"/>
    </row>
    <row r="1372" spans="1:63" ht="18.75" customHeight="1">
      <c r="A1372" s="1151">
        <v>889</v>
      </c>
      <c r="B1372" t="s">
        <v>4811</v>
      </c>
      <c r="C1372" s="1154" t="s">
        <v>5146</v>
      </c>
      <c r="D1372" s="1154" t="s">
        <v>4021</v>
      </c>
      <c r="E1372" s="1155" t="s">
        <v>453</v>
      </c>
      <c r="F1372" s="1161">
        <v>922513809</v>
      </c>
      <c r="G1372" s="1061" t="str">
        <f>CONCATENATE(MID(Q1372,3,2),MID(P1372,1,2),MID(H1372,1,2),MID(I1372,1,2),MID(J1372,1,2), MID(K1372,1,2),MID(L1372,1,1))</f>
        <v>135TOGOMAYUS</v>
      </c>
      <c r="H1372" s="1180" t="s">
        <v>1302</v>
      </c>
      <c r="I1372" s="1180" t="s">
        <v>234</v>
      </c>
      <c r="J1372" s="1180" t="s">
        <v>4301</v>
      </c>
      <c r="K1372" s="1180" t="s">
        <v>4302</v>
      </c>
      <c r="L1372" s="1154" t="s">
        <v>57</v>
      </c>
      <c r="M1372" s="1217" t="s">
        <v>57</v>
      </c>
      <c r="N1372" s="1218">
        <v>41412</v>
      </c>
      <c r="O1372" s="196">
        <v>18</v>
      </c>
      <c r="P1372" s="196">
        <v>5</v>
      </c>
      <c r="Q1372" s="196">
        <v>2013</v>
      </c>
      <c r="R1372" s="1232">
        <f t="shared" ca="1" si="508"/>
        <v>10</v>
      </c>
      <c r="S1372" s="1154" t="s">
        <v>4809</v>
      </c>
      <c r="T1372" s="1163" t="s">
        <v>86</v>
      </c>
      <c r="U1372" s="1242">
        <v>35034010</v>
      </c>
      <c r="V1372" s="1058" t="s">
        <v>2644</v>
      </c>
      <c r="W1372" s="1152" t="s">
        <v>47</v>
      </c>
      <c r="X1372" s="1153" t="str">
        <f>UPPER(CONCATENATE(MID(AH1372,3,2),MID(AG1372,1,2),MID(Y1372,1,2),MID(Z1372,1,2),MID(AA1372,1,2),MID(AB1372,1,2),MID(AC1372,1,1)))</f>
        <v>9504GOGOYUNIV</v>
      </c>
      <c r="Y1372" s="1180" t="s">
        <v>234</v>
      </c>
      <c r="Z1372" s="1187" t="s">
        <v>234</v>
      </c>
      <c r="AA1372" s="1187" t="s">
        <v>4298</v>
      </c>
      <c r="AB1372" s="1161" t="s">
        <v>53</v>
      </c>
      <c r="AC1372" s="1151" t="s">
        <v>56</v>
      </c>
      <c r="AD1372" s="1154" t="s">
        <v>42</v>
      </c>
      <c r="AE1372" s="1285">
        <v>34816</v>
      </c>
      <c r="AF1372" s="1250" t="s">
        <v>211</v>
      </c>
      <c r="AG1372" s="1250" t="s">
        <v>162</v>
      </c>
      <c r="AH1372" s="1250" t="s">
        <v>278</v>
      </c>
      <c r="AI1372" s="152" t="s">
        <v>4809</v>
      </c>
      <c r="AJ1372" s="1328" t="s">
        <v>42</v>
      </c>
      <c r="AK1372" s="1329" t="s">
        <v>4299</v>
      </c>
      <c r="AL1372" s="152" t="s">
        <v>6721</v>
      </c>
      <c r="AM1372" s="1293">
        <v>45253.465277453703</v>
      </c>
      <c r="AN1372" s="1154"/>
      <c r="AO1372" s="1154"/>
      <c r="AP1372" s="1154"/>
      <c r="AQ1372" s="171"/>
      <c r="AR1372" s="196"/>
      <c r="AS1372" s="1403" t="s">
        <v>47</v>
      </c>
      <c r="AT1372" s="1161" t="s">
        <v>98</v>
      </c>
      <c r="AU1372" s="164" t="s">
        <v>47</v>
      </c>
      <c r="AW1372" s="164"/>
      <c r="AX1372" s="152"/>
      <c r="AY1372" s="164"/>
      <c r="AZ1372" s="152"/>
      <c r="BA1372" s="152"/>
      <c r="BB1372" s="164"/>
      <c r="BC1372" s="164"/>
      <c r="BD1372" s="164"/>
      <c r="BE1372" s="164"/>
      <c r="BF1372" s="164"/>
      <c r="BG1372" s="1439">
        <f t="shared" si="510"/>
        <v>9</v>
      </c>
      <c r="BH1372" s="1342">
        <f t="shared" si="511"/>
        <v>10</v>
      </c>
      <c r="BI1372" s="1439">
        <f t="shared" si="512"/>
        <v>1</v>
      </c>
      <c r="BJ1372" s="1442" t="str">
        <f t="shared" si="513"/>
        <v>NO TIENE REZAGO</v>
      </c>
      <c r="BK1372" s="164"/>
    </row>
    <row r="1373" spans="1:63" ht="18.75" customHeight="1">
      <c r="A1373" s="1151">
        <v>734</v>
      </c>
      <c r="B1373" s="1152" t="s">
        <v>2836</v>
      </c>
      <c r="C1373" s="1154" t="s">
        <v>50</v>
      </c>
      <c r="D1373" s="1154" t="s">
        <v>50</v>
      </c>
      <c r="E1373" s="1160" t="s">
        <v>51</v>
      </c>
      <c r="F1373" s="1164">
        <v>942093729</v>
      </c>
      <c r="G1373" s="1061" t="str">
        <f>CONCATENATE(MID(Q1373,3,2),MID(P1373,1,2),MID(H1373,1,2),MID(I1373,1,2),MID(J1373,1,2), MID(K1373,1,2),MID(L1373,1,1))</f>
        <v>157TOGUOSDAS</v>
      </c>
      <c r="H1373" s="1190" t="s">
        <v>1302</v>
      </c>
      <c r="I1373" s="1190" t="s">
        <v>808</v>
      </c>
      <c r="J1373" s="1190" t="s">
        <v>3793</v>
      </c>
      <c r="K1373" s="1190" t="s">
        <v>1942</v>
      </c>
      <c r="L1373" s="1154" t="s">
        <v>57</v>
      </c>
      <c r="M1373" s="1217" t="s">
        <v>57</v>
      </c>
      <c r="N1373" s="1218">
        <v>42200</v>
      </c>
      <c r="O1373" s="196">
        <v>15</v>
      </c>
      <c r="P1373" s="196">
        <v>7</v>
      </c>
      <c r="Q1373" s="196">
        <v>2015</v>
      </c>
      <c r="R1373" s="1232">
        <f ca="1">DATEDIF(N1373,TODAY(),"Y")</f>
        <v>8</v>
      </c>
      <c r="S1373" s="1154" t="s">
        <v>4808</v>
      </c>
      <c r="T1373" s="1163" t="s">
        <v>2590</v>
      </c>
      <c r="U1373" s="1262">
        <v>3465</v>
      </c>
      <c r="V1373" s="1070" t="s">
        <v>2631</v>
      </c>
      <c r="W1373" s="1152" t="s">
        <v>47</v>
      </c>
      <c r="X1373" s="1153" t="str">
        <f>UPPER(CONCATENATE(MID(AH1373,3,2),MID(AG1373,1,2),MID(Y1373,1,2),MID(Z1373,1,2),MID(AA1373,1,2),MID(AB1373,1,2),MID(AC1373,1,1)))</f>
        <v>877GUNISOLIV</v>
      </c>
      <c r="Y1373" s="1190" t="s">
        <v>808</v>
      </c>
      <c r="Z1373" s="1190" t="s">
        <v>53</v>
      </c>
      <c r="AA1373" s="1190" t="s">
        <v>812</v>
      </c>
      <c r="AB1373" s="1190" t="s">
        <v>813</v>
      </c>
      <c r="AC1373" s="1151" t="s">
        <v>56</v>
      </c>
      <c r="AD1373" s="1164" t="s">
        <v>57</v>
      </c>
      <c r="AE1373" s="1303">
        <v>31976</v>
      </c>
      <c r="AF1373" s="164" t="s">
        <v>199</v>
      </c>
      <c r="AG1373" s="164" t="s">
        <v>200</v>
      </c>
      <c r="AH1373" s="164" t="s">
        <v>249</v>
      </c>
      <c r="AI1373" s="152" t="s">
        <v>4809</v>
      </c>
      <c r="AJ1373" s="1190" t="s">
        <v>58</v>
      </c>
      <c r="AK1373" s="1339">
        <v>27589372</v>
      </c>
      <c r="AL1373" s="1164" t="s">
        <v>2578</v>
      </c>
      <c r="AM1373" s="1312">
        <v>45204</v>
      </c>
      <c r="AN1373" s="1164"/>
      <c r="AO1373" s="1371"/>
      <c r="AP1373" s="1164"/>
      <c r="AQ1373" s="1339"/>
      <c r="AR1373" s="1339"/>
      <c r="AS1373" s="1152" t="s">
        <v>47</v>
      </c>
      <c r="AT1373" s="1154" t="s">
        <v>59</v>
      </c>
      <c r="AU1373" s="398" t="s">
        <v>47</v>
      </c>
      <c r="AV1373" s="1154"/>
      <c r="AW1373" s="164"/>
      <c r="AX1373" s="1425"/>
      <c r="AY1373" s="164"/>
      <c r="AZ1373" s="1154"/>
      <c r="BA1373" s="1154"/>
      <c r="BB1373" s="164"/>
      <c r="BC1373" s="164"/>
      <c r="BD1373" s="164"/>
      <c r="BE1373" s="164"/>
      <c r="BF1373" s="164"/>
      <c r="BG1373" s="1439">
        <f>IF(V1373="NINGUNO",6, IF(V1373="NIVEL INICIAL 3 AÑOS",6,IF(V1373="NIVEL INICIAL 4 AÑOS",6, IF(V1373="NIVEL INICIAL 5 AÑOS",6, IF(V1373="PRIMARIA - 1ER GRADO",6, IF(V1373="PRIMARIA - 2DO GRADO",7, IF(V1373="PRIMARIA - 3ER GRADO",8, IF(V1373="PRIMARIA - 4TO GRADO",9, IF(V1373="PRIMARIA - 5TO GRADO",10, IF(V1373="PRIMARIA - 6TO GRADO",11, IF(V1373="SECUNDARIA - 1ER GRADO",12, IF(V1373="SECUNDARIA - 2DO GRADO",13, IF(V1373="SECUNDARIA - 3ER GRADO",14, IF(V1373="SECUNDARIA - 4TO GRADO",15))))))))))))))</f>
        <v>6</v>
      </c>
      <c r="BH1373" s="1342">
        <f>DATEDIF(N1373,"31/03/2024","Y")</f>
        <v>8</v>
      </c>
      <c r="BI1373" s="1439">
        <f>BH1373-BG1373</f>
        <v>2</v>
      </c>
      <c r="BJ1373" s="1442" t="str">
        <f>IF(BI1373&lt;=1,"NO TIENE REZAGO", IF(BI1373=2,"2 AÑOS REZAGO", IF(BI1373=3,"3 AÑOS REZAGO", IF(BI1373&gt;=4, "4 AÑOS REZAGO A MÁS"))))</f>
        <v>2 AÑOS REZAGO</v>
      </c>
      <c r="BK1373" s="164"/>
    </row>
    <row r="1374" spans="1:63" ht="18.75" customHeight="1">
      <c r="A1374" s="1151">
        <v>382</v>
      </c>
      <c r="B1374" s="1152" t="s">
        <v>2836</v>
      </c>
      <c r="C1374" s="1154" t="s">
        <v>33</v>
      </c>
      <c r="D1374" s="1154" t="s">
        <v>33</v>
      </c>
      <c r="E1374" s="1156" t="s">
        <v>68</v>
      </c>
      <c r="F1374" s="1154">
        <v>981359537</v>
      </c>
      <c r="G1374" s="1061" t="str">
        <f>CONCATENATE(MID(Q1374,3,2),MID(P1374,1,2),MID(H1374,1,2),MID(I1374,1,2),MID(J1374,1,2), MID(K1374,1,2),MID(L1374,1,1))</f>
        <v>099TOHECRJAS</v>
      </c>
      <c r="H1374" s="164" t="s">
        <v>1302</v>
      </c>
      <c r="I1374" s="164" t="s">
        <v>361</v>
      </c>
      <c r="J1374" s="164" t="s">
        <v>3173</v>
      </c>
      <c r="K1374" s="164" t="s">
        <v>1194</v>
      </c>
      <c r="L1374" s="1154" t="s">
        <v>57</v>
      </c>
      <c r="M1374" s="1217" t="s">
        <v>57</v>
      </c>
      <c r="N1374" s="1218">
        <v>40086</v>
      </c>
      <c r="O1374" s="196">
        <v>30</v>
      </c>
      <c r="P1374" s="196">
        <v>9</v>
      </c>
      <c r="Q1374" s="196">
        <v>2009</v>
      </c>
      <c r="R1374" s="1232">
        <f ca="1">DATEDIF(N1374,TODAY(),"Y")</f>
        <v>14</v>
      </c>
      <c r="S1374" s="1154" t="s">
        <v>4808</v>
      </c>
      <c r="T1374" s="1163" t="s">
        <v>86</v>
      </c>
      <c r="U1374" s="1243">
        <v>33002055</v>
      </c>
      <c r="V1374" s="1058" t="s">
        <v>2586</v>
      </c>
      <c r="W1374" s="1152" t="s">
        <v>47</v>
      </c>
      <c r="X1374" s="1153" t="str">
        <f>UPPER(CONCATENATE(MID(AH1374,3,2),MID(AG1374,1,2),MID(Y1374,1,2),MID(Z1374,1,2),MID(AA1374,1,2),MID(AB1374,1,2),MID(AC1374,1,1)))</f>
        <v>8711HEPEKECOV</v>
      </c>
      <c r="Y1374" s="164" t="s">
        <v>361</v>
      </c>
      <c r="Z1374" s="164" t="s">
        <v>83</v>
      </c>
      <c r="AA1374" s="164" t="s">
        <v>865</v>
      </c>
      <c r="AB1374" s="164" t="s">
        <v>439</v>
      </c>
      <c r="AC1374" s="1151" t="s">
        <v>56</v>
      </c>
      <c r="AD1374" s="1154" t="s">
        <v>42</v>
      </c>
      <c r="AE1374" s="1314">
        <v>32090</v>
      </c>
      <c r="AF1374" s="164" t="s">
        <v>45</v>
      </c>
      <c r="AG1374" s="164" t="s">
        <v>65</v>
      </c>
      <c r="AH1374" s="164" t="s">
        <v>249</v>
      </c>
      <c r="AI1374" s="152" t="s">
        <v>4809</v>
      </c>
      <c r="AJ1374" s="1154" t="s">
        <v>42</v>
      </c>
      <c r="AK1374" s="1330" t="s">
        <v>866</v>
      </c>
      <c r="AL1374" s="1154" t="s">
        <v>2578</v>
      </c>
      <c r="AM1374" s="1358">
        <v>45225.808645787038</v>
      </c>
      <c r="AN1374" s="1154"/>
      <c r="AO1374" s="1292"/>
      <c r="AP1374" s="1154"/>
      <c r="AQ1374" s="171"/>
      <c r="AR1374" s="171"/>
      <c r="AS1374" s="1152" t="s">
        <v>47</v>
      </c>
      <c r="AT1374" s="1154" t="s">
        <v>76</v>
      </c>
      <c r="AU1374" s="398" t="s">
        <v>47</v>
      </c>
      <c r="AV1374" s="1154"/>
      <c r="AW1374" s="164"/>
      <c r="AX1374" s="1154"/>
      <c r="AY1374" s="164"/>
      <c r="AZ1374" s="1154"/>
      <c r="BA1374" s="1154"/>
      <c r="BB1374" s="164"/>
      <c r="BC1374" s="164"/>
      <c r="BD1374" s="164"/>
      <c r="BE1374" s="164"/>
      <c r="BF1374" s="164"/>
      <c r="BG1374" s="1439">
        <f>IF(V1374="NINGUNO",6, IF(V1374="NIVEL INICIAL 3 AÑOS",6,IF(V1374="NIVEL INICIAL 4 AÑOS",6, IF(V1374="NIVEL INICIAL 5 AÑOS",6, IF(V1374="PRIMARIA - 1ER GRADO",6, IF(V1374="PRIMARIA - 2DO GRADO",7, IF(V1374="PRIMARIA - 3ER GRADO",8, IF(V1374="PRIMARIA - 4TO GRADO",9, IF(V1374="PRIMARIA - 5TO GRADO",10, IF(V1374="PRIMARIA - 6TO GRADO",11, IF(V1374="SECUNDARIA - 1ER GRADO",12, IF(V1374="SECUNDARIA - 2DO GRADO",13, IF(V1374="SECUNDARIA - 3ER GRADO",14, IF(V1374="SECUNDARIA - 4TO GRADO",15))))))))))))))</f>
        <v>11</v>
      </c>
      <c r="BH1374" s="1342">
        <f>DATEDIF(N1374,"31/03/2024","Y")</f>
        <v>14</v>
      </c>
      <c r="BI1374" s="1439">
        <f>BH1374-BG1374</f>
        <v>3</v>
      </c>
      <c r="BJ1374" s="1442" t="str">
        <f>IF(BI1374&lt;=1,"NO TIENE REZAGO", IF(BI1374=2,"2 AÑOS REZAGO", IF(BI1374=3,"3 AÑOS REZAGO", IF(BI1374&gt;=4, "4 AÑOS REZAGO A MÁS"))))</f>
        <v>3 AÑOS REZAGO</v>
      </c>
      <c r="BK1374" s="164"/>
    </row>
    <row r="1375" spans="1:63" ht="18.75" customHeight="1">
      <c r="A1375" s="1151">
        <v>1091</v>
      </c>
      <c r="B1375" t="s">
        <v>5311</v>
      </c>
      <c r="C1375" s="1154" t="s">
        <v>33</v>
      </c>
      <c r="D1375" s="1154" t="s">
        <v>33</v>
      </c>
      <c r="E1375" s="1157" t="s">
        <v>68</v>
      </c>
      <c r="F1375" s="1157">
        <v>981359537</v>
      </c>
      <c r="G1375" s="1061" t="str">
        <f>CONCATENATE(MID(Q1375,3,2),MID(P1375,1,2),MID(H1375,1,2),MID(I1375,1,2),MID(J1375,1,2), MID(K1375,1,2),MID(L1375,1,1))</f>
        <v>081TOHEMIESS</v>
      </c>
      <c r="H1375" s="164" t="s">
        <v>1302</v>
      </c>
      <c r="I1375" s="164" t="s">
        <v>361</v>
      </c>
      <c r="J1375" s="164" t="s">
        <v>801</v>
      </c>
      <c r="K1375" s="164" t="s">
        <v>3691</v>
      </c>
      <c r="L1375" s="152" t="s">
        <v>57</v>
      </c>
      <c r="M1375" s="1217" t="s">
        <v>57</v>
      </c>
      <c r="N1375" s="1220">
        <v>39477</v>
      </c>
      <c r="O1375" s="1232">
        <v>30</v>
      </c>
      <c r="P1375" s="1232">
        <v>1</v>
      </c>
      <c r="Q1375" s="1232">
        <v>2008</v>
      </c>
      <c r="R1375" s="1232">
        <f ca="1">DATEDIF(N1375,TODAY(),"Y")</f>
        <v>16</v>
      </c>
      <c r="S1375" s="1069" t="s">
        <v>4809</v>
      </c>
      <c r="T1375" s="1004" t="s">
        <v>5435</v>
      </c>
      <c r="U1375" s="1004">
        <v>32387365</v>
      </c>
      <c r="V1375" s="1058" t="s">
        <v>2611</v>
      </c>
      <c r="W1375" s="1152" t="s">
        <v>47</v>
      </c>
      <c r="X1375" s="1153" t="str">
        <f>UPPER(CONCATENATE(MID(AH1375,3,2),MID(AG1375,1,2),MID(Y1375,1,2),MID(Z1375,1,2),MID(AA1375,1,2),MID(AB1375,1,2),MID(AC1375,1,1)))</f>
        <v>8711HEPEKECOV</v>
      </c>
      <c r="Y1375" s="1004" t="s">
        <v>361</v>
      </c>
      <c r="Z1375" s="1004" t="s">
        <v>83</v>
      </c>
      <c r="AA1375" s="1004" t="s">
        <v>865</v>
      </c>
      <c r="AB1375" s="1004" t="s">
        <v>439</v>
      </c>
      <c r="AC1375" s="1151" t="s">
        <v>56</v>
      </c>
      <c r="AD1375" s="1154" t="s">
        <v>42</v>
      </c>
      <c r="AE1375" s="1289">
        <v>32090</v>
      </c>
      <c r="AF1375" s="1004">
        <v>9</v>
      </c>
      <c r="AG1375" s="1004">
        <v>11</v>
      </c>
      <c r="AH1375" s="1004">
        <v>1987</v>
      </c>
      <c r="AI1375" s="1154" t="s">
        <v>4809</v>
      </c>
      <c r="AJ1375" s="1004" t="s">
        <v>42</v>
      </c>
      <c r="AK1375" s="1348">
        <v>1104703</v>
      </c>
      <c r="AL1375" s="1154" t="s">
        <v>2578</v>
      </c>
      <c r="AM1375" s="1353">
        <v>45258</v>
      </c>
      <c r="AN1375" s="1154" t="s">
        <v>49</v>
      </c>
      <c r="AO1375" s="1353">
        <v>45294</v>
      </c>
      <c r="AP1375" s="1157">
        <v>1</v>
      </c>
      <c r="AQ1375" s="1232">
        <v>1</v>
      </c>
      <c r="AR1375" s="1232">
        <v>1</v>
      </c>
      <c r="AS1375" s="1404" t="s">
        <v>47</v>
      </c>
      <c r="AT1375" s="164" t="s">
        <v>5498</v>
      </c>
      <c r="AU1375"/>
      <c r="AV1375" s="152" t="s">
        <v>47</v>
      </c>
      <c r="AW1375" s="1232" t="s">
        <v>5439</v>
      </c>
      <c r="AX1375" s="1353">
        <v>45275</v>
      </c>
      <c r="AY1375" s="1004" t="s">
        <v>5437</v>
      </c>
      <c r="AZ1375" s="152"/>
      <c r="BA1375" s="152"/>
      <c r="BB1375"/>
      <c r="BC1375"/>
      <c r="BD1375"/>
      <c r="BE1375"/>
      <c r="BF1375"/>
      <c r="BG1375" s="1439">
        <f>IF(V1375="NINGUNO",6, IF(V1375="NIVEL INICIAL 3 AÑOS",6,IF(V1375="NIVEL INICIAL 4 AÑOS",6, IF(V1375="NIVEL INICIAL 5 AÑOS",6, IF(V1375="PRIMARIA - 1ER GRADO",6, IF(V1375="PRIMARIA - 2DO GRADO",7, IF(V1375="PRIMARIA - 3ER GRADO",8, IF(V1375="PRIMARIA - 4TO GRADO",9, IF(V1375="PRIMARIA - 5TO GRADO",10, IF(V1375="PRIMARIA - 6TO GRADO",11, IF(V1375="SECUNDARIA - 1ER GRADO",12, IF(V1375="SECUNDARIA - 2DO GRADO",13, IF(V1375="SECUNDARIA - 3ER GRADO",14, IF(V1375="SECUNDARIA - 4TO GRADO",15))))))))))))))</f>
        <v>14</v>
      </c>
      <c r="BH1375" s="1342">
        <f>DATEDIF(N1375,"31/03/2024","Y")</f>
        <v>16</v>
      </c>
      <c r="BI1375" s="1439">
        <f>BH1375-BG1375</f>
        <v>2</v>
      </c>
      <c r="BJ1375" s="1442" t="str">
        <f>IF(BI1375&lt;=1,"NO TIENE REZAGO", IF(BI1375=2,"2 AÑOS REZAGO", IF(BI1375=3,"3 AÑOS REZAGO", IF(BI1375&gt;=4, "4 AÑOS REZAGO A MÁS"))))</f>
        <v>2 AÑOS REZAGO</v>
      </c>
      <c r="BK1375"/>
    </row>
    <row r="1376" spans="1:63" ht="18.75" customHeight="1">
      <c r="A1376" s="1151">
        <v>416</v>
      </c>
      <c r="B1376" s="1152" t="s">
        <v>2836</v>
      </c>
      <c r="C1376" s="1154" t="s">
        <v>33</v>
      </c>
      <c r="D1376" s="1154" t="s">
        <v>33</v>
      </c>
      <c r="E1376" s="1154" t="s">
        <v>2048</v>
      </c>
      <c r="F1376" s="1154">
        <v>917785359</v>
      </c>
      <c r="G1376" s="1061" t="str">
        <f>CONCATENATE(MID(Q1376,3,2),MID(P1376,1,2),MID(H1376,1,2),MID(I1376,1,2),MID(J1376,1,2), MID(K1376,1,2),MID(L1376,1,1))</f>
        <v>1512TOLOLUALS</v>
      </c>
      <c r="H1376" s="164" t="s">
        <v>1302</v>
      </c>
      <c r="I1376" s="164" t="s">
        <v>108</v>
      </c>
      <c r="J1376" s="164" t="s">
        <v>3238</v>
      </c>
      <c r="K1376" s="164" t="s">
        <v>1776</v>
      </c>
      <c r="L1376" s="1154" t="s">
        <v>57</v>
      </c>
      <c r="M1376" s="1217" t="s">
        <v>57</v>
      </c>
      <c r="N1376" s="1218">
        <v>42356</v>
      </c>
      <c r="O1376" s="196">
        <v>18</v>
      </c>
      <c r="P1376" s="196">
        <v>12</v>
      </c>
      <c r="Q1376" s="196">
        <v>2015</v>
      </c>
      <c r="R1376" s="1232">
        <f ca="1">DATEDIF(N1376,TODAY(),"Y")</f>
        <v>8</v>
      </c>
      <c r="S1376" s="1154" t="s">
        <v>4808</v>
      </c>
      <c r="T1376" s="1163" t="s">
        <v>2590</v>
      </c>
      <c r="U1376" s="1183" t="s">
        <v>315</v>
      </c>
      <c r="V1376" s="1076" t="s">
        <v>53</v>
      </c>
      <c r="W1376" s="1152" t="s">
        <v>47</v>
      </c>
      <c r="X1376" s="1153" t="str">
        <f>UPPER(CONCATENATE(MID(AH1376,3,2),MID(AG1376,1,2),MID(Y1376,1,2),MID(Z1376,1,2),MID(AA1376,1,2),MID(AB1376,1,2),MID(AC1376,1,1)))</f>
        <v>971LOALEUBEV</v>
      </c>
      <c r="Y1376" s="164" t="s">
        <v>108</v>
      </c>
      <c r="Z1376" s="164" t="s">
        <v>990</v>
      </c>
      <c r="AA1376" s="164" t="s">
        <v>991</v>
      </c>
      <c r="AB1376" s="164" t="s">
        <v>992</v>
      </c>
      <c r="AC1376" s="1151" t="s">
        <v>56</v>
      </c>
      <c r="AD1376" s="1164" t="s">
        <v>57</v>
      </c>
      <c r="AE1376" s="1286">
        <v>35438</v>
      </c>
      <c r="AF1376" s="164" t="s">
        <v>73</v>
      </c>
      <c r="AG1376" s="164" t="s">
        <v>144</v>
      </c>
      <c r="AH1376" s="164" t="s">
        <v>66</v>
      </c>
      <c r="AI1376" s="152" t="s">
        <v>4809</v>
      </c>
      <c r="AJ1376" s="1190" t="s">
        <v>58</v>
      </c>
      <c r="AK1376" s="1330" t="s">
        <v>993</v>
      </c>
      <c r="AL1376" s="1154" t="s">
        <v>2578</v>
      </c>
      <c r="AM1376" s="1312">
        <v>45221.603229166663</v>
      </c>
      <c r="AN1376" s="1154" t="s">
        <v>49</v>
      </c>
      <c r="AO1376" s="1292">
        <v>45241</v>
      </c>
      <c r="AP1376" s="1154">
        <v>2</v>
      </c>
      <c r="AQ1376" s="171">
        <v>2</v>
      </c>
      <c r="AR1376" s="171">
        <v>2</v>
      </c>
      <c r="AS1376" s="1152" t="s">
        <v>47</v>
      </c>
      <c r="AT1376" s="1154" t="s">
        <v>67</v>
      </c>
      <c r="AU1376" s="398" t="s">
        <v>47</v>
      </c>
      <c r="AV1376" s="1154"/>
      <c r="AW1376" s="164"/>
      <c r="AX1376" s="1154"/>
      <c r="AY1376" s="164"/>
      <c r="AZ1376" s="1154"/>
      <c r="BA1376" s="1154"/>
      <c r="BB1376" s="164"/>
      <c r="BC1376" s="164"/>
      <c r="BD1376" s="164"/>
      <c r="BE1376" s="164"/>
      <c r="BF1376" s="164"/>
      <c r="BG1376" s="1439">
        <f>IF(V1376="NINGUNO",6, IF(V1376="NIVEL INICIAL 3 AÑOS",6,IF(V1376="NIVEL INICIAL 4 AÑOS",6, IF(V1376="NIVEL INICIAL 5 AÑOS",6, IF(V1376="PRIMARIA - 1ER GRADO",6, IF(V1376="PRIMARIA - 2DO GRADO",7, IF(V1376="PRIMARIA - 3ER GRADO",8, IF(V1376="PRIMARIA - 4TO GRADO",9, IF(V1376="PRIMARIA - 5TO GRADO",10, IF(V1376="PRIMARIA - 6TO GRADO",11, IF(V1376="SECUNDARIA - 1ER GRADO",12, IF(V1376="SECUNDARIA - 2DO GRADO",13, IF(V1376="SECUNDARIA - 3ER GRADO",14, IF(V1376="SECUNDARIA - 4TO GRADO",15))))))))))))))</f>
        <v>6</v>
      </c>
      <c r="BH1376" s="1342">
        <f>DATEDIF(N1376,"31/03/2024","Y")</f>
        <v>8</v>
      </c>
      <c r="BI1376" s="1439">
        <f>BH1376-BG1376</f>
        <v>2</v>
      </c>
      <c r="BJ1376" s="1442" t="str">
        <f>IF(BI1376&lt;=1,"NO TIENE REZAGO", IF(BI1376=2,"2 AÑOS REZAGO", IF(BI1376=3,"3 AÑOS REZAGO", IF(BI1376&gt;=4, "4 AÑOS REZAGO A MÁS"))))</f>
        <v>2 AÑOS REZAGO</v>
      </c>
      <c r="BK1376" s="164"/>
    </row>
    <row r="1377" spans="1:63" ht="18.75" customHeight="1">
      <c r="A1377" s="1151">
        <v>151</v>
      </c>
      <c r="B1377" s="1153" t="s">
        <v>2575</v>
      </c>
      <c r="C1377" s="1061" t="s">
        <v>50</v>
      </c>
      <c r="D1377" s="1061" t="s">
        <v>77</v>
      </c>
      <c r="E1377" s="1160" t="s">
        <v>77</v>
      </c>
      <c r="F1377" s="1160">
        <v>929561958</v>
      </c>
      <c r="G1377" s="1061" t="str">
        <f>CONCATENATE(MID(Q1377,3,2),MID(P1377,1,2),MID(H1377,1,2),MID(I1377,1,2),MID(J1377,1,2), MID(K1377,1,2),MID(L1377,1,1))</f>
        <v>134TOORANDES</v>
      </c>
      <c r="H1377" s="1185" t="s">
        <v>1302</v>
      </c>
      <c r="I1377" s="1185" t="s">
        <v>530</v>
      </c>
      <c r="J1377" s="1185" t="s">
        <v>2783</v>
      </c>
      <c r="K1377" s="1185" t="s">
        <v>690</v>
      </c>
      <c r="L1377" s="1154" t="s">
        <v>57</v>
      </c>
      <c r="M1377" s="1217" t="s">
        <v>57</v>
      </c>
      <c r="N1377" s="1218">
        <v>41386</v>
      </c>
      <c r="O1377" s="196">
        <v>22</v>
      </c>
      <c r="P1377" s="196">
        <v>4</v>
      </c>
      <c r="Q1377" s="196">
        <v>2013</v>
      </c>
      <c r="R1377" s="1232">
        <f ca="1">DATEDIF(N1377,TODAY(),"Y")</f>
        <v>10</v>
      </c>
      <c r="S1377" s="1154" t="s">
        <v>4808</v>
      </c>
      <c r="T1377" s="1163" t="s">
        <v>2590</v>
      </c>
      <c r="U1377" s="1163">
        <v>497</v>
      </c>
      <c r="V1377" s="1058" t="s">
        <v>2644</v>
      </c>
      <c r="W1377" s="1153" t="s">
        <v>47</v>
      </c>
      <c r="X1377" s="1153" t="str">
        <f>UPPER(CONCATENATE(MID(AH1377,3,2),MID(AG1377,1,2),MID(Y1377,1,2),MID(Z1377,1,2),MID(AA1377,1,2),MID(AB1377,1,2),MID(AC1377,1,1)))</f>
        <v>845ORAGANNIV</v>
      </c>
      <c r="Y1377" s="1160" t="s">
        <v>530</v>
      </c>
      <c r="Z1377" s="1160" t="s">
        <v>1281</v>
      </c>
      <c r="AA1377" s="1160" t="s">
        <v>288</v>
      </c>
      <c r="AB1377" s="1161" t="s">
        <v>53</v>
      </c>
      <c r="AC1377" s="1151" t="s">
        <v>56</v>
      </c>
      <c r="AD1377" s="1164" t="s">
        <v>57</v>
      </c>
      <c r="AE1377" s="1295">
        <v>30826</v>
      </c>
      <c r="AF1377" s="1160">
        <v>24</v>
      </c>
      <c r="AG1377" s="1160">
        <v>5</v>
      </c>
      <c r="AH1377" s="1160">
        <v>1984</v>
      </c>
      <c r="AI1377" s="152" t="s">
        <v>4809</v>
      </c>
      <c r="AJ1377" s="1190" t="s">
        <v>58</v>
      </c>
      <c r="AK1377" s="1334">
        <v>16217407</v>
      </c>
      <c r="AL1377" s="1350" t="s">
        <v>2578</v>
      </c>
      <c r="AM1377" s="1312">
        <v>45205</v>
      </c>
      <c r="AN1377" s="1154" t="s">
        <v>49</v>
      </c>
      <c r="AO1377" s="1371">
        <v>45208</v>
      </c>
      <c r="AP1377" s="1215">
        <v>3</v>
      </c>
      <c r="AQ1377" s="1383">
        <v>3</v>
      </c>
      <c r="AR1377" s="1334">
        <v>2</v>
      </c>
      <c r="AS1377" s="1153" t="s">
        <v>47</v>
      </c>
      <c r="AT1377" s="1160" t="s">
        <v>59</v>
      </c>
      <c r="AU1377" s="1058" t="s">
        <v>47</v>
      </c>
      <c r="AW1377" s="1061"/>
      <c r="AX1377" s="1351"/>
      <c r="AY1377" s="1061"/>
      <c r="AZ1377" s="152"/>
      <c r="BA1377" s="1351"/>
      <c r="BB1377" s="1061"/>
      <c r="BC1377" s="1061"/>
      <c r="BD1377" s="1061"/>
      <c r="BE1377" s="1061"/>
      <c r="BF1377" s="1061"/>
      <c r="BG1377" s="1439">
        <f>IF(V1377="NINGUNO",6, IF(V1377="NIVEL INICIAL 3 AÑOS",6,IF(V1377="NIVEL INICIAL 4 AÑOS",6, IF(V1377="NIVEL INICIAL 5 AÑOS",6, IF(V1377="PRIMARIA - 1ER GRADO",6, IF(V1377="PRIMARIA - 2DO GRADO",7, IF(V1377="PRIMARIA - 3ER GRADO",8, IF(V1377="PRIMARIA - 4TO GRADO",9, IF(V1377="PRIMARIA - 5TO GRADO",10, IF(V1377="PRIMARIA - 6TO GRADO",11, IF(V1377="SECUNDARIA - 1ER GRADO",12, IF(V1377="SECUNDARIA - 2DO GRADO",13, IF(V1377="SECUNDARIA - 3ER GRADO",14, IF(V1377="SECUNDARIA - 4TO GRADO",15))))))))))))))</f>
        <v>9</v>
      </c>
      <c r="BH1377" s="1342">
        <f>DATEDIF(N1377,"31/03/2024","Y")</f>
        <v>10</v>
      </c>
      <c r="BI1377" s="1439">
        <f>BH1377-BG1377</f>
        <v>1</v>
      </c>
      <c r="BJ1377" s="1442" t="str">
        <f>IF(BI1377&lt;=1,"NO TIENE REZAGO", IF(BI1377=2,"2 AÑOS REZAGO", IF(BI1377=3,"3 AÑOS REZAGO", IF(BI1377&gt;=4, "4 AÑOS REZAGO A MÁS"))))</f>
        <v>NO TIENE REZAGO</v>
      </c>
      <c r="BK1377" s="1061"/>
    </row>
    <row r="1378" spans="1:63" ht="18.75" customHeight="1">
      <c r="A1378" s="1151">
        <v>153</v>
      </c>
      <c r="B1378" s="1153" t="s">
        <v>2575</v>
      </c>
      <c r="C1378" s="1061" t="s">
        <v>50</v>
      </c>
      <c r="D1378" s="1061" t="s">
        <v>77</v>
      </c>
      <c r="E1378" s="1160" t="s">
        <v>77</v>
      </c>
      <c r="F1378" s="1160">
        <v>929561958</v>
      </c>
      <c r="G1378" s="1061" t="str">
        <f>CONCATENATE(MID(Q1378,3,2),MID(P1378,1,2),MID(H1378,1,2),MID(I1378,1,2),MID(J1378,1,2), MID(K1378,1,2),MID(L1378,1,1))</f>
        <v>079TOORHAANS</v>
      </c>
      <c r="H1378" s="1185" t="s">
        <v>1302</v>
      </c>
      <c r="I1378" s="1185" t="s">
        <v>530</v>
      </c>
      <c r="J1378" s="1185" t="s">
        <v>2785</v>
      </c>
      <c r="K1378" s="1185" t="s">
        <v>2466</v>
      </c>
      <c r="L1378" s="1154" t="s">
        <v>57</v>
      </c>
      <c r="M1378" s="1217" t="s">
        <v>57</v>
      </c>
      <c r="N1378" s="1218">
        <v>39355</v>
      </c>
      <c r="O1378" s="196">
        <v>30</v>
      </c>
      <c r="P1378" s="196">
        <v>9</v>
      </c>
      <c r="Q1378" s="196">
        <v>2007</v>
      </c>
      <c r="R1378" s="1232">
        <f t="shared" ref="R1378:R1385" ca="1" si="514">DATEDIF(N1378,TODAY(),"Y")</f>
        <v>16</v>
      </c>
      <c r="S1378" s="1154" t="s">
        <v>4808</v>
      </c>
      <c r="T1378" s="1163" t="s">
        <v>86</v>
      </c>
      <c r="U1378" s="1160">
        <v>32657512</v>
      </c>
      <c r="V1378" s="1058" t="s">
        <v>2597</v>
      </c>
      <c r="W1378" s="1153" t="s">
        <v>47</v>
      </c>
      <c r="X1378" s="1153" t="str">
        <f t="shared" ref="X1378:X1385" si="515">UPPER(CONCATENATE(MID(AH1378,3,2),MID(AG1378,1,2),MID(Y1378,1,2),MID(Z1378,1,2),MID(AA1378,1,2),MID(AB1378,1,2),MID(AC1378,1,1)))</f>
        <v>845ORAGANNIV</v>
      </c>
      <c r="Y1378" s="1160" t="s">
        <v>530</v>
      </c>
      <c r="Z1378" s="1160" t="s">
        <v>1281</v>
      </c>
      <c r="AA1378" s="1160" t="s">
        <v>288</v>
      </c>
      <c r="AB1378" s="1161" t="s">
        <v>53</v>
      </c>
      <c r="AC1378" s="1151" t="s">
        <v>56</v>
      </c>
      <c r="AD1378" s="1164" t="s">
        <v>57</v>
      </c>
      <c r="AE1378" s="1295">
        <v>30826</v>
      </c>
      <c r="AF1378" s="1160">
        <v>24</v>
      </c>
      <c r="AG1378" s="1160">
        <v>5</v>
      </c>
      <c r="AH1378" s="1160">
        <v>1984</v>
      </c>
      <c r="AI1378" s="152" t="s">
        <v>4809</v>
      </c>
      <c r="AJ1378" s="1190" t="s">
        <v>58</v>
      </c>
      <c r="AK1378" s="1334">
        <v>16217407</v>
      </c>
      <c r="AL1378" s="1350" t="s">
        <v>2578</v>
      </c>
      <c r="AM1378" s="1312">
        <v>45205</v>
      </c>
      <c r="AN1378" s="1215"/>
      <c r="AO1378" s="1356"/>
      <c r="AP1378" s="1215"/>
      <c r="AQ1378" s="1383"/>
      <c r="AR1378" s="1334"/>
      <c r="AS1378" s="1153" t="s">
        <v>47</v>
      </c>
      <c r="AT1378" s="1160" t="s">
        <v>59</v>
      </c>
      <c r="AU1378" s="1058" t="s">
        <v>47</v>
      </c>
      <c r="AW1378" s="1061"/>
      <c r="AX1378" s="1351"/>
      <c r="AY1378" s="1061"/>
      <c r="AZ1378" s="152"/>
      <c r="BA1378" s="1351"/>
      <c r="BB1378" s="1061"/>
      <c r="BC1378" s="1061"/>
      <c r="BD1378" s="1061"/>
      <c r="BE1378" s="1061"/>
      <c r="BF1378" s="1061"/>
      <c r="BG1378" s="1439">
        <f t="shared" ref="BG1378:BG1385" si="516">IF(V1378="NINGUNO",6, IF(V1378="NIVEL INICIAL 3 AÑOS",6,IF(V1378="NIVEL INICIAL 4 AÑOS",6, IF(V1378="NIVEL INICIAL 5 AÑOS",6, IF(V1378="PRIMARIA - 1ER GRADO",6, IF(V1378="PRIMARIA - 2DO GRADO",7, IF(V1378="PRIMARIA - 3ER GRADO",8, IF(V1378="PRIMARIA - 4TO GRADO",9, IF(V1378="PRIMARIA - 5TO GRADO",10, IF(V1378="PRIMARIA - 6TO GRADO",11, IF(V1378="SECUNDARIA - 1ER GRADO",12, IF(V1378="SECUNDARIA - 2DO GRADO",13, IF(V1378="SECUNDARIA - 3ER GRADO",14, IF(V1378="SECUNDARIA - 4TO GRADO",15))))))))))))))</f>
        <v>13</v>
      </c>
      <c r="BH1378" s="1342">
        <f t="shared" ref="BH1378:BH1385" si="517">DATEDIF(N1378,"31/03/2024","Y")</f>
        <v>16</v>
      </c>
      <c r="BI1378" s="1439">
        <f t="shared" ref="BI1378:BI1385" si="518">BH1378-BG1378</f>
        <v>3</v>
      </c>
      <c r="BJ1378" s="1442" t="str">
        <f t="shared" ref="BJ1378:BJ1385" si="519">IF(BI1378&lt;=1,"NO TIENE REZAGO", IF(BI1378=2,"2 AÑOS REZAGO", IF(BI1378=3,"3 AÑOS REZAGO", IF(BI1378&gt;=4, "4 AÑOS REZAGO A MÁS"))))</f>
        <v>3 AÑOS REZAGO</v>
      </c>
      <c r="BK1378" s="1061"/>
    </row>
    <row r="1379" spans="1:63" ht="18.75" customHeight="1">
      <c r="A1379" s="1151">
        <v>152</v>
      </c>
      <c r="B1379" s="1153" t="s">
        <v>2575</v>
      </c>
      <c r="C1379" s="1061" t="s">
        <v>50</v>
      </c>
      <c r="D1379" s="1061" t="s">
        <v>77</v>
      </c>
      <c r="E1379" s="1160" t="s">
        <v>77</v>
      </c>
      <c r="F1379" s="1160">
        <v>929561958</v>
      </c>
      <c r="G1379" s="1061" t="str">
        <f>CONCATENATE(MID(Q1379,3,2),MID(P1379,1,2),MID(H1379,1,2),MID(I1379,1,2),MID(J1379,1,2), MID(K1379,1,2),MID(L1379,1,1))</f>
        <v>091TOORORDAS</v>
      </c>
      <c r="H1379" s="1185" t="s">
        <v>1302</v>
      </c>
      <c r="I1379" s="1185" t="s">
        <v>530</v>
      </c>
      <c r="J1379" s="1185" t="s">
        <v>2784</v>
      </c>
      <c r="K1379" s="1185" t="s">
        <v>2146</v>
      </c>
      <c r="L1379" s="1154" t="s">
        <v>57</v>
      </c>
      <c r="M1379" s="1217" t="s">
        <v>57</v>
      </c>
      <c r="N1379" s="1218">
        <v>39820</v>
      </c>
      <c r="O1379" s="196">
        <v>7</v>
      </c>
      <c r="P1379" s="196">
        <v>1</v>
      </c>
      <c r="Q1379" s="196">
        <v>2009</v>
      </c>
      <c r="R1379" s="1232">
        <f t="shared" ca="1" si="514"/>
        <v>15</v>
      </c>
      <c r="S1379" s="1154" t="s">
        <v>4809</v>
      </c>
      <c r="T1379" s="1163" t="s">
        <v>86</v>
      </c>
      <c r="U1379" s="1160">
        <v>33397600</v>
      </c>
      <c r="V1379" s="1058" t="s">
        <v>2656</v>
      </c>
      <c r="W1379" s="1153" t="s">
        <v>47</v>
      </c>
      <c r="X1379" s="1153" t="str">
        <f t="shared" si="515"/>
        <v>845ORAGANNIV</v>
      </c>
      <c r="Y1379" s="1160" t="s">
        <v>530</v>
      </c>
      <c r="Z1379" s="1160" t="s">
        <v>1281</v>
      </c>
      <c r="AA1379" s="1160" t="s">
        <v>288</v>
      </c>
      <c r="AB1379" s="1161" t="s">
        <v>53</v>
      </c>
      <c r="AC1379" s="1151" t="s">
        <v>56</v>
      </c>
      <c r="AD1379" s="1164" t="s">
        <v>57</v>
      </c>
      <c r="AE1379" s="1295">
        <v>30826</v>
      </c>
      <c r="AF1379" s="1160">
        <v>24</v>
      </c>
      <c r="AG1379" s="1160">
        <v>5</v>
      </c>
      <c r="AH1379" s="1160">
        <v>1984</v>
      </c>
      <c r="AI1379" s="152" t="s">
        <v>4809</v>
      </c>
      <c r="AJ1379" s="1190" t="s">
        <v>58</v>
      </c>
      <c r="AK1379" s="1334">
        <v>16217407</v>
      </c>
      <c r="AL1379" s="1350" t="s">
        <v>2578</v>
      </c>
      <c r="AM1379" s="1312">
        <v>45205</v>
      </c>
      <c r="AN1379" s="1215"/>
      <c r="AO1379" s="1356"/>
      <c r="AP1379" s="1215"/>
      <c r="AQ1379" s="1383"/>
      <c r="AR1379" s="1334"/>
      <c r="AS1379" s="1153" t="s">
        <v>47</v>
      </c>
      <c r="AT1379" s="1160" t="s">
        <v>59</v>
      </c>
      <c r="AU1379" s="1058" t="s">
        <v>47</v>
      </c>
      <c r="AW1379" s="1061"/>
      <c r="AX1379" s="1351"/>
      <c r="AY1379" s="1061"/>
      <c r="AZ1379" s="152"/>
      <c r="BA1379" s="1351"/>
      <c r="BB1379" s="1061"/>
      <c r="BC1379" s="1061"/>
      <c r="BD1379" s="1061"/>
      <c r="BE1379" s="1061"/>
      <c r="BF1379" s="1061"/>
      <c r="BG1379" s="1439">
        <f t="shared" si="516"/>
        <v>12</v>
      </c>
      <c r="BH1379" s="1342">
        <f t="shared" si="517"/>
        <v>15</v>
      </c>
      <c r="BI1379" s="1439">
        <f t="shared" si="518"/>
        <v>3</v>
      </c>
      <c r="BJ1379" s="1442" t="str">
        <f t="shared" si="519"/>
        <v>3 AÑOS REZAGO</v>
      </c>
      <c r="BK1379" s="1061"/>
    </row>
    <row r="1380" spans="1:63" ht="18.75" customHeight="1">
      <c r="A1380" s="1151">
        <v>655</v>
      </c>
      <c r="B1380" s="1152" t="s">
        <v>2836</v>
      </c>
      <c r="C1380" s="1154" t="s">
        <v>33</v>
      </c>
      <c r="D1380" s="1154" t="s">
        <v>33</v>
      </c>
      <c r="E1380" s="398" t="s">
        <v>99</v>
      </c>
      <c r="F1380" s="1154">
        <v>913808178</v>
      </c>
      <c r="G1380" s="1061" t="str">
        <f>CONCATENATE(MID(Q1380,3,2),MID(P1380,1,2),MID(H1380,1,2),MID(I1380,1,2),MID(J1380,1,2), MID(K1380,1,2),MID(L1380,1,1))</f>
        <v>1910TRTRJORAS</v>
      </c>
      <c r="H1380" s="164" t="s">
        <v>1591</v>
      </c>
      <c r="I1380" s="164" t="s">
        <v>1632</v>
      </c>
      <c r="J1380" s="164" t="s">
        <v>3672</v>
      </c>
      <c r="K1380" s="164" t="s">
        <v>636</v>
      </c>
      <c r="L1380" s="1154" t="s">
        <v>57</v>
      </c>
      <c r="M1380" s="1217" t="s">
        <v>57</v>
      </c>
      <c r="N1380" s="1218">
        <v>43753</v>
      </c>
      <c r="O1380" s="196">
        <v>15</v>
      </c>
      <c r="P1380" s="196">
        <v>10</v>
      </c>
      <c r="Q1380" s="196">
        <v>2019</v>
      </c>
      <c r="R1380" s="1232">
        <f t="shared" ca="1" si="514"/>
        <v>4</v>
      </c>
      <c r="S1380" s="1154" t="s">
        <v>4808</v>
      </c>
      <c r="T1380" s="1163" t="s">
        <v>2590</v>
      </c>
      <c r="U1380" s="1248" t="s">
        <v>3673</v>
      </c>
      <c r="V1380" s="1076" t="s">
        <v>53</v>
      </c>
      <c r="W1380" s="1152" t="s">
        <v>47</v>
      </c>
      <c r="X1380" s="1153" t="str">
        <f t="shared" si="515"/>
        <v>733TRTRCEJAV</v>
      </c>
      <c r="Y1380" s="1154" t="s">
        <v>1591</v>
      </c>
      <c r="Z1380" s="1154" t="s">
        <v>1632</v>
      </c>
      <c r="AA1380" s="1154" t="s">
        <v>1633</v>
      </c>
      <c r="AB1380" s="1154" t="s">
        <v>1634</v>
      </c>
      <c r="AC1380" s="1151" t="s">
        <v>56</v>
      </c>
      <c r="AD1380" s="1164" t="s">
        <v>57</v>
      </c>
      <c r="AE1380" s="1293">
        <v>26740</v>
      </c>
      <c r="AF1380" s="164" t="s">
        <v>284</v>
      </c>
      <c r="AG1380" s="164" t="s">
        <v>253</v>
      </c>
      <c r="AH1380" s="164" t="s">
        <v>232</v>
      </c>
      <c r="AI1380" s="152" t="s">
        <v>4809</v>
      </c>
      <c r="AJ1380" s="1190" t="s">
        <v>58</v>
      </c>
      <c r="AK1380" s="1330" t="s">
        <v>1635</v>
      </c>
      <c r="AL1380" s="1154" t="s">
        <v>2578</v>
      </c>
      <c r="AM1380" s="1312">
        <v>45212</v>
      </c>
      <c r="AN1380" s="1154" t="s">
        <v>49</v>
      </c>
      <c r="AO1380" s="1371">
        <v>45244</v>
      </c>
      <c r="AP1380" s="1154">
        <v>1</v>
      </c>
      <c r="AQ1380" s="171">
        <v>1</v>
      </c>
      <c r="AR1380" s="171">
        <v>1</v>
      </c>
      <c r="AS1380" s="1152" t="s">
        <v>47</v>
      </c>
      <c r="AT1380" s="1154" t="s">
        <v>98</v>
      </c>
      <c r="AU1380" s="398" t="s">
        <v>47</v>
      </c>
      <c r="AV1380" s="1154"/>
      <c r="AW1380" s="164"/>
      <c r="AX1380" s="1154"/>
      <c r="AY1380" s="164"/>
      <c r="AZ1380" s="1154"/>
      <c r="BA1380" s="1154"/>
      <c r="BB1380" s="164"/>
      <c r="BC1380" s="164"/>
      <c r="BD1380" s="164"/>
      <c r="BE1380" s="164"/>
      <c r="BF1380" s="164"/>
      <c r="BG1380" s="1439">
        <f t="shared" si="516"/>
        <v>6</v>
      </c>
      <c r="BH1380" s="1342">
        <f t="shared" si="517"/>
        <v>4</v>
      </c>
      <c r="BI1380" s="1439">
        <f t="shared" si="518"/>
        <v>-2</v>
      </c>
      <c r="BJ1380" s="1442" t="str">
        <f t="shared" si="519"/>
        <v>NO TIENE REZAGO</v>
      </c>
      <c r="BK1380" s="164"/>
    </row>
    <row r="1381" spans="1:63" ht="18.75" customHeight="1">
      <c r="A1381" s="1151">
        <v>669</v>
      </c>
      <c r="B1381" s="1152" t="s">
        <v>2836</v>
      </c>
      <c r="C1381" s="1154" t="s">
        <v>33</v>
      </c>
      <c r="D1381" s="1154" t="s">
        <v>33</v>
      </c>
      <c r="E1381" s="1154" t="s">
        <v>2048</v>
      </c>
      <c r="F1381" s="1154">
        <v>953012188</v>
      </c>
      <c r="G1381" s="1061" t="str">
        <f>CONCATENATE(MID(Q1381,3,2),MID(P1381,1,2),MID(H1381,1,2),MID(I1381,1,2),MID(J1381,1,2), MID(K1381,1,2),MID(L1381,1,1))</f>
        <v>105TRVADAVAS</v>
      </c>
      <c r="H1381" s="164" t="s">
        <v>126</v>
      </c>
      <c r="I1381" s="164" t="s">
        <v>1685</v>
      </c>
      <c r="J1381" s="164" t="s">
        <v>3698</v>
      </c>
      <c r="K1381" s="164" t="s">
        <v>167</v>
      </c>
      <c r="L1381" s="1154" t="s">
        <v>57</v>
      </c>
      <c r="M1381" s="1217" t="s">
        <v>57</v>
      </c>
      <c r="N1381" s="1218">
        <v>40306</v>
      </c>
      <c r="O1381" s="196">
        <v>8</v>
      </c>
      <c r="P1381" s="196">
        <v>5</v>
      </c>
      <c r="Q1381" s="196">
        <v>2010</v>
      </c>
      <c r="R1381" s="1232">
        <f t="shared" ca="1" si="514"/>
        <v>13</v>
      </c>
      <c r="S1381" s="1154" t="s">
        <v>4809</v>
      </c>
      <c r="T1381" s="1163" t="s">
        <v>86</v>
      </c>
      <c r="U1381" s="1243" t="s">
        <v>3699</v>
      </c>
      <c r="V1381" s="1058" t="s">
        <v>2656</v>
      </c>
      <c r="W1381" s="1152" t="s">
        <v>47</v>
      </c>
      <c r="X1381" s="1153" t="str">
        <f t="shared" si="515"/>
        <v>8111VACASALIV</v>
      </c>
      <c r="Y1381" s="1154" t="s">
        <v>1685</v>
      </c>
      <c r="Z1381" s="1154" t="s">
        <v>553</v>
      </c>
      <c r="AA1381" s="1154" t="s">
        <v>1138</v>
      </c>
      <c r="AB1381" s="1154" t="s">
        <v>813</v>
      </c>
      <c r="AC1381" s="1151" t="s">
        <v>56</v>
      </c>
      <c r="AD1381" s="1164" t="s">
        <v>57</v>
      </c>
      <c r="AE1381" s="1286">
        <v>29917</v>
      </c>
      <c r="AF1381" s="164" t="s">
        <v>211</v>
      </c>
      <c r="AG1381" s="164" t="s">
        <v>65</v>
      </c>
      <c r="AH1381" s="164" t="s">
        <v>242</v>
      </c>
      <c r="AI1381" s="152" t="s">
        <v>4809</v>
      </c>
      <c r="AJ1381" s="1190" t="s">
        <v>58</v>
      </c>
      <c r="AK1381" s="1330" t="s">
        <v>1686</v>
      </c>
      <c r="AL1381" s="1154" t="s">
        <v>2578</v>
      </c>
      <c r="AM1381" s="1293">
        <v>45199</v>
      </c>
      <c r="AN1381" s="1154"/>
      <c r="AO1381" s="1371"/>
      <c r="AP1381" s="1154"/>
      <c r="AQ1381" s="171"/>
      <c r="AR1381" s="171"/>
      <c r="AS1381" s="1152" t="s">
        <v>47</v>
      </c>
      <c r="AT1381" s="1154" t="s">
        <v>90</v>
      </c>
      <c r="AU1381" s="398" t="s">
        <v>47</v>
      </c>
      <c r="AV1381" s="1154"/>
      <c r="AW1381" s="164"/>
      <c r="AX1381" s="1154"/>
      <c r="AY1381" s="164"/>
      <c r="AZ1381" s="1154"/>
      <c r="BA1381" s="1154"/>
      <c r="BB1381" s="164"/>
      <c r="BC1381" s="164"/>
      <c r="BD1381" s="164"/>
      <c r="BE1381" s="164"/>
      <c r="BF1381" s="164"/>
      <c r="BG1381" s="1439">
        <f t="shared" si="516"/>
        <v>12</v>
      </c>
      <c r="BH1381" s="1342">
        <f t="shared" si="517"/>
        <v>13</v>
      </c>
      <c r="BI1381" s="1439">
        <f t="shared" si="518"/>
        <v>1</v>
      </c>
      <c r="BJ1381" s="1442" t="str">
        <f t="shared" si="519"/>
        <v>NO TIENE REZAGO</v>
      </c>
      <c r="BK1381" s="164"/>
    </row>
    <row r="1382" spans="1:63" ht="18.75" customHeight="1">
      <c r="A1382" s="1151">
        <v>668</v>
      </c>
      <c r="B1382" s="1152" t="s">
        <v>2836</v>
      </c>
      <c r="C1382" s="1154" t="s">
        <v>33</v>
      </c>
      <c r="D1382" s="1154" t="s">
        <v>33</v>
      </c>
      <c r="E1382" s="1154" t="s">
        <v>2048</v>
      </c>
      <c r="F1382" s="1154">
        <v>953012188</v>
      </c>
      <c r="G1382" s="1061" t="str">
        <f>CONCATENATE(MID(Q1382,3,2),MID(P1382,1,2),MID(H1382,1,2),MID(I1382,1,2),MID(J1382,1,2), MID(K1382,1,2),MID(L1382,1,1))</f>
        <v>075TRVASADAS</v>
      </c>
      <c r="H1382" s="164" t="s">
        <v>126</v>
      </c>
      <c r="I1382" s="164" t="s">
        <v>1685</v>
      </c>
      <c r="J1382" s="164" t="s">
        <v>3695</v>
      </c>
      <c r="K1382" s="164" t="s">
        <v>3696</v>
      </c>
      <c r="L1382" s="1154" t="s">
        <v>57</v>
      </c>
      <c r="M1382" s="1217" t="s">
        <v>57</v>
      </c>
      <c r="N1382" s="1218">
        <v>39230</v>
      </c>
      <c r="O1382" s="196">
        <v>28</v>
      </c>
      <c r="P1382" s="196">
        <v>5</v>
      </c>
      <c r="Q1382" s="196">
        <v>2007</v>
      </c>
      <c r="R1382" s="1232">
        <f t="shared" ca="1" si="514"/>
        <v>16</v>
      </c>
      <c r="S1382" s="1154" t="s">
        <v>4809</v>
      </c>
      <c r="T1382" s="1163" t="s">
        <v>86</v>
      </c>
      <c r="U1382" s="1243" t="s">
        <v>3697</v>
      </c>
      <c r="V1382" s="398" t="s">
        <v>2672</v>
      </c>
      <c r="W1382" s="1152" t="s">
        <v>47</v>
      </c>
      <c r="X1382" s="1153" t="str">
        <f t="shared" si="515"/>
        <v>8111VACASALIV</v>
      </c>
      <c r="Y1382" s="1154" t="s">
        <v>1685</v>
      </c>
      <c r="Z1382" s="1154" t="s">
        <v>553</v>
      </c>
      <c r="AA1382" s="1154" t="s">
        <v>1138</v>
      </c>
      <c r="AB1382" s="1154" t="s">
        <v>813</v>
      </c>
      <c r="AC1382" s="1151" t="s">
        <v>56</v>
      </c>
      <c r="AD1382" s="1164" t="s">
        <v>57</v>
      </c>
      <c r="AE1382" s="1286">
        <v>29917</v>
      </c>
      <c r="AF1382" s="164" t="s">
        <v>211</v>
      </c>
      <c r="AG1382" s="164" t="s">
        <v>65</v>
      </c>
      <c r="AH1382" s="164" t="s">
        <v>242</v>
      </c>
      <c r="AI1382" s="152" t="s">
        <v>4809</v>
      </c>
      <c r="AJ1382" s="1190" t="s">
        <v>58</v>
      </c>
      <c r="AK1382" s="1330" t="s">
        <v>1686</v>
      </c>
      <c r="AL1382" s="1154" t="s">
        <v>2578</v>
      </c>
      <c r="AM1382" s="1293">
        <v>45199</v>
      </c>
      <c r="AN1382" s="1154" t="s">
        <v>49</v>
      </c>
      <c r="AO1382" s="1371">
        <v>45246</v>
      </c>
      <c r="AP1382" s="1154">
        <v>2</v>
      </c>
      <c r="AQ1382" s="171">
        <v>2</v>
      </c>
      <c r="AR1382" s="171">
        <v>1</v>
      </c>
      <c r="AS1382" s="1152" t="s">
        <v>47</v>
      </c>
      <c r="AT1382" s="1154" t="s">
        <v>90</v>
      </c>
      <c r="AU1382" s="398" t="s">
        <v>47</v>
      </c>
      <c r="AV1382" s="1154"/>
      <c r="AW1382" s="164"/>
      <c r="AX1382" s="1154"/>
      <c r="AY1382" s="164"/>
      <c r="AZ1382" s="1154"/>
      <c r="BA1382" s="1154"/>
      <c r="BB1382" s="164"/>
      <c r="BC1382" s="164"/>
      <c r="BD1382" s="164"/>
      <c r="BE1382" s="164"/>
      <c r="BF1382" s="164"/>
      <c r="BG1382" s="1439">
        <f t="shared" si="516"/>
        <v>15</v>
      </c>
      <c r="BH1382" s="1342">
        <f t="shared" si="517"/>
        <v>16</v>
      </c>
      <c r="BI1382" s="1439">
        <f t="shared" si="518"/>
        <v>1</v>
      </c>
      <c r="BJ1382" s="1442" t="str">
        <f t="shared" si="519"/>
        <v>NO TIENE REZAGO</v>
      </c>
      <c r="BK1382" s="164"/>
    </row>
    <row r="1383" spans="1:63" ht="18.75" customHeight="1">
      <c r="A1383" s="1151">
        <v>656</v>
      </c>
      <c r="B1383" s="1152" t="s">
        <v>2836</v>
      </c>
      <c r="C1383" s="1154" t="s">
        <v>33</v>
      </c>
      <c r="D1383" s="1154" t="s">
        <v>33</v>
      </c>
      <c r="E1383" s="1154" t="s">
        <v>2048</v>
      </c>
      <c r="F1383" s="1154" t="s">
        <v>1636</v>
      </c>
      <c r="G1383" s="1061" t="str">
        <f>CONCATENATE(MID(Q1383,3,2),MID(P1383,1,2),MID(H1383,1,2),MID(I1383,1,2),MID(J1383,1,2), MID(K1383,1,2),MID(L1383,1,1))</f>
        <v>1912TURIENJOP</v>
      </c>
      <c r="H1383" s="164" t="s">
        <v>1637</v>
      </c>
      <c r="I1383" s="164" t="s">
        <v>1638</v>
      </c>
      <c r="J1383" s="164" t="s">
        <v>2732</v>
      </c>
      <c r="K1383" s="164" t="s">
        <v>2317</v>
      </c>
      <c r="L1383" s="1076" t="s">
        <v>42</v>
      </c>
      <c r="M1383" s="1076" t="s">
        <v>42</v>
      </c>
      <c r="N1383" s="1218">
        <v>43813</v>
      </c>
      <c r="O1383" s="196">
        <v>14</v>
      </c>
      <c r="P1383" s="196">
        <v>12</v>
      </c>
      <c r="Q1383" s="196">
        <v>2019</v>
      </c>
      <c r="R1383" s="1232">
        <f t="shared" ca="1" si="514"/>
        <v>4</v>
      </c>
      <c r="S1383" s="1154" t="s">
        <v>4808</v>
      </c>
      <c r="T1383" s="164" t="s">
        <v>42</v>
      </c>
      <c r="U1383" s="1246" t="s">
        <v>3674</v>
      </c>
      <c r="V1383" s="1076" t="s">
        <v>53</v>
      </c>
      <c r="W1383" s="1152" t="s">
        <v>47</v>
      </c>
      <c r="X1383" s="1153" t="str">
        <f t="shared" si="515"/>
        <v>923TURIDEGAV</v>
      </c>
      <c r="Y1383" s="164" t="s">
        <v>1637</v>
      </c>
      <c r="Z1383" s="164" t="s">
        <v>1638</v>
      </c>
      <c r="AA1383" s="164" t="s">
        <v>759</v>
      </c>
      <c r="AB1383" s="164" t="s">
        <v>172</v>
      </c>
      <c r="AC1383" s="1151" t="s">
        <v>56</v>
      </c>
      <c r="AD1383" s="1154" t="s">
        <v>42</v>
      </c>
      <c r="AE1383" s="1296">
        <v>33677</v>
      </c>
      <c r="AF1383" s="164" t="s">
        <v>368</v>
      </c>
      <c r="AG1383" s="164" t="s">
        <v>253</v>
      </c>
      <c r="AH1383" s="164" t="s">
        <v>115</v>
      </c>
      <c r="AI1383" s="152" t="s">
        <v>4809</v>
      </c>
      <c r="AJ1383" s="164" t="s">
        <v>42</v>
      </c>
      <c r="AK1383" s="1330" t="s">
        <v>1639</v>
      </c>
      <c r="AL1383" s="1154" t="s">
        <v>2578</v>
      </c>
      <c r="AM1383" s="1293">
        <v>45248.62222222222</v>
      </c>
      <c r="AN1383" s="1154" t="s">
        <v>49</v>
      </c>
      <c r="AO1383" s="1371">
        <v>45257</v>
      </c>
      <c r="AP1383" s="1154">
        <v>1</v>
      </c>
      <c r="AQ1383" s="171">
        <v>1</v>
      </c>
      <c r="AR1383" s="171">
        <v>1</v>
      </c>
      <c r="AS1383" s="1152" t="s">
        <v>47</v>
      </c>
      <c r="AT1383" s="1154" t="s">
        <v>67</v>
      </c>
      <c r="AU1383" s="398" t="s">
        <v>47</v>
      </c>
      <c r="AV1383" s="1154"/>
      <c r="AW1383" s="164"/>
      <c r="AX1383" s="1154"/>
      <c r="AY1383" s="164"/>
      <c r="AZ1383" s="1154"/>
      <c r="BA1383" s="1154"/>
      <c r="BB1383" s="164"/>
      <c r="BC1383" s="164"/>
      <c r="BD1383" s="164"/>
      <c r="BE1383" s="164"/>
      <c r="BF1383" s="164"/>
      <c r="BG1383" s="1439">
        <f t="shared" si="516"/>
        <v>6</v>
      </c>
      <c r="BH1383" s="1342">
        <f t="shared" si="517"/>
        <v>4</v>
      </c>
      <c r="BI1383" s="1439">
        <f t="shared" si="518"/>
        <v>-2</v>
      </c>
      <c r="BJ1383" s="1442" t="str">
        <f t="shared" si="519"/>
        <v>NO TIENE REZAGO</v>
      </c>
      <c r="BK1383" s="164"/>
    </row>
    <row r="1384" spans="1:63" ht="18.75" customHeight="1">
      <c r="A1384" s="1151">
        <v>564</v>
      </c>
      <c r="B1384" s="1152" t="s">
        <v>2836</v>
      </c>
      <c r="C1384" s="1154" t="s">
        <v>33</v>
      </c>
      <c r="D1384" s="1154" t="s">
        <v>33</v>
      </c>
      <c r="E1384" s="1158" t="s">
        <v>60</v>
      </c>
      <c r="F1384" s="1154">
        <v>900435266</v>
      </c>
      <c r="G1384" s="1061" t="str">
        <f>CONCATENATE(MID(Q1384,3,2),MID(P1384,1,2),MID(H1384,1,2),MID(I1384,1,2),MID(J1384,1,2), MID(K1384,1,2),MID(L1384,1,1))</f>
        <v>195UGREISSOS</v>
      </c>
      <c r="H1384" s="164" t="s">
        <v>3500</v>
      </c>
      <c r="I1384" s="164" t="s">
        <v>1426</v>
      </c>
      <c r="J1384" s="164" t="s">
        <v>1038</v>
      </c>
      <c r="K1384" s="164" t="s">
        <v>2915</v>
      </c>
      <c r="L1384" s="1154" t="s">
        <v>57</v>
      </c>
      <c r="M1384" s="1217" t="s">
        <v>57</v>
      </c>
      <c r="N1384" s="1218">
        <v>43606</v>
      </c>
      <c r="O1384" s="196">
        <v>21</v>
      </c>
      <c r="P1384" s="196">
        <v>5</v>
      </c>
      <c r="Q1384" s="196">
        <v>2019</v>
      </c>
      <c r="R1384" s="1232">
        <f t="shared" ca="1" si="514"/>
        <v>4</v>
      </c>
      <c r="S1384" s="1154" t="s">
        <v>4809</v>
      </c>
      <c r="T1384" s="1163" t="s">
        <v>2590</v>
      </c>
      <c r="U1384" s="1243" t="s">
        <v>3506</v>
      </c>
      <c r="V1384" s="1058" t="s">
        <v>2595</v>
      </c>
      <c r="W1384" s="1152" t="s">
        <v>47</v>
      </c>
      <c r="X1384" s="1153" t="str">
        <f t="shared" si="515"/>
        <v>913REOFFLDEV</v>
      </c>
      <c r="Y1384" s="164" t="s">
        <v>1426</v>
      </c>
      <c r="Z1384" s="164" t="s">
        <v>1430</v>
      </c>
      <c r="AA1384" s="164" t="s">
        <v>1431</v>
      </c>
      <c r="AB1384" s="164" t="s">
        <v>223</v>
      </c>
      <c r="AC1384" s="1151" t="s">
        <v>56</v>
      </c>
      <c r="AD1384" s="1164" t="s">
        <v>57</v>
      </c>
      <c r="AE1384" s="1286">
        <v>33301</v>
      </c>
      <c r="AF1384" s="164" t="s">
        <v>123</v>
      </c>
      <c r="AG1384" s="164" t="s">
        <v>253</v>
      </c>
      <c r="AH1384" s="164" t="s">
        <v>156</v>
      </c>
      <c r="AI1384" s="152" t="s">
        <v>4809</v>
      </c>
      <c r="AJ1384" s="1190" t="s">
        <v>58</v>
      </c>
      <c r="AK1384" s="1330" t="s">
        <v>1432</v>
      </c>
      <c r="AL1384" s="1154" t="s">
        <v>2578</v>
      </c>
      <c r="AM1384" s="1352">
        <v>45226</v>
      </c>
      <c r="AN1384" s="1154"/>
      <c r="AO1384" s="1292"/>
      <c r="AP1384" s="1154"/>
      <c r="AQ1384" s="171"/>
      <c r="AR1384" s="171"/>
      <c r="AS1384" s="1152" t="s">
        <v>47</v>
      </c>
      <c r="AT1384" s="1154" t="s">
        <v>67</v>
      </c>
      <c r="AU1384" s="398" t="s">
        <v>47</v>
      </c>
      <c r="AV1384" s="1154"/>
      <c r="AW1384" s="164"/>
      <c r="AX1384" s="1154"/>
      <c r="AY1384" s="164"/>
      <c r="AZ1384" s="1154"/>
      <c r="BA1384" s="1154"/>
      <c r="BB1384" s="164"/>
      <c r="BC1384" s="164"/>
      <c r="BD1384" s="164"/>
      <c r="BE1384" s="164"/>
      <c r="BF1384" s="164"/>
      <c r="BG1384" s="1439">
        <f t="shared" si="516"/>
        <v>6</v>
      </c>
      <c r="BH1384" s="1342">
        <f t="shared" si="517"/>
        <v>4</v>
      </c>
      <c r="BI1384" s="1439">
        <f t="shared" si="518"/>
        <v>-2</v>
      </c>
      <c r="BJ1384" s="1442" t="str">
        <f t="shared" si="519"/>
        <v>NO TIENE REZAGO</v>
      </c>
      <c r="BK1384" s="164" t="s">
        <v>3855</v>
      </c>
    </row>
    <row r="1385" spans="1:63" ht="18.75" customHeight="1">
      <c r="A1385" s="1151">
        <v>563</v>
      </c>
      <c r="B1385" s="1152" t="s">
        <v>2836</v>
      </c>
      <c r="C1385" s="1154" t="s">
        <v>33</v>
      </c>
      <c r="D1385" s="1154" t="s">
        <v>33</v>
      </c>
      <c r="E1385" s="1158" t="s">
        <v>60</v>
      </c>
      <c r="F1385" s="1154" t="s">
        <v>3504</v>
      </c>
      <c r="G1385" s="1061" t="str">
        <f>CONCATENATE(MID(Q1385,3,2),MID(P1385,1,2),MID(H1385,1,2),MID(I1385,1,2),MID(J1385,1,2), MID(K1385,1,2),MID(L1385,1,1))</f>
        <v>153UGREYAALS</v>
      </c>
      <c r="H1385" s="164" t="s">
        <v>3500</v>
      </c>
      <c r="I1385" s="164" t="s">
        <v>1426</v>
      </c>
      <c r="J1385" s="164" t="s">
        <v>3505</v>
      </c>
      <c r="K1385" s="164" t="s">
        <v>1776</v>
      </c>
      <c r="L1385" s="1154" t="s">
        <v>57</v>
      </c>
      <c r="M1385" s="1217" t="s">
        <v>57</v>
      </c>
      <c r="N1385" s="1218">
        <v>42075</v>
      </c>
      <c r="O1385" s="196">
        <v>12</v>
      </c>
      <c r="P1385" s="196">
        <v>3</v>
      </c>
      <c r="Q1385" s="196">
        <v>2015</v>
      </c>
      <c r="R1385" s="1232">
        <f t="shared" ca="1" si="514"/>
        <v>9</v>
      </c>
      <c r="S1385" s="1154" t="s">
        <v>4808</v>
      </c>
      <c r="T1385" s="1163" t="s">
        <v>2590</v>
      </c>
      <c r="U1385" s="1243" t="s">
        <v>2847</v>
      </c>
      <c r="V1385" s="1058" t="s">
        <v>2588</v>
      </c>
      <c r="W1385" s="1152" t="s">
        <v>47</v>
      </c>
      <c r="X1385" s="1153" t="str">
        <f t="shared" si="515"/>
        <v>913REOFFLDEV</v>
      </c>
      <c r="Y1385" s="164" t="s">
        <v>1426</v>
      </c>
      <c r="Z1385" s="164" t="s">
        <v>1430</v>
      </c>
      <c r="AA1385" s="164" t="s">
        <v>1431</v>
      </c>
      <c r="AB1385" s="164" t="s">
        <v>223</v>
      </c>
      <c r="AC1385" s="1151" t="s">
        <v>56</v>
      </c>
      <c r="AD1385" s="1164" t="s">
        <v>57</v>
      </c>
      <c r="AE1385" s="1286">
        <v>33301</v>
      </c>
      <c r="AF1385" s="164" t="s">
        <v>123</v>
      </c>
      <c r="AG1385" s="164" t="s">
        <v>253</v>
      </c>
      <c r="AH1385" s="164" t="s">
        <v>156</v>
      </c>
      <c r="AI1385" s="152" t="s">
        <v>4809</v>
      </c>
      <c r="AJ1385" s="1190" t="s">
        <v>58</v>
      </c>
      <c r="AK1385" s="1330" t="s">
        <v>1432</v>
      </c>
      <c r="AL1385" s="1154" t="s">
        <v>2578</v>
      </c>
      <c r="AM1385" s="1352">
        <v>45203</v>
      </c>
      <c r="AN1385" s="1154"/>
      <c r="AO1385" s="1292"/>
      <c r="AP1385" s="1154"/>
      <c r="AQ1385" s="171"/>
      <c r="AR1385" s="171"/>
      <c r="AS1385" s="1152" t="s">
        <v>47</v>
      </c>
      <c r="AT1385" s="1154" t="s">
        <v>67</v>
      </c>
      <c r="AU1385" s="398" t="s">
        <v>47</v>
      </c>
      <c r="AV1385" s="1154"/>
      <c r="AW1385" s="164"/>
      <c r="AX1385" s="1154"/>
      <c r="AY1385" s="164"/>
      <c r="AZ1385" s="1154"/>
      <c r="BA1385" s="1154"/>
      <c r="BB1385" s="164"/>
      <c r="BC1385" s="164"/>
      <c r="BD1385" s="164"/>
      <c r="BE1385" s="164"/>
      <c r="BF1385" s="164"/>
      <c r="BG1385" s="1439">
        <f t="shared" si="516"/>
        <v>7</v>
      </c>
      <c r="BH1385" s="1342">
        <f t="shared" si="517"/>
        <v>9</v>
      </c>
      <c r="BI1385" s="1439">
        <f t="shared" si="518"/>
        <v>2</v>
      </c>
      <c r="BJ1385" s="1442" t="str">
        <f t="shared" si="519"/>
        <v>2 AÑOS REZAGO</v>
      </c>
      <c r="BK1385" s="164" t="s">
        <v>3855</v>
      </c>
    </row>
    <row r="1386" spans="1:63" ht="18.75" customHeight="1">
      <c r="A1386" s="1151">
        <v>562</v>
      </c>
      <c r="B1386" s="1152" t="s">
        <v>2836</v>
      </c>
      <c r="C1386" s="1154" t="s">
        <v>33</v>
      </c>
      <c r="D1386" s="1154" t="s">
        <v>33</v>
      </c>
      <c r="E1386" s="1158" t="s">
        <v>60</v>
      </c>
      <c r="F1386" s="1154">
        <v>900435266</v>
      </c>
      <c r="G1386" s="1061" t="str">
        <f>CONCATENATE(MID(Q1386,3,2),MID(P1386,1,2),MID(H1386,1,2),MID(I1386,1,2),MID(J1386,1,2), MID(K1386,1,2),MID(L1386,1,1))</f>
        <v>104UGREYAAMS</v>
      </c>
      <c r="H1386" s="164" t="s">
        <v>3500</v>
      </c>
      <c r="I1386" s="164" t="s">
        <v>1426</v>
      </c>
      <c r="J1386" s="164" t="s">
        <v>3501</v>
      </c>
      <c r="K1386" s="164" t="s">
        <v>3502</v>
      </c>
      <c r="L1386" s="1154" t="s">
        <v>57</v>
      </c>
      <c r="M1386" s="1217" t="s">
        <v>57</v>
      </c>
      <c r="N1386" s="1218">
        <v>40281</v>
      </c>
      <c r="O1386" s="196">
        <v>13</v>
      </c>
      <c r="P1386" s="196">
        <v>4</v>
      </c>
      <c r="Q1386" s="196">
        <v>2010</v>
      </c>
      <c r="R1386" s="1232">
        <f ca="1">DATEDIF(N1386,TODAY(),"Y")</f>
        <v>13</v>
      </c>
      <c r="S1386" s="1154" t="s">
        <v>4809</v>
      </c>
      <c r="T1386" s="1163" t="s">
        <v>86</v>
      </c>
      <c r="U1386" s="1243" t="s">
        <v>3503</v>
      </c>
      <c r="V1386" s="1058" t="s">
        <v>2656</v>
      </c>
      <c r="W1386" s="1152" t="s">
        <v>47</v>
      </c>
      <c r="X1386" s="1153" t="str">
        <f>UPPER(CONCATENATE(MID(AH1386,3,2),MID(AG1386,1,2),MID(Y1386,1,2),MID(Z1386,1,2),MID(AA1386,1,2),MID(AB1386,1,2),MID(AC1386,1,1)))</f>
        <v>913REOFFLDEV</v>
      </c>
      <c r="Y1386" s="164" t="s">
        <v>1426</v>
      </c>
      <c r="Z1386" s="164" t="s">
        <v>1430</v>
      </c>
      <c r="AA1386" s="164" t="s">
        <v>1431</v>
      </c>
      <c r="AB1386" s="164" t="s">
        <v>223</v>
      </c>
      <c r="AC1386" s="1151" t="s">
        <v>56</v>
      </c>
      <c r="AD1386" s="1164" t="s">
        <v>57</v>
      </c>
      <c r="AE1386" s="1286">
        <v>33301</v>
      </c>
      <c r="AF1386" s="164" t="s">
        <v>123</v>
      </c>
      <c r="AG1386" s="164" t="s">
        <v>253</v>
      </c>
      <c r="AH1386" s="164" t="s">
        <v>156</v>
      </c>
      <c r="AI1386" s="152" t="s">
        <v>4809</v>
      </c>
      <c r="AJ1386" s="1190" t="s">
        <v>58</v>
      </c>
      <c r="AK1386" s="1330" t="s">
        <v>1432</v>
      </c>
      <c r="AL1386" s="1154" t="s">
        <v>2578</v>
      </c>
      <c r="AM1386" s="1352">
        <v>45226</v>
      </c>
      <c r="AN1386" s="1154" t="s">
        <v>49</v>
      </c>
      <c r="AO1386" s="1292">
        <v>45254</v>
      </c>
      <c r="AP1386" s="1154">
        <v>3</v>
      </c>
      <c r="AQ1386" s="171">
        <v>3</v>
      </c>
      <c r="AR1386" s="171">
        <v>2</v>
      </c>
      <c r="AS1386" s="1152" t="s">
        <v>47</v>
      </c>
      <c r="AT1386" s="1154" t="s">
        <v>67</v>
      </c>
      <c r="AU1386" s="398" t="s">
        <v>47</v>
      </c>
      <c r="AV1386" s="1154"/>
      <c r="AW1386" s="164"/>
      <c r="AX1386" s="1154"/>
      <c r="AY1386" s="164"/>
      <c r="AZ1386" s="1154"/>
      <c r="BA1386" s="1154"/>
      <c r="BB1386" s="164"/>
      <c r="BC1386" s="164"/>
      <c r="BD1386" s="164"/>
      <c r="BE1386" s="164"/>
      <c r="BF1386" s="164"/>
      <c r="BG1386" s="1439">
        <f>IF(V1386="NINGUNO",6, IF(V1386="NIVEL INICIAL 3 AÑOS",6,IF(V1386="NIVEL INICIAL 4 AÑOS",6, IF(V1386="NIVEL INICIAL 5 AÑOS",6, IF(V1386="PRIMARIA - 1ER GRADO",6, IF(V1386="PRIMARIA - 2DO GRADO",7, IF(V1386="PRIMARIA - 3ER GRADO",8, IF(V1386="PRIMARIA - 4TO GRADO",9, IF(V1386="PRIMARIA - 5TO GRADO",10, IF(V1386="PRIMARIA - 6TO GRADO",11, IF(V1386="SECUNDARIA - 1ER GRADO",12, IF(V1386="SECUNDARIA - 2DO GRADO",13, IF(V1386="SECUNDARIA - 3ER GRADO",14, IF(V1386="SECUNDARIA - 4TO GRADO",15))))))))))))))</f>
        <v>12</v>
      </c>
      <c r="BH1386" s="1342">
        <f>DATEDIF(N1386,"31/03/2024","Y")</f>
        <v>13</v>
      </c>
      <c r="BI1386" s="1439">
        <f>BH1386-BG1386</f>
        <v>1</v>
      </c>
      <c r="BJ1386" s="1442" t="str">
        <f>IF(BI1386&lt;=1,"NO TIENE REZAGO", IF(BI1386=2,"2 AÑOS REZAGO", IF(BI1386=3,"3 AÑOS REZAGO", IF(BI1386&gt;=4, "4 AÑOS REZAGO A MÁS"))))</f>
        <v>NO TIENE REZAGO</v>
      </c>
      <c r="BK1386" s="164" t="s">
        <v>3855</v>
      </c>
    </row>
    <row r="1387" spans="1:63" ht="18.75" customHeight="1">
      <c r="A1387" s="1151">
        <v>657</v>
      </c>
      <c r="B1387" s="1152" t="s">
        <v>2836</v>
      </c>
      <c r="C1387" s="1154" t="s">
        <v>33</v>
      </c>
      <c r="D1387" s="1154" t="s">
        <v>33</v>
      </c>
      <c r="E1387" s="1158" t="s">
        <v>60</v>
      </c>
      <c r="F1387" s="1154">
        <v>939465182</v>
      </c>
      <c r="G1387" s="1061" t="str">
        <f>CONCATENATE(MID(Q1387,3,2),MID(P1387,1,2),MID(H1387,1,2),MID(I1387,1,2),MID(J1387,1,2), MID(K1387,1,2),MID(L1387,1,1))</f>
        <v>206ULRAMADAS</v>
      </c>
      <c r="H1387" s="1183" t="s">
        <v>1640</v>
      </c>
      <c r="I1387" s="1183" t="s">
        <v>3675</v>
      </c>
      <c r="J1387" s="1183" t="s">
        <v>2870</v>
      </c>
      <c r="K1387" s="1183" t="s">
        <v>1942</v>
      </c>
      <c r="L1387" s="1154" t="s">
        <v>57</v>
      </c>
      <c r="M1387" s="1217" t="s">
        <v>57</v>
      </c>
      <c r="N1387" s="1218">
        <v>43994</v>
      </c>
      <c r="O1387" s="196">
        <v>12</v>
      </c>
      <c r="P1387" s="196">
        <v>6</v>
      </c>
      <c r="Q1387" s="196">
        <v>2020</v>
      </c>
      <c r="R1387" s="1232">
        <f ca="1">DATEDIF(N1387,TODAY(),"Y")</f>
        <v>3</v>
      </c>
      <c r="S1387" s="1154" t="s">
        <v>4808</v>
      </c>
      <c r="T1387" s="1163" t="s">
        <v>2590</v>
      </c>
      <c r="U1387" s="1246" t="s">
        <v>3676</v>
      </c>
      <c r="V1387" s="1076" t="s">
        <v>53</v>
      </c>
      <c r="W1387" s="1152" t="s">
        <v>47</v>
      </c>
      <c r="X1387" s="1153" t="str">
        <f>UPPER(CONCATENATE(MID(AH1387,3,2),MID(AG1387,1,2),MID(Y1387,1,2),MID(Z1387,1,2),MID(AA1387,1,2),MID(AB1387,1,2),MID(AC1387,1,1)))</f>
        <v>908ULRAANDEV</v>
      </c>
      <c r="Y1387" s="164" t="s">
        <v>1640</v>
      </c>
      <c r="Z1387" s="164" t="s">
        <v>1641</v>
      </c>
      <c r="AA1387" s="164" t="s">
        <v>1642</v>
      </c>
      <c r="AB1387" s="164" t="s">
        <v>223</v>
      </c>
      <c r="AC1387" s="1151" t="s">
        <v>56</v>
      </c>
      <c r="AD1387" s="1154" t="s">
        <v>42</v>
      </c>
      <c r="AE1387" s="1286">
        <v>33101</v>
      </c>
      <c r="AF1387" s="164" t="s">
        <v>267</v>
      </c>
      <c r="AG1387" s="164" t="s">
        <v>73</v>
      </c>
      <c r="AH1387" s="164" t="s">
        <v>508</v>
      </c>
      <c r="AI1387" s="152" t="s">
        <v>4809</v>
      </c>
      <c r="AJ1387" s="164" t="s">
        <v>42</v>
      </c>
      <c r="AK1387" s="1330" t="s">
        <v>1643</v>
      </c>
      <c r="AL1387" s="1154" t="s">
        <v>2578</v>
      </c>
      <c r="AM1387" s="1293">
        <v>45226.656331018516</v>
      </c>
      <c r="AN1387" s="1154" t="s">
        <v>49</v>
      </c>
      <c r="AO1387" s="1371">
        <v>45251</v>
      </c>
      <c r="AP1387" s="1154">
        <v>1</v>
      </c>
      <c r="AQ1387" s="171">
        <v>1</v>
      </c>
      <c r="AR1387" s="171">
        <v>2</v>
      </c>
      <c r="AS1387" s="1152" t="s">
        <v>47</v>
      </c>
      <c r="AT1387" s="1154" t="s">
        <v>67</v>
      </c>
      <c r="AU1387" s="398" t="s">
        <v>47</v>
      </c>
      <c r="AV1387" s="1154"/>
      <c r="AW1387" s="164"/>
      <c r="AX1387" s="1154"/>
      <c r="AY1387" s="164"/>
      <c r="AZ1387" s="1154"/>
      <c r="BA1387" s="1154"/>
      <c r="BB1387" s="164"/>
      <c r="BC1387" s="164"/>
      <c r="BD1387" s="164"/>
      <c r="BE1387" s="164"/>
      <c r="BF1387" s="164"/>
      <c r="BG1387" s="1439">
        <f>IF(V1387="NINGUNO",6, IF(V1387="NIVEL INICIAL 3 AÑOS",6,IF(V1387="NIVEL INICIAL 4 AÑOS",6, IF(V1387="NIVEL INICIAL 5 AÑOS",6, IF(V1387="PRIMARIA - 1ER GRADO",6, IF(V1387="PRIMARIA - 2DO GRADO",7, IF(V1387="PRIMARIA - 3ER GRADO",8, IF(V1387="PRIMARIA - 4TO GRADO",9, IF(V1387="PRIMARIA - 5TO GRADO",10, IF(V1387="PRIMARIA - 6TO GRADO",11, IF(V1387="SECUNDARIA - 1ER GRADO",12, IF(V1387="SECUNDARIA - 2DO GRADO",13, IF(V1387="SECUNDARIA - 3ER GRADO",14, IF(V1387="SECUNDARIA - 4TO GRADO",15))))))))))))))</f>
        <v>6</v>
      </c>
      <c r="BH1387" s="1342">
        <f>DATEDIF(N1387,"31/03/2024","Y")</f>
        <v>3</v>
      </c>
      <c r="BI1387" s="1439">
        <f>BH1387-BG1387</f>
        <v>-3</v>
      </c>
      <c r="BJ1387" s="1442" t="str">
        <f>IF(BI1387&lt;=1,"NO TIENE REZAGO", IF(BI1387=2,"2 AÑOS REZAGO", IF(BI1387=3,"3 AÑOS REZAGO", IF(BI1387&gt;=4, "4 AÑOS REZAGO A MÁS"))))</f>
        <v>NO TIENE REZAGO</v>
      </c>
      <c r="BK1387" s="164"/>
    </row>
    <row r="1388" spans="1:63" ht="18.75" customHeight="1">
      <c r="A1388" s="1151">
        <v>501</v>
      </c>
      <c r="B1388" s="1152" t="s">
        <v>2836</v>
      </c>
      <c r="C1388" s="1154" t="s">
        <v>33</v>
      </c>
      <c r="D1388" s="1154" t="s">
        <v>33</v>
      </c>
      <c r="E1388" s="1158" t="s">
        <v>60</v>
      </c>
      <c r="F1388" s="1154" t="s">
        <v>1253</v>
      </c>
      <c r="G1388" s="1061" t="str">
        <f>CONCATENATE(MID(Q1388,3,2),MID(P1388,1,2),MID(H1388,1,2),MID(I1388,1,2),MID(J1388,1,2), MID(K1388,1,2),MID(L1388,1,1))</f>
        <v>083UROCDRALP</v>
      </c>
      <c r="H1388" s="164" t="s">
        <v>3392</v>
      </c>
      <c r="I1388" s="164" t="s">
        <v>919</v>
      </c>
      <c r="J1388" s="164" t="s">
        <v>3393</v>
      </c>
      <c r="K1388" s="164" t="s">
        <v>3394</v>
      </c>
      <c r="L1388" s="1076" t="s">
        <v>42</v>
      </c>
      <c r="M1388" s="1076" t="s">
        <v>42</v>
      </c>
      <c r="N1388" s="1218">
        <v>39522</v>
      </c>
      <c r="O1388" s="196">
        <v>15</v>
      </c>
      <c r="P1388" s="196">
        <v>3</v>
      </c>
      <c r="Q1388" s="196">
        <v>2008</v>
      </c>
      <c r="R1388" s="1232">
        <f ca="1">DATEDIF(N1388,TODAY(),"Y")</f>
        <v>16</v>
      </c>
      <c r="S1388" s="1154" t="s">
        <v>4809</v>
      </c>
      <c r="T1388" s="164" t="s">
        <v>42</v>
      </c>
      <c r="U1388" s="1243" t="s">
        <v>3395</v>
      </c>
      <c r="V1388" s="1058" t="s">
        <v>2611</v>
      </c>
      <c r="W1388" s="1152" t="s">
        <v>47</v>
      </c>
      <c r="X1388" s="1153" t="str">
        <f>UPPER(CONCATENATE(MID(AH1388,3,2),MID(AG1388,1,2),MID(Y1388,1,2),MID(Z1388,1,2),MID(AA1388,1,2),MID(AB1388,1,2),MID(AC1388,1,1)))</f>
        <v>937OCCHDRASV</v>
      </c>
      <c r="Y1388" s="164" t="s">
        <v>919</v>
      </c>
      <c r="Z1388" s="164" t="s">
        <v>456</v>
      </c>
      <c r="AA1388" s="164" t="s">
        <v>1254</v>
      </c>
      <c r="AB1388" s="164" t="s">
        <v>1255</v>
      </c>
      <c r="AC1388" s="1151" t="s">
        <v>56</v>
      </c>
      <c r="AD1388" s="1154" t="s">
        <v>42</v>
      </c>
      <c r="AE1388" s="1286">
        <v>34159</v>
      </c>
      <c r="AF1388" s="164" t="s">
        <v>45</v>
      </c>
      <c r="AG1388" s="164" t="s">
        <v>200</v>
      </c>
      <c r="AH1388" s="164" t="s">
        <v>293</v>
      </c>
      <c r="AI1388" s="152" t="s">
        <v>4809</v>
      </c>
      <c r="AJ1388" s="164" t="s">
        <v>42</v>
      </c>
      <c r="AK1388" s="1330" t="s">
        <v>1256</v>
      </c>
      <c r="AL1388" s="1154" t="s">
        <v>2578</v>
      </c>
      <c r="AM1388" s="1352">
        <v>45226</v>
      </c>
      <c r="AN1388" s="1154" t="s">
        <v>49</v>
      </c>
      <c r="AO1388" s="1292">
        <v>45253</v>
      </c>
      <c r="AP1388" s="1154">
        <v>1</v>
      </c>
      <c r="AQ1388" s="171">
        <v>1</v>
      </c>
      <c r="AR1388" s="171">
        <v>2</v>
      </c>
      <c r="AS1388" s="1152" t="s">
        <v>47</v>
      </c>
      <c r="AT1388" s="1154" t="s">
        <v>67</v>
      </c>
      <c r="AU1388" s="398" t="s">
        <v>47</v>
      </c>
      <c r="AV1388" s="1154"/>
      <c r="AW1388" s="164"/>
      <c r="AX1388" s="1154"/>
      <c r="AY1388" s="164"/>
      <c r="AZ1388" s="1154"/>
      <c r="BA1388" s="1154"/>
      <c r="BB1388" s="164"/>
      <c r="BC1388" s="164"/>
      <c r="BD1388" s="164"/>
      <c r="BE1388" s="164"/>
      <c r="BF1388" s="164"/>
      <c r="BG1388" s="1439">
        <f>IF(V1388="NINGUNO",6, IF(V1388="NIVEL INICIAL 3 AÑOS",6,IF(V1388="NIVEL INICIAL 4 AÑOS",6, IF(V1388="NIVEL INICIAL 5 AÑOS",6, IF(V1388="PRIMARIA - 1ER GRADO",6, IF(V1388="PRIMARIA - 2DO GRADO",7, IF(V1388="PRIMARIA - 3ER GRADO",8, IF(V1388="PRIMARIA - 4TO GRADO",9, IF(V1388="PRIMARIA - 5TO GRADO",10, IF(V1388="PRIMARIA - 6TO GRADO",11, IF(V1388="SECUNDARIA - 1ER GRADO",12, IF(V1388="SECUNDARIA - 2DO GRADO",13, IF(V1388="SECUNDARIA - 3ER GRADO",14, IF(V1388="SECUNDARIA - 4TO GRADO",15))))))))))))))</f>
        <v>14</v>
      </c>
      <c r="BH1388" s="1342">
        <f>DATEDIF(N1388,"31/03/2024","Y")</f>
        <v>16</v>
      </c>
      <c r="BI1388" s="1439">
        <f>BH1388-BG1388</f>
        <v>2</v>
      </c>
      <c r="BJ1388" s="1442" t="str">
        <f>IF(BI1388&lt;=1,"NO TIENE REZAGO", IF(BI1388=2,"2 AÑOS REZAGO", IF(BI1388=3,"3 AÑOS REZAGO", IF(BI1388&gt;=4, "4 AÑOS REZAGO A MÁS"))))</f>
        <v>2 AÑOS REZAGO</v>
      </c>
      <c r="BK1388" s="164" t="s">
        <v>3855</v>
      </c>
    </row>
    <row r="1389" spans="1:63" ht="18.75" customHeight="1">
      <c r="A1389" s="1151">
        <v>250</v>
      </c>
      <c r="B1389" s="1152" t="s">
        <v>2836</v>
      </c>
      <c r="C1389" s="1154" t="s">
        <v>33</v>
      </c>
      <c r="D1389" s="1154" t="s">
        <v>33</v>
      </c>
      <c r="E1389" s="1154" t="s">
        <v>193</v>
      </c>
      <c r="F1389" s="1154" t="s">
        <v>397</v>
      </c>
      <c r="G1389" s="1061" t="str">
        <f>CONCATENATE(MID(Q1389,3,2),MID(P1389,1,2),MID(H1389,1,2),MID(I1389,1,2),MID(J1389,1,2), MID(K1389,1,2),MID(L1389,1,1))</f>
        <v>161URCAMAJAS</v>
      </c>
      <c r="H1389" s="164" t="s">
        <v>473</v>
      </c>
      <c r="I1389" s="164" t="s">
        <v>398</v>
      </c>
      <c r="J1389" s="164" t="s">
        <v>2926</v>
      </c>
      <c r="K1389" s="164" t="s">
        <v>1194</v>
      </c>
      <c r="L1389" s="1154" t="s">
        <v>57</v>
      </c>
      <c r="M1389" s="1217" t="s">
        <v>57</v>
      </c>
      <c r="N1389" s="1218">
        <v>42393</v>
      </c>
      <c r="O1389" s="196">
        <v>24</v>
      </c>
      <c r="P1389" s="196">
        <v>1</v>
      </c>
      <c r="Q1389" s="196">
        <v>2016</v>
      </c>
      <c r="R1389" s="1232">
        <f ca="1">DATEDIF(N1389,TODAY(),"Y")</f>
        <v>8</v>
      </c>
      <c r="S1389" s="1154" t="s">
        <v>4808</v>
      </c>
      <c r="T1389" s="1163" t="s">
        <v>2590</v>
      </c>
      <c r="U1389" s="1243" t="s">
        <v>2927</v>
      </c>
      <c r="V1389" s="1058" t="s">
        <v>2588</v>
      </c>
      <c r="W1389" s="1152" t="s">
        <v>47</v>
      </c>
      <c r="X1389" s="1153" t="str">
        <f>UPPER(CONCATENATE(MID(AH1389,3,2),MID(AG1389,1,2),MID(Y1389,1,2),MID(Z1389,1,2),MID(AA1389,1,2),MID(AB1389,1,2),MID(AC1389,1,1)))</f>
        <v>957CAGOMASAV</v>
      </c>
      <c r="Y1389" s="1154" t="s">
        <v>398</v>
      </c>
      <c r="Z1389" s="1154" t="s">
        <v>234</v>
      </c>
      <c r="AA1389" s="1154" t="s">
        <v>185</v>
      </c>
      <c r="AB1389" s="1154" t="s">
        <v>399</v>
      </c>
      <c r="AC1389" s="1151" t="s">
        <v>56</v>
      </c>
      <c r="AD1389" s="1164" t="s">
        <v>57</v>
      </c>
      <c r="AE1389" s="1286">
        <v>34889</v>
      </c>
      <c r="AF1389" s="164" t="s">
        <v>45</v>
      </c>
      <c r="AG1389" s="164" t="s">
        <v>200</v>
      </c>
      <c r="AH1389" s="164" t="s">
        <v>278</v>
      </c>
      <c r="AI1389" s="152" t="s">
        <v>4809</v>
      </c>
      <c r="AJ1389" s="1190" t="s">
        <v>58</v>
      </c>
      <c r="AK1389" s="1330" t="s">
        <v>400</v>
      </c>
      <c r="AL1389" s="152" t="s">
        <v>6721</v>
      </c>
      <c r="AM1389" s="1293">
        <v>45254.624293981484</v>
      </c>
      <c r="AN1389" s="1154" t="s">
        <v>49</v>
      </c>
      <c r="AO1389" s="1292">
        <v>45255</v>
      </c>
      <c r="AP1389" s="1154">
        <v>2</v>
      </c>
      <c r="AQ1389" s="171">
        <v>2</v>
      </c>
      <c r="AR1389" s="171">
        <v>1</v>
      </c>
      <c r="AS1389" s="1152" t="s">
        <v>47</v>
      </c>
      <c r="AT1389" s="1154" t="s">
        <v>48</v>
      </c>
      <c r="AU1389" s="398" t="s">
        <v>47</v>
      </c>
      <c r="AV1389" s="1154"/>
      <c r="AW1389" s="164"/>
      <c r="AX1389" s="1154"/>
      <c r="AY1389" s="164"/>
      <c r="AZ1389" s="1154"/>
      <c r="BA1389" s="1154"/>
      <c r="BB1389" s="164"/>
      <c r="BC1389" s="164"/>
      <c r="BD1389" s="164"/>
      <c r="BE1389" s="164"/>
      <c r="BF1389" s="164"/>
      <c r="BG1389" s="1439">
        <f>IF(V1389="NINGUNO",6, IF(V1389="NIVEL INICIAL 3 AÑOS",6,IF(V1389="NIVEL INICIAL 4 AÑOS",6, IF(V1389="NIVEL INICIAL 5 AÑOS",6, IF(V1389="PRIMARIA - 1ER GRADO",6, IF(V1389="PRIMARIA - 2DO GRADO",7, IF(V1389="PRIMARIA - 3ER GRADO",8, IF(V1389="PRIMARIA - 4TO GRADO",9, IF(V1389="PRIMARIA - 5TO GRADO",10, IF(V1389="PRIMARIA - 6TO GRADO",11, IF(V1389="SECUNDARIA - 1ER GRADO",12, IF(V1389="SECUNDARIA - 2DO GRADO",13, IF(V1389="SECUNDARIA - 3ER GRADO",14, IF(V1389="SECUNDARIA - 4TO GRADO",15))))))))))))))</f>
        <v>7</v>
      </c>
      <c r="BH1389" s="1342">
        <f>DATEDIF(N1389,"31/03/2024","Y")</f>
        <v>8</v>
      </c>
      <c r="BI1389" s="1439">
        <f>BH1389-BG1389</f>
        <v>1</v>
      </c>
      <c r="BJ1389" s="1442" t="str">
        <f>IF(BI1389&lt;=1,"NO TIENE REZAGO", IF(BI1389=2,"2 AÑOS REZAGO", IF(BI1389=3,"3 AÑOS REZAGO", IF(BI1389&gt;=4, "4 AÑOS REZAGO A MÁS"))))</f>
        <v>NO TIENE REZAGO</v>
      </c>
      <c r="BK1389" s="164"/>
    </row>
    <row r="1390" spans="1:63" ht="18.75" customHeight="1">
      <c r="A1390" s="1151">
        <v>722</v>
      </c>
      <c r="B1390" s="1152" t="s">
        <v>2836</v>
      </c>
      <c r="C1390" s="1154" t="s">
        <v>5146</v>
      </c>
      <c r="D1390" s="1154" t="s">
        <v>126</v>
      </c>
      <c r="E1390" s="1076" t="s">
        <v>294</v>
      </c>
      <c r="F1390" s="1154">
        <v>922365567</v>
      </c>
      <c r="G1390" s="1061" t="str">
        <f>CONCATENATE(MID(Q1390,3,2),MID(P1390,1,2),MID(H1390,1,2),MID(I1390,1,2),MID(J1390,1,2), MID(K1390,1,2),MID(L1390,1,1))</f>
        <v>201URMEALVIN</v>
      </c>
      <c r="H1390" s="164" t="s">
        <v>473</v>
      </c>
      <c r="I1390" s="164" t="s">
        <v>1062</v>
      </c>
      <c r="J1390" s="164" t="s">
        <v>3775</v>
      </c>
      <c r="K1390" s="164" t="s">
        <v>1158</v>
      </c>
      <c r="L1390" s="1076" t="s">
        <v>1938</v>
      </c>
      <c r="M1390" s="1161" t="s">
        <v>1938</v>
      </c>
      <c r="N1390" s="1218">
        <v>43838</v>
      </c>
      <c r="O1390" s="196">
        <v>8</v>
      </c>
      <c r="P1390" s="196">
        <v>1</v>
      </c>
      <c r="Q1390" s="196">
        <v>2020</v>
      </c>
      <c r="R1390" s="1232">
        <f ca="1">DATEDIF(N1390,TODAY(),"Y")</f>
        <v>4</v>
      </c>
      <c r="S1390" s="1154" t="s">
        <v>4809</v>
      </c>
      <c r="T1390" s="164" t="s">
        <v>1939</v>
      </c>
      <c r="U1390" s="1154">
        <v>91671594</v>
      </c>
      <c r="V1390" s="1076" t="s">
        <v>53</v>
      </c>
      <c r="W1390" s="1152" t="s">
        <v>47</v>
      </c>
      <c r="X1390" s="1153" t="str">
        <f>UPPER(CONCATENATE(MID(AH1390,3,2),MID(AG1390,1,2),MID(Y1390,1,2),MID(Z1390,1,2),MID(AA1390,1,2),MID(AB1390,1,2),MID(AC1390,1,1)))</f>
        <v>952MEPEYUALV</v>
      </c>
      <c r="Y1390" s="164" t="s">
        <v>1062</v>
      </c>
      <c r="Z1390" s="164" t="s">
        <v>1066</v>
      </c>
      <c r="AA1390" s="164" t="s">
        <v>1067</v>
      </c>
      <c r="AB1390" s="164" t="s">
        <v>55</v>
      </c>
      <c r="AC1390" s="1151" t="s">
        <v>56</v>
      </c>
      <c r="AD1390" s="1154" t="s">
        <v>42</v>
      </c>
      <c r="AE1390" s="1292">
        <v>34758</v>
      </c>
      <c r="AF1390" s="164" t="s">
        <v>186</v>
      </c>
      <c r="AG1390" s="164" t="s">
        <v>155</v>
      </c>
      <c r="AH1390" s="164" t="s">
        <v>278</v>
      </c>
      <c r="AI1390" s="152" t="s">
        <v>4809</v>
      </c>
      <c r="AJ1390" s="164" t="s">
        <v>42</v>
      </c>
      <c r="AK1390" s="171">
        <v>3133174</v>
      </c>
      <c r="AL1390" s="1154" t="s">
        <v>2578</v>
      </c>
      <c r="AM1390" s="1312">
        <v>45211</v>
      </c>
      <c r="AN1390" s="1154" t="s">
        <v>49</v>
      </c>
      <c r="AO1390" s="1371">
        <v>45252</v>
      </c>
      <c r="AP1390" s="1154">
        <v>1</v>
      </c>
      <c r="AQ1390" s="171">
        <v>1</v>
      </c>
      <c r="AR1390" s="171">
        <v>1</v>
      </c>
      <c r="AS1390" s="1152" t="s">
        <v>47</v>
      </c>
      <c r="AT1390" s="1154" t="s">
        <v>84</v>
      </c>
      <c r="AU1390" s="398" t="s">
        <v>47</v>
      </c>
      <c r="AV1390" s="1154"/>
      <c r="AW1390" s="164"/>
      <c r="AX1390" s="1154"/>
      <c r="AY1390" s="164"/>
      <c r="AZ1390" s="1154"/>
      <c r="BA1390" s="1154"/>
      <c r="BB1390" s="164"/>
      <c r="BC1390" s="164"/>
      <c r="BD1390" s="164"/>
      <c r="BE1390" s="164"/>
      <c r="BF1390" s="164"/>
      <c r="BG1390" s="1439">
        <f>IF(V1390="NINGUNO",6, IF(V1390="NIVEL INICIAL 3 AÑOS",6,IF(V1390="NIVEL INICIAL 4 AÑOS",6, IF(V1390="NIVEL INICIAL 5 AÑOS",6, IF(V1390="PRIMARIA - 1ER GRADO",6, IF(V1390="PRIMARIA - 2DO GRADO",7, IF(V1390="PRIMARIA - 3ER GRADO",8, IF(V1390="PRIMARIA - 4TO GRADO",9, IF(V1390="PRIMARIA - 5TO GRADO",10, IF(V1390="PRIMARIA - 6TO GRADO",11, IF(V1390="SECUNDARIA - 1ER GRADO",12, IF(V1390="SECUNDARIA - 2DO GRADO",13, IF(V1390="SECUNDARIA - 3ER GRADO",14, IF(V1390="SECUNDARIA - 4TO GRADO",15))))))))))))))</f>
        <v>6</v>
      </c>
      <c r="BH1390" s="1342">
        <f>DATEDIF(N1390,"31/03/2024","Y")</f>
        <v>4</v>
      </c>
      <c r="BI1390" s="1439">
        <f>BH1390-BG1390</f>
        <v>-2</v>
      </c>
      <c r="BJ1390" s="1442" t="str">
        <f>IF(BI1390&lt;=1,"NO TIENE REZAGO", IF(BI1390=2,"2 AÑOS REZAGO", IF(BI1390=3,"3 AÑOS REZAGO", IF(BI1390&gt;=4, "4 AÑOS REZAGO A MÁS"))))</f>
        <v>NO TIENE REZAGO</v>
      </c>
      <c r="BK1390" s="164"/>
    </row>
    <row r="1391" spans="1:63" ht="18.75" customHeight="1">
      <c r="A1391" s="1151">
        <v>945</v>
      </c>
      <c r="B1391" t="s">
        <v>4811</v>
      </c>
      <c r="C1391" s="1154" t="s">
        <v>33</v>
      </c>
      <c r="D1391" s="1154" t="s">
        <v>33</v>
      </c>
      <c r="E1391" s="1161" t="s">
        <v>34</v>
      </c>
      <c r="F1391" s="1161">
        <v>921776825</v>
      </c>
      <c r="G1391" s="1061" t="str">
        <f>CONCATENATE(MID(Q1391,3,2),MID(P1391,1,2),MID(H1391,1,2),MID(I1391,1,2),MID(J1391,1,2), MID(K1391,1,2),MID(L1391,1,1))</f>
        <v>208URMUEIYAN</v>
      </c>
      <c r="H1391" s="1180" t="s">
        <v>473</v>
      </c>
      <c r="I1391" s="1180" t="s">
        <v>583</v>
      </c>
      <c r="J1391" s="1180" t="s">
        <v>4475</v>
      </c>
      <c r="K1391" s="1180" t="s">
        <v>4476</v>
      </c>
      <c r="L1391" s="1154" t="s">
        <v>1938</v>
      </c>
      <c r="M1391" s="1161" t="s">
        <v>1938</v>
      </c>
      <c r="N1391" s="1218">
        <v>44062</v>
      </c>
      <c r="O1391" s="196">
        <v>19</v>
      </c>
      <c r="P1391" s="196">
        <v>8</v>
      </c>
      <c r="Q1391" s="196">
        <v>2020</v>
      </c>
      <c r="R1391" s="1232">
        <f ca="1">DATEDIF(N1391,TODAY(),"Y")</f>
        <v>3</v>
      </c>
      <c r="S1391" s="1154" t="s">
        <v>4809</v>
      </c>
      <c r="T1391" s="1161" t="s">
        <v>2113</v>
      </c>
      <c r="U1391" s="1250" t="s">
        <v>4477</v>
      </c>
      <c r="V1391" s="1161" t="s">
        <v>53</v>
      </c>
      <c r="W1391" s="1152" t="s">
        <v>47</v>
      </c>
      <c r="X1391" s="1153" t="str">
        <f>UPPER(CONCATENATE(MID(AH1391,3,2),MID(AG1391,1,2),MID(Y1391,1,2),MID(Z1391,1,2),MID(AA1391,1,2),MID(AB1391,1,2),MID(AC1391,1,1)))</f>
        <v>8012MURISUNAV</v>
      </c>
      <c r="Y1391" s="1161" t="s">
        <v>583</v>
      </c>
      <c r="Z1391" s="1161" t="s">
        <v>1638</v>
      </c>
      <c r="AA1391" s="1161" t="s">
        <v>4478</v>
      </c>
      <c r="AB1391" s="1161" t="s">
        <v>4479</v>
      </c>
      <c r="AC1391" s="1151" t="s">
        <v>56</v>
      </c>
      <c r="AD1391" s="1164" t="s">
        <v>111</v>
      </c>
      <c r="AE1391" s="1218">
        <v>29585</v>
      </c>
      <c r="AF1391" s="1250" t="s">
        <v>241</v>
      </c>
      <c r="AG1391" s="1250" t="s">
        <v>206</v>
      </c>
      <c r="AH1391" s="1250" t="s">
        <v>46</v>
      </c>
      <c r="AI1391" s="152" t="s">
        <v>4809</v>
      </c>
      <c r="AJ1391" s="1156" t="s">
        <v>142</v>
      </c>
      <c r="AK1391" s="1335" t="s">
        <v>4177</v>
      </c>
      <c r="AL1391" s="1154" t="s">
        <v>2578</v>
      </c>
      <c r="AM1391" s="1293">
        <v>45257.823263888888</v>
      </c>
      <c r="AN1391" s="1154" t="s">
        <v>49</v>
      </c>
      <c r="AO1391" s="1371">
        <v>45261</v>
      </c>
      <c r="AP1391" s="1154">
        <v>1</v>
      </c>
      <c r="AQ1391" s="171">
        <v>1</v>
      </c>
      <c r="AR1391" s="196">
        <v>1</v>
      </c>
      <c r="AS1391" s="1403" t="s">
        <v>47</v>
      </c>
      <c r="AT1391" s="1161" t="s">
        <v>48</v>
      </c>
      <c r="AU1391" s="164" t="s">
        <v>47</v>
      </c>
      <c r="AW1391" s="164"/>
      <c r="AX1391" s="152"/>
      <c r="AY1391" s="164"/>
      <c r="AZ1391" s="152"/>
      <c r="BA1391" s="152"/>
      <c r="BB1391" s="164"/>
      <c r="BC1391" s="164"/>
      <c r="BD1391" s="164"/>
      <c r="BE1391" s="164"/>
      <c r="BF1391" s="164"/>
      <c r="BG1391" s="1439">
        <f>IF(V1391="NINGUNO",6, IF(V1391="NIVEL INICIAL 3 AÑOS",6,IF(V1391="NIVEL INICIAL 4 AÑOS",6, IF(V1391="NIVEL INICIAL 5 AÑOS",6, IF(V1391="PRIMARIA - 1ER GRADO",6, IF(V1391="PRIMARIA - 2DO GRADO",7, IF(V1391="PRIMARIA - 3ER GRADO",8, IF(V1391="PRIMARIA - 4TO GRADO",9, IF(V1391="PRIMARIA - 5TO GRADO",10, IF(V1391="PRIMARIA - 6TO GRADO",11, IF(V1391="SECUNDARIA - 1ER GRADO",12, IF(V1391="SECUNDARIA - 2DO GRADO",13, IF(V1391="SECUNDARIA - 3ER GRADO",14, IF(V1391="SECUNDARIA - 4TO GRADO",15))))))))))))))</f>
        <v>6</v>
      </c>
      <c r="BH1391" s="1342">
        <f>DATEDIF(N1391,"31/03/2024","Y")</f>
        <v>3</v>
      </c>
      <c r="BI1391" s="1439">
        <f>BH1391-BG1391</f>
        <v>-3</v>
      </c>
      <c r="BJ1391" s="1442" t="str">
        <f>IF(BI1391&lt;=1,"NO TIENE REZAGO", IF(BI1391=2,"2 AÑOS REZAGO", IF(BI1391=3,"3 AÑOS REZAGO", IF(BI1391&gt;=4, "4 AÑOS REZAGO A MÁS"))))</f>
        <v>NO TIENE REZAGO</v>
      </c>
      <c r="BK1391" s="164"/>
    </row>
    <row r="1392" spans="1:63" ht="18.75" customHeight="1">
      <c r="A1392" s="1151">
        <v>1238</v>
      </c>
      <c r="B1392" t="s">
        <v>5311</v>
      </c>
      <c r="C1392" s="1154" t="s">
        <v>33</v>
      </c>
      <c r="D1392" s="1154" t="s">
        <v>33</v>
      </c>
      <c r="E1392" s="1068" t="s">
        <v>335</v>
      </c>
      <c r="F1392" s="1068">
        <v>945440511</v>
      </c>
      <c r="G1392" s="1061" t="str">
        <f>CONCATENATE(MID(Q1392,3,2),MID(P1392,1,2),MID(H1392,1,2),MID(I1392,1,2),MID(J1392,1,2), MID(K1392,1,2),MID(L1392,1,1))</f>
        <v>205URRAMADES</v>
      </c>
      <c r="H1392" s="1182" t="s">
        <v>473</v>
      </c>
      <c r="I1392" s="1182" t="s">
        <v>218</v>
      </c>
      <c r="J1392" s="1182" t="s">
        <v>3029</v>
      </c>
      <c r="K1392" s="1182" t="s">
        <v>690</v>
      </c>
      <c r="L1392" s="152" t="s">
        <v>57</v>
      </c>
      <c r="M1392" s="1217" t="s">
        <v>57</v>
      </c>
      <c r="N1392" s="1219">
        <v>43963</v>
      </c>
      <c r="O1392" s="1071">
        <v>12</v>
      </c>
      <c r="P1392" s="1071">
        <v>5</v>
      </c>
      <c r="Q1392" s="1071">
        <v>2020</v>
      </c>
      <c r="R1392" s="1232">
        <f ca="1">DATEDIF(N1392,TODAY(),"Y")</f>
        <v>3</v>
      </c>
      <c r="S1392" s="1162" t="s">
        <v>4808</v>
      </c>
      <c r="T1392" s="1064" t="s">
        <v>2590</v>
      </c>
      <c r="U1392" s="1255" t="s">
        <v>3150</v>
      </c>
      <c r="V1392" s="1064" t="s">
        <v>53</v>
      </c>
      <c r="W1392" s="1152" t="s">
        <v>47</v>
      </c>
      <c r="X1392" s="1153" t="str">
        <f>UPPER(CONCATENATE(MID(AH1392,3,2),MID(AG1392,1,2),MID(Y1392,1,2),MID(Z1392,1,2),MID(AA1392,1,2),MID(AB1392,1,2),MID(AC1392,1,1)))</f>
        <v>9008URMIMARAV</v>
      </c>
      <c r="Y1392" s="1068" t="s">
        <v>473</v>
      </c>
      <c r="Z1392" s="1068" t="s">
        <v>797</v>
      </c>
      <c r="AA1392" s="1068" t="s">
        <v>6022</v>
      </c>
      <c r="AB1392" s="1068" t="s">
        <v>636</v>
      </c>
      <c r="AC1392" s="1151" t="s">
        <v>56</v>
      </c>
      <c r="AD1392" s="1152" t="s">
        <v>42</v>
      </c>
      <c r="AE1392" s="1287">
        <v>33110</v>
      </c>
      <c r="AF1392" s="1261" t="s">
        <v>274</v>
      </c>
      <c r="AG1392" s="1261" t="s">
        <v>394</v>
      </c>
      <c r="AH1392" s="1261" t="s">
        <v>508</v>
      </c>
      <c r="AI1392" s="1154" t="s">
        <v>4808</v>
      </c>
      <c r="AJ1392" s="1064" t="s">
        <v>42</v>
      </c>
      <c r="AK1392" s="1068" t="s">
        <v>120</v>
      </c>
      <c r="AL1392" s="1154" t="s">
        <v>2578</v>
      </c>
      <c r="AM1392" s="1351">
        <v>45308.751024305559</v>
      </c>
      <c r="AN1392" s="1154"/>
      <c r="AO1392" s="1362"/>
      <c r="AP1392" s="1151"/>
      <c r="AQ1392" s="1064"/>
      <c r="AR1392" s="1064"/>
      <c r="AS1392" s="1152" t="s">
        <v>47</v>
      </c>
      <c r="AT1392" s="164" t="s">
        <v>1210</v>
      </c>
      <c r="AU1392"/>
      <c r="AW1392" s="1062"/>
      <c r="AX1392" s="1357"/>
      <c r="AY1392" s="1062"/>
      <c r="AZ1392" s="152"/>
      <c r="BA1392" s="152"/>
      <c r="BB1392"/>
      <c r="BC1392"/>
      <c r="BD1392"/>
      <c r="BE1392"/>
      <c r="BF1392"/>
      <c r="BG1392" s="1439">
        <f>IF(V1392="NINGUNO",6, IF(V1392="NIVEL INICIAL 3 AÑOS",6,IF(V1392="NIVEL INICIAL 4 AÑOS",6, IF(V1392="NIVEL INICIAL 5 AÑOS",6, IF(V1392="PRIMARIA - 1ER GRADO",6, IF(V1392="PRIMARIA - 2DO GRADO",7, IF(V1392="PRIMARIA - 3ER GRADO",8, IF(V1392="PRIMARIA - 4TO GRADO",9, IF(V1392="PRIMARIA - 5TO GRADO",10, IF(V1392="PRIMARIA - 6TO GRADO",11, IF(V1392="SECUNDARIA - 1ER GRADO",12, IF(V1392="SECUNDARIA - 2DO GRADO",13, IF(V1392="SECUNDARIA - 3ER GRADO",14, IF(V1392="SECUNDARIA - 4TO GRADO",15))))))))))))))</f>
        <v>6</v>
      </c>
      <c r="BH1392" s="1342">
        <f>DATEDIF(N1392,"31/03/2024","Y")</f>
        <v>3</v>
      </c>
      <c r="BI1392" s="1439">
        <f>BH1392-BG1392</f>
        <v>-3</v>
      </c>
      <c r="BJ1392" s="1442" t="str">
        <f>IF(BI1392&lt;=1,"NO TIENE REZAGO", IF(BI1392=2,"2 AÑOS REZAGO", IF(BI1392=3,"3 AÑOS REZAGO", IF(BI1392&gt;=4, "4 AÑOS REZAGO A MÁS"))))</f>
        <v>NO TIENE REZAGO</v>
      </c>
      <c r="BK1392"/>
    </row>
    <row r="1393" spans="1:63" ht="18.75" customHeight="1">
      <c r="A1393" s="1151">
        <v>1270</v>
      </c>
      <c r="B1393" t="s">
        <v>5311</v>
      </c>
      <c r="C1393" s="1154" t="s">
        <v>33</v>
      </c>
      <c r="D1393" s="1154" t="s">
        <v>33</v>
      </c>
      <c r="E1393" s="1068" t="s">
        <v>335</v>
      </c>
      <c r="F1393" s="1068">
        <v>945440511</v>
      </c>
      <c r="G1393" s="1061" t="str">
        <f>CONCATENATE(MID(Q1393,3,2),MID(P1393,1,2),MID(H1393,1,2),MID(I1393,1,2),MID(J1393,1,2), MID(K1393,1,2),MID(L1393,1,1))</f>
        <v>1312URRANARAS</v>
      </c>
      <c r="H1393" s="1182" t="s">
        <v>473</v>
      </c>
      <c r="I1393" s="1182" t="s">
        <v>218</v>
      </c>
      <c r="J1393" s="1182" t="s">
        <v>1260</v>
      </c>
      <c r="K1393" s="1182" t="s">
        <v>5886</v>
      </c>
      <c r="L1393" s="152" t="s">
        <v>57</v>
      </c>
      <c r="M1393" s="1217" t="s">
        <v>57</v>
      </c>
      <c r="N1393" s="1219">
        <v>41618</v>
      </c>
      <c r="O1393" s="1071">
        <v>10</v>
      </c>
      <c r="P1393" s="1071">
        <v>12</v>
      </c>
      <c r="Q1393" s="1071">
        <v>2013</v>
      </c>
      <c r="R1393" s="1232">
        <f ca="1">DATEDIF(N1393,TODAY(),"Y")</f>
        <v>10</v>
      </c>
      <c r="S1393" s="1069" t="s">
        <v>4809</v>
      </c>
      <c r="T1393" s="1064" t="s">
        <v>2590</v>
      </c>
      <c r="U1393" s="1068">
        <v>1931</v>
      </c>
      <c r="V1393" s="1058" t="s">
        <v>2644</v>
      </c>
      <c r="W1393" s="1152" t="s">
        <v>47</v>
      </c>
      <c r="X1393" s="1153" t="str">
        <f>UPPER(CONCATENATE(MID(AH1393,3,2),MID(AG1393,1,2),MID(Y1393,1,2),MID(Z1393,1,2),MID(AA1393,1,2),MID(AB1393,1,2),MID(AC1393,1,1)))</f>
        <v>9008URMIMARAV</v>
      </c>
      <c r="Y1393" s="1068" t="s">
        <v>473</v>
      </c>
      <c r="Z1393" s="1068" t="s">
        <v>797</v>
      </c>
      <c r="AA1393" s="1068" t="s">
        <v>6022</v>
      </c>
      <c r="AB1393" s="1068" t="s">
        <v>636</v>
      </c>
      <c r="AC1393" s="1151" t="s">
        <v>56</v>
      </c>
      <c r="AD1393" s="1152" t="s">
        <v>42</v>
      </c>
      <c r="AE1393" s="1287">
        <v>33110</v>
      </c>
      <c r="AF1393" s="1261" t="s">
        <v>274</v>
      </c>
      <c r="AG1393" s="1261" t="s">
        <v>394</v>
      </c>
      <c r="AH1393" s="1261" t="s">
        <v>508</v>
      </c>
      <c r="AI1393" s="1154" t="s">
        <v>4809</v>
      </c>
      <c r="AJ1393" s="1064" t="s">
        <v>42</v>
      </c>
      <c r="AK1393" s="1068" t="s">
        <v>40</v>
      </c>
      <c r="AL1393" s="1154" t="s">
        <v>2578</v>
      </c>
      <c r="AM1393" s="1351">
        <v>45308.748346759261</v>
      </c>
      <c r="AN1393" s="1154" t="s">
        <v>49</v>
      </c>
      <c r="AO1393" s="1362">
        <v>45314</v>
      </c>
      <c r="AP1393" s="1151">
        <v>2</v>
      </c>
      <c r="AQ1393" s="1064">
        <v>1</v>
      </c>
      <c r="AR1393" s="1064">
        <v>1</v>
      </c>
      <c r="AS1393" s="1405" t="s">
        <v>47</v>
      </c>
      <c r="AT1393" s="164" t="s">
        <v>1210</v>
      </c>
      <c r="AU1393"/>
      <c r="AW1393" s="1062"/>
      <c r="AX1393" s="1357"/>
      <c r="AY1393" s="1062"/>
      <c r="AZ1393" s="152"/>
      <c r="BA1393" s="152"/>
      <c r="BB1393"/>
      <c r="BC1393"/>
      <c r="BD1393"/>
      <c r="BE1393"/>
      <c r="BF1393"/>
      <c r="BG1393" s="1439">
        <f>IF(V1393="NINGUNO",6, IF(V1393="NIVEL INICIAL 3 AÑOS",6,IF(V1393="NIVEL INICIAL 4 AÑOS",6, IF(V1393="NIVEL INICIAL 5 AÑOS",6, IF(V1393="PRIMARIA - 1ER GRADO",6, IF(V1393="PRIMARIA - 2DO GRADO",7, IF(V1393="PRIMARIA - 3ER GRADO",8, IF(V1393="PRIMARIA - 4TO GRADO",9, IF(V1393="PRIMARIA - 5TO GRADO",10, IF(V1393="PRIMARIA - 6TO GRADO",11, IF(V1393="SECUNDARIA - 1ER GRADO",12, IF(V1393="SECUNDARIA - 2DO GRADO",13, IF(V1393="SECUNDARIA - 3ER GRADO",14, IF(V1393="SECUNDARIA - 4TO GRADO",15))))))))))))))</f>
        <v>9</v>
      </c>
      <c r="BH1393" s="1342">
        <f>DATEDIF(N1393,"31/03/2024","Y")</f>
        <v>10</v>
      </c>
      <c r="BI1393" s="1439">
        <f>BH1393-BG1393</f>
        <v>1</v>
      </c>
      <c r="BJ1393" s="1442" t="str">
        <f>IF(BI1393&lt;=1,"NO TIENE REZAGO", IF(BI1393=2,"2 AÑOS REZAGO", IF(BI1393=3,"3 AÑOS REZAGO", IF(BI1393&gt;=4, "4 AÑOS REZAGO A MÁS"))))</f>
        <v>NO TIENE REZAGO</v>
      </c>
      <c r="BK1393"/>
    </row>
    <row r="1394" spans="1:63" ht="18.75" customHeight="1">
      <c r="A1394" s="1151">
        <v>492</v>
      </c>
      <c r="B1394" s="1152" t="s">
        <v>2836</v>
      </c>
      <c r="C1394" s="1154" t="s">
        <v>33</v>
      </c>
      <c r="D1394" s="1154" t="s">
        <v>33</v>
      </c>
      <c r="E1394" s="1158" t="s">
        <v>60</v>
      </c>
      <c r="F1394" s="1154">
        <v>973514425</v>
      </c>
      <c r="G1394" s="1061" t="str">
        <f>CONCATENATE(MID(Q1394,3,2),MID(P1394,1,2),MID(H1394,1,2),MID(I1394,1,2),MID(J1394,1,2), MID(K1394,1,2),MID(L1394,1,1))</f>
        <v>1110URBEGLKAS</v>
      </c>
      <c r="H1394" s="164" t="s">
        <v>3373</v>
      </c>
      <c r="I1394" s="164" t="s">
        <v>1209</v>
      </c>
      <c r="J1394" s="164" t="s">
        <v>3374</v>
      </c>
      <c r="K1394" s="164" t="s">
        <v>3375</v>
      </c>
      <c r="L1394" s="1154" t="s">
        <v>57</v>
      </c>
      <c r="M1394" s="1217" t="s">
        <v>57</v>
      </c>
      <c r="N1394" s="1218">
        <v>40831</v>
      </c>
      <c r="O1394" s="196">
        <v>15</v>
      </c>
      <c r="P1394" s="196">
        <v>10</v>
      </c>
      <c r="Q1394" s="196">
        <v>2011</v>
      </c>
      <c r="R1394" s="1232">
        <f ca="1">DATEDIF(N1394,TODAY(),"Y")</f>
        <v>12</v>
      </c>
      <c r="S1394" s="1154" t="s">
        <v>4809</v>
      </c>
      <c r="T1394" s="1163" t="s">
        <v>86</v>
      </c>
      <c r="U1394" s="1246" t="s">
        <v>3376</v>
      </c>
      <c r="V1394" s="1058" t="s">
        <v>2586</v>
      </c>
      <c r="W1394" s="1152" t="s">
        <v>47</v>
      </c>
      <c r="X1394" s="1153" t="str">
        <f>UPPER(CONCATENATE(MID(AH1394,3,2),MID(AG1394,1,2),MID(Y1394,1,2),MID(Z1394,1,2),MID(AA1394,1,2),MID(AB1394,1,2),MID(AC1394,1,1)))</f>
        <v>883NIBEMAXAV</v>
      </c>
      <c r="Y1394" s="164" t="s">
        <v>1208</v>
      </c>
      <c r="Z1394" s="164" t="s">
        <v>1209</v>
      </c>
      <c r="AA1394" s="164" t="s">
        <v>1210</v>
      </c>
      <c r="AB1394" s="164" t="s">
        <v>1211</v>
      </c>
      <c r="AC1394" s="1151" t="s">
        <v>56</v>
      </c>
      <c r="AD1394" s="1164" t="s">
        <v>111</v>
      </c>
      <c r="AE1394" s="1286">
        <v>32205</v>
      </c>
      <c r="AF1394" s="164" t="s">
        <v>253</v>
      </c>
      <c r="AG1394" s="164" t="s">
        <v>253</v>
      </c>
      <c r="AH1394" s="164" t="s">
        <v>254</v>
      </c>
      <c r="AI1394" s="152" t="s">
        <v>4809</v>
      </c>
      <c r="AJ1394" s="1156" t="s">
        <v>142</v>
      </c>
      <c r="AK1394" s="1330" t="s">
        <v>1212</v>
      </c>
      <c r="AL1394" s="1154" t="s">
        <v>2578</v>
      </c>
      <c r="AM1394" s="1293">
        <v>45226.656331018516</v>
      </c>
      <c r="AN1394" s="1154" t="s">
        <v>49</v>
      </c>
      <c r="AO1394" s="1292">
        <v>45251</v>
      </c>
      <c r="AP1394" s="1154">
        <v>1</v>
      </c>
      <c r="AQ1394" s="171">
        <v>1</v>
      </c>
      <c r="AR1394" s="171">
        <v>2</v>
      </c>
      <c r="AS1394" s="1152" t="s">
        <v>47</v>
      </c>
      <c r="AT1394" s="1154" t="s">
        <v>67</v>
      </c>
      <c r="AU1394" s="398" t="s">
        <v>47</v>
      </c>
      <c r="AV1394" s="1154"/>
      <c r="AW1394" s="164"/>
      <c r="AX1394" s="1154"/>
      <c r="AY1394" s="164"/>
      <c r="AZ1394" s="1154"/>
      <c r="BA1394" s="1154"/>
      <c r="BB1394" s="164"/>
      <c r="BC1394" s="164"/>
      <c r="BD1394" s="164"/>
      <c r="BE1394" s="164"/>
      <c r="BF1394" s="164"/>
      <c r="BG1394" s="1439">
        <f>IF(V1394="NINGUNO",6, IF(V1394="NIVEL INICIAL 3 AÑOS",6,IF(V1394="NIVEL INICIAL 4 AÑOS",6, IF(V1394="NIVEL INICIAL 5 AÑOS",6, IF(V1394="PRIMARIA - 1ER GRADO",6, IF(V1394="PRIMARIA - 2DO GRADO",7, IF(V1394="PRIMARIA - 3ER GRADO",8, IF(V1394="PRIMARIA - 4TO GRADO",9, IF(V1394="PRIMARIA - 5TO GRADO",10, IF(V1394="PRIMARIA - 6TO GRADO",11, IF(V1394="SECUNDARIA - 1ER GRADO",12, IF(V1394="SECUNDARIA - 2DO GRADO",13, IF(V1394="SECUNDARIA - 3ER GRADO",14, IF(V1394="SECUNDARIA - 4TO GRADO",15))))))))))))))</f>
        <v>11</v>
      </c>
      <c r="BH1394" s="1342">
        <f>DATEDIF(N1394,"31/03/2024","Y")</f>
        <v>12</v>
      </c>
      <c r="BI1394" s="1439">
        <f>BH1394-BG1394</f>
        <v>1</v>
      </c>
      <c r="BJ1394" s="1442" t="str">
        <f>IF(BI1394&lt;=1,"NO TIENE REZAGO", IF(BI1394=2,"2 AÑOS REZAGO", IF(BI1394=3,"3 AÑOS REZAGO", IF(BI1394&gt;=4, "4 AÑOS REZAGO A MÁS"))))</f>
        <v>NO TIENE REZAGO</v>
      </c>
      <c r="BK1394" s="164"/>
    </row>
    <row r="1395" spans="1:63" ht="18.75" customHeight="1">
      <c r="A1395" s="1151">
        <v>1413</v>
      </c>
      <c r="B1395" s="421" t="s">
        <v>5311</v>
      </c>
      <c r="C1395" s="1154" t="s">
        <v>5146</v>
      </c>
      <c r="D1395" s="421" t="s">
        <v>126</v>
      </c>
      <c r="E1395" s="1069" t="s">
        <v>126</v>
      </c>
      <c r="F1395" s="1159">
        <v>946338692</v>
      </c>
      <c r="G1395" s="1061" t="str">
        <f>CONCATENATE(MID(Q1395,3,2),MID(P1395,1,2),MID(H1395,1,2),MID(I1395,1,2),MID(J1395,1,2), MID(K1395,1,2),MID(L1395,1,1))</f>
        <v>207VAAMBAVIN</v>
      </c>
      <c r="H1395" s="827" t="s">
        <v>1650</v>
      </c>
      <c r="I1395" s="827" t="s">
        <v>1823</v>
      </c>
      <c r="J1395" s="827" t="s">
        <v>501</v>
      </c>
      <c r="K1395" s="827" t="s">
        <v>1158</v>
      </c>
      <c r="L1395" s="1154" t="s">
        <v>1938</v>
      </c>
      <c r="M1395" s="1161" t="s">
        <v>1938</v>
      </c>
      <c r="N1395" s="1221">
        <v>44018</v>
      </c>
      <c r="O1395" s="1233">
        <v>6</v>
      </c>
      <c r="P1395" s="1233">
        <v>7</v>
      </c>
      <c r="Q1395" s="1233">
        <v>2020</v>
      </c>
      <c r="R1395" s="1232">
        <f t="shared" ref="R1395:R1400" ca="1" si="520">DATEDIF(N1395,TODAY(),"Y")</f>
        <v>3</v>
      </c>
      <c r="S1395" s="1069" t="s">
        <v>4809</v>
      </c>
      <c r="T1395" s="1163" t="s">
        <v>2113</v>
      </c>
      <c r="U1395" s="1159" t="s">
        <v>6361</v>
      </c>
      <c r="V1395" s="1159" t="s">
        <v>53</v>
      </c>
      <c r="W1395" s="1152" t="s">
        <v>47</v>
      </c>
      <c r="X1395" s="1153" t="str">
        <f t="shared" ref="X1395:X1400" si="521">UPPER(CONCATENATE(MID(AH1395,3,2),MID(AG1395,1,2),MID(Y1395,1,2),MID(Z1395,1,2),MID(AA1395,1,2),MID(AB1395,1,2),MID(AC1395,1,1)))</f>
        <v>984AMHEDACHV</v>
      </c>
      <c r="Y1395" s="1184" t="s">
        <v>1823</v>
      </c>
      <c r="Z1395" s="1184" t="s">
        <v>486</v>
      </c>
      <c r="AA1395" s="1184" t="s">
        <v>6399</v>
      </c>
      <c r="AB1395" s="1184" t="s">
        <v>441</v>
      </c>
      <c r="AC1395" s="1151" t="s">
        <v>56</v>
      </c>
      <c r="AD1395" s="1164" t="s">
        <v>111</v>
      </c>
      <c r="AE1395" s="1291">
        <v>35896</v>
      </c>
      <c r="AF1395" s="1159">
        <v>11</v>
      </c>
      <c r="AG1395" s="1159">
        <v>4</v>
      </c>
      <c r="AH1395" s="1159">
        <v>1998</v>
      </c>
      <c r="AI1395" s="1154" t="s">
        <v>4809</v>
      </c>
      <c r="AJ1395" s="1184" t="s">
        <v>112</v>
      </c>
      <c r="AK1395" s="1337" t="s">
        <v>6400</v>
      </c>
      <c r="AL1395" s="1154" t="s">
        <v>2578</v>
      </c>
      <c r="AM1395" s="1354">
        <v>45204</v>
      </c>
      <c r="AN1395" s="1154" t="s">
        <v>49</v>
      </c>
      <c r="AO1395" s="1354">
        <v>45299</v>
      </c>
      <c r="AP1395" s="152">
        <v>1</v>
      </c>
      <c r="AQ1395" s="1233">
        <v>1</v>
      </c>
      <c r="AR1395" s="1233">
        <v>1</v>
      </c>
      <c r="AS1395" s="1405" t="s">
        <v>47</v>
      </c>
      <c r="AT1395" s="171" t="s">
        <v>1494</v>
      </c>
      <c r="AU1395" s="476"/>
      <c r="AV1395" s="152" t="s">
        <v>47</v>
      </c>
      <c r="AW1395" s="871" t="s">
        <v>6414</v>
      </c>
      <c r="AX1395" s="1354">
        <v>45301</v>
      </c>
      <c r="AY1395" s="1013"/>
      <c r="AZ1395" s="152"/>
      <c r="BA1395" s="152"/>
      <c r="BG1395" s="1439">
        <f t="shared" ref="BG1395:BG1400" si="522">IF(V1395="NINGUNO",6, IF(V1395="NIVEL INICIAL 3 AÑOS",6,IF(V1395="NIVEL INICIAL 4 AÑOS",6, IF(V1395="NIVEL INICIAL 5 AÑOS",6, IF(V1395="PRIMARIA - 1ER GRADO",6, IF(V1395="PRIMARIA - 2DO GRADO",7, IF(V1395="PRIMARIA - 3ER GRADO",8, IF(V1395="PRIMARIA - 4TO GRADO",9, IF(V1395="PRIMARIA - 5TO GRADO",10, IF(V1395="PRIMARIA - 6TO GRADO",11, IF(V1395="SECUNDARIA - 1ER GRADO",12, IF(V1395="SECUNDARIA - 2DO GRADO",13, IF(V1395="SECUNDARIA - 3ER GRADO",14, IF(V1395="SECUNDARIA - 4TO GRADO",15))))))))))))))</f>
        <v>6</v>
      </c>
      <c r="BH1395" s="1342">
        <f t="shared" ref="BH1395:BH1400" si="523">DATEDIF(N1395,"31/03/2024","Y")</f>
        <v>3</v>
      </c>
      <c r="BI1395" s="1439">
        <f t="shared" ref="BI1395:BI1400" si="524">BH1395-BG1395</f>
        <v>-3</v>
      </c>
      <c r="BJ1395" s="1442" t="str">
        <f t="shared" ref="BJ1395:BJ1400" si="525">IF(BI1395&lt;=1,"NO TIENE REZAGO", IF(BI1395=2,"2 AÑOS REZAGO", IF(BI1395=3,"3 AÑOS REZAGO", IF(BI1395&gt;=4, "4 AÑOS REZAGO A MÁS"))))</f>
        <v>NO TIENE REZAGO</v>
      </c>
    </row>
    <row r="1396" spans="1:63" ht="18.75" customHeight="1">
      <c r="A1396" s="1151">
        <v>590</v>
      </c>
      <c r="B1396" s="1152" t="s">
        <v>2836</v>
      </c>
      <c r="C1396" s="1154" t="s">
        <v>33</v>
      </c>
      <c r="D1396" s="1154" t="s">
        <v>33</v>
      </c>
      <c r="E1396" s="1154" t="s">
        <v>116</v>
      </c>
      <c r="F1396" s="1154" t="s">
        <v>1485</v>
      </c>
      <c r="G1396" s="1061" t="str">
        <f>CONCATENATE(MID(Q1396,3,2),MID(P1396,1,2),MID(H1396,1,2),MID(I1396,1,2),MID(J1396,1,2), MID(K1396,1,2),MID(L1396,1,1))</f>
        <v>199VAROEMALP</v>
      </c>
      <c r="H1396" s="164" t="s">
        <v>1650</v>
      </c>
      <c r="I1396" s="164" t="s">
        <v>226</v>
      </c>
      <c r="J1396" s="164" t="s">
        <v>3546</v>
      </c>
      <c r="K1396" s="164" t="s">
        <v>3547</v>
      </c>
      <c r="L1396" s="1076" t="s">
        <v>42</v>
      </c>
      <c r="M1396" s="1076" t="s">
        <v>42</v>
      </c>
      <c r="N1396" s="1218">
        <v>43713</v>
      </c>
      <c r="O1396" s="196">
        <v>5</v>
      </c>
      <c r="P1396" s="196">
        <v>9</v>
      </c>
      <c r="Q1396" s="196">
        <v>2019</v>
      </c>
      <c r="R1396" s="1232">
        <f t="shared" ca="1" si="520"/>
        <v>4</v>
      </c>
      <c r="S1396" s="1154" t="s">
        <v>4809</v>
      </c>
      <c r="T1396" s="164" t="s">
        <v>42</v>
      </c>
      <c r="U1396" s="1245" t="s">
        <v>3548</v>
      </c>
      <c r="V1396" s="1076" t="s">
        <v>53</v>
      </c>
      <c r="W1396" s="1152" t="s">
        <v>47</v>
      </c>
      <c r="X1396" s="1153" t="str">
        <f t="shared" si="521"/>
        <v>9511ROVEMAAYV</v>
      </c>
      <c r="Y1396" s="164" t="s">
        <v>226</v>
      </c>
      <c r="Z1396" s="164" t="s">
        <v>711</v>
      </c>
      <c r="AA1396" s="164" t="s">
        <v>1486</v>
      </c>
      <c r="AB1396" s="164" t="s">
        <v>1487</v>
      </c>
      <c r="AC1396" s="1151" t="s">
        <v>56</v>
      </c>
      <c r="AD1396" s="1164" t="s">
        <v>57</v>
      </c>
      <c r="AE1396" s="1286">
        <v>35023</v>
      </c>
      <c r="AF1396" s="164" t="s">
        <v>122</v>
      </c>
      <c r="AG1396" s="164" t="s">
        <v>65</v>
      </c>
      <c r="AH1396" s="164" t="s">
        <v>278</v>
      </c>
      <c r="AI1396" s="152" t="s">
        <v>4809</v>
      </c>
      <c r="AJ1396" s="1190" t="s">
        <v>58</v>
      </c>
      <c r="AK1396" s="1330">
        <v>24738715</v>
      </c>
      <c r="AL1396" s="1154" t="s">
        <v>2578</v>
      </c>
      <c r="AM1396" s="1293">
        <v>45241.336509560184</v>
      </c>
      <c r="AN1396" s="1154" t="s">
        <v>49</v>
      </c>
      <c r="AO1396" s="1312">
        <v>45258</v>
      </c>
      <c r="AP1396" s="1154">
        <v>1</v>
      </c>
      <c r="AQ1396" s="171">
        <v>1</v>
      </c>
      <c r="AR1396" s="171">
        <v>1</v>
      </c>
      <c r="AS1396" s="1152" t="s">
        <v>47</v>
      </c>
      <c r="AT1396" s="1154" t="s">
        <v>76</v>
      </c>
      <c r="AU1396" s="398" t="s">
        <v>47</v>
      </c>
      <c r="AV1396" s="1154"/>
      <c r="AW1396" s="164"/>
      <c r="AX1396" s="1154"/>
      <c r="AY1396" s="164"/>
      <c r="AZ1396" s="1154"/>
      <c r="BA1396" s="1154"/>
      <c r="BB1396" s="164"/>
      <c r="BC1396" s="164"/>
      <c r="BD1396" s="164"/>
      <c r="BE1396" s="164"/>
      <c r="BF1396" s="164"/>
      <c r="BG1396" s="1439">
        <f t="shared" si="522"/>
        <v>6</v>
      </c>
      <c r="BH1396" s="1342">
        <f t="shared" si="523"/>
        <v>4</v>
      </c>
      <c r="BI1396" s="1439">
        <f t="shared" si="524"/>
        <v>-2</v>
      </c>
      <c r="BJ1396" s="1442" t="str">
        <f t="shared" si="525"/>
        <v>NO TIENE REZAGO</v>
      </c>
      <c r="BK1396" s="164"/>
    </row>
    <row r="1397" spans="1:63" ht="18.75" customHeight="1">
      <c r="A1397" s="1151">
        <v>1095</v>
      </c>
      <c r="B1397" t="s">
        <v>5311</v>
      </c>
      <c r="C1397" s="1154" t="s">
        <v>33</v>
      </c>
      <c r="D1397" s="1154" t="s">
        <v>33</v>
      </c>
      <c r="E1397" s="1157" t="s">
        <v>68</v>
      </c>
      <c r="F1397" s="1157">
        <v>975645841</v>
      </c>
      <c r="G1397" s="1061" t="str">
        <f>CONCATENATE(MID(Q1397,3,2),MID(P1397,1,2),MID(H1397,1,2),MID(I1397,1,2),MID(J1397,1,2), MID(K1397,1,2),MID(L1397,1,1))</f>
        <v>212VAVEMAENS</v>
      </c>
      <c r="H1397" s="164" t="s">
        <v>5377</v>
      </c>
      <c r="I1397" s="164" t="s">
        <v>1216</v>
      </c>
      <c r="J1397" s="164" t="s">
        <v>2870</v>
      </c>
      <c r="K1397" s="164" t="s">
        <v>5378</v>
      </c>
      <c r="L1397" s="152" t="s">
        <v>57</v>
      </c>
      <c r="M1397" s="1217" t="s">
        <v>57</v>
      </c>
      <c r="N1397" s="1220">
        <v>44255</v>
      </c>
      <c r="O1397" s="1232">
        <v>28</v>
      </c>
      <c r="P1397" s="1232">
        <v>2</v>
      </c>
      <c r="Q1397" s="1232">
        <v>2021</v>
      </c>
      <c r="R1397" s="1232">
        <f t="shared" ca="1" si="520"/>
        <v>3</v>
      </c>
      <c r="S1397" s="1162" t="s">
        <v>4808</v>
      </c>
      <c r="T1397" s="1004" t="s">
        <v>2590</v>
      </c>
      <c r="U1397" s="1004">
        <v>465</v>
      </c>
      <c r="V1397" s="1161" t="s">
        <v>53</v>
      </c>
      <c r="W1397" s="1152" t="s">
        <v>47</v>
      </c>
      <c r="X1397" s="1153" t="str">
        <f t="shared" si="521"/>
        <v>9010NIVEMADEV</v>
      </c>
      <c r="Y1397" s="1004" t="s">
        <v>5452</v>
      </c>
      <c r="Z1397" s="1004" t="s">
        <v>1216</v>
      </c>
      <c r="AA1397" s="1004" t="s">
        <v>2122</v>
      </c>
      <c r="AB1397" s="1004" t="s">
        <v>5448</v>
      </c>
      <c r="AC1397" s="1151" t="s">
        <v>56</v>
      </c>
      <c r="AD1397" s="1164" t="s">
        <v>57</v>
      </c>
      <c r="AE1397" s="1289">
        <v>33156</v>
      </c>
      <c r="AF1397" s="1004">
        <v>10</v>
      </c>
      <c r="AG1397" s="1004">
        <v>10</v>
      </c>
      <c r="AH1397" s="1004">
        <v>1990</v>
      </c>
      <c r="AI1397" s="1154" t="s">
        <v>4809</v>
      </c>
      <c r="AJ1397" s="1004" t="s">
        <v>5435</v>
      </c>
      <c r="AK1397" s="1348">
        <v>20342403</v>
      </c>
      <c r="AL1397" s="1154" t="s">
        <v>2578</v>
      </c>
      <c r="AM1397" s="1353">
        <v>45255</v>
      </c>
      <c r="AN1397" s="1154" t="s">
        <v>49</v>
      </c>
      <c r="AO1397" s="1353">
        <v>45294</v>
      </c>
      <c r="AP1397" s="1157">
        <v>1</v>
      </c>
      <c r="AQ1397" s="1232">
        <v>1</v>
      </c>
      <c r="AR1397" s="1232">
        <v>1</v>
      </c>
      <c r="AS1397" s="1404" t="s">
        <v>47</v>
      </c>
      <c r="AT1397" s="164" t="s">
        <v>5498</v>
      </c>
      <c r="AU1397"/>
      <c r="AW1397" s="1004"/>
      <c r="AX1397" s="1157"/>
      <c r="AY1397" s="1004"/>
      <c r="AZ1397" s="152"/>
      <c r="BA1397" s="152"/>
      <c r="BB1397"/>
      <c r="BC1397"/>
      <c r="BD1397"/>
      <c r="BE1397"/>
      <c r="BF1397"/>
      <c r="BG1397" s="1439">
        <f t="shared" si="522"/>
        <v>6</v>
      </c>
      <c r="BH1397" s="1342">
        <f t="shared" si="523"/>
        <v>3</v>
      </c>
      <c r="BI1397" s="1439">
        <f t="shared" si="524"/>
        <v>-3</v>
      </c>
      <c r="BJ1397" s="1442" t="str">
        <f t="shared" si="525"/>
        <v>NO TIENE REZAGO</v>
      </c>
      <c r="BK1397"/>
    </row>
    <row r="1398" spans="1:63" ht="18.75" customHeight="1">
      <c r="A1398" s="1151">
        <v>660</v>
      </c>
      <c r="B1398" s="1152" t="s">
        <v>2836</v>
      </c>
      <c r="C1398" s="1154" t="s">
        <v>33</v>
      </c>
      <c r="D1398" s="1154" t="s">
        <v>33</v>
      </c>
      <c r="E1398" s="1154" t="s">
        <v>279</v>
      </c>
      <c r="F1398" s="1154" t="s">
        <v>1654</v>
      </c>
      <c r="G1398" s="1061" t="str">
        <f>CONCATENATE(MID(Q1398,3,2),MID(P1398,1,2),MID(H1398,1,2),MID(I1398,1,2),MID(J1398,1,2), MID(K1398,1,2),MID(L1398,1,1))</f>
        <v>195VAPELEALN</v>
      </c>
      <c r="H1398" s="164" t="s">
        <v>3683</v>
      </c>
      <c r="I1398" s="164" t="s">
        <v>1004</v>
      </c>
      <c r="J1398" s="164" t="s">
        <v>3684</v>
      </c>
      <c r="K1398" s="164" t="s">
        <v>3685</v>
      </c>
      <c r="L1398" s="1076" t="s">
        <v>1938</v>
      </c>
      <c r="M1398" s="1161" t="s">
        <v>1938</v>
      </c>
      <c r="N1398" s="1218">
        <v>43593</v>
      </c>
      <c r="O1398" s="196">
        <v>8</v>
      </c>
      <c r="P1398" s="196">
        <v>5</v>
      </c>
      <c r="Q1398" s="196">
        <v>2019</v>
      </c>
      <c r="R1398" s="1232">
        <f t="shared" ca="1" si="520"/>
        <v>4</v>
      </c>
      <c r="S1398" s="1154" t="s">
        <v>4808</v>
      </c>
      <c r="T1398" s="1154" t="s">
        <v>1939</v>
      </c>
      <c r="U1398" s="1154">
        <v>91314371</v>
      </c>
      <c r="V1398" s="1076" t="s">
        <v>53</v>
      </c>
      <c r="W1398" s="1152" t="s">
        <v>47</v>
      </c>
      <c r="X1398" s="1153" t="str">
        <f t="shared" si="521"/>
        <v>906VAPELIPIV</v>
      </c>
      <c r="Y1398" s="164" t="s">
        <v>1655</v>
      </c>
      <c r="Z1398" s="164" t="s">
        <v>1004</v>
      </c>
      <c r="AA1398" s="164" t="s">
        <v>1656</v>
      </c>
      <c r="AB1398" s="164" t="s">
        <v>1657</v>
      </c>
      <c r="AC1398" s="1151" t="s">
        <v>56</v>
      </c>
      <c r="AD1398" s="1164" t="s">
        <v>111</v>
      </c>
      <c r="AE1398" s="1286">
        <v>33040</v>
      </c>
      <c r="AF1398" s="164" t="s">
        <v>267</v>
      </c>
      <c r="AG1398" s="164" t="s">
        <v>74</v>
      </c>
      <c r="AH1398" s="164" t="s">
        <v>508</v>
      </c>
      <c r="AI1398" s="152" t="s">
        <v>4809</v>
      </c>
      <c r="AJ1398" s="1156" t="s">
        <v>142</v>
      </c>
      <c r="AK1398" s="343" t="s">
        <v>1658</v>
      </c>
      <c r="AL1398" s="1154" t="s">
        <v>2578</v>
      </c>
      <c r="AM1398" s="1356">
        <v>45201</v>
      </c>
      <c r="AN1398" s="1154" t="s">
        <v>49</v>
      </c>
      <c r="AO1398" s="1371">
        <v>45249</v>
      </c>
      <c r="AP1398" s="1154">
        <v>1</v>
      </c>
      <c r="AQ1398" s="171">
        <v>1</v>
      </c>
      <c r="AR1398" s="171">
        <v>1</v>
      </c>
      <c r="AS1398" s="1152" t="s">
        <v>47</v>
      </c>
      <c r="AT1398" s="1154" t="s">
        <v>188</v>
      </c>
      <c r="AU1398" s="398" t="s">
        <v>47</v>
      </c>
      <c r="AV1398" s="1154"/>
      <c r="AW1398" s="164"/>
      <c r="AX1398" s="1154"/>
      <c r="AY1398" s="164"/>
      <c r="AZ1398" s="1154"/>
      <c r="BA1398" s="1154"/>
      <c r="BB1398" s="164"/>
      <c r="BC1398" s="164"/>
      <c r="BD1398" s="164"/>
      <c r="BE1398" s="164"/>
      <c r="BF1398" s="164"/>
      <c r="BG1398" s="1439">
        <f t="shared" si="522"/>
        <v>6</v>
      </c>
      <c r="BH1398" s="1342">
        <f t="shared" si="523"/>
        <v>4</v>
      </c>
      <c r="BI1398" s="1439">
        <f t="shared" si="524"/>
        <v>-2</v>
      </c>
      <c r="BJ1398" s="1442" t="str">
        <f t="shared" si="525"/>
        <v>NO TIENE REZAGO</v>
      </c>
      <c r="BK1398" s="164"/>
    </row>
    <row r="1399" spans="1:63" ht="18.75" customHeight="1">
      <c r="A1399" s="1151">
        <v>1435</v>
      </c>
      <c r="B1399" t="s">
        <v>5311</v>
      </c>
      <c r="C1399" s="1154" t="s">
        <v>5146</v>
      </c>
      <c r="D1399" t="s">
        <v>126</v>
      </c>
      <c r="E1399" s="1159" t="s">
        <v>294</v>
      </c>
      <c r="F1399" s="1159" t="s">
        <v>6360</v>
      </c>
      <c r="G1399" s="1061" t="str">
        <f>CONCATENATE(MID(Q1399,3,2),MID(P1399,1,2),MID(H1399,1,2),MID(I1399,1,2),MID(J1399,1,2), MID(K1399,1,2),MID(L1399,1,1))</f>
        <v>186VACOAARAP</v>
      </c>
      <c r="H1399" s="1184" t="s">
        <v>6392</v>
      </c>
      <c r="I1399" s="1184" t="s">
        <v>5256</v>
      </c>
      <c r="J1399" s="1184" t="s">
        <v>4349</v>
      </c>
      <c r="K1399" s="1184" t="s">
        <v>3156</v>
      </c>
      <c r="L1399" s="1069" t="s">
        <v>42</v>
      </c>
      <c r="M1399" s="1159" t="s">
        <v>42</v>
      </c>
      <c r="N1399" s="1221">
        <v>43256</v>
      </c>
      <c r="O1399" s="1233">
        <v>5</v>
      </c>
      <c r="P1399" s="1233">
        <v>6</v>
      </c>
      <c r="Q1399" s="1233">
        <v>2018</v>
      </c>
      <c r="R1399" s="1232">
        <f t="shared" ca="1" si="520"/>
        <v>5</v>
      </c>
      <c r="S1399" s="1069" t="s">
        <v>4809</v>
      </c>
      <c r="T1399" s="1184" t="s">
        <v>6371</v>
      </c>
      <c r="U1399" s="1256" t="s">
        <v>6393</v>
      </c>
      <c r="V1399" s="1159" t="s">
        <v>53</v>
      </c>
      <c r="W1399" s="1152" t="s">
        <v>47</v>
      </c>
      <c r="X1399" s="1153" t="str">
        <f t="shared" si="521"/>
        <v>8912VACODAANV</v>
      </c>
      <c r="Y1399" s="1184" t="s">
        <v>1662</v>
      </c>
      <c r="Z1399" s="1184" t="s">
        <v>1663</v>
      </c>
      <c r="AA1399" s="1184" t="s">
        <v>1664</v>
      </c>
      <c r="AB1399" s="1184" t="s">
        <v>1563</v>
      </c>
      <c r="AC1399" s="1151" t="s">
        <v>56</v>
      </c>
      <c r="AD1399" s="398" t="s">
        <v>42</v>
      </c>
      <c r="AE1399" s="1291">
        <v>32845</v>
      </c>
      <c r="AF1399" s="1159">
        <v>3</v>
      </c>
      <c r="AG1399" s="1159">
        <v>12</v>
      </c>
      <c r="AH1399" s="1159">
        <v>1989</v>
      </c>
      <c r="AI1399" s="1154" t="s">
        <v>4809</v>
      </c>
      <c r="AJ1399" s="1184" t="s">
        <v>6373</v>
      </c>
      <c r="AK1399" s="1337" t="s">
        <v>5259</v>
      </c>
      <c r="AL1399" s="1154" t="s">
        <v>2578</v>
      </c>
      <c r="AM1399" s="1354">
        <v>45224</v>
      </c>
      <c r="AN1399" s="1069"/>
      <c r="AO1399" s="1354"/>
      <c r="AP1399" s="1069">
        <v>3</v>
      </c>
      <c r="AQ1399" s="1233"/>
      <c r="AR1399" s="1233"/>
      <c r="AS1399" s="1152" t="s">
        <v>47</v>
      </c>
      <c r="AT1399" s="164" t="s">
        <v>1494</v>
      </c>
      <c r="AU1399"/>
      <c r="AW1399" s="1159">
        <v>110</v>
      </c>
      <c r="AX1399" s="1354"/>
      <c r="AY1399"/>
      <c r="AZ1399" s="152"/>
      <c r="BA1399" s="152"/>
      <c r="BB1399"/>
      <c r="BC1399"/>
      <c r="BD1399"/>
      <c r="BE1399"/>
      <c r="BF1399"/>
      <c r="BG1399" s="1439">
        <f t="shared" si="522"/>
        <v>6</v>
      </c>
      <c r="BH1399" s="1342">
        <f t="shared" si="523"/>
        <v>5</v>
      </c>
      <c r="BI1399" s="1439">
        <f t="shared" si="524"/>
        <v>-1</v>
      </c>
      <c r="BJ1399" s="1442" t="str">
        <f t="shared" si="525"/>
        <v>NO TIENE REZAGO</v>
      </c>
      <c r="BK1399"/>
    </row>
    <row r="1400" spans="1:63" ht="18.75" customHeight="1">
      <c r="A1400" s="1151">
        <v>1436</v>
      </c>
      <c r="B1400" t="s">
        <v>5311</v>
      </c>
      <c r="C1400" s="1154" t="s">
        <v>5146</v>
      </c>
      <c r="D1400" t="s">
        <v>126</v>
      </c>
      <c r="E1400" s="1159" t="s">
        <v>294</v>
      </c>
      <c r="F1400" s="1159" t="s">
        <v>5255</v>
      </c>
      <c r="G1400" s="1061" t="str">
        <f>CONCATENATE(MID(Q1400,3,2),MID(P1400,1,2),MID(H1400,1,2),MID(I1400,1,2),MID(J1400,1,2), MID(K1400,1,2),MID(L1400,1,1))</f>
        <v>143VACODADAP</v>
      </c>
      <c r="H1400" s="1184" t="s">
        <v>6392</v>
      </c>
      <c r="I1400" s="1184" t="s">
        <v>5256</v>
      </c>
      <c r="J1400" s="1184" t="s">
        <v>1966</v>
      </c>
      <c r="K1400" s="1184" t="s">
        <v>5257</v>
      </c>
      <c r="L1400" s="1069" t="s">
        <v>42</v>
      </c>
      <c r="M1400" s="1159" t="s">
        <v>42</v>
      </c>
      <c r="N1400" s="1221">
        <v>41699</v>
      </c>
      <c r="O1400" s="1233">
        <v>1</v>
      </c>
      <c r="P1400" s="1233">
        <v>3</v>
      </c>
      <c r="Q1400" s="1233">
        <v>2014</v>
      </c>
      <c r="R1400" s="1232">
        <f t="shared" ca="1" si="520"/>
        <v>10</v>
      </c>
      <c r="S1400" s="1069" t="s">
        <v>4809</v>
      </c>
      <c r="T1400" s="1184" t="s">
        <v>6371</v>
      </c>
      <c r="U1400" s="1256" t="s">
        <v>5258</v>
      </c>
      <c r="V1400" s="1058" t="s">
        <v>2588</v>
      </c>
      <c r="W1400" s="1152" t="s">
        <v>47</v>
      </c>
      <c r="X1400" s="1153" t="str">
        <f t="shared" si="521"/>
        <v>8912VACODAANV</v>
      </c>
      <c r="Y1400" s="1184" t="s">
        <v>1662</v>
      </c>
      <c r="Z1400" s="1184" t="s">
        <v>1663</v>
      </c>
      <c r="AA1400" s="1184" t="s">
        <v>1664</v>
      </c>
      <c r="AB1400" s="1184" t="s">
        <v>1563</v>
      </c>
      <c r="AC1400" s="1151" t="s">
        <v>56</v>
      </c>
      <c r="AD1400" s="398" t="s">
        <v>42</v>
      </c>
      <c r="AE1400" s="1291">
        <v>32845</v>
      </c>
      <c r="AF1400" s="1159">
        <v>3</v>
      </c>
      <c r="AG1400" s="1159">
        <v>12</v>
      </c>
      <c r="AH1400" s="1159">
        <v>1989</v>
      </c>
      <c r="AI1400" s="1154" t="s">
        <v>4809</v>
      </c>
      <c r="AJ1400" s="1184" t="s">
        <v>6373</v>
      </c>
      <c r="AK1400" s="1337" t="s">
        <v>5259</v>
      </c>
      <c r="AL1400" s="1154" t="s">
        <v>2578</v>
      </c>
      <c r="AM1400" s="1354">
        <v>45224</v>
      </c>
      <c r="AN1400" s="1069"/>
      <c r="AO1400" s="1354"/>
      <c r="AP1400" s="1069"/>
      <c r="AQ1400" s="1233"/>
      <c r="AR1400" s="1233"/>
      <c r="AS1400" s="1152" t="s">
        <v>47</v>
      </c>
      <c r="AT1400" s="164" t="s">
        <v>1494</v>
      </c>
      <c r="AU1400"/>
      <c r="AW1400" s="1159" t="s">
        <v>6426</v>
      </c>
      <c r="AX1400" s="1354"/>
      <c r="AY1400"/>
      <c r="AZ1400" s="152"/>
      <c r="BA1400" s="152"/>
      <c r="BB1400"/>
      <c r="BC1400"/>
      <c r="BD1400"/>
      <c r="BE1400"/>
      <c r="BF1400"/>
      <c r="BG1400" s="1439">
        <f t="shared" si="522"/>
        <v>7</v>
      </c>
      <c r="BH1400" s="1342">
        <f t="shared" si="523"/>
        <v>10</v>
      </c>
      <c r="BI1400" s="1439">
        <f t="shared" si="524"/>
        <v>3</v>
      </c>
      <c r="BJ1400" s="1442" t="str">
        <f t="shared" si="525"/>
        <v>3 AÑOS REZAGO</v>
      </c>
      <c r="BK1400"/>
    </row>
    <row r="1401" spans="1:63" ht="18.75" customHeight="1">
      <c r="A1401" s="1151">
        <v>1269</v>
      </c>
      <c r="B1401" t="s">
        <v>5311</v>
      </c>
      <c r="C1401" s="1154" t="s">
        <v>33</v>
      </c>
      <c r="D1401" s="1154" t="s">
        <v>33</v>
      </c>
      <c r="E1401" s="1068" t="s">
        <v>335</v>
      </c>
      <c r="F1401" s="1068" t="s">
        <v>5674</v>
      </c>
      <c r="G1401" s="1061" t="str">
        <f>CONCATENATE(MID(Q1401,3,2),MID(P1401,1,2),MID(H1401,1,2),MID(I1401,1,2),MID(J1401,1,2), MID(K1401,1,2),MID(L1401,1,1))</f>
        <v>128VAPEWUGRS</v>
      </c>
      <c r="H1401" s="1182" t="s">
        <v>1662</v>
      </c>
      <c r="I1401" s="1182" t="s">
        <v>1122</v>
      </c>
      <c r="J1401" s="1182" t="s">
        <v>5884</v>
      </c>
      <c r="K1401" s="1182" t="s">
        <v>5885</v>
      </c>
      <c r="L1401" s="152" t="s">
        <v>57</v>
      </c>
      <c r="M1401" s="1217" t="s">
        <v>57</v>
      </c>
      <c r="N1401" s="1219">
        <v>41147</v>
      </c>
      <c r="O1401" s="1071">
        <v>26</v>
      </c>
      <c r="P1401" s="1071">
        <v>8</v>
      </c>
      <c r="Q1401" s="1071">
        <v>2012</v>
      </c>
      <c r="R1401" s="1232">
        <f t="shared" ref="R1401:R1426" ca="1" si="526">DATEDIF(N1401,TODAY(),"Y")</f>
        <v>11</v>
      </c>
      <c r="S1401" s="1162" t="s">
        <v>4808</v>
      </c>
      <c r="T1401" s="1064" t="s">
        <v>71</v>
      </c>
      <c r="U1401" s="1068">
        <v>34931747</v>
      </c>
      <c r="V1401" s="1058" t="s">
        <v>2644</v>
      </c>
      <c r="W1401" s="1152" t="s">
        <v>47</v>
      </c>
      <c r="X1401" s="1153" t="str">
        <f t="shared" ref="X1401:X1426" si="527">UPPER(CONCATENATE(MID(AH1401,3,2),MID(AG1401,1,2),MID(Y1401,1,2),MID(Z1401,1,2),MID(AA1401,1,2),MID(AB1401,1,2),MID(AC1401,1,1)))</f>
        <v>8911RIPEJOYEV</v>
      </c>
      <c r="Y1401" s="1068" t="s">
        <v>793</v>
      </c>
      <c r="Z1401" s="1068" t="s">
        <v>1122</v>
      </c>
      <c r="AA1401" s="1068" t="s">
        <v>476</v>
      </c>
      <c r="AB1401" s="1068" t="s">
        <v>386</v>
      </c>
      <c r="AC1401" s="1151" t="s">
        <v>56</v>
      </c>
      <c r="AD1401" s="1164" t="s">
        <v>111</v>
      </c>
      <c r="AE1401" s="1287">
        <v>32839</v>
      </c>
      <c r="AF1401" s="1261" t="s">
        <v>211</v>
      </c>
      <c r="AG1401" s="1261" t="s">
        <v>65</v>
      </c>
      <c r="AH1401" s="1261" t="s">
        <v>145</v>
      </c>
      <c r="AI1401" s="1154" t="s">
        <v>4809</v>
      </c>
      <c r="AJ1401" s="1064" t="s">
        <v>112</v>
      </c>
      <c r="AK1401" s="1068" t="s">
        <v>40</v>
      </c>
      <c r="AL1401" s="1154" t="s">
        <v>2578</v>
      </c>
      <c r="AM1401" s="1351">
        <v>45301.777737962962</v>
      </c>
      <c r="AN1401" s="1154" t="s">
        <v>49</v>
      </c>
      <c r="AO1401" s="1362">
        <v>45302</v>
      </c>
      <c r="AP1401" s="1151">
        <v>1</v>
      </c>
      <c r="AQ1401" s="1064">
        <v>1</v>
      </c>
      <c r="AR1401" s="1064">
        <v>1</v>
      </c>
      <c r="AS1401" s="1405" t="s">
        <v>47</v>
      </c>
      <c r="AT1401" s="164" t="s">
        <v>1210</v>
      </c>
      <c r="AU1401"/>
      <c r="AW1401" s="1062"/>
      <c r="AX1401" s="1357"/>
      <c r="AY1401" s="1062"/>
      <c r="AZ1401" s="152"/>
      <c r="BA1401" s="152"/>
      <c r="BB1401"/>
      <c r="BC1401"/>
      <c r="BD1401"/>
      <c r="BE1401"/>
      <c r="BF1401"/>
      <c r="BG1401" s="1439">
        <f t="shared" ref="BG1401:BG1426" si="528">IF(V1401="NINGUNO",6, IF(V1401="NIVEL INICIAL 3 AÑOS",6,IF(V1401="NIVEL INICIAL 4 AÑOS",6, IF(V1401="NIVEL INICIAL 5 AÑOS",6, IF(V1401="PRIMARIA - 1ER GRADO",6, IF(V1401="PRIMARIA - 2DO GRADO",7, IF(V1401="PRIMARIA - 3ER GRADO",8, IF(V1401="PRIMARIA - 4TO GRADO",9, IF(V1401="PRIMARIA - 5TO GRADO",10, IF(V1401="PRIMARIA - 6TO GRADO",11, IF(V1401="SECUNDARIA - 1ER GRADO",12, IF(V1401="SECUNDARIA - 2DO GRADO",13, IF(V1401="SECUNDARIA - 3ER GRADO",14, IF(V1401="SECUNDARIA - 4TO GRADO",15))))))))))))))</f>
        <v>9</v>
      </c>
      <c r="BH1401" s="1342">
        <f t="shared" ref="BH1401:BH1426" si="529">DATEDIF(N1401,"31/03/2024","Y")</f>
        <v>11</v>
      </c>
      <c r="BI1401" s="1439">
        <f t="shared" ref="BI1401:BI1426" si="530">BH1401-BG1401</f>
        <v>2</v>
      </c>
      <c r="BJ1401" s="1442" t="str">
        <f t="shared" ref="BJ1401:BJ1426" si="531">IF(BI1401&lt;=1,"NO TIENE REZAGO", IF(BI1401=2,"2 AÑOS REZAGO", IF(BI1401=3,"3 AÑOS REZAGO", IF(BI1401&gt;=4, "4 AÑOS REZAGO A MÁS"))))</f>
        <v>2 AÑOS REZAGO</v>
      </c>
      <c r="BK1401"/>
    </row>
    <row r="1402" spans="1:63" ht="18.75" customHeight="1">
      <c r="A1402" s="1151">
        <v>104</v>
      </c>
      <c r="B1402" s="1153" t="s">
        <v>2575</v>
      </c>
      <c r="C1402" s="1061" t="s">
        <v>50</v>
      </c>
      <c r="D1402" s="1061" t="s">
        <v>50</v>
      </c>
      <c r="E1402" s="1160" t="s">
        <v>51</v>
      </c>
      <c r="F1402" s="1160">
        <v>931338546</v>
      </c>
      <c r="G1402" s="1061" t="str">
        <f>CONCATENATE(MID(Q1402,3,2),MID(P1402,1,2),MID(H1402,1,2),MID(I1402,1,2),MID(J1402,1,2), MID(K1402,1,2),MID(L1402,1,1))</f>
        <v>206VAACNANAS</v>
      </c>
      <c r="H1402" s="1185" t="s">
        <v>1665</v>
      </c>
      <c r="I1402" s="1185" t="s">
        <v>52</v>
      </c>
      <c r="J1402" s="1185" t="s">
        <v>2723</v>
      </c>
      <c r="K1402" s="1185" t="s">
        <v>2724</v>
      </c>
      <c r="L1402" s="1154" t="s">
        <v>57</v>
      </c>
      <c r="M1402" s="1217" t="s">
        <v>57</v>
      </c>
      <c r="N1402" s="1218">
        <v>43983</v>
      </c>
      <c r="O1402" s="196">
        <v>1</v>
      </c>
      <c r="P1402" s="196">
        <v>6</v>
      </c>
      <c r="Q1402" s="196">
        <v>2020</v>
      </c>
      <c r="R1402" s="1232">
        <f t="shared" ca="1" si="526"/>
        <v>3</v>
      </c>
      <c r="S1402" s="1154" t="s">
        <v>4809</v>
      </c>
      <c r="T1402" s="1064" t="s">
        <v>2590</v>
      </c>
      <c r="U1402" s="1160">
        <v>1234793919</v>
      </c>
      <c r="V1402" s="1163" t="s">
        <v>53</v>
      </c>
      <c r="W1402" s="1153" t="s">
        <v>47</v>
      </c>
      <c r="X1402" s="1153" t="str">
        <f t="shared" si="527"/>
        <v>9711ACNINAALV</v>
      </c>
      <c r="Y1402" s="1160" t="s">
        <v>52</v>
      </c>
      <c r="Z1402" s="1190" t="s">
        <v>53</v>
      </c>
      <c r="AA1402" s="1160" t="s">
        <v>54</v>
      </c>
      <c r="AB1402" s="1160" t="s">
        <v>55</v>
      </c>
      <c r="AC1402" s="1151" t="s">
        <v>56</v>
      </c>
      <c r="AD1402" s="1164" t="s">
        <v>57</v>
      </c>
      <c r="AE1402" s="1295">
        <v>35750</v>
      </c>
      <c r="AF1402" s="1160">
        <v>16</v>
      </c>
      <c r="AG1402" s="1160">
        <v>11</v>
      </c>
      <c r="AH1402" s="1160">
        <v>1997</v>
      </c>
      <c r="AI1402" s="152" t="s">
        <v>4809</v>
      </c>
      <c r="AJ1402" s="1190" t="s">
        <v>58</v>
      </c>
      <c r="AK1402" s="1334">
        <v>27907130</v>
      </c>
      <c r="AL1402" s="1350" t="s">
        <v>2578</v>
      </c>
      <c r="AM1402" s="1312">
        <v>45206</v>
      </c>
      <c r="AN1402" s="1154" t="s">
        <v>49</v>
      </c>
      <c r="AO1402" s="1371">
        <v>45208</v>
      </c>
      <c r="AP1402" s="1215">
        <v>1</v>
      </c>
      <c r="AQ1402" s="1383">
        <v>1</v>
      </c>
      <c r="AR1402" s="1334">
        <v>2</v>
      </c>
      <c r="AS1402" s="1153" t="s">
        <v>47</v>
      </c>
      <c r="AT1402" s="1160" t="s">
        <v>59</v>
      </c>
      <c r="AU1402" s="1058" t="s">
        <v>47</v>
      </c>
      <c r="AW1402" s="1061"/>
      <c r="AX1402" s="1351"/>
      <c r="AY1402" s="1061"/>
      <c r="AZ1402" s="152"/>
      <c r="BA1402" s="1351"/>
      <c r="BB1402" s="1061"/>
      <c r="BC1402" s="1061"/>
      <c r="BD1402" s="1061"/>
      <c r="BE1402" s="1061"/>
      <c r="BF1402" s="1061"/>
      <c r="BG1402" s="1439">
        <f t="shared" si="528"/>
        <v>6</v>
      </c>
      <c r="BH1402" s="1342">
        <f t="shared" si="529"/>
        <v>3</v>
      </c>
      <c r="BI1402" s="1439">
        <f t="shared" si="530"/>
        <v>-3</v>
      </c>
      <c r="BJ1402" s="1442" t="str">
        <f t="shared" si="531"/>
        <v>NO TIENE REZAGO</v>
      </c>
      <c r="BK1402" s="1061"/>
    </row>
    <row r="1403" spans="1:63" ht="18.75" customHeight="1">
      <c r="A1403" s="1151">
        <v>264</v>
      </c>
      <c r="B1403" s="1152" t="s">
        <v>2836</v>
      </c>
      <c r="C1403" s="1154" t="s">
        <v>33</v>
      </c>
      <c r="D1403" s="1154" t="s">
        <v>33</v>
      </c>
      <c r="E1403" s="1154" t="s">
        <v>116</v>
      </c>
      <c r="F1403" s="1154">
        <v>924335748</v>
      </c>
      <c r="G1403" s="1061" t="str">
        <f>CONCATENATE(MID(Q1403,3,2),MID(P1403,1,2),MID(H1403,1,2),MID(I1403,1,2),MID(J1403,1,2), MID(K1403,1,2),MID(L1403,1,1))</f>
        <v>149VACADISAP</v>
      </c>
      <c r="H1403" s="164" t="s">
        <v>1665</v>
      </c>
      <c r="I1403" s="164" t="s">
        <v>424</v>
      </c>
      <c r="J1403" s="164" t="s">
        <v>2946</v>
      </c>
      <c r="K1403" s="164" t="s">
        <v>2947</v>
      </c>
      <c r="L1403" s="1076" t="s">
        <v>42</v>
      </c>
      <c r="M1403" s="1076" t="s">
        <v>42</v>
      </c>
      <c r="N1403" s="1218">
        <v>41893</v>
      </c>
      <c r="O1403" s="196">
        <v>11</v>
      </c>
      <c r="P1403" s="196">
        <v>9</v>
      </c>
      <c r="Q1403" s="196">
        <v>2014</v>
      </c>
      <c r="R1403" s="1232">
        <f t="shared" ca="1" si="526"/>
        <v>9</v>
      </c>
      <c r="S1403" s="1154" t="s">
        <v>4809</v>
      </c>
      <c r="T1403" s="1154" t="s">
        <v>42</v>
      </c>
      <c r="U1403" s="1245" t="s">
        <v>2948</v>
      </c>
      <c r="V1403" s="1058" t="s">
        <v>2592</v>
      </c>
      <c r="W1403" s="1152" t="s">
        <v>47</v>
      </c>
      <c r="X1403" s="1153" t="str">
        <f t="shared" si="527"/>
        <v>827CAMADIELV</v>
      </c>
      <c r="Y1403" s="164" t="s">
        <v>424</v>
      </c>
      <c r="Z1403" s="164" t="s">
        <v>426</v>
      </c>
      <c r="AA1403" s="164" t="s">
        <v>427</v>
      </c>
      <c r="AB1403" s="164" t="s">
        <v>428</v>
      </c>
      <c r="AC1403" s="1151" t="s">
        <v>56</v>
      </c>
      <c r="AD1403" s="1154" t="s">
        <v>42</v>
      </c>
      <c r="AE1403" s="1286">
        <v>30144</v>
      </c>
      <c r="AF1403" s="164" t="s">
        <v>206</v>
      </c>
      <c r="AG1403" s="164" t="s">
        <v>200</v>
      </c>
      <c r="AH1403" s="164" t="s">
        <v>369</v>
      </c>
      <c r="AI1403" s="152" t="s">
        <v>4809</v>
      </c>
      <c r="AJ1403" s="1154" t="s">
        <v>42</v>
      </c>
      <c r="AK1403" s="1330" t="s">
        <v>429</v>
      </c>
      <c r="AL1403" s="1154" t="s">
        <v>2578</v>
      </c>
      <c r="AM1403" s="1312">
        <v>45222.66679398148</v>
      </c>
      <c r="AN1403" s="1154"/>
      <c r="AO1403" s="1292"/>
      <c r="AP1403" s="1154"/>
      <c r="AQ1403" s="171"/>
      <c r="AR1403" s="171"/>
      <c r="AS1403" s="1152" t="s">
        <v>47</v>
      </c>
      <c r="AT1403" s="1154" t="s">
        <v>76</v>
      </c>
      <c r="AU1403" s="398" t="s">
        <v>47</v>
      </c>
      <c r="AV1403" s="1154"/>
      <c r="AW1403" s="164"/>
      <c r="AX1403" s="1154"/>
      <c r="AY1403" s="164"/>
      <c r="AZ1403" s="1154"/>
      <c r="BA1403" s="1154"/>
      <c r="BB1403" s="164"/>
      <c r="BC1403" s="164"/>
      <c r="BD1403" s="164"/>
      <c r="BE1403" s="164"/>
      <c r="BF1403" s="164"/>
      <c r="BG1403" s="1439">
        <f t="shared" si="528"/>
        <v>6</v>
      </c>
      <c r="BH1403" s="1342">
        <f t="shared" si="529"/>
        <v>9</v>
      </c>
      <c r="BI1403" s="1439">
        <f t="shared" si="530"/>
        <v>3</v>
      </c>
      <c r="BJ1403" s="1442" t="str">
        <f t="shared" si="531"/>
        <v>3 AÑOS REZAGO</v>
      </c>
      <c r="BK1403" s="164"/>
    </row>
    <row r="1404" spans="1:63" ht="18.75" customHeight="1">
      <c r="A1404" s="1151">
        <v>265</v>
      </c>
      <c r="B1404" s="1152" t="s">
        <v>2836</v>
      </c>
      <c r="C1404" s="1154" t="s">
        <v>33</v>
      </c>
      <c r="D1404" s="1154" t="s">
        <v>33</v>
      </c>
      <c r="E1404" s="1154" t="s">
        <v>116</v>
      </c>
      <c r="F1404" s="1154">
        <v>924335748</v>
      </c>
      <c r="G1404" s="1061" t="str">
        <f>CONCATENATE(MID(Q1404,3,2),MID(P1404,1,2),MID(H1404,1,2),MID(I1404,1,2),MID(J1404,1,2), MID(K1404,1,2),MID(L1404,1,1))</f>
        <v>0711VACAVIMAP</v>
      </c>
      <c r="H1404" s="164" t="s">
        <v>1665</v>
      </c>
      <c r="I1404" s="164" t="s">
        <v>424</v>
      </c>
      <c r="J1404" s="164" t="s">
        <v>1479</v>
      </c>
      <c r="K1404" s="164" t="s">
        <v>2110</v>
      </c>
      <c r="L1404" s="1076" t="s">
        <v>42</v>
      </c>
      <c r="M1404" s="1076" t="s">
        <v>42</v>
      </c>
      <c r="N1404" s="1218">
        <v>39391</v>
      </c>
      <c r="O1404" s="196">
        <v>5</v>
      </c>
      <c r="P1404" s="196">
        <v>11</v>
      </c>
      <c r="Q1404" s="196">
        <v>2007</v>
      </c>
      <c r="R1404" s="1232">
        <f t="shared" ca="1" si="526"/>
        <v>16</v>
      </c>
      <c r="S1404" s="1154" t="s">
        <v>4808</v>
      </c>
      <c r="T1404" s="1154" t="s">
        <v>42</v>
      </c>
      <c r="U1404" s="1243" t="s">
        <v>2949</v>
      </c>
      <c r="V1404" s="1058" t="s">
        <v>2597</v>
      </c>
      <c r="W1404" s="1152" t="s">
        <v>47</v>
      </c>
      <c r="X1404" s="1153" t="str">
        <f t="shared" si="527"/>
        <v>827CAMADIELV</v>
      </c>
      <c r="Y1404" s="164" t="s">
        <v>424</v>
      </c>
      <c r="Z1404" s="164" t="s">
        <v>426</v>
      </c>
      <c r="AA1404" s="164" t="s">
        <v>427</v>
      </c>
      <c r="AB1404" s="164" t="s">
        <v>428</v>
      </c>
      <c r="AC1404" s="1151" t="s">
        <v>56</v>
      </c>
      <c r="AD1404" s="1154" t="s">
        <v>42</v>
      </c>
      <c r="AE1404" s="1286">
        <v>30144</v>
      </c>
      <c r="AF1404" s="164" t="s">
        <v>206</v>
      </c>
      <c r="AG1404" s="164" t="s">
        <v>200</v>
      </c>
      <c r="AH1404" s="164" t="s">
        <v>369</v>
      </c>
      <c r="AI1404" s="152" t="s">
        <v>4809</v>
      </c>
      <c r="AJ1404" s="1154" t="s">
        <v>42</v>
      </c>
      <c r="AK1404" s="1330" t="s">
        <v>429</v>
      </c>
      <c r="AL1404" s="1154" t="s">
        <v>2578</v>
      </c>
      <c r="AM1404" s="1312">
        <v>45222.66679398148</v>
      </c>
      <c r="AN1404" s="1154"/>
      <c r="AO1404" s="1292"/>
      <c r="AP1404" s="1154"/>
      <c r="AQ1404" s="171"/>
      <c r="AR1404" s="171"/>
      <c r="AS1404" s="1152" t="s">
        <v>47</v>
      </c>
      <c r="AT1404" s="1154" t="s">
        <v>76</v>
      </c>
      <c r="AU1404" s="398" t="s">
        <v>47</v>
      </c>
      <c r="AV1404" s="1154"/>
      <c r="AW1404" s="164"/>
      <c r="AX1404" s="1154"/>
      <c r="AY1404" s="164"/>
      <c r="AZ1404" s="1154"/>
      <c r="BA1404" s="1154"/>
      <c r="BB1404" s="164"/>
      <c r="BC1404" s="164"/>
      <c r="BD1404" s="164"/>
      <c r="BE1404" s="164"/>
      <c r="BF1404" s="164"/>
      <c r="BG1404" s="1439">
        <f t="shared" si="528"/>
        <v>13</v>
      </c>
      <c r="BH1404" s="1342">
        <f t="shared" si="529"/>
        <v>16</v>
      </c>
      <c r="BI1404" s="1439">
        <f t="shared" si="530"/>
        <v>3</v>
      </c>
      <c r="BJ1404" s="1442" t="str">
        <f t="shared" si="531"/>
        <v>3 AÑOS REZAGO</v>
      </c>
      <c r="BK1404" s="164"/>
    </row>
    <row r="1405" spans="1:63" ht="18.75" customHeight="1">
      <c r="A1405" s="1151">
        <v>334</v>
      </c>
      <c r="B1405" s="1152" t="s">
        <v>2836</v>
      </c>
      <c r="C1405" s="1154" t="s">
        <v>33</v>
      </c>
      <c r="D1405" s="1154" t="s">
        <v>33</v>
      </c>
      <c r="E1405" s="1158" t="s">
        <v>60</v>
      </c>
      <c r="F1405" s="1154" t="s">
        <v>710</v>
      </c>
      <c r="G1405" s="1061" t="str">
        <f>CONCATENATE(MID(Q1405,3,2),MID(P1405,1,2),MID(H1405,1,2),MID(I1405,1,2),MID(J1405,1,2), MID(K1405,1,2),MID(L1405,1,1))</f>
        <v>1711VAGAALVIS</v>
      </c>
      <c r="H1405" s="164" t="s">
        <v>1665</v>
      </c>
      <c r="I1405" s="164" t="s">
        <v>420</v>
      </c>
      <c r="J1405" s="164" t="s">
        <v>3071</v>
      </c>
      <c r="K1405" s="164" t="s">
        <v>1158</v>
      </c>
      <c r="L1405" s="1154" t="s">
        <v>2233</v>
      </c>
      <c r="M1405" s="164" t="s">
        <v>2233</v>
      </c>
      <c r="N1405" s="1218">
        <v>43060</v>
      </c>
      <c r="O1405" s="196">
        <v>21</v>
      </c>
      <c r="P1405" s="196">
        <v>11</v>
      </c>
      <c r="Q1405" s="196">
        <v>2017</v>
      </c>
      <c r="R1405" s="1232">
        <f t="shared" ca="1" si="526"/>
        <v>6</v>
      </c>
      <c r="S1405" s="1154" t="s">
        <v>4809</v>
      </c>
      <c r="T1405" s="164" t="s">
        <v>2590</v>
      </c>
      <c r="U1405" s="1183" t="s">
        <v>3072</v>
      </c>
      <c r="V1405" s="398" t="s">
        <v>2636</v>
      </c>
      <c r="W1405" s="1152" t="s">
        <v>47</v>
      </c>
      <c r="X1405" s="1153" t="str">
        <f t="shared" si="527"/>
        <v>9412GAVEANGAV</v>
      </c>
      <c r="Y1405" s="164" t="s">
        <v>420</v>
      </c>
      <c r="Z1405" s="164" t="s">
        <v>711</v>
      </c>
      <c r="AA1405" s="164" t="s">
        <v>288</v>
      </c>
      <c r="AB1405" s="164" t="s">
        <v>172</v>
      </c>
      <c r="AC1405" s="1151" t="s">
        <v>56</v>
      </c>
      <c r="AD1405" s="1154" t="s">
        <v>42</v>
      </c>
      <c r="AE1405" s="1286">
        <v>34681</v>
      </c>
      <c r="AF1405" s="164" t="s">
        <v>364</v>
      </c>
      <c r="AG1405" s="164" t="s">
        <v>206</v>
      </c>
      <c r="AH1405" s="164" t="s">
        <v>75</v>
      </c>
      <c r="AI1405" s="152" t="s">
        <v>4809</v>
      </c>
      <c r="AJ1405" s="164" t="s">
        <v>42</v>
      </c>
      <c r="AK1405" s="1330" t="s">
        <v>712</v>
      </c>
      <c r="AL1405" s="1154" t="s">
        <v>2578</v>
      </c>
      <c r="AM1405" s="1312">
        <v>45222.417013888888</v>
      </c>
      <c r="AN1405" s="1154" t="s">
        <v>49</v>
      </c>
      <c r="AO1405" s="1312">
        <v>45245</v>
      </c>
      <c r="AP1405" s="1154">
        <v>1</v>
      </c>
      <c r="AQ1405" s="171">
        <v>1</v>
      </c>
      <c r="AR1405" s="171">
        <v>2</v>
      </c>
      <c r="AS1405" s="1152" t="s">
        <v>47</v>
      </c>
      <c r="AT1405" s="1154" t="s">
        <v>67</v>
      </c>
      <c r="AU1405" s="398" t="s">
        <v>47</v>
      </c>
      <c r="AV1405" s="1154"/>
      <c r="AW1405" s="164"/>
      <c r="AX1405" s="1154"/>
      <c r="AY1405" s="164"/>
      <c r="AZ1405" s="1154"/>
      <c r="BA1405" s="1154"/>
      <c r="BB1405" s="164"/>
      <c r="BC1405" s="164"/>
      <c r="BD1405" s="164"/>
      <c r="BE1405" s="164"/>
      <c r="BF1405" s="164"/>
      <c r="BG1405" s="1439">
        <f t="shared" si="528"/>
        <v>6</v>
      </c>
      <c r="BH1405" s="1342">
        <f t="shared" si="529"/>
        <v>6</v>
      </c>
      <c r="BI1405" s="1439">
        <f t="shared" si="530"/>
        <v>0</v>
      </c>
      <c r="BJ1405" s="1442" t="str">
        <f t="shared" si="531"/>
        <v>NO TIENE REZAGO</v>
      </c>
      <c r="BK1405" s="164"/>
    </row>
    <row r="1406" spans="1:63" ht="18.75" customHeight="1">
      <c r="A1406" s="1151">
        <v>723</v>
      </c>
      <c r="B1406" s="1152" t="s">
        <v>2836</v>
      </c>
      <c r="C1406" s="1154" t="s">
        <v>5146</v>
      </c>
      <c r="D1406" s="1154" t="s">
        <v>126</v>
      </c>
      <c r="E1406" s="1155" t="s">
        <v>484</v>
      </c>
      <c r="F1406" s="1154">
        <v>946793600</v>
      </c>
      <c r="G1406" s="1061" t="str">
        <f>CONCATENATE(MID(Q1406,3,2),MID(P1406,1,2),MID(H1406,1,2),MID(I1406,1,2),MID(J1406,1,2), MID(K1406,1,2),MID(L1406,1,1))</f>
        <v>213VAMAYECAP</v>
      </c>
      <c r="H1406" s="164" t="s">
        <v>1665</v>
      </c>
      <c r="I1406" s="164" t="s">
        <v>1057</v>
      </c>
      <c r="J1406" s="164" t="s">
        <v>3776</v>
      </c>
      <c r="K1406" s="164" t="s">
        <v>2669</v>
      </c>
      <c r="L1406" s="1076" t="s">
        <v>42</v>
      </c>
      <c r="M1406" s="1076" t="s">
        <v>42</v>
      </c>
      <c r="N1406" s="1218">
        <v>44260</v>
      </c>
      <c r="O1406" s="196">
        <v>5</v>
      </c>
      <c r="P1406" s="196">
        <v>3</v>
      </c>
      <c r="Q1406" s="196">
        <v>2021</v>
      </c>
      <c r="R1406" s="1232">
        <f t="shared" ca="1" si="526"/>
        <v>3</v>
      </c>
      <c r="S1406" s="1154" t="s">
        <v>4809</v>
      </c>
      <c r="T1406" s="164" t="s">
        <v>42</v>
      </c>
      <c r="U1406" s="1154">
        <v>2834772</v>
      </c>
      <c r="V1406" s="1161" t="s">
        <v>53</v>
      </c>
      <c r="W1406" s="1152" t="s">
        <v>47</v>
      </c>
      <c r="X1406" s="1153" t="str">
        <f t="shared" si="527"/>
        <v>933MABRYEELV</v>
      </c>
      <c r="Y1406" s="164" t="s">
        <v>1057</v>
      </c>
      <c r="Z1406" s="164" t="s">
        <v>1058</v>
      </c>
      <c r="AA1406" s="164" t="s">
        <v>1059</v>
      </c>
      <c r="AB1406" s="164" t="s">
        <v>1060</v>
      </c>
      <c r="AC1406" s="1151" t="s">
        <v>56</v>
      </c>
      <c r="AD1406" s="1154" t="s">
        <v>42</v>
      </c>
      <c r="AE1406" s="1292">
        <v>34040</v>
      </c>
      <c r="AF1406" s="164" t="s">
        <v>206</v>
      </c>
      <c r="AG1406" s="164" t="s">
        <v>253</v>
      </c>
      <c r="AH1406" s="164" t="s">
        <v>293</v>
      </c>
      <c r="AI1406" s="152" t="s">
        <v>4809</v>
      </c>
      <c r="AJ1406" s="164" t="s">
        <v>42</v>
      </c>
      <c r="AK1406" s="171">
        <v>2834685</v>
      </c>
      <c r="AL1406" s="1154" t="s">
        <v>2578</v>
      </c>
      <c r="AM1406" s="1356">
        <v>45200</v>
      </c>
      <c r="AN1406" s="1154" t="s">
        <v>49</v>
      </c>
      <c r="AO1406" s="1371">
        <v>45252</v>
      </c>
      <c r="AP1406" s="1154">
        <v>1</v>
      </c>
      <c r="AQ1406" s="171">
        <v>1</v>
      </c>
      <c r="AR1406" s="171">
        <v>1</v>
      </c>
      <c r="AS1406" s="1152" t="s">
        <v>47</v>
      </c>
      <c r="AT1406" s="1154" t="s">
        <v>84</v>
      </c>
      <c r="AU1406" s="398" t="s">
        <v>47</v>
      </c>
      <c r="AV1406" s="1154"/>
      <c r="AW1406" s="164"/>
      <c r="AX1406" s="1425"/>
      <c r="AY1406" s="164"/>
      <c r="AZ1406" s="1154"/>
      <c r="BA1406" s="1154"/>
      <c r="BB1406" s="164"/>
      <c r="BC1406" s="164"/>
      <c r="BD1406" s="164"/>
      <c r="BE1406" s="164"/>
      <c r="BF1406" s="164"/>
      <c r="BG1406" s="1439">
        <f t="shared" si="528"/>
        <v>6</v>
      </c>
      <c r="BH1406" s="1342">
        <f t="shared" si="529"/>
        <v>3</v>
      </c>
      <c r="BI1406" s="1439">
        <f t="shared" si="530"/>
        <v>-3</v>
      </c>
      <c r="BJ1406" s="1442" t="str">
        <f t="shared" si="531"/>
        <v>NO TIENE REZAGO</v>
      </c>
      <c r="BK1406" s="164"/>
    </row>
    <row r="1407" spans="1:63" ht="18.75" customHeight="1">
      <c r="A1407" s="1151">
        <v>626</v>
      </c>
      <c r="B1407" t="s">
        <v>4811</v>
      </c>
      <c r="C1407" s="1154" t="s">
        <v>33</v>
      </c>
      <c r="D1407" s="1154" t="s">
        <v>33</v>
      </c>
      <c r="E1407" s="1154" t="s">
        <v>2048</v>
      </c>
      <c r="F1407" s="1161">
        <v>945844509</v>
      </c>
      <c r="G1407" s="1061" t="str">
        <f>CONCATENATE(MID(Q1407,3,2),MID(P1407,1,2),MID(H1407,1,2),MID(I1407,1,2),MID(J1407,1,2), MID(K1407,1,2),MID(L1407,1,1))</f>
        <v>202VASEMAALN</v>
      </c>
      <c r="H1407" s="1180" t="s">
        <v>1665</v>
      </c>
      <c r="I1407" s="1180" t="s">
        <v>613</v>
      </c>
      <c r="J1407" s="1180" t="s">
        <v>3325</v>
      </c>
      <c r="K1407" s="1180" t="s">
        <v>3432</v>
      </c>
      <c r="L1407" s="1076" t="s">
        <v>1938</v>
      </c>
      <c r="M1407" s="1161" t="s">
        <v>1938</v>
      </c>
      <c r="N1407" s="1218">
        <v>43866</v>
      </c>
      <c r="O1407" s="196">
        <v>5</v>
      </c>
      <c r="P1407" s="196">
        <v>2</v>
      </c>
      <c r="Q1407" s="196">
        <v>2020</v>
      </c>
      <c r="R1407" s="1232">
        <f t="shared" ca="1" si="526"/>
        <v>4</v>
      </c>
      <c r="S1407" s="1154" t="s">
        <v>4808</v>
      </c>
      <c r="T1407" s="1180" t="s">
        <v>2113</v>
      </c>
      <c r="U1407" s="1265" t="s">
        <v>3621</v>
      </c>
      <c r="V1407" s="1161" t="s">
        <v>53</v>
      </c>
      <c r="W1407" s="1152" t="s">
        <v>47</v>
      </c>
      <c r="X1407" s="1153" t="str">
        <f t="shared" si="527"/>
        <v>7606SEPEMAANV</v>
      </c>
      <c r="Y1407" s="1274" t="s">
        <v>613</v>
      </c>
      <c r="Z1407" s="1180" t="s">
        <v>83</v>
      </c>
      <c r="AA1407" s="1180" t="s">
        <v>185</v>
      </c>
      <c r="AB1407" s="1180" t="s">
        <v>1563</v>
      </c>
      <c r="AC1407" s="1151" t="s">
        <v>56</v>
      </c>
      <c r="AD1407" s="1164" t="s">
        <v>111</v>
      </c>
      <c r="AE1407" s="1313">
        <v>27928</v>
      </c>
      <c r="AF1407" s="1250" t="s">
        <v>284</v>
      </c>
      <c r="AG1407" s="1250" t="s">
        <v>301</v>
      </c>
      <c r="AH1407" s="1250" t="s">
        <v>1178</v>
      </c>
      <c r="AI1407" s="152" t="s">
        <v>4809</v>
      </c>
      <c r="AJ1407" s="1156" t="s">
        <v>142</v>
      </c>
      <c r="AK1407" s="1335" t="s">
        <v>1564</v>
      </c>
      <c r="AL1407" s="1154" t="s">
        <v>2578</v>
      </c>
      <c r="AM1407" s="1293">
        <v>45248.675000000003</v>
      </c>
      <c r="AN1407" s="1154" t="s">
        <v>49</v>
      </c>
      <c r="AO1407" s="1292">
        <v>45258</v>
      </c>
      <c r="AP1407" s="1154">
        <v>1</v>
      </c>
      <c r="AQ1407" s="171">
        <v>1</v>
      </c>
      <c r="AR1407" s="196">
        <v>1</v>
      </c>
      <c r="AS1407" s="1403" t="s">
        <v>47</v>
      </c>
      <c r="AT1407" s="1161" t="s">
        <v>67</v>
      </c>
      <c r="AU1407" s="164" t="s">
        <v>47</v>
      </c>
      <c r="AV1407" s="1154"/>
      <c r="AW1407" s="164"/>
      <c r="AX1407" s="1154"/>
      <c r="AY1407" s="164"/>
      <c r="AZ1407" s="1154"/>
      <c r="BA1407" s="1154"/>
      <c r="BB1407" s="164"/>
      <c r="BC1407" s="164"/>
      <c r="BD1407" s="164"/>
      <c r="BE1407" s="164"/>
      <c r="BF1407" s="164"/>
      <c r="BG1407" s="1439">
        <f t="shared" si="528"/>
        <v>6</v>
      </c>
      <c r="BH1407" s="1342">
        <f t="shared" si="529"/>
        <v>4</v>
      </c>
      <c r="BI1407" s="1439">
        <f t="shared" si="530"/>
        <v>-2</v>
      </c>
      <c r="BJ1407" s="1442" t="str">
        <f t="shared" si="531"/>
        <v>NO TIENE REZAGO</v>
      </c>
      <c r="BK1407" s="164" t="s">
        <v>4103</v>
      </c>
    </row>
    <row r="1408" spans="1:63" ht="18.75" customHeight="1">
      <c r="A1408" s="1151">
        <v>103</v>
      </c>
      <c r="B1408" s="1153" t="s">
        <v>2575</v>
      </c>
      <c r="C1408" s="1061" t="s">
        <v>33</v>
      </c>
      <c r="D1408" s="1061" t="s">
        <v>33</v>
      </c>
      <c r="E1408" s="1154" t="s">
        <v>2048</v>
      </c>
      <c r="F1408" s="1158">
        <v>930900328</v>
      </c>
      <c r="G1408" s="1061" t="str">
        <f>CONCATENATE(MID(Q1408,3,2),MID(P1408,1,2),MID(H1408,1,2),MID(I1408,1,2),MID(J1408,1,2), MID(K1408,1,2),MID(L1408,1,1))</f>
        <v>1911VAAGNOGIS</v>
      </c>
      <c r="H1408" s="1189" t="s">
        <v>646</v>
      </c>
      <c r="I1408" s="1189" t="s">
        <v>82</v>
      </c>
      <c r="J1408" s="1189" t="s">
        <v>2721</v>
      </c>
      <c r="K1408" s="1189" t="s">
        <v>2722</v>
      </c>
      <c r="L1408" s="1154" t="s">
        <v>57</v>
      </c>
      <c r="M1408" s="1217" t="s">
        <v>57</v>
      </c>
      <c r="N1408" s="1218">
        <v>43783</v>
      </c>
      <c r="O1408" s="196">
        <v>14</v>
      </c>
      <c r="P1408" s="196">
        <v>11</v>
      </c>
      <c r="Q1408" s="196">
        <v>2019</v>
      </c>
      <c r="R1408" s="1232">
        <f t="shared" ca="1" si="526"/>
        <v>4</v>
      </c>
      <c r="S1408" s="1154" t="s">
        <v>4809</v>
      </c>
      <c r="T1408" s="1163" t="s">
        <v>2590</v>
      </c>
      <c r="U1408" s="1158">
        <v>3343</v>
      </c>
      <c r="V1408" s="1163" t="s">
        <v>53</v>
      </c>
      <c r="W1408" s="1153" t="s">
        <v>47</v>
      </c>
      <c r="X1408" s="1153" t="str">
        <f t="shared" si="527"/>
        <v>0303AGPEMALIV</v>
      </c>
      <c r="Y1408" s="1158" t="s">
        <v>82</v>
      </c>
      <c r="Z1408" s="1158" t="s">
        <v>83</v>
      </c>
      <c r="AA1408" s="1158" t="s">
        <v>84</v>
      </c>
      <c r="AB1408" s="1158" t="s">
        <v>85</v>
      </c>
      <c r="AC1408" s="1151" t="s">
        <v>56</v>
      </c>
      <c r="AD1408" s="1164" t="s">
        <v>57</v>
      </c>
      <c r="AE1408" s="1308">
        <v>37682</v>
      </c>
      <c r="AF1408" s="1324" t="s">
        <v>87</v>
      </c>
      <c r="AG1408" s="1324" t="s">
        <v>88</v>
      </c>
      <c r="AH1408" s="1324" t="s">
        <v>89</v>
      </c>
      <c r="AI1408" s="152" t="s">
        <v>4809</v>
      </c>
      <c r="AJ1408" s="1190" t="s">
        <v>58</v>
      </c>
      <c r="AK1408" s="1338">
        <v>30584039</v>
      </c>
      <c r="AL1408" s="1350" t="s">
        <v>2578</v>
      </c>
      <c r="AM1408" s="1360">
        <v>45184</v>
      </c>
      <c r="AN1408" s="1154" t="s">
        <v>49</v>
      </c>
      <c r="AO1408" s="1378">
        <v>45218</v>
      </c>
      <c r="AP1408" s="1380">
        <v>1</v>
      </c>
      <c r="AQ1408" s="1393">
        <v>1</v>
      </c>
      <c r="AR1408" s="1338">
        <v>1</v>
      </c>
      <c r="AS1408" s="1153" t="s">
        <v>47</v>
      </c>
      <c r="AT1408" s="1058" t="s">
        <v>90</v>
      </c>
      <c r="AU1408" s="1058" t="s">
        <v>47</v>
      </c>
      <c r="AW1408" s="1061"/>
      <c r="AX1408" s="1351"/>
      <c r="AY1408" s="1061"/>
      <c r="AZ1408" s="152"/>
      <c r="BA1408" s="1351"/>
      <c r="BB1408" s="1061"/>
      <c r="BC1408" s="1061"/>
      <c r="BD1408" s="1061"/>
      <c r="BE1408" s="1061"/>
      <c r="BF1408" s="1061"/>
      <c r="BG1408" s="1439">
        <f t="shared" si="528"/>
        <v>6</v>
      </c>
      <c r="BH1408" s="1342">
        <f t="shared" si="529"/>
        <v>4</v>
      </c>
      <c r="BI1408" s="1439">
        <f t="shared" si="530"/>
        <v>-2</v>
      </c>
      <c r="BJ1408" s="1442" t="str">
        <f t="shared" si="531"/>
        <v>NO TIENE REZAGO</v>
      </c>
      <c r="BK1408" s="1061"/>
    </row>
    <row r="1409" spans="1:63" ht="18.75" customHeight="1">
      <c r="A1409" s="1151">
        <v>450</v>
      </c>
      <c r="B1409" s="1152" t="s">
        <v>2836</v>
      </c>
      <c r="C1409" s="1154" t="s">
        <v>33</v>
      </c>
      <c r="D1409" s="1154" t="s">
        <v>33</v>
      </c>
      <c r="E1409" s="398" t="s">
        <v>34</v>
      </c>
      <c r="F1409" s="1154">
        <v>901560787</v>
      </c>
      <c r="G1409" s="1061" t="str">
        <f>CONCATENATE(MID(Q1409,3,2),MID(P1409,1,2),MID(H1409,1,2),MID(I1409,1,2),MID(J1409,1,2), MID(K1409,1,2),MID(L1409,1,1))</f>
        <v>209VAMOVIALN</v>
      </c>
      <c r="H1409" s="164" t="s">
        <v>3292</v>
      </c>
      <c r="I1409" s="164" t="s">
        <v>365</v>
      </c>
      <c r="J1409" s="164" t="s">
        <v>1158</v>
      </c>
      <c r="K1409" s="164" t="s">
        <v>55</v>
      </c>
      <c r="L1409" s="1076" t="s">
        <v>1938</v>
      </c>
      <c r="M1409" s="1161" t="s">
        <v>1938</v>
      </c>
      <c r="N1409" s="1218">
        <v>44103</v>
      </c>
      <c r="O1409" s="196">
        <v>29</v>
      </c>
      <c r="P1409" s="196">
        <v>9</v>
      </c>
      <c r="Q1409" s="196">
        <v>2020</v>
      </c>
      <c r="R1409" s="1232">
        <f t="shared" ca="1" si="526"/>
        <v>3</v>
      </c>
      <c r="S1409" s="1154" t="s">
        <v>4809</v>
      </c>
      <c r="T1409" s="1154" t="s">
        <v>2113</v>
      </c>
      <c r="U1409" s="1243" t="s">
        <v>3293</v>
      </c>
      <c r="V1409" s="1076" t="s">
        <v>53</v>
      </c>
      <c r="W1409" s="1152" t="s">
        <v>47</v>
      </c>
      <c r="X1409" s="1153" t="str">
        <f t="shared" si="527"/>
        <v>9612MOMOJONIV</v>
      </c>
      <c r="Y1409" s="1154" t="s">
        <v>1116</v>
      </c>
      <c r="Z1409" s="1154" t="s">
        <v>1116</v>
      </c>
      <c r="AA1409" s="1154" t="s">
        <v>1117</v>
      </c>
      <c r="AB1409" s="1161" t="s">
        <v>53</v>
      </c>
      <c r="AC1409" s="1151" t="s">
        <v>56</v>
      </c>
      <c r="AD1409" s="1164" t="s">
        <v>111</v>
      </c>
      <c r="AE1409" s="1286">
        <v>35414</v>
      </c>
      <c r="AF1409" s="164" t="s">
        <v>314</v>
      </c>
      <c r="AG1409" s="164" t="s">
        <v>206</v>
      </c>
      <c r="AH1409" s="164" t="s">
        <v>334</v>
      </c>
      <c r="AI1409" s="152" t="s">
        <v>4809</v>
      </c>
      <c r="AJ1409" s="1156" t="s">
        <v>142</v>
      </c>
      <c r="AK1409" s="1330" t="s">
        <v>1118</v>
      </c>
      <c r="AL1409" s="1154" t="s">
        <v>2578</v>
      </c>
      <c r="AM1409" s="1293">
        <v>45199.854988425926</v>
      </c>
      <c r="AN1409" s="1154" t="s">
        <v>49</v>
      </c>
      <c r="AO1409" s="1312">
        <v>45245</v>
      </c>
      <c r="AP1409" s="1154">
        <v>1</v>
      </c>
      <c r="AQ1409" s="171">
        <v>1</v>
      </c>
      <c r="AR1409" s="171">
        <v>1</v>
      </c>
      <c r="AS1409" s="1152" t="s">
        <v>47</v>
      </c>
      <c r="AT1409" s="1154" t="s">
        <v>48</v>
      </c>
      <c r="AU1409" s="398" t="s">
        <v>47</v>
      </c>
      <c r="AV1409" s="1154"/>
      <c r="AW1409" s="164"/>
      <c r="AX1409" s="1154"/>
      <c r="AY1409" s="164"/>
      <c r="AZ1409" s="1154"/>
      <c r="BA1409" s="1154"/>
      <c r="BB1409" s="164"/>
      <c r="BC1409" s="164"/>
      <c r="BD1409" s="164"/>
      <c r="BE1409" s="164"/>
      <c r="BF1409" s="164"/>
      <c r="BG1409" s="1439">
        <f t="shared" si="528"/>
        <v>6</v>
      </c>
      <c r="BH1409" s="1342">
        <f t="shared" si="529"/>
        <v>3</v>
      </c>
      <c r="BI1409" s="1439">
        <f t="shared" si="530"/>
        <v>-3</v>
      </c>
      <c r="BJ1409" s="1442" t="str">
        <f t="shared" si="531"/>
        <v>NO TIENE REZAGO</v>
      </c>
      <c r="BK1409" s="164"/>
    </row>
    <row r="1410" spans="1:63" ht="18.75" customHeight="1">
      <c r="A1410" s="1151">
        <v>332</v>
      </c>
      <c r="B1410" s="1152" t="s">
        <v>2836</v>
      </c>
      <c r="C1410" s="1154" t="s">
        <v>33</v>
      </c>
      <c r="D1410" s="1154" t="s">
        <v>33</v>
      </c>
      <c r="E1410" s="1156" t="s">
        <v>68</v>
      </c>
      <c r="F1410" s="1154">
        <v>960976376</v>
      </c>
      <c r="G1410" s="1061" t="str">
        <f>CONCATENATE(MID(Q1410,3,2),MID(P1410,1,2),MID(H1410,1,2),MID(I1410,1,2),MID(J1410,1,2), MID(K1410,1,2),MID(L1410,1,1))</f>
        <v>2010VAGACAANN</v>
      </c>
      <c r="H1410" s="164" t="s">
        <v>1674</v>
      </c>
      <c r="I1410" s="164" t="s">
        <v>695</v>
      </c>
      <c r="J1410" s="164" t="s">
        <v>3067</v>
      </c>
      <c r="K1410" s="164" t="s">
        <v>2466</v>
      </c>
      <c r="L1410" s="1076" t="s">
        <v>1938</v>
      </c>
      <c r="M1410" s="1161" t="s">
        <v>1938</v>
      </c>
      <c r="N1410" s="1218">
        <v>44134</v>
      </c>
      <c r="O1410" s="196">
        <v>30</v>
      </c>
      <c r="P1410" s="196">
        <v>10</v>
      </c>
      <c r="Q1410" s="196">
        <v>2020</v>
      </c>
      <c r="R1410" s="1232">
        <f t="shared" ca="1" si="526"/>
        <v>3</v>
      </c>
      <c r="S1410" s="1154" t="s">
        <v>4808</v>
      </c>
      <c r="T1410" s="1154" t="s">
        <v>1939</v>
      </c>
      <c r="U1410" s="1243" t="s">
        <v>3068</v>
      </c>
      <c r="V1410" s="1076" t="s">
        <v>53</v>
      </c>
      <c r="W1410" s="1152" t="s">
        <v>47</v>
      </c>
      <c r="X1410" s="1153" t="str">
        <f t="shared" si="527"/>
        <v>914GAARLULIV</v>
      </c>
      <c r="Y1410" s="1154" t="s">
        <v>695</v>
      </c>
      <c r="Z1410" s="1154" t="s">
        <v>696</v>
      </c>
      <c r="AA1410" s="1154" t="s">
        <v>697</v>
      </c>
      <c r="AB1410" s="1154" t="s">
        <v>698</v>
      </c>
      <c r="AC1410" s="1151" t="s">
        <v>56</v>
      </c>
      <c r="AD1410" s="1164" t="s">
        <v>111</v>
      </c>
      <c r="AE1410" s="1286">
        <v>33345</v>
      </c>
      <c r="AF1410" s="164" t="s">
        <v>284</v>
      </c>
      <c r="AG1410" s="164" t="s">
        <v>123</v>
      </c>
      <c r="AH1410" s="164" t="s">
        <v>156</v>
      </c>
      <c r="AI1410" s="152" t="s">
        <v>4809</v>
      </c>
      <c r="AJ1410" s="1156" t="s">
        <v>142</v>
      </c>
      <c r="AK1410" s="1330" t="s">
        <v>699</v>
      </c>
      <c r="AL1410" s="1154" t="s">
        <v>2578</v>
      </c>
      <c r="AM1410" s="1312">
        <v>45212.498460648145</v>
      </c>
      <c r="AN1410" s="1154" t="s">
        <v>49</v>
      </c>
      <c r="AO1410" s="1292">
        <v>45244</v>
      </c>
      <c r="AP1410" s="1154">
        <v>1</v>
      </c>
      <c r="AQ1410" s="171">
        <v>1</v>
      </c>
      <c r="AR1410" s="171">
        <v>1</v>
      </c>
      <c r="AS1410" s="1152" t="s">
        <v>47</v>
      </c>
      <c r="AT1410" s="1154" t="s">
        <v>76</v>
      </c>
      <c r="AU1410" s="398" t="s">
        <v>47</v>
      </c>
      <c r="AV1410" s="1154"/>
      <c r="AW1410" s="164"/>
      <c r="AX1410" s="1154"/>
      <c r="AY1410" s="164"/>
      <c r="AZ1410" s="1154"/>
      <c r="BA1410" s="1154"/>
      <c r="BB1410" s="164"/>
      <c r="BC1410" s="164"/>
      <c r="BD1410" s="164"/>
      <c r="BE1410" s="164"/>
      <c r="BF1410" s="164"/>
      <c r="BG1410" s="1439">
        <f t="shared" si="528"/>
        <v>6</v>
      </c>
      <c r="BH1410" s="1342">
        <f t="shared" si="529"/>
        <v>3</v>
      </c>
      <c r="BI1410" s="1439">
        <f t="shared" si="530"/>
        <v>-3</v>
      </c>
      <c r="BJ1410" s="1442" t="str">
        <f t="shared" si="531"/>
        <v>NO TIENE REZAGO</v>
      </c>
      <c r="BK1410" s="164"/>
    </row>
    <row r="1411" spans="1:63" ht="18.75" customHeight="1">
      <c r="A1411" s="1151">
        <v>1240</v>
      </c>
      <c r="B1411" t="s">
        <v>5311</v>
      </c>
      <c r="C1411" s="1154" t="s">
        <v>33</v>
      </c>
      <c r="D1411" s="1154" t="s">
        <v>33</v>
      </c>
      <c r="E1411" s="1068" t="s">
        <v>335</v>
      </c>
      <c r="F1411" s="1068">
        <v>954614518</v>
      </c>
      <c r="G1411" s="1061" t="str">
        <f>CONCATENATE(MID(Q1411,3,2),MID(P1411,1,2),MID(H1411,1,2),MID(I1411,1,2),MID(J1411,1,2), MID(K1411,1,2),MID(L1411,1,1))</f>
        <v>171VAROAHSAS</v>
      </c>
      <c r="H1411" s="1182" t="s">
        <v>5818</v>
      </c>
      <c r="I1411" s="1182" t="s">
        <v>338</v>
      </c>
      <c r="J1411" s="1182" t="s">
        <v>5819</v>
      </c>
      <c r="K1411" s="1182" t="s">
        <v>1436</v>
      </c>
      <c r="L1411" s="152" t="s">
        <v>57</v>
      </c>
      <c r="M1411" s="1217" t="s">
        <v>57</v>
      </c>
      <c r="N1411" s="1219">
        <v>42748</v>
      </c>
      <c r="O1411" s="1071">
        <v>13</v>
      </c>
      <c r="P1411" s="1071">
        <v>1</v>
      </c>
      <c r="Q1411" s="1071">
        <v>2017</v>
      </c>
      <c r="R1411" s="1232">
        <f t="shared" ca="1" si="526"/>
        <v>7</v>
      </c>
      <c r="S1411" s="1069" t="s">
        <v>4809</v>
      </c>
      <c r="T1411" s="1064" t="s">
        <v>2590</v>
      </c>
      <c r="U1411" s="1068">
        <v>2005</v>
      </c>
      <c r="V1411" s="1064" t="s">
        <v>53</v>
      </c>
      <c r="W1411" s="1152" t="s">
        <v>47</v>
      </c>
      <c r="X1411" s="1153" t="str">
        <f t="shared" si="527"/>
        <v>0007VAROLEDEV</v>
      </c>
      <c r="Y1411" s="1068" t="s">
        <v>5818</v>
      </c>
      <c r="Z1411" s="1068" t="s">
        <v>338</v>
      </c>
      <c r="AA1411" s="1068" t="s">
        <v>6023</v>
      </c>
      <c r="AB1411" s="1068" t="s">
        <v>81</v>
      </c>
      <c r="AC1411" s="1151" t="s">
        <v>56</v>
      </c>
      <c r="AD1411" s="1164" t="s">
        <v>57</v>
      </c>
      <c r="AE1411" s="1287">
        <v>36721</v>
      </c>
      <c r="AF1411" s="1261" t="s">
        <v>368</v>
      </c>
      <c r="AG1411" s="1261" t="s">
        <v>216</v>
      </c>
      <c r="AH1411" s="1261" t="s">
        <v>187</v>
      </c>
      <c r="AI1411" s="1154" t="s">
        <v>4809</v>
      </c>
      <c r="AJ1411" s="1064" t="s">
        <v>71</v>
      </c>
      <c r="AK1411" s="1068" t="s">
        <v>40</v>
      </c>
      <c r="AL1411" s="1154" t="s">
        <v>2578</v>
      </c>
      <c r="AM1411" s="1351">
        <v>45304.87275952546</v>
      </c>
      <c r="AN1411" s="1154" t="s">
        <v>49</v>
      </c>
      <c r="AO1411" s="1362">
        <v>45311</v>
      </c>
      <c r="AP1411" s="1151"/>
      <c r="AQ1411" s="1064">
        <v>1</v>
      </c>
      <c r="AR1411" s="1064">
        <v>1</v>
      </c>
      <c r="AS1411" s="1405" t="s">
        <v>47</v>
      </c>
      <c r="AT1411" s="164" t="s">
        <v>1210</v>
      </c>
      <c r="AU1411"/>
      <c r="AW1411" s="1062"/>
      <c r="AX1411" s="1357"/>
      <c r="AY1411" s="1062"/>
      <c r="AZ1411" s="152"/>
      <c r="BA1411" s="152"/>
      <c r="BB1411"/>
      <c r="BC1411"/>
      <c r="BD1411"/>
      <c r="BE1411"/>
      <c r="BF1411"/>
      <c r="BG1411" s="1439">
        <f t="shared" si="528"/>
        <v>6</v>
      </c>
      <c r="BH1411" s="1342">
        <f t="shared" si="529"/>
        <v>7</v>
      </c>
      <c r="BI1411" s="1439">
        <f t="shared" si="530"/>
        <v>1</v>
      </c>
      <c r="BJ1411" s="1442" t="str">
        <f t="shared" si="531"/>
        <v>NO TIENE REZAGO</v>
      </c>
      <c r="BK1411"/>
    </row>
    <row r="1412" spans="1:63" ht="18.75" customHeight="1">
      <c r="A1412" s="1151">
        <v>693</v>
      </c>
      <c r="B1412" s="1152" t="s">
        <v>2836</v>
      </c>
      <c r="C1412" s="1154" t="s">
        <v>5146</v>
      </c>
      <c r="D1412" s="1154" t="s">
        <v>126</v>
      </c>
      <c r="E1412" s="1155" t="s">
        <v>126</v>
      </c>
      <c r="F1412" s="1154">
        <v>923122362</v>
      </c>
      <c r="G1412" s="1061" t="str">
        <f>CONCATENATE(MID(Q1412,3,2),MID(P1412,1,2),MID(H1412,1,2),MID(I1412,1,2),MID(J1412,1,2), MID(K1412,1,2),MID(L1412,1,1))</f>
        <v>142VAROJENAS</v>
      </c>
      <c r="H1412" s="164" t="s">
        <v>3746</v>
      </c>
      <c r="I1412" s="164" t="s">
        <v>338</v>
      </c>
      <c r="J1412" s="164" t="s">
        <v>3747</v>
      </c>
      <c r="K1412" s="164" t="s">
        <v>834</v>
      </c>
      <c r="L1412" s="1154" t="s">
        <v>57</v>
      </c>
      <c r="M1412" s="1217" t="s">
        <v>57</v>
      </c>
      <c r="N1412" s="1218">
        <v>41677</v>
      </c>
      <c r="O1412" s="196">
        <v>7</v>
      </c>
      <c r="P1412" s="196">
        <v>2</v>
      </c>
      <c r="Q1412" s="196">
        <v>2014</v>
      </c>
      <c r="R1412" s="1232">
        <f t="shared" ca="1" si="526"/>
        <v>10</v>
      </c>
      <c r="S1412" s="1154" t="s">
        <v>4808</v>
      </c>
      <c r="T1412" s="1163" t="s">
        <v>2590</v>
      </c>
      <c r="U1412" s="1154">
        <v>104</v>
      </c>
      <c r="V1412" s="1058" t="s">
        <v>2602</v>
      </c>
      <c r="W1412" s="1152" t="s">
        <v>47</v>
      </c>
      <c r="X1412" s="1153" t="str">
        <f t="shared" si="527"/>
        <v>913ROROKAVIV</v>
      </c>
      <c r="Y1412" s="1154" t="s">
        <v>962</v>
      </c>
      <c r="Z1412" s="1154" t="s">
        <v>226</v>
      </c>
      <c r="AA1412" s="1154" t="s">
        <v>1472</v>
      </c>
      <c r="AB1412" s="1154" t="s">
        <v>614</v>
      </c>
      <c r="AC1412" s="1151" t="s">
        <v>56</v>
      </c>
      <c r="AD1412" s="1164" t="s">
        <v>57</v>
      </c>
      <c r="AE1412" s="1292">
        <v>33299</v>
      </c>
      <c r="AF1412" s="164" t="s">
        <v>155</v>
      </c>
      <c r="AG1412" s="164" t="s">
        <v>253</v>
      </c>
      <c r="AH1412" s="164" t="s">
        <v>156</v>
      </c>
      <c r="AI1412" s="152" t="s">
        <v>4809</v>
      </c>
      <c r="AJ1412" s="1190" t="s">
        <v>58</v>
      </c>
      <c r="AK1412" s="171">
        <v>21241799</v>
      </c>
      <c r="AL1412" s="1154" t="s">
        <v>2578</v>
      </c>
      <c r="AM1412" s="1312">
        <v>45225</v>
      </c>
      <c r="AN1412" s="1154" t="s">
        <v>49</v>
      </c>
      <c r="AO1412" s="1371">
        <v>45258</v>
      </c>
      <c r="AP1412" s="1154">
        <v>3</v>
      </c>
      <c r="AQ1412" s="171">
        <v>3</v>
      </c>
      <c r="AR1412" s="171">
        <v>1</v>
      </c>
      <c r="AS1412" s="1152" t="s">
        <v>47</v>
      </c>
      <c r="AT1412" s="1154" t="s">
        <v>84</v>
      </c>
      <c r="AU1412" s="398" t="s">
        <v>47</v>
      </c>
      <c r="AV1412" s="1154"/>
      <c r="AW1412" s="164"/>
      <c r="AX1412" s="1154"/>
      <c r="AY1412" s="164"/>
      <c r="AZ1412" s="1154"/>
      <c r="BA1412" s="1154"/>
      <c r="BB1412" s="164"/>
      <c r="BC1412" s="164"/>
      <c r="BD1412" s="164"/>
      <c r="BE1412" s="164"/>
      <c r="BF1412" s="164"/>
      <c r="BG1412" s="1439">
        <f t="shared" si="528"/>
        <v>8</v>
      </c>
      <c r="BH1412" s="1342">
        <f t="shared" si="529"/>
        <v>10</v>
      </c>
      <c r="BI1412" s="1439">
        <f t="shared" si="530"/>
        <v>2</v>
      </c>
      <c r="BJ1412" s="1442" t="str">
        <f t="shared" si="531"/>
        <v>2 AÑOS REZAGO</v>
      </c>
      <c r="BK1412" s="164"/>
    </row>
    <row r="1413" spans="1:63" ht="18.75" customHeight="1">
      <c r="A1413" s="1151">
        <v>694</v>
      </c>
      <c r="B1413" s="1152" t="s">
        <v>2836</v>
      </c>
      <c r="C1413" s="1154" t="s">
        <v>5146</v>
      </c>
      <c r="D1413" s="1154" t="s">
        <v>126</v>
      </c>
      <c r="E1413" s="1155" t="s">
        <v>126</v>
      </c>
      <c r="F1413" s="1154">
        <v>923122362</v>
      </c>
      <c r="G1413" s="1061" t="str">
        <f>CONCATENATE(MID(Q1413,3,2),MID(P1413,1,2),MID(H1413,1,2),MID(I1413,1,2),MID(J1413,1,2), MID(K1413,1,2),MID(L1413,1,1))</f>
        <v>1111VAROJOVAS</v>
      </c>
      <c r="H1413" s="164" t="s">
        <v>3746</v>
      </c>
      <c r="I1413" s="164" t="s">
        <v>338</v>
      </c>
      <c r="J1413" s="164" t="s">
        <v>3748</v>
      </c>
      <c r="K1413" s="164" t="s">
        <v>167</v>
      </c>
      <c r="L1413" s="1154" t="s">
        <v>57</v>
      </c>
      <c r="M1413" s="1217" t="s">
        <v>57</v>
      </c>
      <c r="N1413" s="1218">
        <v>40875</v>
      </c>
      <c r="O1413" s="196">
        <v>28</v>
      </c>
      <c r="P1413" s="196">
        <v>11</v>
      </c>
      <c r="Q1413" s="196">
        <v>2011</v>
      </c>
      <c r="R1413" s="1232">
        <f t="shared" ca="1" si="526"/>
        <v>12</v>
      </c>
      <c r="S1413" s="1154" t="s">
        <v>4809</v>
      </c>
      <c r="T1413" s="1163" t="s">
        <v>86</v>
      </c>
      <c r="U1413" s="1154">
        <v>34666679</v>
      </c>
      <c r="V1413" s="1058" t="s">
        <v>2586</v>
      </c>
      <c r="W1413" s="1152" t="s">
        <v>47</v>
      </c>
      <c r="X1413" s="1153" t="str">
        <f t="shared" si="527"/>
        <v>913ROROKAVIV</v>
      </c>
      <c r="Y1413" s="1154" t="s">
        <v>962</v>
      </c>
      <c r="Z1413" s="1154" t="s">
        <v>226</v>
      </c>
      <c r="AA1413" s="1154" t="s">
        <v>1472</v>
      </c>
      <c r="AB1413" s="1154" t="s">
        <v>614</v>
      </c>
      <c r="AC1413" s="1151" t="s">
        <v>56</v>
      </c>
      <c r="AD1413" s="1164" t="s">
        <v>57</v>
      </c>
      <c r="AE1413" s="1292">
        <v>33299</v>
      </c>
      <c r="AF1413" s="164" t="s">
        <v>155</v>
      </c>
      <c r="AG1413" s="164" t="s">
        <v>253</v>
      </c>
      <c r="AH1413" s="164" t="s">
        <v>156</v>
      </c>
      <c r="AI1413" s="152" t="s">
        <v>4809</v>
      </c>
      <c r="AJ1413" s="1190" t="s">
        <v>58</v>
      </c>
      <c r="AK1413" s="171">
        <v>21241799</v>
      </c>
      <c r="AL1413" s="1154" t="s">
        <v>2578</v>
      </c>
      <c r="AM1413" s="1312">
        <v>45225</v>
      </c>
      <c r="AN1413" s="1154"/>
      <c r="AO1413" s="1371"/>
      <c r="AP1413" s="1154"/>
      <c r="AQ1413" s="171"/>
      <c r="AR1413" s="171"/>
      <c r="AS1413" s="1152" t="s">
        <v>47</v>
      </c>
      <c r="AT1413" s="1154" t="s">
        <v>84</v>
      </c>
      <c r="AU1413" s="398" t="s">
        <v>47</v>
      </c>
      <c r="AV1413" s="1154"/>
      <c r="AW1413" s="164"/>
      <c r="AX1413" s="1154"/>
      <c r="AY1413" s="164"/>
      <c r="AZ1413" s="1154"/>
      <c r="BA1413" s="1154"/>
      <c r="BB1413" s="164"/>
      <c r="BC1413" s="164"/>
      <c r="BD1413" s="164"/>
      <c r="BE1413" s="164"/>
      <c r="BF1413" s="164"/>
      <c r="BG1413" s="1439">
        <f t="shared" si="528"/>
        <v>11</v>
      </c>
      <c r="BH1413" s="1342">
        <f t="shared" si="529"/>
        <v>12</v>
      </c>
      <c r="BI1413" s="1439">
        <f t="shared" si="530"/>
        <v>1</v>
      </c>
      <c r="BJ1413" s="1442" t="str">
        <f t="shared" si="531"/>
        <v>NO TIENE REZAGO</v>
      </c>
      <c r="BK1413" s="164"/>
    </row>
    <row r="1414" spans="1:63" ht="18.75" customHeight="1">
      <c r="A1414" s="1151">
        <v>695</v>
      </c>
      <c r="B1414" s="1152" t="s">
        <v>2836</v>
      </c>
      <c r="C1414" s="1154" t="s">
        <v>5146</v>
      </c>
      <c r="D1414" s="1154" t="s">
        <v>126</v>
      </c>
      <c r="E1414" s="1155" t="s">
        <v>126</v>
      </c>
      <c r="F1414" s="1154">
        <v>923122362</v>
      </c>
      <c r="G1414" s="1061" t="str">
        <f>CONCATENATE(MID(Q1414,3,2),MID(P1414,1,2),MID(H1414,1,2),MID(I1414,1,2),MID(J1414,1,2), MID(K1414,1,2),MID(L1414,1,1))</f>
        <v>106VAROJOVIS</v>
      </c>
      <c r="H1414" s="164" t="s">
        <v>3746</v>
      </c>
      <c r="I1414" s="164" t="s">
        <v>338</v>
      </c>
      <c r="J1414" s="164" t="s">
        <v>3749</v>
      </c>
      <c r="K1414" s="164" t="s">
        <v>614</v>
      </c>
      <c r="L1414" s="1154" t="s">
        <v>57</v>
      </c>
      <c r="M1414" s="1217" t="s">
        <v>57</v>
      </c>
      <c r="N1414" s="1218">
        <v>40357</v>
      </c>
      <c r="O1414" s="196">
        <v>28</v>
      </c>
      <c r="P1414" s="196">
        <v>6</v>
      </c>
      <c r="Q1414" s="196">
        <v>2010</v>
      </c>
      <c r="R1414" s="1232">
        <f t="shared" ca="1" si="526"/>
        <v>13</v>
      </c>
      <c r="S1414" s="1154" t="s">
        <v>4809</v>
      </c>
      <c r="T1414" s="1163" t="s">
        <v>86</v>
      </c>
      <c r="U1414" s="1154">
        <v>34666171</v>
      </c>
      <c r="V1414" s="1058" t="s">
        <v>2656</v>
      </c>
      <c r="W1414" s="1152" t="s">
        <v>47</v>
      </c>
      <c r="X1414" s="1153" t="str">
        <f t="shared" si="527"/>
        <v>913ROROKAVIV</v>
      </c>
      <c r="Y1414" s="1154" t="s">
        <v>962</v>
      </c>
      <c r="Z1414" s="1154" t="s">
        <v>226</v>
      </c>
      <c r="AA1414" s="1154" t="s">
        <v>1472</v>
      </c>
      <c r="AB1414" s="1154" t="s">
        <v>614</v>
      </c>
      <c r="AC1414" s="1151" t="s">
        <v>56</v>
      </c>
      <c r="AD1414" s="1164" t="s">
        <v>57</v>
      </c>
      <c r="AE1414" s="1292">
        <v>33299</v>
      </c>
      <c r="AF1414" s="164" t="s">
        <v>155</v>
      </c>
      <c r="AG1414" s="164" t="s">
        <v>253</v>
      </c>
      <c r="AH1414" s="164" t="s">
        <v>156</v>
      </c>
      <c r="AI1414" s="152" t="s">
        <v>4809</v>
      </c>
      <c r="AJ1414" s="1190" t="s">
        <v>58</v>
      </c>
      <c r="AK1414" s="171">
        <v>21241799</v>
      </c>
      <c r="AL1414" s="1154" t="s">
        <v>2578</v>
      </c>
      <c r="AM1414" s="1312">
        <v>45225</v>
      </c>
      <c r="AN1414" s="1154"/>
      <c r="AO1414" s="1371"/>
      <c r="AP1414" s="1154"/>
      <c r="AQ1414" s="171"/>
      <c r="AR1414" s="171"/>
      <c r="AS1414" s="1152" t="s">
        <v>47</v>
      </c>
      <c r="AT1414" s="1154" t="s">
        <v>84</v>
      </c>
      <c r="AU1414" s="398" t="s">
        <v>47</v>
      </c>
      <c r="AV1414" s="1154"/>
      <c r="AW1414" s="164"/>
      <c r="AX1414" s="1154"/>
      <c r="AY1414" s="164"/>
      <c r="AZ1414" s="1154"/>
      <c r="BA1414" s="1154"/>
      <c r="BB1414" s="164"/>
      <c r="BC1414" s="164"/>
      <c r="BD1414" s="164"/>
      <c r="BE1414" s="164"/>
      <c r="BF1414" s="164"/>
      <c r="BG1414" s="1439">
        <f t="shared" si="528"/>
        <v>12</v>
      </c>
      <c r="BH1414" s="1342">
        <f t="shared" si="529"/>
        <v>13</v>
      </c>
      <c r="BI1414" s="1439">
        <f t="shared" si="530"/>
        <v>1</v>
      </c>
      <c r="BJ1414" s="1442" t="str">
        <f t="shared" si="531"/>
        <v>NO TIENE REZAGO</v>
      </c>
      <c r="BK1414" s="164"/>
    </row>
    <row r="1415" spans="1:63" ht="18.75" customHeight="1">
      <c r="A1415" s="1151">
        <v>459</v>
      </c>
      <c r="B1415" s="1152" t="s">
        <v>2836</v>
      </c>
      <c r="C1415" s="1154" t="s">
        <v>33</v>
      </c>
      <c r="D1415" s="1154" t="s">
        <v>33</v>
      </c>
      <c r="E1415" s="398" t="s">
        <v>34</v>
      </c>
      <c r="F1415" s="1154">
        <v>943822342</v>
      </c>
      <c r="G1415" s="1061" t="str">
        <f>CONCATENATE(MID(Q1415,3,2),MID(P1415,1,2),MID(H1415,1,2),MID(I1415,1,2),MID(J1415,1,2), MID(K1415,1,2),MID(L1415,1,1))</f>
        <v>138VAMOALSAC</v>
      </c>
      <c r="H1415" s="1183" t="s">
        <v>3308</v>
      </c>
      <c r="I1415" s="1183" t="s">
        <v>79</v>
      </c>
      <c r="J1415" s="1183" t="s">
        <v>55</v>
      </c>
      <c r="K1415" s="1183" t="s">
        <v>2321</v>
      </c>
      <c r="L1415" s="1154" t="s">
        <v>111</v>
      </c>
      <c r="M1415" s="164" t="s">
        <v>111</v>
      </c>
      <c r="N1415" s="1218">
        <v>41501</v>
      </c>
      <c r="O1415" s="196">
        <v>15</v>
      </c>
      <c r="P1415" s="196">
        <v>8</v>
      </c>
      <c r="Q1415" s="196">
        <v>2013</v>
      </c>
      <c r="R1415" s="1232">
        <f t="shared" ca="1" si="526"/>
        <v>10</v>
      </c>
      <c r="S1415" s="1154" t="s">
        <v>4809</v>
      </c>
      <c r="T1415" s="1154" t="s">
        <v>112</v>
      </c>
      <c r="U1415" s="1154">
        <v>5696121</v>
      </c>
      <c r="V1415" s="1058" t="s">
        <v>2644</v>
      </c>
      <c r="W1415" s="1152" t="s">
        <v>47</v>
      </c>
      <c r="X1415" s="1153" t="str">
        <f t="shared" si="527"/>
        <v>783MOALSACEV</v>
      </c>
      <c r="Y1415" s="1154" t="s">
        <v>79</v>
      </c>
      <c r="Z1415" s="1154" t="s">
        <v>189</v>
      </c>
      <c r="AA1415" s="1154" t="s">
        <v>1138</v>
      </c>
      <c r="AB1415" s="1154" t="s">
        <v>1139</v>
      </c>
      <c r="AC1415" s="1151" t="s">
        <v>56</v>
      </c>
      <c r="AD1415" s="1164" t="s">
        <v>111</v>
      </c>
      <c r="AE1415" s="1293">
        <v>28578</v>
      </c>
      <c r="AF1415" s="164" t="s">
        <v>753</v>
      </c>
      <c r="AG1415" s="164" t="s">
        <v>253</v>
      </c>
      <c r="AH1415" s="164" t="s">
        <v>124</v>
      </c>
      <c r="AI1415" s="152" t="s">
        <v>4809</v>
      </c>
      <c r="AJ1415" s="1156" t="s">
        <v>142</v>
      </c>
      <c r="AK1415" s="171">
        <v>3948831</v>
      </c>
      <c r="AL1415" s="1154" t="s">
        <v>2578</v>
      </c>
      <c r="AM1415" s="1293">
        <v>45184</v>
      </c>
      <c r="AN1415" s="1154"/>
      <c r="AO1415" s="1312"/>
      <c r="AP1415" s="1154"/>
      <c r="AQ1415" s="171"/>
      <c r="AR1415" s="171"/>
      <c r="AS1415" s="1152" t="s">
        <v>47</v>
      </c>
      <c r="AT1415" s="1154" t="s">
        <v>98</v>
      </c>
      <c r="AU1415" s="398" t="s">
        <v>47</v>
      </c>
      <c r="AV1415" s="1154"/>
      <c r="AW1415" s="164"/>
      <c r="AX1415" s="1154"/>
      <c r="AY1415" s="164"/>
      <c r="AZ1415" s="1154"/>
      <c r="BA1415" s="1154"/>
      <c r="BB1415" s="164"/>
      <c r="BC1415" s="164"/>
      <c r="BD1415" s="164"/>
      <c r="BE1415" s="164"/>
      <c r="BF1415" s="164"/>
      <c r="BG1415" s="1439">
        <f t="shared" si="528"/>
        <v>9</v>
      </c>
      <c r="BH1415" s="1342">
        <f t="shared" si="529"/>
        <v>10</v>
      </c>
      <c r="BI1415" s="1439">
        <f t="shared" si="530"/>
        <v>1</v>
      </c>
      <c r="BJ1415" s="1442" t="str">
        <f t="shared" si="531"/>
        <v>NO TIENE REZAGO</v>
      </c>
      <c r="BK1415" s="164"/>
    </row>
    <row r="1416" spans="1:63" ht="18.75" customHeight="1">
      <c r="A1416" s="1151">
        <v>458</v>
      </c>
      <c r="B1416" s="1152" t="s">
        <v>2836</v>
      </c>
      <c r="C1416" s="1154" t="s">
        <v>33</v>
      </c>
      <c r="D1416" s="1154" t="s">
        <v>33</v>
      </c>
      <c r="E1416" s="398" t="s">
        <v>34</v>
      </c>
      <c r="F1416" s="1154">
        <v>943822342</v>
      </c>
      <c r="G1416" s="1061" t="str">
        <f>CONCATENATE(MID(Q1416,3,2),MID(P1416,1,2),MID(H1416,1,2),MID(I1416,1,2),MID(J1416,1,2), MID(K1416,1,2),MID(L1416,1,1))</f>
        <v>179VAMOMABEC</v>
      </c>
      <c r="H1416" s="1183" t="s">
        <v>3308</v>
      </c>
      <c r="I1416" s="1183" t="s">
        <v>79</v>
      </c>
      <c r="J1416" s="1183" t="s">
        <v>185</v>
      </c>
      <c r="K1416" s="1183" t="s">
        <v>1242</v>
      </c>
      <c r="L1416" s="1154" t="s">
        <v>111</v>
      </c>
      <c r="M1416" s="164" t="s">
        <v>111</v>
      </c>
      <c r="N1416" s="1218">
        <v>42984</v>
      </c>
      <c r="O1416" s="196">
        <v>6</v>
      </c>
      <c r="P1416" s="196">
        <v>9</v>
      </c>
      <c r="Q1416" s="196">
        <v>2017</v>
      </c>
      <c r="R1416" s="1232">
        <f t="shared" ca="1" si="526"/>
        <v>6</v>
      </c>
      <c r="S1416" s="1154" t="s">
        <v>4809</v>
      </c>
      <c r="T1416" s="1154" t="s">
        <v>112</v>
      </c>
      <c r="U1416" s="1154">
        <v>5696082</v>
      </c>
      <c r="V1416" s="1058" t="s">
        <v>2592</v>
      </c>
      <c r="W1416" s="1152" t="s">
        <v>47</v>
      </c>
      <c r="X1416" s="1153" t="str">
        <f t="shared" si="527"/>
        <v>783MOALSACEV</v>
      </c>
      <c r="Y1416" s="1154" t="s">
        <v>79</v>
      </c>
      <c r="Z1416" s="1154" t="s">
        <v>189</v>
      </c>
      <c r="AA1416" s="1154" t="s">
        <v>1138</v>
      </c>
      <c r="AB1416" s="1154" t="s">
        <v>1139</v>
      </c>
      <c r="AC1416" s="1151" t="s">
        <v>56</v>
      </c>
      <c r="AD1416" s="1164" t="s">
        <v>111</v>
      </c>
      <c r="AE1416" s="1293">
        <v>28578</v>
      </c>
      <c r="AF1416" s="164" t="s">
        <v>753</v>
      </c>
      <c r="AG1416" s="164" t="s">
        <v>253</v>
      </c>
      <c r="AH1416" s="164" t="s">
        <v>124</v>
      </c>
      <c r="AI1416" s="152" t="s">
        <v>4809</v>
      </c>
      <c r="AJ1416" s="1156" t="s">
        <v>142</v>
      </c>
      <c r="AK1416" s="171">
        <v>3948831</v>
      </c>
      <c r="AL1416" s="1154" t="s">
        <v>2578</v>
      </c>
      <c r="AM1416" s="1293">
        <v>45184</v>
      </c>
      <c r="AN1416" s="1154" t="s">
        <v>49</v>
      </c>
      <c r="AO1416" s="1312">
        <v>45257</v>
      </c>
      <c r="AP1416" s="1154">
        <v>2</v>
      </c>
      <c r="AQ1416" s="171">
        <v>2</v>
      </c>
      <c r="AR1416" s="171">
        <v>1</v>
      </c>
      <c r="AS1416" s="1152" t="s">
        <v>47</v>
      </c>
      <c r="AT1416" s="1154" t="s">
        <v>98</v>
      </c>
      <c r="AU1416" s="398" t="s">
        <v>47</v>
      </c>
      <c r="AV1416" s="1154"/>
      <c r="AW1416" s="164"/>
      <c r="AX1416" s="1154"/>
      <c r="AY1416" s="164"/>
      <c r="AZ1416" s="1154"/>
      <c r="BA1416" s="1154"/>
      <c r="BB1416" s="164"/>
      <c r="BC1416" s="164"/>
      <c r="BD1416" s="164"/>
      <c r="BE1416" s="164"/>
      <c r="BF1416" s="164"/>
      <c r="BG1416" s="1439">
        <f t="shared" si="528"/>
        <v>6</v>
      </c>
      <c r="BH1416" s="1342">
        <f t="shared" si="529"/>
        <v>6</v>
      </c>
      <c r="BI1416" s="1439">
        <f t="shared" si="530"/>
        <v>0</v>
      </c>
      <c r="BJ1416" s="1442" t="str">
        <f t="shared" si="531"/>
        <v>NO TIENE REZAGO</v>
      </c>
      <c r="BK1416" s="164"/>
    </row>
    <row r="1417" spans="1:63" ht="18.75" customHeight="1">
      <c r="A1417" s="1151">
        <v>1125</v>
      </c>
      <c r="B1417" t="s">
        <v>5311</v>
      </c>
      <c r="C1417" s="1154" t="s">
        <v>33</v>
      </c>
      <c r="D1417" s="1154" t="s">
        <v>33</v>
      </c>
      <c r="E1417" s="1064" t="s">
        <v>132</v>
      </c>
      <c r="F1417" s="1171">
        <v>916617989</v>
      </c>
      <c r="G1417" s="1061" t="str">
        <f>CONCATENATE(MID(Q1417,3,2),MID(P1417,1,2),MID(H1417,1,2),MID(I1417,1,2),MID(J1417,1,2), MID(K1417,1,2),MID(L1417,1,1))</f>
        <v>075VAQUYEGAP</v>
      </c>
      <c r="H1417" s="1192" t="s">
        <v>3308</v>
      </c>
      <c r="I1417" s="1192" t="s">
        <v>746</v>
      </c>
      <c r="J1417" s="1199" t="s">
        <v>5509</v>
      </c>
      <c r="K1417" s="1192" t="s">
        <v>1053</v>
      </c>
      <c r="L1417" s="1151" t="s">
        <v>42</v>
      </c>
      <c r="M1417" s="1065" t="s">
        <v>42</v>
      </c>
      <c r="N1417" s="1226">
        <v>39215</v>
      </c>
      <c r="O1417" s="1065">
        <v>13</v>
      </c>
      <c r="P1417" s="1065">
        <v>5</v>
      </c>
      <c r="Q1417" s="1065">
        <v>2007</v>
      </c>
      <c r="R1417" s="1232">
        <f t="shared" ca="1" si="526"/>
        <v>16</v>
      </c>
      <c r="S1417" s="1162" t="s">
        <v>4808</v>
      </c>
      <c r="T1417" s="1236" t="s">
        <v>42</v>
      </c>
      <c r="U1417" s="1268" t="s">
        <v>5510</v>
      </c>
      <c r="V1417" s="1058" t="s">
        <v>2597</v>
      </c>
      <c r="W1417" s="1152" t="s">
        <v>47</v>
      </c>
      <c r="X1417" s="1153" t="str">
        <f t="shared" si="527"/>
        <v>7403QUARJUROV</v>
      </c>
      <c r="Y1417" s="1064" t="s">
        <v>746</v>
      </c>
      <c r="Z1417" s="1065" t="s">
        <v>5588</v>
      </c>
      <c r="AA1417" s="1282" t="s">
        <v>5589</v>
      </c>
      <c r="AB1417" s="1065" t="s">
        <v>5590</v>
      </c>
      <c r="AC1417" s="1151" t="s">
        <v>56</v>
      </c>
      <c r="AD1417" s="1164" t="s">
        <v>111</v>
      </c>
      <c r="AE1417" s="1226">
        <v>27115</v>
      </c>
      <c r="AF1417" s="1322" t="s">
        <v>211</v>
      </c>
      <c r="AG1417" s="1322" t="s">
        <v>88</v>
      </c>
      <c r="AH1417" s="1322" t="s">
        <v>4602</v>
      </c>
      <c r="AI1417" s="1154" t="s">
        <v>4809</v>
      </c>
      <c r="AJ1417" s="1065" t="s">
        <v>112</v>
      </c>
      <c r="AK1417" s="1346" t="s">
        <v>5591</v>
      </c>
      <c r="AL1417" s="1154" t="s">
        <v>2578</v>
      </c>
      <c r="AM1417" s="1355">
        <v>45296</v>
      </c>
      <c r="AN1417" s="152" t="s">
        <v>4657</v>
      </c>
      <c r="AO1417" s="1372">
        <v>45309</v>
      </c>
      <c r="AP1417" s="1151">
        <v>1</v>
      </c>
      <c r="AQ1417" s="1065">
        <v>1</v>
      </c>
      <c r="AR1417" s="1065">
        <v>1</v>
      </c>
      <c r="AS1417" s="1405" t="s">
        <v>47</v>
      </c>
      <c r="AT1417" s="164" t="s">
        <v>98</v>
      </c>
      <c r="AU1417" s="305"/>
      <c r="AV1417" s="152" t="s">
        <v>47</v>
      </c>
      <c r="AW1417" s="1065" t="s">
        <v>5638</v>
      </c>
      <c r="AX1417" s="1350">
        <v>45315</v>
      </c>
      <c r="AY1417" s="1065" t="s">
        <v>5636</v>
      </c>
      <c r="AZ1417" s="152"/>
      <c r="BA1417" s="152"/>
      <c r="BB1417"/>
      <c r="BC1417"/>
      <c r="BD1417"/>
      <c r="BE1417"/>
      <c r="BF1417"/>
      <c r="BG1417" s="1439">
        <f t="shared" si="528"/>
        <v>13</v>
      </c>
      <c r="BH1417" s="1342">
        <f t="shared" si="529"/>
        <v>16</v>
      </c>
      <c r="BI1417" s="1439">
        <f t="shared" si="530"/>
        <v>3</v>
      </c>
      <c r="BJ1417" s="1442" t="str">
        <f t="shared" si="531"/>
        <v>3 AÑOS REZAGO</v>
      </c>
      <c r="BK1417"/>
    </row>
    <row r="1418" spans="1:63" ht="18.75" customHeight="1">
      <c r="A1418" s="1151">
        <v>1192</v>
      </c>
      <c r="B1418" t="s">
        <v>5311</v>
      </c>
      <c r="C1418" s="1154" t="s">
        <v>33</v>
      </c>
      <c r="D1418" s="1154" t="s">
        <v>33</v>
      </c>
      <c r="E1418" s="1064" t="s">
        <v>316</v>
      </c>
      <c r="F1418" s="1068" t="s">
        <v>5655</v>
      </c>
      <c r="G1418" s="1061" t="str">
        <f>CONCATENATE(MID(Q1418,3,2),MID(P1418,1,2),MID(H1418,1,2),MID(I1418,1,2),MID(J1418,1,2), MID(K1418,1,2),MID(L1418,1,1))</f>
        <v>106VACASOVAS</v>
      </c>
      <c r="H1418" s="1182" t="s">
        <v>1182</v>
      </c>
      <c r="I1418" s="1182" t="s">
        <v>5731</v>
      </c>
      <c r="J1418" s="1182" t="s">
        <v>2915</v>
      </c>
      <c r="K1418" s="1182" t="s">
        <v>3169</v>
      </c>
      <c r="L1418" s="152" t="s">
        <v>57</v>
      </c>
      <c r="M1418" s="1217" t="s">
        <v>57</v>
      </c>
      <c r="N1418" s="1219">
        <v>40345</v>
      </c>
      <c r="O1418" s="1071">
        <v>16</v>
      </c>
      <c r="P1418" s="1071">
        <v>6</v>
      </c>
      <c r="Q1418" s="1071">
        <v>2010</v>
      </c>
      <c r="R1418" s="1232">
        <f t="shared" ca="1" si="526"/>
        <v>13</v>
      </c>
      <c r="S1418" s="1069" t="s">
        <v>4809</v>
      </c>
      <c r="T1418" s="1064" t="s">
        <v>2099</v>
      </c>
      <c r="U1418" s="1068">
        <v>121001063</v>
      </c>
      <c r="V1418" s="1058" t="s">
        <v>2656</v>
      </c>
      <c r="W1418" s="1152" t="s">
        <v>47</v>
      </c>
      <c r="X1418" s="1153" t="str">
        <f t="shared" si="527"/>
        <v>8801CAMEROELV</v>
      </c>
      <c r="Y1418" s="1068" t="s">
        <v>5731</v>
      </c>
      <c r="Z1418" s="1068" t="s">
        <v>1062</v>
      </c>
      <c r="AA1418" s="1068" t="s">
        <v>5964</v>
      </c>
      <c r="AB1418" s="1068" t="s">
        <v>816</v>
      </c>
      <c r="AC1418" s="1151" t="s">
        <v>56</v>
      </c>
      <c r="AD1418" s="1164" t="s">
        <v>57</v>
      </c>
      <c r="AE1418" s="1287">
        <v>32162</v>
      </c>
      <c r="AF1418" s="1261" t="s">
        <v>122</v>
      </c>
      <c r="AG1418" s="1261" t="s">
        <v>449</v>
      </c>
      <c r="AH1418" s="1261" t="s">
        <v>254</v>
      </c>
      <c r="AI1418" s="1154" t="s">
        <v>4809</v>
      </c>
      <c r="AJ1418" s="1064" t="s">
        <v>2099</v>
      </c>
      <c r="AK1418" s="1068" t="s">
        <v>40</v>
      </c>
      <c r="AL1418" s="1154" t="s">
        <v>2578</v>
      </c>
      <c r="AM1418" s="1351">
        <v>45262.36498460648</v>
      </c>
      <c r="AN1418" s="1154" t="s">
        <v>49</v>
      </c>
      <c r="AO1418" s="1362">
        <v>45309</v>
      </c>
      <c r="AP1418" s="1151"/>
      <c r="AQ1418" s="1065">
        <v>1</v>
      </c>
      <c r="AR1418" s="1065">
        <v>1</v>
      </c>
      <c r="AS1418" s="1404" t="s">
        <v>47</v>
      </c>
      <c r="AT1418" s="164" t="s">
        <v>1210</v>
      </c>
      <c r="AU1418"/>
      <c r="AW1418" s="1064" t="s">
        <v>6087</v>
      </c>
      <c r="AX1418" s="1151"/>
      <c r="AY1418" s="1064" t="s">
        <v>1805</v>
      </c>
      <c r="AZ1418" s="152"/>
      <c r="BA1418" s="152"/>
      <c r="BB1418"/>
      <c r="BC1418"/>
      <c r="BD1418"/>
      <c r="BE1418"/>
      <c r="BF1418"/>
      <c r="BG1418" s="1439">
        <f t="shared" si="528"/>
        <v>12</v>
      </c>
      <c r="BH1418" s="1342">
        <f t="shared" si="529"/>
        <v>13</v>
      </c>
      <c r="BI1418" s="1439">
        <f t="shared" si="530"/>
        <v>1</v>
      </c>
      <c r="BJ1418" s="1442" t="str">
        <f t="shared" si="531"/>
        <v>NO TIENE REZAGO</v>
      </c>
      <c r="BK1418"/>
    </row>
    <row r="1419" spans="1:63" ht="18.75" customHeight="1">
      <c r="A1419" s="1151">
        <v>494</v>
      </c>
      <c r="B1419" s="1152" t="s">
        <v>2836</v>
      </c>
      <c r="C1419" s="1154" t="s">
        <v>33</v>
      </c>
      <c r="D1419" s="1154" t="s">
        <v>33</v>
      </c>
      <c r="E1419" s="1156" t="s">
        <v>68</v>
      </c>
      <c r="F1419" s="1154">
        <v>930814479</v>
      </c>
      <c r="G1419" s="1061" t="str">
        <f>CONCATENATE(MID(Q1419,3,2),MID(P1419,1,2),MID(H1419,1,2),MID(I1419,1,2),MID(J1419,1,2), MID(K1419,1,2),MID(L1419,1,1))</f>
        <v>2012VACAMALUS</v>
      </c>
      <c r="H1419" s="164" t="s">
        <v>1182</v>
      </c>
      <c r="I1419" s="164" t="s">
        <v>1219</v>
      </c>
      <c r="J1419" s="164" t="s">
        <v>3380</v>
      </c>
      <c r="K1419" s="164" t="s">
        <v>3381</v>
      </c>
      <c r="L1419" s="1154" t="s">
        <v>57</v>
      </c>
      <c r="M1419" s="1217" t="s">
        <v>57</v>
      </c>
      <c r="N1419" s="1218">
        <v>44167</v>
      </c>
      <c r="O1419" s="196">
        <v>2</v>
      </c>
      <c r="P1419" s="196">
        <v>12</v>
      </c>
      <c r="Q1419" s="196">
        <v>2020</v>
      </c>
      <c r="R1419" s="1232">
        <f t="shared" ca="1" si="526"/>
        <v>3</v>
      </c>
      <c r="S1419" s="1154" t="s">
        <v>4808</v>
      </c>
      <c r="T1419" s="1163" t="s">
        <v>2590</v>
      </c>
      <c r="U1419" s="1243">
        <v>9700</v>
      </c>
      <c r="V1419" s="1076" t="s">
        <v>53</v>
      </c>
      <c r="W1419" s="1152" t="s">
        <v>47</v>
      </c>
      <c r="X1419" s="1153" t="str">
        <f t="shared" si="527"/>
        <v>964NICAFRANV</v>
      </c>
      <c r="Y1419" s="164" t="s">
        <v>1208</v>
      </c>
      <c r="Z1419" s="164" t="s">
        <v>1219</v>
      </c>
      <c r="AA1419" s="164" t="s">
        <v>1055</v>
      </c>
      <c r="AB1419" s="164" t="s">
        <v>1220</v>
      </c>
      <c r="AC1419" s="1151" t="s">
        <v>56</v>
      </c>
      <c r="AD1419" s="1154" t="s">
        <v>42</v>
      </c>
      <c r="AE1419" s="1286">
        <v>35175</v>
      </c>
      <c r="AF1419" s="164" t="s">
        <v>122</v>
      </c>
      <c r="AG1419" s="164" t="s">
        <v>123</v>
      </c>
      <c r="AH1419" s="164" t="s">
        <v>334</v>
      </c>
      <c r="AI1419" s="152" t="s">
        <v>4809</v>
      </c>
      <c r="AJ1419" s="164" t="s">
        <v>42</v>
      </c>
      <c r="AK1419" s="1331" t="s">
        <v>1221</v>
      </c>
      <c r="AL1419" s="1154" t="s">
        <v>2578</v>
      </c>
      <c r="AM1419" s="1293">
        <v>45248.685152986116</v>
      </c>
      <c r="AN1419" s="1154" t="s">
        <v>49</v>
      </c>
      <c r="AO1419" s="1312">
        <v>45258</v>
      </c>
      <c r="AP1419" s="1154">
        <v>1</v>
      </c>
      <c r="AQ1419" s="171">
        <v>1</v>
      </c>
      <c r="AR1419" s="171">
        <v>1</v>
      </c>
      <c r="AS1419" s="1152" t="s">
        <v>47</v>
      </c>
      <c r="AT1419" s="1154" t="s">
        <v>76</v>
      </c>
      <c r="AU1419" s="398" t="s">
        <v>47</v>
      </c>
      <c r="AV1419" s="1154"/>
      <c r="AW1419" s="164"/>
      <c r="AX1419" s="1154"/>
      <c r="AY1419" s="164"/>
      <c r="AZ1419" s="1154"/>
      <c r="BA1419" s="1154"/>
      <c r="BB1419" s="164"/>
      <c r="BC1419" s="164"/>
      <c r="BD1419" s="164"/>
      <c r="BE1419" s="164"/>
      <c r="BF1419" s="164"/>
      <c r="BG1419" s="1439">
        <f t="shared" si="528"/>
        <v>6</v>
      </c>
      <c r="BH1419" s="1342">
        <f t="shared" si="529"/>
        <v>3</v>
      </c>
      <c r="BI1419" s="1439">
        <f t="shared" si="530"/>
        <v>-3</v>
      </c>
      <c r="BJ1419" s="1442" t="str">
        <f t="shared" si="531"/>
        <v>NO TIENE REZAGO</v>
      </c>
      <c r="BK1419" s="164"/>
    </row>
    <row r="1420" spans="1:63" ht="18.75" customHeight="1">
      <c r="A1420" s="1151">
        <v>1419</v>
      </c>
      <c r="B1420" t="s">
        <v>5311</v>
      </c>
      <c r="C1420" s="1154" t="s">
        <v>5146</v>
      </c>
      <c r="D1420" t="s">
        <v>126</v>
      </c>
      <c r="E1420" s="1159" t="s">
        <v>294</v>
      </c>
      <c r="F1420" s="1159">
        <v>981833574</v>
      </c>
      <c r="G1420" s="1061" t="str">
        <f>CONCATENATE(MID(Q1420,3,2),MID(P1420,1,2),MID(H1420,1,2),MID(I1420,1,2),MID(J1420,1,2), MID(K1420,1,2),MID(L1420,1,1))</f>
        <v>1810VACADAVAP</v>
      </c>
      <c r="H1420" s="1184" t="s">
        <v>1182</v>
      </c>
      <c r="I1420" s="1184" t="s">
        <v>479</v>
      </c>
      <c r="J1420" s="1184" t="s">
        <v>6370</v>
      </c>
      <c r="K1420" s="1184" t="s">
        <v>167</v>
      </c>
      <c r="L1420" s="1069" t="s">
        <v>42</v>
      </c>
      <c r="M1420" s="1159" t="s">
        <v>42</v>
      </c>
      <c r="N1420" s="1227">
        <v>43377</v>
      </c>
      <c r="O1420" s="1233">
        <v>4</v>
      </c>
      <c r="P1420" s="1233">
        <v>10</v>
      </c>
      <c r="Q1420" s="1233">
        <v>2018</v>
      </c>
      <c r="R1420" s="1232">
        <f t="shared" ca="1" si="526"/>
        <v>5</v>
      </c>
      <c r="S1420" s="1069" t="s">
        <v>4809</v>
      </c>
      <c r="T1420" s="1184" t="s">
        <v>6371</v>
      </c>
      <c r="U1420" s="1256" t="s">
        <v>6372</v>
      </c>
      <c r="V1420" s="1159" t="s">
        <v>53</v>
      </c>
      <c r="W1420" s="1152" t="s">
        <v>47</v>
      </c>
      <c r="X1420" s="1153" t="str">
        <f t="shared" si="527"/>
        <v>888CACAMAJOV</v>
      </c>
      <c r="Y1420" s="1184" t="s">
        <v>479</v>
      </c>
      <c r="Z1420" s="1184" t="s">
        <v>2813</v>
      </c>
      <c r="AA1420" s="1184" t="s">
        <v>1915</v>
      </c>
      <c r="AB1420" s="1184" t="s">
        <v>2342</v>
      </c>
      <c r="AC1420" s="1151" t="s">
        <v>56</v>
      </c>
      <c r="AD1420" s="398" t="s">
        <v>42</v>
      </c>
      <c r="AE1420" s="1309">
        <v>32366</v>
      </c>
      <c r="AF1420" s="1159">
        <v>11</v>
      </c>
      <c r="AG1420" s="1159">
        <v>8</v>
      </c>
      <c r="AH1420" s="1159">
        <v>1988</v>
      </c>
      <c r="AI1420" s="1154" t="s">
        <v>4809</v>
      </c>
      <c r="AJ1420" s="1184" t="s">
        <v>6373</v>
      </c>
      <c r="AK1420" s="1233">
        <v>4381758</v>
      </c>
      <c r="AL1420" s="1154" t="s">
        <v>2578</v>
      </c>
      <c r="AM1420" s="1354">
        <v>45292</v>
      </c>
      <c r="AN1420" s="1154" t="s">
        <v>49</v>
      </c>
      <c r="AO1420" s="1354">
        <v>45293</v>
      </c>
      <c r="AP1420" s="1069">
        <v>1</v>
      </c>
      <c r="AQ1420" s="1233">
        <v>1</v>
      </c>
      <c r="AR1420" s="1233">
        <v>1</v>
      </c>
      <c r="AS1420" s="1405" t="s">
        <v>47</v>
      </c>
      <c r="AT1420" s="164" t="s">
        <v>1494</v>
      </c>
      <c r="AU1420"/>
      <c r="AW1420" s="1159">
        <v>110</v>
      </c>
      <c r="AX1420" s="1354"/>
      <c r="AY1420"/>
      <c r="AZ1420" s="152"/>
      <c r="BA1420" s="152"/>
      <c r="BB1420"/>
      <c r="BC1420"/>
      <c r="BD1420"/>
      <c r="BE1420"/>
      <c r="BF1420"/>
      <c r="BG1420" s="1439">
        <f t="shared" si="528"/>
        <v>6</v>
      </c>
      <c r="BH1420" s="1342">
        <f t="shared" si="529"/>
        <v>5</v>
      </c>
      <c r="BI1420" s="1439">
        <f t="shared" si="530"/>
        <v>-1</v>
      </c>
      <c r="BJ1420" s="1442" t="str">
        <f t="shared" si="531"/>
        <v>NO TIENE REZAGO</v>
      </c>
      <c r="BK1420"/>
    </row>
    <row r="1421" spans="1:63" ht="18.75" customHeight="1">
      <c r="A1421" s="1151">
        <v>1149</v>
      </c>
      <c r="B1421" t="s">
        <v>5311</v>
      </c>
      <c r="C1421" s="1154" t="s">
        <v>33</v>
      </c>
      <c r="D1421" s="1154" t="s">
        <v>33</v>
      </c>
      <c r="E1421" s="1068" t="s">
        <v>2028</v>
      </c>
      <c r="F1421" s="1068" t="s">
        <v>5503</v>
      </c>
      <c r="G1421" s="1061" t="str">
        <f>CONCATENATE(MID(Q1421,3,2),MID(P1421,1,2),MID(H1421,1,2),MID(I1421,1,2),MID(J1421,1,2), MID(K1421,1,2),MID(L1421,1,1))</f>
        <v>1512VACHGIANP</v>
      </c>
      <c r="H1421" s="1182" t="s">
        <v>1182</v>
      </c>
      <c r="I1421" s="1182" t="s">
        <v>456</v>
      </c>
      <c r="J1421" s="1182" t="s">
        <v>5558</v>
      </c>
      <c r="K1421" s="1182" t="s">
        <v>177</v>
      </c>
      <c r="L1421" s="152" t="s">
        <v>42</v>
      </c>
      <c r="M1421" s="1068" t="s">
        <v>42</v>
      </c>
      <c r="N1421" s="1219">
        <v>42364</v>
      </c>
      <c r="O1421" s="1071">
        <v>26</v>
      </c>
      <c r="P1421" s="1071">
        <v>12</v>
      </c>
      <c r="Q1421" s="1071">
        <v>2015</v>
      </c>
      <c r="R1421" s="1232">
        <f t="shared" ca="1" si="526"/>
        <v>8</v>
      </c>
      <c r="S1421" s="1069" t="s">
        <v>4809</v>
      </c>
      <c r="T1421" s="1239" t="s">
        <v>42</v>
      </c>
      <c r="U1421" s="1255" t="s">
        <v>5559</v>
      </c>
      <c r="V1421" s="1070" t="s">
        <v>2631</v>
      </c>
      <c r="W1421" s="1152" t="s">
        <v>47</v>
      </c>
      <c r="X1421" s="1153" t="str">
        <f t="shared" si="527"/>
        <v>8106CHMOGADEV</v>
      </c>
      <c r="Y1421" s="1068" t="s">
        <v>456</v>
      </c>
      <c r="Z1421" s="1068" t="s">
        <v>978</v>
      </c>
      <c r="AA1421" s="1068" t="s">
        <v>172</v>
      </c>
      <c r="AB1421" s="1068" t="s">
        <v>81</v>
      </c>
      <c r="AC1421" s="1151" t="s">
        <v>56</v>
      </c>
      <c r="AD1421" s="1154" t="s">
        <v>42</v>
      </c>
      <c r="AE1421" s="1287">
        <v>29757</v>
      </c>
      <c r="AF1421" s="1326" t="s">
        <v>122</v>
      </c>
      <c r="AG1421" s="1326" t="s">
        <v>301</v>
      </c>
      <c r="AH1421" s="1326" t="s">
        <v>242</v>
      </c>
      <c r="AI1421" s="1154" t="s">
        <v>4809</v>
      </c>
      <c r="AJ1421" s="1068" t="s">
        <v>42</v>
      </c>
      <c r="AK1421" s="1255" t="s">
        <v>5622</v>
      </c>
      <c r="AL1421" s="1154" t="s">
        <v>2578</v>
      </c>
      <c r="AM1421" s="1351">
        <v>45279.013352627313</v>
      </c>
      <c r="AN1421" s="1154" t="s">
        <v>49</v>
      </c>
      <c r="AO1421" s="1372">
        <v>45297</v>
      </c>
      <c r="AP1421" s="1151"/>
      <c r="AQ1421" s="1064">
        <v>1</v>
      </c>
      <c r="AR1421" s="1064">
        <v>1</v>
      </c>
      <c r="AS1421" s="1405" t="s">
        <v>47</v>
      </c>
      <c r="AT1421" s="164" t="s">
        <v>98</v>
      </c>
      <c r="AU1421" s="305"/>
      <c r="AV1421" s="152" t="s">
        <v>47</v>
      </c>
      <c r="AW1421" s="1071" t="s">
        <v>5637</v>
      </c>
      <c r="AX1421" s="1357">
        <v>45301</v>
      </c>
      <c r="AY1421" s="1071" t="s">
        <v>5636</v>
      </c>
      <c r="AZ1421" s="152"/>
      <c r="BA1421" s="152"/>
      <c r="BB1421"/>
      <c r="BC1421"/>
      <c r="BD1421"/>
      <c r="BE1421"/>
      <c r="BF1421"/>
      <c r="BG1421" s="1439">
        <f t="shared" si="528"/>
        <v>6</v>
      </c>
      <c r="BH1421" s="1342">
        <f t="shared" si="529"/>
        <v>8</v>
      </c>
      <c r="BI1421" s="1439">
        <f t="shared" si="530"/>
        <v>2</v>
      </c>
      <c r="BJ1421" s="1442" t="str">
        <f t="shared" si="531"/>
        <v>2 AÑOS REZAGO</v>
      </c>
      <c r="BK1421"/>
    </row>
    <row r="1422" spans="1:63" ht="18.75" customHeight="1">
      <c r="A1422" s="1151">
        <v>317</v>
      </c>
      <c r="B1422" s="1152" t="s">
        <v>2836</v>
      </c>
      <c r="C1422" s="1154" t="s">
        <v>33</v>
      </c>
      <c r="D1422" s="1154" t="s">
        <v>33</v>
      </c>
      <c r="E1422" s="1154" t="s">
        <v>279</v>
      </c>
      <c r="F1422" s="1154" t="s">
        <v>654</v>
      </c>
      <c r="G1422" s="1061" t="str">
        <f>CONCATENATE(MID(Q1422,3,2),MID(P1422,1,2),MID(H1422,1,2),MID(I1422,1,2),MID(J1422,1,2), MID(K1422,1,2),MID(L1422,1,1))</f>
        <v>088VAFEANCAP</v>
      </c>
      <c r="H1422" s="164" t="s">
        <v>1182</v>
      </c>
      <c r="I1422" s="164" t="s">
        <v>564</v>
      </c>
      <c r="J1422" s="164" t="s">
        <v>104</v>
      </c>
      <c r="K1422" s="164" t="s">
        <v>383</v>
      </c>
      <c r="L1422" s="1076" t="s">
        <v>42</v>
      </c>
      <c r="M1422" s="1076" t="s">
        <v>42</v>
      </c>
      <c r="N1422" s="1218">
        <v>39686</v>
      </c>
      <c r="O1422" s="196">
        <v>26</v>
      </c>
      <c r="P1422" s="196">
        <v>8</v>
      </c>
      <c r="Q1422" s="196">
        <v>2008</v>
      </c>
      <c r="R1422" s="1232">
        <f t="shared" ca="1" si="526"/>
        <v>15</v>
      </c>
      <c r="S1422" s="1154" t="s">
        <v>4809</v>
      </c>
      <c r="T1422" s="1154" t="s">
        <v>42</v>
      </c>
      <c r="U1422" s="1154">
        <v>2325645</v>
      </c>
      <c r="V1422" s="1058" t="s">
        <v>2588</v>
      </c>
      <c r="W1422" s="1152" t="s">
        <v>47</v>
      </c>
      <c r="X1422" s="1153" t="str">
        <f t="shared" si="527"/>
        <v>869FECOKACOV</v>
      </c>
      <c r="Y1422" s="164" t="s">
        <v>564</v>
      </c>
      <c r="Z1422" s="164" t="s">
        <v>478</v>
      </c>
      <c r="AA1422" s="164" t="s">
        <v>329</v>
      </c>
      <c r="AB1422" s="164" t="s">
        <v>439</v>
      </c>
      <c r="AC1422" s="1151" t="s">
        <v>56</v>
      </c>
      <c r="AD1422" s="1154" t="s">
        <v>42</v>
      </c>
      <c r="AE1422" s="1296">
        <v>31664</v>
      </c>
      <c r="AF1422" s="164" t="s">
        <v>45</v>
      </c>
      <c r="AG1422" s="164" t="s">
        <v>45</v>
      </c>
      <c r="AH1422" s="164" t="s">
        <v>97</v>
      </c>
      <c r="AI1422" s="152" t="s">
        <v>4809</v>
      </c>
      <c r="AJ1422" s="1154" t="s">
        <v>42</v>
      </c>
      <c r="AK1422" s="171">
        <v>20177993</v>
      </c>
      <c r="AL1422" s="1154" t="s">
        <v>2578</v>
      </c>
      <c r="AM1422" s="1293">
        <v>45184</v>
      </c>
      <c r="AN1422" s="1154"/>
      <c r="AO1422" s="1312"/>
      <c r="AP1422" s="1154"/>
      <c r="AQ1422" s="171"/>
      <c r="AR1422" s="171"/>
      <c r="AS1422" s="1152" t="s">
        <v>47</v>
      </c>
      <c r="AT1422" s="1154" t="s">
        <v>188</v>
      </c>
      <c r="AU1422" s="398" t="s">
        <v>47</v>
      </c>
      <c r="AV1422" s="1154"/>
      <c r="AW1422" s="164"/>
      <c r="AX1422" s="1154"/>
      <c r="AY1422" s="164"/>
      <c r="AZ1422" s="1154"/>
      <c r="BA1422" s="1154"/>
      <c r="BB1422" s="164"/>
      <c r="BC1422" s="164"/>
      <c r="BD1422" s="164"/>
      <c r="BE1422" s="164"/>
      <c r="BF1422" s="164"/>
      <c r="BG1422" s="1439">
        <f t="shared" si="528"/>
        <v>7</v>
      </c>
      <c r="BH1422" s="1342">
        <f t="shared" si="529"/>
        <v>15</v>
      </c>
      <c r="BI1422" s="1439">
        <f t="shared" si="530"/>
        <v>8</v>
      </c>
      <c r="BJ1422" s="1442" t="str">
        <f t="shared" si="531"/>
        <v>4 AÑOS REZAGO A MÁS</v>
      </c>
      <c r="BK1422" s="164"/>
    </row>
    <row r="1423" spans="1:63" ht="18.75" customHeight="1">
      <c r="A1423" s="1151">
        <v>316</v>
      </c>
      <c r="B1423" s="1152" t="s">
        <v>2836</v>
      </c>
      <c r="C1423" s="1154" t="s">
        <v>33</v>
      </c>
      <c r="D1423" s="1154" t="s">
        <v>33</v>
      </c>
      <c r="E1423" s="1154" t="s">
        <v>279</v>
      </c>
      <c r="F1423" s="1154" t="s">
        <v>654</v>
      </c>
      <c r="G1423" s="1061" t="str">
        <f>CONCATENATE(MID(Q1423,3,2),MID(P1423,1,2),MID(H1423,1,2),MID(I1423,1,2),MID(J1423,1,2), MID(K1423,1,2),MID(L1423,1,1))</f>
        <v>117VAFEKRALP</v>
      </c>
      <c r="H1423" s="164" t="s">
        <v>1182</v>
      </c>
      <c r="I1423" s="164" t="s">
        <v>564</v>
      </c>
      <c r="J1423" s="164" t="s">
        <v>3045</v>
      </c>
      <c r="K1423" s="164" t="s">
        <v>1776</v>
      </c>
      <c r="L1423" s="1076" t="s">
        <v>42</v>
      </c>
      <c r="M1423" s="1076" t="s">
        <v>42</v>
      </c>
      <c r="N1423" s="1218">
        <v>40753</v>
      </c>
      <c r="O1423" s="196">
        <v>29</v>
      </c>
      <c r="P1423" s="196">
        <v>7</v>
      </c>
      <c r="Q1423" s="196">
        <v>2011</v>
      </c>
      <c r="R1423" s="1232">
        <f t="shared" ca="1" si="526"/>
        <v>12</v>
      </c>
      <c r="S1423" s="1154" t="s">
        <v>4808</v>
      </c>
      <c r="T1423" s="1154" t="s">
        <v>42</v>
      </c>
      <c r="U1423" s="1154">
        <v>2032803</v>
      </c>
      <c r="V1423" s="1070" t="s">
        <v>2631</v>
      </c>
      <c r="W1423" s="1152" t="s">
        <v>47</v>
      </c>
      <c r="X1423" s="1153" t="str">
        <f t="shared" si="527"/>
        <v>869FECOKACOV</v>
      </c>
      <c r="Y1423" s="164" t="s">
        <v>564</v>
      </c>
      <c r="Z1423" s="164" t="s">
        <v>478</v>
      </c>
      <c r="AA1423" s="164" t="s">
        <v>329</v>
      </c>
      <c r="AB1423" s="164" t="s">
        <v>439</v>
      </c>
      <c r="AC1423" s="1151" t="s">
        <v>56</v>
      </c>
      <c r="AD1423" s="1154" t="s">
        <v>42</v>
      </c>
      <c r="AE1423" s="1296">
        <v>31666</v>
      </c>
      <c r="AF1423" s="164" t="s">
        <v>65</v>
      </c>
      <c r="AG1423" s="164" t="s">
        <v>45</v>
      </c>
      <c r="AH1423" s="164" t="s">
        <v>97</v>
      </c>
      <c r="AI1423" s="152" t="s">
        <v>4809</v>
      </c>
      <c r="AJ1423" s="1154" t="s">
        <v>42</v>
      </c>
      <c r="AK1423" s="171">
        <v>2017793</v>
      </c>
      <c r="AL1423" s="1154" t="s">
        <v>2578</v>
      </c>
      <c r="AM1423" s="1293">
        <v>45184</v>
      </c>
      <c r="AN1423" s="1154"/>
      <c r="AO1423" s="1312"/>
      <c r="AP1423" s="1154"/>
      <c r="AQ1423" s="171"/>
      <c r="AR1423" s="171"/>
      <c r="AS1423" s="1152" t="s">
        <v>47</v>
      </c>
      <c r="AT1423" s="1154" t="s">
        <v>188</v>
      </c>
      <c r="AU1423" s="398" t="s">
        <v>47</v>
      </c>
      <c r="AV1423" s="1154"/>
      <c r="AW1423" s="164"/>
      <c r="AX1423" s="1154"/>
      <c r="AY1423" s="164"/>
      <c r="AZ1423" s="1154"/>
      <c r="BA1423" s="1154"/>
      <c r="BB1423" s="164"/>
      <c r="BC1423" s="164"/>
      <c r="BD1423" s="164"/>
      <c r="BE1423" s="164"/>
      <c r="BF1423" s="164"/>
      <c r="BG1423" s="1439">
        <f t="shared" si="528"/>
        <v>6</v>
      </c>
      <c r="BH1423" s="1342">
        <f t="shared" si="529"/>
        <v>12</v>
      </c>
      <c r="BI1423" s="1439">
        <f t="shared" si="530"/>
        <v>6</v>
      </c>
      <c r="BJ1423" s="1442" t="str">
        <f t="shared" si="531"/>
        <v>4 AÑOS REZAGO A MÁS</v>
      </c>
      <c r="BK1423" s="164"/>
    </row>
    <row r="1424" spans="1:63" ht="18.75" customHeight="1">
      <c r="A1424" s="1151">
        <v>614</v>
      </c>
      <c r="B1424" s="1152" t="s">
        <v>2836</v>
      </c>
      <c r="C1424" s="1154" t="s">
        <v>33</v>
      </c>
      <c r="D1424" s="1154" t="s">
        <v>33</v>
      </c>
      <c r="E1424" s="398" t="s">
        <v>132</v>
      </c>
      <c r="F1424" s="1154">
        <v>904988747</v>
      </c>
      <c r="G1424" s="1061" t="str">
        <f>CONCATENATE(MID(Q1424,3,2),MID(P1424,1,2),MID(H1424,1,2),MID(I1424,1,2),MID(J1424,1,2), MID(K1424,1,2),MID(L1424,1,1))</f>
        <v>2011VASABRSON</v>
      </c>
      <c r="H1424" s="1196" t="s">
        <v>1182</v>
      </c>
      <c r="I1424" s="164" t="s">
        <v>1349</v>
      </c>
      <c r="J1424" s="164" t="s">
        <v>3595</v>
      </c>
      <c r="K1424" s="164" t="s">
        <v>1661</v>
      </c>
      <c r="L1424" s="1076" t="s">
        <v>1938</v>
      </c>
      <c r="M1424" s="1161" t="s">
        <v>1938</v>
      </c>
      <c r="N1424" s="1218">
        <v>44142</v>
      </c>
      <c r="O1424" s="196">
        <v>7</v>
      </c>
      <c r="P1424" s="196">
        <v>11</v>
      </c>
      <c r="Q1424" s="196">
        <v>2020</v>
      </c>
      <c r="R1424" s="1232">
        <f t="shared" ca="1" si="526"/>
        <v>3</v>
      </c>
      <c r="S1424" s="1154" t="s">
        <v>4809</v>
      </c>
      <c r="T1424" s="1154" t="s">
        <v>2113</v>
      </c>
      <c r="U1424" s="1243" t="s">
        <v>3596</v>
      </c>
      <c r="V1424" s="1076" t="s">
        <v>53</v>
      </c>
      <c r="W1424" s="1152" t="s">
        <v>47</v>
      </c>
      <c r="X1424" s="1153" t="str">
        <f t="shared" si="527"/>
        <v>016SAVIWLISV</v>
      </c>
      <c r="Y1424" s="1154" t="s">
        <v>1349</v>
      </c>
      <c r="Z1424" s="1154" t="s">
        <v>1189</v>
      </c>
      <c r="AA1424" s="1154" t="s">
        <v>1538</v>
      </c>
      <c r="AB1424" s="1154" t="s">
        <v>1539</v>
      </c>
      <c r="AC1424" s="1151" t="s">
        <v>56</v>
      </c>
      <c r="AD1424" s="1164" t="s">
        <v>57</v>
      </c>
      <c r="AE1424" s="1286">
        <v>37047</v>
      </c>
      <c r="AF1424" s="164" t="s">
        <v>180</v>
      </c>
      <c r="AG1424" s="164" t="s">
        <v>74</v>
      </c>
      <c r="AH1424" s="164" t="s">
        <v>599</v>
      </c>
      <c r="AI1424" s="152" t="s">
        <v>4809</v>
      </c>
      <c r="AJ1424" s="1190" t="s">
        <v>58</v>
      </c>
      <c r="AK1424" s="1330" t="s">
        <v>1540</v>
      </c>
      <c r="AL1424" s="1154" t="s">
        <v>2578</v>
      </c>
      <c r="AM1424" s="1312">
        <v>45205.533888888887</v>
      </c>
      <c r="AN1424" s="1154" t="s">
        <v>49</v>
      </c>
      <c r="AO1424" s="1312">
        <v>45246</v>
      </c>
      <c r="AP1424" s="1154">
        <v>1</v>
      </c>
      <c r="AQ1424" s="171">
        <v>1</v>
      </c>
      <c r="AR1424" s="171">
        <v>1</v>
      </c>
      <c r="AS1424" s="1152" t="s">
        <v>47</v>
      </c>
      <c r="AT1424" s="1154" t="s">
        <v>48</v>
      </c>
      <c r="AU1424" s="398" t="s">
        <v>47</v>
      </c>
      <c r="AV1424" s="1154"/>
      <c r="AW1424" s="164"/>
      <c r="AX1424" s="1154"/>
      <c r="AY1424" s="164"/>
      <c r="AZ1424" s="1154"/>
      <c r="BA1424" s="1154"/>
      <c r="BB1424" s="164"/>
      <c r="BC1424" s="164"/>
      <c r="BD1424" s="164"/>
      <c r="BE1424" s="164"/>
      <c r="BF1424" s="164"/>
      <c r="BG1424" s="1439">
        <f t="shared" si="528"/>
        <v>6</v>
      </c>
      <c r="BH1424" s="1342">
        <f t="shared" si="529"/>
        <v>3</v>
      </c>
      <c r="BI1424" s="1439">
        <f t="shared" si="530"/>
        <v>-3</v>
      </c>
      <c r="BJ1424" s="1442" t="str">
        <f t="shared" si="531"/>
        <v>NO TIENE REZAGO</v>
      </c>
      <c r="BK1424" s="164"/>
    </row>
    <row r="1425" spans="1:63" ht="18.75" customHeight="1">
      <c r="A1425" s="1151">
        <v>867</v>
      </c>
      <c r="B1425" t="s">
        <v>4811</v>
      </c>
      <c r="C1425" s="1154" t="s">
        <v>33</v>
      </c>
      <c r="D1425" s="1154" t="s">
        <v>33</v>
      </c>
      <c r="E1425" s="1155" t="s">
        <v>99</v>
      </c>
      <c r="F1425" s="1155">
        <v>934434345</v>
      </c>
      <c r="G1425" s="1061" t="str">
        <f>CONCATENATE(MID(Q1425,3,2),MID(P1425,1,2),MID(H1425,1,2),MID(I1425,1,2),MID(J1425,1,2), MID(K1425,1,2),MID(L1425,1,1))</f>
        <v>201VAFIHAVIS</v>
      </c>
      <c r="H1425" s="1187" t="s">
        <v>650</v>
      </c>
      <c r="I1425" s="1187" t="s">
        <v>663</v>
      </c>
      <c r="J1425" s="1187" t="s">
        <v>4264</v>
      </c>
      <c r="K1425" s="1187" t="s">
        <v>1158</v>
      </c>
      <c r="L1425" s="1154" t="s">
        <v>57</v>
      </c>
      <c r="M1425" s="1217" t="s">
        <v>57</v>
      </c>
      <c r="N1425" s="1218">
        <v>43835</v>
      </c>
      <c r="O1425" s="196">
        <v>5</v>
      </c>
      <c r="P1425" s="196">
        <v>1</v>
      </c>
      <c r="Q1425" s="196">
        <v>2020</v>
      </c>
      <c r="R1425" s="1232">
        <f t="shared" ca="1" si="526"/>
        <v>4</v>
      </c>
      <c r="S1425" s="1154" t="s">
        <v>4809</v>
      </c>
      <c r="T1425" s="1163" t="s">
        <v>2590</v>
      </c>
      <c r="U1425" s="1161">
        <v>378</v>
      </c>
      <c r="V1425" s="1161" t="s">
        <v>53</v>
      </c>
      <c r="W1425" s="1152" t="s">
        <v>47</v>
      </c>
      <c r="X1425" s="1153" t="str">
        <f t="shared" si="527"/>
        <v>0205FIMADAANV</v>
      </c>
      <c r="Y1425" s="1180" t="s">
        <v>663</v>
      </c>
      <c r="Z1425" s="1187" t="s">
        <v>2001</v>
      </c>
      <c r="AA1425" s="1187" t="s">
        <v>246</v>
      </c>
      <c r="AB1425" s="1187" t="s">
        <v>177</v>
      </c>
      <c r="AC1425" s="1151" t="s">
        <v>56</v>
      </c>
      <c r="AD1425" s="1216" t="s">
        <v>42</v>
      </c>
      <c r="AE1425" s="1299">
        <v>37388</v>
      </c>
      <c r="AF1425" s="1323" t="s">
        <v>206</v>
      </c>
      <c r="AG1425" s="1323" t="s">
        <v>105</v>
      </c>
      <c r="AH1425" s="1323" t="s">
        <v>491</v>
      </c>
      <c r="AI1425" s="152" t="s">
        <v>4809</v>
      </c>
      <c r="AJ1425" s="1155" t="s">
        <v>42</v>
      </c>
      <c r="AK1425" s="1336" t="s">
        <v>4265</v>
      </c>
      <c r="AL1425" s="1216" t="s">
        <v>2578</v>
      </c>
      <c r="AM1425" s="1359">
        <v>45260.677959837965</v>
      </c>
      <c r="AN1425" s="1154" t="s">
        <v>49</v>
      </c>
      <c r="AO1425" s="1371">
        <v>45280</v>
      </c>
      <c r="AP1425" s="1216">
        <v>2</v>
      </c>
      <c r="AQ1425" s="1384">
        <v>2</v>
      </c>
      <c r="AR1425" s="210">
        <v>1</v>
      </c>
      <c r="AS1425" s="1403" t="s">
        <v>47</v>
      </c>
      <c r="AT1425" s="1155" t="s">
        <v>98</v>
      </c>
      <c r="AU1425" s="164" t="s">
        <v>47</v>
      </c>
      <c r="AW1425" s="164"/>
      <c r="AX1425" s="152"/>
      <c r="AY1425" s="164"/>
      <c r="AZ1425" s="152"/>
      <c r="BA1425" s="152"/>
      <c r="BB1425" s="164"/>
      <c r="BC1425" s="164"/>
      <c r="BD1425" s="164"/>
      <c r="BE1425" s="164"/>
      <c r="BF1425" s="164"/>
      <c r="BG1425" s="1439">
        <f t="shared" si="528"/>
        <v>6</v>
      </c>
      <c r="BH1425" s="1342">
        <f t="shared" si="529"/>
        <v>4</v>
      </c>
      <c r="BI1425" s="1439">
        <f t="shared" si="530"/>
        <v>-2</v>
      </c>
      <c r="BJ1425" s="1442" t="str">
        <f t="shared" si="531"/>
        <v>NO TIENE REZAGO</v>
      </c>
      <c r="BK1425" s="164"/>
    </row>
    <row r="1426" spans="1:63" ht="18.75" customHeight="1">
      <c r="A1426" s="1151">
        <v>868</v>
      </c>
      <c r="B1426" t="s">
        <v>4811</v>
      </c>
      <c r="C1426" s="1154" t="s">
        <v>33</v>
      </c>
      <c r="D1426" s="1154" t="s">
        <v>33</v>
      </c>
      <c r="E1426" s="1155" t="s">
        <v>99</v>
      </c>
      <c r="F1426" s="1155">
        <v>934434345</v>
      </c>
      <c r="G1426" s="1061" t="str">
        <f>CONCATENATE(MID(Q1426,3,2),MID(P1426,1,2),MID(H1426,1,2),MID(I1426,1,2),MID(J1426,1,2), MID(K1426,1,2),MID(L1426,1,1))</f>
        <v>211VAFIVAANN</v>
      </c>
      <c r="H1426" s="1187" t="s">
        <v>650</v>
      </c>
      <c r="I1426" s="1187" t="s">
        <v>663</v>
      </c>
      <c r="J1426" s="1187" t="s">
        <v>4266</v>
      </c>
      <c r="K1426" s="1187" t="s">
        <v>177</v>
      </c>
      <c r="L1426" s="1154" t="s">
        <v>1938</v>
      </c>
      <c r="M1426" s="1161" t="s">
        <v>1938</v>
      </c>
      <c r="N1426" s="1218">
        <v>44218</v>
      </c>
      <c r="O1426" s="196">
        <v>22</v>
      </c>
      <c r="P1426" s="196">
        <v>1</v>
      </c>
      <c r="Q1426" s="196">
        <v>2021</v>
      </c>
      <c r="R1426" s="1232">
        <f t="shared" ca="1" si="526"/>
        <v>3</v>
      </c>
      <c r="S1426" s="1154" t="s">
        <v>4809</v>
      </c>
      <c r="T1426" s="1161" t="s">
        <v>1939</v>
      </c>
      <c r="U1426" s="1161">
        <v>92203895</v>
      </c>
      <c r="V1426" s="1161" t="s">
        <v>53</v>
      </c>
      <c r="W1426" s="1152" t="s">
        <v>47</v>
      </c>
      <c r="X1426" s="1153" t="str">
        <f t="shared" si="527"/>
        <v>0205FIMADAANV</v>
      </c>
      <c r="Y1426" s="1180" t="s">
        <v>663</v>
      </c>
      <c r="Z1426" s="1187" t="s">
        <v>2001</v>
      </c>
      <c r="AA1426" s="1187" t="s">
        <v>246</v>
      </c>
      <c r="AB1426" s="1187" t="s">
        <v>177</v>
      </c>
      <c r="AC1426" s="1151" t="s">
        <v>56</v>
      </c>
      <c r="AD1426" s="1216" t="s">
        <v>42</v>
      </c>
      <c r="AE1426" s="1299">
        <v>37388</v>
      </c>
      <c r="AF1426" s="1323" t="s">
        <v>206</v>
      </c>
      <c r="AG1426" s="1323" t="s">
        <v>105</v>
      </c>
      <c r="AH1426" s="1323" t="s">
        <v>491</v>
      </c>
      <c r="AI1426" s="152" t="s">
        <v>4809</v>
      </c>
      <c r="AJ1426" s="1155" t="s">
        <v>42</v>
      </c>
      <c r="AK1426" s="1336" t="s">
        <v>4265</v>
      </c>
      <c r="AL1426" s="1216" t="s">
        <v>2578</v>
      </c>
      <c r="AM1426" s="1359">
        <v>45260.683084282406</v>
      </c>
      <c r="AN1426" s="1216"/>
      <c r="AO1426" s="1379"/>
      <c r="AP1426" s="1216"/>
      <c r="AQ1426" s="1384"/>
      <c r="AR1426" s="210"/>
      <c r="AS1426" s="1403" t="s">
        <v>47</v>
      </c>
      <c r="AT1426" s="1155" t="s">
        <v>98</v>
      </c>
      <c r="AU1426" s="164" t="s">
        <v>47</v>
      </c>
      <c r="AW1426" s="164"/>
      <c r="AX1426" s="152"/>
      <c r="AY1426" s="164"/>
      <c r="AZ1426" s="152"/>
      <c r="BA1426" s="152"/>
      <c r="BB1426" s="164"/>
      <c r="BC1426" s="164"/>
      <c r="BD1426" s="164"/>
      <c r="BE1426" s="164"/>
      <c r="BF1426" s="164"/>
      <c r="BG1426" s="1439">
        <f t="shared" si="528"/>
        <v>6</v>
      </c>
      <c r="BH1426" s="1342">
        <f t="shared" si="529"/>
        <v>3</v>
      </c>
      <c r="BI1426" s="1439">
        <f t="shared" si="530"/>
        <v>-3</v>
      </c>
      <c r="BJ1426" s="1442" t="str">
        <f t="shared" si="531"/>
        <v>NO TIENE REZAGO</v>
      </c>
      <c r="BK1426" s="164"/>
    </row>
    <row r="1427" spans="1:63" ht="18.75" customHeight="1">
      <c r="A1427" s="1151">
        <v>499</v>
      </c>
      <c r="B1427" s="1152" t="s">
        <v>2836</v>
      </c>
      <c r="C1427" s="1154" t="s">
        <v>33</v>
      </c>
      <c r="D1427" s="1154" t="s">
        <v>33</v>
      </c>
      <c r="E1427" s="398" t="s">
        <v>34</v>
      </c>
      <c r="F1427" s="1154" t="s">
        <v>1244</v>
      </c>
      <c r="G1427" s="1061" t="str">
        <f>CONCATENATE(MID(Q1427,3,2),MID(P1427,1,2),MID(H1427,1,2),MID(I1427,1,2),MID(J1427,1,2), MID(K1427,1,2),MID(L1427,1,1))</f>
        <v>0910VANUYAALS</v>
      </c>
      <c r="H1427" s="164" t="s">
        <v>650</v>
      </c>
      <c r="I1427" s="164" t="s">
        <v>1245</v>
      </c>
      <c r="J1427" s="164" t="s">
        <v>3389</v>
      </c>
      <c r="K1427" s="164" t="s">
        <v>1776</v>
      </c>
      <c r="L1427" s="1154" t="s">
        <v>57</v>
      </c>
      <c r="M1427" s="1217" t="s">
        <v>57</v>
      </c>
      <c r="N1427" s="1218">
        <v>40097</v>
      </c>
      <c r="O1427" s="196">
        <v>11</v>
      </c>
      <c r="P1427" s="196">
        <v>10</v>
      </c>
      <c r="Q1427" s="196">
        <v>2009</v>
      </c>
      <c r="R1427" s="1232">
        <f t="shared" ref="R1427:R1435" ca="1" si="532">DATEDIF(N1427,TODAY(),"Y")</f>
        <v>14</v>
      </c>
      <c r="S1427" s="1154" t="s">
        <v>4808</v>
      </c>
      <c r="T1427" s="1163" t="s">
        <v>86</v>
      </c>
      <c r="U1427" s="398">
        <v>34449696</v>
      </c>
      <c r="V1427" s="1058" t="s">
        <v>2586</v>
      </c>
      <c r="W1427" s="1152" t="s">
        <v>47</v>
      </c>
      <c r="X1427" s="1153" t="str">
        <f t="shared" ref="X1427:X1435" si="533">UPPER(CONCATENATE(MID(AH1427,3,2),MID(AG1427,1,2),MID(Y1427,1,2),MID(Z1427,1,2),MID(AA1427,1,2),MID(AB1427,1,2),MID(AC1427,1,1)))</f>
        <v>923NUSUJHGRV</v>
      </c>
      <c r="Y1427" s="1154" t="s">
        <v>1245</v>
      </c>
      <c r="Z1427" s="1154" t="s">
        <v>1246</v>
      </c>
      <c r="AA1427" s="1154" t="s">
        <v>1247</v>
      </c>
      <c r="AB1427" s="1154" t="s">
        <v>235</v>
      </c>
      <c r="AC1427" s="1151" t="s">
        <v>56</v>
      </c>
      <c r="AD1427" s="1164" t="s">
        <v>57</v>
      </c>
      <c r="AE1427" s="1312">
        <v>33691</v>
      </c>
      <c r="AF1427" s="164" t="s">
        <v>186</v>
      </c>
      <c r="AG1427" s="164" t="s">
        <v>253</v>
      </c>
      <c r="AH1427" s="164" t="s">
        <v>115</v>
      </c>
      <c r="AI1427" s="152" t="s">
        <v>4809</v>
      </c>
      <c r="AJ1427" s="1190" t="s">
        <v>58</v>
      </c>
      <c r="AK1427" s="171">
        <v>20190666</v>
      </c>
      <c r="AL1427" s="1154" t="s">
        <v>2578</v>
      </c>
      <c r="AM1427" s="1293">
        <v>45184</v>
      </c>
      <c r="AN1427" s="1154" t="s">
        <v>49</v>
      </c>
      <c r="AO1427" s="1312">
        <v>45257</v>
      </c>
      <c r="AP1427" s="1154">
        <v>1</v>
      </c>
      <c r="AQ1427" s="171">
        <v>1</v>
      </c>
      <c r="AR1427" s="171">
        <v>1</v>
      </c>
      <c r="AS1427" s="1152" t="s">
        <v>47</v>
      </c>
      <c r="AT1427" s="1154" t="s">
        <v>98</v>
      </c>
      <c r="AU1427" s="398" t="s">
        <v>47</v>
      </c>
      <c r="AV1427" s="1154"/>
      <c r="AW1427" s="164"/>
      <c r="AX1427" s="1154"/>
      <c r="AY1427" s="164"/>
      <c r="AZ1427" s="1154"/>
      <c r="BA1427" s="1154"/>
      <c r="BB1427" s="164"/>
      <c r="BC1427" s="164"/>
      <c r="BD1427" s="164"/>
      <c r="BE1427" s="164"/>
      <c r="BF1427" s="164"/>
      <c r="BG1427" s="1439">
        <f t="shared" ref="BG1427:BG1435" si="534">IF(V1427="NINGUNO",6, IF(V1427="NIVEL INICIAL 3 AÑOS",6,IF(V1427="NIVEL INICIAL 4 AÑOS",6, IF(V1427="NIVEL INICIAL 5 AÑOS",6, IF(V1427="PRIMARIA - 1ER GRADO",6, IF(V1427="PRIMARIA - 2DO GRADO",7, IF(V1427="PRIMARIA - 3ER GRADO",8, IF(V1427="PRIMARIA - 4TO GRADO",9, IF(V1427="PRIMARIA - 5TO GRADO",10, IF(V1427="PRIMARIA - 6TO GRADO",11, IF(V1427="SECUNDARIA - 1ER GRADO",12, IF(V1427="SECUNDARIA - 2DO GRADO",13, IF(V1427="SECUNDARIA - 3ER GRADO",14, IF(V1427="SECUNDARIA - 4TO GRADO",15))))))))))))))</f>
        <v>11</v>
      </c>
      <c r="BH1427" s="1342">
        <f t="shared" ref="BH1427:BH1435" si="535">DATEDIF(N1427,"31/03/2024","Y")</f>
        <v>14</v>
      </c>
      <c r="BI1427" s="1439">
        <f t="shared" ref="BI1427:BI1435" si="536">BH1427-BG1427</f>
        <v>3</v>
      </c>
      <c r="BJ1427" s="1442" t="str">
        <f t="shared" ref="BJ1427:BJ1435" si="537">IF(BI1427&lt;=1,"NO TIENE REZAGO", IF(BI1427=2,"2 AÑOS REZAGO", IF(BI1427=3,"3 AÑOS REZAGO", IF(BI1427&gt;=4, "4 AÑOS REZAGO A MÁS"))))</f>
        <v>3 AÑOS REZAGO</v>
      </c>
      <c r="BK1427" s="164"/>
    </row>
    <row r="1428" spans="1:63" ht="18.75" customHeight="1">
      <c r="A1428" s="1151">
        <v>678</v>
      </c>
      <c r="B1428" s="1152" t="s">
        <v>2836</v>
      </c>
      <c r="C1428" s="1154" t="s">
        <v>33</v>
      </c>
      <c r="D1428" s="1154" t="s">
        <v>33</v>
      </c>
      <c r="E1428" s="398" t="s">
        <v>335</v>
      </c>
      <c r="F1428" s="1154" t="s">
        <v>1711</v>
      </c>
      <c r="G1428" s="1061" t="str">
        <f>CONCATENATE(MID(Q1428,3,2),MID(P1428,1,2),MID(H1428,1,2),MID(I1428,1,2),MID(J1428,1,2), MID(K1428,1,2),MID(L1428,1,1))</f>
        <v>194VEVIJUSOS</v>
      </c>
      <c r="H1428" s="164" t="s">
        <v>3720</v>
      </c>
      <c r="I1428" s="164" t="s">
        <v>1712</v>
      </c>
      <c r="J1428" s="164" t="s">
        <v>3721</v>
      </c>
      <c r="K1428" s="164" t="s">
        <v>1661</v>
      </c>
      <c r="L1428" s="1154" t="s">
        <v>57</v>
      </c>
      <c r="M1428" s="1217" t="s">
        <v>57</v>
      </c>
      <c r="N1428" s="1218">
        <v>43584</v>
      </c>
      <c r="O1428" s="196">
        <v>29</v>
      </c>
      <c r="P1428" s="196">
        <v>4</v>
      </c>
      <c r="Q1428" s="196">
        <v>2019</v>
      </c>
      <c r="R1428" s="1232">
        <f t="shared" ca="1" si="532"/>
        <v>4</v>
      </c>
      <c r="S1428" s="1154" t="s">
        <v>4809</v>
      </c>
      <c r="T1428" s="1163" t="s">
        <v>2590</v>
      </c>
      <c r="U1428" s="1154" t="s">
        <v>3722</v>
      </c>
      <c r="V1428" s="1076" t="s">
        <v>53</v>
      </c>
      <c r="W1428" s="1152" t="s">
        <v>47</v>
      </c>
      <c r="X1428" s="1153" t="str">
        <f t="shared" si="533"/>
        <v>9210VISOYUYEV</v>
      </c>
      <c r="Y1428" s="1154" t="s">
        <v>1712</v>
      </c>
      <c r="Z1428" s="1154" t="s">
        <v>1590</v>
      </c>
      <c r="AA1428" s="1154" t="s">
        <v>1713</v>
      </c>
      <c r="AB1428" s="1154" t="s">
        <v>1714</v>
      </c>
      <c r="AC1428" s="1151" t="s">
        <v>56</v>
      </c>
      <c r="AD1428" s="1154" t="s">
        <v>42</v>
      </c>
      <c r="AE1428" s="1293">
        <v>33900</v>
      </c>
      <c r="AF1428" s="164" t="s">
        <v>406</v>
      </c>
      <c r="AG1428" s="164" t="s">
        <v>114</v>
      </c>
      <c r="AH1428" s="164" t="s">
        <v>115</v>
      </c>
      <c r="AI1428" s="152" t="s">
        <v>4809</v>
      </c>
      <c r="AJ1428" s="1154" t="s">
        <v>42</v>
      </c>
      <c r="AK1428" s="343" t="s">
        <v>1715</v>
      </c>
      <c r="AL1428" s="1154" t="s">
        <v>2578</v>
      </c>
      <c r="AM1428" s="1293">
        <v>45230.669490057873</v>
      </c>
      <c r="AN1428" s="1154" t="s">
        <v>49</v>
      </c>
      <c r="AO1428" s="1371">
        <v>45257</v>
      </c>
      <c r="AP1428" s="1154">
        <v>3</v>
      </c>
      <c r="AQ1428" s="171">
        <v>3</v>
      </c>
      <c r="AR1428" s="171">
        <v>1</v>
      </c>
      <c r="AS1428" s="1152" t="s">
        <v>47</v>
      </c>
      <c r="AT1428" s="1154" t="s">
        <v>98</v>
      </c>
      <c r="AU1428" s="398" t="s">
        <v>47</v>
      </c>
      <c r="AV1428" s="1154"/>
      <c r="AW1428" s="164"/>
      <c r="AX1428" s="1154"/>
      <c r="AY1428" s="164"/>
      <c r="AZ1428" s="1154"/>
      <c r="BA1428" s="1154"/>
      <c r="BB1428" s="164"/>
      <c r="BC1428" s="164"/>
      <c r="BD1428" s="164"/>
      <c r="BE1428" s="164"/>
      <c r="BF1428" s="164"/>
      <c r="BG1428" s="1439">
        <f t="shared" si="534"/>
        <v>6</v>
      </c>
      <c r="BH1428" s="1342">
        <f t="shared" si="535"/>
        <v>4</v>
      </c>
      <c r="BI1428" s="1439">
        <f t="shared" si="536"/>
        <v>-2</v>
      </c>
      <c r="BJ1428" s="1442" t="str">
        <f t="shared" si="537"/>
        <v>NO TIENE REZAGO</v>
      </c>
      <c r="BK1428" s="164"/>
    </row>
    <row r="1429" spans="1:63" ht="18.75" customHeight="1">
      <c r="A1429" s="1151">
        <v>1229</v>
      </c>
      <c r="B1429" t="s">
        <v>5311</v>
      </c>
      <c r="C1429" s="1154" t="s">
        <v>33</v>
      </c>
      <c r="D1429" s="1154" t="s">
        <v>33</v>
      </c>
      <c r="E1429" s="1068" t="s">
        <v>335</v>
      </c>
      <c r="F1429" s="1068">
        <v>914595711</v>
      </c>
      <c r="G1429" s="1061" t="str">
        <f>CONCATENATE(MID(Q1429,3,2),MID(P1429,1,2),MID(H1429,1,2),MID(I1429,1,2),MID(J1429,1,2), MID(K1429,1,2),MID(L1429,1,1))</f>
        <v>194VEVIJOSOP</v>
      </c>
      <c r="H1429" s="1182" t="s">
        <v>5800</v>
      </c>
      <c r="I1429" s="1182" t="s">
        <v>5801</v>
      </c>
      <c r="J1429" s="1182" t="s">
        <v>5802</v>
      </c>
      <c r="K1429" s="1182" t="s">
        <v>1661</v>
      </c>
      <c r="L1429" s="1151" t="s">
        <v>42</v>
      </c>
      <c r="M1429" s="1064" t="s">
        <v>42</v>
      </c>
      <c r="N1429" s="1219">
        <v>43584</v>
      </c>
      <c r="O1429" s="1071">
        <v>29</v>
      </c>
      <c r="P1429" s="1071">
        <v>4</v>
      </c>
      <c r="Q1429" s="1071">
        <v>2019</v>
      </c>
      <c r="R1429" s="1232">
        <f t="shared" ca="1" si="532"/>
        <v>4</v>
      </c>
      <c r="S1429" s="1069" t="s">
        <v>4809</v>
      </c>
      <c r="T1429" s="1064" t="s">
        <v>42</v>
      </c>
      <c r="U1429" s="1255" t="s">
        <v>5803</v>
      </c>
      <c r="V1429" s="1064" t="s">
        <v>53</v>
      </c>
      <c r="W1429" s="1152" t="s">
        <v>47</v>
      </c>
      <c r="X1429" s="1153" t="str">
        <f t="shared" si="533"/>
        <v>9210VISOYUYEV</v>
      </c>
      <c r="Y1429" s="1068" t="s">
        <v>3724</v>
      </c>
      <c r="Z1429" s="1068" t="s">
        <v>1590</v>
      </c>
      <c r="AA1429" s="1068" t="s">
        <v>6011</v>
      </c>
      <c r="AB1429" s="1068" t="s">
        <v>6012</v>
      </c>
      <c r="AC1429" s="1151" t="s">
        <v>56</v>
      </c>
      <c r="AD1429" s="1152" t="s">
        <v>42</v>
      </c>
      <c r="AE1429" s="1287">
        <v>33900</v>
      </c>
      <c r="AF1429" s="1261" t="s">
        <v>406</v>
      </c>
      <c r="AG1429" s="1261" t="s">
        <v>114</v>
      </c>
      <c r="AH1429" s="1261" t="s">
        <v>115</v>
      </c>
      <c r="AI1429" s="1154" t="s">
        <v>4809</v>
      </c>
      <c r="AJ1429" s="1064" t="s">
        <v>42</v>
      </c>
      <c r="AK1429" s="1068" t="s">
        <v>40</v>
      </c>
      <c r="AL1429" s="1154" t="s">
        <v>2578</v>
      </c>
      <c r="AM1429" s="1351">
        <v>45304.782485891206</v>
      </c>
      <c r="AN1429" s="1154" t="s">
        <v>49</v>
      </c>
      <c r="AO1429" s="1362">
        <v>45313</v>
      </c>
      <c r="AP1429" s="1151"/>
      <c r="AQ1429" s="1064">
        <v>1</v>
      </c>
      <c r="AR1429" s="1064">
        <v>1</v>
      </c>
      <c r="AS1429" s="1405" t="s">
        <v>47</v>
      </c>
      <c r="AT1429" s="164" t="s">
        <v>1210</v>
      </c>
      <c r="AU1429"/>
      <c r="AW1429" s="1062"/>
      <c r="AX1429" s="1357"/>
      <c r="AY1429" s="1062"/>
      <c r="AZ1429" s="152"/>
      <c r="BA1429" s="152"/>
      <c r="BB1429"/>
      <c r="BC1429"/>
      <c r="BD1429"/>
      <c r="BE1429"/>
      <c r="BF1429"/>
      <c r="BG1429" s="1439">
        <f t="shared" si="534"/>
        <v>6</v>
      </c>
      <c r="BH1429" s="1342">
        <f t="shared" si="535"/>
        <v>4</v>
      </c>
      <c r="BI1429" s="1439">
        <f t="shared" si="536"/>
        <v>-2</v>
      </c>
      <c r="BJ1429" s="1442" t="str">
        <f t="shared" si="537"/>
        <v>NO TIENE REZAGO</v>
      </c>
      <c r="BK1429"/>
    </row>
    <row r="1430" spans="1:63" ht="18.75" customHeight="1">
      <c r="A1430" s="1151">
        <v>1160</v>
      </c>
      <c r="B1430" t="s">
        <v>5311</v>
      </c>
      <c r="C1430" s="1154" t="s">
        <v>33</v>
      </c>
      <c r="D1430" s="1154" t="s">
        <v>33</v>
      </c>
      <c r="E1430" s="1064" t="s">
        <v>132</v>
      </c>
      <c r="F1430" s="1064">
        <v>921565606</v>
      </c>
      <c r="G1430" s="1061" t="str">
        <f>CONCATENATE(MID(Q1430,3,2),MID(P1430,1,2),MID(H1430,1,2),MID(I1430,1,2),MID(J1430,1,2), MID(K1430,1,2),MID(L1430,1,1))</f>
        <v>185VEVIASLUS</v>
      </c>
      <c r="H1430" s="1192" t="s">
        <v>5575</v>
      </c>
      <c r="I1430" s="1192" t="s">
        <v>5573</v>
      </c>
      <c r="J1430" s="1192" t="s">
        <v>2923</v>
      </c>
      <c r="K1430" s="1192" t="s">
        <v>2421</v>
      </c>
      <c r="L1430" s="152" t="s">
        <v>57</v>
      </c>
      <c r="M1430" s="1217" t="s">
        <v>57</v>
      </c>
      <c r="N1430" s="1226">
        <v>43244</v>
      </c>
      <c r="O1430" s="1065">
        <v>24</v>
      </c>
      <c r="P1430" s="1065">
        <v>5</v>
      </c>
      <c r="Q1430" s="1065">
        <v>2018</v>
      </c>
      <c r="R1430" s="1232">
        <f t="shared" ca="1" si="532"/>
        <v>5</v>
      </c>
      <c r="S1430" s="1069" t="s">
        <v>4809</v>
      </c>
      <c r="T1430" s="1236" t="s">
        <v>2590</v>
      </c>
      <c r="U1430" s="1065">
        <v>1159</v>
      </c>
      <c r="V1430" s="1064" t="s">
        <v>53</v>
      </c>
      <c r="W1430" s="1152" t="s">
        <v>47</v>
      </c>
      <c r="X1430" s="1153" t="str">
        <f t="shared" si="533"/>
        <v>9310VITOPIYIV</v>
      </c>
      <c r="Y1430" s="1064" t="s">
        <v>5573</v>
      </c>
      <c r="Z1430" s="1065" t="s">
        <v>5576</v>
      </c>
      <c r="AA1430" s="1065" t="s">
        <v>4445</v>
      </c>
      <c r="AB1430" s="1065" t="s">
        <v>5631</v>
      </c>
      <c r="AC1430" s="1151" t="s">
        <v>56</v>
      </c>
      <c r="AD1430" s="1152" t="s">
        <v>42</v>
      </c>
      <c r="AE1430" s="1226">
        <v>34250</v>
      </c>
      <c r="AF1430" s="1322" t="s">
        <v>394</v>
      </c>
      <c r="AG1430" s="1322" t="s">
        <v>114</v>
      </c>
      <c r="AH1430" s="1322" t="s">
        <v>293</v>
      </c>
      <c r="AI1430" s="1154" t="s">
        <v>4809</v>
      </c>
      <c r="AJ1430" s="1065" t="s">
        <v>42</v>
      </c>
      <c r="AK1430" s="1065">
        <v>3756846</v>
      </c>
      <c r="AL1430" s="1154" t="s">
        <v>2578</v>
      </c>
      <c r="AM1430" s="1355">
        <v>45296.914710648147</v>
      </c>
      <c r="AN1430" s="1151"/>
      <c r="AO1430" s="1151"/>
      <c r="AP1430" s="1151">
        <v>3</v>
      </c>
      <c r="AQ1430" s="1065"/>
      <c r="AR1430" s="1065"/>
      <c r="AS1430" s="1152" t="s">
        <v>47</v>
      </c>
      <c r="AT1430" s="164" t="s">
        <v>98</v>
      </c>
      <c r="AU1430" s="305"/>
      <c r="AV1430" s="152" t="s">
        <v>47</v>
      </c>
      <c r="AW1430" s="1065" t="s">
        <v>2678</v>
      </c>
      <c r="AX1430" s="1350">
        <v>45306</v>
      </c>
      <c r="AY1430" s="1065" t="s">
        <v>5636</v>
      </c>
      <c r="AZ1430" s="152"/>
      <c r="BA1430" s="152"/>
      <c r="BB1430"/>
      <c r="BC1430"/>
      <c r="BD1430"/>
      <c r="BE1430"/>
      <c r="BF1430"/>
      <c r="BG1430" s="1439">
        <f t="shared" si="534"/>
        <v>6</v>
      </c>
      <c r="BH1430" s="1342">
        <f t="shared" si="535"/>
        <v>5</v>
      </c>
      <c r="BI1430" s="1439">
        <f t="shared" si="536"/>
        <v>-1</v>
      </c>
      <c r="BJ1430" s="1442" t="str">
        <f t="shared" si="537"/>
        <v>NO TIENE REZAGO</v>
      </c>
      <c r="BK1430"/>
    </row>
    <row r="1431" spans="1:63" ht="18.75" customHeight="1">
      <c r="A1431" s="1151">
        <v>17</v>
      </c>
      <c r="B1431" s="1153" t="s">
        <v>2575</v>
      </c>
      <c r="C1431" s="1061" t="s">
        <v>33</v>
      </c>
      <c r="D1431" s="1061" t="s">
        <v>33</v>
      </c>
      <c r="E1431" s="1156" t="s">
        <v>68</v>
      </c>
      <c r="F1431" s="1058" t="s">
        <v>1015</v>
      </c>
      <c r="G1431" s="1061" t="str">
        <f>CONCATENATE(MID(Q1431,3,2),MID(P1431,1,2),MID(H1431,1,2),MID(I1431,1,2),MID(J1431,1,2), MID(K1431,1,2),MID(L1431,1,1))</f>
        <v>077VEMAWLJOS</v>
      </c>
      <c r="H1431" s="1193" t="s">
        <v>1216</v>
      </c>
      <c r="I1431" s="1193" t="s">
        <v>1016</v>
      </c>
      <c r="J1431" s="1193" t="s">
        <v>2609</v>
      </c>
      <c r="K1431" s="1193" t="s">
        <v>309</v>
      </c>
      <c r="L1431" s="1154" t="s">
        <v>57</v>
      </c>
      <c r="M1431" s="1217" t="s">
        <v>57</v>
      </c>
      <c r="N1431" s="1218">
        <v>39268</v>
      </c>
      <c r="O1431" s="196">
        <v>5</v>
      </c>
      <c r="P1431" s="196">
        <v>7</v>
      </c>
      <c r="Q1431" s="196">
        <v>2007</v>
      </c>
      <c r="R1431" s="1232">
        <f t="shared" ca="1" si="532"/>
        <v>16</v>
      </c>
      <c r="S1431" s="1154" t="s">
        <v>4808</v>
      </c>
      <c r="T1431" s="1163" t="s">
        <v>86</v>
      </c>
      <c r="U1431" s="1058" t="s">
        <v>2610</v>
      </c>
      <c r="V1431" s="1058" t="s">
        <v>2611</v>
      </c>
      <c r="W1431" s="1153" t="s">
        <v>47</v>
      </c>
      <c r="X1431" s="1153" t="str">
        <f t="shared" si="533"/>
        <v>8807MAMAPANAV</v>
      </c>
      <c r="Y1431" s="1158" t="s">
        <v>1016</v>
      </c>
      <c r="Z1431" s="1058" t="s">
        <v>1016</v>
      </c>
      <c r="AA1431" s="1058" t="s">
        <v>191</v>
      </c>
      <c r="AB1431" s="1058" t="s">
        <v>834</v>
      </c>
      <c r="AC1431" s="1151" t="s">
        <v>56</v>
      </c>
      <c r="AD1431" s="1164" t="s">
        <v>57</v>
      </c>
      <c r="AE1431" s="1302">
        <v>32347</v>
      </c>
      <c r="AF1431" s="1324" t="s">
        <v>406</v>
      </c>
      <c r="AG1431" s="1324" t="s">
        <v>216</v>
      </c>
      <c r="AH1431" s="1324" t="s">
        <v>254</v>
      </c>
      <c r="AI1431" s="152" t="s">
        <v>4809</v>
      </c>
      <c r="AJ1431" s="1190" t="s">
        <v>58</v>
      </c>
      <c r="AK1431" s="1343">
        <v>19456072</v>
      </c>
      <c r="AL1431" s="1350" t="s">
        <v>2578</v>
      </c>
      <c r="AM1431" s="1362">
        <v>45184</v>
      </c>
      <c r="AN1431" s="1154" t="s">
        <v>49</v>
      </c>
      <c r="AO1431" s="1371">
        <v>45212</v>
      </c>
      <c r="AP1431" s="152">
        <v>1</v>
      </c>
      <c r="AQ1431" s="476">
        <v>1</v>
      </c>
      <c r="AR1431" s="1343">
        <v>1</v>
      </c>
      <c r="AS1431" s="1153" t="s">
        <v>47</v>
      </c>
      <c r="AT1431" s="1058" t="s">
        <v>98</v>
      </c>
      <c r="AU1431" s="1058" t="s">
        <v>47</v>
      </c>
      <c r="AW1431" s="1061"/>
      <c r="AX1431" s="1351"/>
      <c r="AY1431" s="1061"/>
      <c r="AZ1431" s="152"/>
      <c r="BA1431" s="1351"/>
      <c r="BB1431" s="1061"/>
      <c r="BC1431" s="1061"/>
      <c r="BD1431" s="1061"/>
      <c r="BE1431" s="1061"/>
      <c r="BF1431" s="1061"/>
      <c r="BG1431" s="1439">
        <f t="shared" si="534"/>
        <v>14</v>
      </c>
      <c r="BH1431" s="1342">
        <f t="shared" si="535"/>
        <v>16</v>
      </c>
      <c r="BI1431" s="1439">
        <f t="shared" si="536"/>
        <v>2</v>
      </c>
      <c r="BJ1431" s="1442" t="str">
        <f t="shared" si="537"/>
        <v>2 AÑOS REZAGO</v>
      </c>
      <c r="BK1431" s="1061"/>
    </row>
    <row r="1432" spans="1:63" ht="18.75" customHeight="1">
      <c r="A1432" s="1151">
        <v>675</v>
      </c>
      <c r="B1432" s="1152" t="s">
        <v>2836</v>
      </c>
      <c r="C1432" s="1154" t="s">
        <v>33</v>
      </c>
      <c r="D1432" s="1154" t="s">
        <v>33</v>
      </c>
      <c r="E1432" s="1156" t="s">
        <v>68</v>
      </c>
      <c r="F1432" s="1154" t="s">
        <v>1700</v>
      </c>
      <c r="G1432" s="1061" t="str">
        <f>CONCATENATE(MID(Q1432,3,2),MID(P1432,1,2),MID(H1432,1,2),MID(I1432,1,2),MID(J1432,1,2), MID(K1432,1,2),MID(L1432,1,1))</f>
        <v>186VEMAYODAP</v>
      </c>
      <c r="H1432" s="164" t="s">
        <v>1216</v>
      </c>
      <c r="I1432" s="164" t="s">
        <v>1017</v>
      </c>
      <c r="J1432" s="164" t="s">
        <v>3712</v>
      </c>
      <c r="K1432" s="164" t="s">
        <v>246</v>
      </c>
      <c r="L1432" s="1076" t="s">
        <v>42</v>
      </c>
      <c r="M1432" s="1076" t="s">
        <v>42</v>
      </c>
      <c r="N1432" s="1218">
        <v>43277</v>
      </c>
      <c r="O1432" s="196">
        <v>26</v>
      </c>
      <c r="P1432" s="196">
        <v>6</v>
      </c>
      <c r="Q1432" s="196">
        <v>2018</v>
      </c>
      <c r="R1432" s="1232">
        <f t="shared" ca="1" si="532"/>
        <v>5</v>
      </c>
      <c r="S1432" s="1154" t="s">
        <v>4809</v>
      </c>
      <c r="T1432" s="164" t="s">
        <v>42</v>
      </c>
      <c r="U1432" s="1245" t="s">
        <v>3713</v>
      </c>
      <c r="V1432" s="1076" t="s">
        <v>53</v>
      </c>
      <c r="W1432" s="1152" t="s">
        <v>47</v>
      </c>
      <c r="X1432" s="1153" t="str">
        <f t="shared" si="533"/>
        <v>886VEMAYOCOV</v>
      </c>
      <c r="Y1432" s="164" t="s">
        <v>1216</v>
      </c>
      <c r="Z1432" s="164" t="s">
        <v>1701</v>
      </c>
      <c r="AA1432" s="164" t="s">
        <v>1391</v>
      </c>
      <c r="AB1432" s="164" t="s">
        <v>439</v>
      </c>
      <c r="AC1432" s="1151" t="s">
        <v>56</v>
      </c>
      <c r="AD1432" s="1154" t="s">
        <v>42</v>
      </c>
      <c r="AE1432" s="1286">
        <v>32300</v>
      </c>
      <c r="AF1432" s="164" t="s">
        <v>74</v>
      </c>
      <c r="AG1432" s="164" t="s">
        <v>74</v>
      </c>
      <c r="AH1432" s="164" t="s">
        <v>254</v>
      </c>
      <c r="AI1432" s="152" t="s">
        <v>4809</v>
      </c>
      <c r="AJ1432" s="164" t="s">
        <v>42</v>
      </c>
      <c r="AK1432" s="1331" t="s">
        <v>1702</v>
      </c>
      <c r="AL1432" s="1154" t="s">
        <v>2578</v>
      </c>
      <c r="AM1432" s="1293">
        <v>45245.553555092592</v>
      </c>
      <c r="AN1432" s="1154" t="s">
        <v>49</v>
      </c>
      <c r="AO1432" s="1371">
        <v>45258</v>
      </c>
      <c r="AP1432" s="1154">
        <v>1</v>
      </c>
      <c r="AQ1432" s="171">
        <v>1</v>
      </c>
      <c r="AR1432" s="171">
        <v>1</v>
      </c>
      <c r="AS1432" s="1152" t="s">
        <v>47</v>
      </c>
      <c r="AT1432" s="1154" t="s">
        <v>76</v>
      </c>
      <c r="AU1432" s="398" t="s">
        <v>47</v>
      </c>
      <c r="AV1432" s="1154"/>
      <c r="AW1432" s="164"/>
      <c r="AX1432" s="1154"/>
      <c r="AY1432" s="164"/>
      <c r="AZ1432" s="1154"/>
      <c r="BA1432" s="1154"/>
      <c r="BB1432" s="164"/>
      <c r="BC1432" s="164"/>
      <c r="BD1432" s="164"/>
      <c r="BE1432" s="164"/>
      <c r="BF1432" s="164"/>
      <c r="BG1432" s="1439">
        <f t="shared" si="534"/>
        <v>6</v>
      </c>
      <c r="BH1432" s="1342">
        <f t="shared" si="535"/>
        <v>5</v>
      </c>
      <c r="BI1432" s="1439">
        <f t="shared" si="536"/>
        <v>-1</v>
      </c>
      <c r="BJ1432" s="1442" t="str">
        <f t="shared" si="537"/>
        <v>NO TIENE REZAGO</v>
      </c>
      <c r="BK1432" s="164"/>
    </row>
    <row r="1433" spans="1:63" ht="18.75" customHeight="1">
      <c r="A1433" s="1151">
        <v>1295</v>
      </c>
      <c r="B1433" t="s">
        <v>5311</v>
      </c>
      <c r="C1433" s="1154" t="s">
        <v>33</v>
      </c>
      <c r="D1433" s="1154" t="s">
        <v>33</v>
      </c>
      <c r="E1433" s="1064" t="s">
        <v>335</v>
      </c>
      <c r="F1433" s="1068" t="s">
        <v>5671</v>
      </c>
      <c r="G1433" s="1061" t="str">
        <f>CONCATENATE(MID(Q1433,3,2),MID(P1433,1,2),MID(H1433,1,2),MID(I1433,1,2),MID(J1433,1,2), MID(K1433,1,2),MID(L1433,1,1))</f>
        <v>0711VERAIVJOS</v>
      </c>
      <c r="H1433" s="1182" t="s">
        <v>1216</v>
      </c>
      <c r="I1433" s="1182" t="s">
        <v>158</v>
      </c>
      <c r="J1433" s="1182" t="s">
        <v>5929</v>
      </c>
      <c r="K1433" s="1182" t="s">
        <v>2317</v>
      </c>
      <c r="L1433" s="152" t="s">
        <v>57</v>
      </c>
      <c r="M1433" s="1217" t="s">
        <v>57</v>
      </c>
      <c r="N1433" s="1231">
        <v>39400</v>
      </c>
      <c r="O1433" s="1071">
        <v>14</v>
      </c>
      <c r="P1433" s="1071">
        <v>11</v>
      </c>
      <c r="Q1433" s="1071">
        <v>2007</v>
      </c>
      <c r="R1433" s="1232">
        <f t="shared" ca="1" si="532"/>
        <v>16</v>
      </c>
      <c r="S1433" s="1162" t="s">
        <v>4808</v>
      </c>
      <c r="T1433" s="1064" t="s">
        <v>71</v>
      </c>
      <c r="U1433" s="1068">
        <v>33029666</v>
      </c>
      <c r="V1433" s="1058" t="s">
        <v>2611</v>
      </c>
      <c r="W1433" s="1152" t="s">
        <v>47</v>
      </c>
      <c r="X1433" s="1153" t="str">
        <f t="shared" si="533"/>
        <v>8404RAALMINOV</v>
      </c>
      <c r="Y1433" s="1068" t="s">
        <v>158</v>
      </c>
      <c r="Z1433" s="1068" t="s">
        <v>6036</v>
      </c>
      <c r="AA1433" s="1068" t="s">
        <v>2474</v>
      </c>
      <c r="AB1433" s="1068" t="s">
        <v>749</v>
      </c>
      <c r="AC1433" s="1151" t="s">
        <v>56</v>
      </c>
      <c r="AD1433" s="1152" t="s">
        <v>42</v>
      </c>
      <c r="AE1433" s="1316">
        <v>30802</v>
      </c>
      <c r="AF1433" s="1261" t="s">
        <v>241</v>
      </c>
      <c r="AG1433" s="1261" t="s">
        <v>162</v>
      </c>
      <c r="AH1433" s="1261" t="s">
        <v>236</v>
      </c>
      <c r="AI1433" s="1154" t="s">
        <v>4809</v>
      </c>
      <c r="AJ1433" s="1064" t="s">
        <v>42</v>
      </c>
      <c r="AK1433" s="1068" t="s">
        <v>40</v>
      </c>
      <c r="AL1433" s="1154" t="s">
        <v>2578</v>
      </c>
      <c r="AM1433" s="1351">
        <v>45293.87164109954</v>
      </c>
      <c r="AN1433" s="1154" t="s">
        <v>49</v>
      </c>
      <c r="AO1433" s="1362">
        <v>45294</v>
      </c>
      <c r="AP1433" s="1151">
        <v>1</v>
      </c>
      <c r="AQ1433" s="1064">
        <v>1</v>
      </c>
      <c r="AR1433" s="1064">
        <v>1</v>
      </c>
      <c r="AS1433" s="1405" t="s">
        <v>47</v>
      </c>
      <c r="AT1433" s="164" t="s">
        <v>1210</v>
      </c>
      <c r="AU1433"/>
      <c r="AW1433" s="1064"/>
      <c r="AX1433" s="1151"/>
      <c r="AY1433" s="1064"/>
      <c r="AZ1433" s="152"/>
      <c r="BA1433" s="152"/>
      <c r="BB1433"/>
      <c r="BC1433"/>
      <c r="BD1433"/>
      <c r="BE1433"/>
      <c r="BF1433"/>
      <c r="BG1433" s="1439">
        <f t="shared" si="534"/>
        <v>14</v>
      </c>
      <c r="BH1433" s="1342">
        <f t="shared" si="535"/>
        <v>16</v>
      </c>
      <c r="BI1433" s="1439">
        <f t="shared" si="536"/>
        <v>2</v>
      </c>
      <c r="BJ1433" s="1442" t="str">
        <f t="shared" si="537"/>
        <v>2 AÑOS REZAGO</v>
      </c>
      <c r="BK1433"/>
    </row>
    <row r="1434" spans="1:63" ht="18.75" customHeight="1">
      <c r="A1434" s="1151">
        <v>1263</v>
      </c>
      <c r="B1434" t="s">
        <v>5311</v>
      </c>
      <c r="C1434" s="1154" t="s">
        <v>33</v>
      </c>
      <c r="D1434" s="1154" t="s">
        <v>33</v>
      </c>
      <c r="E1434" s="1064" t="s">
        <v>335</v>
      </c>
      <c r="F1434" s="1068" t="s">
        <v>5671</v>
      </c>
      <c r="G1434" s="1061" t="str">
        <f>CONCATENATE(MID(Q1434,3,2),MID(P1434,1,2),MID(H1434,1,2),MID(I1434,1,2),MID(J1434,1,2), MID(K1434,1,2),MID(L1434,1,1))</f>
        <v>135VERAJEJOS</v>
      </c>
      <c r="H1434" s="1182" t="s">
        <v>1216</v>
      </c>
      <c r="I1434" s="1182" t="s">
        <v>158</v>
      </c>
      <c r="J1434" s="1182" t="s">
        <v>2768</v>
      </c>
      <c r="K1434" s="1182" t="s">
        <v>309</v>
      </c>
      <c r="L1434" s="152" t="s">
        <v>57</v>
      </c>
      <c r="M1434" s="1217" t="s">
        <v>57</v>
      </c>
      <c r="N1434" s="1231">
        <v>41423</v>
      </c>
      <c r="O1434" s="1071">
        <v>29</v>
      </c>
      <c r="P1434" s="1071">
        <v>5</v>
      </c>
      <c r="Q1434" s="1071">
        <v>2013</v>
      </c>
      <c r="R1434" s="1232">
        <f t="shared" ca="1" si="532"/>
        <v>10</v>
      </c>
      <c r="S1434" s="1162" t="s">
        <v>4808</v>
      </c>
      <c r="T1434" s="1064" t="s">
        <v>71</v>
      </c>
      <c r="U1434" s="1068">
        <v>36046444</v>
      </c>
      <c r="V1434" s="1058" t="s">
        <v>2602</v>
      </c>
      <c r="W1434" s="1152" t="s">
        <v>47</v>
      </c>
      <c r="X1434" s="1153" t="str">
        <f t="shared" si="533"/>
        <v>8404RAALMINOV</v>
      </c>
      <c r="Y1434" s="1068" t="s">
        <v>158</v>
      </c>
      <c r="Z1434" s="1068" t="s">
        <v>6036</v>
      </c>
      <c r="AA1434" s="1068" t="s">
        <v>2474</v>
      </c>
      <c r="AB1434" s="1068" t="s">
        <v>749</v>
      </c>
      <c r="AC1434" s="1151" t="s">
        <v>56</v>
      </c>
      <c r="AD1434" s="1152" t="s">
        <v>42</v>
      </c>
      <c r="AE1434" s="1316">
        <v>30802</v>
      </c>
      <c r="AF1434" s="1261" t="s">
        <v>241</v>
      </c>
      <c r="AG1434" s="1261" t="s">
        <v>162</v>
      </c>
      <c r="AH1434" s="1261" t="s">
        <v>236</v>
      </c>
      <c r="AI1434" s="1154" t="s">
        <v>4809</v>
      </c>
      <c r="AJ1434" s="1064" t="s">
        <v>42</v>
      </c>
      <c r="AK1434" s="1068" t="s">
        <v>40</v>
      </c>
      <c r="AL1434" s="1154" t="s">
        <v>2578</v>
      </c>
      <c r="AM1434" s="1351">
        <v>45293.865007245375</v>
      </c>
      <c r="AN1434" s="1154"/>
      <c r="AO1434" s="1362"/>
      <c r="AP1434" s="1151">
        <v>3</v>
      </c>
      <c r="AQ1434" s="1064"/>
      <c r="AR1434" s="1064"/>
      <c r="AS1434" s="1152" t="s">
        <v>47</v>
      </c>
      <c r="AT1434" s="164" t="s">
        <v>1210</v>
      </c>
      <c r="AU1434"/>
      <c r="AW1434" s="1064"/>
      <c r="AX1434" s="1151"/>
      <c r="AY1434" s="1064"/>
      <c r="AZ1434" s="152"/>
      <c r="BA1434" s="152"/>
      <c r="BB1434"/>
      <c r="BC1434"/>
      <c r="BD1434"/>
      <c r="BE1434"/>
      <c r="BF1434"/>
      <c r="BG1434" s="1439">
        <f t="shared" si="534"/>
        <v>8</v>
      </c>
      <c r="BH1434" s="1342">
        <f t="shared" si="535"/>
        <v>10</v>
      </c>
      <c r="BI1434" s="1439">
        <f t="shared" si="536"/>
        <v>2</v>
      </c>
      <c r="BJ1434" s="1442" t="str">
        <f t="shared" si="537"/>
        <v>2 AÑOS REZAGO</v>
      </c>
      <c r="BK1434"/>
    </row>
    <row r="1435" spans="1:63" ht="18.75" customHeight="1">
      <c r="A1435" s="1151">
        <v>651</v>
      </c>
      <c r="B1435" s="1152" t="s">
        <v>2836</v>
      </c>
      <c r="C1435" s="1154" t="s">
        <v>33</v>
      </c>
      <c r="D1435" s="1154" t="s">
        <v>33</v>
      </c>
      <c r="E1435" s="398" t="s">
        <v>34</v>
      </c>
      <c r="F1435" s="1154" t="s">
        <v>3662</v>
      </c>
      <c r="G1435" s="1061" t="str">
        <f>CONCATENATE(MID(Q1435,3,2),MID(P1435,1,2),MID(H1435,1,2),MID(I1435,1,2),MID(J1435,1,2), MID(K1435,1,2),MID(L1435,1,1))</f>
        <v>123VETOBADES</v>
      </c>
      <c r="H1435" s="164" t="s">
        <v>1216</v>
      </c>
      <c r="I1435" s="164" t="s">
        <v>3663</v>
      </c>
      <c r="J1435" s="164" t="s">
        <v>501</v>
      </c>
      <c r="K1435" s="164" t="s">
        <v>223</v>
      </c>
      <c r="L1435" s="1154" t="s">
        <v>57</v>
      </c>
      <c r="M1435" s="1217" t="s">
        <v>57</v>
      </c>
      <c r="N1435" s="1218">
        <v>40994</v>
      </c>
      <c r="O1435" s="196">
        <v>26</v>
      </c>
      <c r="P1435" s="196">
        <v>3</v>
      </c>
      <c r="Q1435" s="196">
        <v>2012</v>
      </c>
      <c r="R1435" s="1232">
        <f t="shared" ca="1" si="532"/>
        <v>12</v>
      </c>
      <c r="S1435" s="1154" t="s">
        <v>4809</v>
      </c>
      <c r="T1435" s="1163" t="s">
        <v>86</v>
      </c>
      <c r="U1435" s="1243" t="s">
        <v>3664</v>
      </c>
      <c r="V1435" s="1058" t="s">
        <v>2582</v>
      </c>
      <c r="W1435" s="1152" t="s">
        <v>47</v>
      </c>
      <c r="X1435" s="1153" t="str">
        <f t="shared" si="533"/>
        <v>907TODEYUDEV</v>
      </c>
      <c r="Y1435" s="1154" t="s">
        <v>102</v>
      </c>
      <c r="Z1435" s="1154" t="s">
        <v>537</v>
      </c>
      <c r="AA1435" s="1154" t="s">
        <v>1628</v>
      </c>
      <c r="AB1435" s="1154" t="s">
        <v>223</v>
      </c>
      <c r="AC1435" s="1151" t="s">
        <v>56</v>
      </c>
      <c r="AD1435" s="1154" t="s">
        <v>42</v>
      </c>
      <c r="AE1435" s="1286">
        <v>33058</v>
      </c>
      <c r="AF1435" s="164" t="s">
        <v>123</v>
      </c>
      <c r="AG1435" s="164" t="s">
        <v>200</v>
      </c>
      <c r="AH1435" s="164" t="s">
        <v>508</v>
      </c>
      <c r="AI1435" s="152" t="s">
        <v>4809</v>
      </c>
      <c r="AJ1435" s="1154" t="s">
        <v>42</v>
      </c>
      <c r="AK1435" s="1330" t="s">
        <v>1629</v>
      </c>
      <c r="AL1435" s="152" t="s">
        <v>6721</v>
      </c>
      <c r="AM1435" s="1293">
        <v>45254.603935185187</v>
      </c>
      <c r="AN1435" s="1154"/>
      <c r="AO1435" s="1371"/>
      <c r="AP1435" s="1154"/>
      <c r="AQ1435" s="171"/>
      <c r="AR1435" s="171"/>
      <c r="AS1435" s="1152" t="s">
        <v>47</v>
      </c>
      <c r="AT1435" s="1154" t="s">
        <v>48</v>
      </c>
      <c r="AU1435" s="398" t="s">
        <v>47</v>
      </c>
      <c r="AV1435" s="1154"/>
      <c r="AW1435" s="164"/>
      <c r="AX1435" s="1154"/>
      <c r="AY1435" s="164"/>
      <c r="AZ1435" s="1154"/>
      <c r="BA1435" s="1154"/>
      <c r="BB1435" s="164"/>
      <c r="BC1435" s="164"/>
      <c r="BD1435" s="164"/>
      <c r="BE1435" s="164"/>
      <c r="BF1435" s="164"/>
      <c r="BG1435" s="1439">
        <f t="shared" si="534"/>
        <v>10</v>
      </c>
      <c r="BH1435" s="1342">
        <f t="shared" si="535"/>
        <v>12</v>
      </c>
      <c r="BI1435" s="1439">
        <f t="shared" si="536"/>
        <v>2</v>
      </c>
      <c r="BJ1435" s="1442" t="str">
        <f t="shared" si="537"/>
        <v>2 AÑOS REZAGO</v>
      </c>
      <c r="BK1435" s="164"/>
    </row>
    <row r="1436" spans="1:63" ht="18.75" customHeight="1">
      <c r="A1436" s="1151">
        <v>652</v>
      </c>
      <c r="B1436" s="1152" t="s">
        <v>2836</v>
      </c>
      <c r="C1436" s="1154" t="s">
        <v>33</v>
      </c>
      <c r="D1436" s="1154" t="s">
        <v>33</v>
      </c>
      <c r="E1436" s="398" t="s">
        <v>34</v>
      </c>
      <c r="F1436" s="1154">
        <v>986326113</v>
      </c>
      <c r="G1436" s="1061" t="str">
        <f>CONCATENATE(MID(Q1436,3,2),MID(P1436,1,2),MID(H1436,1,2),MID(I1436,1,2),MID(J1436,1,2), MID(K1436,1,2),MID(L1436,1,1))</f>
        <v>143VETOSADAS</v>
      </c>
      <c r="H1436" s="164" t="s">
        <v>1216</v>
      </c>
      <c r="I1436" s="164" t="s">
        <v>102</v>
      </c>
      <c r="J1436" s="164" t="s">
        <v>3665</v>
      </c>
      <c r="K1436" s="164" t="s">
        <v>1942</v>
      </c>
      <c r="L1436" s="1154" t="s">
        <v>57</v>
      </c>
      <c r="M1436" s="1217" t="s">
        <v>57</v>
      </c>
      <c r="N1436" s="1218">
        <v>41718</v>
      </c>
      <c r="O1436" s="196">
        <v>20</v>
      </c>
      <c r="P1436" s="196">
        <v>3</v>
      </c>
      <c r="Q1436" s="196">
        <v>2014</v>
      </c>
      <c r="R1436" s="1232">
        <f ca="1">DATEDIF(N1436,TODAY(),"Y")</f>
        <v>10</v>
      </c>
      <c r="S1436" s="1154" t="s">
        <v>4808</v>
      </c>
      <c r="T1436" s="1163" t="s">
        <v>2590</v>
      </c>
      <c r="U1436" s="1243" t="s">
        <v>3666</v>
      </c>
      <c r="V1436" s="1058" t="s">
        <v>2602</v>
      </c>
      <c r="W1436" s="1152" t="s">
        <v>47</v>
      </c>
      <c r="X1436" s="1153" t="str">
        <f>UPPER(CONCATENATE(MID(AH1436,3,2),MID(AG1436,1,2),MID(Y1436,1,2),MID(Z1436,1,2),MID(AA1436,1,2),MID(AB1436,1,2),MID(AC1436,1,1)))</f>
        <v>907TODEYUDEV</v>
      </c>
      <c r="Y1436" s="1154" t="s">
        <v>1626</v>
      </c>
      <c r="Z1436" s="1154" t="s">
        <v>1627</v>
      </c>
      <c r="AA1436" s="1154" t="s">
        <v>1628</v>
      </c>
      <c r="AB1436" s="1154" t="s">
        <v>223</v>
      </c>
      <c r="AC1436" s="1151" t="s">
        <v>56</v>
      </c>
      <c r="AD1436" s="1164" t="s">
        <v>57</v>
      </c>
      <c r="AE1436" s="1286">
        <v>33058</v>
      </c>
      <c r="AF1436" s="164" t="s">
        <v>123</v>
      </c>
      <c r="AG1436" s="164" t="s">
        <v>200</v>
      </c>
      <c r="AH1436" s="164" t="s">
        <v>508</v>
      </c>
      <c r="AI1436" s="152" t="s">
        <v>4809</v>
      </c>
      <c r="AJ1436" s="1190" t="s">
        <v>58</v>
      </c>
      <c r="AK1436" s="1330" t="s">
        <v>1629</v>
      </c>
      <c r="AL1436" s="1154" t="s">
        <v>2578</v>
      </c>
      <c r="AM1436" s="1312">
        <v>45218.394999999997</v>
      </c>
      <c r="AN1436" s="1154" t="s">
        <v>49</v>
      </c>
      <c r="AO1436" s="1371">
        <v>45245</v>
      </c>
      <c r="AP1436" s="1154">
        <v>2</v>
      </c>
      <c r="AQ1436" s="171">
        <v>2</v>
      </c>
      <c r="AR1436" s="171">
        <v>1</v>
      </c>
      <c r="AS1436" s="1152" t="s">
        <v>47</v>
      </c>
      <c r="AT1436" s="1154" t="s">
        <v>48</v>
      </c>
      <c r="AU1436" s="398" t="s">
        <v>47</v>
      </c>
      <c r="AV1436" s="1154"/>
      <c r="AW1436" s="164"/>
      <c r="AX1436" s="1154"/>
      <c r="AY1436" s="164"/>
      <c r="AZ1436" s="1154"/>
      <c r="BA1436" s="1154"/>
      <c r="BB1436" s="164"/>
      <c r="BC1436" s="164"/>
      <c r="BD1436" s="164"/>
      <c r="BE1436" s="164"/>
      <c r="BF1436" s="164"/>
      <c r="BG1436" s="1439">
        <f>IF(V1436="NINGUNO",6, IF(V1436="NIVEL INICIAL 3 AÑOS",6,IF(V1436="NIVEL INICIAL 4 AÑOS",6, IF(V1436="NIVEL INICIAL 5 AÑOS",6, IF(V1436="PRIMARIA - 1ER GRADO",6, IF(V1436="PRIMARIA - 2DO GRADO",7, IF(V1436="PRIMARIA - 3ER GRADO",8, IF(V1436="PRIMARIA - 4TO GRADO",9, IF(V1436="PRIMARIA - 5TO GRADO",10, IF(V1436="PRIMARIA - 6TO GRADO",11, IF(V1436="SECUNDARIA - 1ER GRADO",12, IF(V1436="SECUNDARIA - 2DO GRADO",13, IF(V1436="SECUNDARIA - 3ER GRADO",14, IF(V1436="SECUNDARIA - 4TO GRADO",15))))))))))))))</f>
        <v>8</v>
      </c>
      <c r="BH1436" s="1342">
        <f>DATEDIF(N1436,"31/03/2024","Y")</f>
        <v>10</v>
      </c>
      <c r="BI1436" s="1439">
        <f>BH1436-BG1436</f>
        <v>2</v>
      </c>
      <c r="BJ1436" s="1442" t="str">
        <f>IF(BI1436&lt;=1,"NO TIENE REZAGO", IF(BI1436=2,"2 AÑOS REZAGO", IF(BI1436=3,"3 AÑOS REZAGO", IF(BI1436&gt;=4, "4 AÑOS REZAGO A MÁS"))))</f>
        <v>2 AÑOS REZAGO</v>
      </c>
      <c r="BK1436" s="164"/>
    </row>
    <row r="1437" spans="1:63" ht="18.75" customHeight="1">
      <c r="A1437" s="1151">
        <v>1062</v>
      </c>
      <c r="B1437" t="s">
        <v>4811</v>
      </c>
      <c r="C1437" s="1154" t="s">
        <v>33</v>
      </c>
      <c r="D1437" s="1154" t="s">
        <v>33</v>
      </c>
      <c r="E1437" s="1161" t="s">
        <v>132</v>
      </c>
      <c r="F1437" s="1161" t="s">
        <v>4787</v>
      </c>
      <c r="G1437" s="1061" t="str">
        <f>CONCATENATE(MID(Q1437,3,2),MID(P1437,1,2),MID(H1437,1,2),MID(I1437,1,2),MID(J1437,1,2), MID(K1437,1,2),MID(L1437,1,1))</f>
        <v>1711VEESANALS</v>
      </c>
      <c r="H1437" s="1180" t="s">
        <v>4788</v>
      </c>
      <c r="I1437" s="1180" t="s">
        <v>615</v>
      </c>
      <c r="J1437" s="1180" t="s">
        <v>2391</v>
      </c>
      <c r="K1437" s="1180" t="s">
        <v>4789</v>
      </c>
      <c r="L1437" s="1154" t="s">
        <v>57</v>
      </c>
      <c r="M1437" s="1217" t="s">
        <v>57</v>
      </c>
      <c r="N1437" s="1218">
        <v>43064</v>
      </c>
      <c r="O1437" s="196">
        <v>25</v>
      </c>
      <c r="P1437" s="196">
        <v>11</v>
      </c>
      <c r="Q1437" s="196">
        <v>2017</v>
      </c>
      <c r="R1437" s="1232">
        <f ca="1">DATEDIF(N1437,TODAY(),"Y")</f>
        <v>6</v>
      </c>
      <c r="S1437" s="1154" t="s">
        <v>4808</v>
      </c>
      <c r="T1437" s="1064" t="s">
        <v>2590</v>
      </c>
      <c r="U1437" s="1250" t="s">
        <v>4790</v>
      </c>
      <c r="V1437" s="1058" t="s">
        <v>2592</v>
      </c>
      <c r="W1437" s="1152" t="s">
        <v>47</v>
      </c>
      <c r="X1437" s="1153" t="str">
        <f>UPPER(CONCATENATE(MID(AH1437,3,2),MID(AG1437,1,2),MID(Y1437,1,2),MID(Z1437,1,2),MID(AA1437,1,2),MID(AB1437,1,2),MID(AC1437,1,1)))</f>
        <v>8812VEURANNIO</v>
      </c>
      <c r="Y1437" s="1161" t="s">
        <v>4788</v>
      </c>
      <c r="Z1437" s="1161" t="s">
        <v>4791</v>
      </c>
      <c r="AA1437" s="1161" t="s">
        <v>2391</v>
      </c>
      <c r="AB1437" s="1161" t="s">
        <v>53</v>
      </c>
      <c r="AC1437" s="1154" t="s">
        <v>2196</v>
      </c>
      <c r="AD1437" s="1164" t="s">
        <v>111</v>
      </c>
      <c r="AE1437" s="1218">
        <v>32494</v>
      </c>
      <c r="AF1437" s="1250" t="s">
        <v>284</v>
      </c>
      <c r="AG1437" s="1250" t="s">
        <v>206</v>
      </c>
      <c r="AH1437" s="1250" t="s">
        <v>254</v>
      </c>
      <c r="AI1437" s="152" t="s">
        <v>4808</v>
      </c>
      <c r="AJ1437" s="1156" t="s">
        <v>142</v>
      </c>
      <c r="AK1437" s="1335" t="s">
        <v>4792</v>
      </c>
      <c r="AL1437" s="1154" t="s">
        <v>2578</v>
      </c>
      <c r="AM1437" s="1293">
        <v>45258.478692129633</v>
      </c>
      <c r="AN1437" s="1154" t="s">
        <v>49</v>
      </c>
      <c r="AO1437" s="1371">
        <v>45266</v>
      </c>
      <c r="AP1437" s="1154">
        <v>1</v>
      </c>
      <c r="AQ1437" s="171">
        <v>1</v>
      </c>
      <c r="AR1437" s="196">
        <v>1</v>
      </c>
      <c r="AS1437" s="1403" t="s">
        <v>47</v>
      </c>
      <c r="AT1437" s="1161" t="s">
        <v>48</v>
      </c>
      <c r="AU1437" s="164" t="s">
        <v>47</v>
      </c>
      <c r="AW1437" s="164"/>
      <c r="AX1437" s="152"/>
      <c r="AY1437" s="164"/>
      <c r="AZ1437" s="152"/>
      <c r="BA1437" s="152"/>
      <c r="BB1437" s="164"/>
      <c r="BC1437" s="164"/>
      <c r="BD1437" s="164"/>
      <c r="BE1437" s="164"/>
      <c r="BF1437" s="164"/>
      <c r="BG1437" s="1439">
        <f>IF(V1437="NINGUNO",6, IF(V1437="NIVEL INICIAL 3 AÑOS",6,IF(V1437="NIVEL INICIAL 4 AÑOS",6, IF(V1437="NIVEL INICIAL 5 AÑOS",6, IF(V1437="PRIMARIA - 1ER GRADO",6, IF(V1437="PRIMARIA - 2DO GRADO",7, IF(V1437="PRIMARIA - 3ER GRADO",8, IF(V1437="PRIMARIA - 4TO GRADO",9, IF(V1437="PRIMARIA - 5TO GRADO",10, IF(V1437="PRIMARIA - 6TO GRADO",11, IF(V1437="SECUNDARIA - 1ER GRADO",12, IF(V1437="SECUNDARIA - 2DO GRADO",13, IF(V1437="SECUNDARIA - 3ER GRADO",14, IF(V1437="SECUNDARIA - 4TO GRADO",15))))))))))))))</f>
        <v>6</v>
      </c>
      <c r="BH1437" s="1342">
        <f>DATEDIF(N1437,"31/03/2024","Y")</f>
        <v>6</v>
      </c>
      <c r="BI1437" s="1439">
        <f>BH1437-BG1437</f>
        <v>0</v>
      </c>
      <c r="BJ1437" s="1442" t="str">
        <f>IF(BI1437&lt;=1,"NO TIENE REZAGO", IF(BI1437=2,"2 AÑOS REZAGO", IF(BI1437=3,"3 AÑOS REZAGO", IF(BI1437&gt;=4, "4 AÑOS REZAGO A MÁS"))))</f>
        <v>NO TIENE REZAGO</v>
      </c>
      <c r="BK1437" s="164"/>
    </row>
    <row r="1438" spans="1:63" ht="18.75" customHeight="1">
      <c r="A1438" s="1151">
        <v>1281</v>
      </c>
      <c r="B1438" t="s">
        <v>5311</v>
      </c>
      <c r="C1438" s="1154" t="s">
        <v>33</v>
      </c>
      <c r="D1438" s="1154" t="s">
        <v>33</v>
      </c>
      <c r="E1438" s="1068" t="s">
        <v>316</v>
      </c>
      <c r="F1438" s="1068" t="s">
        <v>5679</v>
      </c>
      <c r="G1438" s="1061" t="str">
        <f>CONCATENATE(MID(Q1438,3,2),MID(P1438,1,2),MID(H1438,1,2),MID(I1438,1,2),MID(J1438,1,2), MID(K1438,1,2),MID(L1438,1,1))</f>
        <v>0912VESUJOGRP</v>
      </c>
      <c r="H1438" s="1182" t="s">
        <v>5911</v>
      </c>
      <c r="I1438" s="1182" t="s">
        <v>5912</v>
      </c>
      <c r="J1438" s="1182" t="s">
        <v>839</v>
      </c>
      <c r="K1438" s="1182" t="s">
        <v>5913</v>
      </c>
      <c r="L1438" s="1151" t="s">
        <v>42</v>
      </c>
      <c r="M1438" s="1064" t="s">
        <v>42</v>
      </c>
      <c r="N1438" s="1225">
        <v>40160</v>
      </c>
      <c r="O1438" s="1071">
        <v>13</v>
      </c>
      <c r="P1438" s="1071">
        <v>12</v>
      </c>
      <c r="Q1438" s="1071">
        <v>2009</v>
      </c>
      <c r="R1438" s="1232">
        <f ca="1">DATEDIF(N1438,TODAY(),"Y")</f>
        <v>14</v>
      </c>
      <c r="S1438" s="1162" t="s">
        <v>4808</v>
      </c>
      <c r="T1438" s="1064" t="s">
        <v>42</v>
      </c>
      <c r="U1438" s="1256" t="s">
        <v>5914</v>
      </c>
      <c r="V1438" s="1058" t="s">
        <v>2586</v>
      </c>
      <c r="W1438" s="1152" t="s">
        <v>47</v>
      </c>
      <c r="X1438" s="1153" t="str">
        <f>UPPER(CONCATENATE(MID(AH1438,3,2),MID(AG1438,1,2),MID(Y1438,1,2),MID(Z1438,1,2),MID(AA1438,1,2),MID(AB1438,1,2),MID(AC1438,1,1)))</f>
        <v>9012RONIJEALV</v>
      </c>
      <c r="Y1438" s="1068" t="s">
        <v>338</v>
      </c>
      <c r="Z1438" s="1068" t="s">
        <v>53</v>
      </c>
      <c r="AA1438" s="1068" t="s">
        <v>6062</v>
      </c>
      <c r="AB1438" s="1068" t="s">
        <v>55</v>
      </c>
      <c r="AC1438" s="1151" t="s">
        <v>56</v>
      </c>
      <c r="AD1438" s="1164" t="s">
        <v>57</v>
      </c>
      <c r="AE1438" s="1317">
        <v>33233</v>
      </c>
      <c r="AF1438" s="1261" t="s">
        <v>248</v>
      </c>
      <c r="AG1438" s="1261" t="s">
        <v>206</v>
      </c>
      <c r="AH1438" s="1261" t="s">
        <v>508</v>
      </c>
      <c r="AI1438" s="1154" t="s">
        <v>4809</v>
      </c>
      <c r="AJ1438" s="1064" t="s">
        <v>71</v>
      </c>
      <c r="AK1438" s="1068" t="s">
        <v>40</v>
      </c>
      <c r="AL1438" s="1154" t="s">
        <v>2578</v>
      </c>
      <c r="AM1438" s="1351">
        <v>45184</v>
      </c>
      <c r="AN1438" s="1154" t="s">
        <v>49</v>
      </c>
      <c r="AO1438" s="1362">
        <v>45309</v>
      </c>
      <c r="AP1438" s="1151">
        <v>1</v>
      </c>
      <c r="AQ1438" s="1064">
        <v>1</v>
      </c>
      <c r="AR1438" s="1064">
        <v>1</v>
      </c>
      <c r="AS1438" s="1405" t="s">
        <v>47</v>
      </c>
      <c r="AT1438" s="164" t="s">
        <v>1210</v>
      </c>
      <c r="AU1438"/>
      <c r="AW1438" s="1062"/>
      <c r="AX1438" s="1357"/>
      <c r="AY1438" s="1062"/>
      <c r="AZ1438" s="152"/>
      <c r="BA1438" s="152"/>
      <c r="BB1438"/>
      <c r="BC1438"/>
      <c r="BD1438"/>
      <c r="BE1438"/>
      <c r="BF1438"/>
      <c r="BG1438" s="1439">
        <f>IF(V1438="NINGUNO",6, IF(V1438="NIVEL INICIAL 3 AÑOS",6,IF(V1438="NIVEL INICIAL 4 AÑOS",6, IF(V1438="NIVEL INICIAL 5 AÑOS",6, IF(V1438="PRIMARIA - 1ER GRADO",6, IF(V1438="PRIMARIA - 2DO GRADO",7, IF(V1438="PRIMARIA - 3ER GRADO",8, IF(V1438="PRIMARIA - 4TO GRADO",9, IF(V1438="PRIMARIA - 5TO GRADO",10, IF(V1438="PRIMARIA - 6TO GRADO",11, IF(V1438="SECUNDARIA - 1ER GRADO",12, IF(V1438="SECUNDARIA - 2DO GRADO",13, IF(V1438="SECUNDARIA - 3ER GRADO",14, IF(V1438="SECUNDARIA - 4TO GRADO",15))))))))))))))</f>
        <v>11</v>
      </c>
      <c r="BH1438" s="1342">
        <f>DATEDIF(N1438,"31/03/2024","Y")</f>
        <v>14</v>
      </c>
      <c r="BI1438" s="1439">
        <f>BH1438-BG1438</f>
        <v>3</v>
      </c>
      <c r="BJ1438" s="1442" t="str">
        <f>IF(BI1438&lt;=1,"NO TIENE REZAGO", IF(BI1438=2,"2 AÑOS REZAGO", IF(BI1438=3,"3 AÑOS REZAGO", IF(BI1438&gt;=4, "4 AÑOS REZAGO A MÁS"))))</f>
        <v>3 AÑOS REZAGO</v>
      </c>
      <c r="BK1438"/>
    </row>
    <row r="1439" spans="1:63" ht="18.75" customHeight="1">
      <c r="A1439" s="1151">
        <v>11</v>
      </c>
      <c r="B1439" s="1153" t="s">
        <v>2575</v>
      </c>
      <c r="C1439" s="1061" t="s">
        <v>33</v>
      </c>
      <c r="D1439" s="1061" t="s">
        <v>33</v>
      </c>
      <c r="E1439" s="1156" t="s">
        <v>68</v>
      </c>
      <c r="F1439" s="1058" t="s">
        <v>765</v>
      </c>
      <c r="G1439" s="1061" t="str">
        <f>CONCATENATE(MID(Q1439,3,2),MID(P1439,1,2),MID(H1439,1,2),MID(I1439,1,2),MID(J1439,1,2), MID(K1439,1,2),MID(L1439,1,1))</f>
        <v>1212VEGOSATHS</v>
      </c>
      <c r="H1439" s="1193" t="s">
        <v>2599</v>
      </c>
      <c r="I1439" s="1193" t="s">
        <v>766</v>
      </c>
      <c r="J1439" s="1193" t="s">
        <v>2600</v>
      </c>
      <c r="K1439" s="1193" t="s">
        <v>2601</v>
      </c>
      <c r="L1439" s="1154" t="s">
        <v>57</v>
      </c>
      <c r="M1439" s="1217" t="s">
        <v>57</v>
      </c>
      <c r="N1439" s="1218">
        <v>41260</v>
      </c>
      <c r="O1439" s="196">
        <v>17</v>
      </c>
      <c r="P1439" s="196">
        <v>12</v>
      </c>
      <c r="Q1439" s="196">
        <v>2012</v>
      </c>
      <c r="R1439" s="1232">
        <f ca="1">DATEDIF(N1439,TODAY(),"Y")</f>
        <v>11</v>
      </c>
      <c r="S1439" s="1154" t="s">
        <v>4809</v>
      </c>
      <c r="T1439" s="1163" t="s">
        <v>2590</v>
      </c>
      <c r="U1439" s="1058">
        <v>3</v>
      </c>
      <c r="V1439" s="1058" t="s">
        <v>2602</v>
      </c>
      <c r="W1439" s="1153" t="s">
        <v>47</v>
      </c>
      <c r="X1439" s="1153" t="str">
        <f>UPPER(CONCATENATE(MID(AH1439,3,2),MID(AG1439,1,2),MID(Y1439,1,2),MID(Z1439,1,2),MID(AA1439,1,2),MID(AB1439,1,2),MID(AC1439,1,1)))</f>
        <v>8909GOHEVIDEV</v>
      </c>
      <c r="Y1439" s="1158" t="s">
        <v>766</v>
      </c>
      <c r="Z1439" s="1058" t="s">
        <v>767</v>
      </c>
      <c r="AA1439" s="1058" t="s">
        <v>768</v>
      </c>
      <c r="AB1439" s="1058" t="s">
        <v>223</v>
      </c>
      <c r="AC1439" s="1151" t="s">
        <v>56</v>
      </c>
      <c r="AD1439" s="152" t="s">
        <v>42</v>
      </c>
      <c r="AE1439" s="1302">
        <v>32759</v>
      </c>
      <c r="AF1439" s="1324" t="s">
        <v>394</v>
      </c>
      <c r="AG1439" s="1324" t="s">
        <v>315</v>
      </c>
      <c r="AH1439" s="1324" t="s">
        <v>145</v>
      </c>
      <c r="AI1439" s="152" t="s">
        <v>4809</v>
      </c>
      <c r="AJ1439" s="1058" t="s">
        <v>42</v>
      </c>
      <c r="AK1439" s="1343">
        <v>1425795</v>
      </c>
      <c r="AL1439" s="1350" t="s">
        <v>2578</v>
      </c>
      <c r="AM1439" s="1362">
        <v>45184</v>
      </c>
      <c r="AN1439" s="152"/>
      <c r="AO1439" s="1362"/>
      <c r="AP1439" s="152"/>
      <c r="AQ1439" s="476"/>
      <c r="AR1439" s="1343"/>
      <c r="AS1439" s="1153" t="s">
        <v>47</v>
      </c>
      <c r="AT1439" s="1058" t="s">
        <v>98</v>
      </c>
      <c r="AU1439" s="1058" t="s">
        <v>47</v>
      </c>
      <c r="AW1439" s="1061"/>
      <c r="AX1439" s="1351"/>
      <c r="AY1439" s="1061"/>
      <c r="AZ1439" s="152"/>
      <c r="BA1439" s="1351"/>
      <c r="BB1439" s="1061"/>
      <c r="BC1439" s="1061"/>
      <c r="BD1439" s="1061"/>
      <c r="BE1439" s="1061"/>
      <c r="BF1439" s="1061"/>
      <c r="BG1439" s="1439">
        <f>IF(V1439="NINGUNO",6, IF(V1439="NIVEL INICIAL 3 AÑOS",6,IF(V1439="NIVEL INICIAL 4 AÑOS",6, IF(V1439="NIVEL INICIAL 5 AÑOS",6, IF(V1439="PRIMARIA - 1ER GRADO",6, IF(V1439="PRIMARIA - 2DO GRADO",7, IF(V1439="PRIMARIA - 3ER GRADO",8, IF(V1439="PRIMARIA - 4TO GRADO",9, IF(V1439="PRIMARIA - 5TO GRADO",10, IF(V1439="PRIMARIA - 6TO GRADO",11, IF(V1439="SECUNDARIA - 1ER GRADO",12, IF(V1439="SECUNDARIA - 2DO GRADO",13, IF(V1439="SECUNDARIA - 3ER GRADO",14, IF(V1439="SECUNDARIA - 4TO GRADO",15))))))))))))))</f>
        <v>8</v>
      </c>
      <c r="BH1439" s="1342">
        <f>DATEDIF(N1439,"31/03/2024","Y")</f>
        <v>11</v>
      </c>
      <c r="BI1439" s="1439">
        <f>BH1439-BG1439</f>
        <v>3</v>
      </c>
      <c r="BJ1439" s="1442" t="str">
        <f>IF(BI1439&lt;=1,"NO TIENE REZAGO", IF(BI1439=2,"2 AÑOS REZAGO", IF(BI1439=3,"3 AÑOS REZAGO", IF(BI1439&gt;=4, "4 AÑOS REZAGO A MÁS"))))</f>
        <v>3 AÑOS REZAGO</v>
      </c>
      <c r="BK1439" s="1061"/>
    </row>
    <row r="1440" spans="1:63" ht="18.75" customHeight="1">
      <c r="A1440" s="1151">
        <v>35</v>
      </c>
      <c r="B1440" s="1153" t="s">
        <v>2575</v>
      </c>
      <c r="C1440" s="1061" t="s">
        <v>33</v>
      </c>
      <c r="D1440" s="1061" t="s">
        <v>33</v>
      </c>
      <c r="E1440" s="1156" t="s">
        <v>68</v>
      </c>
      <c r="F1440" s="1058" t="s">
        <v>1614</v>
      </c>
      <c r="G1440" s="1061" t="str">
        <f>CONCATENATE(MID(Q1440,3,2),MID(P1440,1,2),MID(H1440,1,2),MID(I1440,1,2),MID(J1440,1,2), MID(K1440,1,2),MID(L1440,1,1))</f>
        <v>195VETOROENN</v>
      </c>
      <c r="H1440" s="1193" t="s">
        <v>260</v>
      </c>
      <c r="I1440" s="1193" t="s">
        <v>102</v>
      </c>
      <c r="J1440" s="1193" t="s">
        <v>1193</v>
      </c>
      <c r="K1440" s="1193" t="s">
        <v>932</v>
      </c>
      <c r="L1440" s="152" t="s">
        <v>1938</v>
      </c>
      <c r="M1440" s="1161" t="s">
        <v>1938</v>
      </c>
      <c r="N1440" s="1218">
        <v>43611</v>
      </c>
      <c r="O1440" s="196">
        <v>26</v>
      </c>
      <c r="P1440" s="196">
        <v>5</v>
      </c>
      <c r="Q1440" s="196">
        <v>2019</v>
      </c>
      <c r="R1440" s="1232">
        <f t="shared" ref="R1440:R1452" ca="1" si="538">DATEDIF(N1440,TODAY(),"Y")</f>
        <v>4</v>
      </c>
      <c r="S1440" s="1154" t="s">
        <v>4808</v>
      </c>
      <c r="T1440" s="1058" t="s">
        <v>2113</v>
      </c>
      <c r="U1440" s="1058">
        <v>91346671</v>
      </c>
      <c r="V1440" s="1163" t="s">
        <v>53</v>
      </c>
      <c r="W1440" s="1153" t="s">
        <v>47</v>
      </c>
      <c r="X1440" s="1153" t="str">
        <f t="shared" ref="X1440:X1452" si="539">UPPER(CONCATENATE(MID(AH1440,3,2),MID(AG1440,1,2),MID(Y1440,1,2),MID(Z1440,1,2),MID(AA1440,1,2),MID(AB1440,1,2),MID(AC1440,1,1)))</f>
        <v>0102TOROYOCAV</v>
      </c>
      <c r="Y1440" s="1158" t="s">
        <v>102</v>
      </c>
      <c r="Z1440" s="1058" t="s">
        <v>1236</v>
      </c>
      <c r="AA1440" s="1058" t="s">
        <v>269</v>
      </c>
      <c r="AB1440" s="1058" t="s">
        <v>383</v>
      </c>
      <c r="AC1440" s="1151" t="s">
        <v>56</v>
      </c>
      <c r="AD1440" s="152" t="s">
        <v>42</v>
      </c>
      <c r="AE1440" s="1302">
        <v>36935</v>
      </c>
      <c r="AF1440" s="1324" t="s">
        <v>364</v>
      </c>
      <c r="AG1440" s="1324" t="s">
        <v>87</v>
      </c>
      <c r="AH1440" s="1324" t="s">
        <v>599</v>
      </c>
      <c r="AI1440" s="152" t="s">
        <v>4809</v>
      </c>
      <c r="AJ1440" s="1058" t="s">
        <v>42</v>
      </c>
      <c r="AK1440" s="1343">
        <v>2101155</v>
      </c>
      <c r="AL1440" s="1350" t="s">
        <v>2578</v>
      </c>
      <c r="AM1440" s="1362">
        <v>45184</v>
      </c>
      <c r="AN1440" s="1154" t="s">
        <v>49</v>
      </c>
      <c r="AO1440" s="1371">
        <v>45212</v>
      </c>
      <c r="AP1440" s="152">
        <v>2</v>
      </c>
      <c r="AQ1440" s="476">
        <v>2</v>
      </c>
      <c r="AR1440" s="1343">
        <v>1</v>
      </c>
      <c r="AS1440" s="1153" t="s">
        <v>47</v>
      </c>
      <c r="AT1440" s="1058" t="s">
        <v>98</v>
      </c>
      <c r="AU1440" s="1058" t="s">
        <v>47</v>
      </c>
      <c r="AW1440" s="1061"/>
      <c r="AX1440" s="1351"/>
      <c r="AY1440" s="1061"/>
      <c r="AZ1440" s="152"/>
      <c r="BA1440" s="1351"/>
      <c r="BB1440" s="1061"/>
      <c r="BC1440" s="1061"/>
      <c r="BD1440" s="1061"/>
      <c r="BE1440" s="1061"/>
      <c r="BF1440" s="1061"/>
      <c r="BG1440" s="1439">
        <f t="shared" ref="BG1440:BG1452" si="540">IF(V1440="NINGUNO",6, IF(V1440="NIVEL INICIAL 3 AÑOS",6,IF(V1440="NIVEL INICIAL 4 AÑOS",6, IF(V1440="NIVEL INICIAL 5 AÑOS",6, IF(V1440="PRIMARIA - 1ER GRADO",6, IF(V1440="PRIMARIA - 2DO GRADO",7, IF(V1440="PRIMARIA - 3ER GRADO",8, IF(V1440="PRIMARIA - 4TO GRADO",9, IF(V1440="PRIMARIA - 5TO GRADO",10, IF(V1440="PRIMARIA - 6TO GRADO",11, IF(V1440="SECUNDARIA - 1ER GRADO",12, IF(V1440="SECUNDARIA - 2DO GRADO",13, IF(V1440="SECUNDARIA - 3ER GRADO",14, IF(V1440="SECUNDARIA - 4TO GRADO",15))))))))))))))</f>
        <v>6</v>
      </c>
      <c r="BH1440" s="1342">
        <f t="shared" ref="BH1440:BH1452" si="541">DATEDIF(N1440,"31/03/2024","Y")</f>
        <v>4</v>
      </c>
      <c r="BI1440" s="1439">
        <f t="shared" ref="BI1440:BI1452" si="542">BH1440-BG1440</f>
        <v>-2</v>
      </c>
      <c r="BJ1440" s="1442" t="str">
        <f t="shared" ref="BJ1440:BJ1452" si="543">IF(BI1440&lt;=1,"NO TIENE REZAGO", IF(BI1440=2,"2 AÑOS REZAGO", IF(BI1440=3,"3 AÑOS REZAGO", IF(BI1440&gt;=4, "4 AÑOS REZAGO A MÁS"))))</f>
        <v>NO TIENE REZAGO</v>
      </c>
      <c r="BK1440" s="1061"/>
    </row>
    <row r="1441" spans="1:63" ht="18.75" customHeight="1">
      <c r="A1441" s="1151">
        <v>36</v>
      </c>
      <c r="B1441" s="1153" t="s">
        <v>2575</v>
      </c>
      <c r="C1441" s="1061" t="s">
        <v>33</v>
      </c>
      <c r="D1441" s="1061" t="s">
        <v>33</v>
      </c>
      <c r="E1441" s="1156" t="s">
        <v>68</v>
      </c>
      <c r="F1441" s="1058" t="s">
        <v>2637</v>
      </c>
      <c r="G1441" s="1061" t="str">
        <f>CONCATENATE(MID(Q1441,3,2),MID(P1441,1,2),MID(H1441,1,2),MID(I1441,1,2),MID(J1441,1,2), MID(K1441,1,2),MID(L1441,1,1))</f>
        <v>178VETOYEGAS</v>
      </c>
      <c r="H1441" s="1193" t="s">
        <v>260</v>
      </c>
      <c r="I1441" s="1193" t="s">
        <v>102</v>
      </c>
      <c r="J1441" s="1193" t="s">
        <v>2638</v>
      </c>
      <c r="K1441" s="1193" t="s">
        <v>1053</v>
      </c>
      <c r="L1441" s="1154" t="s">
        <v>57</v>
      </c>
      <c r="M1441" s="1217" t="s">
        <v>57</v>
      </c>
      <c r="N1441" s="1218">
        <v>42954</v>
      </c>
      <c r="O1441" s="196">
        <v>7</v>
      </c>
      <c r="P1441" s="196">
        <v>8</v>
      </c>
      <c r="Q1441" s="196">
        <v>2017</v>
      </c>
      <c r="R1441" s="1232">
        <f t="shared" ca="1" si="538"/>
        <v>6</v>
      </c>
      <c r="S1441" s="1154" t="s">
        <v>4808</v>
      </c>
      <c r="T1441" s="1163" t="s">
        <v>2590</v>
      </c>
      <c r="U1441" s="1058">
        <v>6363</v>
      </c>
      <c r="V1441" s="1163" t="s">
        <v>53</v>
      </c>
      <c r="W1441" s="1153" t="s">
        <v>47</v>
      </c>
      <c r="X1441" s="1153" t="str">
        <f t="shared" si="539"/>
        <v>0102TOROYOCAV</v>
      </c>
      <c r="Y1441" s="1158" t="s">
        <v>102</v>
      </c>
      <c r="Z1441" s="1058" t="s">
        <v>1236</v>
      </c>
      <c r="AA1441" s="1058" t="s">
        <v>269</v>
      </c>
      <c r="AB1441" s="1058" t="s">
        <v>383</v>
      </c>
      <c r="AC1441" s="1151" t="s">
        <v>56</v>
      </c>
      <c r="AD1441" s="152" t="s">
        <v>42</v>
      </c>
      <c r="AE1441" s="1302">
        <v>36935</v>
      </c>
      <c r="AF1441" s="1324" t="s">
        <v>364</v>
      </c>
      <c r="AG1441" s="1324" t="s">
        <v>87</v>
      </c>
      <c r="AH1441" s="1324" t="s">
        <v>599</v>
      </c>
      <c r="AI1441" s="152" t="s">
        <v>4809</v>
      </c>
      <c r="AJ1441" s="1058" t="s">
        <v>42</v>
      </c>
      <c r="AK1441" s="1343">
        <v>2101155</v>
      </c>
      <c r="AL1441" s="1350" t="s">
        <v>2578</v>
      </c>
      <c r="AM1441" s="1362">
        <v>45184</v>
      </c>
      <c r="AN1441" s="152"/>
      <c r="AO1441" s="1362"/>
      <c r="AP1441" s="152"/>
      <c r="AQ1441" s="476"/>
      <c r="AR1441" s="1343"/>
      <c r="AS1441" s="1153" t="s">
        <v>47</v>
      </c>
      <c r="AT1441" s="1058" t="s">
        <v>98</v>
      </c>
      <c r="AU1441" s="1058" t="s">
        <v>47</v>
      </c>
      <c r="AW1441" s="1061"/>
      <c r="AX1441" s="1351"/>
      <c r="AY1441" s="1061"/>
      <c r="AZ1441" s="152"/>
      <c r="BA1441" s="1351"/>
      <c r="BB1441" s="1061"/>
      <c r="BC1441" s="1061"/>
      <c r="BD1441" s="1061"/>
      <c r="BE1441" s="1061"/>
      <c r="BF1441" s="1061"/>
      <c r="BG1441" s="1439">
        <f t="shared" si="540"/>
        <v>6</v>
      </c>
      <c r="BH1441" s="1342">
        <f t="shared" si="541"/>
        <v>6</v>
      </c>
      <c r="BI1441" s="1439">
        <f t="shared" si="542"/>
        <v>0</v>
      </c>
      <c r="BJ1441" s="1442" t="str">
        <f t="shared" si="543"/>
        <v>NO TIENE REZAGO</v>
      </c>
      <c r="BK1441" s="1061"/>
    </row>
    <row r="1442" spans="1:63" ht="18.75" customHeight="1">
      <c r="A1442" s="1151">
        <v>1301</v>
      </c>
      <c r="B1442" t="s">
        <v>5311</v>
      </c>
      <c r="C1442" s="1154" t="s">
        <v>50</v>
      </c>
      <c r="D1442" s="1154" t="s">
        <v>77</v>
      </c>
      <c r="E1442" s="1133" t="s">
        <v>77</v>
      </c>
      <c r="F1442" s="1145" t="s">
        <v>6101</v>
      </c>
      <c r="G1442" s="1061" t="str">
        <f>CONCATENATE(MID(Q1442,3,2),MID(P1442,1,2),MID(H1442,1,2),MID(I1442,1,2),MID(J1442,1,2), MID(K1442,1,2),MID(L1442,1,1))</f>
        <v>2010VIGUANMIS</v>
      </c>
      <c r="H1442" s="1067" t="s">
        <v>6104</v>
      </c>
      <c r="I1442" s="1067" t="s">
        <v>814</v>
      </c>
      <c r="J1442" s="1067" t="s">
        <v>1879</v>
      </c>
      <c r="K1442" s="1067" t="s">
        <v>119</v>
      </c>
      <c r="L1442" s="152" t="s">
        <v>57</v>
      </c>
      <c r="M1442" s="1217" t="s">
        <v>57</v>
      </c>
      <c r="N1442" s="1228">
        <v>44107</v>
      </c>
      <c r="O1442" s="1072">
        <v>3</v>
      </c>
      <c r="P1442" s="1072">
        <v>10</v>
      </c>
      <c r="Q1442" s="1072">
        <v>2020</v>
      </c>
      <c r="R1442" s="1232">
        <f t="shared" ca="1" si="538"/>
        <v>3</v>
      </c>
      <c r="S1442" s="1162" t="s">
        <v>4808</v>
      </c>
      <c r="T1442" s="1163" t="s">
        <v>86</v>
      </c>
      <c r="U1442" s="1066">
        <v>2751603</v>
      </c>
      <c r="V1442" s="1145" t="s">
        <v>53</v>
      </c>
      <c r="W1442" s="1152" t="s">
        <v>47</v>
      </c>
      <c r="X1442" s="1153" t="str">
        <f t="shared" si="539"/>
        <v>9010GUBRYUNIV</v>
      </c>
      <c r="Y1442" s="1067" t="s">
        <v>814</v>
      </c>
      <c r="Z1442" s="1067" t="s">
        <v>358</v>
      </c>
      <c r="AA1442" s="1067" t="s">
        <v>6116</v>
      </c>
      <c r="AB1442" s="1067" t="s">
        <v>53</v>
      </c>
      <c r="AC1442" s="1151" t="s">
        <v>56</v>
      </c>
      <c r="AD1442" s="1164" t="s">
        <v>57</v>
      </c>
      <c r="AE1442" s="1310">
        <v>33164</v>
      </c>
      <c r="AF1442" s="1072" t="s">
        <v>199</v>
      </c>
      <c r="AG1442" s="1134" t="s">
        <v>114</v>
      </c>
      <c r="AH1442" s="1072" t="s">
        <v>508</v>
      </c>
      <c r="AI1442" s="1154" t="s">
        <v>4809</v>
      </c>
      <c r="AJ1442" s="1072" t="s">
        <v>58</v>
      </c>
      <c r="AK1442" s="1066">
        <v>21063632</v>
      </c>
      <c r="AL1442" s="1154" t="s">
        <v>2578</v>
      </c>
      <c r="AM1442" s="1357">
        <v>45290</v>
      </c>
      <c r="AN1442" s="152" t="s">
        <v>4657</v>
      </c>
      <c r="AO1442" s="1362">
        <v>45294</v>
      </c>
      <c r="AP1442" s="152">
        <v>1</v>
      </c>
      <c r="AQ1442" s="1067">
        <v>3</v>
      </c>
      <c r="AR1442" s="1067">
        <v>3</v>
      </c>
      <c r="AS1442" s="1405" t="s">
        <v>47</v>
      </c>
      <c r="AT1442" s="164" t="s">
        <v>59</v>
      </c>
      <c r="AU1442" s="305"/>
      <c r="AV1442" s="152" t="s">
        <v>47</v>
      </c>
      <c r="AW1442" s="1073" t="s">
        <v>6125</v>
      </c>
      <c r="AX1442" s="1424">
        <v>45299</v>
      </c>
      <c r="AY1442" s="1073" t="s">
        <v>47</v>
      </c>
      <c r="AZ1442" s="152"/>
      <c r="BA1442" s="152"/>
      <c r="BB1442" s="1014"/>
      <c r="BC1442" s="1014"/>
      <c r="BD1442" s="1014"/>
      <c r="BE1442" s="1014"/>
      <c r="BF1442" s="1014"/>
      <c r="BG1442" s="1439">
        <f t="shared" si="540"/>
        <v>6</v>
      </c>
      <c r="BH1442" s="1342">
        <f t="shared" si="541"/>
        <v>3</v>
      </c>
      <c r="BI1442" s="1439">
        <f t="shared" si="542"/>
        <v>-3</v>
      </c>
      <c r="BJ1442" s="1442" t="str">
        <f t="shared" si="543"/>
        <v>NO TIENE REZAGO</v>
      </c>
      <c r="BK1442"/>
    </row>
    <row r="1443" spans="1:63" ht="18.75" customHeight="1">
      <c r="A1443" s="1151">
        <v>293</v>
      </c>
      <c r="B1443" s="1152" t="s">
        <v>2836</v>
      </c>
      <c r="C1443" s="1154" t="s">
        <v>33</v>
      </c>
      <c r="D1443" s="1154" t="s">
        <v>33</v>
      </c>
      <c r="E1443" s="1156" t="s">
        <v>68</v>
      </c>
      <c r="F1443" s="1154">
        <v>922895016</v>
      </c>
      <c r="G1443" s="1061" t="str">
        <f>CONCATENATE(MID(Q1443,3,2),MID(P1443,1,2),MID(H1443,1,2),MID(I1443,1,2),MID(J1443,1,2), MID(K1443,1,2),MID(L1443,1,1))</f>
        <v>126VIBLEVENC</v>
      </c>
      <c r="H1443" s="164" t="s">
        <v>2346</v>
      </c>
      <c r="I1443" s="164" t="s">
        <v>321</v>
      </c>
      <c r="J1443" s="164" t="s">
        <v>3001</v>
      </c>
      <c r="K1443" s="164" t="s">
        <v>932</v>
      </c>
      <c r="L1443" s="1154" t="s">
        <v>111</v>
      </c>
      <c r="M1443" s="164" t="s">
        <v>111</v>
      </c>
      <c r="N1443" s="1218">
        <v>41080</v>
      </c>
      <c r="O1443" s="196">
        <v>20</v>
      </c>
      <c r="P1443" s="196">
        <v>6</v>
      </c>
      <c r="Q1443" s="196">
        <v>2012</v>
      </c>
      <c r="R1443" s="1232">
        <f t="shared" ca="1" si="538"/>
        <v>11</v>
      </c>
      <c r="S1443" s="1154" t="s">
        <v>4808</v>
      </c>
      <c r="T1443" s="164" t="s">
        <v>142</v>
      </c>
      <c r="U1443" s="1245" t="s">
        <v>3002</v>
      </c>
      <c r="V1443" s="1058" t="s">
        <v>2644</v>
      </c>
      <c r="W1443" s="1152" t="s">
        <v>47</v>
      </c>
      <c r="X1443" s="1153" t="str">
        <f t="shared" si="539"/>
        <v>693DIALBEFEV</v>
      </c>
      <c r="Y1443" s="164" t="s">
        <v>541</v>
      </c>
      <c r="Z1443" s="164" t="s">
        <v>545</v>
      </c>
      <c r="AA1443" s="164" t="s">
        <v>546</v>
      </c>
      <c r="AB1443" s="164" t="s">
        <v>547</v>
      </c>
      <c r="AC1443" s="1151" t="s">
        <v>56</v>
      </c>
      <c r="AD1443" s="1164" t="s">
        <v>111</v>
      </c>
      <c r="AE1443" s="1286">
        <v>25275</v>
      </c>
      <c r="AF1443" s="164" t="s">
        <v>364</v>
      </c>
      <c r="AG1443" s="164" t="s">
        <v>253</v>
      </c>
      <c r="AH1443" s="164" t="s">
        <v>549</v>
      </c>
      <c r="AI1443" s="152" t="s">
        <v>4809</v>
      </c>
      <c r="AJ1443" s="1156" t="s">
        <v>142</v>
      </c>
      <c r="AK1443" s="1331" t="s">
        <v>548</v>
      </c>
      <c r="AL1443" s="1154" t="s">
        <v>2578</v>
      </c>
      <c r="AM1443" s="1293">
        <v>45248.806252627313</v>
      </c>
      <c r="AN1443" s="1154" t="s">
        <v>49</v>
      </c>
      <c r="AO1443" s="1312">
        <v>45258</v>
      </c>
      <c r="AP1443" s="1154">
        <v>2</v>
      </c>
      <c r="AQ1443" s="171">
        <v>2</v>
      </c>
      <c r="AR1443" s="171">
        <v>1</v>
      </c>
      <c r="AS1443" s="1152" t="s">
        <v>47</v>
      </c>
      <c r="AT1443" s="1154" t="s">
        <v>76</v>
      </c>
      <c r="AU1443" s="398" t="s">
        <v>47</v>
      </c>
      <c r="AV1443" s="1154"/>
      <c r="AW1443" s="164"/>
      <c r="AX1443" s="1154"/>
      <c r="AY1443" s="164"/>
      <c r="AZ1443" s="1154"/>
      <c r="BA1443" s="1154"/>
      <c r="BB1443" s="164"/>
      <c r="BC1443" s="164"/>
      <c r="BD1443" s="164"/>
      <c r="BE1443" s="164"/>
      <c r="BF1443" s="164"/>
      <c r="BG1443" s="1439">
        <f t="shared" si="540"/>
        <v>9</v>
      </c>
      <c r="BH1443" s="1342">
        <f t="shared" si="541"/>
        <v>11</v>
      </c>
      <c r="BI1443" s="1439">
        <f t="shared" si="542"/>
        <v>2</v>
      </c>
      <c r="BJ1443" s="1442" t="str">
        <f t="shared" si="543"/>
        <v>2 AÑOS REZAGO</v>
      </c>
      <c r="BK1443" s="164"/>
    </row>
    <row r="1444" spans="1:63" ht="18.75" customHeight="1">
      <c r="A1444" s="1151">
        <v>295</v>
      </c>
      <c r="B1444" s="1152" t="s">
        <v>2836</v>
      </c>
      <c r="C1444" s="1154" t="s">
        <v>33</v>
      </c>
      <c r="D1444" s="1154" t="s">
        <v>33</v>
      </c>
      <c r="E1444" s="1156" t="s">
        <v>68</v>
      </c>
      <c r="F1444" s="1154">
        <v>922895016</v>
      </c>
      <c r="G1444" s="1061" t="str">
        <f>CONCATENATE(MID(Q1444,3,2),MID(P1444,1,2),MID(H1444,1,2),MID(I1444,1,2),MID(J1444,1,2), MID(K1444,1,2),MID(L1444,1,1))</f>
        <v>1010VIBLGRFAC</v>
      </c>
      <c r="H1444" s="164" t="s">
        <v>2346</v>
      </c>
      <c r="I1444" s="164" t="s">
        <v>321</v>
      </c>
      <c r="J1444" s="164" t="s">
        <v>3004</v>
      </c>
      <c r="K1444" s="164" t="s">
        <v>1933</v>
      </c>
      <c r="L1444" s="1154" t="s">
        <v>111</v>
      </c>
      <c r="M1444" s="164" t="s">
        <v>111</v>
      </c>
      <c r="N1444" s="1218">
        <v>40474</v>
      </c>
      <c r="O1444" s="196">
        <v>23</v>
      </c>
      <c r="P1444" s="196">
        <v>10</v>
      </c>
      <c r="Q1444" s="196">
        <v>2010</v>
      </c>
      <c r="R1444" s="1232">
        <f t="shared" ca="1" si="538"/>
        <v>13</v>
      </c>
      <c r="S1444" s="1154" t="s">
        <v>4809</v>
      </c>
      <c r="T1444" s="164" t="s">
        <v>142</v>
      </c>
      <c r="U1444" s="1245" t="s">
        <v>3005</v>
      </c>
      <c r="V1444" s="1058" t="s">
        <v>2586</v>
      </c>
      <c r="W1444" s="1152" t="s">
        <v>47</v>
      </c>
      <c r="X1444" s="1153" t="str">
        <f t="shared" si="539"/>
        <v>693DIALBEFEV</v>
      </c>
      <c r="Y1444" s="164" t="s">
        <v>541</v>
      </c>
      <c r="Z1444" s="164" t="s">
        <v>545</v>
      </c>
      <c r="AA1444" s="164" t="s">
        <v>546</v>
      </c>
      <c r="AB1444" s="164" t="s">
        <v>547</v>
      </c>
      <c r="AC1444" s="1151" t="s">
        <v>56</v>
      </c>
      <c r="AD1444" s="1164" t="s">
        <v>111</v>
      </c>
      <c r="AE1444" s="1286">
        <v>25275</v>
      </c>
      <c r="AF1444" s="164" t="s">
        <v>364</v>
      </c>
      <c r="AG1444" s="164" t="s">
        <v>253</v>
      </c>
      <c r="AH1444" s="164" t="s">
        <v>549</v>
      </c>
      <c r="AI1444" s="152" t="s">
        <v>4809</v>
      </c>
      <c r="AJ1444" s="1156" t="s">
        <v>142</v>
      </c>
      <c r="AK1444" s="1331" t="s">
        <v>548</v>
      </c>
      <c r="AL1444" s="1154" t="s">
        <v>2578</v>
      </c>
      <c r="AM1444" s="1293">
        <v>45248.812000185186</v>
      </c>
      <c r="AN1444" s="1154"/>
      <c r="AO1444" s="1312"/>
      <c r="AP1444" s="1154"/>
      <c r="AQ1444" s="171"/>
      <c r="AR1444" s="171"/>
      <c r="AS1444" s="1152" t="s">
        <v>47</v>
      </c>
      <c r="AT1444" s="1154" t="s">
        <v>76</v>
      </c>
      <c r="AU1444" s="398" t="s">
        <v>47</v>
      </c>
      <c r="AV1444" s="1154"/>
      <c r="AW1444" s="164"/>
      <c r="AX1444" s="1154"/>
      <c r="AY1444" s="164"/>
      <c r="AZ1444" s="1154"/>
      <c r="BA1444" s="1154"/>
      <c r="BB1444" s="164"/>
      <c r="BC1444" s="164"/>
      <c r="BD1444" s="164"/>
      <c r="BE1444" s="164"/>
      <c r="BF1444" s="164"/>
      <c r="BG1444" s="1439">
        <f t="shared" si="540"/>
        <v>11</v>
      </c>
      <c r="BH1444" s="1342">
        <f t="shared" si="541"/>
        <v>13</v>
      </c>
      <c r="BI1444" s="1439">
        <f t="shared" si="542"/>
        <v>2</v>
      </c>
      <c r="BJ1444" s="1442" t="str">
        <f t="shared" si="543"/>
        <v>2 AÑOS REZAGO</v>
      </c>
      <c r="BK1444" s="164"/>
    </row>
    <row r="1445" spans="1:63" ht="18.75" customHeight="1">
      <c r="A1445" s="1151">
        <v>1120</v>
      </c>
      <c r="B1445" t="s">
        <v>5311</v>
      </c>
      <c r="C1445" s="1154" t="s">
        <v>33</v>
      </c>
      <c r="D1445" s="1154" t="s">
        <v>33</v>
      </c>
      <c r="E1445" s="1157" t="s">
        <v>68</v>
      </c>
      <c r="F1445" s="1157" t="s">
        <v>5329</v>
      </c>
      <c r="G1445" s="1061" t="str">
        <f>CONCATENATE(MID(Q1445,3,2),MID(P1445,1,2),MID(H1445,1,2),MID(I1445,1,2),MID(J1445,1,2), MID(K1445,1,2),MID(L1445,1,1))</f>
        <v>1411VIYAJOSOS</v>
      </c>
      <c r="H1445" s="164" t="s">
        <v>2346</v>
      </c>
      <c r="I1445" s="164" t="s">
        <v>2490</v>
      </c>
      <c r="J1445" s="164" t="s">
        <v>5429</v>
      </c>
      <c r="K1445" s="164" t="s">
        <v>1661</v>
      </c>
      <c r="L1445" s="152" t="s">
        <v>57</v>
      </c>
      <c r="M1445" s="1217" t="s">
        <v>57</v>
      </c>
      <c r="N1445" s="1220">
        <v>41966</v>
      </c>
      <c r="O1445" s="1232">
        <v>23</v>
      </c>
      <c r="P1445" s="1232">
        <v>11</v>
      </c>
      <c r="Q1445" s="1232">
        <v>2014</v>
      </c>
      <c r="R1445" s="1232">
        <f t="shared" ca="1" si="538"/>
        <v>9</v>
      </c>
      <c r="S1445" s="1069" t="s">
        <v>4809</v>
      </c>
      <c r="T1445" s="1004" t="s">
        <v>2590</v>
      </c>
      <c r="U1445" s="1004" t="s">
        <v>40</v>
      </c>
      <c r="V1445" s="1058" t="s">
        <v>2588</v>
      </c>
      <c r="W1445" s="1152" t="s">
        <v>47</v>
      </c>
      <c r="X1445" s="1153" t="str">
        <f t="shared" si="539"/>
        <v>997YAVIDAJOV</v>
      </c>
      <c r="Y1445" s="1004" t="s">
        <v>2490</v>
      </c>
      <c r="Z1445" s="1004" t="s">
        <v>2346</v>
      </c>
      <c r="AA1445" s="1004" t="s">
        <v>1907</v>
      </c>
      <c r="AB1445" s="1004" t="s">
        <v>309</v>
      </c>
      <c r="AC1445" s="1151" t="s">
        <v>56</v>
      </c>
      <c r="AD1445" s="1154" t="s">
        <v>42</v>
      </c>
      <c r="AE1445" s="1289">
        <v>36359</v>
      </c>
      <c r="AF1445" s="1004">
        <v>18</v>
      </c>
      <c r="AG1445" s="1004">
        <v>7</v>
      </c>
      <c r="AH1445" s="1004">
        <v>1999</v>
      </c>
      <c r="AI1445" s="1154" t="s">
        <v>4809</v>
      </c>
      <c r="AJ1445" s="1004" t="s">
        <v>42</v>
      </c>
      <c r="AK1445" s="1004" t="s">
        <v>42</v>
      </c>
      <c r="AL1445" s="1154" t="s">
        <v>2578</v>
      </c>
      <c r="AM1445" s="1353">
        <v>45264</v>
      </c>
      <c r="AN1445" s="1154" t="s">
        <v>49</v>
      </c>
      <c r="AO1445" s="1353">
        <v>45296</v>
      </c>
      <c r="AP1445" s="1157">
        <v>2</v>
      </c>
      <c r="AQ1445" s="1232">
        <v>1</v>
      </c>
      <c r="AR1445" s="1232">
        <v>1</v>
      </c>
      <c r="AS1445" s="1404" t="s">
        <v>47</v>
      </c>
      <c r="AT1445" s="164" t="s">
        <v>5498</v>
      </c>
      <c r="AU1445"/>
      <c r="AW1445" s="1004"/>
      <c r="AX1445" s="1157"/>
      <c r="AY1445" s="1004"/>
      <c r="AZ1445" s="152"/>
      <c r="BA1445" s="152"/>
      <c r="BB1445"/>
      <c r="BC1445"/>
      <c r="BD1445"/>
      <c r="BE1445"/>
      <c r="BF1445"/>
      <c r="BG1445" s="1439">
        <f t="shared" si="540"/>
        <v>7</v>
      </c>
      <c r="BH1445" s="1342">
        <f t="shared" si="541"/>
        <v>9</v>
      </c>
      <c r="BI1445" s="1439">
        <f t="shared" si="542"/>
        <v>2</v>
      </c>
      <c r="BJ1445" s="1442" t="str">
        <f t="shared" si="543"/>
        <v>2 AÑOS REZAGO</v>
      </c>
      <c r="BK1445"/>
    </row>
    <row r="1446" spans="1:63" ht="18.75" customHeight="1">
      <c r="A1446" s="1151">
        <v>1121</v>
      </c>
      <c r="B1446" t="s">
        <v>5311</v>
      </c>
      <c r="C1446" s="1154" t="s">
        <v>33</v>
      </c>
      <c r="D1446" s="1154" t="s">
        <v>33</v>
      </c>
      <c r="E1446" s="1157" t="s">
        <v>68</v>
      </c>
      <c r="F1446" s="1157" t="s">
        <v>5329</v>
      </c>
      <c r="G1446" s="1061" t="str">
        <f>CONCATENATE(MID(Q1446,3,2),MID(P1446,1,2),MID(H1446,1,2),MID(I1446,1,2),MID(J1446,1,2), MID(K1446,1,2),MID(L1446,1,1))</f>
        <v>1612VIYAANDAS</v>
      </c>
      <c r="H1446" s="164" t="s">
        <v>5430</v>
      </c>
      <c r="I1446" s="164" t="s">
        <v>2490</v>
      </c>
      <c r="J1446" s="164" t="s">
        <v>5431</v>
      </c>
      <c r="K1446" s="164" t="s">
        <v>1957</v>
      </c>
      <c r="L1446" s="152" t="s">
        <v>57</v>
      </c>
      <c r="M1446" s="1217" t="s">
        <v>57</v>
      </c>
      <c r="N1446" s="1220">
        <v>42707</v>
      </c>
      <c r="O1446" s="1232">
        <v>3</v>
      </c>
      <c r="P1446" s="1232">
        <v>12</v>
      </c>
      <c r="Q1446" s="1232">
        <v>2016</v>
      </c>
      <c r="R1446" s="1232">
        <f t="shared" ca="1" si="538"/>
        <v>7</v>
      </c>
      <c r="S1446" s="1162" t="s">
        <v>4808</v>
      </c>
      <c r="T1446" s="1004" t="s">
        <v>2590</v>
      </c>
      <c r="U1446" s="1004" t="s">
        <v>120</v>
      </c>
      <c r="V1446" s="1058" t="s">
        <v>2592</v>
      </c>
      <c r="W1446" s="1152" t="s">
        <v>47</v>
      </c>
      <c r="X1446" s="1153" t="str">
        <f t="shared" si="539"/>
        <v>997YAVIDAJOV</v>
      </c>
      <c r="Y1446" s="1004" t="s">
        <v>2490</v>
      </c>
      <c r="Z1446" s="1004" t="s">
        <v>2346</v>
      </c>
      <c r="AA1446" s="1004" t="s">
        <v>1907</v>
      </c>
      <c r="AB1446" s="1004" t="s">
        <v>309</v>
      </c>
      <c r="AC1446" s="1151" t="s">
        <v>56</v>
      </c>
      <c r="AD1446" s="1154" t="s">
        <v>42</v>
      </c>
      <c r="AE1446" s="1289">
        <v>36359</v>
      </c>
      <c r="AF1446" s="1004">
        <v>18</v>
      </c>
      <c r="AG1446" s="1004">
        <v>7</v>
      </c>
      <c r="AH1446" s="1004">
        <v>1999</v>
      </c>
      <c r="AI1446" s="1154" t="s">
        <v>4809</v>
      </c>
      <c r="AJ1446" s="1004" t="s">
        <v>42</v>
      </c>
      <c r="AK1446" s="1004" t="s">
        <v>42</v>
      </c>
      <c r="AL1446" s="1154" t="s">
        <v>2578</v>
      </c>
      <c r="AM1446" s="1353">
        <v>45264</v>
      </c>
      <c r="AN1446" s="1157"/>
      <c r="AO1446" s="1353"/>
      <c r="AP1446" s="1157"/>
      <c r="AQ1446" s="1004"/>
      <c r="AR1446" s="1004"/>
      <c r="AS1446" s="1152" t="s">
        <v>47</v>
      </c>
      <c r="AT1446" s="164" t="s">
        <v>5498</v>
      </c>
      <c r="AU1446"/>
      <c r="AV1446" s="152" t="s">
        <v>47</v>
      </c>
      <c r="AW1446" s="1232" t="s">
        <v>5439</v>
      </c>
      <c r="AX1446" s="1353">
        <v>45289</v>
      </c>
      <c r="AY1446" s="1004"/>
      <c r="AZ1446" s="152"/>
      <c r="BA1446" s="152"/>
      <c r="BB1446"/>
      <c r="BC1446"/>
      <c r="BD1446"/>
      <c r="BE1446"/>
      <c r="BF1446"/>
      <c r="BG1446" s="1439">
        <f t="shared" si="540"/>
        <v>6</v>
      </c>
      <c r="BH1446" s="1342">
        <f t="shared" si="541"/>
        <v>7</v>
      </c>
      <c r="BI1446" s="1439">
        <f t="shared" si="542"/>
        <v>1</v>
      </c>
      <c r="BJ1446" s="1442" t="str">
        <f t="shared" si="543"/>
        <v>NO TIENE REZAGO</v>
      </c>
      <c r="BK1446"/>
    </row>
    <row r="1447" spans="1:63" ht="18.75" customHeight="1">
      <c r="A1447" s="1151">
        <v>1116</v>
      </c>
      <c r="B1447" t="s">
        <v>5311</v>
      </c>
      <c r="C1447" s="1154" t="s">
        <v>33</v>
      </c>
      <c r="D1447" s="1154" t="s">
        <v>33</v>
      </c>
      <c r="E1447" s="1157" t="s">
        <v>279</v>
      </c>
      <c r="F1447" s="1157" t="s">
        <v>5328</v>
      </c>
      <c r="G1447" s="1061" t="str">
        <f>CONCATENATE(MID(Q1447,3,2),MID(P1447,1,2),MID(H1447,1,2),MID(I1447,1,2),MID(J1447,1,2), MID(K1447,1,2),MID(L1447,1,1))</f>
        <v>125VIROJOJOP</v>
      </c>
      <c r="H1447" s="164" t="s">
        <v>5416</v>
      </c>
      <c r="I1447" s="164" t="s">
        <v>5413</v>
      </c>
      <c r="J1447" s="164" t="s">
        <v>5420</v>
      </c>
      <c r="K1447" s="164" t="s">
        <v>309</v>
      </c>
      <c r="L1447" s="1157" t="s">
        <v>42</v>
      </c>
      <c r="M1447" s="1004" t="s">
        <v>42</v>
      </c>
      <c r="N1447" s="1220">
        <v>41037</v>
      </c>
      <c r="O1447" s="1232">
        <v>8</v>
      </c>
      <c r="P1447" s="1232">
        <v>5</v>
      </c>
      <c r="Q1447" s="1232">
        <v>2012</v>
      </c>
      <c r="R1447" s="1232">
        <f t="shared" ca="1" si="538"/>
        <v>11</v>
      </c>
      <c r="S1447" s="1069" t="s">
        <v>4809</v>
      </c>
      <c r="T1447" s="1004" t="s">
        <v>42</v>
      </c>
      <c r="U1447" s="1004" t="s">
        <v>40</v>
      </c>
      <c r="V1447" s="1058" t="s">
        <v>2644</v>
      </c>
      <c r="W1447" s="1152" t="s">
        <v>47</v>
      </c>
      <c r="X1447" s="1153" t="str">
        <f t="shared" si="539"/>
        <v>892ROCAYOJOV</v>
      </c>
      <c r="Y1447" s="1004" t="s">
        <v>5413</v>
      </c>
      <c r="Z1447" s="164" t="s">
        <v>5489</v>
      </c>
      <c r="AA1447" s="164" t="s">
        <v>5490</v>
      </c>
      <c r="AB1447" s="1004" t="s">
        <v>5491</v>
      </c>
      <c r="AC1447" s="1151" t="s">
        <v>56</v>
      </c>
      <c r="AD1447" s="1154" t="s">
        <v>42</v>
      </c>
      <c r="AE1447" s="1289">
        <v>32566</v>
      </c>
      <c r="AF1447" s="1004">
        <v>27</v>
      </c>
      <c r="AG1447" s="1004">
        <v>2</v>
      </c>
      <c r="AH1447" s="1004">
        <v>1989</v>
      </c>
      <c r="AI1447" s="1154" t="s">
        <v>4809</v>
      </c>
      <c r="AJ1447" s="1004" t="s">
        <v>42</v>
      </c>
      <c r="AK1447" s="1004" t="s">
        <v>42</v>
      </c>
      <c r="AL1447" s="1154" t="s">
        <v>2578</v>
      </c>
      <c r="AM1447" s="1353">
        <v>45260</v>
      </c>
      <c r="AN1447" s="1157"/>
      <c r="AO1447" s="1353"/>
      <c r="AP1447" s="1157"/>
      <c r="AQ1447" s="1004"/>
      <c r="AR1447" s="1004"/>
      <c r="AS1447" s="1152" t="s">
        <v>47</v>
      </c>
      <c r="AT1447" s="164" t="s">
        <v>5498</v>
      </c>
      <c r="AU1447"/>
      <c r="AW1447" s="1004"/>
      <c r="AX1447" s="1157"/>
      <c r="AY1447" s="1004"/>
      <c r="AZ1447" s="152"/>
      <c r="BA1447" s="152"/>
      <c r="BB1447"/>
      <c r="BC1447"/>
      <c r="BD1447"/>
      <c r="BE1447"/>
      <c r="BF1447"/>
      <c r="BG1447" s="1439">
        <f t="shared" si="540"/>
        <v>9</v>
      </c>
      <c r="BH1447" s="1342">
        <f t="shared" si="541"/>
        <v>11</v>
      </c>
      <c r="BI1447" s="1439">
        <f t="shared" si="542"/>
        <v>2</v>
      </c>
      <c r="BJ1447" s="1442" t="str">
        <f t="shared" si="543"/>
        <v>2 AÑOS REZAGO</v>
      </c>
      <c r="BK1447"/>
    </row>
    <row r="1448" spans="1:63" ht="18.75" customHeight="1">
      <c r="A1448" s="1151">
        <v>1115</v>
      </c>
      <c r="B1448" t="s">
        <v>5311</v>
      </c>
      <c r="C1448" s="1154" t="s">
        <v>33</v>
      </c>
      <c r="D1448" s="1154" t="s">
        <v>33</v>
      </c>
      <c r="E1448" s="1157" t="s">
        <v>279</v>
      </c>
      <c r="F1448" s="1157" t="s">
        <v>5327</v>
      </c>
      <c r="G1448" s="1061" t="str">
        <f>CONCATENATE(MID(Q1448,3,2),MID(P1448,1,2),MID(H1448,1,2),MID(I1448,1,2),MID(J1448,1,2), MID(K1448,1,2),MID(L1448,1,1))</f>
        <v>096VIROJOJOP</v>
      </c>
      <c r="H1448" s="164" t="s">
        <v>5416</v>
      </c>
      <c r="I1448" s="164" t="s">
        <v>5413</v>
      </c>
      <c r="J1448" s="164" t="s">
        <v>5419</v>
      </c>
      <c r="K1448" s="164" t="s">
        <v>309</v>
      </c>
      <c r="L1448" s="1157" t="s">
        <v>42</v>
      </c>
      <c r="M1448" s="1004" t="s">
        <v>42</v>
      </c>
      <c r="N1448" s="1220">
        <v>39981</v>
      </c>
      <c r="O1448" s="1232">
        <v>17</v>
      </c>
      <c r="P1448" s="1232">
        <v>6</v>
      </c>
      <c r="Q1448" s="1232">
        <v>2009</v>
      </c>
      <c r="R1448" s="1232">
        <f t="shared" ca="1" si="538"/>
        <v>14</v>
      </c>
      <c r="S1448" s="1069" t="s">
        <v>4809</v>
      </c>
      <c r="T1448" s="1004" t="s">
        <v>42</v>
      </c>
      <c r="U1448" s="1004" t="s">
        <v>40</v>
      </c>
      <c r="V1448" s="1058" t="s">
        <v>2597</v>
      </c>
      <c r="W1448" s="1152" t="s">
        <v>47</v>
      </c>
      <c r="X1448" s="1153" t="str">
        <f t="shared" si="539"/>
        <v>892ROCAYOJOV</v>
      </c>
      <c r="Y1448" s="1004" t="s">
        <v>5413</v>
      </c>
      <c r="Z1448" s="164" t="s">
        <v>5489</v>
      </c>
      <c r="AA1448" s="164" t="s">
        <v>5492</v>
      </c>
      <c r="AB1448" s="1004" t="s">
        <v>5491</v>
      </c>
      <c r="AC1448" s="1151" t="s">
        <v>56</v>
      </c>
      <c r="AD1448" s="1154" t="s">
        <v>42</v>
      </c>
      <c r="AE1448" s="1289">
        <v>32566</v>
      </c>
      <c r="AF1448" s="1004">
        <v>27</v>
      </c>
      <c r="AG1448" s="1004">
        <v>2</v>
      </c>
      <c r="AH1448" s="1004">
        <v>1989</v>
      </c>
      <c r="AI1448" s="1154" t="s">
        <v>4809</v>
      </c>
      <c r="AJ1448" s="1004" t="s">
        <v>42</v>
      </c>
      <c r="AK1448" s="1004" t="s">
        <v>42</v>
      </c>
      <c r="AL1448" s="1154" t="s">
        <v>2578</v>
      </c>
      <c r="AM1448" s="1353">
        <v>45260</v>
      </c>
      <c r="AN1448" s="1157"/>
      <c r="AO1448" s="1353"/>
      <c r="AP1448" s="1157"/>
      <c r="AQ1448" s="1004"/>
      <c r="AR1448" s="1004"/>
      <c r="AS1448" s="1152" t="s">
        <v>47</v>
      </c>
      <c r="AT1448" s="164" t="s">
        <v>5498</v>
      </c>
      <c r="AU1448"/>
      <c r="AW1448" s="1004"/>
      <c r="AX1448" s="1157"/>
      <c r="AY1448" s="1004"/>
      <c r="AZ1448" s="152"/>
      <c r="BA1448" s="152"/>
      <c r="BB1448"/>
      <c r="BC1448"/>
      <c r="BD1448"/>
      <c r="BE1448"/>
      <c r="BF1448"/>
      <c r="BG1448" s="1439">
        <f t="shared" si="540"/>
        <v>13</v>
      </c>
      <c r="BH1448" s="1342">
        <f t="shared" si="541"/>
        <v>14</v>
      </c>
      <c r="BI1448" s="1439">
        <f t="shared" si="542"/>
        <v>1</v>
      </c>
      <c r="BJ1448" s="1442" t="str">
        <f t="shared" si="543"/>
        <v>NO TIENE REZAGO</v>
      </c>
      <c r="BK1448"/>
    </row>
    <row r="1449" spans="1:63" ht="18.75" customHeight="1">
      <c r="A1449" s="1151">
        <v>1114</v>
      </c>
      <c r="B1449" t="s">
        <v>5311</v>
      </c>
      <c r="C1449" s="1154" t="s">
        <v>33</v>
      </c>
      <c r="D1449" s="1154" t="s">
        <v>33</v>
      </c>
      <c r="E1449" s="1157" t="s">
        <v>279</v>
      </c>
      <c r="F1449" s="1157" t="s">
        <v>5327</v>
      </c>
      <c r="G1449" s="1061" t="str">
        <f>CONCATENATE(MID(Q1449,3,2),MID(P1449,1,2),MID(H1449,1,2),MID(I1449,1,2),MID(J1449,1,2), MID(K1449,1,2),MID(L1449,1,1))</f>
        <v>071VIRORIANP</v>
      </c>
      <c r="H1449" s="164" t="s">
        <v>5416</v>
      </c>
      <c r="I1449" s="164" t="s">
        <v>5413</v>
      </c>
      <c r="J1449" s="164" t="s">
        <v>5417</v>
      </c>
      <c r="K1449" s="164" t="s">
        <v>5418</v>
      </c>
      <c r="L1449" s="1157" t="s">
        <v>42</v>
      </c>
      <c r="M1449" s="1004" t="s">
        <v>42</v>
      </c>
      <c r="N1449" s="1220">
        <v>39101</v>
      </c>
      <c r="O1449" s="1232">
        <v>19</v>
      </c>
      <c r="P1449" s="1232">
        <v>1</v>
      </c>
      <c r="Q1449" s="1232">
        <v>2007</v>
      </c>
      <c r="R1449" s="1232">
        <f t="shared" ca="1" si="538"/>
        <v>17</v>
      </c>
      <c r="S1449" s="1162" t="s">
        <v>4808</v>
      </c>
      <c r="T1449" s="1004" t="s">
        <v>42</v>
      </c>
      <c r="U1449" s="1004" t="s">
        <v>120</v>
      </c>
      <c r="V1449" s="398" t="s">
        <v>2672</v>
      </c>
      <c r="W1449" s="1152" t="s">
        <v>47</v>
      </c>
      <c r="X1449" s="1153" t="str">
        <f t="shared" si="539"/>
        <v>892ROCAYOJOV</v>
      </c>
      <c r="Y1449" s="1004" t="s">
        <v>5413</v>
      </c>
      <c r="Z1449" s="164" t="s">
        <v>5489</v>
      </c>
      <c r="AA1449" s="164" t="s">
        <v>5490</v>
      </c>
      <c r="AB1449" s="1004" t="s">
        <v>5491</v>
      </c>
      <c r="AC1449" s="1151" t="s">
        <v>56</v>
      </c>
      <c r="AD1449" s="1154" t="s">
        <v>42</v>
      </c>
      <c r="AE1449" s="1289">
        <v>32566</v>
      </c>
      <c r="AF1449" s="1004">
        <v>27</v>
      </c>
      <c r="AG1449" s="1004">
        <v>2</v>
      </c>
      <c r="AH1449" s="1004">
        <v>1989</v>
      </c>
      <c r="AI1449" s="1154" t="s">
        <v>4809</v>
      </c>
      <c r="AJ1449" s="1004" t="s">
        <v>42</v>
      </c>
      <c r="AK1449" s="1004" t="s">
        <v>42</v>
      </c>
      <c r="AL1449" s="1154" t="s">
        <v>2578</v>
      </c>
      <c r="AM1449" s="1353">
        <v>45260</v>
      </c>
      <c r="AN1449" s="1154" t="s">
        <v>49</v>
      </c>
      <c r="AO1449" s="1353">
        <v>45296</v>
      </c>
      <c r="AP1449" s="1157">
        <v>3</v>
      </c>
      <c r="AQ1449" s="1232">
        <v>1</v>
      </c>
      <c r="AR1449" s="1232">
        <v>1</v>
      </c>
      <c r="AS1449" s="1404" t="s">
        <v>47</v>
      </c>
      <c r="AT1449" s="164" t="s">
        <v>5498</v>
      </c>
      <c r="AU1449"/>
      <c r="AW1449" s="1004"/>
      <c r="AX1449" s="1157"/>
      <c r="AY1449" s="1004"/>
      <c r="AZ1449" s="152"/>
      <c r="BA1449" s="152"/>
      <c r="BB1449"/>
      <c r="BC1449"/>
      <c r="BD1449"/>
      <c r="BE1449"/>
      <c r="BF1449"/>
      <c r="BG1449" s="1439">
        <f t="shared" si="540"/>
        <v>15</v>
      </c>
      <c r="BH1449" s="1342">
        <f t="shared" si="541"/>
        <v>17</v>
      </c>
      <c r="BI1449" s="1439">
        <f t="shared" si="542"/>
        <v>2</v>
      </c>
      <c r="BJ1449" s="1442" t="str">
        <f t="shared" si="543"/>
        <v>2 AÑOS REZAGO</v>
      </c>
      <c r="BK1449"/>
    </row>
    <row r="1450" spans="1:63" ht="18.75" customHeight="1">
      <c r="A1450" s="1151">
        <v>980</v>
      </c>
      <c r="B1450" t="s">
        <v>4811</v>
      </c>
      <c r="C1450" s="1154" t="s">
        <v>33</v>
      </c>
      <c r="D1450" s="1154" t="s">
        <v>33</v>
      </c>
      <c r="E1450" s="1161" t="s">
        <v>132</v>
      </c>
      <c r="F1450" s="1161">
        <v>963352325</v>
      </c>
      <c r="G1450" s="1061" t="str">
        <f>CONCATENATE(MID(Q1450,3,2),MID(P1450,1,2),MID(H1450,1,2),MID(I1450,1,2),MID(J1450,1,2), MID(K1450,1,2),MID(L1450,1,1))</f>
        <v>197VIRAETALP</v>
      </c>
      <c r="H1450" s="1180" t="s">
        <v>1721</v>
      </c>
      <c r="I1450" s="1180" t="s">
        <v>4565</v>
      </c>
      <c r="J1450" s="1180" t="s">
        <v>4566</v>
      </c>
      <c r="K1450" s="1180" t="s">
        <v>3432</v>
      </c>
      <c r="L1450" s="1154" t="s">
        <v>42</v>
      </c>
      <c r="M1450" s="1161" t="s">
        <v>42</v>
      </c>
      <c r="N1450" s="1218">
        <v>43667</v>
      </c>
      <c r="O1450" s="196">
        <v>21</v>
      </c>
      <c r="P1450" s="196">
        <v>7</v>
      </c>
      <c r="Q1450" s="196">
        <v>2019</v>
      </c>
      <c r="R1450" s="1232">
        <f t="shared" ca="1" si="538"/>
        <v>4</v>
      </c>
      <c r="S1450" s="1154" t="s">
        <v>4808</v>
      </c>
      <c r="T1450" s="1161" t="s">
        <v>42</v>
      </c>
      <c r="U1450" s="1250" t="s">
        <v>4567</v>
      </c>
      <c r="V1450" s="1058" t="s">
        <v>2595</v>
      </c>
      <c r="W1450" s="1152" t="s">
        <v>47</v>
      </c>
      <c r="X1450" s="1153" t="str">
        <f t="shared" si="539"/>
        <v>9912RAGUJOMEV</v>
      </c>
      <c r="Y1450" s="1161" t="s">
        <v>4565</v>
      </c>
      <c r="Z1450" s="1161" t="s">
        <v>781</v>
      </c>
      <c r="AA1450" s="1161" t="s">
        <v>70</v>
      </c>
      <c r="AB1450" s="1161" t="s">
        <v>297</v>
      </c>
      <c r="AC1450" s="1151" t="s">
        <v>56</v>
      </c>
      <c r="AD1450" s="1154" t="s">
        <v>42</v>
      </c>
      <c r="AE1450" s="1218">
        <v>36515</v>
      </c>
      <c r="AF1450" s="1250" t="s">
        <v>44</v>
      </c>
      <c r="AG1450" s="1250" t="s">
        <v>206</v>
      </c>
      <c r="AH1450" s="1250" t="s">
        <v>344</v>
      </c>
      <c r="AI1450" s="152" t="s">
        <v>4809</v>
      </c>
      <c r="AJ1450" s="1328" t="s">
        <v>42</v>
      </c>
      <c r="AK1450" s="1335" t="s">
        <v>4568</v>
      </c>
      <c r="AL1450" s="1154" t="s">
        <v>2578</v>
      </c>
      <c r="AM1450" s="1293">
        <v>45261.431562500002</v>
      </c>
      <c r="AN1450" s="1154" t="s">
        <v>49</v>
      </c>
      <c r="AO1450" s="1371">
        <v>45280</v>
      </c>
      <c r="AP1450" s="1154">
        <v>1</v>
      </c>
      <c r="AQ1450" s="171">
        <v>1</v>
      </c>
      <c r="AR1450" s="196">
        <v>1</v>
      </c>
      <c r="AS1450" s="1403" t="s">
        <v>47</v>
      </c>
      <c r="AT1450" s="1161" t="s">
        <v>48</v>
      </c>
      <c r="AU1450" s="164" t="s">
        <v>47</v>
      </c>
      <c r="AW1450" s="164"/>
      <c r="AX1450" s="152"/>
      <c r="AY1450" s="164"/>
      <c r="AZ1450" s="152"/>
      <c r="BA1450" s="152"/>
      <c r="BB1450" s="164"/>
      <c r="BC1450" s="164"/>
      <c r="BD1450" s="164"/>
      <c r="BE1450" s="164"/>
      <c r="BF1450" s="164"/>
      <c r="BG1450" s="1439">
        <f t="shared" si="540"/>
        <v>6</v>
      </c>
      <c r="BH1450" s="1342">
        <f t="shared" si="541"/>
        <v>4</v>
      </c>
      <c r="BI1450" s="1439">
        <f t="shared" si="542"/>
        <v>-2</v>
      </c>
      <c r="BJ1450" s="1442" t="str">
        <f t="shared" si="543"/>
        <v>NO TIENE REZAGO</v>
      </c>
      <c r="BK1450" s="164"/>
    </row>
    <row r="1451" spans="1:63" ht="18.75" customHeight="1">
      <c r="A1451" s="1151">
        <v>684</v>
      </c>
      <c r="B1451" s="1152" t="s">
        <v>2836</v>
      </c>
      <c r="C1451" s="1154" t="s">
        <v>33</v>
      </c>
      <c r="D1451" s="1154" t="s">
        <v>33</v>
      </c>
      <c r="E1451" s="1154" t="s">
        <v>2048</v>
      </c>
      <c r="F1451" s="1154">
        <v>912716950</v>
      </c>
      <c r="G1451" s="1061" t="str">
        <f>CONCATENATE(MID(Q1451,3,2),MID(P1451,1,2),MID(H1451,1,2),MID(I1451,1,2),MID(J1451,1,2), MID(K1451,1,2),MID(L1451,1,1))</f>
        <v>078VIHEYOALP</v>
      </c>
      <c r="H1451" s="164" t="s">
        <v>3737</v>
      </c>
      <c r="I1451" s="164" t="s">
        <v>486</v>
      </c>
      <c r="J1451" s="164" t="s">
        <v>269</v>
      </c>
      <c r="K1451" s="164" t="s">
        <v>532</v>
      </c>
      <c r="L1451" s="1076" t="s">
        <v>42</v>
      </c>
      <c r="M1451" s="1076" t="s">
        <v>42</v>
      </c>
      <c r="N1451" s="1218">
        <v>39307</v>
      </c>
      <c r="O1451" s="196">
        <v>13</v>
      </c>
      <c r="P1451" s="196">
        <v>8</v>
      </c>
      <c r="Q1451" s="196">
        <v>2007</v>
      </c>
      <c r="R1451" s="1232">
        <f t="shared" ca="1" si="538"/>
        <v>16</v>
      </c>
      <c r="S1451" s="1154" t="s">
        <v>4809</v>
      </c>
      <c r="T1451" s="1154" t="s">
        <v>42</v>
      </c>
      <c r="U1451" s="1243" t="s">
        <v>3738</v>
      </c>
      <c r="V1451" s="1058" t="s">
        <v>2656</v>
      </c>
      <c r="W1451" s="1152" t="s">
        <v>47</v>
      </c>
      <c r="X1451" s="1153" t="str">
        <f t="shared" si="539"/>
        <v>859VIHEYOCAV</v>
      </c>
      <c r="Y1451" s="1154" t="s">
        <v>1371</v>
      </c>
      <c r="Z1451" s="1154" t="s">
        <v>486</v>
      </c>
      <c r="AA1451" s="1154" t="s">
        <v>1630</v>
      </c>
      <c r="AB1451" s="1154" t="s">
        <v>383</v>
      </c>
      <c r="AC1451" s="1151" t="s">
        <v>56</v>
      </c>
      <c r="AD1451" s="1154" t="s">
        <v>42</v>
      </c>
      <c r="AE1451" s="1286">
        <v>31311</v>
      </c>
      <c r="AF1451" s="164" t="s">
        <v>44</v>
      </c>
      <c r="AG1451" s="164" t="s">
        <v>45</v>
      </c>
      <c r="AH1451" s="164" t="s">
        <v>181</v>
      </c>
      <c r="AI1451" s="152" t="s">
        <v>4809</v>
      </c>
      <c r="AJ1451" s="1154" t="s">
        <v>42</v>
      </c>
      <c r="AK1451" s="1330" t="s">
        <v>1724</v>
      </c>
      <c r="AL1451" s="1154" t="s">
        <v>2578</v>
      </c>
      <c r="AM1451" s="1293">
        <v>45184</v>
      </c>
      <c r="AN1451" s="1154" t="s">
        <v>49</v>
      </c>
      <c r="AO1451" s="1371">
        <v>45240</v>
      </c>
      <c r="AP1451" s="1154">
        <v>1</v>
      </c>
      <c r="AQ1451" s="171">
        <v>1</v>
      </c>
      <c r="AR1451" s="171">
        <v>1</v>
      </c>
      <c r="AS1451" s="1152" t="s">
        <v>47</v>
      </c>
      <c r="AT1451" s="1154" t="s">
        <v>90</v>
      </c>
      <c r="AU1451" s="398" t="s">
        <v>47</v>
      </c>
      <c r="AV1451" s="1154"/>
      <c r="AW1451" s="164"/>
      <c r="AX1451" s="1154"/>
      <c r="AY1451" s="164"/>
      <c r="AZ1451" s="1154"/>
      <c r="BA1451" s="1154"/>
      <c r="BB1451" s="164"/>
      <c r="BC1451" s="164"/>
      <c r="BD1451" s="164"/>
      <c r="BE1451" s="164"/>
      <c r="BF1451" s="164"/>
      <c r="BG1451" s="1439">
        <f t="shared" si="540"/>
        <v>12</v>
      </c>
      <c r="BH1451" s="1342">
        <f t="shared" si="541"/>
        <v>16</v>
      </c>
      <c r="BI1451" s="1439">
        <f t="shared" si="542"/>
        <v>4</v>
      </c>
      <c r="BJ1451" s="1442" t="str">
        <f t="shared" si="543"/>
        <v>4 AÑOS REZAGO A MÁS</v>
      </c>
      <c r="BK1451" s="164"/>
    </row>
    <row r="1452" spans="1:63" ht="18.75" customHeight="1">
      <c r="A1452" s="1151">
        <v>396</v>
      </c>
      <c r="B1452" s="1152" t="s">
        <v>2836</v>
      </c>
      <c r="C1452" s="1154" t="s">
        <v>5146</v>
      </c>
      <c r="D1452" s="1154" t="s">
        <v>126</v>
      </c>
      <c r="E1452" s="1155" t="s">
        <v>126</v>
      </c>
      <c r="F1452" s="1154">
        <v>984657266</v>
      </c>
      <c r="G1452" s="1061" t="str">
        <f>CONCATENATE(MID(Q1452,3,2),MID(P1452,1,2),MID(H1452,1,2),MID(I1452,1,2),MID(J1452,1,2), MID(K1452,1,2),MID(L1452,1,1))</f>
        <v>118VILACRDES</v>
      </c>
      <c r="H1452" s="164" t="s">
        <v>1371</v>
      </c>
      <c r="I1452" s="164" t="s">
        <v>916</v>
      </c>
      <c r="J1452" s="164" t="s">
        <v>3199</v>
      </c>
      <c r="K1452" s="164" t="s">
        <v>223</v>
      </c>
      <c r="L1452" s="1154" t="s">
        <v>57</v>
      </c>
      <c r="M1452" s="1217" t="s">
        <v>57</v>
      </c>
      <c r="N1452" s="1218">
        <v>40776</v>
      </c>
      <c r="O1452" s="196">
        <v>21</v>
      </c>
      <c r="P1452" s="196">
        <v>8</v>
      </c>
      <c r="Q1452" s="196">
        <v>2011</v>
      </c>
      <c r="R1452" s="1232">
        <f t="shared" ca="1" si="538"/>
        <v>12</v>
      </c>
      <c r="S1452" s="1154" t="s">
        <v>4809</v>
      </c>
      <c r="T1452" s="1163" t="s">
        <v>2590</v>
      </c>
      <c r="U1452" s="1154">
        <v>149</v>
      </c>
      <c r="V1452" s="1058" t="s">
        <v>2586</v>
      </c>
      <c r="W1452" s="1152" t="s">
        <v>47</v>
      </c>
      <c r="X1452" s="1153" t="str">
        <f t="shared" si="539"/>
        <v>924LAROYUDEV</v>
      </c>
      <c r="Y1452" s="1154" t="s">
        <v>916</v>
      </c>
      <c r="Z1452" s="1154" t="s">
        <v>354</v>
      </c>
      <c r="AA1452" s="1154" t="s">
        <v>917</v>
      </c>
      <c r="AB1452" s="1154" t="s">
        <v>223</v>
      </c>
      <c r="AC1452" s="1151" t="s">
        <v>56</v>
      </c>
      <c r="AD1452" s="1164" t="s">
        <v>57</v>
      </c>
      <c r="AE1452" s="1293">
        <v>33702</v>
      </c>
      <c r="AF1452" s="164" t="s">
        <v>73</v>
      </c>
      <c r="AG1452" s="164" t="s">
        <v>123</v>
      </c>
      <c r="AH1452" s="164" t="s">
        <v>115</v>
      </c>
      <c r="AI1452" s="152" t="s">
        <v>4809</v>
      </c>
      <c r="AJ1452" s="1190" t="s">
        <v>58</v>
      </c>
      <c r="AK1452" s="171">
        <v>25156745</v>
      </c>
      <c r="AL1452" s="152" t="s">
        <v>6721</v>
      </c>
      <c r="AM1452" s="1293">
        <v>45253.490594340277</v>
      </c>
      <c r="AN1452" s="1154" t="s">
        <v>49</v>
      </c>
      <c r="AO1452" s="1312">
        <v>45255</v>
      </c>
      <c r="AP1452" s="1154">
        <v>2</v>
      </c>
      <c r="AQ1452" s="171">
        <v>2</v>
      </c>
      <c r="AR1452" s="171">
        <v>1</v>
      </c>
      <c r="AS1452" s="1152" t="s">
        <v>47</v>
      </c>
      <c r="AT1452" s="1154" t="s">
        <v>98</v>
      </c>
      <c r="AU1452" s="398" t="s">
        <v>47</v>
      </c>
      <c r="AV1452" s="1154"/>
      <c r="AW1452" s="164"/>
      <c r="AX1452" s="1154"/>
      <c r="AY1452" s="164"/>
      <c r="AZ1452" s="1154"/>
      <c r="BA1452" s="1154"/>
      <c r="BB1452" s="164"/>
      <c r="BC1452" s="164"/>
      <c r="BD1452" s="164"/>
      <c r="BE1452" s="164"/>
      <c r="BF1452" s="164"/>
      <c r="BG1452" s="1439">
        <f t="shared" si="540"/>
        <v>11</v>
      </c>
      <c r="BH1452" s="1342">
        <f t="shared" si="541"/>
        <v>12</v>
      </c>
      <c r="BI1452" s="1439">
        <f t="shared" si="542"/>
        <v>1</v>
      </c>
      <c r="BJ1452" s="1442" t="str">
        <f t="shared" si="543"/>
        <v>NO TIENE REZAGO</v>
      </c>
      <c r="BK1452" s="164"/>
    </row>
    <row r="1453" spans="1:63" ht="18.75" customHeight="1">
      <c r="A1453" s="1151">
        <v>1063</v>
      </c>
      <c r="B1453" t="s">
        <v>4811</v>
      </c>
      <c r="C1453" s="1154" t="s">
        <v>5146</v>
      </c>
      <c r="D1453" s="1154" t="s">
        <v>4021</v>
      </c>
      <c r="E1453" s="1163" t="s">
        <v>146</v>
      </c>
      <c r="F1453" s="1155">
        <v>955640456</v>
      </c>
      <c r="G1453" s="1061" t="str">
        <f>CONCATENATE(MID(Q1453,3,2),MID(P1453,1,2),MID(H1453,1,2),MID(I1453,1,2),MID(J1453,1,2), MID(K1453,1,2),MID(L1453,1,1))</f>
        <v>1712VIMACRPAS</v>
      </c>
      <c r="H1453" s="1187" t="s">
        <v>1371</v>
      </c>
      <c r="I1453" s="1187" t="s">
        <v>719</v>
      </c>
      <c r="J1453" s="1187" t="s">
        <v>3562</v>
      </c>
      <c r="K1453" s="1187" t="s">
        <v>2751</v>
      </c>
      <c r="L1453" s="1154" t="s">
        <v>57</v>
      </c>
      <c r="M1453" s="1217" t="s">
        <v>57</v>
      </c>
      <c r="N1453" s="1218">
        <v>43093</v>
      </c>
      <c r="O1453" s="196">
        <v>24</v>
      </c>
      <c r="P1453" s="196">
        <v>12</v>
      </c>
      <c r="Q1453" s="196">
        <v>2017</v>
      </c>
      <c r="R1453" s="1232">
        <f t="shared" ref="R1453:R1469" ca="1" si="544">DATEDIF(N1453,TODAY(),"Y")</f>
        <v>6</v>
      </c>
      <c r="S1453" s="1154" t="s">
        <v>4808</v>
      </c>
      <c r="T1453" s="1163" t="s">
        <v>2590</v>
      </c>
      <c r="U1453" s="1161">
        <v>4275</v>
      </c>
      <c r="V1453" s="1161" t="s">
        <v>53</v>
      </c>
      <c r="W1453" s="1152" t="s">
        <v>47</v>
      </c>
      <c r="X1453" s="1153" t="str">
        <f t="shared" ref="X1453:X1469" si="545">UPPER(CONCATENATE(MID(AH1453,3,2),MID(AG1453,1,2),MID(Y1453,1,2),MID(Z1453,1,2),MID(AA1453,1,2),MID(AB1453,1,2),MID(AC1453,1,1)))</f>
        <v>9712VIMACHNAV</v>
      </c>
      <c r="Y1453" s="1180" t="s">
        <v>1371</v>
      </c>
      <c r="Z1453" s="1187" t="s">
        <v>719</v>
      </c>
      <c r="AA1453" s="1187" t="s">
        <v>4793</v>
      </c>
      <c r="AB1453" s="1187" t="s">
        <v>834</v>
      </c>
      <c r="AC1453" s="1151" t="s">
        <v>56</v>
      </c>
      <c r="AD1453" s="1164" t="s">
        <v>57</v>
      </c>
      <c r="AE1453" s="1298">
        <v>35773</v>
      </c>
      <c r="AF1453" s="1161">
        <v>9</v>
      </c>
      <c r="AG1453" s="1161">
        <v>12</v>
      </c>
      <c r="AH1453" s="1161">
        <v>1997</v>
      </c>
      <c r="AI1453" s="152" t="s">
        <v>4809</v>
      </c>
      <c r="AJ1453" s="1190" t="s">
        <v>58</v>
      </c>
      <c r="AK1453" s="210">
        <v>26847393</v>
      </c>
      <c r="AL1453" s="1154" t="s">
        <v>2578</v>
      </c>
      <c r="AM1453" s="1312">
        <v>45210</v>
      </c>
      <c r="AN1453" s="1154" t="s">
        <v>49</v>
      </c>
      <c r="AO1453" s="1371">
        <v>45281</v>
      </c>
      <c r="AP1453" s="1154">
        <v>1</v>
      </c>
      <c r="AQ1453" s="171">
        <v>1</v>
      </c>
      <c r="AR1453" s="196">
        <v>1</v>
      </c>
      <c r="AS1453" s="1403" t="s">
        <v>47</v>
      </c>
      <c r="AT1453" s="1161" t="s">
        <v>84</v>
      </c>
      <c r="AU1453" s="164" t="s">
        <v>47</v>
      </c>
      <c r="AW1453" s="164"/>
      <c r="AX1453" s="152"/>
      <c r="AY1453" s="164"/>
      <c r="AZ1453" s="152"/>
      <c r="BA1453" s="152"/>
      <c r="BB1453" s="164"/>
      <c r="BC1453" s="164"/>
      <c r="BD1453" s="164"/>
      <c r="BE1453" s="164"/>
      <c r="BF1453" s="164"/>
      <c r="BG1453" s="1439">
        <f t="shared" ref="BG1453:BG1469" si="546">IF(V1453="NINGUNO",6, IF(V1453="NIVEL INICIAL 3 AÑOS",6,IF(V1453="NIVEL INICIAL 4 AÑOS",6, IF(V1453="NIVEL INICIAL 5 AÑOS",6, IF(V1453="PRIMARIA - 1ER GRADO",6, IF(V1453="PRIMARIA - 2DO GRADO",7, IF(V1453="PRIMARIA - 3ER GRADO",8, IF(V1453="PRIMARIA - 4TO GRADO",9, IF(V1453="PRIMARIA - 5TO GRADO",10, IF(V1453="PRIMARIA - 6TO GRADO",11, IF(V1453="SECUNDARIA - 1ER GRADO",12, IF(V1453="SECUNDARIA - 2DO GRADO",13, IF(V1453="SECUNDARIA - 3ER GRADO",14, IF(V1453="SECUNDARIA - 4TO GRADO",15))))))))))))))</f>
        <v>6</v>
      </c>
      <c r="BH1453" s="1342">
        <f t="shared" ref="BH1453:BH1469" si="547">DATEDIF(N1453,"31/03/2024","Y")</f>
        <v>6</v>
      </c>
      <c r="BI1453" s="1439">
        <f t="shared" ref="BI1453:BI1469" si="548">BH1453-BG1453</f>
        <v>0</v>
      </c>
      <c r="BJ1453" s="1442" t="str">
        <f t="shared" ref="BJ1453:BJ1469" si="549">IF(BI1453&lt;=1,"NO TIENE REZAGO", IF(BI1453=2,"2 AÑOS REZAGO", IF(BI1453=3,"3 AÑOS REZAGO", IF(BI1453&gt;=4, "4 AÑOS REZAGO A MÁS"))))</f>
        <v>NO TIENE REZAGO</v>
      </c>
      <c r="BK1453" s="164"/>
    </row>
    <row r="1454" spans="1:63" ht="18.75" customHeight="1">
      <c r="A1454" s="1151">
        <v>211</v>
      </c>
      <c r="B1454" s="1152" t="s">
        <v>2836</v>
      </c>
      <c r="C1454" s="1154" t="s">
        <v>33</v>
      </c>
      <c r="D1454" s="1154" t="s">
        <v>33</v>
      </c>
      <c r="E1454" s="1154" t="s">
        <v>116</v>
      </c>
      <c r="F1454" s="1076">
        <v>917374235</v>
      </c>
      <c r="G1454" s="1061" t="str">
        <f>CONCATENATE(MID(Q1454,3,2),MID(P1454,1,2),MID(H1454,1,2),MID(I1454,1,2),MID(J1454,1,2), MID(K1454,1,2),MID(L1454,1,1))</f>
        <v>111VIGAMISAP</v>
      </c>
      <c r="H1454" s="164" t="s">
        <v>1730</v>
      </c>
      <c r="I1454" s="164" t="s">
        <v>2850</v>
      </c>
      <c r="J1454" s="164" t="s">
        <v>2851</v>
      </c>
      <c r="K1454" s="164" t="s">
        <v>2854</v>
      </c>
      <c r="L1454" s="1076" t="s">
        <v>42</v>
      </c>
      <c r="M1454" s="1076" t="s">
        <v>42</v>
      </c>
      <c r="N1454" s="1218">
        <v>40570</v>
      </c>
      <c r="O1454" s="196">
        <v>27</v>
      </c>
      <c r="P1454" s="196">
        <v>1</v>
      </c>
      <c r="Q1454" s="196">
        <v>2011</v>
      </c>
      <c r="R1454" s="1232">
        <f t="shared" ca="1" si="544"/>
        <v>13</v>
      </c>
      <c r="S1454" s="1154" t="s">
        <v>4808</v>
      </c>
      <c r="T1454" s="1154" t="s">
        <v>42</v>
      </c>
      <c r="U1454" s="1252" t="s">
        <v>2855</v>
      </c>
      <c r="V1454" s="1058" t="s">
        <v>2586</v>
      </c>
      <c r="W1454" s="1152" t="s">
        <v>47</v>
      </c>
      <c r="X1454" s="1153" t="str">
        <f t="shared" si="545"/>
        <v>784ALVIMINIV</v>
      </c>
      <c r="Y1454" s="164" t="s">
        <v>117</v>
      </c>
      <c r="Z1454" s="164" t="s">
        <v>118</v>
      </c>
      <c r="AA1454" s="164" t="s">
        <v>119</v>
      </c>
      <c r="AB1454" s="1161" t="s">
        <v>53</v>
      </c>
      <c r="AC1454" s="1151" t="s">
        <v>56</v>
      </c>
      <c r="AD1454" s="1164" t="s">
        <v>111</v>
      </c>
      <c r="AE1454" s="1286">
        <v>28600</v>
      </c>
      <c r="AF1454" s="164" t="s">
        <v>122</v>
      </c>
      <c r="AG1454" s="164" t="s">
        <v>123</v>
      </c>
      <c r="AH1454" s="164" t="s">
        <v>124</v>
      </c>
      <c r="AI1454" s="152" t="s">
        <v>4808</v>
      </c>
      <c r="AJ1454" s="1156" t="s">
        <v>142</v>
      </c>
      <c r="AK1454" s="1330" t="s">
        <v>121</v>
      </c>
      <c r="AL1454" s="1154" t="s">
        <v>2578</v>
      </c>
      <c r="AM1454" s="1358">
        <v>45237.689675925925</v>
      </c>
      <c r="AN1454" s="1154"/>
      <c r="AO1454" s="1292"/>
      <c r="AP1454" s="1154"/>
      <c r="AQ1454" s="171"/>
      <c r="AR1454" s="171"/>
      <c r="AS1454" s="1152" t="s">
        <v>47</v>
      </c>
      <c r="AT1454" s="1154" t="s">
        <v>76</v>
      </c>
      <c r="AU1454" s="398" t="s">
        <v>47</v>
      </c>
      <c r="AV1454" s="1154"/>
      <c r="AW1454" s="164"/>
      <c r="AX1454" s="1154"/>
      <c r="AY1454" s="164"/>
      <c r="AZ1454" s="1154"/>
      <c r="BA1454" s="1154"/>
      <c r="BB1454" s="164"/>
      <c r="BC1454" s="164"/>
      <c r="BD1454" s="164"/>
      <c r="BE1454" s="164"/>
      <c r="BF1454" s="164"/>
      <c r="BG1454" s="1439">
        <f t="shared" si="546"/>
        <v>11</v>
      </c>
      <c r="BH1454" s="1342">
        <f t="shared" si="547"/>
        <v>13</v>
      </c>
      <c r="BI1454" s="1439">
        <f t="shared" si="548"/>
        <v>2</v>
      </c>
      <c r="BJ1454" s="1442" t="str">
        <f t="shared" si="549"/>
        <v>2 AÑOS REZAGO</v>
      </c>
      <c r="BK1454" s="164"/>
    </row>
    <row r="1455" spans="1:63" ht="18.75" customHeight="1">
      <c r="A1455" s="1151">
        <v>1311</v>
      </c>
      <c r="B1455" t="s">
        <v>5311</v>
      </c>
      <c r="C1455" s="1154" t="s">
        <v>50</v>
      </c>
      <c r="D1455" s="1154" t="s">
        <v>77</v>
      </c>
      <c r="E1455" s="1145" t="s">
        <v>77</v>
      </c>
      <c r="F1455" s="1145">
        <v>925982385</v>
      </c>
      <c r="G1455" s="1061" t="str">
        <f>CONCATENATE(MID(Q1455,3,2),MID(P1455,1,2),MID(H1455,1,2),MID(I1455,1,2),MID(J1455,1,2), MID(K1455,1,2),MID(L1455,1,1))</f>
        <v>1111VIAPENJOS</v>
      </c>
      <c r="H1455" s="1067" t="s">
        <v>571</v>
      </c>
      <c r="I1455" s="1067" t="s">
        <v>1740</v>
      </c>
      <c r="J1455" s="1067" t="s">
        <v>6111</v>
      </c>
      <c r="K1455" s="1067" t="s">
        <v>309</v>
      </c>
      <c r="L1455" s="152" t="s">
        <v>57</v>
      </c>
      <c r="M1455" s="1217" t="s">
        <v>57</v>
      </c>
      <c r="N1455" s="1148">
        <v>40863</v>
      </c>
      <c r="O1455" s="1072">
        <v>16</v>
      </c>
      <c r="P1455" s="1072">
        <v>11</v>
      </c>
      <c r="Q1455" s="1072">
        <v>2011</v>
      </c>
      <c r="R1455" s="1232">
        <f t="shared" ca="1" si="544"/>
        <v>12</v>
      </c>
      <c r="S1455" s="1069" t="s">
        <v>4809</v>
      </c>
      <c r="T1455" s="1067" t="s">
        <v>2590</v>
      </c>
      <c r="U1455" s="1066">
        <v>1828</v>
      </c>
      <c r="V1455" s="1058" t="s">
        <v>2582</v>
      </c>
      <c r="W1455" s="1152" t="s">
        <v>47</v>
      </c>
      <c r="X1455" s="1153" t="str">
        <f t="shared" si="545"/>
        <v>9706UZROMAMIV</v>
      </c>
      <c r="Y1455" s="1067" t="s">
        <v>4725</v>
      </c>
      <c r="Z1455" s="1067" t="s">
        <v>338</v>
      </c>
      <c r="AA1455" s="1067" t="s">
        <v>185</v>
      </c>
      <c r="AB1455" s="1067" t="s">
        <v>1580</v>
      </c>
      <c r="AC1455" s="1151" t="s">
        <v>56</v>
      </c>
      <c r="AD1455" s="1164" t="s">
        <v>111</v>
      </c>
      <c r="AE1455" s="1149">
        <v>35608</v>
      </c>
      <c r="AF1455" s="1072" t="s">
        <v>211</v>
      </c>
      <c r="AG1455" s="1134" t="s">
        <v>301</v>
      </c>
      <c r="AH1455" s="1072" t="s">
        <v>66</v>
      </c>
      <c r="AI1455" s="1154" t="s">
        <v>4809</v>
      </c>
      <c r="AJ1455" s="1072" t="s">
        <v>58</v>
      </c>
      <c r="AK1455" s="1066">
        <v>26145861</v>
      </c>
      <c r="AL1455" s="1154" t="s">
        <v>2578</v>
      </c>
      <c r="AM1455" s="1357">
        <v>45267</v>
      </c>
      <c r="AN1455" s="1154" t="s">
        <v>49</v>
      </c>
      <c r="AO1455" s="1362">
        <v>45293</v>
      </c>
      <c r="AP1455" s="152"/>
      <c r="AQ1455" s="1067">
        <v>3</v>
      </c>
      <c r="AR1455" s="1067">
        <v>3</v>
      </c>
      <c r="AS1455" s="1405" t="s">
        <v>47</v>
      </c>
      <c r="AT1455" s="164" t="s">
        <v>59</v>
      </c>
      <c r="AU1455" s="305"/>
      <c r="AV1455" s="152" t="s">
        <v>47</v>
      </c>
      <c r="AW1455" s="1073" t="s">
        <v>6131</v>
      </c>
      <c r="AX1455" s="1423">
        <v>45293</v>
      </c>
      <c r="AY1455" s="1074"/>
      <c r="AZ1455" s="152"/>
      <c r="BA1455" s="152"/>
      <c r="BB1455" s="1014"/>
      <c r="BC1455" s="1014"/>
      <c r="BD1455" s="1014"/>
      <c r="BE1455" s="1015"/>
      <c r="BF1455" s="1014"/>
      <c r="BG1455" s="1439">
        <f t="shared" si="546"/>
        <v>10</v>
      </c>
      <c r="BH1455" s="1342">
        <f t="shared" si="547"/>
        <v>12</v>
      </c>
      <c r="BI1455" s="1439">
        <f t="shared" si="548"/>
        <v>2</v>
      </c>
      <c r="BJ1455" s="1442" t="str">
        <f t="shared" si="549"/>
        <v>2 AÑOS REZAGO</v>
      </c>
      <c r="BK1455"/>
    </row>
    <row r="1456" spans="1:63" ht="18.75" customHeight="1">
      <c r="A1456" s="1151">
        <v>210</v>
      </c>
      <c r="B1456" s="1152" t="s">
        <v>2836</v>
      </c>
      <c r="C1456" s="1154" t="s">
        <v>33</v>
      </c>
      <c r="D1456" s="1154" t="s">
        <v>33</v>
      </c>
      <c r="E1456" s="1154" t="s">
        <v>116</v>
      </c>
      <c r="F1456" s="1076">
        <v>917374235</v>
      </c>
      <c r="G1456" s="1061" t="str">
        <f>CONCATENATE(MID(Q1456,3,2),MID(P1456,1,2),MID(H1456,1,2),MID(I1456,1,2),MID(J1456,1,2), MID(K1456,1,2),MID(L1456,1,1))</f>
        <v>099VIGAMISAP</v>
      </c>
      <c r="H1456" s="164" t="s">
        <v>571</v>
      </c>
      <c r="I1456" s="164" t="s">
        <v>2850</v>
      </c>
      <c r="J1456" s="164" t="s">
        <v>2851</v>
      </c>
      <c r="K1456" s="164" t="s">
        <v>2852</v>
      </c>
      <c r="L1456" s="1076" t="s">
        <v>42</v>
      </c>
      <c r="M1456" s="1076" t="s">
        <v>42</v>
      </c>
      <c r="N1456" s="1218">
        <v>40072</v>
      </c>
      <c r="O1456" s="196">
        <v>16</v>
      </c>
      <c r="P1456" s="196">
        <v>9</v>
      </c>
      <c r="Q1456" s="196">
        <v>2009</v>
      </c>
      <c r="R1456" s="1232">
        <f t="shared" ca="1" si="544"/>
        <v>14</v>
      </c>
      <c r="S1456" s="1154" t="s">
        <v>4808</v>
      </c>
      <c r="T1456" s="1154" t="s">
        <v>42</v>
      </c>
      <c r="U1456" s="1252" t="s">
        <v>2853</v>
      </c>
      <c r="V1456" s="1058" t="s">
        <v>2586</v>
      </c>
      <c r="W1456" s="1152" t="s">
        <v>47</v>
      </c>
      <c r="X1456" s="1153" t="str">
        <f t="shared" si="545"/>
        <v>784ALVIMINIV</v>
      </c>
      <c r="Y1456" s="164" t="s">
        <v>117</v>
      </c>
      <c r="Z1456" s="164" t="s">
        <v>118</v>
      </c>
      <c r="AA1456" s="164" t="s">
        <v>119</v>
      </c>
      <c r="AB1456" s="1161" t="s">
        <v>53</v>
      </c>
      <c r="AC1456" s="1151" t="s">
        <v>56</v>
      </c>
      <c r="AD1456" s="1164" t="s">
        <v>111</v>
      </c>
      <c r="AE1456" s="1286">
        <v>28600</v>
      </c>
      <c r="AF1456" s="164" t="s">
        <v>122</v>
      </c>
      <c r="AG1456" s="164" t="s">
        <v>123</v>
      </c>
      <c r="AH1456" s="164" t="s">
        <v>124</v>
      </c>
      <c r="AI1456" s="152" t="s">
        <v>4808</v>
      </c>
      <c r="AJ1456" s="1156" t="s">
        <v>142</v>
      </c>
      <c r="AK1456" s="1330" t="s">
        <v>121</v>
      </c>
      <c r="AL1456" s="1154" t="s">
        <v>2578</v>
      </c>
      <c r="AM1456" s="1358">
        <v>45237.689675925925</v>
      </c>
      <c r="AN1456" s="1154" t="s">
        <v>49</v>
      </c>
      <c r="AO1456" s="1292">
        <v>45249</v>
      </c>
      <c r="AP1456" s="1154">
        <v>2</v>
      </c>
      <c r="AQ1456" s="171">
        <v>2</v>
      </c>
      <c r="AR1456" s="171">
        <v>1</v>
      </c>
      <c r="AS1456" s="1152" t="s">
        <v>47</v>
      </c>
      <c r="AT1456" s="1154" t="s">
        <v>76</v>
      </c>
      <c r="AU1456" s="398" t="s">
        <v>47</v>
      </c>
      <c r="AV1456" s="1154"/>
      <c r="AW1456" s="164"/>
      <c r="AX1456" s="1154"/>
      <c r="AY1456" s="164"/>
      <c r="AZ1456" s="1154"/>
      <c r="BA1456" s="1154"/>
      <c r="BB1456" s="164"/>
      <c r="BC1456" s="164"/>
      <c r="BD1456" s="164"/>
      <c r="BE1456" s="164"/>
      <c r="BF1456" s="164"/>
      <c r="BG1456" s="1439">
        <f t="shared" si="546"/>
        <v>11</v>
      </c>
      <c r="BH1456" s="1342">
        <f t="shared" si="547"/>
        <v>14</v>
      </c>
      <c r="BI1456" s="1439">
        <f t="shared" si="548"/>
        <v>3</v>
      </c>
      <c r="BJ1456" s="1442" t="str">
        <f t="shared" si="549"/>
        <v>3 AÑOS REZAGO</v>
      </c>
      <c r="BK1456" s="164"/>
    </row>
    <row r="1457" spans="1:63" ht="18.75" customHeight="1">
      <c r="A1457" s="1151">
        <v>391</v>
      </c>
      <c r="B1457" s="1152" t="s">
        <v>2836</v>
      </c>
      <c r="C1457" s="1154" t="s">
        <v>33</v>
      </c>
      <c r="D1457" s="1154" t="s">
        <v>33</v>
      </c>
      <c r="E1457" s="1154" t="s">
        <v>2048</v>
      </c>
      <c r="F1457" s="1154">
        <v>917612814</v>
      </c>
      <c r="G1457" s="1061" t="str">
        <f>CONCATENATE(MID(Q1457,3,2),MID(P1457,1,2),MID(H1457,1,2),MID(I1457,1,2),MID(J1457,1,2), MID(K1457,1,2),MID(L1457,1,1))</f>
        <v>1211VIJIHIROS</v>
      </c>
      <c r="H1457" s="164" t="s">
        <v>571</v>
      </c>
      <c r="I1457" s="164" t="s">
        <v>332</v>
      </c>
      <c r="J1457" s="164" t="s">
        <v>3191</v>
      </c>
      <c r="K1457" s="164" t="s">
        <v>1070</v>
      </c>
      <c r="L1457" s="1154" t="s">
        <v>57</v>
      </c>
      <c r="M1457" s="1217" t="s">
        <v>57</v>
      </c>
      <c r="N1457" s="1218">
        <v>41242</v>
      </c>
      <c r="O1457" s="196">
        <v>29</v>
      </c>
      <c r="P1457" s="196">
        <v>11</v>
      </c>
      <c r="Q1457" s="196">
        <v>2012</v>
      </c>
      <c r="R1457" s="1232">
        <f t="shared" ca="1" si="544"/>
        <v>11</v>
      </c>
      <c r="S1457" s="1154" t="s">
        <v>4809</v>
      </c>
      <c r="T1457" s="1163" t="s">
        <v>2590</v>
      </c>
      <c r="U1457" s="1243" t="s">
        <v>3192</v>
      </c>
      <c r="V1457" s="1058" t="s">
        <v>2602</v>
      </c>
      <c r="W1457" s="1152" t="s">
        <v>47</v>
      </c>
      <c r="X1457" s="1153" t="str">
        <f t="shared" si="545"/>
        <v>855JILORIESV</v>
      </c>
      <c r="Y1457" s="164" t="s">
        <v>900</v>
      </c>
      <c r="Z1457" s="164" t="s">
        <v>108</v>
      </c>
      <c r="AA1457" s="164" t="s">
        <v>903</v>
      </c>
      <c r="AB1457" s="164" t="s">
        <v>904</v>
      </c>
      <c r="AC1457" s="1151" t="s">
        <v>56</v>
      </c>
      <c r="AD1457" s="1164" t="s">
        <v>57</v>
      </c>
      <c r="AE1457" s="1286">
        <v>31184</v>
      </c>
      <c r="AF1457" s="164" t="s">
        <v>284</v>
      </c>
      <c r="AG1457" s="164" t="s">
        <v>180</v>
      </c>
      <c r="AH1457" s="164" t="s">
        <v>181</v>
      </c>
      <c r="AI1457" s="152" t="s">
        <v>4809</v>
      </c>
      <c r="AJ1457" s="1190" t="s">
        <v>58</v>
      </c>
      <c r="AK1457" s="1330" t="s">
        <v>905</v>
      </c>
      <c r="AL1457" s="1154" t="s">
        <v>2578</v>
      </c>
      <c r="AM1457" s="1352">
        <v>45218</v>
      </c>
      <c r="AN1457" s="1154"/>
      <c r="AO1457" s="1292"/>
      <c r="AP1457" s="1154"/>
      <c r="AQ1457" s="171"/>
      <c r="AR1457" s="171"/>
      <c r="AS1457" s="1152" t="s">
        <v>47</v>
      </c>
      <c r="AT1457" s="1154" t="s">
        <v>67</v>
      </c>
      <c r="AU1457" s="398" t="s">
        <v>47</v>
      </c>
      <c r="AV1457" s="1154"/>
      <c r="AW1457" s="164"/>
      <c r="AX1457" s="1154"/>
      <c r="AY1457" s="164"/>
      <c r="AZ1457" s="1154"/>
      <c r="BA1457" s="1154"/>
      <c r="BB1457" s="164"/>
      <c r="BC1457" s="164"/>
      <c r="BD1457" s="164"/>
      <c r="BE1457" s="164"/>
      <c r="BF1457" s="164"/>
      <c r="BG1457" s="1439">
        <f t="shared" si="546"/>
        <v>8</v>
      </c>
      <c r="BH1457" s="1342">
        <f t="shared" si="547"/>
        <v>11</v>
      </c>
      <c r="BI1457" s="1439">
        <f t="shared" si="548"/>
        <v>3</v>
      </c>
      <c r="BJ1457" s="1442" t="str">
        <f t="shared" si="549"/>
        <v>3 AÑOS REZAGO</v>
      </c>
      <c r="BK1457" s="164" t="s">
        <v>3855</v>
      </c>
    </row>
    <row r="1458" spans="1:63" ht="18.75" customHeight="1">
      <c r="A1458" s="1151">
        <v>393</v>
      </c>
      <c r="B1458" s="1152" t="s">
        <v>2836</v>
      </c>
      <c r="C1458" s="1154" t="s">
        <v>33</v>
      </c>
      <c r="D1458" s="1154" t="s">
        <v>33</v>
      </c>
      <c r="E1458" s="1154" t="s">
        <v>2048</v>
      </c>
      <c r="F1458" s="1154">
        <v>917612814</v>
      </c>
      <c r="G1458" s="1061" t="str">
        <f>CONCATENATE(MID(Q1458,3,2),MID(P1458,1,2),MID(H1458,1,2),MID(I1458,1,2),MID(J1458,1,2), MID(K1458,1,2),MID(L1458,1,1))</f>
        <v>1711VIJIISJOS</v>
      </c>
      <c r="H1458" s="164" t="s">
        <v>571</v>
      </c>
      <c r="I1458" s="164" t="s">
        <v>332</v>
      </c>
      <c r="J1458" s="164" t="s">
        <v>2938</v>
      </c>
      <c r="K1458" s="164" t="s">
        <v>309</v>
      </c>
      <c r="L1458" s="1154" t="s">
        <v>57</v>
      </c>
      <c r="M1458" s="1217" t="s">
        <v>57</v>
      </c>
      <c r="N1458" s="1218">
        <v>43066</v>
      </c>
      <c r="O1458" s="196">
        <v>27</v>
      </c>
      <c r="P1458" s="196">
        <v>11</v>
      </c>
      <c r="Q1458" s="196">
        <v>2017</v>
      </c>
      <c r="R1458" s="1232">
        <f t="shared" ca="1" si="544"/>
        <v>6</v>
      </c>
      <c r="S1458" s="1154" t="s">
        <v>4808</v>
      </c>
      <c r="T1458" s="1163" t="s">
        <v>2590</v>
      </c>
      <c r="U1458" s="1243" t="s">
        <v>3195</v>
      </c>
      <c r="V1458" s="1076" t="s">
        <v>53</v>
      </c>
      <c r="W1458" s="1152" t="s">
        <v>47</v>
      </c>
      <c r="X1458" s="1153" t="str">
        <f t="shared" si="545"/>
        <v>855JILORIESV</v>
      </c>
      <c r="Y1458" s="164" t="s">
        <v>332</v>
      </c>
      <c r="Z1458" s="164" t="s">
        <v>108</v>
      </c>
      <c r="AA1458" s="164" t="s">
        <v>903</v>
      </c>
      <c r="AB1458" s="164" t="s">
        <v>904</v>
      </c>
      <c r="AC1458" s="1151" t="s">
        <v>56</v>
      </c>
      <c r="AD1458" s="1164" t="s">
        <v>57</v>
      </c>
      <c r="AE1458" s="1286">
        <v>31184</v>
      </c>
      <c r="AF1458" s="164" t="s">
        <v>284</v>
      </c>
      <c r="AG1458" s="164" t="s">
        <v>180</v>
      </c>
      <c r="AH1458" s="164" t="s">
        <v>181</v>
      </c>
      <c r="AI1458" s="152" t="s">
        <v>4809</v>
      </c>
      <c r="AJ1458" s="1190" t="s">
        <v>58</v>
      </c>
      <c r="AK1458" s="1330" t="s">
        <v>905</v>
      </c>
      <c r="AL1458" s="1154" t="s">
        <v>2578</v>
      </c>
      <c r="AM1458" s="1352">
        <v>45224</v>
      </c>
      <c r="AN1458" s="1154"/>
      <c r="AO1458" s="1292"/>
      <c r="AP1458" s="1154"/>
      <c r="AQ1458" s="171"/>
      <c r="AR1458" s="171"/>
      <c r="AS1458" s="1152" t="s">
        <v>47</v>
      </c>
      <c r="AT1458" s="1154" t="s">
        <v>67</v>
      </c>
      <c r="AU1458" s="398" t="s">
        <v>47</v>
      </c>
      <c r="AV1458" s="1154"/>
      <c r="AW1458" s="164"/>
      <c r="AX1458" s="1154"/>
      <c r="AY1458" s="164"/>
      <c r="AZ1458" s="1154"/>
      <c r="BA1458" s="1154"/>
      <c r="BB1458" s="164"/>
      <c r="BC1458" s="164"/>
      <c r="BD1458" s="164"/>
      <c r="BE1458" s="164"/>
      <c r="BF1458" s="164"/>
      <c r="BG1458" s="1439">
        <f t="shared" si="546"/>
        <v>6</v>
      </c>
      <c r="BH1458" s="1342">
        <f t="shared" si="547"/>
        <v>6</v>
      </c>
      <c r="BI1458" s="1439">
        <f t="shared" si="548"/>
        <v>0</v>
      </c>
      <c r="BJ1458" s="1442" t="str">
        <f t="shared" si="549"/>
        <v>NO TIENE REZAGO</v>
      </c>
      <c r="BK1458" s="164" t="s">
        <v>3855</v>
      </c>
    </row>
    <row r="1459" spans="1:63" ht="18.75" customHeight="1">
      <c r="A1459" s="1151">
        <v>394</v>
      </c>
      <c r="B1459" s="1152" t="s">
        <v>2836</v>
      </c>
      <c r="C1459" s="1154" t="s">
        <v>33</v>
      </c>
      <c r="D1459" s="1154" t="s">
        <v>33</v>
      </c>
      <c r="E1459" s="1154" t="s">
        <v>2048</v>
      </c>
      <c r="F1459" s="1154">
        <v>917612814</v>
      </c>
      <c r="G1459" s="1061" t="str">
        <f>CONCATENATE(MID(Q1459,3,2),MID(P1459,1,2),MID(H1459,1,2),MID(I1459,1,2),MID(J1459,1,2), MID(K1459,1,2),MID(L1459,1,1))</f>
        <v>149VIJIMASAS</v>
      </c>
      <c r="H1459" s="164" t="s">
        <v>571</v>
      </c>
      <c r="I1459" s="164" t="s">
        <v>332</v>
      </c>
      <c r="J1459" s="164" t="s">
        <v>3196</v>
      </c>
      <c r="K1459" s="164" t="s">
        <v>3197</v>
      </c>
      <c r="L1459" s="1154" t="s">
        <v>57</v>
      </c>
      <c r="M1459" s="1217" t="s">
        <v>57</v>
      </c>
      <c r="N1459" s="1218">
        <v>41893</v>
      </c>
      <c r="O1459" s="196">
        <v>11</v>
      </c>
      <c r="P1459" s="196">
        <v>9</v>
      </c>
      <c r="Q1459" s="196">
        <v>2014</v>
      </c>
      <c r="R1459" s="1232">
        <f t="shared" ca="1" si="544"/>
        <v>9</v>
      </c>
      <c r="S1459" s="1154" t="s">
        <v>4809</v>
      </c>
      <c r="T1459" s="1163" t="s">
        <v>2590</v>
      </c>
      <c r="U1459" s="1260" t="s">
        <v>562</v>
      </c>
      <c r="V1459" s="1058" t="s">
        <v>2592</v>
      </c>
      <c r="W1459" s="1152" t="s">
        <v>47</v>
      </c>
      <c r="X1459" s="1153" t="str">
        <f t="shared" si="545"/>
        <v>855JILORIESV</v>
      </c>
      <c r="Y1459" s="164" t="s">
        <v>332</v>
      </c>
      <c r="Z1459" s="164" t="s">
        <v>108</v>
      </c>
      <c r="AA1459" s="164" t="s">
        <v>903</v>
      </c>
      <c r="AB1459" s="164" t="s">
        <v>904</v>
      </c>
      <c r="AC1459" s="1151" t="s">
        <v>56</v>
      </c>
      <c r="AD1459" s="1164" t="s">
        <v>57</v>
      </c>
      <c r="AE1459" s="1286">
        <v>31174</v>
      </c>
      <c r="AF1459" s="164" t="s">
        <v>200</v>
      </c>
      <c r="AG1459" s="164" t="s">
        <v>180</v>
      </c>
      <c r="AH1459" s="164" t="s">
        <v>181</v>
      </c>
      <c r="AI1459" s="152" t="s">
        <v>4809</v>
      </c>
      <c r="AJ1459" s="1190" t="s">
        <v>58</v>
      </c>
      <c r="AK1459" s="1330" t="s">
        <v>905</v>
      </c>
      <c r="AL1459" s="1154" t="s">
        <v>2578</v>
      </c>
      <c r="AM1459" s="1352">
        <v>45224</v>
      </c>
      <c r="AN1459" s="1154"/>
      <c r="AO1459" s="1292"/>
      <c r="AP1459" s="1154"/>
      <c r="AQ1459" s="171"/>
      <c r="AR1459" s="171"/>
      <c r="AS1459" s="1152" t="s">
        <v>47</v>
      </c>
      <c r="AT1459" s="1154" t="s">
        <v>67</v>
      </c>
      <c r="AU1459" s="398" t="s">
        <v>47</v>
      </c>
      <c r="AV1459" s="1154"/>
      <c r="AW1459" s="164"/>
      <c r="AX1459" s="1154"/>
      <c r="AY1459" s="164"/>
      <c r="AZ1459" s="1154"/>
      <c r="BA1459" s="1154"/>
      <c r="BB1459" s="164"/>
      <c r="BC1459" s="164"/>
      <c r="BD1459" s="164"/>
      <c r="BE1459" s="164"/>
      <c r="BF1459" s="164"/>
      <c r="BG1459" s="1439">
        <f t="shared" si="546"/>
        <v>6</v>
      </c>
      <c r="BH1459" s="1342">
        <f t="shared" si="547"/>
        <v>9</v>
      </c>
      <c r="BI1459" s="1439">
        <f t="shared" si="548"/>
        <v>3</v>
      </c>
      <c r="BJ1459" s="1442" t="str">
        <f t="shared" si="549"/>
        <v>3 AÑOS REZAGO</v>
      </c>
      <c r="BK1459" s="164" t="s">
        <v>3855</v>
      </c>
    </row>
    <row r="1460" spans="1:63" ht="18.75" customHeight="1">
      <c r="A1460" s="1151">
        <v>392</v>
      </c>
      <c r="B1460" s="1152" t="s">
        <v>2836</v>
      </c>
      <c r="C1460" s="1154" t="s">
        <v>33</v>
      </c>
      <c r="D1460" s="1154" t="s">
        <v>33</v>
      </c>
      <c r="E1460" s="1154" t="s">
        <v>2048</v>
      </c>
      <c r="F1460" s="1154">
        <v>917612814</v>
      </c>
      <c r="G1460" s="1061" t="str">
        <f>CONCATENATE(MID(Q1460,3,2),MID(P1460,1,2),MID(H1460,1,2),MID(I1460,1,2),MID(J1460,1,2), MID(K1460,1,2),MID(L1460,1,1))</f>
        <v>189VIJIRADAS</v>
      </c>
      <c r="H1460" s="164" t="s">
        <v>571</v>
      </c>
      <c r="I1460" s="164" t="s">
        <v>332</v>
      </c>
      <c r="J1460" s="164" t="s">
        <v>3193</v>
      </c>
      <c r="K1460" s="164" t="s">
        <v>1957</v>
      </c>
      <c r="L1460" s="1154" t="s">
        <v>57</v>
      </c>
      <c r="M1460" s="1217" t="s">
        <v>57</v>
      </c>
      <c r="N1460" s="1218">
        <v>43351</v>
      </c>
      <c r="O1460" s="196">
        <v>8</v>
      </c>
      <c r="P1460" s="196">
        <v>9</v>
      </c>
      <c r="Q1460" s="196">
        <v>2018</v>
      </c>
      <c r="R1460" s="1232">
        <f t="shared" ca="1" si="544"/>
        <v>5</v>
      </c>
      <c r="S1460" s="1154" t="s">
        <v>4808</v>
      </c>
      <c r="T1460" s="1163" t="s">
        <v>2590</v>
      </c>
      <c r="U1460" s="1243" t="s">
        <v>3194</v>
      </c>
      <c r="V1460" s="1076" t="s">
        <v>53</v>
      </c>
      <c r="W1460" s="1152" t="s">
        <v>47</v>
      </c>
      <c r="X1460" s="1153" t="str">
        <f t="shared" si="545"/>
        <v>855JILORIESV</v>
      </c>
      <c r="Y1460" s="164" t="s">
        <v>332</v>
      </c>
      <c r="Z1460" s="164" t="s">
        <v>108</v>
      </c>
      <c r="AA1460" s="164" t="s">
        <v>903</v>
      </c>
      <c r="AB1460" s="164" t="s">
        <v>904</v>
      </c>
      <c r="AC1460" s="1151" t="s">
        <v>56</v>
      </c>
      <c r="AD1460" s="1164" t="s">
        <v>57</v>
      </c>
      <c r="AE1460" s="1286">
        <v>31184</v>
      </c>
      <c r="AF1460" s="164" t="s">
        <v>284</v>
      </c>
      <c r="AG1460" s="164" t="s">
        <v>180</v>
      </c>
      <c r="AH1460" s="164" t="s">
        <v>181</v>
      </c>
      <c r="AI1460" s="152" t="s">
        <v>4809</v>
      </c>
      <c r="AJ1460" s="1190" t="s">
        <v>58</v>
      </c>
      <c r="AK1460" s="1330" t="s">
        <v>905</v>
      </c>
      <c r="AL1460" s="1154" t="s">
        <v>2578</v>
      </c>
      <c r="AM1460" s="1352">
        <v>45218</v>
      </c>
      <c r="AN1460" s="1154" t="s">
        <v>49</v>
      </c>
      <c r="AO1460" s="1292">
        <v>45244</v>
      </c>
      <c r="AP1460" s="1154">
        <v>5</v>
      </c>
      <c r="AQ1460" s="171">
        <v>5</v>
      </c>
      <c r="AR1460" s="171">
        <v>2</v>
      </c>
      <c r="AS1460" s="1152" t="s">
        <v>47</v>
      </c>
      <c r="AT1460" s="1154" t="s">
        <v>67</v>
      </c>
      <c r="AU1460" s="398" t="s">
        <v>47</v>
      </c>
      <c r="AV1460" s="1154"/>
      <c r="AW1460" s="164"/>
      <c r="AX1460" s="1154"/>
      <c r="AY1460" s="164"/>
      <c r="AZ1460" s="1154"/>
      <c r="BA1460" s="1154"/>
      <c r="BB1460" s="164"/>
      <c r="BC1460" s="164"/>
      <c r="BD1460" s="164"/>
      <c r="BE1460" s="164"/>
      <c r="BF1460" s="164"/>
      <c r="BG1460" s="1439">
        <f t="shared" si="546"/>
        <v>6</v>
      </c>
      <c r="BH1460" s="1342">
        <f t="shared" si="547"/>
        <v>5</v>
      </c>
      <c r="BI1460" s="1439">
        <f t="shared" si="548"/>
        <v>-1</v>
      </c>
      <c r="BJ1460" s="1442" t="str">
        <f t="shared" si="549"/>
        <v>NO TIENE REZAGO</v>
      </c>
      <c r="BK1460" s="164" t="s">
        <v>3855</v>
      </c>
    </row>
    <row r="1461" spans="1:63" ht="18.75" customHeight="1">
      <c r="A1461" s="1151">
        <v>935</v>
      </c>
      <c r="B1461" t="s">
        <v>4811</v>
      </c>
      <c r="C1461" s="1154" t="s">
        <v>33</v>
      </c>
      <c r="D1461" s="1154" t="s">
        <v>33</v>
      </c>
      <c r="E1461" s="1161" t="s">
        <v>34</v>
      </c>
      <c r="F1461" s="1161" t="s">
        <v>4441</v>
      </c>
      <c r="G1461" s="1061" t="str">
        <f>CONCATENATE(MID(Q1461,3,2),MID(P1461,1,2),MID(H1461,1,2),MID(I1461,1,2),MID(J1461,1,2), MID(K1461,1,2),MID(L1461,1,1))</f>
        <v>213VIMEFAJON</v>
      </c>
      <c r="H1461" s="1180" t="s">
        <v>571</v>
      </c>
      <c r="I1461" s="1180" t="s">
        <v>4442</v>
      </c>
      <c r="J1461" s="1180" t="s">
        <v>3090</v>
      </c>
      <c r="K1461" s="1180" t="s">
        <v>2342</v>
      </c>
      <c r="L1461" s="1154" t="s">
        <v>1938</v>
      </c>
      <c r="M1461" s="1161" t="s">
        <v>1938</v>
      </c>
      <c r="N1461" s="1218">
        <v>44269</v>
      </c>
      <c r="O1461" s="196">
        <v>14</v>
      </c>
      <c r="P1461" s="196">
        <v>3</v>
      </c>
      <c r="Q1461" s="196">
        <v>2021</v>
      </c>
      <c r="R1461" s="1232">
        <f t="shared" ca="1" si="544"/>
        <v>3</v>
      </c>
      <c r="S1461" s="1154" t="s">
        <v>4808</v>
      </c>
      <c r="T1461" s="1161" t="s">
        <v>2113</v>
      </c>
      <c r="U1461" s="1250" t="s">
        <v>4443</v>
      </c>
      <c r="V1461" s="1161" t="s">
        <v>53</v>
      </c>
      <c r="W1461" s="1152" t="s">
        <v>47</v>
      </c>
      <c r="X1461" s="1153" t="str">
        <f t="shared" si="545"/>
        <v>9506MEMOPIDAV</v>
      </c>
      <c r="Y1461" s="1161" t="s">
        <v>4442</v>
      </c>
      <c r="Z1461" s="1161" t="s">
        <v>4444</v>
      </c>
      <c r="AA1461" s="1161" t="s">
        <v>4445</v>
      </c>
      <c r="AB1461" s="1161" t="s">
        <v>246</v>
      </c>
      <c r="AC1461" s="1151" t="s">
        <v>56</v>
      </c>
      <c r="AD1461" s="1154" t="s">
        <v>42</v>
      </c>
      <c r="AE1461" s="1218">
        <v>34862</v>
      </c>
      <c r="AF1461" s="1250" t="s">
        <v>206</v>
      </c>
      <c r="AG1461" s="1250" t="s">
        <v>301</v>
      </c>
      <c r="AH1461" s="1250" t="s">
        <v>278</v>
      </c>
      <c r="AI1461" s="152" t="s">
        <v>4809</v>
      </c>
      <c r="AJ1461" s="1328" t="s">
        <v>42</v>
      </c>
      <c r="AK1461" s="1335" t="s">
        <v>4446</v>
      </c>
      <c r="AL1461" s="1154" t="s">
        <v>2578</v>
      </c>
      <c r="AM1461" s="1293">
        <v>45262.389444444445</v>
      </c>
      <c r="AN1461" s="1154" t="s">
        <v>49</v>
      </c>
      <c r="AO1461" s="1371">
        <v>45274</v>
      </c>
      <c r="AP1461" s="1154">
        <v>1</v>
      </c>
      <c r="AQ1461" s="171">
        <v>1</v>
      </c>
      <c r="AR1461" s="196">
        <v>1</v>
      </c>
      <c r="AS1461" s="1403" t="s">
        <v>47</v>
      </c>
      <c r="AT1461" s="1161" t="s">
        <v>48</v>
      </c>
      <c r="AU1461" s="164" t="s">
        <v>47</v>
      </c>
      <c r="AW1461" s="164"/>
      <c r="AX1461" s="152"/>
      <c r="AY1461" s="164"/>
      <c r="AZ1461" s="152"/>
      <c r="BA1461" s="152"/>
      <c r="BB1461" s="164"/>
      <c r="BC1461" s="164"/>
      <c r="BD1461" s="164"/>
      <c r="BE1461" s="164"/>
      <c r="BF1461" s="164"/>
      <c r="BG1461" s="1439">
        <f t="shared" si="546"/>
        <v>6</v>
      </c>
      <c r="BH1461" s="1342">
        <f t="shared" si="547"/>
        <v>3</v>
      </c>
      <c r="BI1461" s="1439">
        <f t="shared" si="548"/>
        <v>-3</v>
      </c>
      <c r="BJ1461" s="1442" t="str">
        <f t="shared" si="549"/>
        <v>NO TIENE REZAGO</v>
      </c>
      <c r="BK1461" s="164"/>
    </row>
    <row r="1462" spans="1:63" ht="18.75" customHeight="1">
      <c r="A1462" s="1151">
        <v>1312</v>
      </c>
      <c r="B1462" t="s">
        <v>5311</v>
      </c>
      <c r="C1462" s="1154" t="s">
        <v>50</v>
      </c>
      <c r="D1462" s="1154" t="s">
        <v>77</v>
      </c>
      <c r="E1462" s="1145" t="s">
        <v>77</v>
      </c>
      <c r="F1462" s="1133">
        <v>925575213</v>
      </c>
      <c r="G1462" s="1061" t="str">
        <f>CONCATENATE(MID(Q1462,3,2),MID(P1462,1,2),MID(H1462,1,2),MID(I1462,1,2),MID(J1462,1,2), MID(K1462,1,2),MID(L1462,1,1))</f>
        <v>1712VIPENOJIS</v>
      </c>
      <c r="H1462" s="1188" t="s">
        <v>571</v>
      </c>
      <c r="I1462" s="1188" t="s">
        <v>83</v>
      </c>
      <c r="J1462" s="1188" t="s">
        <v>6112</v>
      </c>
      <c r="K1462" s="1188" t="s">
        <v>6113</v>
      </c>
      <c r="L1462" s="152" t="s">
        <v>57</v>
      </c>
      <c r="M1462" s="1217" t="s">
        <v>57</v>
      </c>
      <c r="N1462" s="1224">
        <v>43087</v>
      </c>
      <c r="O1462" s="1072">
        <v>18</v>
      </c>
      <c r="P1462" s="1072">
        <v>12</v>
      </c>
      <c r="Q1462" s="1072">
        <v>2017</v>
      </c>
      <c r="R1462" s="1232">
        <f t="shared" ca="1" si="544"/>
        <v>6</v>
      </c>
      <c r="S1462" s="1069" t="s">
        <v>4809</v>
      </c>
      <c r="T1462" s="1067" t="s">
        <v>2590</v>
      </c>
      <c r="U1462" s="1258">
        <v>302</v>
      </c>
      <c r="V1462" s="398" t="s">
        <v>2636</v>
      </c>
      <c r="W1462" s="1152" t="s">
        <v>47</v>
      </c>
      <c r="X1462" s="1153" t="str">
        <f t="shared" si="545"/>
        <v>9307VIVIJEALV</v>
      </c>
      <c r="Y1462" s="1188" t="s">
        <v>571</v>
      </c>
      <c r="Z1462" s="1188" t="s">
        <v>571</v>
      </c>
      <c r="AA1462" s="1188" t="s">
        <v>458</v>
      </c>
      <c r="AB1462" s="1188" t="s">
        <v>1831</v>
      </c>
      <c r="AC1462" s="1151" t="s">
        <v>56</v>
      </c>
      <c r="AD1462" s="1164" t="s">
        <v>57</v>
      </c>
      <c r="AE1462" s="1300">
        <v>34158</v>
      </c>
      <c r="AF1462" s="1072" t="s">
        <v>394</v>
      </c>
      <c r="AG1462" s="1134" t="s">
        <v>216</v>
      </c>
      <c r="AH1462" s="1072" t="s">
        <v>293</v>
      </c>
      <c r="AI1462" s="1154" t="s">
        <v>4808</v>
      </c>
      <c r="AJ1462" s="1072" t="s">
        <v>58</v>
      </c>
      <c r="AK1462" s="1258">
        <v>22518069</v>
      </c>
      <c r="AL1462" s="1154" t="s">
        <v>2578</v>
      </c>
      <c r="AM1462" s="1357">
        <v>45207</v>
      </c>
      <c r="AN1462" s="1154" t="s">
        <v>49</v>
      </c>
      <c r="AO1462" s="1353">
        <v>45295</v>
      </c>
      <c r="AP1462" s="152">
        <v>1</v>
      </c>
      <c r="AQ1462" s="1072">
        <v>2</v>
      </c>
      <c r="AR1462" s="1072">
        <v>2</v>
      </c>
      <c r="AS1462" s="1405" t="s">
        <v>47</v>
      </c>
      <c r="AT1462" s="171" t="s">
        <v>59</v>
      </c>
      <c r="AU1462"/>
      <c r="AW1462" s="1014" t="s">
        <v>6132</v>
      </c>
      <c r="AX1462" s="1423"/>
      <c r="AY1462" s="1014"/>
      <c r="AZ1462" s="152"/>
      <c r="BA1462" s="152"/>
      <c r="BB1462" s="1014"/>
      <c r="BC1462" s="1014"/>
      <c r="BD1462" s="1014"/>
      <c r="BE1462" s="1014"/>
      <c r="BF1462" s="1014"/>
      <c r="BG1462" s="1439">
        <f t="shared" si="546"/>
        <v>6</v>
      </c>
      <c r="BH1462" s="1342">
        <f t="shared" si="547"/>
        <v>6</v>
      </c>
      <c r="BI1462" s="1439">
        <f t="shared" si="548"/>
        <v>0</v>
      </c>
      <c r="BJ1462" s="1442" t="str">
        <f t="shared" si="549"/>
        <v>NO TIENE REZAGO</v>
      </c>
      <c r="BK1462"/>
    </row>
    <row r="1463" spans="1:63" ht="18.75" customHeight="1">
      <c r="A1463" s="1151">
        <v>1117</v>
      </c>
      <c r="B1463" t="s">
        <v>5311</v>
      </c>
      <c r="C1463" s="1154" t="s">
        <v>33</v>
      </c>
      <c r="D1463" s="1154" t="s">
        <v>33</v>
      </c>
      <c r="E1463" s="1157" t="s">
        <v>91</v>
      </c>
      <c r="F1463" s="1157">
        <v>910103081</v>
      </c>
      <c r="G1463" s="1061" t="str">
        <f>CONCATENATE(MID(Q1463,3,2),MID(P1463,1,2),MID(H1463,1,2),MID(I1463,1,2),MID(J1463,1,2), MID(K1463,1,2),MID(L1463,1,1))</f>
        <v>1912VIROMESAN</v>
      </c>
      <c r="H1463" s="164" t="s">
        <v>5421</v>
      </c>
      <c r="I1463" s="164" t="s">
        <v>5413</v>
      </c>
      <c r="J1463" s="164" t="s">
        <v>5422</v>
      </c>
      <c r="K1463" s="164" t="s">
        <v>1982</v>
      </c>
      <c r="L1463" s="1154" t="s">
        <v>1938</v>
      </c>
      <c r="M1463" s="1161" t="s">
        <v>1938</v>
      </c>
      <c r="N1463" s="1220">
        <v>43817</v>
      </c>
      <c r="O1463" s="1232">
        <v>18</v>
      </c>
      <c r="P1463" s="1232">
        <v>12</v>
      </c>
      <c r="Q1463" s="1232">
        <v>2019</v>
      </c>
      <c r="R1463" s="1232">
        <f t="shared" ca="1" si="544"/>
        <v>4</v>
      </c>
      <c r="S1463" s="1069" t="s">
        <v>4809</v>
      </c>
      <c r="T1463" s="1004" t="s">
        <v>5434</v>
      </c>
      <c r="U1463" s="1004">
        <v>91640729</v>
      </c>
      <c r="V1463" s="1157" t="s">
        <v>53</v>
      </c>
      <c r="W1463" s="1152" t="s">
        <v>47</v>
      </c>
      <c r="X1463" s="1153" t="str">
        <f t="shared" si="545"/>
        <v>9910ROBLNANIV</v>
      </c>
      <c r="Y1463" s="1004" t="s">
        <v>5413</v>
      </c>
      <c r="Z1463" s="164" t="s">
        <v>321</v>
      </c>
      <c r="AA1463" s="164" t="s">
        <v>5488</v>
      </c>
      <c r="AB1463" s="1004" t="s">
        <v>53</v>
      </c>
      <c r="AC1463" s="1151" t="s">
        <v>56</v>
      </c>
      <c r="AD1463" s="1154" t="s">
        <v>42</v>
      </c>
      <c r="AE1463" s="1289">
        <v>36443</v>
      </c>
      <c r="AF1463" s="1004">
        <v>10</v>
      </c>
      <c r="AG1463" s="1004">
        <v>10</v>
      </c>
      <c r="AH1463" s="1004">
        <v>1999</v>
      </c>
      <c r="AI1463" s="1154" t="s">
        <v>4809</v>
      </c>
      <c r="AJ1463" s="1004" t="s">
        <v>42</v>
      </c>
      <c r="AK1463" s="1004">
        <v>3714786</v>
      </c>
      <c r="AL1463" s="1154" t="s">
        <v>2578</v>
      </c>
      <c r="AM1463" s="1353">
        <v>45257</v>
      </c>
      <c r="AN1463" s="1157"/>
      <c r="AO1463" s="1353"/>
      <c r="AP1463" s="1157"/>
      <c r="AQ1463" s="1004"/>
      <c r="AR1463" s="1004"/>
      <c r="AS1463" s="1152" t="s">
        <v>47</v>
      </c>
      <c r="AT1463" s="164" t="s">
        <v>5498</v>
      </c>
      <c r="AU1463"/>
      <c r="AW1463" s="1004"/>
      <c r="AX1463" s="1157"/>
      <c r="AY1463" s="1004"/>
      <c r="AZ1463" s="152"/>
      <c r="BA1463" s="152"/>
      <c r="BB1463"/>
      <c r="BC1463"/>
      <c r="BD1463"/>
      <c r="BE1463"/>
      <c r="BF1463"/>
      <c r="BG1463" s="1439">
        <f t="shared" si="546"/>
        <v>6</v>
      </c>
      <c r="BH1463" s="1342">
        <f t="shared" si="547"/>
        <v>4</v>
      </c>
      <c r="BI1463" s="1439">
        <f t="shared" si="548"/>
        <v>-2</v>
      </c>
      <c r="BJ1463" s="1442" t="str">
        <f t="shared" si="549"/>
        <v>NO TIENE REZAGO</v>
      </c>
      <c r="BK1463"/>
    </row>
    <row r="1464" spans="1:63" ht="18.75" customHeight="1">
      <c r="A1464" s="1151">
        <v>1136</v>
      </c>
      <c r="B1464" t="s">
        <v>5311</v>
      </c>
      <c r="C1464" s="1154" t="s">
        <v>33</v>
      </c>
      <c r="D1464" s="1154" t="s">
        <v>33</v>
      </c>
      <c r="E1464" s="1064" t="s">
        <v>132</v>
      </c>
      <c r="F1464" s="1171" t="s">
        <v>5501</v>
      </c>
      <c r="G1464" s="1061" t="str">
        <f>CONCATENATE(MID(Q1464,3,2),MID(P1464,1,2),MID(H1464,1,2),MID(I1464,1,2),MID(J1464,1,2), MID(K1464,1,2),MID(L1464,1,1))</f>
        <v>178VIQUJIJIS</v>
      </c>
      <c r="H1464" s="1186" t="s">
        <v>5528</v>
      </c>
      <c r="I1464" s="1186" t="s">
        <v>746</v>
      </c>
      <c r="J1464" s="1186" t="s">
        <v>5529</v>
      </c>
      <c r="K1464" s="1186" t="s">
        <v>5530</v>
      </c>
      <c r="L1464" s="152" t="s">
        <v>57</v>
      </c>
      <c r="M1464" s="1217" t="s">
        <v>57</v>
      </c>
      <c r="N1464" s="1222">
        <v>42976</v>
      </c>
      <c r="O1464" s="1065">
        <v>29</v>
      </c>
      <c r="P1464" s="1065">
        <v>8</v>
      </c>
      <c r="Q1464" s="1065">
        <v>2017</v>
      </c>
      <c r="R1464" s="1232">
        <f t="shared" ca="1" si="544"/>
        <v>6</v>
      </c>
      <c r="S1464" s="1069" t="s">
        <v>4809</v>
      </c>
      <c r="T1464" s="1236" t="s">
        <v>2590</v>
      </c>
      <c r="U1464" s="1251" t="s">
        <v>5531</v>
      </c>
      <c r="V1464" s="1058" t="s">
        <v>2592</v>
      </c>
      <c r="W1464" s="1152" t="s">
        <v>47</v>
      </c>
      <c r="X1464" s="1153" t="str">
        <f t="shared" si="545"/>
        <v>9512QUARJOZOV</v>
      </c>
      <c r="Y1464" s="1171" t="s">
        <v>746</v>
      </c>
      <c r="Z1464" s="1278" t="s">
        <v>5588</v>
      </c>
      <c r="AA1464" s="1278" t="s">
        <v>5603</v>
      </c>
      <c r="AB1464" s="1278" t="s">
        <v>5604</v>
      </c>
      <c r="AC1464" s="1151" t="s">
        <v>56</v>
      </c>
      <c r="AD1464" s="1164" t="s">
        <v>57</v>
      </c>
      <c r="AE1464" s="1222">
        <v>35042</v>
      </c>
      <c r="AF1464" s="1322" t="s">
        <v>315</v>
      </c>
      <c r="AG1464" s="1322" t="s">
        <v>206</v>
      </c>
      <c r="AH1464" s="1322" t="s">
        <v>278</v>
      </c>
      <c r="AI1464" s="1154" t="s">
        <v>4809</v>
      </c>
      <c r="AJ1464" s="1065" t="s">
        <v>71</v>
      </c>
      <c r="AK1464" s="1251">
        <v>27531189</v>
      </c>
      <c r="AL1464" s="1154" t="s">
        <v>2578</v>
      </c>
      <c r="AM1464" s="1355">
        <v>45296</v>
      </c>
      <c r="AN1464" s="1154" t="s">
        <v>49</v>
      </c>
      <c r="AO1464" s="1372">
        <v>45309</v>
      </c>
      <c r="AP1464" s="1151">
        <v>1</v>
      </c>
      <c r="AQ1464" s="1065">
        <v>1</v>
      </c>
      <c r="AR1464" s="1065">
        <v>1</v>
      </c>
      <c r="AS1464" s="1405" t="s">
        <v>47</v>
      </c>
      <c r="AT1464" s="164" t="s">
        <v>98</v>
      </c>
      <c r="AU1464" s="305"/>
      <c r="AV1464" s="152" t="s">
        <v>47</v>
      </c>
      <c r="AW1464" s="1065" t="s">
        <v>5638</v>
      </c>
      <c r="AX1464" s="1350">
        <v>45315</v>
      </c>
      <c r="AY1464" s="1065" t="s">
        <v>5636</v>
      </c>
      <c r="AZ1464" s="152"/>
      <c r="BA1464" s="152"/>
      <c r="BB1464"/>
      <c r="BC1464"/>
      <c r="BD1464"/>
      <c r="BE1464"/>
      <c r="BF1464"/>
      <c r="BG1464" s="1439">
        <f t="shared" si="546"/>
        <v>6</v>
      </c>
      <c r="BH1464" s="1342">
        <f t="shared" si="547"/>
        <v>6</v>
      </c>
      <c r="BI1464" s="1439">
        <f t="shared" si="548"/>
        <v>0</v>
      </c>
      <c r="BJ1464" s="1442" t="str">
        <f t="shared" si="549"/>
        <v>NO TIENE REZAGO</v>
      </c>
      <c r="BK1464"/>
    </row>
    <row r="1465" spans="1:63" ht="18.75" customHeight="1">
      <c r="A1465" s="1151">
        <v>74</v>
      </c>
      <c r="B1465" s="1153" t="s">
        <v>2575</v>
      </c>
      <c r="C1465" s="1061" t="s">
        <v>33</v>
      </c>
      <c r="D1465" s="1061" t="s">
        <v>33</v>
      </c>
      <c r="E1465" s="1058" t="s">
        <v>99</v>
      </c>
      <c r="F1465" s="1058" t="s">
        <v>1305</v>
      </c>
      <c r="G1465" s="1061" t="str">
        <f>CONCATENATE(MID(Q1465,3,2),MID(P1465,1,2),MID(H1465,1,2),MID(I1465,1,2),MID(J1465,1,2), MID(K1465,1,2),MID(L1465,1,1))</f>
        <v>204VIPANAVAS</v>
      </c>
      <c r="H1465" s="1193" t="s">
        <v>1954</v>
      </c>
      <c r="I1465" s="1193" t="s">
        <v>1306</v>
      </c>
      <c r="J1465" s="1193" t="s">
        <v>2685</v>
      </c>
      <c r="K1465" s="1193" t="s">
        <v>167</v>
      </c>
      <c r="L1465" s="1154" t="s">
        <v>57</v>
      </c>
      <c r="M1465" s="1217" t="s">
        <v>57</v>
      </c>
      <c r="N1465" s="1218">
        <v>43936</v>
      </c>
      <c r="O1465" s="196">
        <v>15</v>
      </c>
      <c r="P1465" s="196">
        <v>4</v>
      </c>
      <c r="Q1465" s="196">
        <v>2020</v>
      </c>
      <c r="R1465" s="1232">
        <f t="shared" ca="1" si="544"/>
        <v>3</v>
      </c>
      <c r="S1465" s="1154" t="s">
        <v>4809</v>
      </c>
      <c r="T1465" s="1064" t="s">
        <v>2590</v>
      </c>
      <c r="U1465" s="1058">
        <v>1194982275</v>
      </c>
      <c r="V1465" s="1163" t="s">
        <v>53</v>
      </c>
      <c r="W1465" s="1153" t="s">
        <v>47</v>
      </c>
      <c r="X1465" s="1153" t="str">
        <f t="shared" si="545"/>
        <v>9010PAQUVIALV</v>
      </c>
      <c r="Y1465" s="1158" t="s">
        <v>1306</v>
      </c>
      <c r="Z1465" s="1158" t="s">
        <v>1307</v>
      </c>
      <c r="AA1465" s="1158" t="s">
        <v>1158</v>
      </c>
      <c r="AB1465" s="1158" t="s">
        <v>55</v>
      </c>
      <c r="AC1465" s="1151" t="s">
        <v>56</v>
      </c>
      <c r="AD1465" s="1164" t="s">
        <v>57</v>
      </c>
      <c r="AE1465" s="1302">
        <v>33157</v>
      </c>
      <c r="AF1465" s="1324" t="s">
        <v>65</v>
      </c>
      <c r="AG1465" s="1324" t="s">
        <v>114</v>
      </c>
      <c r="AH1465" s="1324" t="s">
        <v>508</v>
      </c>
      <c r="AI1465" s="152" t="s">
        <v>4809</v>
      </c>
      <c r="AJ1465" s="1190" t="s">
        <v>58</v>
      </c>
      <c r="AK1465" s="1343">
        <v>29672056</v>
      </c>
      <c r="AL1465" s="1350" t="s">
        <v>2578</v>
      </c>
      <c r="AM1465" s="1368">
        <v>45184</v>
      </c>
      <c r="AN1465" s="1154" t="s">
        <v>49</v>
      </c>
      <c r="AO1465" s="1362">
        <v>45215</v>
      </c>
      <c r="AP1465" s="152">
        <v>1</v>
      </c>
      <c r="AQ1465" s="476">
        <v>1</v>
      </c>
      <c r="AR1465" s="1343">
        <v>1</v>
      </c>
      <c r="AS1465" s="1153" t="s">
        <v>47</v>
      </c>
      <c r="AT1465" s="1058" t="s">
        <v>98</v>
      </c>
      <c r="AU1465" s="1058" t="s">
        <v>47</v>
      </c>
      <c r="AW1465" s="1061"/>
      <c r="AX1465" s="1351"/>
      <c r="AY1465" s="1061"/>
      <c r="AZ1465" s="152"/>
      <c r="BA1465" s="1351"/>
      <c r="BB1465" s="1061"/>
      <c r="BC1465" s="1061"/>
      <c r="BD1465" s="1061"/>
      <c r="BE1465" s="1061"/>
      <c r="BF1465" s="1061"/>
      <c r="BG1465" s="1439">
        <f t="shared" si="546"/>
        <v>6</v>
      </c>
      <c r="BH1465" s="1342">
        <f t="shared" si="547"/>
        <v>3</v>
      </c>
      <c r="BI1465" s="1439">
        <f t="shared" si="548"/>
        <v>-3</v>
      </c>
      <c r="BJ1465" s="1442" t="str">
        <f t="shared" si="549"/>
        <v>NO TIENE REZAGO</v>
      </c>
      <c r="BK1465" s="1061"/>
    </row>
    <row r="1466" spans="1:63" ht="18.75" customHeight="1">
      <c r="A1466" s="1151">
        <v>1157</v>
      </c>
      <c r="B1466" t="s">
        <v>5311</v>
      </c>
      <c r="C1466" s="1154" t="s">
        <v>33</v>
      </c>
      <c r="D1466" s="1154" t="s">
        <v>33</v>
      </c>
      <c r="E1466" s="1064" t="s">
        <v>132</v>
      </c>
      <c r="F1466" s="1064">
        <v>910182812</v>
      </c>
      <c r="G1466" s="1061" t="str">
        <f>CONCATENATE(MID(Q1466,3,2),MID(P1466,1,2),MID(H1466,1,2),MID(I1466,1,2),MID(J1466,1,2), MID(K1466,1,2),MID(L1466,1,1))</f>
        <v>128VIPEYHDAP</v>
      </c>
      <c r="H1466" s="1192" t="s">
        <v>1954</v>
      </c>
      <c r="I1466" s="1192" t="s">
        <v>5569</v>
      </c>
      <c r="J1466" s="1192" t="s">
        <v>5572</v>
      </c>
      <c r="K1466" s="1192" t="s">
        <v>1942</v>
      </c>
      <c r="L1466" s="1151" t="s">
        <v>42</v>
      </c>
      <c r="M1466" s="1065" t="s">
        <v>42</v>
      </c>
      <c r="N1466" s="1226">
        <v>41151</v>
      </c>
      <c r="O1466" s="1065">
        <v>30</v>
      </c>
      <c r="P1466" s="1065">
        <v>8</v>
      </c>
      <c r="Q1466" s="1065">
        <v>2012</v>
      </c>
      <c r="R1466" s="1232">
        <f t="shared" ca="1" si="544"/>
        <v>11</v>
      </c>
      <c r="S1466" s="1162" t="s">
        <v>4808</v>
      </c>
      <c r="T1466" s="1236" t="s">
        <v>42</v>
      </c>
      <c r="U1466" s="1065">
        <v>4505524</v>
      </c>
      <c r="V1466" s="1058" t="s">
        <v>2582</v>
      </c>
      <c r="W1466" s="1152" t="s">
        <v>47</v>
      </c>
      <c r="X1466" s="1153" t="str">
        <f t="shared" si="545"/>
        <v>8012PENIJOEDV</v>
      </c>
      <c r="Y1466" s="1064" t="s">
        <v>5569</v>
      </c>
      <c r="Z1466" s="1065" t="s">
        <v>53</v>
      </c>
      <c r="AA1466" s="1065" t="s">
        <v>5629</v>
      </c>
      <c r="AB1466" s="1065" t="s">
        <v>5241</v>
      </c>
      <c r="AC1466" s="1151" t="s">
        <v>56</v>
      </c>
      <c r="AD1466" s="1152" t="s">
        <v>42</v>
      </c>
      <c r="AE1466" s="1282">
        <v>29580</v>
      </c>
      <c r="AF1466" s="1322" t="s">
        <v>274</v>
      </c>
      <c r="AG1466" s="1322" t="s">
        <v>206</v>
      </c>
      <c r="AH1466" s="1322" t="s">
        <v>46</v>
      </c>
      <c r="AI1466" s="1154" t="s">
        <v>4809</v>
      </c>
      <c r="AJ1466" s="1065" t="s">
        <v>42</v>
      </c>
      <c r="AK1466" s="1065">
        <v>2076107</v>
      </c>
      <c r="AL1466" s="1154" t="s">
        <v>2578</v>
      </c>
      <c r="AM1466" s="1355">
        <v>45312.717534722222</v>
      </c>
      <c r="AN1466" s="1151"/>
      <c r="AO1466" s="1151"/>
      <c r="AP1466" s="1151">
        <v>2</v>
      </c>
      <c r="AQ1466" s="1065"/>
      <c r="AR1466" s="1065"/>
      <c r="AS1466" s="1152" t="s">
        <v>47</v>
      </c>
      <c r="AT1466" s="164" t="s">
        <v>98</v>
      </c>
      <c r="AU1466"/>
      <c r="AW1466" s="1065"/>
      <c r="AX1466" s="1350"/>
      <c r="AY1466" s="1065"/>
      <c r="AZ1466" s="152"/>
      <c r="BA1466" s="152"/>
      <c r="BB1466"/>
      <c r="BC1466"/>
      <c r="BD1466"/>
      <c r="BE1466"/>
      <c r="BF1466"/>
      <c r="BG1466" s="1439">
        <f t="shared" si="546"/>
        <v>10</v>
      </c>
      <c r="BH1466" s="1342">
        <f t="shared" si="547"/>
        <v>11</v>
      </c>
      <c r="BI1466" s="1439">
        <f t="shared" si="548"/>
        <v>1</v>
      </c>
      <c r="BJ1466" s="1442" t="str">
        <f t="shared" si="549"/>
        <v>NO TIENE REZAGO</v>
      </c>
      <c r="BK1466"/>
    </row>
    <row r="1467" spans="1:63" ht="18.75" customHeight="1">
      <c r="A1467" s="1151">
        <v>1156</v>
      </c>
      <c r="B1467" t="s">
        <v>5311</v>
      </c>
      <c r="C1467" s="1154" t="s">
        <v>33</v>
      </c>
      <c r="D1467" s="1154" t="s">
        <v>33</v>
      </c>
      <c r="E1467" s="1064" t="s">
        <v>132</v>
      </c>
      <c r="F1467" s="1064">
        <v>910182812</v>
      </c>
      <c r="G1467" s="1061" t="str">
        <f>CONCATENATE(MID(Q1467,3,2),MID(P1467,1,2),MID(H1467,1,2),MID(I1467,1,2),MID(J1467,1,2), MID(K1467,1,2),MID(L1467,1,1))</f>
        <v>103VIPEYHSTP</v>
      </c>
      <c r="H1467" s="1192" t="s">
        <v>1954</v>
      </c>
      <c r="I1467" s="1192" t="s">
        <v>5569</v>
      </c>
      <c r="J1467" s="1192" t="s">
        <v>5570</v>
      </c>
      <c r="K1467" s="1192" t="s">
        <v>5571</v>
      </c>
      <c r="L1467" s="1151" t="s">
        <v>42</v>
      </c>
      <c r="M1467" s="1065" t="s">
        <v>42</v>
      </c>
      <c r="N1467" s="1226">
        <v>40263</v>
      </c>
      <c r="O1467" s="1065">
        <v>26</v>
      </c>
      <c r="P1467" s="1065">
        <v>3</v>
      </c>
      <c r="Q1467" s="1065">
        <v>2010</v>
      </c>
      <c r="R1467" s="1232">
        <f t="shared" ca="1" si="544"/>
        <v>14</v>
      </c>
      <c r="S1467" s="1162" t="s">
        <v>4808</v>
      </c>
      <c r="T1467" s="1236" t="s">
        <v>42</v>
      </c>
      <c r="U1467" s="1065">
        <v>4505572</v>
      </c>
      <c r="V1467" s="1058" t="s">
        <v>2656</v>
      </c>
      <c r="W1467" s="1152" t="s">
        <v>47</v>
      </c>
      <c r="X1467" s="1153" t="str">
        <f t="shared" si="545"/>
        <v>8012PENIJOEDV</v>
      </c>
      <c r="Y1467" s="1064" t="s">
        <v>5569</v>
      </c>
      <c r="Z1467" s="1065" t="s">
        <v>53</v>
      </c>
      <c r="AA1467" s="1065" t="s">
        <v>5629</v>
      </c>
      <c r="AB1467" s="1065" t="s">
        <v>5241</v>
      </c>
      <c r="AC1467" s="1151" t="s">
        <v>56</v>
      </c>
      <c r="AD1467" s="1152" t="s">
        <v>42</v>
      </c>
      <c r="AE1467" s="1282">
        <v>29580</v>
      </c>
      <c r="AF1467" s="1322" t="s">
        <v>274</v>
      </c>
      <c r="AG1467" s="1322" t="s">
        <v>206</v>
      </c>
      <c r="AH1467" s="1322" t="s">
        <v>46</v>
      </c>
      <c r="AI1467" s="1154" t="s">
        <v>4809</v>
      </c>
      <c r="AJ1467" s="1065" t="s">
        <v>42</v>
      </c>
      <c r="AK1467" s="1065">
        <v>2076107</v>
      </c>
      <c r="AL1467" s="1154" t="s">
        <v>2578</v>
      </c>
      <c r="AM1467" s="1355">
        <v>45296.715381944443</v>
      </c>
      <c r="AN1467" s="1154" t="s">
        <v>49</v>
      </c>
      <c r="AO1467" s="1372">
        <v>45307</v>
      </c>
      <c r="AP1467" s="1151">
        <v>1</v>
      </c>
      <c r="AQ1467" s="1065">
        <v>1</v>
      </c>
      <c r="AR1467" s="1065">
        <v>1</v>
      </c>
      <c r="AS1467" s="1405" t="s">
        <v>47</v>
      </c>
      <c r="AT1467" s="164" t="s">
        <v>98</v>
      </c>
      <c r="AU1467"/>
      <c r="AW1467" s="1065"/>
      <c r="AX1467" s="1350"/>
      <c r="AY1467" s="1065"/>
      <c r="AZ1467" s="152"/>
      <c r="BA1467" s="152"/>
      <c r="BB1467"/>
      <c r="BC1467"/>
      <c r="BD1467"/>
      <c r="BE1467"/>
      <c r="BF1467"/>
      <c r="BG1467" s="1439">
        <f t="shared" si="546"/>
        <v>12</v>
      </c>
      <c r="BH1467" s="1342">
        <f t="shared" si="547"/>
        <v>14</v>
      </c>
      <c r="BI1467" s="1439">
        <f t="shared" si="548"/>
        <v>2</v>
      </c>
      <c r="BJ1467" s="1442" t="str">
        <f t="shared" si="549"/>
        <v>2 AÑOS REZAGO</v>
      </c>
      <c r="BK1467"/>
    </row>
    <row r="1468" spans="1:63" ht="18.75" customHeight="1">
      <c r="A1468" s="1151">
        <v>370</v>
      </c>
      <c r="B1468" s="1152" t="s">
        <v>2836</v>
      </c>
      <c r="C1468" s="1154" t="s">
        <v>33</v>
      </c>
      <c r="D1468" s="1154" t="s">
        <v>33</v>
      </c>
      <c r="E1468" s="1154" t="s">
        <v>279</v>
      </c>
      <c r="F1468" s="1154" t="s">
        <v>821</v>
      </c>
      <c r="G1468" s="1061" t="str">
        <f>CONCATENATE(MID(Q1468,3,2),MID(P1468,1,2),MID(H1468,1,2),MID(I1468,1,2),MID(J1468,1,2), MID(K1468,1,2),MID(L1468,1,1))</f>
        <v>189VIGUKEARC</v>
      </c>
      <c r="H1468" s="164" t="s">
        <v>3143</v>
      </c>
      <c r="I1468" s="164" t="s">
        <v>814</v>
      </c>
      <c r="J1468" s="164" t="s">
        <v>3144</v>
      </c>
      <c r="K1468" s="164" t="s">
        <v>2465</v>
      </c>
      <c r="L1468" s="1154" t="s">
        <v>111</v>
      </c>
      <c r="M1468" s="164" t="s">
        <v>111</v>
      </c>
      <c r="N1468" s="1218">
        <v>43362</v>
      </c>
      <c r="O1468" s="196">
        <v>19</v>
      </c>
      <c r="P1468" s="196">
        <v>9</v>
      </c>
      <c r="Q1468" s="196">
        <v>2018</v>
      </c>
      <c r="R1468" s="1232">
        <f t="shared" ca="1" si="544"/>
        <v>5</v>
      </c>
      <c r="S1468" s="1154" t="s">
        <v>4808</v>
      </c>
      <c r="T1468" s="1154" t="s">
        <v>112</v>
      </c>
      <c r="U1468" s="1247" t="s">
        <v>3145</v>
      </c>
      <c r="V1468" s="1076" t="s">
        <v>53</v>
      </c>
      <c r="W1468" s="1152" t="s">
        <v>47</v>
      </c>
      <c r="X1468" s="1153" t="str">
        <f t="shared" si="545"/>
        <v>874GUPUDIMIV</v>
      </c>
      <c r="Y1468" s="164" t="s">
        <v>814</v>
      </c>
      <c r="Z1468" s="164" t="s">
        <v>822</v>
      </c>
      <c r="AA1468" s="164" t="s">
        <v>823</v>
      </c>
      <c r="AB1468" s="164" t="s">
        <v>824</v>
      </c>
      <c r="AC1468" s="1151" t="s">
        <v>56</v>
      </c>
      <c r="AD1468" s="1154" t="s">
        <v>42</v>
      </c>
      <c r="AE1468" s="1286">
        <v>31873</v>
      </c>
      <c r="AF1468" s="164" t="s">
        <v>74</v>
      </c>
      <c r="AG1468" s="164" t="s">
        <v>123</v>
      </c>
      <c r="AH1468" s="164" t="s">
        <v>249</v>
      </c>
      <c r="AI1468" s="152" t="s">
        <v>4809</v>
      </c>
      <c r="AJ1468" s="1154" t="s">
        <v>42</v>
      </c>
      <c r="AK1468" s="343" t="s">
        <v>825</v>
      </c>
      <c r="AL1468" s="1154" t="s">
        <v>2578</v>
      </c>
      <c r="AM1468" s="1312">
        <v>45208</v>
      </c>
      <c r="AN1468" s="1154" t="s">
        <v>49</v>
      </c>
      <c r="AO1468" s="1292">
        <v>45247</v>
      </c>
      <c r="AP1468" s="1154">
        <v>1</v>
      </c>
      <c r="AQ1468" s="171">
        <v>1</v>
      </c>
      <c r="AR1468" s="171">
        <v>1</v>
      </c>
      <c r="AS1468" s="1152" t="s">
        <v>47</v>
      </c>
      <c r="AT1468" s="1154" t="s">
        <v>188</v>
      </c>
      <c r="AU1468" s="398" t="s">
        <v>47</v>
      </c>
      <c r="AV1468" s="1154"/>
      <c r="AW1468" s="164"/>
      <c r="AX1468" s="1154"/>
      <c r="AY1468" s="164"/>
      <c r="AZ1468" s="1154"/>
      <c r="BA1468" s="1154"/>
      <c r="BB1468" s="164"/>
      <c r="BC1468" s="164"/>
      <c r="BD1468" s="164"/>
      <c r="BE1468" s="164"/>
      <c r="BF1468" s="164"/>
      <c r="BG1468" s="1439">
        <f t="shared" si="546"/>
        <v>6</v>
      </c>
      <c r="BH1468" s="1342">
        <f t="shared" si="547"/>
        <v>5</v>
      </c>
      <c r="BI1468" s="1439">
        <f t="shared" si="548"/>
        <v>-1</v>
      </c>
      <c r="BJ1468" s="1442" t="str">
        <f t="shared" si="549"/>
        <v>NO TIENE REZAGO</v>
      </c>
      <c r="BK1468" s="164"/>
    </row>
    <row r="1469" spans="1:63" ht="18.75" customHeight="1">
      <c r="A1469" s="1151">
        <v>517</v>
      </c>
      <c r="B1469" s="1152" t="s">
        <v>2836</v>
      </c>
      <c r="C1469" s="1154" t="s">
        <v>33</v>
      </c>
      <c r="D1469" s="1154" t="s">
        <v>33</v>
      </c>
      <c r="E1469" s="1154" t="s">
        <v>2048</v>
      </c>
      <c r="F1469" s="1154">
        <v>910352480</v>
      </c>
      <c r="G1469" s="1061" t="str">
        <f>CONCATENATE(MID(Q1469,3,2),MID(P1469,1,2),MID(H1469,1,2),MID(I1469,1,2),MID(J1469,1,2), MID(K1469,1,2),MID(L1469,1,1))</f>
        <v>137VIPASEEDS</v>
      </c>
      <c r="H1469" s="164" t="s">
        <v>3143</v>
      </c>
      <c r="I1469" s="164" t="s">
        <v>1312</v>
      </c>
      <c r="J1469" s="164" t="s">
        <v>2643</v>
      </c>
      <c r="K1469" s="164" t="s">
        <v>1775</v>
      </c>
      <c r="L1469" s="1154" t="s">
        <v>57</v>
      </c>
      <c r="M1469" s="1217" t="s">
        <v>57</v>
      </c>
      <c r="N1469" s="1218">
        <v>41457</v>
      </c>
      <c r="O1469" s="196">
        <v>2</v>
      </c>
      <c r="P1469" s="196">
        <v>7</v>
      </c>
      <c r="Q1469" s="196">
        <v>2013</v>
      </c>
      <c r="R1469" s="1232">
        <f t="shared" ca="1" si="544"/>
        <v>10</v>
      </c>
      <c r="S1469" s="1154" t="s">
        <v>4808</v>
      </c>
      <c r="T1469" s="1163" t="s">
        <v>86</v>
      </c>
      <c r="U1469" s="1246" t="s">
        <v>3425</v>
      </c>
      <c r="V1469" s="1058" t="s">
        <v>2644</v>
      </c>
      <c r="W1469" s="1152" t="s">
        <v>47</v>
      </c>
      <c r="X1469" s="1153" t="str">
        <f t="shared" si="545"/>
        <v>806PACOYHCAV</v>
      </c>
      <c r="Y1469" s="164" t="s">
        <v>1312</v>
      </c>
      <c r="Z1469" s="164" t="s">
        <v>478</v>
      </c>
      <c r="AA1469" s="164" t="s">
        <v>1313</v>
      </c>
      <c r="AB1469" s="164" t="s">
        <v>383</v>
      </c>
      <c r="AC1469" s="1151" t="s">
        <v>56</v>
      </c>
      <c r="AD1469" s="1154" t="s">
        <v>42</v>
      </c>
      <c r="AE1469" s="1286">
        <v>29397</v>
      </c>
      <c r="AF1469" s="164" t="s">
        <v>274</v>
      </c>
      <c r="AG1469" s="164" t="s">
        <v>74</v>
      </c>
      <c r="AH1469" s="164" t="s">
        <v>46</v>
      </c>
      <c r="AI1469" s="152" t="s">
        <v>4809</v>
      </c>
      <c r="AJ1469" s="164" t="s">
        <v>42</v>
      </c>
      <c r="AK1469" s="1330" t="s">
        <v>1314</v>
      </c>
      <c r="AL1469" s="1154" t="s">
        <v>2578</v>
      </c>
      <c r="AM1469" s="1293">
        <v>45225.659571759257</v>
      </c>
      <c r="AN1469" s="1154" t="s">
        <v>49</v>
      </c>
      <c r="AO1469" s="1312">
        <v>45250</v>
      </c>
      <c r="AP1469" s="1154">
        <v>1</v>
      </c>
      <c r="AQ1469" s="171">
        <v>1</v>
      </c>
      <c r="AR1469" s="171">
        <v>2</v>
      </c>
      <c r="AS1469" s="1152" t="s">
        <v>47</v>
      </c>
      <c r="AT1469" s="1154" t="s">
        <v>67</v>
      </c>
      <c r="AU1469" s="398" t="s">
        <v>47</v>
      </c>
      <c r="AV1469" s="1154"/>
      <c r="AW1469" s="164"/>
      <c r="AX1469" s="1154"/>
      <c r="AY1469" s="164"/>
      <c r="AZ1469" s="1154"/>
      <c r="BA1469" s="1154"/>
      <c r="BB1469" s="164"/>
      <c r="BC1469" s="164"/>
      <c r="BD1469" s="164"/>
      <c r="BE1469" s="164"/>
      <c r="BF1469" s="164"/>
      <c r="BG1469" s="1439">
        <f t="shared" si="546"/>
        <v>9</v>
      </c>
      <c r="BH1469" s="1342">
        <f t="shared" si="547"/>
        <v>10</v>
      </c>
      <c r="BI1469" s="1439">
        <f t="shared" si="548"/>
        <v>1</v>
      </c>
      <c r="BJ1469" s="1442" t="str">
        <f t="shared" si="549"/>
        <v>NO TIENE REZAGO</v>
      </c>
      <c r="BK1469" s="164"/>
    </row>
    <row r="1470" spans="1:63" ht="18.75" customHeight="1">
      <c r="A1470" s="1151">
        <v>159</v>
      </c>
      <c r="B1470" s="1153" t="s">
        <v>2575</v>
      </c>
      <c r="C1470" s="1061" t="s">
        <v>50</v>
      </c>
      <c r="D1470" s="1061" t="s">
        <v>50</v>
      </c>
      <c r="E1470" s="1160" t="s">
        <v>51</v>
      </c>
      <c r="F1470" s="1160" t="s">
        <v>1671</v>
      </c>
      <c r="G1470" s="1061" t="str">
        <f>CONCATENATE(MID(Q1470,3,2),MID(P1470,1,2),MID(H1470,1,2),MID(I1470,1,2),MID(J1470,1,2), MID(K1470,1,2),MID(L1470,1,1))</f>
        <v>1210YAVAVLALS</v>
      </c>
      <c r="H1470" s="1185" t="s">
        <v>2791</v>
      </c>
      <c r="I1470" s="1185" t="s">
        <v>1672</v>
      </c>
      <c r="J1470" s="1185" t="s">
        <v>2793</v>
      </c>
      <c r="K1470" s="1185" t="s">
        <v>1776</v>
      </c>
      <c r="L1470" s="1154" t="s">
        <v>57</v>
      </c>
      <c r="M1470" s="1217" t="s">
        <v>57</v>
      </c>
      <c r="N1470" s="1218">
        <v>41186</v>
      </c>
      <c r="O1470" s="196">
        <v>4</v>
      </c>
      <c r="P1470" s="196">
        <v>10</v>
      </c>
      <c r="Q1470" s="196">
        <v>2012</v>
      </c>
      <c r="R1470" s="1232">
        <f t="shared" ref="R1470:R1480" ca="1" si="550">DATEDIF(N1470,TODAY(),"Y")</f>
        <v>11</v>
      </c>
      <c r="S1470" s="1154" t="s">
        <v>4808</v>
      </c>
      <c r="T1470" s="1163" t="s">
        <v>2590</v>
      </c>
      <c r="U1470" s="1160">
        <v>444</v>
      </c>
      <c r="V1470" s="1058" t="s">
        <v>2644</v>
      </c>
      <c r="W1470" s="1153" t="s">
        <v>47</v>
      </c>
      <c r="X1470" s="1153" t="str">
        <f t="shared" ref="X1470:X1480" si="551">UPPER(CONCATENATE(MID(AH1470,3,2),MID(AG1470,1,2),MID(Y1470,1,2),MID(Z1470,1,2),MID(AA1470,1,2),MID(AB1470,1,2),MID(AC1470,1,1)))</f>
        <v>777VAROPADEV</v>
      </c>
      <c r="Y1470" s="1160" t="s">
        <v>1672</v>
      </c>
      <c r="Z1470" s="1160" t="s">
        <v>493</v>
      </c>
      <c r="AA1470" s="1160" t="s">
        <v>1673</v>
      </c>
      <c r="AB1470" s="1160" t="s">
        <v>81</v>
      </c>
      <c r="AC1470" s="1151" t="s">
        <v>56</v>
      </c>
      <c r="AD1470" s="1164" t="s">
        <v>57</v>
      </c>
      <c r="AE1470" s="1295">
        <v>28328</v>
      </c>
      <c r="AF1470" s="1160">
        <v>22</v>
      </c>
      <c r="AG1470" s="1160">
        <v>7</v>
      </c>
      <c r="AH1470" s="1160">
        <v>1977</v>
      </c>
      <c r="AI1470" s="152" t="s">
        <v>4809</v>
      </c>
      <c r="AJ1470" s="1190" t="s">
        <v>58</v>
      </c>
      <c r="AK1470" s="1334">
        <v>13358697</v>
      </c>
      <c r="AL1470" s="1350" t="s">
        <v>2578</v>
      </c>
      <c r="AM1470" s="1356">
        <v>45198</v>
      </c>
      <c r="AN1470" s="1215"/>
      <c r="AO1470" s="1356"/>
      <c r="AP1470" s="1215"/>
      <c r="AQ1470" s="1383"/>
      <c r="AR1470" s="1334"/>
      <c r="AS1470" s="1153" t="s">
        <v>47</v>
      </c>
      <c r="AT1470" s="1160" t="s">
        <v>59</v>
      </c>
      <c r="AU1470" s="1058" t="s">
        <v>47</v>
      </c>
      <c r="AW1470" s="1061"/>
      <c r="AX1470" s="1351"/>
      <c r="AY1470" s="1061"/>
      <c r="AZ1470" s="152"/>
      <c r="BA1470" s="1351"/>
      <c r="BB1470" s="1061"/>
      <c r="BC1470" s="1061"/>
      <c r="BD1470" s="1061"/>
      <c r="BE1470" s="1061"/>
      <c r="BF1470" s="1061"/>
      <c r="BG1470" s="1439">
        <f t="shared" ref="BG1470:BG1480" si="552">IF(V1470="NINGUNO",6, IF(V1470="NIVEL INICIAL 3 AÑOS",6,IF(V1470="NIVEL INICIAL 4 AÑOS",6, IF(V1470="NIVEL INICIAL 5 AÑOS",6, IF(V1470="PRIMARIA - 1ER GRADO",6, IF(V1470="PRIMARIA - 2DO GRADO",7, IF(V1470="PRIMARIA - 3ER GRADO",8, IF(V1470="PRIMARIA - 4TO GRADO",9, IF(V1470="PRIMARIA - 5TO GRADO",10, IF(V1470="PRIMARIA - 6TO GRADO",11, IF(V1470="SECUNDARIA - 1ER GRADO",12, IF(V1470="SECUNDARIA - 2DO GRADO",13, IF(V1470="SECUNDARIA - 3ER GRADO",14, IF(V1470="SECUNDARIA - 4TO GRADO",15))))))))))))))</f>
        <v>9</v>
      </c>
      <c r="BH1470" s="1342">
        <f t="shared" ref="BH1470:BH1480" si="553">DATEDIF(N1470,"31/03/2024","Y")</f>
        <v>11</v>
      </c>
      <c r="BI1470" s="1439">
        <f t="shared" ref="BI1470:BI1480" si="554">BH1470-BG1470</f>
        <v>2</v>
      </c>
      <c r="BJ1470" s="1442" t="str">
        <f t="shared" ref="BJ1470:BJ1480" si="555">IF(BI1470&lt;=1,"NO TIENE REZAGO", IF(BI1470=2,"2 AÑOS REZAGO", IF(BI1470=3,"3 AÑOS REZAGO", IF(BI1470&gt;=4, "4 AÑOS REZAGO A MÁS"))))</f>
        <v>2 AÑOS REZAGO</v>
      </c>
      <c r="BK1470" s="1061"/>
    </row>
    <row r="1471" spans="1:63" ht="18.75" customHeight="1">
      <c r="A1471" s="1151">
        <v>158</v>
      </c>
      <c r="B1471" s="1153" t="s">
        <v>2575</v>
      </c>
      <c r="C1471" s="1061" t="s">
        <v>50</v>
      </c>
      <c r="D1471" s="1061" t="s">
        <v>50</v>
      </c>
      <c r="E1471" s="1160" t="s">
        <v>51</v>
      </c>
      <c r="F1471" s="1160" t="s">
        <v>1671</v>
      </c>
      <c r="G1471" s="1061" t="str">
        <f>CONCATENATE(MID(Q1471,3,2),MID(P1471,1,2),MID(H1471,1,2),MID(I1471,1,2),MID(J1471,1,2), MID(K1471,1,2),MID(L1471,1,1))</f>
        <v>1210YAVAVOALP</v>
      </c>
      <c r="H1471" s="1185" t="s">
        <v>2791</v>
      </c>
      <c r="I1471" s="1185" t="s">
        <v>1672</v>
      </c>
      <c r="J1471" s="1185" t="s">
        <v>2792</v>
      </c>
      <c r="K1471" s="1185" t="s">
        <v>1776</v>
      </c>
      <c r="L1471" s="1215" t="s">
        <v>42</v>
      </c>
      <c r="M1471" s="1163" t="s">
        <v>42</v>
      </c>
      <c r="N1471" s="1218">
        <v>41186</v>
      </c>
      <c r="O1471" s="196">
        <v>4</v>
      </c>
      <c r="P1471" s="196">
        <v>10</v>
      </c>
      <c r="Q1471" s="196">
        <v>2012</v>
      </c>
      <c r="R1471" s="1232">
        <f t="shared" ca="1" si="550"/>
        <v>11</v>
      </c>
      <c r="S1471" s="1154" t="s">
        <v>4808</v>
      </c>
      <c r="T1471" s="1160" t="s">
        <v>42</v>
      </c>
      <c r="U1471" s="1160">
        <v>3549231</v>
      </c>
      <c r="V1471" s="1058" t="s">
        <v>2582</v>
      </c>
      <c r="W1471" s="1153" t="s">
        <v>47</v>
      </c>
      <c r="X1471" s="1153" t="str">
        <f t="shared" si="551"/>
        <v>777VAROPADEV</v>
      </c>
      <c r="Y1471" s="1160" t="s">
        <v>1672</v>
      </c>
      <c r="Z1471" s="1160" t="s">
        <v>493</v>
      </c>
      <c r="AA1471" s="1160" t="s">
        <v>1673</v>
      </c>
      <c r="AB1471" s="1160" t="s">
        <v>81</v>
      </c>
      <c r="AC1471" s="1151" t="s">
        <v>56</v>
      </c>
      <c r="AD1471" s="1164" t="s">
        <v>57</v>
      </c>
      <c r="AE1471" s="1295">
        <v>28328</v>
      </c>
      <c r="AF1471" s="1160">
        <v>22</v>
      </c>
      <c r="AG1471" s="1160">
        <v>7</v>
      </c>
      <c r="AH1471" s="1160">
        <v>1977</v>
      </c>
      <c r="AI1471" s="152" t="s">
        <v>4809</v>
      </c>
      <c r="AJ1471" s="1190" t="s">
        <v>58</v>
      </c>
      <c r="AK1471" s="1334">
        <v>13358697</v>
      </c>
      <c r="AL1471" s="1350" t="s">
        <v>2578</v>
      </c>
      <c r="AM1471" s="1356">
        <v>45198</v>
      </c>
      <c r="AN1471" s="1154" t="s">
        <v>49</v>
      </c>
      <c r="AO1471" s="1356">
        <v>45202</v>
      </c>
      <c r="AP1471" s="1215">
        <v>2</v>
      </c>
      <c r="AQ1471" s="1383">
        <v>2</v>
      </c>
      <c r="AR1471" s="1334">
        <v>2</v>
      </c>
      <c r="AS1471" s="1153" t="s">
        <v>47</v>
      </c>
      <c r="AT1471" s="1160" t="s">
        <v>59</v>
      </c>
      <c r="AU1471" s="1058" t="s">
        <v>47</v>
      </c>
      <c r="AW1471" s="1061"/>
      <c r="AX1471" s="1351"/>
      <c r="AY1471" s="1061"/>
      <c r="AZ1471" s="152"/>
      <c r="BA1471" s="1351"/>
      <c r="BB1471" s="1061"/>
      <c r="BC1471" s="1061"/>
      <c r="BD1471" s="1061"/>
      <c r="BE1471" s="1061"/>
      <c r="BF1471" s="1061"/>
      <c r="BG1471" s="1439">
        <f t="shared" si="552"/>
        <v>10</v>
      </c>
      <c r="BH1471" s="1342">
        <f t="shared" si="553"/>
        <v>11</v>
      </c>
      <c r="BI1471" s="1439">
        <f t="shared" si="554"/>
        <v>1</v>
      </c>
      <c r="BJ1471" s="1442" t="str">
        <f t="shared" si="555"/>
        <v>NO TIENE REZAGO</v>
      </c>
      <c r="BK1471" s="1061"/>
    </row>
    <row r="1472" spans="1:63" ht="18.75" customHeight="1">
      <c r="A1472" s="1151">
        <v>928</v>
      </c>
      <c r="B1472" t="s">
        <v>4811</v>
      </c>
      <c r="C1472" s="1154" t="s">
        <v>33</v>
      </c>
      <c r="D1472" s="1154" t="s">
        <v>33</v>
      </c>
      <c r="E1472" s="1161" t="s">
        <v>132</v>
      </c>
      <c r="F1472" s="1161">
        <v>920258690</v>
      </c>
      <c r="G1472" s="1061" t="str">
        <f>CONCATENATE(MID(Q1472,3,2),MID(P1472,1,2),MID(H1472,1,2),MID(I1472,1,2),MID(J1472,1,2), MID(K1472,1,2),MID(L1472,1,1))</f>
        <v>198YAMEABYAN</v>
      </c>
      <c r="H1472" s="1180" t="s">
        <v>4416</v>
      </c>
      <c r="I1472" s="1180" t="s">
        <v>2299</v>
      </c>
      <c r="J1472" s="1180" t="s">
        <v>4421</v>
      </c>
      <c r="K1472" s="1180" t="s">
        <v>2445</v>
      </c>
      <c r="L1472" s="1154" t="s">
        <v>1938</v>
      </c>
      <c r="M1472" s="1161" t="s">
        <v>1938</v>
      </c>
      <c r="N1472" s="1218">
        <v>43699</v>
      </c>
      <c r="O1472" s="196">
        <v>22</v>
      </c>
      <c r="P1472" s="196">
        <v>8</v>
      </c>
      <c r="Q1472" s="196">
        <v>2019</v>
      </c>
      <c r="R1472" s="1232">
        <f t="shared" ca="1" si="550"/>
        <v>4</v>
      </c>
      <c r="S1472" s="1154" t="s">
        <v>4809</v>
      </c>
      <c r="T1472" s="1161" t="s">
        <v>2113</v>
      </c>
      <c r="U1472" s="1250" t="s">
        <v>4422</v>
      </c>
      <c r="V1472" s="1161" t="s">
        <v>53</v>
      </c>
      <c r="W1472" s="1152" t="s">
        <v>47</v>
      </c>
      <c r="X1472" s="1153" t="str">
        <f t="shared" si="551"/>
        <v>9902MEVAYOYAV</v>
      </c>
      <c r="Y1472" s="1161" t="s">
        <v>2299</v>
      </c>
      <c r="Z1472" s="1161" t="s">
        <v>1182</v>
      </c>
      <c r="AA1472" s="1161" t="s">
        <v>4423</v>
      </c>
      <c r="AB1472" s="1161" t="s">
        <v>2445</v>
      </c>
      <c r="AC1472" s="1151" t="s">
        <v>56</v>
      </c>
      <c r="AD1472" s="1164" t="s">
        <v>57</v>
      </c>
      <c r="AE1472" s="1218">
        <v>36204</v>
      </c>
      <c r="AF1472" s="1250" t="s">
        <v>364</v>
      </c>
      <c r="AG1472" s="1250" t="s">
        <v>87</v>
      </c>
      <c r="AH1472" s="1250" t="s">
        <v>344</v>
      </c>
      <c r="AI1472" s="152" t="s">
        <v>4809</v>
      </c>
      <c r="AJ1472" s="1328" t="s">
        <v>112</v>
      </c>
      <c r="AK1472" s="1335" t="s">
        <v>4420</v>
      </c>
      <c r="AL1472" s="1154" t="s">
        <v>2578</v>
      </c>
      <c r="AM1472" s="1293">
        <v>45264.817916666667</v>
      </c>
      <c r="AN1472" s="1154"/>
      <c r="AO1472" s="1292"/>
      <c r="AP1472" s="1154"/>
      <c r="AQ1472" s="171"/>
      <c r="AR1472" s="196"/>
      <c r="AS1472" s="1403" t="s">
        <v>47</v>
      </c>
      <c r="AT1472" s="1161" t="s">
        <v>48</v>
      </c>
      <c r="AU1472" s="164" t="s">
        <v>47</v>
      </c>
      <c r="AW1472" s="164"/>
      <c r="AX1472" s="152"/>
      <c r="AY1472" s="164"/>
      <c r="AZ1472" s="152"/>
      <c r="BA1472" s="152"/>
      <c r="BB1472" s="164"/>
      <c r="BC1472" s="164"/>
      <c r="BD1472" s="164"/>
      <c r="BE1472" s="164"/>
      <c r="BF1472" s="164"/>
      <c r="BG1472" s="1439">
        <f t="shared" si="552"/>
        <v>6</v>
      </c>
      <c r="BH1472" s="1342">
        <f t="shared" si="553"/>
        <v>4</v>
      </c>
      <c r="BI1472" s="1439">
        <f t="shared" si="554"/>
        <v>-2</v>
      </c>
      <c r="BJ1472" s="1442" t="str">
        <f t="shared" si="555"/>
        <v>NO TIENE REZAGO</v>
      </c>
      <c r="BK1472" s="164"/>
    </row>
    <row r="1473" spans="1:63" ht="18.75" customHeight="1">
      <c r="A1473" s="1151">
        <v>927</v>
      </c>
      <c r="B1473" t="s">
        <v>4811</v>
      </c>
      <c r="C1473" s="1154" t="s">
        <v>33</v>
      </c>
      <c r="D1473" s="1154" t="s">
        <v>33</v>
      </c>
      <c r="E1473" s="1161" t="s">
        <v>132</v>
      </c>
      <c r="F1473" s="1161">
        <v>920258690</v>
      </c>
      <c r="G1473" s="1061" t="str">
        <f>CONCATENATE(MID(Q1473,3,2),MID(P1473,1,2),MID(H1473,1,2),MID(I1473,1,2),MID(J1473,1,2), MID(K1473,1,2),MID(L1473,1,1))</f>
        <v>155YAMEJOALP</v>
      </c>
      <c r="H1473" s="1180" t="s">
        <v>4416</v>
      </c>
      <c r="I1473" s="1180" t="s">
        <v>2299</v>
      </c>
      <c r="J1473" s="1180" t="s">
        <v>4417</v>
      </c>
      <c r="K1473" s="1180" t="s">
        <v>532</v>
      </c>
      <c r="L1473" s="1154" t="s">
        <v>42</v>
      </c>
      <c r="M1473" s="1161" t="s">
        <v>42</v>
      </c>
      <c r="N1473" s="1218">
        <v>42146</v>
      </c>
      <c r="O1473" s="196">
        <v>22</v>
      </c>
      <c r="P1473" s="196">
        <v>5</v>
      </c>
      <c r="Q1473" s="196">
        <v>2015</v>
      </c>
      <c r="R1473" s="1232">
        <f t="shared" ca="1" si="550"/>
        <v>8</v>
      </c>
      <c r="S1473" s="1154" t="s">
        <v>4809</v>
      </c>
      <c r="T1473" s="1161" t="s">
        <v>42</v>
      </c>
      <c r="U1473" s="1250" t="s">
        <v>4418</v>
      </c>
      <c r="V1473" s="1070" t="s">
        <v>2631</v>
      </c>
      <c r="W1473" s="1152" t="s">
        <v>47</v>
      </c>
      <c r="X1473" s="1153" t="str">
        <f t="shared" si="551"/>
        <v>9902MEVAYOYAV</v>
      </c>
      <c r="Y1473" s="1161" t="s">
        <v>2299</v>
      </c>
      <c r="Z1473" s="1161" t="s">
        <v>1182</v>
      </c>
      <c r="AA1473" s="1161" t="s">
        <v>4419</v>
      </c>
      <c r="AB1473" s="1161" t="s">
        <v>2445</v>
      </c>
      <c r="AC1473" s="1151" t="s">
        <v>56</v>
      </c>
      <c r="AD1473" s="1164" t="s">
        <v>57</v>
      </c>
      <c r="AE1473" s="1218">
        <v>36204</v>
      </c>
      <c r="AF1473" s="1250" t="s">
        <v>364</v>
      </c>
      <c r="AG1473" s="1250" t="s">
        <v>87</v>
      </c>
      <c r="AH1473" s="1250" t="s">
        <v>344</v>
      </c>
      <c r="AI1473" s="152" t="s">
        <v>4809</v>
      </c>
      <c r="AJ1473" s="1190" t="s">
        <v>58</v>
      </c>
      <c r="AK1473" s="1335" t="s">
        <v>4420</v>
      </c>
      <c r="AL1473" s="1154" t="s">
        <v>2578</v>
      </c>
      <c r="AM1473" s="1293">
        <v>45264.815520833334</v>
      </c>
      <c r="AN1473" s="1154" t="s">
        <v>49</v>
      </c>
      <c r="AO1473" s="1371">
        <v>45279</v>
      </c>
      <c r="AP1473" s="1154">
        <v>2</v>
      </c>
      <c r="AQ1473" s="171">
        <v>2</v>
      </c>
      <c r="AR1473" s="196">
        <v>2</v>
      </c>
      <c r="AS1473" s="1403" t="s">
        <v>47</v>
      </c>
      <c r="AT1473" s="1161" t="s">
        <v>48</v>
      </c>
      <c r="AU1473" s="164" t="s">
        <v>47</v>
      </c>
      <c r="AW1473" s="164"/>
      <c r="AX1473" s="152"/>
      <c r="AY1473" s="164"/>
      <c r="AZ1473" s="152"/>
      <c r="BA1473" s="152"/>
      <c r="BB1473" s="164"/>
      <c r="BC1473" s="164"/>
      <c r="BD1473" s="164"/>
      <c r="BE1473" s="164"/>
      <c r="BF1473" s="164"/>
      <c r="BG1473" s="1439">
        <f t="shared" si="552"/>
        <v>6</v>
      </c>
      <c r="BH1473" s="1342">
        <f t="shared" si="553"/>
        <v>8</v>
      </c>
      <c r="BI1473" s="1439">
        <f t="shared" si="554"/>
        <v>2</v>
      </c>
      <c r="BJ1473" s="1442" t="str">
        <f t="shared" si="555"/>
        <v>2 AÑOS REZAGO</v>
      </c>
      <c r="BK1473" s="164"/>
    </row>
    <row r="1474" spans="1:63" ht="18.75" customHeight="1">
      <c r="A1474" s="1151">
        <v>1233</v>
      </c>
      <c r="B1474" t="s">
        <v>5311</v>
      </c>
      <c r="C1474" s="1154" t="s">
        <v>33</v>
      </c>
      <c r="D1474" s="1154" t="s">
        <v>33</v>
      </c>
      <c r="E1474" s="1068" t="s">
        <v>335</v>
      </c>
      <c r="F1474" s="1068">
        <v>907587102</v>
      </c>
      <c r="G1474" s="1061" t="str">
        <f>CONCATENATE(MID(Q1474,3,2),MID(P1474,1,2),MID(H1474,1,2),MID(I1474,1,2),MID(J1474,1,2), MID(K1474,1,2),MID(L1474,1,1))</f>
        <v>2011YAVAVIISN</v>
      </c>
      <c r="H1474" s="1182" t="s">
        <v>5812</v>
      </c>
      <c r="I1474" s="1182" t="s">
        <v>1182</v>
      </c>
      <c r="J1474" s="1182" t="s">
        <v>3542</v>
      </c>
      <c r="K1474" s="1182" t="s">
        <v>1038</v>
      </c>
      <c r="L1474" s="1154" t="s">
        <v>1938</v>
      </c>
      <c r="M1474" s="1161" t="s">
        <v>1938</v>
      </c>
      <c r="N1474" s="1219">
        <v>44146</v>
      </c>
      <c r="O1474" s="1071">
        <v>11</v>
      </c>
      <c r="P1474" s="1071">
        <v>11</v>
      </c>
      <c r="Q1474" s="1071">
        <v>2020</v>
      </c>
      <c r="R1474" s="1232">
        <f t="shared" ca="1" si="550"/>
        <v>3</v>
      </c>
      <c r="S1474" s="1069" t="s">
        <v>4809</v>
      </c>
      <c r="T1474" s="1064" t="s">
        <v>1939</v>
      </c>
      <c r="U1474" s="1068">
        <v>92105495</v>
      </c>
      <c r="V1474" s="1064" t="s">
        <v>53</v>
      </c>
      <c r="W1474" s="1152" t="s">
        <v>47</v>
      </c>
      <c r="X1474" s="1153" t="str">
        <f t="shared" si="551"/>
        <v>9603VASEJOROV</v>
      </c>
      <c r="Y1474" s="1068" t="s">
        <v>1182</v>
      </c>
      <c r="Z1474" s="1068" t="s">
        <v>5243</v>
      </c>
      <c r="AA1474" s="1068" t="s">
        <v>6017</v>
      </c>
      <c r="AB1474" s="1068" t="s">
        <v>444</v>
      </c>
      <c r="AC1474" s="1151" t="s">
        <v>56</v>
      </c>
      <c r="AD1474" s="1164" t="s">
        <v>111</v>
      </c>
      <c r="AE1474" s="1287">
        <v>35135</v>
      </c>
      <c r="AF1474" s="1261" t="s">
        <v>65</v>
      </c>
      <c r="AG1474" s="1261" t="s">
        <v>88</v>
      </c>
      <c r="AH1474" s="1261" t="s">
        <v>334</v>
      </c>
      <c r="AI1474" s="1154" t="s">
        <v>4809</v>
      </c>
      <c r="AJ1474" s="1064" t="s">
        <v>112</v>
      </c>
      <c r="AK1474" s="1068" t="s">
        <v>40</v>
      </c>
      <c r="AL1474" s="1154" t="s">
        <v>2578</v>
      </c>
      <c r="AM1474" s="1351">
        <v>45303.734434780097</v>
      </c>
      <c r="AN1474" s="1154" t="s">
        <v>49</v>
      </c>
      <c r="AO1474" s="1362">
        <v>45313</v>
      </c>
      <c r="AP1474" s="1151">
        <v>1</v>
      </c>
      <c r="AQ1474" s="1064">
        <v>1</v>
      </c>
      <c r="AR1474" s="1064">
        <v>1</v>
      </c>
      <c r="AS1474" s="1405" t="s">
        <v>47</v>
      </c>
      <c r="AT1474" s="164" t="s">
        <v>1210</v>
      </c>
      <c r="AU1474"/>
      <c r="AW1474" s="1062"/>
      <c r="AX1474" s="1357"/>
      <c r="AY1474" s="1062"/>
      <c r="AZ1474" s="152"/>
      <c r="BA1474" s="152"/>
      <c r="BB1474"/>
      <c r="BC1474"/>
      <c r="BD1474"/>
      <c r="BE1474"/>
      <c r="BF1474"/>
      <c r="BG1474" s="1439">
        <f t="shared" si="552"/>
        <v>6</v>
      </c>
      <c r="BH1474" s="1342">
        <f t="shared" si="553"/>
        <v>3</v>
      </c>
      <c r="BI1474" s="1439">
        <f t="shared" si="554"/>
        <v>-3</v>
      </c>
      <c r="BJ1474" s="1442" t="str">
        <f t="shared" si="555"/>
        <v>NO TIENE REZAGO</v>
      </c>
      <c r="BK1474"/>
    </row>
    <row r="1475" spans="1:63" ht="18.75" customHeight="1">
      <c r="A1475" s="1151">
        <v>1068</v>
      </c>
      <c r="B1475" t="s">
        <v>4811</v>
      </c>
      <c r="C1475" s="1154" t="s">
        <v>33</v>
      </c>
      <c r="D1475" s="1154" t="s">
        <v>33</v>
      </c>
      <c r="E1475" s="1158" t="s">
        <v>60</v>
      </c>
      <c r="F1475" s="1161">
        <v>915048273</v>
      </c>
      <c r="G1475" s="1061" t="str">
        <f>CONCATENATE(MID(Q1475,3,2),MID(P1475,1,2),MID(H1475,1,2),MID(I1475,1,2),MID(J1475,1,2), MID(K1475,1,2),MID(L1475,1,1))</f>
        <v>174YALOYAVIS</v>
      </c>
      <c r="H1475" s="1180" t="s">
        <v>2490</v>
      </c>
      <c r="I1475" s="1180" t="s">
        <v>2273</v>
      </c>
      <c r="J1475" s="1180" t="s">
        <v>4798</v>
      </c>
      <c r="K1475" s="1180" t="s">
        <v>1158</v>
      </c>
      <c r="L1475" s="1154" t="s">
        <v>57</v>
      </c>
      <c r="M1475" s="1217" t="s">
        <v>57</v>
      </c>
      <c r="N1475" s="1218">
        <v>42852</v>
      </c>
      <c r="O1475" s="196">
        <v>27</v>
      </c>
      <c r="P1475" s="196">
        <v>4</v>
      </c>
      <c r="Q1475" s="196">
        <v>2017</v>
      </c>
      <c r="R1475" s="1232">
        <f t="shared" ca="1" si="550"/>
        <v>6</v>
      </c>
      <c r="S1475" s="1154" t="s">
        <v>4809</v>
      </c>
      <c r="T1475" s="1163" t="s">
        <v>2590</v>
      </c>
      <c r="U1475" s="1259" t="s">
        <v>327</v>
      </c>
      <c r="V1475" s="1070" t="s">
        <v>2631</v>
      </c>
      <c r="W1475" s="1152" t="s">
        <v>47</v>
      </c>
      <c r="X1475" s="1153" t="str">
        <f t="shared" si="551"/>
        <v>9108YALOXIELV</v>
      </c>
      <c r="Y1475" s="1180" t="s">
        <v>2490</v>
      </c>
      <c r="Z1475" s="1180" t="s">
        <v>2273</v>
      </c>
      <c r="AA1475" s="1180" t="s">
        <v>4550</v>
      </c>
      <c r="AB1475" s="1180" t="s">
        <v>4714</v>
      </c>
      <c r="AC1475" s="1151" t="s">
        <v>56</v>
      </c>
      <c r="AD1475" s="1164" t="s">
        <v>57</v>
      </c>
      <c r="AE1475" s="1301">
        <v>33457</v>
      </c>
      <c r="AF1475" s="1250" t="s">
        <v>216</v>
      </c>
      <c r="AG1475" s="1250" t="s">
        <v>394</v>
      </c>
      <c r="AH1475" s="1250" t="s">
        <v>156</v>
      </c>
      <c r="AI1475" s="152" t="s">
        <v>4809</v>
      </c>
      <c r="AJ1475" s="1190" t="s">
        <v>58</v>
      </c>
      <c r="AK1475" s="196">
        <v>22290728</v>
      </c>
      <c r="AL1475" s="1154" t="s">
        <v>2578</v>
      </c>
      <c r="AM1475" s="1293">
        <v>45250.754634074074</v>
      </c>
      <c r="AN1475" s="1154"/>
      <c r="AO1475" s="1373"/>
      <c r="AP1475" s="1154"/>
      <c r="AQ1475" s="171"/>
      <c r="AR1475" s="196"/>
      <c r="AS1475" s="1403" t="s">
        <v>47</v>
      </c>
      <c r="AT1475" s="1161" t="s">
        <v>67</v>
      </c>
      <c r="AU1475" s="164" t="s">
        <v>47</v>
      </c>
      <c r="AW1475" s="164"/>
      <c r="AX1475" s="152"/>
      <c r="AY1475" s="164"/>
      <c r="AZ1475" s="152"/>
      <c r="BA1475" s="152"/>
      <c r="BB1475" s="164"/>
      <c r="BC1475" s="164"/>
      <c r="BD1475" s="164"/>
      <c r="BE1475" s="164"/>
      <c r="BF1475" s="164"/>
      <c r="BG1475" s="1439">
        <f t="shared" si="552"/>
        <v>6</v>
      </c>
      <c r="BH1475" s="1342">
        <f t="shared" si="553"/>
        <v>6</v>
      </c>
      <c r="BI1475" s="1439">
        <f t="shared" si="554"/>
        <v>0</v>
      </c>
      <c r="BJ1475" s="1442" t="str">
        <f t="shared" si="555"/>
        <v>NO TIENE REZAGO</v>
      </c>
      <c r="BK1475" s="164"/>
    </row>
    <row r="1476" spans="1:63" ht="18.75" customHeight="1">
      <c r="A1476" s="1151">
        <v>1080</v>
      </c>
      <c r="B1476" t="s">
        <v>5311</v>
      </c>
      <c r="C1476" s="1154" t="s">
        <v>33</v>
      </c>
      <c r="D1476" s="1154" t="s">
        <v>33</v>
      </c>
      <c r="E1476" s="1157" t="s">
        <v>68</v>
      </c>
      <c r="F1476" s="1157">
        <v>965446204</v>
      </c>
      <c r="G1476" s="1061" t="str">
        <f>CONCATENATE(MID(Q1476,3,2),MID(P1476,1,2),MID(H1476,1,2),MID(I1476,1,2),MID(J1476,1,2), MID(K1476,1,2),MID(L1476,1,1))</f>
        <v>132YEESROALS</v>
      </c>
      <c r="H1476" s="164" t="s">
        <v>5348</v>
      </c>
      <c r="I1476" s="164" t="s">
        <v>330</v>
      </c>
      <c r="J1476" s="164" t="s">
        <v>5349</v>
      </c>
      <c r="K1476" s="164" t="s">
        <v>532</v>
      </c>
      <c r="L1476" s="152" t="s">
        <v>57</v>
      </c>
      <c r="M1476" s="1217" t="s">
        <v>57</v>
      </c>
      <c r="N1476" s="1220">
        <v>41312</v>
      </c>
      <c r="O1476" s="1232">
        <v>7</v>
      </c>
      <c r="P1476" s="1232">
        <v>2</v>
      </c>
      <c r="Q1476" s="1232">
        <v>2013</v>
      </c>
      <c r="R1476" s="1232">
        <f t="shared" ca="1" si="550"/>
        <v>11</v>
      </c>
      <c r="S1476" s="1069" t="s">
        <v>4809</v>
      </c>
      <c r="T1476" s="1004" t="s">
        <v>5435</v>
      </c>
      <c r="U1476" s="1004" t="s">
        <v>40</v>
      </c>
      <c r="V1476" s="1058" t="s">
        <v>2644</v>
      </c>
      <c r="W1476" s="1152" t="s">
        <v>47</v>
      </c>
      <c r="X1476" s="1153" t="str">
        <f t="shared" si="551"/>
        <v>8512ESESMAREV</v>
      </c>
      <c r="Y1476" s="1004" t="s">
        <v>330</v>
      </c>
      <c r="Z1476" s="1004" t="s">
        <v>330</v>
      </c>
      <c r="AA1476" s="1004" t="s">
        <v>185</v>
      </c>
      <c r="AB1476" s="1004" t="s">
        <v>4316</v>
      </c>
      <c r="AC1476" s="1151" t="s">
        <v>56</v>
      </c>
      <c r="AD1476" s="1154" t="s">
        <v>42</v>
      </c>
      <c r="AE1476" s="1289">
        <v>31392</v>
      </c>
      <c r="AF1476" s="1004">
        <v>11</v>
      </c>
      <c r="AG1476" s="1004">
        <v>12</v>
      </c>
      <c r="AH1476" s="1004">
        <v>1985</v>
      </c>
      <c r="AI1476" s="1154" t="s">
        <v>4809</v>
      </c>
      <c r="AJ1476" s="1004" t="s">
        <v>42</v>
      </c>
      <c r="AK1476" s="1004" t="s">
        <v>42</v>
      </c>
      <c r="AL1476" s="1154" t="s">
        <v>2578</v>
      </c>
      <c r="AM1476" s="1353">
        <v>45265</v>
      </c>
      <c r="AN1476" s="1154" t="s">
        <v>49</v>
      </c>
      <c r="AO1476" s="1353">
        <v>45295</v>
      </c>
      <c r="AP1476" s="1157">
        <v>2</v>
      </c>
      <c r="AQ1476" s="1232">
        <v>1</v>
      </c>
      <c r="AR1476" s="1232">
        <v>1</v>
      </c>
      <c r="AS1476" s="1404" t="s">
        <v>47</v>
      </c>
      <c r="AT1476" s="171" t="s">
        <v>5498</v>
      </c>
      <c r="AU1476" s="164"/>
      <c r="AV1476" s="152" t="s">
        <v>47</v>
      </c>
      <c r="AW1476" s="1232" t="s">
        <v>5439</v>
      </c>
      <c r="AX1476" s="1353">
        <v>45271</v>
      </c>
      <c r="AY1476" s="1004"/>
      <c r="AZ1476" s="152"/>
      <c r="BA1476" s="152"/>
      <c r="BB1476" s="164"/>
      <c r="BC1476" s="164"/>
      <c r="BD1476" s="164"/>
      <c r="BE1476" s="164"/>
      <c r="BF1476" s="164"/>
      <c r="BG1476" s="1439">
        <f t="shared" si="552"/>
        <v>9</v>
      </c>
      <c r="BH1476" s="1342">
        <f t="shared" si="553"/>
        <v>11</v>
      </c>
      <c r="BI1476" s="1439">
        <f t="shared" si="554"/>
        <v>2</v>
      </c>
      <c r="BJ1476" s="1442" t="str">
        <f t="shared" si="555"/>
        <v>2 AÑOS REZAGO</v>
      </c>
      <c r="BK1476"/>
    </row>
    <row r="1477" spans="1:63" ht="18.75" customHeight="1">
      <c r="A1477" s="1151">
        <v>685</v>
      </c>
      <c r="B1477" s="1152" t="s">
        <v>2836</v>
      </c>
      <c r="C1477" s="1154" t="s">
        <v>33</v>
      </c>
      <c r="D1477" s="1154" t="s">
        <v>33</v>
      </c>
      <c r="E1477" s="1154" t="s">
        <v>193</v>
      </c>
      <c r="F1477" s="1154">
        <v>966169573</v>
      </c>
      <c r="G1477" s="1061" t="str">
        <f>CONCATENATE(MID(Q1477,3,2),MID(P1477,1,2),MID(H1477,1,2),MID(I1477,1,2),MID(J1477,1,2), MID(K1477,1,2),MID(L1477,1,1))</f>
        <v>188YRGAELABS</v>
      </c>
      <c r="H1477" s="164" t="s">
        <v>1736</v>
      </c>
      <c r="I1477" s="164" t="s">
        <v>420</v>
      </c>
      <c r="J1477" s="164" t="s">
        <v>2735</v>
      </c>
      <c r="K1477" s="164" t="s">
        <v>2581</v>
      </c>
      <c r="L1477" s="1154" t="s">
        <v>57</v>
      </c>
      <c r="M1477" s="1217" t="s">
        <v>57</v>
      </c>
      <c r="N1477" s="1218">
        <v>43317</v>
      </c>
      <c r="O1477" s="196">
        <v>5</v>
      </c>
      <c r="P1477" s="196">
        <v>8</v>
      </c>
      <c r="Q1477" s="196">
        <v>2018</v>
      </c>
      <c r="R1477" s="1232">
        <f t="shared" ca="1" si="550"/>
        <v>5</v>
      </c>
      <c r="S1477" s="1154" t="s">
        <v>4808</v>
      </c>
      <c r="T1477" s="1163" t="s">
        <v>2590</v>
      </c>
      <c r="U1477" s="1249" t="s">
        <v>562</v>
      </c>
      <c r="V1477" s="1076" t="s">
        <v>53</v>
      </c>
      <c r="W1477" s="1152" t="s">
        <v>47</v>
      </c>
      <c r="X1477" s="1153" t="str">
        <f t="shared" si="551"/>
        <v>898YRGAYUNIV</v>
      </c>
      <c r="Y1477" s="1154" t="s">
        <v>1736</v>
      </c>
      <c r="Z1477" s="1154" t="s">
        <v>420</v>
      </c>
      <c r="AA1477" s="1154" t="s">
        <v>1737</v>
      </c>
      <c r="AB1477" s="1161" t="s">
        <v>53</v>
      </c>
      <c r="AC1477" s="1151" t="s">
        <v>56</v>
      </c>
      <c r="AD1477" s="1164" t="s">
        <v>57</v>
      </c>
      <c r="AE1477" s="1286">
        <v>32725</v>
      </c>
      <c r="AF1477" s="164" t="s">
        <v>180</v>
      </c>
      <c r="AG1477" s="164" t="s">
        <v>73</v>
      </c>
      <c r="AH1477" s="164" t="s">
        <v>145</v>
      </c>
      <c r="AI1477" s="152" t="s">
        <v>4809</v>
      </c>
      <c r="AJ1477" s="1190" t="s">
        <v>58</v>
      </c>
      <c r="AK1477" s="1330" t="s">
        <v>1738</v>
      </c>
      <c r="AL1477" s="1154" t="s">
        <v>2578</v>
      </c>
      <c r="AM1477" s="1312">
        <v>45203.950613425928</v>
      </c>
      <c r="AN1477" s="1154" t="s">
        <v>49</v>
      </c>
      <c r="AO1477" s="1371">
        <v>45258</v>
      </c>
      <c r="AP1477" s="1154">
        <v>1</v>
      </c>
      <c r="AQ1477" s="171">
        <v>1</v>
      </c>
      <c r="AR1477" s="171">
        <v>1</v>
      </c>
      <c r="AS1477" s="1152" t="s">
        <v>47</v>
      </c>
      <c r="AT1477" s="1154" t="s">
        <v>48</v>
      </c>
      <c r="AU1477" s="398" t="s">
        <v>47</v>
      </c>
      <c r="AV1477" s="1154"/>
      <c r="AW1477" s="164"/>
      <c r="AX1477" s="1154"/>
      <c r="AY1477" s="164"/>
      <c r="AZ1477" s="1154"/>
      <c r="BA1477" s="1154"/>
      <c r="BB1477" s="164"/>
      <c r="BC1477" s="164"/>
      <c r="BD1477" s="164"/>
      <c r="BE1477" s="164"/>
      <c r="BF1477" s="164"/>
      <c r="BG1477" s="1439">
        <f t="shared" si="552"/>
        <v>6</v>
      </c>
      <c r="BH1477" s="1342">
        <f t="shared" si="553"/>
        <v>5</v>
      </c>
      <c r="BI1477" s="1439">
        <f t="shared" si="554"/>
        <v>-1</v>
      </c>
      <c r="BJ1477" s="1442" t="str">
        <f t="shared" si="555"/>
        <v>NO TIENE REZAGO</v>
      </c>
      <c r="BK1477" s="164"/>
    </row>
    <row r="1478" spans="1:63" ht="18.75" customHeight="1">
      <c r="A1478" s="1151">
        <v>1242</v>
      </c>
      <c r="B1478" t="s">
        <v>5311</v>
      </c>
      <c r="C1478" s="1154" t="s">
        <v>33</v>
      </c>
      <c r="D1478" s="1154" t="s">
        <v>33</v>
      </c>
      <c r="E1478" s="1068" t="s">
        <v>335</v>
      </c>
      <c r="F1478" s="1068">
        <v>907587102</v>
      </c>
      <c r="G1478" s="1061" t="str">
        <f>CONCATENATE(MID(Q1478,3,2),MID(P1478,1,2),MID(H1478,1,2),MID(I1478,1,2),MID(J1478,1,2), MID(K1478,1,2),MID(L1478,1,1))</f>
        <v>174YZVARIANP</v>
      </c>
      <c r="H1478" s="1182" t="s">
        <v>5824</v>
      </c>
      <c r="I1478" s="1182" t="s">
        <v>1182</v>
      </c>
      <c r="J1478" s="1182" t="s">
        <v>5825</v>
      </c>
      <c r="K1478" s="1182" t="s">
        <v>2163</v>
      </c>
      <c r="L1478" s="1151" t="s">
        <v>42</v>
      </c>
      <c r="M1478" s="1064" t="s">
        <v>42</v>
      </c>
      <c r="N1478" s="1219">
        <v>42835</v>
      </c>
      <c r="O1478" s="1071">
        <v>10</v>
      </c>
      <c r="P1478" s="1071">
        <v>4</v>
      </c>
      <c r="Q1478" s="1071">
        <v>2017</v>
      </c>
      <c r="R1478" s="1232">
        <f t="shared" ca="1" si="550"/>
        <v>6</v>
      </c>
      <c r="S1478" s="1162" t="s">
        <v>4808</v>
      </c>
      <c r="T1478" s="1064" t="s">
        <v>42</v>
      </c>
      <c r="U1478" s="1255" t="s">
        <v>5826</v>
      </c>
      <c r="V1478" s="1064" t="s">
        <v>53</v>
      </c>
      <c r="W1478" s="1152" t="s">
        <v>47</v>
      </c>
      <c r="X1478" s="1153" t="str">
        <f t="shared" si="551"/>
        <v>9603VASEJOROV</v>
      </c>
      <c r="Y1478" s="1068" t="s">
        <v>1182</v>
      </c>
      <c r="Z1478" s="1068" t="s">
        <v>5243</v>
      </c>
      <c r="AA1478" s="1068" t="s">
        <v>6017</v>
      </c>
      <c r="AB1478" s="1068" t="s">
        <v>444</v>
      </c>
      <c r="AC1478" s="1151" t="s">
        <v>56</v>
      </c>
      <c r="AD1478" s="1164" t="s">
        <v>111</v>
      </c>
      <c r="AE1478" s="1287">
        <v>35135</v>
      </c>
      <c r="AF1478" s="1261" t="s">
        <v>65</v>
      </c>
      <c r="AG1478" s="1261" t="s">
        <v>88</v>
      </c>
      <c r="AH1478" s="1261" t="s">
        <v>334</v>
      </c>
      <c r="AI1478" s="1154" t="s">
        <v>4809</v>
      </c>
      <c r="AJ1478" s="1064" t="s">
        <v>112</v>
      </c>
      <c r="AK1478" s="1068" t="s">
        <v>40</v>
      </c>
      <c r="AL1478" s="1154" t="s">
        <v>2578</v>
      </c>
      <c r="AM1478" s="1351">
        <v>45303.732045474535</v>
      </c>
      <c r="AN1478" s="1154"/>
      <c r="AO1478" s="1362"/>
      <c r="AP1478" s="1151"/>
      <c r="AQ1478" s="1064"/>
      <c r="AR1478" s="1064"/>
      <c r="AS1478" s="1152" t="s">
        <v>47</v>
      </c>
      <c r="AT1478" s="164" t="s">
        <v>1210</v>
      </c>
      <c r="AU1478"/>
      <c r="AW1478" s="1062"/>
      <c r="AX1478" s="1357"/>
      <c r="AY1478" s="1062"/>
      <c r="AZ1478" s="152"/>
      <c r="BA1478" s="152"/>
      <c r="BB1478"/>
      <c r="BC1478"/>
      <c r="BD1478"/>
      <c r="BE1478"/>
      <c r="BF1478"/>
      <c r="BG1478" s="1439">
        <f t="shared" si="552"/>
        <v>6</v>
      </c>
      <c r="BH1478" s="1342">
        <f t="shared" si="553"/>
        <v>6</v>
      </c>
      <c r="BI1478" s="1439">
        <f t="shared" si="554"/>
        <v>0</v>
      </c>
      <c r="BJ1478" s="1442" t="str">
        <f t="shared" si="555"/>
        <v>NO TIENE REZAGO</v>
      </c>
      <c r="BK1478"/>
    </row>
    <row r="1479" spans="1:63" ht="18.75" customHeight="1">
      <c r="A1479" s="1151">
        <v>1259</v>
      </c>
      <c r="B1479" t="s">
        <v>5311</v>
      </c>
      <c r="C1479" s="1154" t="s">
        <v>33</v>
      </c>
      <c r="D1479" s="1154" t="s">
        <v>33</v>
      </c>
      <c r="E1479" s="1068" t="s">
        <v>335</v>
      </c>
      <c r="F1479" s="1068">
        <v>907587102</v>
      </c>
      <c r="G1479" s="1061" t="str">
        <f>CONCATENATE(MID(Q1479,3,2),MID(P1479,1,2),MID(H1479,1,2),MID(I1479,1,2),MID(J1479,1,2), MID(K1479,1,2),MID(L1479,1,1))</f>
        <v>1511YZVAROJOP</v>
      </c>
      <c r="H1479" s="1182" t="s">
        <v>5824</v>
      </c>
      <c r="I1479" s="1182" t="s">
        <v>1182</v>
      </c>
      <c r="J1479" s="1182" t="s">
        <v>5864</v>
      </c>
      <c r="K1479" s="1182" t="s">
        <v>5865</v>
      </c>
      <c r="L1479" s="1151" t="s">
        <v>42</v>
      </c>
      <c r="M1479" s="1064" t="s">
        <v>42</v>
      </c>
      <c r="N1479" s="1219">
        <v>42317</v>
      </c>
      <c r="O1479" s="1071">
        <v>9</v>
      </c>
      <c r="P1479" s="1071">
        <v>11</v>
      </c>
      <c r="Q1479" s="1071">
        <v>2015</v>
      </c>
      <c r="R1479" s="1232">
        <f t="shared" ca="1" si="550"/>
        <v>8</v>
      </c>
      <c r="S1479" s="1069" t="s">
        <v>4809</v>
      </c>
      <c r="T1479" s="1064" t="s">
        <v>42</v>
      </c>
      <c r="U1479" s="1255" t="s">
        <v>5866</v>
      </c>
      <c r="V1479" s="1058" t="s">
        <v>2588</v>
      </c>
      <c r="W1479" s="1152" t="s">
        <v>47</v>
      </c>
      <c r="X1479" s="1153" t="str">
        <f t="shared" si="551"/>
        <v>9603VASEJOROV</v>
      </c>
      <c r="Y1479" s="1068" t="s">
        <v>1182</v>
      </c>
      <c r="Z1479" s="1068" t="s">
        <v>5243</v>
      </c>
      <c r="AA1479" s="1068" t="s">
        <v>6032</v>
      </c>
      <c r="AB1479" s="1068" t="s">
        <v>444</v>
      </c>
      <c r="AC1479" s="1151" t="s">
        <v>56</v>
      </c>
      <c r="AD1479" s="1164" t="s">
        <v>111</v>
      </c>
      <c r="AE1479" s="1287">
        <v>35135</v>
      </c>
      <c r="AF1479" s="1261" t="s">
        <v>65</v>
      </c>
      <c r="AG1479" s="1261" t="s">
        <v>88</v>
      </c>
      <c r="AH1479" s="1261" t="s">
        <v>334</v>
      </c>
      <c r="AI1479" s="1154" t="s">
        <v>4809</v>
      </c>
      <c r="AJ1479" s="1064" t="s">
        <v>112</v>
      </c>
      <c r="AK1479" s="1068" t="s">
        <v>40</v>
      </c>
      <c r="AL1479" s="1154" t="s">
        <v>2578</v>
      </c>
      <c r="AM1479" s="1351">
        <v>45303.729881898151</v>
      </c>
      <c r="AN1479" s="1154"/>
      <c r="AO1479" s="1362"/>
      <c r="AP1479" s="1151">
        <v>2</v>
      </c>
      <c r="AQ1479" s="1064"/>
      <c r="AR1479" s="1064"/>
      <c r="AS1479" s="1152" t="s">
        <v>47</v>
      </c>
      <c r="AT1479" s="164" t="s">
        <v>1210</v>
      </c>
      <c r="AU1479"/>
      <c r="AW1479" s="1062"/>
      <c r="AX1479" s="1357"/>
      <c r="AY1479" s="1062"/>
      <c r="AZ1479" s="152"/>
      <c r="BA1479" s="152"/>
      <c r="BB1479"/>
      <c r="BC1479"/>
      <c r="BD1479"/>
      <c r="BE1479"/>
      <c r="BF1479"/>
      <c r="BG1479" s="1439">
        <f t="shared" si="552"/>
        <v>7</v>
      </c>
      <c r="BH1479" s="1342">
        <f t="shared" si="553"/>
        <v>8</v>
      </c>
      <c r="BI1479" s="1439">
        <f t="shared" si="554"/>
        <v>1</v>
      </c>
      <c r="BJ1479" s="1442" t="str">
        <f t="shared" si="555"/>
        <v>NO TIENE REZAGO</v>
      </c>
      <c r="BK1479"/>
    </row>
    <row r="1480" spans="1:63" ht="18.75" customHeight="1">
      <c r="A1480" s="1151">
        <v>235</v>
      </c>
      <c r="B1480" s="1152" t="s">
        <v>2836</v>
      </c>
      <c r="C1480" s="1154" t="s">
        <v>33</v>
      </c>
      <c r="D1480" s="1154" t="s">
        <v>33</v>
      </c>
      <c r="E1480" s="1154" t="s">
        <v>91</v>
      </c>
      <c r="F1480" s="1154">
        <v>938221884</v>
      </c>
      <c r="G1480" s="1061" t="str">
        <f>CONCATENATE(MID(Q1480,3,2),MID(P1480,1,2),MID(H1480,1,2),MID(I1480,1,2),MID(J1480,1,2), MID(K1480,1,2),MID(L1480,1,1))</f>
        <v>126ZABLYOALS</v>
      </c>
      <c r="H1480" s="164" t="s">
        <v>2894</v>
      </c>
      <c r="I1480" s="164" t="s">
        <v>321</v>
      </c>
      <c r="J1480" s="164" t="s">
        <v>2895</v>
      </c>
      <c r="K1480" s="164" t="s">
        <v>366</v>
      </c>
      <c r="L1480" s="1154" t="s">
        <v>57</v>
      </c>
      <c r="M1480" s="1217" t="s">
        <v>57</v>
      </c>
      <c r="N1480" s="1218">
        <v>41074</v>
      </c>
      <c r="O1480" s="196">
        <v>14</v>
      </c>
      <c r="P1480" s="196">
        <v>6</v>
      </c>
      <c r="Q1480" s="196">
        <v>2012</v>
      </c>
      <c r="R1480" s="1232">
        <f t="shared" ca="1" si="550"/>
        <v>11</v>
      </c>
      <c r="S1480" s="1154" t="s">
        <v>4808</v>
      </c>
      <c r="T1480" s="1163" t="s">
        <v>2590</v>
      </c>
      <c r="U1480" s="1154">
        <v>109</v>
      </c>
      <c r="V1480" s="1058" t="s">
        <v>2602</v>
      </c>
      <c r="W1480" s="1152" t="s">
        <v>47</v>
      </c>
      <c r="X1480" s="1153" t="str">
        <f t="shared" si="551"/>
        <v>9212BLESYODEV</v>
      </c>
      <c r="Y1480" s="164" t="s">
        <v>321</v>
      </c>
      <c r="Z1480" s="164" t="s">
        <v>330</v>
      </c>
      <c r="AA1480" s="164" t="s">
        <v>331</v>
      </c>
      <c r="AB1480" s="164" t="s">
        <v>81</v>
      </c>
      <c r="AC1480" s="1151" t="s">
        <v>56</v>
      </c>
      <c r="AD1480" s="1154" t="s">
        <v>42</v>
      </c>
      <c r="AE1480" s="1286">
        <v>33954</v>
      </c>
      <c r="AF1480" s="164" t="s">
        <v>267</v>
      </c>
      <c r="AG1480" s="164" t="s">
        <v>206</v>
      </c>
      <c r="AH1480" s="164" t="s">
        <v>115</v>
      </c>
      <c r="AI1480" s="152" t="s">
        <v>4809</v>
      </c>
      <c r="AJ1480" s="1154" t="s">
        <v>42</v>
      </c>
      <c r="AK1480" s="171">
        <v>3773952</v>
      </c>
      <c r="AL1480" s="1154" t="s">
        <v>2578</v>
      </c>
      <c r="AM1480" s="1312">
        <v>45204</v>
      </c>
      <c r="AN1480" s="1154"/>
      <c r="AO1480" s="1377"/>
      <c r="AP1480" s="1154"/>
      <c r="AQ1480" s="171"/>
      <c r="AR1480" s="171"/>
      <c r="AS1480" s="1152" t="s">
        <v>47</v>
      </c>
      <c r="AT1480" s="1154" t="s">
        <v>188</v>
      </c>
      <c r="AU1480" s="398" t="s">
        <v>47</v>
      </c>
      <c r="AV1480" s="1154"/>
      <c r="AW1480" s="164"/>
      <c r="AX1480" s="1154"/>
      <c r="AY1480" s="164"/>
      <c r="AZ1480" s="1154"/>
      <c r="BA1480" s="1154"/>
      <c r="BB1480" s="164"/>
      <c r="BC1480" s="164"/>
      <c r="BD1480" s="164"/>
      <c r="BE1480" s="164"/>
      <c r="BF1480" s="164"/>
      <c r="BG1480" s="1439">
        <f t="shared" si="552"/>
        <v>8</v>
      </c>
      <c r="BH1480" s="1342">
        <f t="shared" si="553"/>
        <v>11</v>
      </c>
      <c r="BI1480" s="1439">
        <f t="shared" si="554"/>
        <v>3</v>
      </c>
      <c r="BJ1480" s="1442" t="str">
        <f t="shared" si="555"/>
        <v>3 AÑOS REZAGO</v>
      </c>
      <c r="BK1480" s="164"/>
    </row>
    <row r="1481" spans="1:63" ht="18.75" customHeight="1">
      <c r="A1481" s="1151">
        <v>1430</v>
      </c>
      <c r="B1481" t="s">
        <v>5311</v>
      </c>
      <c r="C1481" s="1154" t="s">
        <v>5146</v>
      </c>
      <c r="D1481" t="s">
        <v>126</v>
      </c>
      <c r="E1481" s="1159" t="s">
        <v>6358</v>
      </c>
      <c r="F1481" s="1159">
        <v>901114558</v>
      </c>
      <c r="G1481" s="1061" t="str">
        <f>CONCATENATE(MID(Q1481,3,2),MID(P1481,1,2),MID(H1481,1,2),MID(I1481,1,2),MID(J1481,1,2), MID(K1481,1,2),MID(L1481,1,1))</f>
        <v>132ZARIFENAP</v>
      </c>
      <c r="H1481" s="164" t="s">
        <v>2894</v>
      </c>
      <c r="I1481" s="164" t="s">
        <v>6709</v>
      </c>
      <c r="J1481" s="164" t="s">
        <v>6710</v>
      </c>
      <c r="K1481" s="1184" t="s">
        <v>6711</v>
      </c>
      <c r="L1481" s="1069" t="s">
        <v>42</v>
      </c>
      <c r="M1481" s="1159" t="s">
        <v>42</v>
      </c>
      <c r="N1481" s="1221">
        <v>41332</v>
      </c>
      <c r="O1481" s="1233">
        <v>27</v>
      </c>
      <c r="P1481" s="1233">
        <v>2</v>
      </c>
      <c r="Q1481" s="1233">
        <v>2013</v>
      </c>
      <c r="R1481" s="1232">
        <f t="shared" ref="R1481:R1497" ca="1" si="556">DATEDIF(N1481,TODAY(),"Y")</f>
        <v>11</v>
      </c>
      <c r="S1481" s="1069" t="s">
        <v>4809</v>
      </c>
      <c r="T1481" s="1238" t="s">
        <v>6371</v>
      </c>
      <c r="U1481" s="1256" t="s">
        <v>6387</v>
      </c>
      <c r="V1481" s="1058" t="s">
        <v>2582</v>
      </c>
      <c r="W1481" s="1152" t="s">
        <v>47</v>
      </c>
      <c r="X1481" s="1153" t="str">
        <f t="shared" ref="X1481:X1497" si="557">UPPER(CONCATENATE(MID(AH1481,3,2),MID(AG1481,1,2),MID(Y1481,1,2),MID(Z1481,1,2),MID(AA1481,1,2),MID(AB1481,1,2),MID(AC1481,1,1)))</f>
        <v>839RIMAMAGAV</v>
      </c>
      <c r="Y1481" s="1184" t="s">
        <v>6410</v>
      </c>
      <c r="Z1481" s="1184" t="s">
        <v>2030</v>
      </c>
      <c r="AA1481" s="1184" t="s">
        <v>1915</v>
      </c>
      <c r="AB1481" s="1184" t="s">
        <v>172</v>
      </c>
      <c r="AC1481" s="1151" t="s">
        <v>56</v>
      </c>
      <c r="AD1481" s="1164" t="s">
        <v>111</v>
      </c>
      <c r="AE1481" s="1291">
        <v>30573</v>
      </c>
      <c r="AF1481" s="1159">
        <v>14</v>
      </c>
      <c r="AG1481" s="1159">
        <v>9</v>
      </c>
      <c r="AH1481" s="1159">
        <v>1983</v>
      </c>
      <c r="AI1481" s="1154" t="s">
        <v>4809</v>
      </c>
      <c r="AJ1481" s="1184" t="s">
        <v>112</v>
      </c>
      <c r="AK1481" s="1337" t="s">
        <v>6411</v>
      </c>
      <c r="AL1481" s="1154" t="s">
        <v>2578</v>
      </c>
      <c r="AM1481" s="1363">
        <v>45301</v>
      </c>
      <c r="AN1481" s="1154"/>
      <c r="AO1481" s="1374"/>
      <c r="AP1481" s="1069"/>
      <c r="AQ1481" s="1233">
        <v>1</v>
      </c>
      <c r="AR1481" s="1233">
        <v>1</v>
      </c>
      <c r="AS1481" s="1405" t="s">
        <v>47</v>
      </c>
      <c r="AT1481" s="164" t="s">
        <v>1494</v>
      </c>
      <c r="AU1481"/>
      <c r="AW1481" s="1159" t="s">
        <v>6424</v>
      </c>
      <c r="AX1481" s="1354"/>
      <c r="AY1481"/>
      <c r="AZ1481" s="152"/>
      <c r="BA1481" s="152"/>
      <c r="BB1481"/>
      <c r="BC1481"/>
      <c r="BD1481"/>
      <c r="BE1481"/>
      <c r="BF1481"/>
      <c r="BG1481" s="1439">
        <f t="shared" ref="BG1481:BG1497" si="558">IF(V1481="NINGUNO",6, IF(V1481="NIVEL INICIAL 3 AÑOS",6,IF(V1481="NIVEL INICIAL 4 AÑOS",6, IF(V1481="NIVEL INICIAL 5 AÑOS",6, IF(V1481="PRIMARIA - 1ER GRADO",6, IF(V1481="PRIMARIA - 2DO GRADO",7, IF(V1481="PRIMARIA - 3ER GRADO",8, IF(V1481="PRIMARIA - 4TO GRADO",9, IF(V1481="PRIMARIA - 5TO GRADO",10, IF(V1481="PRIMARIA - 6TO GRADO",11, IF(V1481="SECUNDARIA - 1ER GRADO",12, IF(V1481="SECUNDARIA - 2DO GRADO",13, IF(V1481="SECUNDARIA - 3ER GRADO",14, IF(V1481="SECUNDARIA - 4TO GRADO",15))))))))))))))</f>
        <v>10</v>
      </c>
      <c r="BH1481" s="1342">
        <f t="shared" ref="BH1481:BH1497" si="559">DATEDIF(N1481,"31/03/2024","Y")</f>
        <v>11</v>
      </c>
      <c r="BI1481" s="1439">
        <f t="shared" ref="BI1481:BI1497" si="560">BH1481-BG1481</f>
        <v>1</v>
      </c>
      <c r="BJ1481" s="1442" t="str">
        <f t="shared" ref="BJ1481:BJ1497" si="561">IF(BI1481&lt;=1,"NO TIENE REZAGO", IF(BI1481=2,"2 AÑOS REZAGO", IF(BI1481=3,"3 AÑOS REZAGO", IF(BI1481&gt;=4, "4 AÑOS REZAGO A MÁS"))))</f>
        <v>NO TIENE REZAGO</v>
      </c>
      <c r="BK1481"/>
    </row>
    <row r="1482" spans="1:63" ht="18.75" customHeight="1">
      <c r="A1482" s="1151">
        <v>1429</v>
      </c>
      <c r="B1482" t="s">
        <v>5311</v>
      </c>
      <c r="C1482" s="1154" t="s">
        <v>5146</v>
      </c>
      <c r="D1482" t="s">
        <v>126</v>
      </c>
      <c r="E1482" s="1159" t="s">
        <v>6358</v>
      </c>
      <c r="F1482" s="1159">
        <v>901114558</v>
      </c>
      <c r="G1482" s="1061" t="str">
        <f>CONCATENATE(MID(Q1482,3,2),MID(P1482,1,2),MID(H1482,1,2),MID(I1482,1,2),MID(J1482,1,2), MID(K1482,1,2),MID(L1482,1,1))</f>
        <v>0912ZARIWIJOP</v>
      </c>
      <c r="H1482" s="164" t="s">
        <v>2894</v>
      </c>
      <c r="I1482" s="164" t="s">
        <v>6709</v>
      </c>
      <c r="J1482" s="1184" t="s">
        <v>6712</v>
      </c>
      <c r="K1482" s="1184" t="s">
        <v>839</v>
      </c>
      <c r="L1482" s="1069" t="s">
        <v>42</v>
      </c>
      <c r="M1482" s="1159" t="s">
        <v>42</v>
      </c>
      <c r="N1482" s="1221">
        <v>40159</v>
      </c>
      <c r="O1482" s="1233">
        <v>12</v>
      </c>
      <c r="P1482" s="1233">
        <v>12</v>
      </c>
      <c r="Q1482" s="1233">
        <v>2009</v>
      </c>
      <c r="R1482" s="1232">
        <f t="shared" ca="1" si="556"/>
        <v>14</v>
      </c>
      <c r="S1482" s="1069" t="s">
        <v>4809</v>
      </c>
      <c r="T1482" s="1238" t="s">
        <v>6371</v>
      </c>
      <c r="U1482" s="1256" t="s">
        <v>6386</v>
      </c>
      <c r="V1482" s="1058" t="s">
        <v>2597</v>
      </c>
      <c r="W1482" s="1152" t="s">
        <v>47</v>
      </c>
      <c r="X1482" s="1153" t="str">
        <f t="shared" si="557"/>
        <v>839RIMAMAGAV</v>
      </c>
      <c r="Y1482" s="1184" t="s">
        <v>6410</v>
      </c>
      <c r="Z1482" s="1184" t="s">
        <v>2030</v>
      </c>
      <c r="AA1482" s="1184" t="s">
        <v>1915</v>
      </c>
      <c r="AB1482" s="1184" t="s">
        <v>172</v>
      </c>
      <c r="AC1482" s="1151" t="s">
        <v>56</v>
      </c>
      <c r="AD1482" s="1164" t="s">
        <v>111</v>
      </c>
      <c r="AE1482" s="1291">
        <v>30573</v>
      </c>
      <c r="AF1482" s="1159">
        <v>14</v>
      </c>
      <c r="AG1482" s="1159">
        <v>9</v>
      </c>
      <c r="AH1482" s="1159">
        <v>1983</v>
      </c>
      <c r="AI1482" s="1154" t="s">
        <v>4809</v>
      </c>
      <c r="AJ1482" s="1184" t="s">
        <v>112</v>
      </c>
      <c r="AK1482" s="1337" t="s">
        <v>6411</v>
      </c>
      <c r="AL1482" s="1154" t="s">
        <v>2578</v>
      </c>
      <c r="AM1482" s="1363">
        <v>45301</v>
      </c>
      <c r="AN1482" s="1154" t="s">
        <v>49</v>
      </c>
      <c r="AO1482" s="1374">
        <v>45301</v>
      </c>
      <c r="AP1482" s="1069">
        <v>2</v>
      </c>
      <c r="AQ1482" s="1233"/>
      <c r="AR1482" s="1233"/>
      <c r="AS1482" s="1405" t="s">
        <v>47</v>
      </c>
      <c r="AT1482" s="164" t="s">
        <v>1494</v>
      </c>
      <c r="AU1482"/>
      <c r="AW1482" s="1159" t="s">
        <v>6424</v>
      </c>
      <c r="AX1482" s="1354"/>
      <c r="AY1482"/>
      <c r="AZ1482" s="152"/>
      <c r="BA1482" s="152"/>
      <c r="BB1482"/>
      <c r="BC1482"/>
      <c r="BD1482"/>
      <c r="BE1482"/>
      <c r="BF1482"/>
      <c r="BG1482" s="1439">
        <f t="shared" si="558"/>
        <v>13</v>
      </c>
      <c r="BH1482" s="1342">
        <f t="shared" si="559"/>
        <v>14</v>
      </c>
      <c r="BI1482" s="1439">
        <f t="shared" si="560"/>
        <v>1</v>
      </c>
      <c r="BJ1482" s="1442" t="str">
        <f t="shared" si="561"/>
        <v>NO TIENE REZAGO</v>
      </c>
      <c r="BK1482"/>
    </row>
    <row r="1483" spans="1:63" ht="18.75" customHeight="1">
      <c r="A1483" s="1151">
        <v>297</v>
      </c>
      <c r="B1483" s="1152" t="s">
        <v>2836</v>
      </c>
      <c r="C1483" s="1154" t="s">
        <v>33</v>
      </c>
      <c r="D1483" s="1154" t="s">
        <v>33</v>
      </c>
      <c r="E1483" s="1154" t="s">
        <v>2048</v>
      </c>
      <c r="F1483" s="1154">
        <v>900818859</v>
      </c>
      <c r="G1483" s="1061" t="str">
        <f>CONCATENATE(MID(Q1483,3,2),MID(P1483,1,2),MID(H1483,1,2),MID(I1483,1,2),MID(J1483,1,2), MID(K1483,1,2),MID(L1483,1,1))</f>
        <v>205ZADUYVANN</v>
      </c>
      <c r="H1483" s="164" t="s">
        <v>1546</v>
      </c>
      <c r="I1483" s="164" t="s">
        <v>573</v>
      </c>
      <c r="J1483" s="164" t="s">
        <v>3008</v>
      </c>
      <c r="K1483" s="164" t="s">
        <v>1563</v>
      </c>
      <c r="L1483" s="1076" t="s">
        <v>1938</v>
      </c>
      <c r="M1483" s="1161" t="s">
        <v>1938</v>
      </c>
      <c r="N1483" s="1218">
        <v>43979</v>
      </c>
      <c r="O1483" s="196">
        <v>28</v>
      </c>
      <c r="P1483" s="196">
        <v>5</v>
      </c>
      <c r="Q1483" s="196">
        <v>2020</v>
      </c>
      <c r="R1483" s="1232">
        <f t="shared" ca="1" si="556"/>
        <v>3</v>
      </c>
      <c r="S1483" s="1154" t="s">
        <v>4809</v>
      </c>
      <c r="T1483" s="164" t="s">
        <v>2113</v>
      </c>
      <c r="U1483" s="1246" t="s">
        <v>3009</v>
      </c>
      <c r="V1483" s="1076" t="s">
        <v>53</v>
      </c>
      <c r="W1483" s="1152" t="s">
        <v>47</v>
      </c>
      <c r="X1483" s="1153" t="str">
        <f t="shared" si="557"/>
        <v>8812DUCOYOANV</v>
      </c>
      <c r="Y1483" s="164" t="s">
        <v>573</v>
      </c>
      <c r="Z1483" s="164" t="s">
        <v>574</v>
      </c>
      <c r="AA1483" s="164" t="s">
        <v>575</v>
      </c>
      <c r="AB1483" s="164" t="s">
        <v>177</v>
      </c>
      <c r="AC1483" s="1151" t="s">
        <v>56</v>
      </c>
      <c r="AD1483" s="1154" t="s">
        <v>42</v>
      </c>
      <c r="AE1483" s="1286">
        <v>32480</v>
      </c>
      <c r="AF1483" s="164" t="s">
        <v>253</v>
      </c>
      <c r="AG1483" s="164" t="s">
        <v>206</v>
      </c>
      <c r="AH1483" s="164" t="s">
        <v>254</v>
      </c>
      <c r="AI1483" s="152" t="s">
        <v>4809</v>
      </c>
      <c r="AJ1483" s="164" t="s">
        <v>42</v>
      </c>
      <c r="AK1483" s="1330" t="s">
        <v>576</v>
      </c>
      <c r="AL1483" s="1154" t="s">
        <v>2578</v>
      </c>
      <c r="AM1483" s="1293">
        <v>45226.656331018516</v>
      </c>
      <c r="AN1483" s="1154" t="s">
        <v>49</v>
      </c>
      <c r="AO1483" s="1292">
        <v>45251</v>
      </c>
      <c r="AP1483" s="1154">
        <v>1</v>
      </c>
      <c r="AQ1483" s="171">
        <v>1</v>
      </c>
      <c r="AR1483" s="171">
        <v>2</v>
      </c>
      <c r="AS1483" s="1152" t="s">
        <v>47</v>
      </c>
      <c r="AT1483" s="1154" t="s">
        <v>67</v>
      </c>
      <c r="AU1483" s="398" t="s">
        <v>47</v>
      </c>
      <c r="AV1483" s="1154"/>
      <c r="AW1483" s="164"/>
      <c r="AX1483" s="1154"/>
      <c r="AY1483" s="164"/>
      <c r="AZ1483" s="1154"/>
      <c r="BA1483" s="1154"/>
      <c r="BB1483" s="164"/>
      <c r="BC1483" s="164"/>
      <c r="BD1483" s="164"/>
      <c r="BE1483" s="164"/>
      <c r="BF1483" s="164"/>
      <c r="BG1483" s="1439">
        <f t="shared" si="558"/>
        <v>6</v>
      </c>
      <c r="BH1483" s="1342">
        <f t="shared" si="559"/>
        <v>3</v>
      </c>
      <c r="BI1483" s="1439">
        <f t="shared" si="560"/>
        <v>-3</v>
      </c>
      <c r="BJ1483" s="1442" t="str">
        <f t="shared" si="561"/>
        <v>NO TIENE REZAGO</v>
      </c>
      <c r="BK1483" s="164"/>
    </row>
    <row r="1484" spans="1:63" ht="18.75" customHeight="1">
      <c r="A1484" s="1151">
        <v>930</v>
      </c>
      <c r="B1484" t="s">
        <v>4811</v>
      </c>
      <c r="C1484" s="1154" t="s">
        <v>33</v>
      </c>
      <c r="D1484" s="1154" t="s">
        <v>33</v>
      </c>
      <c r="E1484" s="1158" t="s">
        <v>60</v>
      </c>
      <c r="F1484" s="1161">
        <v>907388920</v>
      </c>
      <c r="G1484" s="1061" t="str">
        <f>CONCATENATE(MID(Q1484,3,2),MID(P1484,1,2),MID(H1484,1,2),MID(I1484,1,2),MID(J1484,1,2), MID(K1484,1,2),MID(L1484,1,1))</f>
        <v>211ZAMEEYISS</v>
      </c>
      <c r="H1484" s="1180" t="s">
        <v>1546</v>
      </c>
      <c r="I1484" s="1180" t="s">
        <v>175</v>
      </c>
      <c r="J1484" s="1180" t="s">
        <v>4437</v>
      </c>
      <c r="K1484" s="1180" t="s">
        <v>1038</v>
      </c>
      <c r="L1484" s="1154" t="s">
        <v>57</v>
      </c>
      <c r="M1484" s="1217" t="s">
        <v>57</v>
      </c>
      <c r="N1484" s="1218">
        <v>44207</v>
      </c>
      <c r="O1484" s="196">
        <v>11</v>
      </c>
      <c r="P1484" s="196">
        <v>1</v>
      </c>
      <c r="Q1484" s="196">
        <v>2021</v>
      </c>
      <c r="R1484" s="1232">
        <f t="shared" ca="1" si="556"/>
        <v>3</v>
      </c>
      <c r="S1484" s="1154" t="s">
        <v>4809</v>
      </c>
      <c r="T1484" s="1064" t="s">
        <v>2590</v>
      </c>
      <c r="U1484" s="1250" t="s">
        <v>4438</v>
      </c>
      <c r="V1484" s="1161" t="s">
        <v>53</v>
      </c>
      <c r="W1484" s="1152" t="s">
        <v>47</v>
      </c>
      <c r="X1484" s="1153" t="str">
        <f t="shared" si="557"/>
        <v>0407MEMAELESV</v>
      </c>
      <c r="Y1484" s="1161" t="s">
        <v>175</v>
      </c>
      <c r="Z1484" s="1161" t="s">
        <v>426</v>
      </c>
      <c r="AA1484" s="1161" t="s">
        <v>4434</v>
      </c>
      <c r="AB1484" s="1161" t="s">
        <v>4435</v>
      </c>
      <c r="AC1484" s="1151" t="s">
        <v>56</v>
      </c>
      <c r="AD1484" s="1164" t="s">
        <v>57</v>
      </c>
      <c r="AE1484" s="1218">
        <v>38169</v>
      </c>
      <c r="AF1484" s="1250" t="s">
        <v>449</v>
      </c>
      <c r="AG1484" s="1250" t="s">
        <v>216</v>
      </c>
      <c r="AH1484" s="1250" t="s">
        <v>1425</v>
      </c>
      <c r="AI1484" s="152" t="s">
        <v>4809</v>
      </c>
      <c r="AJ1484" s="1190" t="s">
        <v>58</v>
      </c>
      <c r="AK1484" s="1335" t="s">
        <v>4436</v>
      </c>
      <c r="AL1484" s="1154" t="s">
        <v>2578</v>
      </c>
      <c r="AM1484" s="1293">
        <v>45255.649386574078</v>
      </c>
      <c r="AN1484" s="1154"/>
      <c r="AO1484" s="1292"/>
      <c r="AP1484" s="1154"/>
      <c r="AQ1484" s="171"/>
      <c r="AR1484" s="196"/>
      <c r="AS1484" s="1403" t="s">
        <v>47</v>
      </c>
      <c r="AT1484" s="1161" t="s">
        <v>76</v>
      </c>
      <c r="AU1484" s="164" t="s">
        <v>47</v>
      </c>
      <c r="AW1484" s="164"/>
      <c r="AX1484" s="152"/>
      <c r="AY1484" s="164"/>
      <c r="AZ1484" s="152"/>
      <c r="BA1484" s="152"/>
      <c r="BB1484" s="164"/>
      <c r="BC1484" s="164"/>
      <c r="BD1484" s="164"/>
      <c r="BE1484" s="164"/>
      <c r="BF1484" s="164"/>
      <c r="BG1484" s="1439">
        <f t="shared" si="558"/>
        <v>6</v>
      </c>
      <c r="BH1484" s="1342">
        <f t="shared" si="559"/>
        <v>3</v>
      </c>
      <c r="BI1484" s="1439">
        <f t="shared" si="560"/>
        <v>-3</v>
      </c>
      <c r="BJ1484" s="1442" t="str">
        <f t="shared" si="561"/>
        <v>NO TIENE REZAGO</v>
      </c>
      <c r="BK1484" s="164"/>
    </row>
    <row r="1485" spans="1:63" ht="18.75" customHeight="1">
      <c r="A1485" s="1151">
        <v>931</v>
      </c>
      <c r="B1485" t="s">
        <v>4811</v>
      </c>
      <c r="C1485" s="1154" t="s">
        <v>33</v>
      </c>
      <c r="D1485" s="1154" t="s">
        <v>33</v>
      </c>
      <c r="E1485" s="1158" t="s">
        <v>60</v>
      </c>
      <c r="F1485" s="1161">
        <v>907388920</v>
      </c>
      <c r="G1485" s="1061" t="str">
        <f>CONCATENATE(MID(Q1485,3,2),MID(P1485,1,2),MID(H1485,1,2),MID(I1485,1,2),MID(J1485,1,2), MID(K1485,1,2),MID(L1485,1,1))</f>
        <v>211ZAMEEYCHS</v>
      </c>
      <c r="H1485" s="1180" t="s">
        <v>1546</v>
      </c>
      <c r="I1485" s="1180" t="s">
        <v>175</v>
      </c>
      <c r="J1485" s="1180" t="s">
        <v>4439</v>
      </c>
      <c r="K1485" s="1180" t="s">
        <v>3162</v>
      </c>
      <c r="L1485" s="1154" t="s">
        <v>57</v>
      </c>
      <c r="M1485" s="1217" t="s">
        <v>57</v>
      </c>
      <c r="N1485" s="1218">
        <v>44207</v>
      </c>
      <c r="O1485" s="196">
        <v>11</v>
      </c>
      <c r="P1485" s="196">
        <v>1</v>
      </c>
      <c r="Q1485" s="196">
        <v>2021</v>
      </c>
      <c r="R1485" s="1232">
        <f t="shared" ca="1" si="556"/>
        <v>3</v>
      </c>
      <c r="S1485" s="1154" t="s">
        <v>4809</v>
      </c>
      <c r="T1485" s="1064" t="s">
        <v>2590</v>
      </c>
      <c r="U1485" s="1250" t="s">
        <v>4440</v>
      </c>
      <c r="V1485" s="1161" t="s">
        <v>53</v>
      </c>
      <c r="W1485" s="1152" t="s">
        <v>47</v>
      </c>
      <c r="X1485" s="1153" t="str">
        <f t="shared" si="557"/>
        <v>0407MEMAELESV</v>
      </c>
      <c r="Y1485" s="1161" t="s">
        <v>175</v>
      </c>
      <c r="Z1485" s="1161" t="s">
        <v>426</v>
      </c>
      <c r="AA1485" s="1161" t="s">
        <v>4434</v>
      </c>
      <c r="AB1485" s="1161" t="s">
        <v>4435</v>
      </c>
      <c r="AC1485" s="1151" t="s">
        <v>56</v>
      </c>
      <c r="AD1485" s="1164" t="s">
        <v>57</v>
      </c>
      <c r="AE1485" s="1218">
        <v>38169</v>
      </c>
      <c r="AF1485" s="1250" t="s">
        <v>449</v>
      </c>
      <c r="AG1485" s="1250" t="s">
        <v>216</v>
      </c>
      <c r="AH1485" s="1250" t="s">
        <v>1425</v>
      </c>
      <c r="AI1485" s="152" t="s">
        <v>4809</v>
      </c>
      <c r="AJ1485" s="1190" t="s">
        <v>58</v>
      </c>
      <c r="AK1485" s="1335" t="s">
        <v>4436</v>
      </c>
      <c r="AL1485" s="1154" t="s">
        <v>2578</v>
      </c>
      <c r="AM1485" s="1293">
        <v>45255.649386574078</v>
      </c>
      <c r="AN1485" s="1154"/>
      <c r="AO1485" s="1292"/>
      <c r="AP1485" s="1154"/>
      <c r="AQ1485" s="171"/>
      <c r="AR1485" s="196"/>
      <c r="AS1485" s="1403" t="s">
        <v>47</v>
      </c>
      <c r="AT1485" s="1161" t="s">
        <v>76</v>
      </c>
      <c r="AU1485" s="164" t="s">
        <v>47</v>
      </c>
      <c r="AW1485" s="164"/>
      <c r="AX1485" s="152"/>
      <c r="AY1485" s="164"/>
      <c r="AZ1485" s="152"/>
      <c r="BA1485" s="152"/>
      <c r="BB1485" s="164"/>
      <c r="BC1485" s="164"/>
      <c r="BD1485" s="164"/>
      <c r="BE1485" s="164"/>
      <c r="BF1485" s="164"/>
      <c r="BG1485" s="1439">
        <f t="shared" si="558"/>
        <v>6</v>
      </c>
      <c r="BH1485" s="1342">
        <f t="shared" si="559"/>
        <v>3</v>
      </c>
      <c r="BI1485" s="1439">
        <f t="shared" si="560"/>
        <v>-3</v>
      </c>
      <c r="BJ1485" s="1442" t="str">
        <f t="shared" si="561"/>
        <v>NO TIENE REZAGO</v>
      </c>
      <c r="BK1485" s="164"/>
    </row>
    <row r="1486" spans="1:63" ht="18.75" customHeight="1">
      <c r="A1486" s="1151">
        <v>556</v>
      </c>
      <c r="B1486" s="1152" t="s">
        <v>2836</v>
      </c>
      <c r="C1486" s="1154" t="s">
        <v>33</v>
      </c>
      <c r="D1486" s="1154" t="s">
        <v>33</v>
      </c>
      <c r="E1486" s="398" t="s">
        <v>132</v>
      </c>
      <c r="F1486" s="1154" t="s">
        <v>2058</v>
      </c>
      <c r="G1486" s="1061" t="str">
        <f>CONCATENATE(MID(Q1486,3,2),MID(P1486,1,2),MID(H1486,1,2),MID(I1486,1,2),MID(J1486,1,2), MID(K1486,1,2),MID(L1486,1,1))</f>
        <v>176ZARADAALS</v>
      </c>
      <c r="H1486" s="164" t="s">
        <v>1546</v>
      </c>
      <c r="I1486" s="164" t="s">
        <v>1380</v>
      </c>
      <c r="J1486" s="164" t="s">
        <v>3495</v>
      </c>
      <c r="K1486" s="164" t="s">
        <v>532</v>
      </c>
      <c r="L1486" s="1154" t="s">
        <v>57</v>
      </c>
      <c r="M1486" s="1217" t="s">
        <v>57</v>
      </c>
      <c r="N1486" s="1218">
        <v>42896</v>
      </c>
      <c r="O1486" s="196">
        <v>10</v>
      </c>
      <c r="P1486" s="196">
        <v>6</v>
      </c>
      <c r="Q1486" s="196">
        <v>2017</v>
      </c>
      <c r="R1486" s="1232">
        <f t="shared" ca="1" si="556"/>
        <v>6</v>
      </c>
      <c r="S1486" s="1154" t="s">
        <v>4809</v>
      </c>
      <c r="T1486" s="1163" t="s">
        <v>2590</v>
      </c>
      <c r="U1486" s="1248" t="s">
        <v>3496</v>
      </c>
      <c r="V1486" s="1076" t="s">
        <v>53</v>
      </c>
      <c r="W1486" s="1152" t="s">
        <v>47</v>
      </c>
      <c r="X1486" s="1153" t="str">
        <f t="shared" si="557"/>
        <v>8312RARODADEV</v>
      </c>
      <c r="Y1486" s="1154" t="s">
        <v>1380</v>
      </c>
      <c r="Z1486" s="1154" t="s">
        <v>338</v>
      </c>
      <c r="AA1486" s="1154" t="s">
        <v>1406</v>
      </c>
      <c r="AB1486" s="1154" t="s">
        <v>81</v>
      </c>
      <c r="AC1486" s="1151" t="s">
        <v>56</v>
      </c>
      <c r="AD1486" s="1164" t="s">
        <v>57</v>
      </c>
      <c r="AE1486" s="1293">
        <v>30668</v>
      </c>
      <c r="AF1486" s="164" t="s">
        <v>199</v>
      </c>
      <c r="AG1486" s="164" t="s">
        <v>206</v>
      </c>
      <c r="AH1486" s="164" t="s">
        <v>436</v>
      </c>
      <c r="AI1486" s="152" t="s">
        <v>4809</v>
      </c>
      <c r="AJ1486" s="1190" t="s">
        <v>58</v>
      </c>
      <c r="AK1486" s="1330" t="s">
        <v>1407</v>
      </c>
      <c r="AL1486" s="1154" t="s">
        <v>2578</v>
      </c>
      <c r="AM1486" s="1293">
        <v>45184</v>
      </c>
      <c r="AN1486" s="1154" t="s">
        <v>49</v>
      </c>
      <c r="AO1486" s="1312">
        <v>45244</v>
      </c>
      <c r="AP1486" s="1154">
        <v>1</v>
      </c>
      <c r="AQ1486" s="171">
        <v>1</v>
      </c>
      <c r="AR1486" s="171">
        <v>1</v>
      </c>
      <c r="AS1486" s="1152" t="s">
        <v>47</v>
      </c>
      <c r="AT1486" s="1154" t="s">
        <v>98</v>
      </c>
      <c r="AU1486" s="398" t="s">
        <v>47</v>
      </c>
      <c r="AV1486" s="1154"/>
      <c r="AW1486" s="164"/>
      <c r="AX1486" s="1154"/>
      <c r="AY1486" s="164"/>
      <c r="AZ1486" s="1154"/>
      <c r="BA1486" s="1154"/>
      <c r="BB1486" s="164"/>
      <c r="BC1486" s="164"/>
      <c r="BD1486" s="164"/>
      <c r="BE1486" s="164"/>
      <c r="BF1486" s="164"/>
      <c r="BG1486" s="1439">
        <f t="shared" si="558"/>
        <v>6</v>
      </c>
      <c r="BH1486" s="1342">
        <f t="shared" si="559"/>
        <v>6</v>
      </c>
      <c r="BI1486" s="1439">
        <f t="shared" si="560"/>
        <v>0</v>
      </c>
      <c r="BJ1486" s="1442" t="str">
        <f t="shared" si="561"/>
        <v>NO TIENE REZAGO</v>
      </c>
      <c r="BK1486" s="164"/>
    </row>
    <row r="1487" spans="1:63" ht="18.75" customHeight="1">
      <c r="A1487" s="1151">
        <v>1166</v>
      </c>
      <c r="B1487" t="s">
        <v>5311</v>
      </c>
      <c r="C1487" s="1154" t="s">
        <v>33</v>
      </c>
      <c r="D1487" s="1154" t="s">
        <v>33</v>
      </c>
      <c r="E1487" s="1064" t="s">
        <v>99</v>
      </c>
      <c r="F1487" s="1064">
        <v>978285766</v>
      </c>
      <c r="G1487" s="1061" t="str">
        <f>CONCATENATE(MID(Q1487,3,2),MID(P1487,1,2),MID(H1487,1,2),MID(I1487,1,2),MID(J1487,1,2), MID(K1487,1,2),MID(L1487,1,1))</f>
        <v>204ZATOBRGAN</v>
      </c>
      <c r="H1487" s="1199" t="s">
        <v>1546</v>
      </c>
      <c r="I1487" s="1199" t="s">
        <v>102</v>
      </c>
      <c r="J1487" s="1192" t="s">
        <v>5582</v>
      </c>
      <c r="K1487" s="1192" t="s">
        <v>172</v>
      </c>
      <c r="L1487" s="1154" t="s">
        <v>1938</v>
      </c>
      <c r="M1487" s="1161" t="s">
        <v>1938</v>
      </c>
      <c r="N1487" s="1226">
        <v>43934</v>
      </c>
      <c r="O1487" s="1065">
        <v>13</v>
      </c>
      <c r="P1487" s="1065">
        <v>4</v>
      </c>
      <c r="Q1487" s="1065">
        <v>2020</v>
      </c>
      <c r="R1487" s="1232">
        <f t="shared" ca="1" si="556"/>
        <v>3</v>
      </c>
      <c r="S1487" s="1069" t="s">
        <v>4809</v>
      </c>
      <c r="T1487" s="1236" t="s">
        <v>1939</v>
      </c>
      <c r="U1487" s="1268" t="s">
        <v>5583</v>
      </c>
      <c r="V1487" s="1064" t="s">
        <v>53</v>
      </c>
      <c r="W1487" s="1152" t="s">
        <v>47</v>
      </c>
      <c r="X1487" s="1153" t="str">
        <f t="shared" si="557"/>
        <v>0110ZATOLENIV</v>
      </c>
      <c r="Y1487" s="1064" t="s">
        <v>1546</v>
      </c>
      <c r="Z1487" s="1065" t="s">
        <v>102</v>
      </c>
      <c r="AA1487" s="1065" t="s">
        <v>2271</v>
      </c>
      <c r="AB1487" s="1065" t="s">
        <v>53</v>
      </c>
      <c r="AC1487" s="1151" t="s">
        <v>56</v>
      </c>
      <c r="AD1487" s="1152" t="s">
        <v>42</v>
      </c>
      <c r="AE1487" s="1282">
        <v>37194</v>
      </c>
      <c r="AF1487" s="1322" t="s">
        <v>241</v>
      </c>
      <c r="AG1487" s="1322" t="s">
        <v>114</v>
      </c>
      <c r="AH1487" s="1322" t="s">
        <v>599</v>
      </c>
      <c r="AI1487" s="1154" t="s">
        <v>4809</v>
      </c>
      <c r="AJ1487" s="1065" t="s">
        <v>42</v>
      </c>
      <c r="AK1487" s="1268" t="s">
        <v>5635</v>
      </c>
      <c r="AL1487" s="1154" t="s">
        <v>2578</v>
      </c>
      <c r="AM1487" s="1355">
        <v>45296.556435185186</v>
      </c>
      <c r="AN1487" s="1154" t="s">
        <v>49</v>
      </c>
      <c r="AO1487" s="1372">
        <v>45313</v>
      </c>
      <c r="AP1487" s="1151"/>
      <c r="AQ1487" s="1065">
        <v>1</v>
      </c>
      <c r="AR1487" s="1065">
        <v>1</v>
      </c>
      <c r="AS1487" s="1405" t="s">
        <v>47</v>
      </c>
      <c r="AT1487" s="164" t="s">
        <v>98</v>
      </c>
      <c r="AU1487" s="305"/>
      <c r="AV1487" s="152" t="s">
        <v>47</v>
      </c>
      <c r="AW1487" s="1065">
        <v>623</v>
      </c>
      <c r="AX1487" s="1350">
        <v>45314</v>
      </c>
      <c r="AY1487" s="1065" t="s">
        <v>5636</v>
      </c>
      <c r="AZ1487" s="152"/>
      <c r="BA1487" s="152"/>
      <c r="BB1487"/>
      <c r="BC1487"/>
      <c r="BD1487"/>
      <c r="BE1487"/>
      <c r="BF1487"/>
      <c r="BG1487" s="1439">
        <f t="shared" si="558"/>
        <v>6</v>
      </c>
      <c r="BH1487" s="1342">
        <f t="shared" si="559"/>
        <v>3</v>
      </c>
      <c r="BI1487" s="1439">
        <f t="shared" si="560"/>
        <v>-3</v>
      </c>
      <c r="BJ1487" s="1442" t="str">
        <f t="shared" si="561"/>
        <v>NO TIENE REZAGO</v>
      </c>
      <c r="BK1487"/>
    </row>
    <row r="1488" spans="1:63" ht="18.75" customHeight="1">
      <c r="A1488" s="1151">
        <v>259</v>
      </c>
      <c r="B1488" s="1152" t="s">
        <v>2836</v>
      </c>
      <c r="C1488" s="1154" t="s">
        <v>33</v>
      </c>
      <c r="D1488" s="1154" t="s">
        <v>33</v>
      </c>
      <c r="E1488" s="1154" t="s">
        <v>401</v>
      </c>
      <c r="F1488" s="1154">
        <v>975630406</v>
      </c>
      <c r="G1488" s="1061" t="str">
        <f>CONCATENATE(MID(Q1488,3,2),MID(P1488,1,2),MID(H1488,1,2),MID(I1488,1,2),MID(J1488,1,2), MID(K1488,1,2),MID(L1488,1,1))</f>
        <v>1910ZACAAXJOP</v>
      </c>
      <c r="H1488" s="164" t="s">
        <v>1733</v>
      </c>
      <c r="I1488" s="164" t="s">
        <v>424</v>
      </c>
      <c r="J1488" s="164" t="s">
        <v>2940</v>
      </c>
      <c r="K1488" s="164" t="s">
        <v>309</v>
      </c>
      <c r="L1488" s="1076" t="s">
        <v>42</v>
      </c>
      <c r="M1488" s="1064" t="s">
        <v>42</v>
      </c>
      <c r="N1488" s="1218">
        <v>43740</v>
      </c>
      <c r="O1488" s="196">
        <v>2</v>
      </c>
      <c r="P1488" s="196">
        <v>10</v>
      </c>
      <c r="Q1488" s="196">
        <v>2019</v>
      </c>
      <c r="R1488" s="1232">
        <f t="shared" ca="1" si="556"/>
        <v>4</v>
      </c>
      <c r="S1488" s="1154" t="s">
        <v>4808</v>
      </c>
      <c r="T1488" s="1064" t="s">
        <v>42</v>
      </c>
      <c r="U1488" s="398">
        <v>3113534</v>
      </c>
      <c r="V1488" s="1076" t="s">
        <v>53</v>
      </c>
      <c r="W1488" s="1152" t="s">
        <v>47</v>
      </c>
      <c r="X1488" s="1153" t="str">
        <f t="shared" si="557"/>
        <v>007CAVIGICOV</v>
      </c>
      <c r="Y1488" s="1154" t="s">
        <v>424</v>
      </c>
      <c r="Z1488" s="1154" t="s">
        <v>437</v>
      </c>
      <c r="AA1488" s="1154" t="s">
        <v>438</v>
      </c>
      <c r="AB1488" s="1154" t="s">
        <v>439</v>
      </c>
      <c r="AC1488" s="1151" t="s">
        <v>56</v>
      </c>
      <c r="AD1488" s="1164" t="s">
        <v>57</v>
      </c>
      <c r="AE1488" s="1292">
        <v>36713</v>
      </c>
      <c r="AF1488" s="164" t="s">
        <v>74</v>
      </c>
      <c r="AG1488" s="164" t="s">
        <v>200</v>
      </c>
      <c r="AH1488" s="164" t="s">
        <v>187</v>
      </c>
      <c r="AI1488" s="152" t="s">
        <v>4809</v>
      </c>
      <c r="AJ1488" s="1190" t="s">
        <v>58</v>
      </c>
      <c r="AK1488" s="171">
        <v>102221042</v>
      </c>
      <c r="AL1488" s="1154" t="s">
        <v>2578</v>
      </c>
      <c r="AM1488" s="1293">
        <v>45184</v>
      </c>
      <c r="AN1488" s="1154" t="s">
        <v>49</v>
      </c>
      <c r="AO1488" s="1312">
        <v>45254</v>
      </c>
      <c r="AP1488" s="1154">
        <v>1</v>
      </c>
      <c r="AQ1488" s="171">
        <v>1</v>
      </c>
      <c r="AR1488" s="171">
        <v>1</v>
      </c>
      <c r="AS1488" s="1152" t="s">
        <v>47</v>
      </c>
      <c r="AT1488" s="1154" t="s">
        <v>98</v>
      </c>
      <c r="AU1488" s="398" t="s">
        <v>47</v>
      </c>
      <c r="AV1488" s="1154"/>
      <c r="AW1488" s="164"/>
      <c r="AX1488" s="1154"/>
      <c r="AY1488" s="164"/>
      <c r="AZ1488" s="1154"/>
      <c r="BA1488" s="1154"/>
      <c r="BB1488" s="164"/>
      <c r="BC1488" s="164"/>
      <c r="BD1488" s="164"/>
      <c r="BE1488" s="164"/>
      <c r="BF1488" s="164"/>
      <c r="BG1488" s="1439">
        <f t="shared" si="558"/>
        <v>6</v>
      </c>
      <c r="BH1488" s="1342">
        <f t="shared" si="559"/>
        <v>4</v>
      </c>
      <c r="BI1488" s="1439">
        <f t="shared" si="560"/>
        <v>-2</v>
      </c>
      <c r="BJ1488" s="1442" t="str">
        <f t="shared" si="561"/>
        <v>NO TIENE REZAGO</v>
      </c>
      <c r="BK1488" s="164"/>
    </row>
    <row r="1489" spans="1:63" ht="18.75" customHeight="1">
      <c r="A1489" s="1151">
        <v>286</v>
      </c>
      <c r="B1489" s="1152" t="s">
        <v>2836</v>
      </c>
      <c r="C1489" s="1154" t="s">
        <v>33</v>
      </c>
      <c r="D1489" s="1154" t="s">
        <v>33</v>
      </c>
      <c r="E1489" s="398" t="s">
        <v>34</v>
      </c>
      <c r="F1489" s="1154">
        <v>931274659</v>
      </c>
      <c r="G1489" s="1061" t="str">
        <f>CONCATENATE(MID(Q1489,3,2),MID(P1489,1,2),MID(H1489,1,2),MID(I1489,1,2),MID(J1489,1,2), MID(K1489,1,2),MID(L1489,1,1))</f>
        <v>179ZACRHESHS</v>
      </c>
      <c r="H1489" s="164" t="s">
        <v>1733</v>
      </c>
      <c r="I1489" s="164" t="s">
        <v>519</v>
      </c>
      <c r="J1489" s="164" t="s">
        <v>2989</v>
      </c>
      <c r="K1489" s="164" t="s">
        <v>2990</v>
      </c>
      <c r="L1489" s="1154" t="s">
        <v>57</v>
      </c>
      <c r="M1489" s="1217" t="s">
        <v>57</v>
      </c>
      <c r="N1489" s="1218">
        <v>42990</v>
      </c>
      <c r="O1489" s="196">
        <v>12</v>
      </c>
      <c r="P1489" s="196">
        <v>9</v>
      </c>
      <c r="Q1489" s="196">
        <v>2017</v>
      </c>
      <c r="R1489" s="1232">
        <f t="shared" ca="1" si="556"/>
        <v>6</v>
      </c>
      <c r="S1489" s="1154" t="s">
        <v>4809</v>
      </c>
      <c r="T1489" s="1163" t="s">
        <v>2590</v>
      </c>
      <c r="U1489" s="1154">
        <v>1835</v>
      </c>
      <c r="V1489" s="1058" t="s">
        <v>2592</v>
      </c>
      <c r="W1489" s="1152" t="s">
        <v>47</v>
      </c>
      <c r="X1489" s="1153" t="str">
        <f t="shared" si="557"/>
        <v>986CRBEMIDEV</v>
      </c>
      <c r="Y1489" s="1154" t="s">
        <v>519</v>
      </c>
      <c r="Z1489" s="1154" t="s">
        <v>317</v>
      </c>
      <c r="AA1489" s="1154" t="s">
        <v>325</v>
      </c>
      <c r="AB1489" s="1154" t="s">
        <v>223</v>
      </c>
      <c r="AC1489" s="1151" t="s">
        <v>56</v>
      </c>
      <c r="AD1489" s="1164" t="s">
        <v>57</v>
      </c>
      <c r="AE1489" s="1312">
        <v>35948</v>
      </c>
      <c r="AF1489" s="164" t="s">
        <v>155</v>
      </c>
      <c r="AG1489" s="164" t="s">
        <v>74</v>
      </c>
      <c r="AH1489" s="164" t="s">
        <v>201</v>
      </c>
      <c r="AI1489" s="152" t="s">
        <v>4809</v>
      </c>
      <c r="AJ1489" s="1190" t="s">
        <v>58</v>
      </c>
      <c r="AK1489" s="171">
        <v>26434415</v>
      </c>
      <c r="AL1489" s="1154" t="s">
        <v>2578</v>
      </c>
      <c r="AM1489" s="1293">
        <v>45184</v>
      </c>
      <c r="AN1489" s="1154" t="s">
        <v>49</v>
      </c>
      <c r="AO1489" s="1312">
        <v>45254</v>
      </c>
      <c r="AP1489" s="1154">
        <v>1</v>
      </c>
      <c r="AQ1489" s="171">
        <v>1</v>
      </c>
      <c r="AR1489" s="171">
        <v>1</v>
      </c>
      <c r="AS1489" s="1152" t="s">
        <v>47</v>
      </c>
      <c r="AT1489" s="1154" t="s">
        <v>98</v>
      </c>
      <c r="AU1489" s="398" t="s">
        <v>47</v>
      </c>
      <c r="AV1489" s="1154"/>
      <c r="AW1489" s="164"/>
      <c r="AX1489" s="1154"/>
      <c r="AY1489" s="164"/>
      <c r="AZ1489" s="1154"/>
      <c r="BA1489" s="1154"/>
      <c r="BB1489" s="164"/>
      <c r="BC1489" s="164"/>
      <c r="BD1489" s="164"/>
      <c r="BE1489" s="164"/>
      <c r="BF1489" s="164"/>
      <c r="BG1489" s="1439">
        <f t="shared" si="558"/>
        <v>6</v>
      </c>
      <c r="BH1489" s="1342">
        <f t="shared" si="559"/>
        <v>6</v>
      </c>
      <c r="BI1489" s="1439">
        <f t="shared" si="560"/>
        <v>0</v>
      </c>
      <c r="BJ1489" s="1442" t="str">
        <f t="shared" si="561"/>
        <v>NO TIENE REZAGO</v>
      </c>
      <c r="BK1489" s="164"/>
    </row>
    <row r="1490" spans="1:63" ht="18.75" customHeight="1">
      <c r="A1490" s="1151">
        <v>770</v>
      </c>
      <c r="B1490" s="1152" t="s">
        <v>2836</v>
      </c>
      <c r="C1490" s="1154" t="s">
        <v>50</v>
      </c>
      <c r="D1490" s="164" t="s">
        <v>77</v>
      </c>
      <c r="E1490" s="1164" t="s">
        <v>780</v>
      </c>
      <c r="F1490" s="1164" t="s">
        <v>1521</v>
      </c>
      <c r="G1490" s="1061" t="str">
        <f>CONCATENATE(MID(Q1490,3,2),MID(P1490,1,2),MID(H1490,1,2),MID(I1490,1,2),MID(J1490,1,2), MID(K1490,1,2),MID(L1490,1,1))</f>
        <v>197ZASAKEISS</v>
      </c>
      <c r="H1490" s="1190" t="s">
        <v>1733</v>
      </c>
      <c r="I1490" s="1190" t="s">
        <v>846</v>
      </c>
      <c r="J1490" s="1190" t="s">
        <v>3837</v>
      </c>
      <c r="K1490" s="1190" t="s">
        <v>1038</v>
      </c>
      <c r="L1490" s="1154" t="s">
        <v>57</v>
      </c>
      <c r="M1490" s="1217" t="s">
        <v>57</v>
      </c>
      <c r="N1490" s="1218">
        <v>43668</v>
      </c>
      <c r="O1490" s="196">
        <v>22</v>
      </c>
      <c r="P1490" s="196">
        <v>7</v>
      </c>
      <c r="Q1490" s="196">
        <v>2019</v>
      </c>
      <c r="R1490" s="1232">
        <f t="shared" ca="1" si="556"/>
        <v>4</v>
      </c>
      <c r="S1490" s="1154" t="s">
        <v>4809</v>
      </c>
      <c r="T1490" s="1163" t="s">
        <v>2590</v>
      </c>
      <c r="U1490" s="1262">
        <v>128</v>
      </c>
      <c r="V1490" s="1076" t="s">
        <v>53</v>
      </c>
      <c r="W1490" s="1152" t="s">
        <v>47</v>
      </c>
      <c r="X1490" s="1153" t="str">
        <f t="shared" si="557"/>
        <v>968SANIGLALV</v>
      </c>
      <c r="Y1490" s="1190" t="s">
        <v>846</v>
      </c>
      <c r="Z1490" s="1190" t="s">
        <v>53</v>
      </c>
      <c r="AA1490" s="1190" t="s">
        <v>1522</v>
      </c>
      <c r="AB1490" s="1190" t="s">
        <v>532</v>
      </c>
      <c r="AC1490" s="1151" t="s">
        <v>56</v>
      </c>
      <c r="AD1490" s="1164" t="s">
        <v>57</v>
      </c>
      <c r="AE1490" s="1311">
        <v>35302</v>
      </c>
      <c r="AF1490" s="164" t="s">
        <v>274</v>
      </c>
      <c r="AG1490" s="164" t="s">
        <v>73</v>
      </c>
      <c r="AH1490" s="164" t="s">
        <v>334</v>
      </c>
      <c r="AI1490" s="152" t="s">
        <v>4809</v>
      </c>
      <c r="AJ1490" s="1190" t="s">
        <v>58</v>
      </c>
      <c r="AK1490" s="1339">
        <v>25314565</v>
      </c>
      <c r="AL1490" s="1164" t="s">
        <v>2578</v>
      </c>
      <c r="AM1490" s="1364">
        <v>45227</v>
      </c>
      <c r="AN1490" s="398" t="s">
        <v>788</v>
      </c>
      <c r="AO1490" s="1371">
        <v>45258</v>
      </c>
      <c r="AP1490" s="1164">
        <v>3</v>
      </c>
      <c r="AQ1490" s="1339">
        <v>3</v>
      </c>
      <c r="AR1490" s="1339">
        <v>2</v>
      </c>
      <c r="AS1490" s="1152" t="s">
        <v>47</v>
      </c>
      <c r="AT1490" s="1154" t="s">
        <v>59</v>
      </c>
      <c r="AU1490" s="398" t="s">
        <v>47</v>
      </c>
      <c r="AV1490" s="1154"/>
      <c r="AW1490" s="164"/>
      <c r="AX1490" s="1154"/>
      <c r="AY1490" s="164"/>
      <c r="AZ1490" s="1154"/>
      <c r="BA1490" s="1154"/>
      <c r="BB1490" s="164"/>
      <c r="BC1490" s="164"/>
      <c r="BD1490" s="164"/>
      <c r="BE1490" s="164"/>
      <c r="BF1490" s="164"/>
      <c r="BG1490" s="1439">
        <f t="shared" si="558"/>
        <v>6</v>
      </c>
      <c r="BH1490" s="1342">
        <f t="shared" si="559"/>
        <v>4</v>
      </c>
      <c r="BI1490" s="1439">
        <f t="shared" si="560"/>
        <v>-2</v>
      </c>
      <c r="BJ1490" s="1442" t="str">
        <f t="shared" si="561"/>
        <v>NO TIENE REZAGO</v>
      </c>
      <c r="BK1490" s="164"/>
    </row>
    <row r="1491" spans="1:63" ht="18.75" customHeight="1">
      <c r="A1491" s="1151">
        <v>1071</v>
      </c>
      <c r="B1491" t="s">
        <v>4811</v>
      </c>
      <c r="C1491" s="1154" t="s">
        <v>33</v>
      </c>
      <c r="D1491" s="1154" t="s">
        <v>33</v>
      </c>
      <c r="E1491" s="1154" t="s">
        <v>2048</v>
      </c>
      <c r="F1491" s="1161">
        <v>994879715</v>
      </c>
      <c r="G1491" s="1061" t="str">
        <f>CONCATENATE(MID(Q1491,3,2),MID(P1491,1,2),MID(H1491,1,2),MID(I1491,1,2),MID(J1491,1,2), MID(K1491,1,2),MID(L1491,1,1))</f>
        <v>1312ZACEISJOC</v>
      </c>
      <c r="H1491" s="1180" t="s">
        <v>3744</v>
      </c>
      <c r="I1491" s="1180" t="s">
        <v>4805</v>
      </c>
      <c r="J1491" s="1180" t="s">
        <v>4806</v>
      </c>
      <c r="K1491" s="1180" t="s">
        <v>2317</v>
      </c>
      <c r="L1491" s="1154" t="s">
        <v>111</v>
      </c>
      <c r="M1491" s="164" t="s">
        <v>111</v>
      </c>
      <c r="N1491" s="1218">
        <v>41620</v>
      </c>
      <c r="O1491" s="196">
        <v>12</v>
      </c>
      <c r="P1491" s="196">
        <v>12</v>
      </c>
      <c r="Q1491" s="196">
        <v>2013</v>
      </c>
      <c r="R1491" s="1232">
        <f t="shared" ca="1" si="556"/>
        <v>10</v>
      </c>
      <c r="S1491" s="1154" t="s">
        <v>4808</v>
      </c>
      <c r="T1491" s="1180" t="s">
        <v>142</v>
      </c>
      <c r="U1491" s="1259" t="s">
        <v>327</v>
      </c>
      <c r="V1491" s="1058" t="s">
        <v>2602</v>
      </c>
      <c r="W1491" s="1152" t="s">
        <v>47</v>
      </c>
      <c r="X1491" s="1153" t="str">
        <f t="shared" si="557"/>
        <v>9606ZACERUMAV</v>
      </c>
      <c r="Y1491" s="1180" t="s">
        <v>1739</v>
      </c>
      <c r="Z1491" s="1180" t="s">
        <v>4805</v>
      </c>
      <c r="AA1491" s="1180" t="s">
        <v>748</v>
      </c>
      <c r="AB1491" s="1180" t="s">
        <v>672</v>
      </c>
      <c r="AC1491" s="1151" t="s">
        <v>56</v>
      </c>
      <c r="AD1491" s="1164" t="s">
        <v>111</v>
      </c>
      <c r="AE1491" s="1218">
        <v>35244</v>
      </c>
      <c r="AF1491" s="1250" t="s">
        <v>186</v>
      </c>
      <c r="AG1491" s="1250" t="s">
        <v>301</v>
      </c>
      <c r="AH1491" s="1250" t="s">
        <v>334</v>
      </c>
      <c r="AI1491" s="152" t="s">
        <v>4809</v>
      </c>
      <c r="AJ1491" s="1156" t="s">
        <v>142</v>
      </c>
      <c r="AK1491" s="1329" t="s">
        <v>4807</v>
      </c>
      <c r="AL1491" s="1154" t="s">
        <v>2578</v>
      </c>
      <c r="AM1491" s="1293">
        <v>45233.875445474536</v>
      </c>
      <c r="AN1491" s="1154" t="s">
        <v>49</v>
      </c>
      <c r="AO1491" s="1373">
        <v>45286</v>
      </c>
      <c r="AP1491" s="1154">
        <v>1</v>
      </c>
      <c r="AQ1491" s="171">
        <v>1</v>
      </c>
      <c r="AR1491" s="196">
        <v>2</v>
      </c>
      <c r="AS1491" s="1403" t="s">
        <v>47</v>
      </c>
      <c r="AT1491" s="1161" t="s">
        <v>67</v>
      </c>
      <c r="AU1491" s="164" t="s">
        <v>47</v>
      </c>
      <c r="AW1491" s="164"/>
      <c r="AX1491" s="152"/>
      <c r="AY1491" s="164"/>
      <c r="AZ1491" s="152"/>
      <c r="BA1491" s="152"/>
      <c r="BB1491" s="164"/>
      <c r="BC1491" s="164"/>
      <c r="BD1491" s="164"/>
      <c r="BE1491" s="164"/>
      <c r="BF1491" s="164"/>
      <c r="BG1491" s="1439">
        <f t="shared" si="558"/>
        <v>8</v>
      </c>
      <c r="BH1491" s="1342">
        <f t="shared" si="559"/>
        <v>10</v>
      </c>
      <c r="BI1491" s="1439">
        <f t="shared" si="560"/>
        <v>2</v>
      </c>
      <c r="BJ1491" s="1442" t="str">
        <f t="shared" si="561"/>
        <v>2 AÑOS REZAGO</v>
      </c>
      <c r="BK1491" s="164"/>
    </row>
    <row r="1492" spans="1:63" ht="18.75" customHeight="1">
      <c r="A1492" s="1151">
        <v>688</v>
      </c>
      <c r="B1492" s="1152" t="s">
        <v>2836</v>
      </c>
      <c r="C1492" s="1154" t="s">
        <v>33</v>
      </c>
      <c r="D1492" s="1154" t="s">
        <v>33</v>
      </c>
      <c r="E1492" s="1156" t="s">
        <v>68</v>
      </c>
      <c r="F1492" s="398">
        <v>952476109</v>
      </c>
      <c r="G1492" s="1061" t="str">
        <f>CONCATENATE(MID(Q1492,3,2),MID(P1492,1,2),MID(H1492,1,2),MID(I1492,1,2),MID(J1492,1,2), MID(K1492,1,2),MID(L1492,1,1))</f>
        <v>182ZAAPARVIP</v>
      </c>
      <c r="H1492" s="164" t="s">
        <v>1739</v>
      </c>
      <c r="I1492" s="164" t="s">
        <v>1740</v>
      </c>
      <c r="J1492" s="164" t="s">
        <v>2809</v>
      </c>
      <c r="K1492" s="164" t="s">
        <v>1158</v>
      </c>
      <c r="L1492" s="1076" t="s">
        <v>42</v>
      </c>
      <c r="M1492" s="1076" t="s">
        <v>42</v>
      </c>
      <c r="N1492" s="1218">
        <v>43153</v>
      </c>
      <c r="O1492" s="196">
        <v>22</v>
      </c>
      <c r="P1492" s="196">
        <v>2</v>
      </c>
      <c r="Q1492" s="196">
        <v>2018</v>
      </c>
      <c r="R1492" s="1232">
        <f t="shared" ca="1" si="556"/>
        <v>6</v>
      </c>
      <c r="S1492" s="1154" t="s">
        <v>4809</v>
      </c>
      <c r="T1492" s="164" t="s">
        <v>42</v>
      </c>
      <c r="U1492" s="1245" t="s">
        <v>3743</v>
      </c>
      <c r="V1492" s="1058" t="s">
        <v>2592</v>
      </c>
      <c r="W1492" s="1152" t="s">
        <v>47</v>
      </c>
      <c r="X1492" s="1153" t="str">
        <f t="shared" si="557"/>
        <v>949ZAAPYEALV</v>
      </c>
      <c r="Y1492" s="164" t="s">
        <v>3744</v>
      </c>
      <c r="Z1492" s="164" t="s">
        <v>1740</v>
      </c>
      <c r="AA1492" s="164" t="s">
        <v>1012</v>
      </c>
      <c r="AB1492" s="164" t="s">
        <v>55</v>
      </c>
      <c r="AC1492" s="1151" t="s">
        <v>56</v>
      </c>
      <c r="AD1492" s="1154" t="s">
        <v>42</v>
      </c>
      <c r="AE1492" s="1286">
        <v>34592</v>
      </c>
      <c r="AF1492" s="164" t="s">
        <v>314</v>
      </c>
      <c r="AG1492" s="164" t="s">
        <v>45</v>
      </c>
      <c r="AH1492" s="164" t="s">
        <v>75</v>
      </c>
      <c r="AI1492" s="152" t="s">
        <v>4809</v>
      </c>
      <c r="AJ1492" s="164" t="s">
        <v>42</v>
      </c>
      <c r="AK1492" s="1331" t="s">
        <v>1741</v>
      </c>
      <c r="AL1492" s="1154" t="s">
        <v>2578</v>
      </c>
      <c r="AM1492" s="1293">
        <v>45236.438434432872</v>
      </c>
      <c r="AN1492" s="1154"/>
      <c r="AO1492" s="1371"/>
      <c r="AP1492" s="1154"/>
      <c r="AQ1492" s="171"/>
      <c r="AR1492" s="171"/>
      <c r="AS1492" s="1152" t="s">
        <v>47</v>
      </c>
      <c r="AT1492" s="1154" t="s">
        <v>76</v>
      </c>
      <c r="AU1492" s="398" t="s">
        <v>47</v>
      </c>
      <c r="AV1492" s="1154"/>
      <c r="AW1492" s="164"/>
      <c r="AX1492" s="1154"/>
      <c r="AY1492" s="164"/>
      <c r="AZ1492" s="1154"/>
      <c r="BA1492" s="1154"/>
      <c r="BB1492" s="164"/>
      <c r="BC1492" s="164"/>
      <c r="BD1492" s="164"/>
      <c r="BE1492" s="164"/>
      <c r="BF1492" s="164"/>
      <c r="BG1492" s="1439">
        <f t="shared" si="558"/>
        <v>6</v>
      </c>
      <c r="BH1492" s="1342">
        <f t="shared" si="559"/>
        <v>6</v>
      </c>
      <c r="BI1492" s="1439">
        <f t="shared" si="560"/>
        <v>0</v>
      </c>
      <c r="BJ1492" s="1442" t="str">
        <f t="shared" si="561"/>
        <v>NO TIENE REZAGO</v>
      </c>
      <c r="BK1492" s="164"/>
    </row>
    <row r="1493" spans="1:63" ht="18.75" customHeight="1">
      <c r="A1493" s="1151">
        <v>116</v>
      </c>
      <c r="B1493" s="1153" t="s">
        <v>2575</v>
      </c>
      <c r="C1493" s="1061" t="s">
        <v>50</v>
      </c>
      <c r="D1493" s="1061" t="s">
        <v>77</v>
      </c>
      <c r="E1493" s="1160" t="s">
        <v>77</v>
      </c>
      <c r="F1493" s="1160" t="s">
        <v>328</v>
      </c>
      <c r="G1493" s="1061" t="str">
        <f>CONCATENATE(MID(Q1493,3,2),MID(P1493,1,2),MID(H1493,1,2),MID(I1493,1,2),MID(J1493,1,2), MID(K1493,1,2),MID(L1493,1,1))</f>
        <v>183ZABLJEGAS</v>
      </c>
      <c r="H1493" s="1185" t="s">
        <v>1739</v>
      </c>
      <c r="I1493" s="1185" t="s">
        <v>321</v>
      </c>
      <c r="J1493" s="1185" t="s">
        <v>2738</v>
      </c>
      <c r="K1493" s="1185" t="s">
        <v>172</v>
      </c>
      <c r="L1493" s="1154" t="s">
        <v>57</v>
      </c>
      <c r="M1493" s="1217" t="s">
        <v>57</v>
      </c>
      <c r="N1493" s="1218">
        <v>43167</v>
      </c>
      <c r="O1493" s="196">
        <v>8</v>
      </c>
      <c r="P1493" s="196">
        <v>3</v>
      </c>
      <c r="Q1493" s="196">
        <v>2018</v>
      </c>
      <c r="R1493" s="1232">
        <f t="shared" ca="1" si="556"/>
        <v>6</v>
      </c>
      <c r="S1493" s="1154" t="s">
        <v>4809</v>
      </c>
      <c r="T1493" s="1163" t="s">
        <v>86</v>
      </c>
      <c r="U1493" s="1266">
        <v>59395900</v>
      </c>
      <c r="V1493" s="1163" t="s">
        <v>53</v>
      </c>
      <c r="W1493" s="1153" t="s">
        <v>47</v>
      </c>
      <c r="X1493" s="1153" t="str">
        <f t="shared" si="557"/>
        <v>941BLFLKAVAV</v>
      </c>
      <c r="Y1493" s="1160" t="s">
        <v>321</v>
      </c>
      <c r="Z1493" s="1160" t="s">
        <v>37</v>
      </c>
      <c r="AA1493" s="1160" t="s">
        <v>329</v>
      </c>
      <c r="AB1493" s="1160" t="s">
        <v>59</v>
      </c>
      <c r="AC1493" s="1151" t="s">
        <v>56</v>
      </c>
      <c r="AD1493" s="1164" t="s">
        <v>57</v>
      </c>
      <c r="AE1493" s="1295">
        <v>34364</v>
      </c>
      <c r="AF1493" s="1160">
        <v>30</v>
      </c>
      <c r="AG1493" s="1160">
        <v>1</v>
      </c>
      <c r="AH1493" s="1160">
        <v>1994</v>
      </c>
      <c r="AI1493" s="152" t="s">
        <v>4809</v>
      </c>
      <c r="AJ1493" s="1190" t="s">
        <v>58</v>
      </c>
      <c r="AK1493" s="1334">
        <v>25618223</v>
      </c>
      <c r="AL1493" s="1350" t="s">
        <v>2578</v>
      </c>
      <c r="AM1493" s="1312">
        <v>45208</v>
      </c>
      <c r="AN1493" s="1369"/>
      <c r="AO1493" s="1375"/>
      <c r="AP1493" s="1369"/>
      <c r="AQ1493" s="1385"/>
      <c r="AR1493" s="1334"/>
      <c r="AS1493" s="1153" t="s">
        <v>47</v>
      </c>
      <c r="AT1493" s="1160" t="s">
        <v>59</v>
      </c>
      <c r="AU1493" s="1058" t="s">
        <v>47</v>
      </c>
      <c r="AW1493" s="1061"/>
      <c r="AX1493" s="1351"/>
      <c r="AY1493" s="1061"/>
      <c r="AZ1493" s="152"/>
      <c r="BA1493" s="1351"/>
      <c r="BB1493" s="1061"/>
      <c r="BC1493" s="1061"/>
      <c r="BD1493" s="1061"/>
      <c r="BE1493" s="1061"/>
      <c r="BF1493" s="1061"/>
      <c r="BG1493" s="1439">
        <f t="shared" si="558"/>
        <v>6</v>
      </c>
      <c r="BH1493" s="1342">
        <f t="shared" si="559"/>
        <v>6</v>
      </c>
      <c r="BI1493" s="1439">
        <f t="shared" si="560"/>
        <v>0</v>
      </c>
      <c r="BJ1493" s="1442" t="str">
        <f t="shared" si="561"/>
        <v>NO TIENE REZAGO</v>
      </c>
      <c r="BK1493" s="1061"/>
    </row>
    <row r="1494" spans="1:63" ht="18.75" customHeight="1">
      <c r="A1494" s="1151">
        <v>115</v>
      </c>
      <c r="B1494" s="1153" t="s">
        <v>2575</v>
      </c>
      <c r="C1494" s="1061" t="s">
        <v>50</v>
      </c>
      <c r="D1494" s="1061" t="s">
        <v>77</v>
      </c>
      <c r="E1494" s="1160" t="s">
        <v>77</v>
      </c>
      <c r="F1494" s="1160" t="s">
        <v>328</v>
      </c>
      <c r="G1494" s="1061" t="str">
        <f>CONCATENATE(MID(Q1494,3,2),MID(P1494,1,2),MID(H1494,1,2),MID(I1494,1,2),MID(J1494,1,2), MID(K1494,1,2),MID(L1494,1,1))</f>
        <v>209ZABLKEDAS</v>
      </c>
      <c r="H1494" s="1185" t="s">
        <v>1739</v>
      </c>
      <c r="I1494" s="1185" t="s">
        <v>321</v>
      </c>
      <c r="J1494" s="1185" t="s">
        <v>2737</v>
      </c>
      <c r="K1494" s="1185" t="s">
        <v>246</v>
      </c>
      <c r="L1494" s="1154" t="s">
        <v>57</v>
      </c>
      <c r="M1494" s="1217" t="s">
        <v>57</v>
      </c>
      <c r="N1494" s="1218">
        <v>44098</v>
      </c>
      <c r="O1494" s="196">
        <v>24</v>
      </c>
      <c r="P1494" s="196">
        <v>9</v>
      </c>
      <c r="Q1494" s="196">
        <v>2020</v>
      </c>
      <c r="R1494" s="1232">
        <f t="shared" ca="1" si="556"/>
        <v>3</v>
      </c>
      <c r="S1494" s="1154" t="s">
        <v>4809</v>
      </c>
      <c r="T1494" s="1163" t="s">
        <v>2590</v>
      </c>
      <c r="U1494" s="1160">
        <v>1170790012</v>
      </c>
      <c r="V1494" s="1163" t="s">
        <v>53</v>
      </c>
      <c r="W1494" s="1153" t="s">
        <v>47</v>
      </c>
      <c r="X1494" s="1153" t="str">
        <f t="shared" si="557"/>
        <v>941BLFLKAVAV</v>
      </c>
      <c r="Y1494" s="1160" t="s">
        <v>321</v>
      </c>
      <c r="Z1494" s="1160" t="s">
        <v>37</v>
      </c>
      <c r="AA1494" s="1160" t="s">
        <v>329</v>
      </c>
      <c r="AB1494" s="1160" t="s">
        <v>59</v>
      </c>
      <c r="AC1494" s="1151" t="s">
        <v>56</v>
      </c>
      <c r="AD1494" s="1164" t="s">
        <v>57</v>
      </c>
      <c r="AE1494" s="1295">
        <v>34364</v>
      </c>
      <c r="AF1494" s="1160">
        <v>30</v>
      </c>
      <c r="AG1494" s="1160">
        <v>1</v>
      </c>
      <c r="AH1494" s="1160">
        <v>1994</v>
      </c>
      <c r="AI1494" s="152" t="s">
        <v>4809</v>
      </c>
      <c r="AJ1494" s="1190" t="s">
        <v>58</v>
      </c>
      <c r="AK1494" s="1334">
        <v>25618223</v>
      </c>
      <c r="AL1494" s="1350" t="s">
        <v>2578</v>
      </c>
      <c r="AM1494" s="1312">
        <v>45208</v>
      </c>
      <c r="AN1494" s="1154" t="s">
        <v>49</v>
      </c>
      <c r="AO1494" s="1371">
        <v>45211</v>
      </c>
      <c r="AP1494" s="1369">
        <v>4</v>
      </c>
      <c r="AQ1494" s="1385">
        <v>4</v>
      </c>
      <c r="AR1494" s="1334">
        <v>2</v>
      </c>
      <c r="AS1494" s="1153" t="s">
        <v>47</v>
      </c>
      <c r="AT1494" s="1160" t="s">
        <v>59</v>
      </c>
      <c r="AU1494" s="1058" t="s">
        <v>47</v>
      </c>
      <c r="AW1494" s="1061"/>
      <c r="AX1494" s="1351"/>
      <c r="AY1494" s="1061"/>
      <c r="AZ1494" s="152"/>
      <c r="BA1494" s="1351"/>
      <c r="BB1494" s="1061"/>
      <c r="BC1494" s="1061"/>
      <c r="BD1494" s="1061"/>
      <c r="BE1494" s="1061"/>
      <c r="BF1494" s="1061"/>
      <c r="BG1494" s="1439">
        <f t="shared" si="558"/>
        <v>6</v>
      </c>
      <c r="BH1494" s="1342">
        <f t="shared" si="559"/>
        <v>3</v>
      </c>
      <c r="BI1494" s="1439">
        <f t="shared" si="560"/>
        <v>-3</v>
      </c>
      <c r="BJ1494" s="1442" t="str">
        <f t="shared" si="561"/>
        <v>NO TIENE REZAGO</v>
      </c>
      <c r="BK1494" s="1061"/>
    </row>
    <row r="1495" spans="1:63" ht="18.75" customHeight="1">
      <c r="A1495" s="1151">
        <v>59</v>
      </c>
      <c r="B1495" s="1153" t="s">
        <v>2575</v>
      </c>
      <c r="C1495" s="1061" t="s">
        <v>33</v>
      </c>
      <c r="D1495" s="1061" t="s">
        <v>33</v>
      </c>
      <c r="E1495" s="1058" t="s">
        <v>34</v>
      </c>
      <c r="F1495" s="1058" t="s">
        <v>891</v>
      </c>
      <c r="G1495" s="1061" t="str">
        <f>CONCATENATE(MID(Q1495,3,2),MID(P1495,1,2),MID(H1495,1,2),MID(I1495,1,2),MID(J1495,1,2), MID(K1495,1,2),MID(L1495,1,1))</f>
        <v>098ZAIBDAENS</v>
      </c>
      <c r="H1495" s="1189" t="s">
        <v>1739</v>
      </c>
      <c r="I1495" s="1189" t="s">
        <v>892</v>
      </c>
      <c r="J1495" s="1189" t="s">
        <v>1942</v>
      </c>
      <c r="K1495" s="1189" t="s">
        <v>932</v>
      </c>
      <c r="L1495" s="1154" t="s">
        <v>57</v>
      </c>
      <c r="M1495" s="1217" t="s">
        <v>57</v>
      </c>
      <c r="N1495" s="1218">
        <v>40042</v>
      </c>
      <c r="O1495" s="196">
        <v>17</v>
      </c>
      <c r="P1495" s="196">
        <v>8</v>
      </c>
      <c r="Q1495" s="196">
        <v>2009</v>
      </c>
      <c r="R1495" s="1232">
        <f t="shared" ca="1" si="556"/>
        <v>14</v>
      </c>
      <c r="S1495" s="1154" t="s">
        <v>4808</v>
      </c>
      <c r="T1495" s="1163" t="s">
        <v>86</v>
      </c>
      <c r="U1495" s="1058">
        <v>33119621</v>
      </c>
      <c r="V1495" s="1058" t="s">
        <v>2582</v>
      </c>
      <c r="W1495" s="1153" t="s">
        <v>47</v>
      </c>
      <c r="X1495" s="1153" t="str">
        <f t="shared" si="557"/>
        <v>9207IBGABEMAV</v>
      </c>
      <c r="Y1495" s="1158" t="s">
        <v>892</v>
      </c>
      <c r="Z1495" s="1158" t="s">
        <v>893</v>
      </c>
      <c r="AA1495" s="1158" t="s">
        <v>894</v>
      </c>
      <c r="AB1495" s="1158" t="s">
        <v>185</v>
      </c>
      <c r="AC1495" s="1151" t="s">
        <v>56</v>
      </c>
      <c r="AD1495" s="152" t="s">
        <v>42</v>
      </c>
      <c r="AE1495" s="1308">
        <v>33800</v>
      </c>
      <c r="AF1495" s="1324" t="s">
        <v>314</v>
      </c>
      <c r="AG1495" s="1324" t="s">
        <v>216</v>
      </c>
      <c r="AH1495" s="1324" t="s">
        <v>115</v>
      </c>
      <c r="AI1495" s="152" t="s">
        <v>4809</v>
      </c>
      <c r="AJ1495" s="1058" t="s">
        <v>42</v>
      </c>
      <c r="AK1495" s="1338">
        <v>1616132</v>
      </c>
      <c r="AL1495" s="1350" t="s">
        <v>2578</v>
      </c>
      <c r="AM1495" s="1360">
        <v>45184</v>
      </c>
      <c r="AN1495" s="152"/>
      <c r="AO1495" s="1362"/>
      <c r="AP1495" s="152"/>
      <c r="AQ1495" s="476"/>
      <c r="AR1495" s="1343"/>
      <c r="AS1495" s="1153" t="s">
        <v>47</v>
      </c>
      <c r="AT1495" s="1058" t="s">
        <v>98</v>
      </c>
      <c r="AU1495" s="1058" t="s">
        <v>47</v>
      </c>
      <c r="AW1495" s="1061"/>
      <c r="AX1495" s="1351"/>
      <c r="AY1495" s="1061"/>
      <c r="AZ1495" s="152"/>
      <c r="BA1495" s="1351"/>
      <c r="BB1495" s="1061"/>
      <c r="BC1495" s="1061"/>
      <c r="BD1495" s="1061"/>
      <c r="BE1495" s="1061"/>
      <c r="BF1495" s="1061"/>
      <c r="BG1495" s="1439">
        <f t="shared" si="558"/>
        <v>10</v>
      </c>
      <c r="BH1495" s="1342">
        <f t="shared" si="559"/>
        <v>14</v>
      </c>
      <c r="BI1495" s="1439">
        <f t="shared" si="560"/>
        <v>4</v>
      </c>
      <c r="BJ1495" s="1442" t="str">
        <f t="shared" si="561"/>
        <v>4 AÑOS REZAGO A MÁS</v>
      </c>
      <c r="BK1495" s="1061"/>
    </row>
    <row r="1496" spans="1:63" ht="18.75" customHeight="1">
      <c r="A1496" s="1151">
        <v>1045</v>
      </c>
      <c r="B1496" t="s">
        <v>4811</v>
      </c>
      <c r="C1496" s="1154" t="s">
        <v>33</v>
      </c>
      <c r="D1496" s="1154" t="s">
        <v>33</v>
      </c>
      <c r="E1496" s="1155" t="s">
        <v>99</v>
      </c>
      <c r="F1496" s="1155">
        <v>900729151</v>
      </c>
      <c r="G1496" s="1061" t="str">
        <f>CONCATENATE(MID(Q1496,3,2),MID(P1496,1,2),MID(H1496,1,2),MID(I1496,1,2),MID(J1496,1,2), MID(K1496,1,2),MID(L1496,1,1))</f>
        <v>204ZATODAESN</v>
      </c>
      <c r="H1496" s="1187" t="s">
        <v>4732</v>
      </c>
      <c r="I1496" s="1187" t="s">
        <v>2249</v>
      </c>
      <c r="J1496" s="1187" t="s">
        <v>4733</v>
      </c>
      <c r="K1496" s="1187" t="s">
        <v>4734</v>
      </c>
      <c r="L1496" s="1154" t="s">
        <v>1938</v>
      </c>
      <c r="M1496" s="1161" t="s">
        <v>1938</v>
      </c>
      <c r="N1496" s="1218">
        <v>43932</v>
      </c>
      <c r="O1496" s="196">
        <v>11</v>
      </c>
      <c r="P1496" s="196">
        <v>4</v>
      </c>
      <c r="Q1496" s="196">
        <v>2020</v>
      </c>
      <c r="R1496" s="1232">
        <f t="shared" ca="1" si="556"/>
        <v>3</v>
      </c>
      <c r="S1496" s="1154" t="s">
        <v>4809</v>
      </c>
      <c r="T1496" s="1161" t="s">
        <v>1939</v>
      </c>
      <c r="U1496" s="1161">
        <v>91810689</v>
      </c>
      <c r="V1496" s="1161" t="s">
        <v>53</v>
      </c>
      <c r="W1496" s="1152" t="s">
        <v>47</v>
      </c>
      <c r="X1496" s="1153" t="str">
        <f t="shared" si="557"/>
        <v>9812TOCHDA NV</v>
      </c>
      <c r="Y1496" s="1180" t="s">
        <v>4735</v>
      </c>
      <c r="Z1496" s="1187" t="s">
        <v>4736</v>
      </c>
      <c r="AA1496" s="1187" t="s">
        <v>4737</v>
      </c>
      <c r="AB1496" s="1187" t="s">
        <v>4738</v>
      </c>
      <c r="AC1496" s="1151" t="s">
        <v>56</v>
      </c>
      <c r="AD1496" s="1216" t="s">
        <v>42</v>
      </c>
      <c r="AE1496" s="1299">
        <v>36156</v>
      </c>
      <c r="AF1496" s="1323" t="s">
        <v>211</v>
      </c>
      <c r="AG1496" s="1323" t="s">
        <v>206</v>
      </c>
      <c r="AH1496" s="1323" t="s">
        <v>201</v>
      </c>
      <c r="AI1496" s="152" t="s">
        <v>4809</v>
      </c>
      <c r="AJ1496" s="1155" t="s">
        <v>42</v>
      </c>
      <c r="AK1496" s="1336" t="s">
        <v>4739</v>
      </c>
      <c r="AL1496" s="1216" t="s">
        <v>2578</v>
      </c>
      <c r="AM1496" s="1359">
        <v>45259.664359409726</v>
      </c>
      <c r="AN1496" s="1154" t="s">
        <v>49</v>
      </c>
      <c r="AO1496" s="1371">
        <v>45280</v>
      </c>
      <c r="AP1496" s="1216">
        <v>1</v>
      </c>
      <c r="AQ1496" s="1384">
        <v>1</v>
      </c>
      <c r="AR1496" s="210">
        <v>1</v>
      </c>
      <c r="AS1496" s="1403" t="s">
        <v>47</v>
      </c>
      <c r="AT1496" s="1155" t="s">
        <v>98</v>
      </c>
      <c r="AU1496" s="164" t="s">
        <v>47</v>
      </c>
      <c r="AW1496" s="164"/>
      <c r="AX1496" s="152"/>
      <c r="AY1496" s="164"/>
      <c r="AZ1496" s="152"/>
      <c r="BA1496" s="152"/>
      <c r="BB1496" s="164"/>
      <c r="BC1496" s="164"/>
      <c r="BD1496" s="164"/>
      <c r="BE1496" s="164"/>
      <c r="BF1496" s="164"/>
      <c r="BG1496" s="1439">
        <f t="shared" si="558"/>
        <v>6</v>
      </c>
      <c r="BH1496" s="1342">
        <f t="shared" si="559"/>
        <v>3</v>
      </c>
      <c r="BI1496" s="1439">
        <f t="shared" si="560"/>
        <v>-3</v>
      </c>
      <c r="BJ1496" s="1442" t="str">
        <f t="shared" si="561"/>
        <v>NO TIENE REZAGO</v>
      </c>
      <c r="BK1496" s="164"/>
    </row>
    <row r="1497" spans="1:63" ht="18.75" customHeight="1">
      <c r="A1497" s="1151">
        <v>398</v>
      </c>
      <c r="B1497" s="1152" t="s">
        <v>2836</v>
      </c>
      <c r="C1497" s="1154" t="s">
        <v>33</v>
      </c>
      <c r="D1497" s="1154" t="s">
        <v>33</v>
      </c>
      <c r="E1497" s="398" t="s">
        <v>132</v>
      </c>
      <c r="F1497" s="1154">
        <v>926637916</v>
      </c>
      <c r="G1497" s="1061" t="str">
        <f>CONCATENATE(MID(Q1497,3,2),MID(P1497,1,2),MID(H1497,1,2),MID(I1497,1,2),MID(J1497,1,2), MID(K1497,1,2),MID(L1497,1,1))</f>
        <v>205ZALANIDEN</v>
      </c>
      <c r="H1497" s="164" t="s">
        <v>3200</v>
      </c>
      <c r="I1497" s="164" t="s">
        <v>918</v>
      </c>
      <c r="J1497" s="164" t="s">
        <v>3201</v>
      </c>
      <c r="K1497" s="164" t="s">
        <v>63</v>
      </c>
      <c r="L1497" s="1076" t="s">
        <v>1938</v>
      </c>
      <c r="M1497" s="1161" t="s">
        <v>1938</v>
      </c>
      <c r="N1497" s="1218">
        <v>43963</v>
      </c>
      <c r="O1497" s="196">
        <v>12</v>
      </c>
      <c r="P1497" s="196">
        <v>5</v>
      </c>
      <c r="Q1497" s="196">
        <v>2020</v>
      </c>
      <c r="R1497" s="1232">
        <f t="shared" ca="1" si="556"/>
        <v>3</v>
      </c>
      <c r="S1497" s="1154" t="s">
        <v>4809</v>
      </c>
      <c r="T1497" s="1154" t="s">
        <v>1939</v>
      </c>
      <c r="U1497" s="1154">
        <v>92020268</v>
      </c>
      <c r="V1497" s="1076" t="s">
        <v>53</v>
      </c>
      <c r="W1497" s="1152" t="s">
        <v>47</v>
      </c>
      <c r="X1497" s="1153" t="str">
        <f t="shared" si="557"/>
        <v>008LAOCWIALV</v>
      </c>
      <c r="Y1497" s="1154" t="s">
        <v>918</v>
      </c>
      <c r="Z1497" s="1154" t="s">
        <v>919</v>
      </c>
      <c r="AA1497" s="1154" t="s">
        <v>920</v>
      </c>
      <c r="AB1497" s="1154" t="s">
        <v>532</v>
      </c>
      <c r="AC1497" s="1151" t="s">
        <v>56</v>
      </c>
      <c r="AD1497" s="1164" t="s">
        <v>111</v>
      </c>
      <c r="AE1497" s="1293">
        <v>36744</v>
      </c>
      <c r="AF1497" s="164" t="s">
        <v>74</v>
      </c>
      <c r="AG1497" s="164" t="s">
        <v>73</v>
      </c>
      <c r="AH1497" s="164" t="s">
        <v>187</v>
      </c>
      <c r="AI1497" s="152" t="s">
        <v>4809</v>
      </c>
      <c r="AJ1497" s="1156" t="s">
        <v>142</v>
      </c>
      <c r="AK1497" s="343" t="s">
        <v>921</v>
      </c>
      <c r="AL1497" s="1154" t="s">
        <v>2578</v>
      </c>
      <c r="AM1497" s="1293">
        <v>45254.875171446758</v>
      </c>
      <c r="AN1497" s="1154" t="s">
        <v>49</v>
      </c>
      <c r="AO1497" s="1312">
        <v>45255</v>
      </c>
      <c r="AP1497" s="1154">
        <v>1</v>
      </c>
      <c r="AQ1497" s="171">
        <v>1</v>
      </c>
      <c r="AR1497" s="171">
        <v>1</v>
      </c>
      <c r="AS1497" s="1152" t="s">
        <v>47</v>
      </c>
      <c r="AT1497" s="1154" t="s">
        <v>98</v>
      </c>
      <c r="AU1497" s="398" t="s">
        <v>47</v>
      </c>
      <c r="AV1497" s="1154"/>
      <c r="AW1497" s="164"/>
      <c r="AX1497" s="1154"/>
      <c r="AY1497" s="164"/>
      <c r="AZ1497" s="1154"/>
      <c r="BA1497" s="1154"/>
      <c r="BB1497" s="164"/>
      <c r="BC1497" s="164"/>
      <c r="BD1497" s="164"/>
      <c r="BE1497" s="164"/>
      <c r="BF1497" s="164"/>
      <c r="BG1497" s="1439">
        <f t="shared" si="558"/>
        <v>6</v>
      </c>
      <c r="BH1497" s="1342">
        <f t="shared" si="559"/>
        <v>3</v>
      </c>
      <c r="BI1497" s="1439">
        <f t="shared" si="560"/>
        <v>-3</v>
      </c>
      <c r="BJ1497" s="1442" t="str">
        <f t="shared" si="561"/>
        <v>NO TIENE REZAGO</v>
      </c>
      <c r="BK1497" s="164"/>
    </row>
    <row r="1498" spans="1:63" ht="18.75" customHeight="1">
      <c r="A1498" s="1151">
        <v>165</v>
      </c>
      <c r="B1498" s="1153" t="s">
        <v>2575</v>
      </c>
      <c r="C1498" s="1154" t="s">
        <v>5146</v>
      </c>
      <c r="D1498" s="1061" t="s">
        <v>126</v>
      </c>
      <c r="E1498" s="1163" t="s">
        <v>146</v>
      </c>
      <c r="F1498" s="1163">
        <v>948756996</v>
      </c>
      <c r="G1498" s="1061" t="str">
        <f>CONCATENATE(MID(Q1498,3,2),MID(P1498,1,2),MID(H1498,1,2),MID(I1498,1,2),MID(J1498,1,2), MID(K1498,1,2),MID(L1498,1,1))</f>
        <v>145ZEBAANANS</v>
      </c>
      <c r="H1498" s="1194" t="s">
        <v>341</v>
      </c>
      <c r="I1498" s="1194" t="s">
        <v>259</v>
      </c>
      <c r="J1498" s="1194" t="s">
        <v>288</v>
      </c>
      <c r="K1498" s="1194" t="s">
        <v>2798</v>
      </c>
      <c r="L1498" s="1154" t="s">
        <v>57</v>
      </c>
      <c r="M1498" s="1217" t="s">
        <v>57</v>
      </c>
      <c r="N1498" s="1218">
        <v>41786</v>
      </c>
      <c r="O1498" s="196">
        <v>27</v>
      </c>
      <c r="P1498" s="196">
        <v>5</v>
      </c>
      <c r="Q1498" s="196">
        <v>2014</v>
      </c>
      <c r="R1498" s="1232">
        <f ca="1">DATEDIF(N1498,TODAY(),"Y")</f>
        <v>9</v>
      </c>
      <c r="S1498" s="1154" t="s">
        <v>4809</v>
      </c>
      <c r="T1498" s="1163" t="s">
        <v>2590</v>
      </c>
      <c r="U1498" s="1163">
        <v>1370</v>
      </c>
      <c r="V1498" s="1163" t="s">
        <v>53</v>
      </c>
      <c r="W1498" s="1153" t="s">
        <v>47</v>
      </c>
      <c r="X1498" s="1153" t="str">
        <f>UPPER(CONCATENATE(MID(AH1498,3,2),MID(AG1498,1,2),MID(Y1498,1,2),MID(Z1498,1,2),MID(AA1498,1,2),MID(AB1498,1,2),MID(AC1498,1,1)))</f>
        <v>858BAVEMADIV</v>
      </c>
      <c r="Y1498" s="1163" t="s">
        <v>259</v>
      </c>
      <c r="Z1498" s="1163" t="s">
        <v>260</v>
      </c>
      <c r="AA1498" s="1163" t="s">
        <v>185</v>
      </c>
      <c r="AB1498" s="1163" t="s">
        <v>261</v>
      </c>
      <c r="AC1498" s="1151" t="s">
        <v>56</v>
      </c>
      <c r="AD1498" s="1164" t="s">
        <v>57</v>
      </c>
      <c r="AE1498" s="1306">
        <v>31271</v>
      </c>
      <c r="AF1498" s="1163">
        <v>12</v>
      </c>
      <c r="AG1498" s="1163">
        <v>8</v>
      </c>
      <c r="AH1498" s="1163">
        <v>1985</v>
      </c>
      <c r="AI1498" s="152" t="s">
        <v>4809</v>
      </c>
      <c r="AJ1498" s="1190" t="s">
        <v>58</v>
      </c>
      <c r="AK1498" s="1342">
        <v>18055373</v>
      </c>
      <c r="AL1498" s="1350" t="s">
        <v>2578</v>
      </c>
      <c r="AM1498" s="1312">
        <v>45205</v>
      </c>
      <c r="AN1498" s="1154" t="s">
        <v>49</v>
      </c>
      <c r="AO1498" s="1371">
        <v>45205</v>
      </c>
      <c r="AP1498" s="1162">
        <v>6</v>
      </c>
      <c r="AQ1498" s="1386">
        <v>6</v>
      </c>
      <c r="AR1498" s="1342">
        <v>1</v>
      </c>
      <c r="AS1498" s="1153" t="s">
        <v>47</v>
      </c>
      <c r="AT1498" s="1160" t="s">
        <v>131</v>
      </c>
      <c r="AU1498" s="1058" t="s">
        <v>47</v>
      </c>
      <c r="AW1498" s="1061"/>
      <c r="AX1498" s="1351"/>
      <c r="AY1498" s="1061"/>
      <c r="AZ1498" s="152"/>
      <c r="BA1498" s="1351"/>
      <c r="BB1498" s="1061"/>
      <c r="BC1498" s="1061"/>
      <c r="BD1498" s="1061"/>
      <c r="BE1498" s="1061"/>
      <c r="BF1498" s="1061"/>
      <c r="BG1498" s="1439">
        <f>IF(V1498="NINGUNO",6, IF(V1498="NIVEL INICIAL 3 AÑOS",6,IF(V1498="NIVEL INICIAL 4 AÑOS",6, IF(V1498="NIVEL INICIAL 5 AÑOS",6, IF(V1498="PRIMARIA - 1ER GRADO",6, IF(V1498="PRIMARIA - 2DO GRADO",7, IF(V1498="PRIMARIA - 3ER GRADO",8, IF(V1498="PRIMARIA - 4TO GRADO",9, IF(V1498="PRIMARIA - 5TO GRADO",10, IF(V1498="PRIMARIA - 6TO GRADO",11, IF(V1498="SECUNDARIA - 1ER GRADO",12, IF(V1498="SECUNDARIA - 2DO GRADO",13, IF(V1498="SECUNDARIA - 3ER GRADO",14, IF(V1498="SECUNDARIA - 4TO GRADO",15))))))))))))))</f>
        <v>6</v>
      </c>
      <c r="BH1498" s="1342">
        <f>DATEDIF(N1498,"31/03/2024","Y")</f>
        <v>9</v>
      </c>
      <c r="BI1498" s="1439">
        <f>BH1498-BG1498</f>
        <v>3</v>
      </c>
      <c r="BJ1498" s="1442" t="str">
        <f>IF(BI1498&lt;=1,"NO TIENE REZAGO", IF(BI1498=2,"2 AÑOS REZAGO", IF(BI1498=3,"3 AÑOS REZAGO", IF(BI1498&gt;=4, "4 AÑOS REZAGO A MÁS"))))</f>
        <v>3 AÑOS REZAGO</v>
      </c>
      <c r="BK1498" s="1061"/>
    </row>
    <row r="1499" spans="1:63" ht="18.75" customHeight="1">
      <c r="A1499" s="1151">
        <v>166</v>
      </c>
      <c r="B1499" s="1153" t="s">
        <v>2575</v>
      </c>
      <c r="C1499" s="1154" t="s">
        <v>5146</v>
      </c>
      <c r="D1499" s="1061" t="s">
        <v>126</v>
      </c>
      <c r="E1499" s="1163" t="s">
        <v>146</v>
      </c>
      <c r="F1499" s="1163">
        <v>948756996</v>
      </c>
      <c r="G1499" s="1061" t="str">
        <f>CONCATENATE(MID(Q1499,3,2),MID(P1499,1,2),MID(H1499,1,2),MID(I1499,1,2),MID(J1499,1,2), MID(K1499,1,2),MID(L1499,1,1))</f>
        <v>097ZEBADIMIS</v>
      </c>
      <c r="H1499" s="1194" t="s">
        <v>341</v>
      </c>
      <c r="I1499" s="1194" t="s">
        <v>259</v>
      </c>
      <c r="J1499" s="1194" t="s">
        <v>190</v>
      </c>
      <c r="K1499" s="1194" t="s">
        <v>1580</v>
      </c>
      <c r="L1499" s="1154" t="s">
        <v>57</v>
      </c>
      <c r="M1499" s="1217" t="s">
        <v>57</v>
      </c>
      <c r="N1499" s="1218">
        <v>40010</v>
      </c>
      <c r="O1499" s="196">
        <v>16</v>
      </c>
      <c r="P1499" s="196">
        <v>7</v>
      </c>
      <c r="Q1499" s="196">
        <v>2009</v>
      </c>
      <c r="R1499" s="1232">
        <f ca="1">DATEDIF(N1499,TODAY(),"Y")</f>
        <v>14</v>
      </c>
      <c r="S1499" s="1154" t="s">
        <v>4809</v>
      </c>
      <c r="T1499" s="1163" t="s">
        <v>2590</v>
      </c>
      <c r="U1499" s="1163">
        <v>165</v>
      </c>
      <c r="V1499" s="1058" t="s">
        <v>2582</v>
      </c>
      <c r="W1499" s="1153" t="s">
        <v>47</v>
      </c>
      <c r="X1499" s="1153" t="str">
        <f>UPPER(CONCATENATE(MID(AH1499,3,2),MID(AG1499,1,2),MID(Y1499,1,2),MID(Z1499,1,2),MID(AA1499,1,2),MID(AB1499,1,2),MID(AC1499,1,1)))</f>
        <v>858BAVEMADIV</v>
      </c>
      <c r="Y1499" s="1163" t="s">
        <v>259</v>
      </c>
      <c r="Z1499" s="1163" t="s">
        <v>260</v>
      </c>
      <c r="AA1499" s="1163" t="s">
        <v>185</v>
      </c>
      <c r="AB1499" s="1163" t="s">
        <v>261</v>
      </c>
      <c r="AC1499" s="1151" t="s">
        <v>56</v>
      </c>
      <c r="AD1499" s="1164" t="s">
        <v>57</v>
      </c>
      <c r="AE1499" s="1306">
        <v>31271</v>
      </c>
      <c r="AF1499" s="1163">
        <v>12</v>
      </c>
      <c r="AG1499" s="1163">
        <v>8</v>
      </c>
      <c r="AH1499" s="1163">
        <v>1985</v>
      </c>
      <c r="AI1499" s="152" t="s">
        <v>4809</v>
      </c>
      <c r="AJ1499" s="1190" t="s">
        <v>58</v>
      </c>
      <c r="AK1499" s="1342">
        <v>18055473</v>
      </c>
      <c r="AL1499" s="1350" t="s">
        <v>2578</v>
      </c>
      <c r="AM1499" s="1312">
        <v>45206</v>
      </c>
      <c r="AN1499" s="1162"/>
      <c r="AO1499" s="1162"/>
      <c r="AP1499" s="1162"/>
      <c r="AQ1499" s="1386"/>
      <c r="AR1499" s="1342"/>
      <c r="AS1499" s="1153" t="s">
        <v>47</v>
      </c>
      <c r="AT1499" s="1160" t="s">
        <v>131</v>
      </c>
      <c r="AU1499" s="1058" t="s">
        <v>47</v>
      </c>
      <c r="AW1499" s="1061"/>
      <c r="AX1499" s="1351"/>
      <c r="AY1499" s="1061"/>
      <c r="AZ1499" s="152"/>
      <c r="BA1499" s="1351"/>
      <c r="BB1499" s="1061"/>
      <c r="BC1499" s="1061"/>
      <c r="BD1499" s="1061"/>
      <c r="BE1499" s="1061"/>
      <c r="BF1499" s="1061"/>
      <c r="BG1499" s="1439">
        <f>IF(V1499="NINGUNO",6, IF(V1499="NIVEL INICIAL 3 AÑOS",6,IF(V1499="NIVEL INICIAL 4 AÑOS",6, IF(V1499="NIVEL INICIAL 5 AÑOS",6, IF(V1499="PRIMARIA - 1ER GRADO",6, IF(V1499="PRIMARIA - 2DO GRADO",7, IF(V1499="PRIMARIA - 3ER GRADO",8, IF(V1499="PRIMARIA - 4TO GRADO",9, IF(V1499="PRIMARIA - 5TO GRADO",10, IF(V1499="PRIMARIA - 6TO GRADO",11, IF(V1499="SECUNDARIA - 1ER GRADO",12, IF(V1499="SECUNDARIA - 2DO GRADO",13, IF(V1499="SECUNDARIA - 3ER GRADO",14, IF(V1499="SECUNDARIA - 4TO GRADO",15))))))))))))))</f>
        <v>10</v>
      </c>
      <c r="BH1499" s="1342">
        <f>DATEDIF(N1499,"31/03/2024","Y")</f>
        <v>14</v>
      </c>
      <c r="BI1499" s="1439">
        <f>BH1499-BG1499</f>
        <v>4</v>
      </c>
      <c r="BJ1499" s="1442" t="str">
        <f>IF(BI1499&lt;=1,"NO TIENE REZAGO", IF(BI1499=2,"2 AÑOS REZAGO", IF(BI1499=3,"3 AÑOS REZAGO", IF(BI1499&gt;=4, "4 AÑOS REZAGO A MÁS"))))</f>
        <v>4 AÑOS REZAGO A MÁS</v>
      </c>
      <c r="BK1499" s="1061"/>
    </row>
    <row r="1500" spans="1:63" ht="18.75" customHeight="1">
      <c r="A1500" s="1151">
        <v>168</v>
      </c>
      <c r="B1500" s="1153" t="s">
        <v>2575</v>
      </c>
      <c r="C1500" s="1154" t="s">
        <v>5146</v>
      </c>
      <c r="D1500" s="1061" t="s">
        <v>126</v>
      </c>
      <c r="E1500" s="1163" t="s">
        <v>146</v>
      </c>
      <c r="F1500" s="1163">
        <v>948756996</v>
      </c>
      <c r="G1500" s="1061" t="str">
        <f>CONCATENATE(MID(Q1500,3,2),MID(P1500,1,2),MID(H1500,1,2),MID(I1500,1,2),MID(J1500,1,2), MID(K1500,1,2),MID(L1500,1,1))</f>
        <v>0710ZEBAJOANS</v>
      </c>
      <c r="H1500" s="1194" t="s">
        <v>341</v>
      </c>
      <c r="I1500" s="1194" t="s">
        <v>259</v>
      </c>
      <c r="J1500" s="1194" t="s">
        <v>309</v>
      </c>
      <c r="K1500" s="1194" t="s">
        <v>1879</v>
      </c>
      <c r="L1500" s="1154" t="s">
        <v>57</v>
      </c>
      <c r="M1500" s="1217" t="s">
        <v>57</v>
      </c>
      <c r="N1500" s="1218">
        <v>39362</v>
      </c>
      <c r="O1500" s="196">
        <v>7</v>
      </c>
      <c r="P1500" s="196">
        <v>10</v>
      </c>
      <c r="Q1500" s="196">
        <v>2007</v>
      </c>
      <c r="R1500" s="1232">
        <f ca="1">DATEDIF(N1500,TODAY(),"Y")</f>
        <v>16</v>
      </c>
      <c r="S1500" s="1154" t="s">
        <v>4808</v>
      </c>
      <c r="T1500" s="1163" t="s">
        <v>2590</v>
      </c>
      <c r="U1500" s="1163">
        <v>19</v>
      </c>
      <c r="V1500" s="1058" t="s">
        <v>2586</v>
      </c>
      <c r="W1500" s="1153" t="s">
        <v>47</v>
      </c>
      <c r="X1500" s="1153" t="str">
        <f>UPPER(CONCATENATE(MID(AH1500,3,2),MID(AG1500,1,2),MID(Y1500,1,2),MID(Z1500,1,2),MID(AA1500,1,2),MID(AB1500,1,2),MID(AC1500,1,1)))</f>
        <v>858BAVEMADIV</v>
      </c>
      <c r="Y1500" s="1163" t="s">
        <v>259</v>
      </c>
      <c r="Z1500" s="1163" t="s">
        <v>260</v>
      </c>
      <c r="AA1500" s="1163" t="s">
        <v>185</v>
      </c>
      <c r="AB1500" s="1163" t="s">
        <v>261</v>
      </c>
      <c r="AC1500" s="1151" t="s">
        <v>56</v>
      </c>
      <c r="AD1500" s="1164" t="s">
        <v>57</v>
      </c>
      <c r="AE1500" s="1306">
        <v>31271</v>
      </c>
      <c r="AF1500" s="1163">
        <v>12</v>
      </c>
      <c r="AG1500" s="1163">
        <v>8</v>
      </c>
      <c r="AH1500" s="1163">
        <v>1985</v>
      </c>
      <c r="AI1500" s="152" t="s">
        <v>4809</v>
      </c>
      <c r="AJ1500" s="1190" t="s">
        <v>58</v>
      </c>
      <c r="AK1500" s="1342">
        <v>18055373</v>
      </c>
      <c r="AL1500" s="1350" t="s">
        <v>2578</v>
      </c>
      <c r="AM1500" s="1312">
        <v>45208</v>
      </c>
      <c r="AN1500" s="1162"/>
      <c r="AO1500" s="1162"/>
      <c r="AP1500" s="1162"/>
      <c r="AQ1500" s="1386"/>
      <c r="AR1500" s="1342"/>
      <c r="AS1500" s="1153" t="s">
        <v>47</v>
      </c>
      <c r="AT1500" s="1160" t="s">
        <v>131</v>
      </c>
      <c r="AU1500" s="1058" t="s">
        <v>47</v>
      </c>
      <c r="AW1500" s="1061"/>
      <c r="AX1500" s="1351"/>
      <c r="AY1500" s="1061"/>
      <c r="AZ1500" s="152"/>
      <c r="BA1500" s="1351"/>
      <c r="BB1500" s="1061"/>
      <c r="BC1500" s="1061"/>
      <c r="BD1500" s="1061"/>
      <c r="BE1500" s="1061"/>
      <c r="BF1500" s="1061"/>
      <c r="BG1500" s="1439">
        <f>IF(V1500="NINGUNO",6, IF(V1500="NIVEL INICIAL 3 AÑOS",6,IF(V1500="NIVEL INICIAL 4 AÑOS",6, IF(V1500="NIVEL INICIAL 5 AÑOS",6, IF(V1500="PRIMARIA - 1ER GRADO",6, IF(V1500="PRIMARIA - 2DO GRADO",7, IF(V1500="PRIMARIA - 3ER GRADO",8, IF(V1500="PRIMARIA - 4TO GRADO",9, IF(V1500="PRIMARIA - 5TO GRADO",10, IF(V1500="PRIMARIA - 6TO GRADO",11, IF(V1500="SECUNDARIA - 1ER GRADO",12, IF(V1500="SECUNDARIA - 2DO GRADO",13, IF(V1500="SECUNDARIA - 3ER GRADO",14, IF(V1500="SECUNDARIA - 4TO GRADO",15))))))))))))))</f>
        <v>11</v>
      </c>
      <c r="BH1500" s="1342">
        <f>DATEDIF(N1500,"31/03/2024","Y")</f>
        <v>16</v>
      </c>
      <c r="BI1500" s="1439">
        <f>BH1500-BG1500</f>
        <v>5</v>
      </c>
      <c r="BJ1500" s="1442" t="str">
        <f>IF(BI1500&lt;=1,"NO TIENE REZAGO", IF(BI1500=2,"2 AÑOS REZAGO", IF(BI1500=3,"3 AÑOS REZAGO", IF(BI1500&gt;=4, "4 AÑOS REZAGO A MÁS"))))</f>
        <v>4 AÑOS REZAGO A MÁS</v>
      </c>
      <c r="BK1500" s="1061"/>
    </row>
    <row r="1501" spans="1:63" ht="18.75" customHeight="1">
      <c r="A1501" s="1151">
        <v>167</v>
      </c>
      <c r="B1501" s="1153" t="s">
        <v>2575</v>
      </c>
      <c r="C1501" s="1154" t="s">
        <v>5146</v>
      </c>
      <c r="D1501" s="1061" t="s">
        <v>126</v>
      </c>
      <c r="E1501" s="1163" t="s">
        <v>146</v>
      </c>
      <c r="F1501" s="1163">
        <v>948756996</v>
      </c>
      <c r="G1501" s="1061" t="str">
        <f>CONCATENATE(MID(Q1501,3,2),MID(P1501,1,2),MID(H1501,1,2),MID(I1501,1,2),MID(J1501,1,2), MID(K1501,1,2),MID(L1501,1,1))</f>
        <v>119ZEBAYOPAS</v>
      </c>
      <c r="H1501" s="1194" t="s">
        <v>341</v>
      </c>
      <c r="I1501" s="1194" t="s">
        <v>2799</v>
      </c>
      <c r="J1501" s="1194" t="s">
        <v>269</v>
      </c>
      <c r="K1501" s="1194" t="s">
        <v>622</v>
      </c>
      <c r="L1501" s="1154" t="s">
        <v>57</v>
      </c>
      <c r="M1501" s="1217" t="s">
        <v>57</v>
      </c>
      <c r="N1501" s="1218">
        <v>40812</v>
      </c>
      <c r="O1501" s="196">
        <v>26</v>
      </c>
      <c r="P1501" s="196">
        <v>9</v>
      </c>
      <c r="Q1501" s="196">
        <v>2011</v>
      </c>
      <c r="R1501" s="1232">
        <f ca="1">DATEDIF(N1501,TODAY(),"Y")</f>
        <v>12</v>
      </c>
      <c r="S1501" s="1154" t="s">
        <v>4809</v>
      </c>
      <c r="T1501" s="1163" t="s">
        <v>2590</v>
      </c>
      <c r="U1501" s="1163">
        <v>2032</v>
      </c>
      <c r="V1501" s="1058" t="s">
        <v>2588</v>
      </c>
      <c r="W1501" s="1153" t="s">
        <v>47</v>
      </c>
      <c r="X1501" s="1153" t="str">
        <f>UPPER(CONCATENATE(MID(AH1501,3,2),MID(AG1501,1,2),MID(Y1501,1,2),MID(Z1501,1,2),MID(AA1501,1,2),MID(AB1501,1,2),MID(AC1501,1,1)))</f>
        <v>858BAVEMADIV</v>
      </c>
      <c r="Y1501" s="1163" t="s">
        <v>259</v>
      </c>
      <c r="Z1501" s="1163" t="s">
        <v>260</v>
      </c>
      <c r="AA1501" s="1163" t="s">
        <v>185</v>
      </c>
      <c r="AB1501" s="1163" t="s">
        <v>261</v>
      </c>
      <c r="AC1501" s="1151" t="s">
        <v>56</v>
      </c>
      <c r="AD1501" s="1164" t="s">
        <v>57</v>
      </c>
      <c r="AE1501" s="1306">
        <v>31271</v>
      </c>
      <c r="AF1501" s="1163">
        <v>12</v>
      </c>
      <c r="AG1501" s="1163">
        <v>8</v>
      </c>
      <c r="AH1501" s="1163">
        <v>1985</v>
      </c>
      <c r="AI1501" s="152" t="s">
        <v>4809</v>
      </c>
      <c r="AJ1501" s="1190" t="s">
        <v>58</v>
      </c>
      <c r="AK1501" s="1342">
        <v>18055373</v>
      </c>
      <c r="AL1501" s="1350" t="s">
        <v>2578</v>
      </c>
      <c r="AM1501" s="1312">
        <v>45207</v>
      </c>
      <c r="AN1501" s="1162"/>
      <c r="AO1501" s="1162"/>
      <c r="AP1501" s="1162"/>
      <c r="AQ1501" s="1386"/>
      <c r="AR1501" s="1342"/>
      <c r="AS1501" s="1153" t="s">
        <v>47</v>
      </c>
      <c r="AT1501" s="1160" t="s">
        <v>131</v>
      </c>
      <c r="AU1501" s="1058" t="s">
        <v>47</v>
      </c>
      <c r="AW1501" s="1061"/>
      <c r="AX1501" s="1351"/>
      <c r="AY1501" s="1061"/>
      <c r="AZ1501" s="152"/>
      <c r="BA1501" s="1351"/>
      <c r="BB1501" s="1061"/>
      <c r="BC1501" s="1061"/>
      <c r="BD1501" s="1061"/>
      <c r="BE1501" s="1061"/>
      <c r="BF1501" s="1061"/>
      <c r="BG1501" s="1439">
        <f>IF(V1501="NINGUNO",6, IF(V1501="NIVEL INICIAL 3 AÑOS",6,IF(V1501="NIVEL INICIAL 4 AÑOS",6, IF(V1501="NIVEL INICIAL 5 AÑOS",6, IF(V1501="PRIMARIA - 1ER GRADO",6, IF(V1501="PRIMARIA - 2DO GRADO",7, IF(V1501="PRIMARIA - 3ER GRADO",8, IF(V1501="PRIMARIA - 4TO GRADO",9, IF(V1501="PRIMARIA - 5TO GRADO",10, IF(V1501="PRIMARIA - 6TO GRADO",11, IF(V1501="SECUNDARIA - 1ER GRADO",12, IF(V1501="SECUNDARIA - 2DO GRADO",13, IF(V1501="SECUNDARIA - 3ER GRADO",14, IF(V1501="SECUNDARIA - 4TO GRADO",15))))))))))))))</f>
        <v>7</v>
      </c>
      <c r="BH1501" s="1342">
        <f>DATEDIF(N1501,"31/03/2024","Y")</f>
        <v>12</v>
      </c>
      <c r="BI1501" s="1439">
        <f>BH1501-BG1501</f>
        <v>5</v>
      </c>
      <c r="BJ1501" s="1442" t="str">
        <f>IF(BI1501&lt;=1,"NO TIENE REZAGO", IF(BI1501=2,"2 AÑOS REZAGO", IF(BI1501=3,"3 AÑOS REZAGO", IF(BI1501&gt;=4, "4 AÑOS REZAGO A MÁS"))))</f>
        <v>4 AÑOS REZAGO A MÁS</v>
      </c>
      <c r="BK1501" s="1061"/>
    </row>
    <row r="1502" spans="1:63" ht="18.75" customHeight="1">
      <c r="A1502" s="1151">
        <v>882</v>
      </c>
      <c r="B1502" t="s">
        <v>4811</v>
      </c>
      <c r="C1502" s="1154" t="s">
        <v>33</v>
      </c>
      <c r="D1502" s="1154" t="s">
        <v>33</v>
      </c>
      <c r="E1502" s="1161" t="s">
        <v>132</v>
      </c>
      <c r="F1502" s="1161" t="s">
        <v>4318</v>
      </c>
      <c r="G1502" s="1061" t="str">
        <f>CONCATENATE(MID(Q1502,3,2),MID(P1502,1,2),MID(H1502,1,2),MID(I1502,1,2),MID(J1502,1,2), MID(K1502,1,2),MID(L1502,1,1))</f>
        <v>089ZEBEKADES</v>
      </c>
      <c r="H1502" s="1180" t="s">
        <v>341</v>
      </c>
      <c r="I1502" s="1180" t="s">
        <v>4319</v>
      </c>
      <c r="J1502" s="1180" t="s">
        <v>4320</v>
      </c>
      <c r="K1502" s="1180" t="s">
        <v>63</v>
      </c>
      <c r="L1502" s="1154" t="s">
        <v>57</v>
      </c>
      <c r="M1502" s="1217" t="s">
        <v>57</v>
      </c>
      <c r="N1502" s="1218">
        <v>39701</v>
      </c>
      <c r="O1502" s="196">
        <v>10</v>
      </c>
      <c r="P1502" s="196">
        <v>9</v>
      </c>
      <c r="Q1502" s="196">
        <v>2008</v>
      </c>
      <c r="R1502" s="1232">
        <f ca="1">DATEDIF(N1502,TODAY(),"Y")</f>
        <v>15</v>
      </c>
      <c r="S1502" s="1154" t="s">
        <v>4809</v>
      </c>
      <c r="T1502" s="1163" t="s">
        <v>86</v>
      </c>
      <c r="U1502" s="1250" t="s">
        <v>4321</v>
      </c>
      <c r="V1502" s="1058" t="s">
        <v>2656</v>
      </c>
      <c r="W1502" s="1152" t="s">
        <v>47</v>
      </c>
      <c r="X1502" s="1153" t="str">
        <f>UPPER(CONCATENATE(MID(AH1502,3,2),MID(AG1502,1,2),MID(Y1502,1,2),MID(Z1502,1,2),MID(AA1502,1,2),MID(AB1502,1,2),MID(AC1502,1,1)))</f>
        <v>9401GOBECRJOV</v>
      </c>
      <c r="Y1502" s="1161" t="s">
        <v>234</v>
      </c>
      <c r="Z1502" s="1161" t="s">
        <v>4319</v>
      </c>
      <c r="AA1502" s="1161" t="s">
        <v>3173</v>
      </c>
      <c r="AB1502" s="1161" t="s">
        <v>309</v>
      </c>
      <c r="AC1502" s="1151" t="s">
        <v>56</v>
      </c>
      <c r="AD1502" s="1164" t="s">
        <v>111</v>
      </c>
      <c r="AE1502" s="1218">
        <v>34341</v>
      </c>
      <c r="AF1502" s="1250" t="s">
        <v>216</v>
      </c>
      <c r="AG1502" s="1250" t="s">
        <v>449</v>
      </c>
      <c r="AH1502" s="1250" t="s">
        <v>75</v>
      </c>
      <c r="AI1502" s="152" t="s">
        <v>4808</v>
      </c>
      <c r="AJ1502" s="1156" t="s">
        <v>142</v>
      </c>
      <c r="AK1502" s="1335" t="s">
        <v>4322</v>
      </c>
      <c r="AL1502" s="1154" t="s">
        <v>2578</v>
      </c>
      <c r="AM1502" s="1293">
        <v>45266.615949074076</v>
      </c>
      <c r="AN1502" s="1154" t="s">
        <v>49</v>
      </c>
      <c r="AO1502" s="1371">
        <v>45271</v>
      </c>
      <c r="AP1502" s="1154">
        <v>2</v>
      </c>
      <c r="AQ1502" s="171">
        <v>2</v>
      </c>
      <c r="AR1502" s="196">
        <v>1</v>
      </c>
      <c r="AS1502" s="1403" t="s">
        <v>47</v>
      </c>
      <c r="AT1502" s="1161" t="s">
        <v>48</v>
      </c>
      <c r="AU1502" s="164" t="s">
        <v>47</v>
      </c>
      <c r="AW1502" s="164"/>
      <c r="AX1502" s="152"/>
      <c r="AY1502" s="164"/>
      <c r="AZ1502" s="152"/>
      <c r="BA1502" s="152"/>
      <c r="BB1502" s="164"/>
      <c r="BC1502" s="164"/>
      <c r="BD1502" s="164"/>
      <c r="BE1502" s="164"/>
      <c r="BF1502" s="164"/>
      <c r="BG1502" s="1439">
        <f>IF(V1502="NINGUNO",6, IF(V1502="NIVEL INICIAL 3 AÑOS",6,IF(V1502="NIVEL INICIAL 4 AÑOS",6, IF(V1502="NIVEL INICIAL 5 AÑOS",6, IF(V1502="PRIMARIA - 1ER GRADO",6, IF(V1502="PRIMARIA - 2DO GRADO",7, IF(V1502="PRIMARIA - 3ER GRADO",8, IF(V1502="PRIMARIA - 4TO GRADO",9, IF(V1502="PRIMARIA - 5TO GRADO",10, IF(V1502="PRIMARIA - 6TO GRADO",11, IF(V1502="SECUNDARIA - 1ER GRADO",12, IF(V1502="SECUNDARIA - 2DO GRADO",13, IF(V1502="SECUNDARIA - 3ER GRADO",14, IF(V1502="SECUNDARIA - 4TO GRADO",15))))))))))))))</f>
        <v>12</v>
      </c>
      <c r="BH1502" s="1342">
        <f>DATEDIF(N1502,"31/03/2024","Y")</f>
        <v>15</v>
      </c>
      <c r="BI1502" s="1439">
        <f>BH1502-BG1502</f>
        <v>3</v>
      </c>
      <c r="BJ1502" s="1442" t="str">
        <f>IF(BI1502&lt;=1,"NO TIENE REZAGO", IF(BI1502=2,"2 AÑOS REZAGO", IF(BI1502=3,"3 AÑOS REZAGO", IF(BI1502&gt;=4, "4 AÑOS REZAGO A MÁS"))))</f>
        <v>3 AÑOS REZAGO</v>
      </c>
      <c r="BK1502" s="164"/>
    </row>
    <row r="1503" spans="1:63" ht="18.75" customHeight="1">
      <c r="A1503" s="1151">
        <v>883</v>
      </c>
      <c r="B1503" t="s">
        <v>4811</v>
      </c>
      <c r="C1503" s="1154" t="s">
        <v>33</v>
      </c>
      <c r="D1503" s="1154" t="s">
        <v>33</v>
      </c>
      <c r="E1503" s="1161" t="s">
        <v>132</v>
      </c>
      <c r="F1503" s="1161" t="s">
        <v>4318</v>
      </c>
      <c r="G1503" s="1061" t="str">
        <f>CONCATENATE(MID(Q1503,3,2),MID(P1503,1,2),MID(H1503,1,2),MID(I1503,1,2),MID(J1503,1,2), MID(K1503,1,2),MID(L1503,1,1))</f>
        <v>125ZEBEKEALS</v>
      </c>
      <c r="H1503" s="1180" t="s">
        <v>341</v>
      </c>
      <c r="I1503" s="1180" t="s">
        <v>4319</v>
      </c>
      <c r="J1503" s="1180" t="s">
        <v>3166</v>
      </c>
      <c r="K1503" s="1180" t="s">
        <v>1776</v>
      </c>
      <c r="L1503" s="1154" t="s">
        <v>57</v>
      </c>
      <c r="M1503" s="1217" t="s">
        <v>57</v>
      </c>
      <c r="N1503" s="1218">
        <v>41053</v>
      </c>
      <c r="O1503" s="196">
        <v>24</v>
      </c>
      <c r="P1503" s="196">
        <v>5</v>
      </c>
      <c r="Q1503" s="196">
        <v>2012</v>
      </c>
      <c r="R1503" s="1232">
        <f ca="1">DATEDIF(N1503,TODAY(),"Y")</f>
        <v>11</v>
      </c>
      <c r="S1503" s="1154" t="s">
        <v>4808</v>
      </c>
      <c r="T1503" s="1163" t="s">
        <v>86</v>
      </c>
      <c r="U1503" s="1250" t="s">
        <v>4331</v>
      </c>
      <c r="V1503" s="1058" t="s">
        <v>2644</v>
      </c>
      <c r="W1503" s="1152" t="s">
        <v>47</v>
      </c>
      <c r="X1503" s="1153" t="str">
        <f>UPPER(CONCATENATE(MID(AH1503,3,2),MID(AG1503,1,2),MID(Y1503,1,2),MID(Z1503,1,2),MID(AA1503,1,2),MID(AB1503,1,2),MID(AC1503,1,1)))</f>
        <v>9401GOBECRJOV</v>
      </c>
      <c r="Y1503" s="1161" t="s">
        <v>234</v>
      </c>
      <c r="Z1503" s="1161" t="s">
        <v>4319</v>
      </c>
      <c r="AA1503" s="1161" t="s">
        <v>3173</v>
      </c>
      <c r="AB1503" s="1161" t="s">
        <v>309</v>
      </c>
      <c r="AC1503" s="1151" t="s">
        <v>56</v>
      </c>
      <c r="AD1503" s="1164" t="s">
        <v>111</v>
      </c>
      <c r="AE1503" s="1218">
        <v>34341</v>
      </c>
      <c r="AF1503" s="1250" t="s">
        <v>216</v>
      </c>
      <c r="AG1503" s="1250" t="s">
        <v>449</v>
      </c>
      <c r="AH1503" s="1250" t="s">
        <v>75</v>
      </c>
      <c r="AI1503" s="152" t="s">
        <v>4808</v>
      </c>
      <c r="AJ1503" s="1156" t="s">
        <v>142</v>
      </c>
      <c r="AK1503" s="1335" t="s">
        <v>4332</v>
      </c>
      <c r="AL1503" s="1154" t="s">
        <v>2578</v>
      </c>
      <c r="AM1503" s="1293">
        <v>45266.61755787037</v>
      </c>
      <c r="AN1503" s="1154"/>
      <c r="AO1503" s="1292"/>
      <c r="AP1503" s="1154"/>
      <c r="AQ1503" s="171"/>
      <c r="AR1503" s="196"/>
      <c r="AS1503" s="1403" t="s">
        <v>47</v>
      </c>
      <c r="AT1503" s="1161" t="s">
        <v>48</v>
      </c>
      <c r="AU1503" s="164" t="s">
        <v>47</v>
      </c>
      <c r="AW1503" s="164"/>
      <c r="AX1503" s="152"/>
      <c r="AY1503" s="164"/>
      <c r="AZ1503" s="152"/>
      <c r="BA1503" s="152"/>
      <c r="BB1503" s="164"/>
      <c r="BC1503" s="164"/>
      <c r="BD1503" s="164"/>
      <c r="BE1503" s="164"/>
      <c r="BF1503" s="164"/>
      <c r="BG1503" s="1439">
        <f>IF(V1503="NINGUNO",6, IF(V1503="NIVEL INICIAL 3 AÑOS",6,IF(V1503="NIVEL INICIAL 4 AÑOS",6, IF(V1503="NIVEL INICIAL 5 AÑOS",6, IF(V1503="PRIMARIA - 1ER GRADO",6, IF(V1503="PRIMARIA - 2DO GRADO",7, IF(V1503="PRIMARIA - 3ER GRADO",8, IF(V1503="PRIMARIA - 4TO GRADO",9, IF(V1503="PRIMARIA - 5TO GRADO",10, IF(V1503="PRIMARIA - 6TO GRADO",11, IF(V1503="SECUNDARIA - 1ER GRADO",12, IF(V1503="SECUNDARIA - 2DO GRADO",13, IF(V1503="SECUNDARIA - 3ER GRADO",14, IF(V1503="SECUNDARIA - 4TO GRADO",15))))))))))))))</f>
        <v>9</v>
      </c>
      <c r="BH1503" s="1342">
        <f>DATEDIF(N1503,"31/03/2024","Y")</f>
        <v>11</v>
      </c>
      <c r="BI1503" s="1439">
        <f>BH1503-BG1503</f>
        <v>2</v>
      </c>
      <c r="BJ1503" s="1442" t="str">
        <f>IF(BI1503&lt;=1,"NO TIENE REZAGO", IF(BI1503=2,"2 AÑOS REZAGO", IF(BI1503=3,"3 AÑOS REZAGO", IF(BI1503&gt;=4, "4 AÑOS REZAGO A MÁS"))))</f>
        <v>2 AÑOS REZAGO</v>
      </c>
      <c r="BK1503" s="164"/>
    </row>
    <row r="1504" spans="1:63" ht="18.75" customHeight="1">
      <c r="A1504" s="1151">
        <v>205</v>
      </c>
      <c r="B1504" s="1152" t="s">
        <v>2836</v>
      </c>
      <c r="C1504" s="1154" t="s">
        <v>33</v>
      </c>
      <c r="D1504" s="1154" t="s">
        <v>33</v>
      </c>
      <c r="E1504" s="398" t="s">
        <v>34</v>
      </c>
      <c r="F1504" s="1154" t="s">
        <v>35</v>
      </c>
      <c r="G1504" s="1061" t="str">
        <f>CONCATENATE(MID(Q1504,3,2),MID(P1504,1,2),MID(H1504,1,2),MID(I1504,1,2),MID(J1504,1,2), MID(K1504,1,2),MID(L1504,1,1))</f>
        <v>2012ZEGAGLABP</v>
      </c>
      <c r="H1504" s="164" t="s">
        <v>341</v>
      </c>
      <c r="I1504" s="164" t="s">
        <v>420</v>
      </c>
      <c r="J1504" s="164" t="s">
        <v>2837</v>
      </c>
      <c r="K1504" s="164" t="s">
        <v>2838</v>
      </c>
      <c r="L1504" s="1076" t="s">
        <v>42</v>
      </c>
      <c r="M1504" s="1064" t="s">
        <v>42</v>
      </c>
      <c r="N1504" s="1218">
        <v>44166</v>
      </c>
      <c r="O1504" s="196">
        <v>1</v>
      </c>
      <c r="P1504" s="196">
        <v>12</v>
      </c>
      <c r="Q1504" s="196">
        <v>2020</v>
      </c>
      <c r="R1504" s="1232">
        <f ca="1">DATEDIF(N1504,TODAY(),"Y")</f>
        <v>3</v>
      </c>
      <c r="S1504" s="1154" t="s">
        <v>4808</v>
      </c>
      <c r="T1504" s="1064" t="s">
        <v>42</v>
      </c>
      <c r="U1504" s="1243" t="s">
        <v>2839</v>
      </c>
      <c r="V1504" s="1076" t="s">
        <v>53</v>
      </c>
      <c r="W1504" s="1152" t="s">
        <v>47</v>
      </c>
      <c r="X1504" s="1153" t="str">
        <f>UPPER(CONCATENATE(MID(AH1504,3,2),MID(AG1504,1,2),MID(Y1504,1,2),MID(Z1504,1,2),MID(AA1504,1,2),MID(AB1504,1,2),MID(AC1504,1,1)))</f>
        <v>809ACFLANISV</v>
      </c>
      <c r="Y1504" s="1154" t="s">
        <v>36</v>
      </c>
      <c r="Z1504" s="1154" t="s">
        <v>37</v>
      </c>
      <c r="AA1504" s="1154" t="s">
        <v>38</v>
      </c>
      <c r="AB1504" s="1154" t="s">
        <v>39</v>
      </c>
      <c r="AC1504" s="1151" t="s">
        <v>56</v>
      </c>
      <c r="AD1504" s="1154" t="s">
        <v>42</v>
      </c>
      <c r="AE1504" s="1286">
        <v>29485</v>
      </c>
      <c r="AF1504" s="164" t="s">
        <v>44</v>
      </c>
      <c r="AG1504" s="164" t="s">
        <v>45</v>
      </c>
      <c r="AH1504" s="164" t="s">
        <v>46</v>
      </c>
      <c r="AI1504" s="152" t="s">
        <v>4809</v>
      </c>
      <c r="AJ1504" s="1154" t="s">
        <v>42</v>
      </c>
      <c r="AK1504" s="1330" t="s">
        <v>43</v>
      </c>
      <c r="AL1504" s="152" t="s">
        <v>6721</v>
      </c>
      <c r="AM1504" s="1293">
        <v>45251.737037037034</v>
      </c>
      <c r="AN1504" s="1154" t="s">
        <v>49</v>
      </c>
      <c r="AO1504" s="1292">
        <v>45252</v>
      </c>
      <c r="AP1504" s="1154">
        <v>1</v>
      </c>
      <c r="AQ1504" s="171">
        <v>1</v>
      </c>
      <c r="AR1504" s="171">
        <v>1</v>
      </c>
      <c r="AS1504" s="1152" t="s">
        <v>47</v>
      </c>
      <c r="AT1504" s="1154" t="s">
        <v>48</v>
      </c>
      <c r="AU1504" s="398" t="s">
        <v>47</v>
      </c>
      <c r="AV1504" s="1154"/>
      <c r="AW1504" s="164"/>
      <c r="AX1504" s="1154"/>
      <c r="AY1504" s="164"/>
      <c r="AZ1504" s="1154"/>
      <c r="BA1504" s="1154"/>
      <c r="BB1504" s="164"/>
      <c r="BC1504" s="164"/>
      <c r="BD1504" s="164"/>
      <c r="BE1504" s="164"/>
      <c r="BF1504" s="164"/>
      <c r="BG1504" s="1439">
        <f>IF(V1504="NINGUNO",6, IF(V1504="NIVEL INICIAL 3 AÑOS",6,IF(V1504="NIVEL INICIAL 4 AÑOS",6, IF(V1504="NIVEL INICIAL 5 AÑOS",6, IF(V1504="PRIMARIA - 1ER GRADO",6, IF(V1504="PRIMARIA - 2DO GRADO",7, IF(V1504="PRIMARIA - 3ER GRADO",8, IF(V1504="PRIMARIA - 4TO GRADO",9, IF(V1504="PRIMARIA - 5TO GRADO",10, IF(V1504="PRIMARIA - 6TO GRADO",11, IF(V1504="SECUNDARIA - 1ER GRADO",12, IF(V1504="SECUNDARIA - 2DO GRADO",13, IF(V1504="SECUNDARIA - 3ER GRADO",14, IF(V1504="SECUNDARIA - 4TO GRADO",15))))))))))))))</f>
        <v>6</v>
      </c>
      <c r="BH1504" s="1342">
        <f>DATEDIF(N1504,"31/03/2024","Y")</f>
        <v>3</v>
      </c>
      <c r="BI1504" s="1439">
        <f>BH1504-BG1504</f>
        <v>-3</v>
      </c>
      <c r="BJ1504" s="1442" t="str">
        <f>IF(BI1504&lt;=1,"NO TIENE REZAGO", IF(BI1504=2,"2 AÑOS REZAGO", IF(BI1504=3,"3 AÑOS REZAGO", IF(BI1504&gt;=4, "4 AÑOS REZAGO A MÁS"))))</f>
        <v>NO TIENE REZAGO</v>
      </c>
      <c r="BK1504" s="164"/>
    </row>
    <row r="1505" spans="1:63" ht="18.75" customHeight="1">
      <c r="A1505" s="1151">
        <v>611</v>
      </c>
      <c r="B1505" s="1152" t="s">
        <v>2836</v>
      </c>
      <c r="C1505" s="1154" t="s">
        <v>33</v>
      </c>
      <c r="D1505" s="1154" t="s">
        <v>33</v>
      </c>
      <c r="E1505" s="1158" t="s">
        <v>60</v>
      </c>
      <c r="F1505" s="1154">
        <v>906996084</v>
      </c>
      <c r="G1505" s="1061" t="str">
        <f>CONCATENATE(MID(Q1505,3,2),MID(P1505,1,2),MID(H1505,1,2),MID(I1505,1,2),MID(J1505,1,2), MID(K1505,1,2),MID(L1505,1,1))</f>
        <v>1610ZESAFRDES</v>
      </c>
      <c r="H1505" s="164" t="s">
        <v>341</v>
      </c>
      <c r="I1505" s="164" t="s">
        <v>1349</v>
      </c>
      <c r="J1505" s="164" t="s">
        <v>3589</v>
      </c>
      <c r="K1505" s="164" t="s">
        <v>690</v>
      </c>
      <c r="L1505" s="1154" t="s">
        <v>57</v>
      </c>
      <c r="M1505" s="1217" t="s">
        <v>57</v>
      </c>
      <c r="N1505" s="1218">
        <v>42653</v>
      </c>
      <c r="O1505" s="196">
        <v>10</v>
      </c>
      <c r="P1505" s="196">
        <v>10</v>
      </c>
      <c r="Q1505" s="196">
        <v>2016</v>
      </c>
      <c r="R1505" s="1232">
        <f ca="1">DATEDIF(N1505,TODAY(),"Y")</f>
        <v>7</v>
      </c>
      <c r="S1505" s="1154" t="s">
        <v>4808</v>
      </c>
      <c r="T1505" s="1163" t="s">
        <v>2590</v>
      </c>
      <c r="U1505" s="1183" t="s">
        <v>3590</v>
      </c>
      <c r="V1505" s="1058" t="s">
        <v>2592</v>
      </c>
      <c r="W1505" s="1152" t="s">
        <v>47</v>
      </c>
      <c r="X1505" s="1153" t="str">
        <f>UPPER(CONCATENATE(MID(AH1505,3,2),MID(AG1505,1,2),MID(Y1505,1,2),MID(Z1505,1,2),MID(AA1505,1,2),MID(AB1505,1,2),MID(AC1505,1,1)))</f>
        <v>966SASAELANV</v>
      </c>
      <c r="Y1505" s="164" t="s">
        <v>1349</v>
      </c>
      <c r="Z1505" s="164" t="s">
        <v>1349</v>
      </c>
      <c r="AA1505" s="164" t="s">
        <v>1552</v>
      </c>
      <c r="AB1505" s="164" t="s">
        <v>3950</v>
      </c>
      <c r="AC1505" s="1151" t="s">
        <v>56</v>
      </c>
      <c r="AD1505" s="1164" t="s">
        <v>57</v>
      </c>
      <c r="AE1505" s="1286">
        <v>35244</v>
      </c>
      <c r="AF1505" s="164" t="s">
        <v>186</v>
      </c>
      <c r="AG1505" s="164" t="s">
        <v>74</v>
      </c>
      <c r="AH1505" s="164" t="s">
        <v>334</v>
      </c>
      <c r="AI1505" s="152" t="s">
        <v>4809</v>
      </c>
      <c r="AJ1505" s="1190" t="s">
        <v>58</v>
      </c>
      <c r="AK1505" s="1330" t="s">
        <v>1553</v>
      </c>
      <c r="AL1505" s="1154" t="s">
        <v>2578</v>
      </c>
      <c r="AM1505" s="1312">
        <v>45222.417013888888</v>
      </c>
      <c r="AN1505" s="1154" t="s">
        <v>49</v>
      </c>
      <c r="AO1505" s="1312">
        <v>45245</v>
      </c>
      <c r="AP1505" s="1154">
        <v>2</v>
      </c>
      <c r="AQ1505" s="171">
        <v>2</v>
      </c>
      <c r="AR1505" s="171">
        <v>2</v>
      </c>
      <c r="AS1505" s="1152" t="s">
        <v>47</v>
      </c>
      <c r="AT1505" s="1154" t="s">
        <v>67</v>
      </c>
      <c r="AU1505" s="398" t="s">
        <v>47</v>
      </c>
      <c r="AV1505" s="1154"/>
      <c r="AW1505" s="164"/>
      <c r="AX1505" s="1154"/>
      <c r="AY1505" s="164"/>
      <c r="AZ1505" s="1154"/>
      <c r="BA1505" s="1154"/>
      <c r="BB1505" s="164"/>
      <c r="BC1505" s="164"/>
      <c r="BD1505" s="164"/>
      <c r="BE1505" s="164"/>
      <c r="BF1505" s="164"/>
      <c r="BG1505" s="1439">
        <f>IF(V1505="NINGUNO",6, IF(V1505="NIVEL INICIAL 3 AÑOS",6,IF(V1505="NIVEL INICIAL 4 AÑOS",6, IF(V1505="NIVEL INICIAL 5 AÑOS",6, IF(V1505="PRIMARIA - 1ER GRADO",6, IF(V1505="PRIMARIA - 2DO GRADO",7, IF(V1505="PRIMARIA - 3ER GRADO",8, IF(V1505="PRIMARIA - 4TO GRADO",9, IF(V1505="PRIMARIA - 5TO GRADO",10, IF(V1505="PRIMARIA - 6TO GRADO",11, IF(V1505="SECUNDARIA - 1ER GRADO",12, IF(V1505="SECUNDARIA - 2DO GRADO",13, IF(V1505="SECUNDARIA - 3ER GRADO",14, IF(V1505="SECUNDARIA - 4TO GRADO",15))))))))))))))</f>
        <v>6</v>
      </c>
      <c r="BH1505" s="1342">
        <f>DATEDIF(N1505,"31/03/2024","Y")</f>
        <v>7</v>
      </c>
      <c r="BI1505" s="1439">
        <f>BH1505-BG1505</f>
        <v>1</v>
      </c>
      <c r="BJ1505" s="1442" t="str">
        <f>IF(BI1505&lt;=1,"NO TIENE REZAGO", IF(BI1505=2,"2 AÑOS REZAGO", IF(BI1505=3,"3 AÑOS REZAGO", IF(BI1505&gt;=4, "4 AÑOS REZAGO A MÁS"))))</f>
        <v>NO TIENE REZAGO</v>
      </c>
      <c r="BK1505" s="164"/>
    </row>
    <row r="1506" spans="1:63" ht="18.75" customHeight="1">
      <c r="A1506" s="1151">
        <v>612</v>
      </c>
      <c r="B1506" s="1152" t="s">
        <v>2836</v>
      </c>
      <c r="C1506" s="1154" t="s">
        <v>33</v>
      </c>
      <c r="D1506" s="1154" t="s">
        <v>33</v>
      </c>
      <c r="E1506" s="1158" t="s">
        <v>60</v>
      </c>
      <c r="F1506" s="1154">
        <v>906996084</v>
      </c>
      <c r="G1506" s="1061" t="str">
        <f>CONCATENATE(MID(Q1506,3,2),MID(P1506,1,2),MID(H1506,1,2),MID(I1506,1,2),MID(J1506,1,2), MID(K1506,1,2),MID(L1506,1,1))</f>
        <v>195ZESAKEMAN</v>
      </c>
      <c r="H1506" s="164" t="s">
        <v>341</v>
      </c>
      <c r="I1506" s="164" t="s">
        <v>1349</v>
      </c>
      <c r="J1506" s="164" t="s">
        <v>3591</v>
      </c>
      <c r="K1506" s="164" t="s">
        <v>2870</v>
      </c>
      <c r="L1506" s="1076" t="s">
        <v>1938</v>
      </c>
      <c r="M1506" s="1161" t="s">
        <v>1938</v>
      </c>
      <c r="N1506" s="1218">
        <v>43597</v>
      </c>
      <c r="O1506" s="196">
        <v>12</v>
      </c>
      <c r="P1506" s="196">
        <v>5</v>
      </c>
      <c r="Q1506" s="196">
        <v>2019</v>
      </c>
      <c r="R1506" s="1232">
        <f ca="1">DATEDIF(N1506,TODAY(),"Y")</f>
        <v>4</v>
      </c>
      <c r="S1506" s="1154" t="s">
        <v>4808</v>
      </c>
      <c r="T1506" s="164" t="s">
        <v>2113</v>
      </c>
      <c r="U1506" s="1246" t="s">
        <v>3592</v>
      </c>
      <c r="V1506" s="1076" t="s">
        <v>53</v>
      </c>
      <c r="W1506" s="1152" t="s">
        <v>47</v>
      </c>
      <c r="X1506" s="1153" t="str">
        <f>UPPER(CONCATENATE(MID(AH1506,3,2),MID(AG1506,1,2),MID(Y1506,1,2),MID(Z1506,1,2),MID(AA1506,1,2),MID(AB1506,1,2),MID(AC1506,1,1)))</f>
        <v>966SASAELANV</v>
      </c>
      <c r="Y1506" s="164" t="s">
        <v>1349</v>
      </c>
      <c r="Z1506" s="164" t="s">
        <v>1349</v>
      </c>
      <c r="AA1506" s="164" t="s">
        <v>1552</v>
      </c>
      <c r="AB1506" s="164" t="s">
        <v>3950</v>
      </c>
      <c r="AC1506" s="1151" t="s">
        <v>56</v>
      </c>
      <c r="AD1506" s="1164" t="s">
        <v>57</v>
      </c>
      <c r="AE1506" s="1286">
        <v>35244</v>
      </c>
      <c r="AF1506" s="164" t="s">
        <v>186</v>
      </c>
      <c r="AG1506" s="164" t="s">
        <v>74</v>
      </c>
      <c r="AH1506" s="164" t="s">
        <v>334</v>
      </c>
      <c r="AI1506" s="152" t="s">
        <v>4809</v>
      </c>
      <c r="AJ1506" s="1190" t="s">
        <v>58</v>
      </c>
      <c r="AK1506" s="1330" t="s">
        <v>1553</v>
      </c>
      <c r="AL1506" s="1154" t="s">
        <v>2578</v>
      </c>
      <c r="AM1506" s="1312">
        <v>45222.417013888888</v>
      </c>
      <c r="AN1506" s="164"/>
      <c r="AO1506" s="1296"/>
      <c r="AP1506" s="1154"/>
      <c r="AQ1506" s="171"/>
      <c r="AR1506" s="171"/>
      <c r="AS1506" s="1152" t="s">
        <v>47</v>
      </c>
      <c r="AT1506" s="1154" t="s">
        <v>67</v>
      </c>
      <c r="AU1506" s="398" t="s">
        <v>47</v>
      </c>
      <c r="AV1506" s="1154"/>
      <c r="AW1506" s="164"/>
      <c r="AX1506" s="1154"/>
      <c r="AY1506" s="164"/>
      <c r="AZ1506" s="1154"/>
      <c r="BA1506" s="1154"/>
      <c r="BB1506" s="164"/>
      <c r="BC1506" s="164"/>
      <c r="BD1506" s="164"/>
      <c r="BE1506" s="164"/>
      <c r="BF1506" s="164"/>
      <c r="BG1506" s="1439">
        <f>IF(V1506="NINGUNO",6, IF(V1506="NIVEL INICIAL 3 AÑOS",6,IF(V1506="NIVEL INICIAL 4 AÑOS",6, IF(V1506="NIVEL INICIAL 5 AÑOS",6, IF(V1506="PRIMARIA - 1ER GRADO",6, IF(V1506="PRIMARIA - 2DO GRADO",7, IF(V1506="PRIMARIA - 3ER GRADO",8, IF(V1506="PRIMARIA - 4TO GRADO",9, IF(V1506="PRIMARIA - 5TO GRADO",10, IF(V1506="PRIMARIA - 6TO GRADO",11, IF(V1506="SECUNDARIA - 1ER GRADO",12, IF(V1506="SECUNDARIA - 2DO GRADO",13, IF(V1506="SECUNDARIA - 3ER GRADO",14, IF(V1506="SECUNDARIA - 4TO GRADO",15))))))))))))))</f>
        <v>6</v>
      </c>
      <c r="BH1506" s="1342">
        <f>DATEDIF(N1506,"31/03/2024","Y")</f>
        <v>4</v>
      </c>
      <c r="BI1506" s="1439">
        <f>BH1506-BG1506</f>
        <v>-2</v>
      </c>
      <c r="BJ1506" s="1442" t="str">
        <f>IF(BI1506&lt;=1,"NO TIENE REZAGO", IF(BI1506=2,"2 AÑOS REZAGO", IF(BI1506=3,"3 AÑOS REZAGO", IF(BI1506&gt;=4, "4 AÑOS REZAGO A MÁS"))))</f>
        <v>NO TIENE REZAGO</v>
      </c>
      <c r="BK1506" s="164"/>
    </row>
  </sheetData>
  <phoneticPr fontId="44" type="noConversion"/>
  <conditionalFormatting sqref="G1:G2">
    <cfRule type="duplicateValues" dxfId="31" priority="5"/>
    <cfRule type="duplicateValues" dxfId="30" priority="7"/>
  </conditionalFormatting>
  <conditionalFormatting sqref="X1:X2">
    <cfRule type="duplicateValues" dxfId="29" priority="6"/>
  </conditionalFormatting>
  <conditionalFormatting sqref="AK262:AK263">
    <cfRule type="notContainsBlanks" dxfId="28" priority="4">
      <formula>LEN(TRIM(AK262))&gt;0</formula>
    </cfRule>
  </conditionalFormatting>
  <conditionalFormatting sqref="I613">
    <cfRule type="expression" dxfId="27" priority="3">
      <formula>COUNTIF(G:G,I613)&gt;1</formula>
    </cfRule>
  </conditionalFormatting>
  <conditionalFormatting sqref="X1202:X1265 X3:X1124 X1126:X1200">
    <cfRule type="duplicateValues" dxfId="26" priority="523"/>
  </conditionalFormatting>
  <conditionalFormatting sqref="G3:G1265">
    <cfRule type="duplicateValues" dxfId="25" priority="2405"/>
  </conditionalFormatting>
  <dataValidations count="35">
    <dataValidation type="list" allowBlank="1" showErrorMessage="1" sqref="M736 M567 M464 M514 M506 M510 M522:M523 M531:M533 M538 M473:M474 M436:M437 M733:M734 L619:L621 M553 M446 T831 M450 M456:M458 M466 M471 M491 M485 M493:M498 M542:M546 M558 M578 M687 M701:M702 M694 M714 M728 L431:M431 L616 L418 L523 L534 L437 L447:L448 L451 L454:L456 L458:L460 L464:L465 L473 L476:L477 L486 L489 L503 L507 L510:L513 L517:L518 L520 L529 L537 L543 L579:L581 L585 L590 AD171 AD179 AD185 AD203:AD204 AD228 AD830:AD832 AD282:AD283 AD311 AD341 AD644:AD646 AD389 AD638 AD626 AD614:AD615 AD328 AD426 AD424 AD429 AD620 AD446:AD448 AD473 AD453 AD511:AD512 AD518:AD519 AD529 AD522 AD570 AD536 AD503 AD162:AD163 AD864 AD160 AD194:AD195 AD212 AD216:AD217 AD225 AD821:AD822 AD245 AD247 AD253 AD794 AD274 AD277:AD280 AD610:AD611 AD411:AD412 AD296 AD307 AD309 AD176 AD319 AD640 AD338 AD344 AD349:AD350 AD331:AD333 AD491 AD363 AD373 AD496 AD391:AD392 AD630:AD631 AD636 AD649:AD650 AD657:AD662 AD673:AD674 AD686 AD690:AD692 AD706 AD721:AD724 AD726 AD739:AD740 AD749 AD761:AD764 AD769:AD770 AD772 AD775 AD778 AD781 AD801 AD805:AD806 AD808 AD811 AD816 AD827 AD854:AD856 M1263:M1265 L1262:L1264 AD1139:AD1265 AD1083:AD1133 AD912:AD926 AD876:AD877 AD873:AD874 AD867:AD871 AD858:AD862 AD852 AD818 AD711 AD695:AD699 AD676:AD681 AD666:AD670 AD652:AD655 L648:L877 L626:L645 AD624 AD608 L608 AD573 L573 M573:M574 L562:L563 M478:M479 AD462 L430 L424:L427 L14:L145" xr:uid="{F265E7E0-E7C4-43EC-8399-C874120C7CDA}">
      <formula1>"C.E./ CALIDAD MIGRATORIA HUMANITARIA ,PTP/CPP,INGRESO IRREGULAR,NO APLICA (ES PERUANO/A),REFUGIADO ,TURISTA CON EXCESO DE PERMANENCIA  ,TURISTA,OTRO"</formula1>
    </dataValidation>
    <dataValidation type="list" allowBlank="1" showErrorMessage="1" sqref="AT856 AT674:AT817 AT155:AT516" xr:uid="{B6D83038-556E-40B5-B2B7-C22CAAD88933}">
      <formula1>"MIRIAN,MIGUEL HUAYNATE,EIMARA,TAYRI,CAROLINE,YULY"</formula1>
    </dataValidation>
    <dataValidation type="list" allowBlank="1" showErrorMessage="1" sqref="M712 T733:T734 T797:T798 T813:T816 T804:T808 T856 T464 T794 T770 T736 T763 T773:T774 T758 T784:T785 T780 T791 T269 T198:T199 T207 T181 T183:T185 T230:T231 T235 T238 T246:T247 T802 T278 T265 T800 T701:T702 T292 T694 T294 T714 T728 T712 T155:T157 T160 T249 T257:T258 T255 T276 T304 T314:T315 T344 T369:T371 T322 T341 T349 T351 T346 T354 T364 T381 T379 T327 T320 T391 T394:T395 T397 T400 T402:T403 T405 T408 T414 T493:T498 T473:T474 T510 T485 T491 T505:T506 T466 T514 T687 T335 T308 T310:T312 T425 T436:T438 T444 T446 T429:T432 T450 T456:T458 M432 T383:T387 T810:T811 L646:L647 T1140:T1162 AJ1140:AJ1162 T915:T1064 AJ915:AJ1064 T788:T789 T782 T777 AJ672:AJ872 AJ669:AJ670 AJ663:AJ665 AJ649:AJ661 AJ611:AJ647 AJ605:AJ609 AJ594:AJ603 AJ579:AJ592 AJ566:AJ577 T478:T479 T470:T471 T423 T420:T421 T356:T361 T339 T332 T302 T262 T241 T169:T179 T164 AJ155:AJ564" xr:uid="{72230808-FF71-45B7-B82B-84415E364D62}">
      <formula1>"ACTA/PARTIDA DE NACIMIENTO,CARNET DE EXTRANJERÍA ,CÉDULA DE IDENTIDAD ,PTP/CPP,DNI ,PASAPORTE ,NO TIENE DOCUMENTO,S/D"</formula1>
    </dataValidation>
    <dataValidation type="list" allowBlank="1" showErrorMessage="1" sqref="E521 E725 E523 E531:E533 E547:E548 E556 E563 E536 E529 E601 E580 E578 E586 E614 E617:E618 E639:E640 E635 E646:E648 E650 E658 E608 E656 E665 E686:E688 E706 E721 E681:E682 E711 E172:E517" xr:uid="{2135C87B-C1ED-49D5-BFCB-C7DB6FEF2191}">
      <formula1>"SAN JUAN DE MIRAFLORES,VILLA MARIA DEL TRIUNFO ,VILLA EL SALVADOR,SAN JUAN DE LURIGANCHO,SANTA ANITA ,ATE VITARTE,COMAS,SAN MARTIN DE PORRES,PACHACAMAC,LURIN,CHORRILLOS,SANTIAGO DE SURCO,LURIGANCHO CHOSICA,PUENTE PIEDRA,EL AGUSTINO,LOS OLIVOS,SURQUILLO,TR"&amp;"UJILLO,SALAVERRY,PUNTA HERMOSA"</formula1>
    </dataValidation>
    <dataValidation type="list" allowBlank="1" showErrorMessage="1" sqref="T567 AJ565 T872 T870 T578:T579 AJ578 T544:T546 T553 T558:T559 AJ1126:AJ1134 T1106:T1139 T1065:T1104 AJ1065:AJ1124 T573:T574" xr:uid="{B6295AF6-980D-47F7-B20A-56D74CE99D0F}">
      <formula1>"ACTA/PARTIDA DE NACIMIENTO,CARNET DE EXTRANJERÍA ,CÉDULA DE IDENTIDAD,PTP/CPP,DNI ,PASAPORTE ,NO TIENE DOCUMENTO"</formula1>
    </dataValidation>
    <dataValidation type="list" allowBlank="1" showErrorMessage="1" sqref="E872 E579 E581:E584 E564:E577 E559:E562" xr:uid="{73D224F0-B402-4287-9187-0A74FEEADB89}">
      <formula1>"LA CRUZ,TUMBES,CORRALES,ZARUMILLA,AGUAS VERDES,ZORRITOS"</formula1>
    </dataValidation>
    <dataValidation type="list" allowBlank="1" showErrorMessage="1" sqref="BE103 BE84 BE87 BE92 BE96:BE97 BE547 BE848 BE909 BE1030 BE1092 BE524 BE637 BE646:BE647 BE1129 BE758" xr:uid="{C20A7FB0-879B-4647-B77A-EC3A59730A7C}">
      <formula1>"INICIAL 3 AÑOS,INICIAL 4 AÑOS,INICIAL 5 AÑOS ,PRIMARIA -1ER G,PRIMARIA- 2DO G ,PRIMARIA- 3ER G,PRIMARIA - 4TO G,PRIMARIA - 5TO G,PRIMARIA - 6TO G,SECUNDARIA - 1ER A,SECUNDARIA- 2DO A,SECUNDARIA- 3ER A,SECUNDARIA - 4TO A,SECUNDARIA - 5TO A"</formula1>
    </dataValidation>
    <dataValidation type="list" allowBlank="1" showErrorMessage="1" sqref="AN875 AN1114 AN1101 AN1066:AN1067 AN1072:AN1073 AN1079 AN1084 AN1094 AN1103 AN1111" xr:uid="{0EAC6B7C-F005-43B4-9D47-C1688B364FB8}">
      <formula1>"PRESENCIAL ,TELEFÓNICO/ONLINE "</formula1>
    </dataValidation>
    <dataValidation type="list" allowBlank="1" showErrorMessage="1" sqref="T864 T869 T833:T834 AJ1202:AJ1265 T1163:T1265 AJ1163:AJ1200" xr:uid="{035156F4-6DCD-4771-980F-79ACC3B1CA0D}">
      <formula1>"ACTA/PARTIDA DE NACIMIENTO,CARNET DE EXTRANJERÍA ,CEDULA DE IDENTIDAD ,CPP,DNI ( si es peruano/a),PASAPORTE ,PTP,OTRO DOCUMENTO,PTP/CPP"</formula1>
    </dataValidation>
    <dataValidation type="list" allowBlank="1" showErrorMessage="1" sqref="T538 T818 T531:T533 T849:T850 T542:T543 T820:T822 T829 T827 T844 T854 T840:T841 T861 T862 T522:T523" xr:uid="{564CF8CD-F024-4E37-B82B-BAED34855BBF}">
      <formula1>"ACTA/PARTIDA DE NACIMIENTO,CARNET DE EXTRANJERÍA ,CEDULA DE IDENTIDAD ,PTP/CPP,DNI ,PASAPORTE ,NO TIENE DOCUMENTO"</formula1>
    </dataValidation>
    <dataValidation type="list" allowBlank="1" showErrorMessage="1" sqref="E530 E524:E528 E1163:E1265 E820:E871 E537:E543 E534:E535" xr:uid="{EDD70732-F421-4E2E-B976-93FDC3A12EA2}">
      <formula1>"TRUJILLO,PORVENIR,VICTOR LARCO HERRERA,LA ESPERANZA,FLORENCIA DE MORA,HUANCHACO,LAREDO,VIRU,MOCHE,SALAVERRY"</formula1>
    </dataValidation>
    <dataValidation type="list" allowBlank="1" showErrorMessage="1" sqref="AL271 AL516 AL1154 AL1186 AL783:AL877 AL608:AL780 AL606 AL518:AL603 AL467:AL514 AL315:AL465 AL299:AL313 AL273:AL296 AL192:AL269 AL157:AL190" xr:uid="{EFFBF3EE-2FCE-4A65-AF30-C82013DE7D9F}">
      <formula1>"RASTREO,DERIVACION,POR LINEAS DE ORIENTACION"</formula1>
    </dataValidation>
    <dataValidation type="list" allowBlank="1" showErrorMessage="1" sqref="AN324 AN562 AN569 AN273 AN411 AN425:AN426 AN446 AN467 AN462 AN488 AN284 AN518 AN456 AN343 AN384 AN260 AN414 AN1164 AN1166:AN1167 AN1172 AN1181:AN1183 AN1195 AN1202:AN1203 AN1254 AN1248 AN1242:AN1243 AN1234 AN1256:AN1265 AN1174 AN862:AN874 AN843:AN858 AN818:AN840" xr:uid="{7510C318-B54B-43E7-AF3B-4A52C2424903}">
      <formula1>"PRESENCIAL ,TELEFÓNICO/ONLINE"</formula1>
    </dataValidation>
    <dataValidation type="list" allowBlank="1" showErrorMessage="1" sqref="AT826 AT837 AT831:AT832 AT821 AT823:AT824 AT868" xr:uid="{DA36F8A2-89AE-4DF8-9B8C-3FBCC918B8AB}">
      <formula1>"EVELYN,PATRICIA,NOHELÍ,MIRIAM,DALILA,MARIANA"</formula1>
    </dataValidation>
    <dataValidation type="list" allowBlank="1" showErrorMessage="1" sqref="AT825 AT827:AT830 AT833:AT836 AT822 AT869 AT857:AT867 AT838:AT855 AT818:AT820" xr:uid="{EDE1AC59-03FA-45A5-855E-EF837EFCCF65}">
      <formula1>"YULY ,MIRIAN,MIGUEL HUAYNATE,MARIANA"</formula1>
    </dataValidation>
    <dataValidation type="list" allowBlank="1" showErrorMessage="1" sqref="AN686 AN699" xr:uid="{AA96FC60-EBC4-4302-87E2-41D7942ECDF1}">
      <formula1>"PRESENCIAL ,ONLINE/TELEFONICA"</formula1>
    </dataValidation>
    <dataValidation type="list" allowBlank="1" showErrorMessage="1" sqref="AN626:AN628 AN630 AN759 AN841:AN842 AN632:AN634 AN1056 AN912 AN921 AN923 AN931 AN943:AN944 AN946 AN917 AN953 AN956:AN957 AN962 AN964 AN966 AN974:AN976 AN980 AN997 AN1001 AN983:AN984 AN1004 AN1009:AN1010 AN1013 AN1018 AN1023 AN1025 AN1029 AN1033:AN1035 AN1041 AN1006 AN1043 AN1049:AN1050 AN1140 AN1144 AN1147 AN1151 AN1046 AN1221 AN1235 AN949 AN934 AN859:AN861 AN700:AN707 AN687:AN698 AN681:AN685" xr:uid="{6A8A344D-8FAD-41D0-A763-F8D9660310D2}">
      <formula1>"PRESENCIAL ,ONLINE/TELEFÓNICO"</formula1>
    </dataValidation>
    <dataValidation type="list" allowBlank="1" showErrorMessage="1" sqref="AC1265" xr:uid="{97E3C416-513A-4C98-B375-CB727889BE18}">
      <formula1>"VENEZUELA ,PERÚ,OTRO"</formula1>
    </dataValidation>
    <dataValidation type="list" allowBlank="1" showErrorMessage="1" sqref="AC951:AC952 AC1096" xr:uid="{8BB9F306-AFD1-4C57-BA52-B8FF44ADC291}">
      <formula1>"VENEZUELA ,PERU,OTRO,COLOMBIA,ECUADOR"</formula1>
    </dataValidation>
    <dataValidation type="list" allowBlank="1" showErrorMessage="1" sqref="E722:E724 E674:E680 E881:E890 E726:E819 E712:E720 E707:E710 E689:E705 E683:E685" xr:uid="{976906AA-1509-4617-AED7-5B1536A17628}">
      <formula1>"SAN JUAN DE MIRAFLORES,VILLA MARIA DEL TRIUNFO ,VILLA EL SALVADOR,SAN JUAN DE LURIGANCHO,SANTA ANITA ,ATE VITARTE,COMAS,SAN MARTIN DE PORRES,PACHACAMAC,LURIN,CHORRILLOS,SANTIAGO DE SURCO,LURIGANCHO CHOSICA,PUENTE PIEDRA,EL AGUSTINO,LOS OLIVOS,SURQUILLO,TR"&amp;"UJILLO,SALAVERRY,PUNTA HERMOSA,HUACHIPA"</formula1>
    </dataValidation>
    <dataValidation type="date" allowBlank="1" showDropDown="1" sqref="AE639:AE642" xr:uid="{67DBB2F1-54DC-46BB-BA61-E855F585B1D7}">
      <formula1>45204</formula1>
      <formula2>45550</formula2>
    </dataValidation>
    <dataValidation type="list" allowBlank="1" showErrorMessage="1" sqref="E1140:E1162 E915:E1064" xr:uid="{6076F8C3-B059-46CA-9B53-F6FE2B27C443}">
      <formula1>"SAN JUAN DE MIRAFLORES,VILLA MARIA DEL TRIUNFO ,VILLA EL SALVADOR,SAN JUAN DE LURIGANCHO,SANTA ANITA ,ATE VITARTE,COMAS,SAN MARTIN DE PORRES,PACHACAMAC,LURIN,CHORRILLOS,SANTIAGO DE SURCO,LURIGANCHO CHOSICA,PUENTE PIEDRA,EL AGUSTINO,LOS OLIVOS,SURQUILLO,TR"&amp;"UJILLO,SALAVERRY,PUNTA HERMOSA,HUACHIPA,CARABAYLLO,INDEPENDENCIA,LINCE"</formula1>
    </dataValidation>
    <dataValidation type="list" allowBlank="1" showErrorMessage="1" sqref="AY1140:AY1162 AY915:AY1064" xr:uid="{C5B72902-B8CA-4DBD-A233-3552A5722EA5}">
      <formula1>"SI ,NO"</formula1>
    </dataValidation>
    <dataValidation type="list" allowBlank="1" showErrorMessage="1" sqref="BF1065:BF1067" xr:uid="{CA4B7F06-A5AA-401E-A61D-A463179F0E04}">
      <formula1>"EBR,CEBA,CEBE,EBR - CEBA"</formula1>
    </dataValidation>
    <dataValidation type="list" allowBlank="1" showErrorMessage="1" sqref="BC1065:BD1067 AY1131:AY1133 AY1127 BC1076:BD1077 AY1113:AY1123 AV1265 AY1136:AY1137 AY1093:AY1108 AY1076:AY1091 BC1069:BD1074 AY1065:AY1074" xr:uid="{EFC8E15C-C59D-42D5-8613-CF25C8F5A84C}">
      <formula1>"SI,NO"</formula1>
    </dataValidation>
    <dataValidation type="list" allowBlank="1" showErrorMessage="1" sqref="BF1075:BF1077 BF1069:BF1073" xr:uid="{D646A795-F18E-4E83-8837-4966FD44A384}">
      <formula1>"EBR,CEBA,CEBE"</formula1>
    </dataValidation>
    <dataValidation type="date" allowBlank="1" showInputMessage="1" showErrorMessage="1" prompt="Ingresar fecha válida._x000a_" sqref="AY3:AY4 AW3:AW4" xr:uid="{143A19AB-7834-445F-BA0B-D8C04E50818B}">
      <formula1>44197</formula1>
      <formula2>45290</formula2>
    </dataValidation>
    <dataValidation type="list" allowBlank="1" showErrorMessage="1" sqref="L342:L343 L379:L382 L535:L536 L282:L291 L153:L155 L158:L159 L206 L217:L228 L197:L204 L244 L247:L248 L250:L252 L263:L273 L276 L278:L279 L308 L313:L314 L316:L317 L331 L334:L336 L367:L370 L384:L385 L391:L403 L414:L417 L449:L450 L452:L453 L457 L466:L472 L474:L475 L487:L488 L508:L509 L514:L516 L519 L521:L522 L524:L528 L530:L533 L574:L578 L582:L584 L609:L615 L617:L618 AD875 AD865:AD866 AD853 AD172:AD175 AD180:AD184 AD218:AD224 AD425 AD449:AD452 AD616:AD619 AD161 AD196:AD202 AD213:AD215 AD226:AD227 AD248:AD252 AD246 AD157:AD159 AD281 AD275:AD276 AD308 AD310 AD345:AD348 AD497:AD502 AD520:AD521 AD523:AD528 AD571:AD572 AD609 AD612:AD613 AD390 AD647:AD648 AD656 AD671:AD672 AD625 AD627:AD629 AD632:AD635 AD637 AD641:AD643 AD651 AD675 AD687:AD689 AD693:AD694 AD700:AD705 AD707:AD710 AD725 AD741:AD748 AD765:AD768 AD771 AD773:AD774 AD776:AD777 AD779:AD780 AD795:AD800 AD802:AD804 AD807 AD809:AD810 AD812:AD815 AD823:AD826 AD828:AD829 AD857 AD863 AD872 AD833:AD851 AD819:AD820 AD817 AD782:AD793 AD750:AD760 AD727:AD738 AD712:AD720 AD682:AD685 AD663:AD665 AD639 L622:L625 AD621:AD623 L591:L607 AD574:AD607 L586:L589 L564:L572 L544:L561 AD537:AD569 L538:L542 AD530:AD535 AD513:AD517 AD504:AD510 L504:L506 AD492:AD495 L490:L502 L478:L485 AD474:AD490 AD463:AD472 L461:L463 AD454:AD461 L438:L446 L432:L436 AD430:AD445 L428:L429 AD427:AD428 L419:L423 AD413:AD423 AD393:AD410 L405:L411 L387:L388 AD374:AD388 L376:L377 L372:L374 AD364:AD372 AD351:AD362 L345:L362 AD342:AD343 AD339:AD340 L339:L340 AD334:AD337 AD329:AD330 L327:L329 AD320:AD327 L320:L325 AD312:AD318 L304:L306 AD297:AD306 L293:L300 AD284:AD295 AD254:AD273 L254:L261 AD229:AD244 L231:L241 AD205:AD211 L208:L215 AD186:AD193 L186:L192 AD177:AD178 L178:L181 L171:L176 AD164:AD170 L166:L169 L164 L146:L151 AD132:AD155 AD3:AD130 L3:L13" xr:uid="{6C482115-86E2-4520-AD3B-AB976514D85D}">
      <formula1>"C.E./ CALIDAD MIGRATORIA HUMANITARIA,PTP/CPP,INGRESO IRREGULAR,NO APLICA (ES PERUANO/A),REFUGIADO,TURISTA CON EXCESO DE PERMANENCIA,TURISTA,OTRO"</formula1>
    </dataValidation>
    <dataValidation type="list" allowBlank="1" showErrorMessage="1" sqref="S229:S230 S591 S809 S839:S841 S786:S787 S795 S789:S793 S800:S802 S806 S812:S813 S818 S822:S823 S826:S827 S831:S834 S797:S798 S845 S856 S863:S864 S3 S16 S20 S23 S27:S29 S32:S34 S38:S42 S44 S46:S47 S50 S52:S53 S55 S58:S59 S64:S66 S67 S69:S70 S76 S82:S85 S87 S89 S93 S96 S98:S99 S101 S103 S105:S108 S113 S119:S121 S123:S126 S128:S129 S142:S143 S145:S146 S149 S153:S154 S159:S162 S165 S167 S172 S175 S179 S188:S189 S198:S201 S208:S209 S211:S217 S219 S221 S225 S235:S236 S243:S245 S251 S253:S254 S256:S257 S260 S265:S269 S272:S273 S276:S278 S283 S285 S288:S290 S293:S294 S296:S298 S300 S315 S317 S319 S324 S326:S327 S340:S341 S343 S346:S347 S349 S351:S352 S354 S365:S368 S370:S374 S376:S377 S379:S380 S382 S385 S391 S395 S406:S412 S418:S420 S434:S435 S438:S442 S449 S451:S452 S455 S459:S460 S462 S465 S469 S481 S489 S494 S501:S503 S505 S507:S510 S512 S516 S521:S522 S524:S525 S527:S528 S538 S544:S545 S547:S550 S553:S555 S558 S565 S567:S569 S572 S574 S576 S579 S581 S585 S587 S593:S594 S596 S598 S609:S610 S618:S619 S621:S623 S627:S628 S630:S632 S634 S637:S641 S643:S645 S656 S659:S661 S670 S673 S675:S677 S679 S681 S685:S687 S692:S695 S703:S704 S711 S714 S716:S717 S719:S724 S728 S733:S735 S738 S740:S742 S744:S745 S748:S751 S753 S755:S757 S759:S764 S766:S769 S771:S772 S779 S784 S13 S6:S7 S871:S877 S868:S869 S860:S861 S851:S854 S707:S709 S699:S701 S664:S668 S653:S654 S648:S649 S612:S614 S606 S602:S604 S562 S541 S535 S476:S479 S471:S473 S425:S431 S414 S403:S404 S387:S388 S362:S363 S359:S360 S357 S329:S331 S321 S311:S313 S303:S307 S281 S238:S241 S232 S193:S194 S184:S186 S137 S80 S78 S73:S74" xr:uid="{52FA7751-4906-410E-B1CE-3DFA309CC0A4}">
      <formula1>"MUJER ,HOMBRE ,OTROS"</formula1>
    </dataValidation>
    <dataValidation type="list" allowBlank="1" showErrorMessage="1" sqref="AN121:AN128 AN130:AN133 AN495 AN197:AN208 AN210:AN218 AN253:AN254 AN256:AN259 AN579:AN583 AN380:AN381 AN383 AN395:AN397 AN409:AN410 AN519:AN526 AN412:AN413 AN447:AN455 AN457:AN461 AN463:AN466 AN468 AN516:AN517 AN486:AN487 AN625 AN629 AN631 AN876:AN877 AN760:AN817 AN708:AN758 AN635:AN680 AN617:AN623 AN606:AN615 AN602:AN604 AN596:AN600 AN585:AN594 AN570:AN577 AN563:AN568 AN542:AN561 AN528:AN540 AN498:AN514 AN490:AN493 AN477:AN484 AN470:AN475 AN441:AN445 AN427:AN439 AN415:AN424 AN399:AN407 AN385:AN393 AN366:AN378 AN357:AN363 AN344:AN355 AN341:AN342 AN325:AN339 AN316:AN323 AN298:AN314 AN285:AN296 AN274:AN283 AN262:AN272 AN240:AN249 AN220:AN238 AN191:AN195 AN184:AN189 AN135:AN182 AN3:AN119" xr:uid="{4CE3F259-20B1-47F9-A550-F63D8287EF0C}">
      <formula1>"PRESENCIAL,TELEFÓNICO/ONLINE"</formula1>
    </dataValidation>
    <dataValidation type="date" allowBlank="1" showInputMessage="1" showErrorMessage="1" error="Ingresar fecha válida._x000a_" sqref="AX151 AX633 AX164 AX175 BA33:BA42 BA149:BA150 BA68:BA70 BA109:BA111 BA152:BA155 BA132:BA141 BA115:BA128 BA72:BA107 BA44:BA66 BA12:BA31 AX3:AX11" xr:uid="{28B4FE7B-ACEB-45C6-8DF1-89256B90B994}">
      <formula1>44197</formula1>
      <formula2>45656</formula2>
    </dataValidation>
    <dataValidation type="date" allowBlank="1" showInputMessage="1" showErrorMessage="1" error="Ingresar fecha válida._x000a_" sqref="BA67 BA175 BA71 BA151 BA164 BA633 BA112:BA114 BA3:BA11" xr:uid="{58078E72-E450-4238-BB6B-875251E25D03}">
      <formula1>44197</formula1>
      <formula2>45290</formula2>
    </dataValidation>
    <dataValidation type="list" allowBlank="1" showErrorMessage="1" sqref="E1065:E1139 D1065:D1075" xr:uid="{64E2134F-05BC-40BD-8533-BE6F9B904804}">
      <formula1>"LA CRUZ,TUMBES,CORRALES,ZARUMILLA,AGUAS VERDES,ZORRITOS,PIZARRO,OTRO"</formula1>
    </dataValidation>
    <dataValidation type="list" allowBlank="1" showErrorMessage="1" sqref="AT870:AT872" xr:uid="{2403901A-2401-42B8-9B28-E96ED5AF8716}">
      <formula1>"VANESSA,ANTON"</formula1>
    </dataValidation>
    <dataValidation type="list" allowBlank="1" showErrorMessage="1" sqref="AL781:AL782" xr:uid="{A685B8C0-6094-41E4-9F11-27AE2589C6AA}">
      <formula1>"RASTREO,GESTIÓN II.EE."</formula1>
    </dataValidation>
  </dataValidations>
  <hyperlinks>
    <hyperlink ref="F868" r:id="rId1" display="https://maps.app.goo.gl/WJUsum1oBZPBnxzNA" xr:uid="{83912733-26D0-41DF-BE37-0283907FDCB6}"/>
    <hyperlink ref="F1304" r:id="rId2" display="https://maps.app.goo.gl/yzTxMmJ7KSozc7t6A" xr:uid="{EA3C2534-F710-44B4-B9B0-84522C43C78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72F6B-BF0A-40D9-A8E8-21A8DDC94C16}">
  <dimension ref="A1:AG937"/>
  <sheetViews>
    <sheetView zoomScale="80" zoomScaleNormal="80" workbookViewId="0">
      <pane ySplit="2" topLeftCell="A646" activePane="bottomLeft" state="frozen"/>
      <selection activeCell="L1" sqref="L1"/>
      <selection pane="bottomLeft" activeCell="K758" sqref="K758"/>
    </sheetView>
  </sheetViews>
  <sheetFormatPr baseColWidth="10" defaultRowHeight="15" customHeight="1"/>
  <cols>
    <col min="2" max="2" width="17.7109375" customWidth="1"/>
    <col min="3" max="3" width="14.85546875" customWidth="1"/>
    <col min="4" max="4" width="14.42578125" customWidth="1"/>
    <col min="5" max="5" width="28.140625" customWidth="1"/>
    <col min="6" max="6" width="14.85546875" customWidth="1"/>
    <col min="7" max="7" width="16.5703125" customWidth="1"/>
    <col min="8" max="8" width="17.140625" customWidth="1"/>
    <col min="9" max="9" width="14.85546875" customWidth="1"/>
    <col min="10" max="10" width="14" customWidth="1"/>
    <col min="11" max="11" width="14.28515625" customWidth="1"/>
    <col min="12" max="12" width="47.42578125" customWidth="1"/>
    <col min="13" max="13" width="12.28515625" customWidth="1"/>
    <col min="15" max="15" width="24.5703125" customWidth="1"/>
    <col min="16" max="16" width="13" customWidth="1"/>
    <col min="17" max="17" width="12.85546875" customWidth="1"/>
    <col min="18" max="18" width="14" customWidth="1"/>
    <col min="19" max="19" width="12.140625" customWidth="1"/>
    <col min="20" max="20" width="12.85546875" customWidth="1"/>
    <col min="21" max="21" width="13.28515625" customWidth="1"/>
    <col min="26" max="26" width="24" customWidth="1"/>
    <col min="30" max="30" width="14.28515625" customWidth="1"/>
    <col min="31" max="31" width="33.28515625" customWidth="1"/>
  </cols>
  <sheetData>
    <row r="1" spans="1:33" ht="15" customHeight="1" thickBot="1">
      <c r="A1" s="1"/>
      <c r="B1" s="1"/>
      <c r="C1" s="2" t="s">
        <v>0</v>
      </c>
      <c r="D1" s="3"/>
      <c r="E1" s="3"/>
      <c r="F1" s="212"/>
      <c r="G1" s="4" t="s">
        <v>1</v>
      </c>
      <c r="H1" s="5"/>
      <c r="I1" s="5"/>
      <c r="J1" s="5"/>
      <c r="K1" s="5"/>
      <c r="L1" s="5"/>
      <c r="M1" s="5"/>
      <c r="N1" s="6"/>
      <c r="O1" s="7"/>
      <c r="P1" s="7"/>
      <c r="Q1" s="6"/>
      <c r="R1" s="6"/>
      <c r="S1" s="6"/>
      <c r="T1" s="6"/>
      <c r="U1" s="6"/>
      <c r="V1" s="5"/>
      <c r="W1" s="8"/>
      <c r="X1" s="9" t="s">
        <v>2</v>
      </c>
      <c r="Y1" s="10"/>
      <c r="Z1" s="213"/>
      <c r="AA1" s="213"/>
      <c r="AB1" s="213"/>
      <c r="AC1" s="213"/>
      <c r="AD1" s="214"/>
      <c r="AE1" s="77"/>
    </row>
    <row r="2" spans="1:33" ht="76.5" customHeight="1" thickBot="1">
      <c r="A2" s="11" t="s">
        <v>3</v>
      </c>
      <c r="B2" s="66"/>
      <c r="C2" s="12" t="s">
        <v>4</v>
      </c>
      <c r="D2" s="12" t="s">
        <v>5</v>
      </c>
      <c r="E2" s="12" t="s">
        <v>6</v>
      </c>
      <c r="F2" s="63" t="s">
        <v>7</v>
      </c>
      <c r="G2" s="64" t="s">
        <v>8</v>
      </c>
      <c r="H2" s="12" t="s">
        <v>9</v>
      </c>
      <c r="I2" s="12" t="s">
        <v>10</v>
      </c>
      <c r="J2" s="12" t="s">
        <v>11</v>
      </c>
      <c r="K2" s="12" t="s">
        <v>12</v>
      </c>
      <c r="L2" s="12" t="s">
        <v>13</v>
      </c>
      <c r="M2" s="12" t="s">
        <v>14</v>
      </c>
      <c r="N2" s="12" t="s">
        <v>15</v>
      </c>
      <c r="O2" s="65" t="s">
        <v>16</v>
      </c>
      <c r="P2" s="66" t="s">
        <v>17</v>
      </c>
      <c r="Q2" s="63" t="s">
        <v>18</v>
      </c>
      <c r="R2" s="67" t="s">
        <v>19</v>
      </c>
      <c r="S2" s="68" t="s">
        <v>20</v>
      </c>
      <c r="T2" s="69" t="s">
        <v>21</v>
      </c>
      <c r="U2" s="69" t="s">
        <v>22</v>
      </c>
      <c r="V2" s="70" t="s">
        <v>23</v>
      </c>
      <c r="W2" s="71" t="s">
        <v>24</v>
      </c>
      <c r="X2" s="72" t="s">
        <v>25</v>
      </c>
      <c r="Y2" s="72" t="s">
        <v>26</v>
      </c>
      <c r="Z2" s="72" t="s">
        <v>27</v>
      </c>
      <c r="AA2" s="72" t="s">
        <v>28</v>
      </c>
      <c r="AB2" s="72" t="s">
        <v>29</v>
      </c>
      <c r="AC2" s="72" t="s">
        <v>30</v>
      </c>
      <c r="AD2" s="72" t="s">
        <v>31</v>
      </c>
      <c r="AE2" s="78" t="s">
        <v>2086</v>
      </c>
      <c r="AF2" s="678" t="s">
        <v>6563</v>
      </c>
      <c r="AG2" s="679" t="s">
        <v>6563</v>
      </c>
    </row>
    <row r="3" spans="1:33" ht="15" customHeight="1">
      <c r="A3" s="13"/>
      <c r="B3" s="13"/>
      <c r="C3" s="14"/>
      <c r="D3" s="14"/>
      <c r="E3" s="14"/>
      <c r="F3" s="39"/>
      <c r="G3" s="17"/>
      <c r="H3" s="14"/>
      <c r="I3" s="14"/>
      <c r="J3" s="14"/>
      <c r="K3" s="14"/>
      <c r="L3" s="48"/>
      <c r="M3" s="14"/>
      <c r="N3" s="39"/>
      <c r="O3" s="27"/>
      <c r="P3" s="37"/>
      <c r="Q3" s="303"/>
      <c r="R3" s="227"/>
      <c r="S3" s="217"/>
      <c r="T3" s="102"/>
      <c r="U3" s="102"/>
      <c r="V3" s="29"/>
      <c r="W3" s="310"/>
      <c r="X3" s="22"/>
      <c r="Y3" s="14"/>
      <c r="Z3" s="20"/>
      <c r="AA3" s="104"/>
      <c r="AB3" s="39"/>
      <c r="AC3" s="39"/>
      <c r="AD3" s="223"/>
      <c r="AE3" s="22"/>
    </row>
    <row r="4" spans="1:33" ht="15" customHeight="1">
      <c r="A4" s="13"/>
      <c r="B4" s="13"/>
      <c r="C4" s="14"/>
      <c r="D4" s="14"/>
      <c r="E4" s="14"/>
      <c r="F4" s="39"/>
      <c r="G4" s="17"/>
      <c r="H4" s="14"/>
      <c r="I4" s="14"/>
      <c r="J4" s="14"/>
      <c r="K4" s="14"/>
      <c r="L4" s="48"/>
      <c r="M4" s="14"/>
      <c r="N4" s="39"/>
      <c r="O4" s="27"/>
      <c r="P4" s="37"/>
      <c r="Q4" s="303"/>
      <c r="R4" s="227"/>
      <c r="S4" s="217"/>
      <c r="T4" s="102"/>
      <c r="U4" s="102"/>
      <c r="V4" s="29"/>
      <c r="W4" s="25"/>
      <c r="X4" s="23"/>
      <c r="Y4" s="15"/>
      <c r="Z4" s="20"/>
      <c r="AA4" s="119"/>
      <c r="AB4" s="20"/>
      <c r="AC4" s="20"/>
      <c r="AD4" s="223"/>
      <c r="AE4" s="22"/>
    </row>
    <row r="5" spans="1:33" ht="15" customHeight="1">
      <c r="A5" s="13"/>
      <c r="B5" s="13"/>
      <c r="C5" s="14"/>
      <c r="D5" s="25"/>
      <c r="E5" s="14"/>
      <c r="F5" s="39"/>
      <c r="G5" s="17"/>
      <c r="H5" s="33"/>
      <c r="I5" s="33"/>
      <c r="J5" s="14"/>
      <c r="K5" s="14"/>
      <c r="L5" s="48"/>
      <c r="M5" s="14"/>
      <c r="N5" s="39"/>
      <c r="O5" s="37"/>
      <c r="P5" s="37"/>
      <c r="Q5" s="303"/>
      <c r="R5" s="227"/>
      <c r="S5" s="217"/>
      <c r="T5" s="102"/>
      <c r="U5" s="102"/>
      <c r="V5" s="29"/>
      <c r="W5" s="22"/>
      <c r="X5" s="22"/>
      <c r="Y5" s="14"/>
      <c r="Z5" s="20"/>
      <c r="AA5" s="104"/>
      <c r="AB5" s="39"/>
      <c r="AC5" s="39"/>
      <c r="AD5" s="223"/>
      <c r="AE5" s="22"/>
    </row>
    <row r="6" spans="1:33" ht="15" customHeight="1">
      <c r="A6" s="13"/>
      <c r="B6" s="13"/>
      <c r="C6" s="14"/>
      <c r="D6" s="25"/>
      <c r="E6" s="14"/>
      <c r="F6" s="39"/>
      <c r="G6" s="17"/>
      <c r="H6" s="33"/>
      <c r="I6" s="14"/>
      <c r="J6" s="14"/>
      <c r="K6" s="14"/>
      <c r="L6" s="48"/>
      <c r="M6" s="14"/>
      <c r="N6" s="39"/>
      <c r="O6" s="37"/>
      <c r="P6" s="37"/>
      <c r="Q6" s="303"/>
      <c r="R6" s="227"/>
      <c r="S6" s="217"/>
      <c r="T6" s="102"/>
      <c r="U6" s="102"/>
      <c r="V6" s="29"/>
      <c r="W6" s="22"/>
      <c r="X6" s="22"/>
      <c r="Y6" s="14"/>
      <c r="Z6" s="20"/>
      <c r="AA6" s="104"/>
      <c r="AB6" s="39"/>
      <c r="AC6" s="39"/>
      <c r="AD6" s="223"/>
      <c r="AE6" s="22"/>
    </row>
    <row r="7" spans="1:33" ht="15" customHeight="1">
      <c r="A7" s="13"/>
      <c r="B7" s="13"/>
      <c r="C7" s="14"/>
      <c r="D7" s="25"/>
      <c r="E7" s="33"/>
      <c r="F7" s="36"/>
      <c r="G7" s="17"/>
      <c r="H7" s="33"/>
      <c r="I7" s="33"/>
      <c r="J7" s="33"/>
      <c r="K7" s="33"/>
      <c r="L7" s="48"/>
      <c r="M7" s="14"/>
      <c r="N7" s="36"/>
      <c r="O7" s="34"/>
      <c r="P7" s="34"/>
      <c r="Q7" s="293"/>
      <c r="R7" s="227"/>
      <c r="S7" s="217"/>
      <c r="T7" s="102"/>
      <c r="U7" s="102"/>
      <c r="V7" s="29"/>
      <c r="W7" s="22"/>
      <c r="X7" s="22"/>
      <c r="Y7" s="33"/>
      <c r="Z7" s="20"/>
      <c r="AA7" s="106"/>
      <c r="AB7" s="36"/>
      <c r="AC7" s="36"/>
      <c r="AD7" s="223"/>
      <c r="AE7" s="22"/>
    </row>
    <row r="8" spans="1:33" ht="15" customHeight="1">
      <c r="A8" s="13"/>
      <c r="B8" s="13"/>
      <c r="C8" s="14"/>
      <c r="D8" s="25"/>
      <c r="E8" s="14"/>
      <c r="F8" s="36"/>
      <c r="G8" s="17"/>
      <c r="H8" s="33"/>
      <c r="I8" s="33"/>
      <c r="J8" s="33"/>
      <c r="K8" s="33"/>
      <c r="L8" s="48"/>
      <c r="M8" s="14"/>
      <c r="N8" s="36"/>
      <c r="O8" s="34"/>
      <c r="P8" s="34"/>
      <c r="Q8" s="293"/>
      <c r="R8" s="227"/>
      <c r="S8" s="217"/>
      <c r="T8" s="102"/>
      <c r="U8" s="102"/>
      <c r="V8" s="29"/>
      <c r="W8" s="22"/>
      <c r="X8" s="22"/>
      <c r="Y8" s="33"/>
      <c r="Z8" s="20"/>
      <c r="AA8" s="106"/>
      <c r="AB8" s="36"/>
      <c r="AC8" s="36"/>
      <c r="AD8" s="223"/>
      <c r="AE8" s="22"/>
    </row>
    <row r="9" spans="1:33" ht="15" customHeight="1">
      <c r="A9" s="13"/>
      <c r="B9" s="13"/>
      <c r="C9" s="14"/>
      <c r="D9" s="25"/>
      <c r="E9" s="14"/>
      <c r="F9" s="39"/>
      <c r="G9" s="17"/>
      <c r="H9" s="33"/>
      <c r="I9" s="14"/>
      <c r="J9" s="14"/>
      <c r="K9" s="14"/>
      <c r="L9" s="48"/>
      <c r="M9" s="14"/>
      <c r="N9" s="39"/>
      <c r="O9" s="27"/>
      <c r="P9" s="37"/>
      <c r="Q9" s="303"/>
      <c r="R9" s="227"/>
      <c r="S9" s="217"/>
      <c r="T9" s="102"/>
      <c r="U9" s="102"/>
      <c r="V9" s="29"/>
      <c r="W9" s="22"/>
      <c r="X9" s="22"/>
      <c r="Y9" s="14"/>
      <c r="Z9" s="20"/>
      <c r="AA9" s="104"/>
      <c r="AB9" s="39"/>
      <c r="AC9" s="39"/>
      <c r="AD9" s="223"/>
      <c r="AE9" s="22"/>
    </row>
    <row r="10" spans="1:33" ht="15" customHeight="1">
      <c r="A10" s="13"/>
      <c r="B10" s="13"/>
      <c r="C10" s="14"/>
      <c r="D10" s="25"/>
      <c r="E10" s="14"/>
      <c r="F10" s="39"/>
      <c r="G10" s="17"/>
      <c r="H10" s="33"/>
      <c r="I10" s="14"/>
      <c r="J10" s="14"/>
      <c r="K10" s="14"/>
      <c r="L10" s="48"/>
      <c r="M10" s="14"/>
      <c r="N10" s="39"/>
      <c r="O10" s="27"/>
      <c r="P10" s="37"/>
      <c r="Q10" s="303"/>
      <c r="R10" s="227"/>
      <c r="S10" s="217"/>
      <c r="T10" s="102"/>
      <c r="U10" s="102"/>
      <c r="V10" s="29"/>
      <c r="W10" s="22"/>
      <c r="X10" s="22"/>
      <c r="Y10" s="14"/>
      <c r="Z10" s="20"/>
      <c r="AA10" s="104"/>
      <c r="AB10" s="39"/>
      <c r="AC10" s="39"/>
      <c r="AD10" s="223"/>
      <c r="AE10" s="22"/>
    </row>
    <row r="11" spans="1:33" ht="15" customHeight="1">
      <c r="A11" s="13"/>
      <c r="B11" s="13"/>
      <c r="C11" s="14"/>
      <c r="D11" s="25"/>
      <c r="E11" s="14"/>
      <c r="F11" s="39"/>
      <c r="G11" s="17"/>
      <c r="H11" s="33"/>
      <c r="I11" s="14"/>
      <c r="J11" s="14"/>
      <c r="K11" s="14"/>
      <c r="L11" s="48"/>
      <c r="M11" s="14"/>
      <c r="N11" s="39"/>
      <c r="O11" s="37"/>
      <c r="P11" s="37"/>
      <c r="Q11" s="303"/>
      <c r="R11" s="227"/>
      <c r="S11" s="217"/>
      <c r="T11" s="102"/>
      <c r="U11" s="102"/>
      <c r="V11" s="29"/>
      <c r="W11" s="22"/>
      <c r="X11" s="22"/>
      <c r="Y11" s="14"/>
      <c r="Z11" s="20"/>
      <c r="AA11" s="104"/>
      <c r="AB11" s="39"/>
      <c r="AC11" s="39"/>
      <c r="AD11" s="223"/>
      <c r="AE11" s="22"/>
    </row>
    <row r="12" spans="1:33" ht="15" customHeight="1">
      <c r="A12" s="13"/>
      <c r="B12" s="13"/>
      <c r="C12" s="14"/>
      <c r="D12" s="25"/>
      <c r="E12" s="14"/>
      <c r="F12" s="39"/>
      <c r="G12" s="17"/>
      <c r="H12" s="33"/>
      <c r="I12" s="14"/>
      <c r="J12" s="14"/>
      <c r="K12" s="14"/>
      <c r="L12" s="48"/>
      <c r="M12" s="14"/>
      <c r="N12" s="39"/>
      <c r="O12" s="27"/>
      <c r="P12" s="37"/>
      <c r="Q12" s="303"/>
      <c r="R12" s="227"/>
      <c r="S12" s="217"/>
      <c r="T12" s="102"/>
      <c r="U12" s="102"/>
      <c r="V12" s="29"/>
      <c r="W12" s="22"/>
      <c r="X12" s="22"/>
      <c r="Y12" s="14"/>
      <c r="Z12" s="20"/>
      <c r="AA12" s="104"/>
      <c r="AB12" s="39"/>
      <c r="AC12" s="39"/>
      <c r="AD12" s="223"/>
      <c r="AE12" s="22"/>
    </row>
    <row r="13" spans="1:33" ht="15" customHeight="1">
      <c r="A13" s="13"/>
      <c r="B13" s="13"/>
      <c r="C13" s="14"/>
      <c r="D13" s="25"/>
      <c r="E13" s="14"/>
      <c r="F13" s="39"/>
      <c r="G13" s="17"/>
      <c r="H13" s="33"/>
      <c r="I13" s="14"/>
      <c r="J13" s="14"/>
      <c r="K13" s="14"/>
      <c r="L13" s="48"/>
      <c r="M13" s="14"/>
      <c r="N13" s="39"/>
      <c r="O13" s="37"/>
      <c r="P13" s="37"/>
      <c r="Q13" s="303"/>
      <c r="R13" s="227"/>
      <c r="S13" s="217"/>
      <c r="T13" s="102"/>
      <c r="U13" s="102"/>
      <c r="V13" s="29"/>
      <c r="W13" s="22"/>
      <c r="X13" s="22"/>
      <c r="Y13" s="14"/>
      <c r="Z13" s="20"/>
      <c r="AA13" s="104"/>
      <c r="AB13" s="39"/>
      <c r="AC13" s="39"/>
      <c r="AD13" s="223"/>
      <c r="AE13" s="22"/>
    </row>
    <row r="14" spans="1:33" ht="15" customHeight="1">
      <c r="A14" s="13"/>
      <c r="B14" s="13"/>
      <c r="C14" s="14"/>
      <c r="D14" s="25"/>
      <c r="E14" s="14"/>
      <c r="F14" s="39"/>
      <c r="G14" s="17"/>
      <c r="H14" s="33"/>
      <c r="I14" s="14"/>
      <c r="J14" s="14"/>
      <c r="K14" s="14"/>
      <c r="L14" s="48"/>
      <c r="M14" s="14"/>
      <c r="N14" s="39"/>
      <c r="O14" s="27"/>
      <c r="P14" s="37"/>
      <c r="Q14" s="303"/>
      <c r="R14" s="227"/>
      <c r="S14" s="217"/>
      <c r="T14" s="102"/>
      <c r="U14" s="102"/>
      <c r="V14" s="29"/>
      <c r="W14" s="22"/>
      <c r="X14" s="22"/>
      <c r="Y14" s="14"/>
      <c r="Z14" s="20"/>
      <c r="AA14" s="104"/>
      <c r="AB14" s="39"/>
      <c r="AC14" s="39"/>
      <c r="AD14" s="223"/>
      <c r="AE14" s="22"/>
    </row>
    <row r="15" spans="1:33" ht="15" customHeight="1">
      <c r="A15" s="13"/>
      <c r="B15" s="13"/>
      <c r="C15" s="14"/>
      <c r="D15" s="25"/>
      <c r="E15" s="14"/>
      <c r="F15" s="39"/>
      <c r="G15" s="17"/>
      <c r="H15" s="33"/>
      <c r="I15" s="14"/>
      <c r="J15" s="14"/>
      <c r="K15" s="14"/>
      <c r="L15" s="48"/>
      <c r="M15" s="14"/>
      <c r="N15" s="39"/>
      <c r="O15" s="27"/>
      <c r="P15" s="37"/>
      <c r="Q15" s="303"/>
      <c r="R15" s="227"/>
      <c r="S15" s="217"/>
      <c r="T15" s="102"/>
      <c r="U15" s="102"/>
      <c r="V15" s="29"/>
      <c r="W15" s="22"/>
      <c r="X15" s="22"/>
      <c r="Y15" s="14"/>
      <c r="Z15" s="20"/>
      <c r="AA15" s="104"/>
      <c r="AB15" s="39"/>
      <c r="AC15" s="39"/>
      <c r="AD15" s="223"/>
      <c r="AE15" s="22"/>
    </row>
    <row r="16" spans="1:33" ht="15" customHeight="1">
      <c r="A16" s="13"/>
      <c r="B16" s="13"/>
      <c r="C16" s="14"/>
      <c r="D16" s="25"/>
      <c r="E16" s="14"/>
      <c r="F16" s="39"/>
      <c r="G16" s="17"/>
      <c r="H16" s="33"/>
      <c r="I16" s="14"/>
      <c r="J16" s="14"/>
      <c r="K16" s="14"/>
      <c r="L16" s="48"/>
      <c r="M16" s="14"/>
      <c r="N16" s="39"/>
      <c r="O16" s="27"/>
      <c r="P16" s="37"/>
      <c r="Q16" s="303"/>
      <c r="R16" s="227"/>
      <c r="S16" s="217"/>
      <c r="T16" s="102"/>
      <c r="U16" s="102"/>
      <c r="V16" s="29"/>
      <c r="W16" s="22"/>
      <c r="X16" s="22"/>
      <c r="Y16" s="14"/>
      <c r="Z16" s="20"/>
      <c r="AA16" s="104"/>
      <c r="AB16" s="39"/>
      <c r="AC16" s="39"/>
      <c r="AD16" s="223"/>
      <c r="AE16" s="22"/>
    </row>
    <row r="17" spans="1:31" ht="15" customHeight="1">
      <c r="A17" s="13"/>
      <c r="B17" s="13"/>
      <c r="C17" s="14"/>
      <c r="D17" s="25"/>
      <c r="E17" s="14"/>
      <c r="F17" s="39"/>
      <c r="G17" s="17"/>
      <c r="H17" s="33"/>
      <c r="I17" s="14"/>
      <c r="J17" s="14"/>
      <c r="K17" s="14"/>
      <c r="L17" s="48"/>
      <c r="M17" s="14"/>
      <c r="N17" s="39"/>
      <c r="O17" s="27"/>
      <c r="P17" s="37"/>
      <c r="Q17" s="303"/>
      <c r="R17" s="227"/>
      <c r="S17" s="217"/>
      <c r="T17" s="102"/>
      <c r="U17" s="102"/>
      <c r="V17" s="29"/>
      <c r="W17" s="22"/>
      <c r="X17" s="22"/>
      <c r="Y17" s="14"/>
      <c r="Z17" s="20"/>
      <c r="AA17" s="104"/>
      <c r="AB17" s="39"/>
      <c r="AC17" s="39"/>
      <c r="AD17" s="223"/>
      <c r="AE17" s="22"/>
    </row>
    <row r="18" spans="1:31" ht="15" customHeight="1">
      <c r="A18" s="13"/>
      <c r="B18" s="13"/>
      <c r="C18" s="14"/>
      <c r="D18" s="25"/>
      <c r="E18" s="14"/>
      <c r="F18" s="39"/>
      <c r="G18" s="17"/>
      <c r="H18" s="33"/>
      <c r="I18" s="14"/>
      <c r="J18" s="14"/>
      <c r="K18" s="14"/>
      <c r="L18" s="48"/>
      <c r="M18" s="14"/>
      <c r="N18" s="39"/>
      <c r="O18" s="32"/>
      <c r="P18" s="37"/>
      <c r="Q18" s="303"/>
      <c r="R18" s="227"/>
      <c r="S18" s="217"/>
      <c r="T18" s="102"/>
      <c r="U18" s="102"/>
      <c r="V18" s="29"/>
      <c r="W18" s="22"/>
      <c r="X18" s="22"/>
      <c r="Y18" s="14"/>
      <c r="Z18" s="20"/>
      <c r="AA18" s="104"/>
      <c r="AB18" s="39"/>
      <c r="AC18" s="39"/>
      <c r="AD18" s="223"/>
      <c r="AE18" s="22"/>
    </row>
    <row r="19" spans="1:31" ht="15" customHeight="1">
      <c r="A19" s="13"/>
      <c r="B19" s="13"/>
      <c r="C19" s="14"/>
      <c r="D19" s="25"/>
      <c r="E19" s="14"/>
      <c r="F19" s="39"/>
      <c r="G19" s="17"/>
      <c r="H19" s="33"/>
      <c r="I19" s="14"/>
      <c r="J19" s="14"/>
      <c r="K19" s="14"/>
      <c r="L19" s="48"/>
      <c r="M19" s="14"/>
      <c r="N19" s="39"/>
      <c r="O19" s="37"/>
      <c r="P19" s="37"/>
      <c r="Q19" s="303"/>
      <c r="R19" s="227"/>
      <c r="S19" s="217"/>
      <c r="T19" s="102"/>
      <c r="U19" s="102"/>
      <c r="V19" s="29"/>
      <c r="W19" s="22"/>
      <c r="X19" s="22"/>
      <c r="Y19" s="14"/>
      <c r="Z19" s="20"/>
      <c r="AA19" s="104"/>
      <c r="AB19" s="39"/>
      <c r="AC19" s="39"/>
      <c r="AD19" s="223"/>
      <c r="AE19" s="22"/>
    </row>
    <row r="20" spans="1:31" ht="15" customHeight="1">
      <c r="A20" s="13"/>
      <c r="B20" s="13"/>
      <c r="C20" s="14"/>
      <c r="D20" s="25"/>
      <c r="E20" s="14"/>
      <c r="F20" s="39"/>
      <c r="G20" s="17"/>
      <c r="H20" s="18"/>
      <c r="I20" s="14"/>
      <c r="J20" s="14"/>
      <c r="K20" s="14"/>
      <c r="L20" s="48"/>
      <c r="M20" s="14"/>
      <c r="N20" s="39"/>
      <c r="O20" s="27"/>
      <c r="P20" s="37"/>
      <c r="Q20" s="303"/>
      <c r="R20" s="227"/>
      <c r="S20" s="217"/>
      <c r="T20" s="102"/>
      <c r="U20" s="102"/>
      <c r="V20" s="29"/>
      <c r="W20" s="22"/>
      <c r="X20" s="22"/>
      <c r="Y20" s="14"/>
      <c r="Z20" s="20"/>
      <c r="AA20" s="104"/>
      <c r="AB20" s="39"/>
      <c r="AC20" s="39"/>
      <c r="AD20" s="223"/>
      <c r="AE20" s="22"/>
    </row>
    <row r="21" spans="1:31" ht="15" customHeight="1">
      <c r="A21" s="13"/>
      <c r="B21" s="13"/>
      <c r="C21" s="14"/>
      <c r="D21" s="25"/>
      <c r="E21" s="14"/>
      <c r="F21" s="39"/>
      <c r="G21" s="17"/>
      <c r="H21" s="18"/>
      <c r="I21" s="14"/>
      <c r="J21" s="14"/>
      <c r="K21" s="14"/>
      <c r="L21" s="48"/>
      <c r="M21" s="14"/>
      <c r="N21" s="39"/>
      <c r="O21" s="27"/>
      <c r="P21" s="37"/>
      <c r="Q21" s="303"/>
      <c r="R21" s="227"/>
      <c r="S21" s="217"/>
      <c r="T21" s="102"/>
      <c r="U21" s="102"/>
      <c r="V21" s="29"/>
      <c r="W21" s="22"/>
      <c r="X21" s="22"/>
      <c r="Y21" s="14"/>
      <c r="Z21" s="20"/>
      <c r="AA21" s="104"/>
      <c r="AB21" s="39"/>
      <c r="AC21" s="39"/>
      <c r="AD21" s="223"/>
      <c r="AE21" s="22"/>
    </row>
    <row r="22" spans="1:31" ht="15" customHeight="1">
      <c r="A22" s="13"/>
      <c r="B22" s="13"/>
      <c r="C22" s="14"/>
      <c r="D22" s="25"/>
      <c r="E22" s="14"/>
      <c r="F22" s="39"/>
      <c r="G22" s="17"/>
      <c r="H22" s="33"/>
      <c r="I22" s="14"/>
      <c r="J22" s="14"/>
      <c r="K22" s="14"/>
      <c r="L22" s="48"/>
      <c r="M22" s="14"/>
      <c r="N22" s="39"/>
      <c r="O22" s="27"/>
      <c r="P22" s="37"/>
      <c r="Q22" s="303"/>
      <c r="R22" s="227"/>
      <c r="S22" s="217"/>
      <c r="T22" s="102"/>
      <c r="U22" s="102"/>
      <c r="V22" s="29"/>
      <c r="W22" s="22"/>
      <c r="X22" s="22"/>
      <c r="Y22" s="14"/>
      <c r="Z22" s="20"/>
      <c r="AA22" s="104"/>
      <c r="AB22" s="39"/>
      <c r="AC22" s="39"/>
      <c r="AD22" s="223"/>
      <c r="AE22" s="22"/>
    </row>
    <row r="23" spans="1:31" ht="15" customHeight="1">
      <c r="A23" s="13"/>
      <c r="B23" s="13"/>
      <c r="C23" s="14"/>
      <c r="D23" s="25"/>
      <c r="E23" s="14"/>
      <c r="F23" s="39"/>
      <c r="G23" s="17"/>
      <c r="H23" s="33"/>
      <c r="I23" s="14"/>
      <c r="J23" s="14"/>
      <c r="K23" s="14"/>
      <c r="L23" s="48"/>
      <c r="M23" s="14"/>
      <c r="N23" s="39"/>
      <c r="O23" s="37"/>
      <c r="P23" s="37"/>
      <c r="Q23" s="303"/>
      <c r="R23" s="227"/>
      <c r="S23" s="217"/>
      <c r="T23" s="102"/>
      <c r="U23" s="102"/>
      <c r="V23" s="29"/>
      <c r="W23" s="22"/>
      <c r="X23" s="22"/>
      <c r="Y23" s="14"/>
      <c r="Z23" s="20"/>
      <c r="AA23" s="104"/>
      <c r="AB23" s="39"/>
      <c r="AC23" s="39"/>
      <c r="AD23" s="223"/>
      <c r="AE23" s="22"/>
    </row>
    <row r="24" spans="1:31" ht="15" customHeight="1">
      <c r="A24" s="13"/>
      <c r="B24" s="13"/>
      <c r="C24" s="14"/>
      <c r="D24" s="25"/>
      <c r="E24" s="14"/>
      <c r="F24" s="39"/>
      <c r="G24" s="17"/>
      <c r="H24" s="33"/>
      <c r="I24" s="14"/>
      <c r="J24" s="14"/>
      <c r="K24" s="14"/>
      <c r="L24" s="48"/>
      <c r="M24" s="14"/>
      <c r="N24" s="39"/>
      <c r="O24" s="37"/>
      <c r="P24" s="37"/>
      <c r="Q24" s="303"/>
      <c r="R24" s="227"/>
      <c r="S24" s="217"/>
      <c r="T24" s="102"/>
      <c r="U24" s="102"/>
      <c r="V24" s="29"/>
      <c r="W24" s="22"/>
      <c r="X24" s="22"/>
      <c r="Y24" s="14"/>
      <c r="Z24" s="20"/>
      <c r="AA24" s="104"/>
      <c r="AB24" s="39"/>
      <c r="AC24" s="39"/>
      <c r="AD24" s="223"/>
      <c r="AE24" s="22"/>
    </row>
    <row r="25" spans="1:31" ht="15" customHeight="1">
      <c r="A25" s="13"/>
      <c r="B25" s="13"/>
      <c r="C25" s="14"/>
      <c r="D25" s="25"/>
      <c r="E25" s="14"/>
      <c r="F25" s="39"/>
      <c r="G25" s="17"/>
      <c r="H25" s="33"/>
      <c r="I25" s="14"/>
      <c r="J25" s="14"/>
      <c r="K25" s="14"/>
      <c r="L25" s="48"/>
      <c r="M25" s="14"/>
      <c r="N25" s="39"/>
      <c r="O25" s="27"/>
      <c r="P25" s="37"/>
      <c r="Q25" s="303"/>
      <c r="R25" s="227"/>
      <c r="S25" s="217"/>
      <c r="T25" s="102"/>
      <c r="U25" s="102"/>
      <c r="V25" s="29"/>
      <c r="W25" s="22"/>
      <c r="X25" s="22"/>
      <c r="Y25" s="14"/>
      <c r="Z25" s="20"/>
      <c r="AA25" s="104"/>
      <c r="AB25" s="39"/>
      <c r="AC25" s="39"/>
      <c r="AD25" s="223"/>
      <c r="AE25" s="22"/>
    </row>
    <row r="26" spans="1:31" ht="15" customHeight="1">
      <c r="A26" s="13"/>
      <c r="B26" s="13"/>
      <c r="C26" s="14"/>
      <c r="D26" s="25"/>
      <c r="E26" s="14"/>
      <c r="F26" s="39"/>
      <c r="G26" s="17"/>
      <c r="H26" s="33"/>
      <c r="I26" s="14"/>
      <c r="J26" s="14"/>
      <c r="K26" s="14"/>
      <c r="L26" s="48"/>
      <c r="M26" s="14"/>
      <c r="N26" s="39"/>
      <c r="O26" s="37"/>
      <c r="P26" s="37"/>
      <c r="Q26" s="303"/>
      <c r="R26" s="227"/>
      <c r="S26" s="217"/>
      <c r="T26" s="102"/>
      <c r="U26" s="102"/>
      <c r="V26" s="29"/>
      <c r="W26" s="22"/>
      <c r="X26" s="22"/>
      <c r="Y26" s="14"/>
      <c r="Z26" s="20"/>
      <c r="AA26" s="104"/>
      <c r="AB26" s="39"/>
      <c r="AC26" s="39"/>
      <c r="AD26" s="223"/>
      <c r="AE26" s="22"/>
    </row>
    <row r="27" spans="1:31" ht="15" customHeight="1">
      <c r="A27" s="13"/>
      <c r="B27" s="13"/>
      <c r="C27" s="14"/>
      <c r="D27" s="25"/>
      <c r="E27" s="14"/>
      <c r="F27" s="39"/>
      <c r="G27" s="17"/>
      <c r="H27" s="33"/>
      <c r="I27" s="14"/>
      <c r="J27" s="14"/>
      <c r="K27" s="14"/>
      <c r="L27" s="48"/>
      <c r="M27" s="14"/>
      <c r="N27" s="39"/>
      <c r="O27" s="37"/>
      <c r="P27" s="37"/>
      <c r="Q27" s="303"/>
      <c r="R27" s="227"/>
      <c r="S27" s="217"/>
      <c r="T27" s="102"/>
      <c r="U27" s="102"/>
      <c r="V27" s="29"/>
      <c r="W27" s="22"/>
      <c r="X27" s="22"/>
      <c r="Y27" s="14"/>
      <c r="Z27" s="20"/>
      <c r="AA27" s="104"/>
      <c r="AB27" s="39"/>
      <c r="AC27" s="39"/>
      <c r="AD27" s="223"/>
      <c r="AE27" s="22"/>
    </row>
    <row r="28" spans="1:31" ht="15" customHeight="1">
      <c r="A28" s="13"/>
      <c r="B28" s="13"/>
      <c r="C28" s="14"/>
      <c r="D28" s="25"/>
      <c r="E28" s="14"/>
      <c r="F28" s="39"/>
      <c r="G28" s="17"/>
      <c r="H28" s="33"/>
      <c r="I28" s="14"/>
      <c r="J28" s="14"/>
      <c r="K28" s="14"/>
      <c r="L28" s="48"/>
      <c r="M28" s="14"/>
      <c r="N28" s="39"/>
      <c r="O28" s="37"/>
      <c r="P28" s="37"/>
      <c r="Q28" s="303"/>
      <c r="R28" s="227"/>
      <c r="S28" s="217"/>
      <c r="T28" s="102"/>
      <c r="U28" s="102"/>
      <c r="V28" s="29"/>
      <c r="W28" s="22"/>
      <c r="X28" s="22"/>
      <c r="Y28" s="14"/>
      <c r="Z28" s="20"/>
      <c r="AA28" s="104"/>
      <c r="AB28" s="39"/>
      <c r="AC28" s="39"/>
      <c r="AD28" s="223"/>
      <c r="AE28" s="22"/>
    </row>
    <row r="29" spans="1:31" ht="15" customHeight="1">
      <c r="A29" s="13"/>
      <c r="B29" s="13"/>
      <c r="C29" s="14"/>
      <c r="D29" s="25"/>
      <c r="E29" s="14"/>
      <c r="F29" s="39"/>
      <c r="G29" s="17"/>
      <c r="H29" s="33"/>
      <c r="I29" s="14"/>
      <c r="J29" s="14"/>
      <c r="K29" s="14"/>
      <c r="L29" s="268"/>
      <c r="M29" s="14"/>
      <c r="N29" s="39"/>
      <c r="O29" s="32"/>
      <c r="P29" s="37"/>
      <c r="Q29" s="303"/>
      <c r="R29" s="227"/>
      <c r="S29" s="217"/>
      <c r="T29" s="102"/>
      <c r="U29" s="102"/>
      <c r="V29" s="29"/>
      <c r="W29" s="22"/>
      <c r="X29" s="22"/>
      <c r="Y29" s="14"/>
      <c r="Z29" s="20"/>
      <c r="AA29" s="104"/>
      <c r="AB29" s="39"/>
      <c r="AC29" s="39"/>
      <c r="AD29" s="223"/>
      <c r="AE29" s="22"/>
    </row>
    <row r="30" spans="1:31" ht="15" customHeight="1">
      <c r="A30" s="13"/>
      <c r="B30" s="13"/>
      <c r="C30" s="14"/>
      <c r="D30" s="25"/>
      <c r="E30" s="14"/>
      <c r="F30" s="39"/>
      <c r="G30" s="17"/>
      <c r="H30" s="33"/>
      <c r="I30" s="14"/>
      <c r="J30" s="14"/>
      <c r="K30" s="14"/>
      <c r="L30" s="48"/>
      <c r="M30" s="14"/>
      <c r="N30" s="39"/>
      <c r="O30" s="27"/>
      <c r="P30" s="37"/>
      <c r="Q30" s="303"/>
      <c r="R30" s="227"/>
      <c r="S30" s="217"/>
      <c r="T30" s="102"/>
      <c r="U30" s="102"/>
      <c r="V30" s="29"/>
      <c r="W30" s="22"/>
      <c r="X30" s="22"/>
      <c r="Y30" s="14"/>
      <c r="Z30" s="20"/>
      <c r="AA30" s="104"/>
      <c r="AB30" s="39"/>
      <c r="AC30" s="39"/>
      <c r="AD30" s="223"/>
      <c r="AE30" s="22"/>
    </row>
    <row r="31" spans="1:31" ht="15" customHeight="1">
      <c r="A31" s="13"/>
      <c r="B31" s="13"/>
      <c r="C31" s="14"/>
      <c r="D31" s="25"/>
      <c r="E31" s="14"/>
      <c r="F31" s="39"/>
      <c r="G31" s="17"/>
      <c r="H31" s="33"/>
      <c r="I31" s="33"/>
      <c r="J31" s="33"/>
      <c r="K31" s="33"/>
      <c r="L31" s="48"/>
      <c r="M31" s="14"/>
      <c r="N31" s="39"/>
      <c r="O31" s="27"/>
      <c r="P31" s="37"/>
      <c r="Q31" s="293"/>
      <c r="R31" s="227"/>
      <c r="S31" s="217"/>
      <c r="T31" s="102"/>
      <c r="U31" s="102"/>
      <c r="V31" s="29"/>
      <c r="W31" s="22"/>
      <c r="X31" s="22"/>
      <c r="Y31" s="14"/>
      <c r="Z31" s="20"/>
      <c r="AA31" s="104"/>
      <c r="AB31" s="39"/>
      <c r="AC31" s="39"/>
      <c r="AD31" s="223"/>
      <c r="AE31" s="22"/>
    </row>
    <row r="32" spans="1:31" ht="15" customHeight="1">
      <c r="A32" s="13"/>
      <c r="B32" s="13"/>
      <c r="C32" s="14"/>
      <c r="D32" s="25"/>
      <c r="E32" s="14"/>
      <c r="F32" s="39"/>
      <c r="G32" s="17"/>
      <c r="H32" s="33"/>
      <c r="I32" s="33"/>
      <c r="J32" s="33"/>
      <c r="K32" s="33"/>
      <c r="L32" s="48"/>
      <c r="M32" s="14"/>
      <c r="N32" s="39"/>
      <c r="O32" s="27"/>
      <c r="P32" s="37"/>
      <c r="Q32" s="293"/>
      <c r="R32" s="227"/>
      <c r="S32" s="217"/>
      <c r="T32" s="102"/>
      <c r="U32" s="102"/>
      <c r="V32" s="29"/>
      <c r="W32" s="22"/>
      <c r="X32" s="22"/>
      <c r="Y32" s="14"/>
      <c r="Z32" s="20"/>
      <c r="AA32" s="104"/>
      <c r="AB32" s="39"/>
      <c r="AC32" s="39"/>
      <c r="AD32" s="223"/>
      <c r="AE32" s="22"/>
    </row>
    <row r="33" spans="1:31" ht="15" customHeight="1">
      <c r="A33" s="13"/>
      <c r="B33" s="13"/>
      <c r="C33" s="14"/>
      <c r="D33" s="25"/>
      <c r="E33" s="14"/>
      <c r="F33" s="39"/>
      <c r="G33" s="17"/>
      <c r="H33" s="33"/>
      <c r="I33" s="33"/>
      <c r="J33" s="33"/>
      <c r="K33" s="33"/>
      <c r="L33" s="48"/>
      <c r="M33" s="14"/>
      <c r="N33" s="39"/>
      <c r="O33" s="32"/>
      <c r="P33" s="37"/>
      <c r="Q33" s="293"/>
      <c r="R33" s="227"/>
      <c r="S33" s="217"/>
      <c r="T33" s="102"/>
      <c r="U33" s="102"/>
      <c r="V33" s="29"/>
      <c r="W33" s="22"/>
      <c r="X33" s="22"/>
      <c r="Y33" s="14"/>
      <c r="Z33" s="20"/>
      <c r="AA33" s="104"/>
      <c r="AB33" s="39"/>
      <c r="AC33" s="39"/>
      <c r="AD33" s="223"/>
      <c r="AE33" s="22"/>
    </row>
    <row r="34" spans="1:31" ht="15" customHeight="1">
      <c r="A34" s="13"/>
      <c r="B34" s="13"/>
      <c r="C34" s="14"/>
      <c r="D34" s="25"/>
      <c r="E34" s="14"/>
      <c r="F34" s="39"/>
      <c r="G34" s="17"/>
      <c r="H34" s="33"/>
      <c r="I34" s="33"/>
      <c r="J34" s="33"/>
      <c r="K34" s="33"/>
      <c r="L34" s="48"/>
      <c r="M34" s="14"/>
      <c r="N34" s="39"/>
      <c r="O34" s="27"/>
      <c r="P34" s="37"/>
      <c r="Q34" s="293"/>
      <c r="R34" s="227"/>
      <c r="S34" s="217"/>
      <c r="T34" s="102"/>
      <c r="U34" s="102"/>
      <c r="V34" s="29"/>
      <c r="W34" s="22"/>
      <c r="X34" s="22"/>
      <c r="Y34" s="14"/>
      <c r="Z34" s="20"/>
      <c r="AA34" s="104"/>
      <c r="AB34" s="39"/>
      <c r="AC34" s="39"/>
      <c r="AD34" s="223"/>
      <c r="AE34" s="22"/>
    </row>
    <row r="35" spans="1:31" ht="15" customHeight="1">
      <c r="A35" s="13"/>
      <c r="B35" s="13"/>
      <c r="C35" s="14"/>
      <c r="D35" s="25"/>
      <c r="E35" s="14"/>
      <c r="F35" s="39"/>
      <c r="G35" s="17"/>
      <c r="H35" s="33"/>
      <c r="I35" s="26"/>
      <c r="J35" s="33"/>
      <c r="K35" s="33"/>
      <c r="L35" s="48"/>
      <c r="M35" s="14"/>
      <c r="N35" s="39"/>
      <c r="O35" s="32"/>
      <c r="P35" s="37"/>
      <c r="Q35" s="293"/>
      <c r="R35" s="227"/>
      <c r="S35" s="217"/>
      <c r="T35" s="102"/>
      <c r="U35" s="102"/>
      <c r="V35" s="29"/>
      <c r="W35" s="22"/>
      <c r="X35" s="22"/>
      <c r="Y35" s="14"/>
      <c r="Z35" s="20"/>
      <c r="AA35" s="104"/>
      <c r="AB35" s="39"/>
      <c r="AC35" s="39"/>
      <c r="AD35" s="223"/>
      <c r="AE35" s="22"/>
    </row>
    <row r="36" spans="1:31" ht="15" customHeight="1">
      <c r="A36" s="13"/>
      <c r="B36" s="13"/>
      <c r="C36" s="14"/>
      <c r="D36" s="25"/>
      <c r="E36" s="14"/>
      <c r="F36" s="36"/>
      <c r="G36" s="17"/>
      <c r="H36" s="33"/>
      <c r="I36" s="33"/>
      <c r="J36" s="33"/>
      <c r="K36" s="33"/>
      <c r="L36" s="48"/>
      <c r="M36" s="14"/>
      <c r="N36" s="39"/>
      <c r="O36" s="37"/>
      <c r="P36" s="37"/>
      <c r="Q36" s="293"/>
      <c r="R36" s="227"/>
      <c r="S36" s="217"/>
      <c r="T36" s="102"/>
      <c r="U36" s="102"/>
      <c r="V36" s="29"/>
      <c r="W36" s="22"/>
      <c r="X36" s="22"/>
      <c r="Y36" s="14"/>
      <c r="Z36" s="20"/>
      <c r="AA36" s="104"/>
      <c r="AB36" s="39"/>
      <c r="AC36" s="39"/>
      <c r="AD36" s="223"/>
      <c r="AE36" s="22"/>
    </row>
    <row r="37" spans="1:31" ht="15" customHeight="1">
      <c r="A37" s="13"/>
      <c r="B37" s="13"/>
      <c r="C37" s="14"/>
      <c r="D37" s="25"/>
      <c r="E37" s="14"/>
      <c r="F37" s="39"/>
      <c r="G37" s="17"/>
      <c r="H37" s="33"/>
      <c r="I37" s="26"/>
      <c r="J37" s="33"/>
      <c r="K37" s="33"/>
      <c r="L37" s="48"/>
      <c r="M37" s="14"/>
      <c r="N37" s="39"/>
      <c r="O37" s="27"/>
      <c r="P37" s="37"/>
      <c r="Q37" s="293"/>
      <c r="R37" s="227"/>
      <c r="S37" s="217"/>
      <c r="T37" s="102"/>
      <c r="U37" s="102"/>
      <c r="V37" s="29"/>
      <c r="W37" s="22"/>
      <c r="X37" s="22"/>
      <c r="Y37" s="14"/>
      <c r="Z37" s="20"/>
      <c r="AA37" s="104"/>
      <c r="AB37" s="39"/>
      <c r="AC37" s="39"/>
      <c r="AD37" s="223"/>
      <c r="AE37" s="22"/>
    </row>
    <row r="38" spans="1:31" ht="15" customHeight="1">
      <c r="A38" s="13"/>
      <c r="B38" s="13"/>
      <c r="C38" s="14"/>
      <c r="D38" s="25"/>
      <c r="E38" s="14"/>
      <c r="F38" s="39"/>
      <c r="G38" s="17"/>
      <c r="H38" s="33"/>
      <c r="I38" s="33"/>
      <c r="J38" s="33"/>
      <c r="K38" s="33"/>
      <c r="L38" s="48"/>
      <c r="M38" s="14"/>
      <c r="N38" s="39"/>
      <c r="O38" s="27"/>
      <c r="P38" s="37"/>
      <c r="Q38" s="293"/>
      <c r="R38" s="227"/>
      <c r="S38" s="217"/>
      <c r="T38" s="102"/>
      <c r="U38" s="102"/>
      <c r="V38" s="29"/>
      <c r="W38" s="22"/>
      <c r="X38" s="22"/>
      <c r="Y38" s="14"/>
      <c r="Z38" s="20"/>
      <c r="AA38" s="104"/>
      <c r="AB38" s="39"/>
      <c r="AC38" s="39"/>
      <c r="AD38" s="223"/>
      <c r="AE38" s="22"/>
    </row>
    <row r="39" spans="1:31" ht="15" customHeight="1">
      <c r="A39" s="13"/>
      <c r="B39" s="13"/>
      <c r="C39" s="14"/>
      <c r="D39" s="25"/>
      <c r="E39" s="14"/>
      <c r="F39" s="39"/>
      <c r="G39" s="17"/>
      <c r="H39" s="33"/>
      <c r="I39" s="33"/>
      <c r="J39" s="33"/>
      <c r="K39" s="33"/>
      <c r="L39" s="48"/>
      <c r="M39" s="14"/>
      <c r="N39" s="39"/>
      <c r="O39" s="27"/>
      <c r="P39" s="37"/>
      <c r="Q39" s="293"/>
      <c r="R39" s="227"/>
      <c r="S39" s="217"/>
      <c r="T39" s="102"/>
      <c r="U39" s="102"/>
      <c r="V39" s="29"/>
      <c r="W39" s="22"/>
      <c r="X39" s="22"/>
      <c r="Y39" s="14"/>
      <c r="Z39" s="20"/>
      <c r="AA39" s="104"/>
      <c r="AB39" s="39"/>
      <c r="AC39" s="39"/>
      <c r="AD39" s="223"/>
      <c r="AE39" s="22"/>
    </row>
    <row r="40" spans="1:31" ht="15" customHeight="1">
      <c r="A40" s="13"/>
      <c r="B40" s="13"/>
      <c r="C40" s="14"/>
      <c r="D40" s="25"/>
      <c r="E40" s="14"/>
      <c r="F40" s="39"/>
      <c r="G40" s="17"/>
      <c r="H40" s="33"/>
      <c r="I40" s="33"/>
      <c r="J40" s="33"/>
      <c r="K40" s="33"/>
      <c r="L40" s="48"/>
      <c r="M40" s="14"/>
      <c r="N40" s="39"/>
      <c r="O40" s="27"/>
      <c r="P40" s="37"/>
      <c r="Q40" s="293"/>
      <c r="R40" s="227"/>
      <c r="S40" s="217"/>
      <c r="T40" s="102"/>
      <c r="U40" s="102"/>
      <c r="V40" s="29"/>
      <c r="W40" s="22"/>
      <c r="X40" s="22"/>
      <c r="Y40" s="14"/>
      <c r="Z40" s="20"/>
      <c r="AA40" s="104"/>
      <c r="AB40" s="39"/>
      <c r="AC40" s="39"/>
      <c r="AD40" s="223"/>
      <c r="AE40" s="22"/>
    </row>
    <row r="41" spans="1:31" ht="15" customHeight="1">
      <c r="A41" s="13"/>
      <c r="B41" s="13"/>
      <c r="C41" s="14"/>
      <c r="D41" s="25"/>
      <c r="E41" s="14"/>
      <c r="F41" s="39"/>
      <c r="G41" s="17"/>
      <c r="H41" s="33"/>
      <c r="I41" s="33"/>
      <c r="J41" s="33"/>
      <c r="K41" s="33"/>
      <c r="L41" s="48"/>
      <c r="M41" s="14"/>
      <c r="N41" s="39"/>
      <c r="O41" s="27"/>
      <c r="P41" s="37"/>
      <c r="Q41" s="293"/>
      <c r="R41" s="227"/>
      <c r="S41" s="217"/>
      <c r="T41" s="102"/>
      <c r="U41" s="102"/>
      <c r="V41" s="29"/>
      <c r="W41" s="22"/>
      <c r="X41" s="22"/>
      <c r="Y41" s="14"/>
      <c r="Z41" s="20"/>
      <c r="AA41" s="104"/>
      <c r="AB41" s="39"/>
      <c r="AC41" s="39"/>
      <c r="AD41" s="223"/>
      <c r="AE41" s="22"/>
    </row>
    <row r="42" spans="1:31" ht="15" customHeight="1">
      <c r="A42" s="13"/>
      <c r="B42" s="13"/>
      <c r="C42" s="14"/>
      <c r="D42" s="25"/>
      <c r="E42" s="14"/>
      <c r="F42" s="39"/>
      <c r="G42" s="17"/>
      <c r="H42" s="33"/>
      <c r="I42" s="33"/>
      <c r="J42" s="33"/>
      <c r="K42" s="33"/>
      <c r="L42" s="48"/>
      <c r="M42" s="14"/>
      <c r="N42" s="39"/>
      <c r="O42" s="27"/>
      <c r="P42" s="37"/>
      <c r="Q42" s="293"/>
      <c r="R42" s="227"/>
      <c r="S42" s="217"/>
      <c r="T42" s="102"/>
      <c r="U42" s="102"/>
      <c r="V42" s="29"/>
      <c r="W42" s="22"/>
      <c r="X42" s="22"/>
      <c r="Y42" s="14"/>
      <c r="Z42" s="20"/>
      <c r="AA42" s="104"/>
      <c r="AB42" s="39"/>
      <c r="AC42" s="39"/>
      <c r="AD42" s="223"/>
      <c r="AE42" s="22"/>
    </row>
    <row r="43" spans="1:31" ht="15" customHeight="1">
      <c r="A43" s="13"/>
      <c r="B43" s="13"/>
      <c r="C43" s="14"/>
      <c r="D43" s="25"/>
      <c r="E43" s="14"/>
      <c r="F43" s="39"/>
      <c r="G43" s="17"/>
      <c r="H43" s="33"/>
      <c r="I43" s="26"/>
      <c r="J43" s="33"/>
      <c r="K43" s="48"/>
      <c r="L43" s="48"/>
      <c r="M43" s="14"/>
      <c r="N43" s="39"/>
      <c r="O43" s="32"/>
      <c r="P43" s="37"/>
      <c r="Q43" s="293"/>
      <c r="R43" s="227"/>
      <c r="S43" s="217"/>
      <c r="T43" s="102"/>
      <c r="U43" s="102"/>
      <c r="V43" s="29"/>
      <c r="W43" s="22"/>
      <c r="X43" s="22"/>
      <c r="Y43" s="14"/>
      <c r="Z43" s="20"/>
      <c r="AA43" s="104"/>
      <c r="AB43" s="39"/>
      <c r="AC43" s="39"/>
      <c r="AD43" s="223"/>
      <c r="AE43" s="22"/>
    </row>
    <row r="44" spans="1:31" ht="15" customHeight="1">
      <c r="A44" s="13"/>
      <c r="B44" s="13"/>
      <c r="C44" s="14"/>
      <c r="D44" s="25"/>
      <c r="E44" s="14"/>
      <c r="F44" s="39"/>
      <c r="G44" s="17"/>
      <c r="H44" s="33"/>
      <c r="I44" s="33"/>
      <c r="J44" s="33"/>
      <c r="K44" s="33"/>
      <c r="L44" s="48"/>
      <c r="M44" s="14"/>
      <c r="N44" s="39"/>
      <c r="O44" s="37"/>
      <c r="P44" s="37"/>
      <c r="Q44" s="293"/>
      <c r="R44" s="227"/>
      <c r="S44" s="217"/>
      <c r="T44" s="102"/>
      <c r="U44" s="102"/>
      <c r="V44" s="29"/>
      <c r="W44" s="22"/>
      <c r="X44" s="22"/>
      <c r="Y44" s="14"/>
      <c r="Z44" s="20"/>
      <c r="AA44" s="104"/>
      <c r="AB44" s="39"/>
      <c r="AC44" s="39"/>
      <c r="AD44" s="223"/>
      <c r="AE44" s="22"/>
    </row>
    <row r="45" spans="1:31" ht="15" customHeight="1">
      <c r="A45" s="13"/>
      <c r="B45" s="13"/>
      <c r="C45" s="14"/>
      <c r="D45" s="25"/>
      <c r="E45" s="14"/>
      <c r="F45" s="39"/>
      <c r="G45" s="17"/>
      <c r="H45" s="33"/>
      <c r="I45" s="33"/>
      <c r="J45" s="33"/>
      <c r="K45" s="33"/>
      <c r="L45" s="48"/>
      <c r="M45" s="14"/>
      <c r="N45" s="39"/>
      <c r="O45" s="27"/>
      <c r="P45" s="37"/>
      <c r="Q45" s="293"/>
      <c r="R45" s="227"/>
      <c r="S45" s="217"/>
      <c r="T45" s="102"/>
      <c r="U45" s="102"/>
      <c r="V45" s="29"/>
      <c r="W45" s="22"/>
      <c r="X45" s="22"/>
      <c r="Y45" s="14"/>
      <c r="Z45" s="20"/>
      <c r="AA45" s="104"/>
      <c r="AB45" s="39"/>
      <c r="AC45" s="39"/>
      <c r="AD45" s="223"/>
      <c r="AE45" s="22"/>
    </row>
    <row r="46" spans="1:31" ht="15" customHeight="1">
      <c r="A46" s="13"/>
      <c r="B46" s="13"/>
      <c r="C46" s="14"/>
      <c r="D46" s="25"/>
      <c r="E46" s="14"/>
      <c r="F46" s="39"/>
      <c r="G46" s="17"/>
      <c r="H46" s="33"/>
      <c r="I46" s="33"/>
      <c r="J46" s="33"/>
      <c r="K46" s="33"/>
      <c r="L46" s="48"/>
      <c r="M46" s="14"/>
      <c r="N46" s="39"/>
      <c r="O46" s="27"/>
      <c r="P46" s="37"/>
      <c r="Q46" s="293"/>
      <c r="R46" s="227"/>
      <c r="S46" s="217"/>
      <c r="T46" s="102"/>
      <c r="U46" s="102"/>
      <c r="V46" s="29"/>
      <c r="W46" s="22"/>
      <c r="X46" s="22"/>
      <c r="Y46" s="14"/>
      <c r="Z46" s="20"/>
      <c r="AA46" s="104"/>
      <c r="AB46" s="39"/>
      <c r="AC46" s="39"/>
      <c r="AD46" s="223"/>
      <c r="AE46" s="22"/>
    </row>
    <row r="47" spans="1:31" ht="15" customHeight="1">
      <c r="A47" s="13"/>
      <c r="B47" s="13"/>
      <c r="C47" s="14"/>
      <c r="D47" s="25"/>
      <c r="E47" s="14"/>
      <c r="F47" s="39"/>
      <c r="G47" s="17"/>
      <c r="H47" s="33"/>
      <c r="I47" s="33"/>
      <c r="J47" s="33"/>
      <c r="K47" s="33"/>
      <c r="L47" s="48"/>
      <c r="M47" s="14"/>
      <c r="N47" s="39"/>
      <c r="O47" s="27"/>
      <c r="P47" s="37"/>
      <c r="Q47" s="293"/>
      <c r="R47" s="227"/>
      <c r="S47" s="217"/>
      <c r="T47" s="102"/>
      <c r="U47" s="102"/>
      <c r="V47" s="29"/>
      <c r="W47" s="22"/>
      <c r="X47" s="22"/>
      <c r="Y47" s="14"/>
      <c r="Z47" s="20"/>
      <c r="AA47" s="104"/>
      <c r="AB47" s="39"/>
      <c r="AC47" s="39"/>
      <c r="AD47" s="223"/>
      <c r="AE47" s="22"/>
    </row>
    <row r="48" spans="1:31" ht="15" customHeight="1">
      <c r="A48" s="13"/>
      <c r="B48" s="13"/>
      <c r="C48" s="14"/>
      <c r="D48" s="25"/>
      <c r="E48" s="14"/>
      <c r="F48" s="39"/>
      <c r="G48" s="17"/>
      <c r="H48" s="33"/>
      <c r="I48" s="33"/>
      <c r="J48" s="33"/>
      <c r="K48" s="33"/>
      <c r="L48" s="48"/>
      <c r="M48" s="14"/>
      <c r="N48" s="39"/>
      <c r="O48" s="37"/>
      <c r="P48" s="37"/>
      <c r="Q48" s="293"/>
      <c r="R48" s="227"/>
      <c r="S48" s="217"/>
      <c r="T48" s="102"/>
      <c r="U48" s="102"/>
      <c r="V48" s="29"/>
      <c r="W48" s="22"/>
      <c r="X48" s="22"/>
      <c r="Y48" s="14"/>
      <c r="Z48" s="20"/>
      <c r="AA48" s="104"/>
      <c r="AB48" s="39"/>
      <c r="AC48" s="39"/>
      <c r="AD48" s="223"/>
      <c r="AE48" s="22"/>
    </row>
    <row r="49" spans="1:31" ht="15" customHeight="1">
      <c r="A49" s="13"/>
      <c r="B49" s="13"/>
      <c r="C49" s="14"/>
      <c r="D49" s="25"/>
      <c r="E49" s="14"/>
      <c r="F49" s="36"/>
      <c r="G49" s="17"/>
      <c r="H49" s="33"/>
      <c r="I49" s="33"/>
      <c r="J49" s="33"/>
      <c r="K49" s="48"/>
      <c r="L49" s="48"/>
      <c r="M49" s="14"/>
      <c r="N49" s="39"/>
      <c r="O49" s="27"/>
      <c r="P49" s="37"/>
      <c r="Q49" s="293"/>
      <c r="R49" s="227"/>
      <c r="S49" s="217"/>
      <c r="T49" s="102"/>
      <c r="U49" s="102"/>
      <c r="V49" s="29"/>
      <c r="W49" s="22"/>
      <c r="X49" s="22"/>
      <c r="Y49" s="14"/>
      <c r="Z49" s="20"/>
      <c r="AA49" s="104"/>
      <c r="AB49" s="39"/>
      <c r="AC49" s="39"/>
      <c r="AD49" s="223"/>
      <c r="AE49" s="22"/>
    </row>
    <row r="50" spans="1:31" ht="15" customHeight="1">
      <c r="A50" s="13"/>
      <c r="B50" s="13"/>
      <c r="C50" s="14"/>
      <c r="D50" s="25"/>
      <c r="E50" s="14"/>
      <c r="F50" s="39"/>
      <c r="G50" s="17"/>
      <c r="H50" s="33"/>
      <c r="I50" s="33"/>
      <c r="J50" s="33"/>
      <c r="K50" s="33"/>
      <c r="L50" s="48"/>
      <c r="M50" s="14"/>
      <c r="N50" s="39"/>
      <c r="O50" s="27"/>
      <c r="P50" s="37"/>
      <c r="Q50" s="293"/>
      <c r="R50" s="227"/>
      <c r="S50" s="217"/>
      <c r="T50" s="102"/>
      <c r="U50" s="102"/>
      <c r="V50" s="29"/>
      <c r="W50" s="22"/>
      <c r="X50" s="22"/>
      <c r="Y50" s="14"/>
      <c r="Z50" s="39"/>
      <c r="AA50" s="104"/>
      <c r="AB50" s="39"/>
      <c r="AC50" s="55"/>
      <c r="AD50" s="223"/>
      <c r="AE50" s="22"/>
    </row>
    <row r="51" spans="1:31" ht="15" customHeight="1">
      <c r="A51" s="13"/>
      <c r="B51" s="13"/>
      <c r="C51" s="14"/>
      <c r="D51" s="25"/>
      <c r="E51" s="14"/>
      <c r="F51" s="39"/>
      <c r="G51" s="17"/>
      <c r="H51" s="33"/>
      <c r="I51" s="33"/>
      <c r="J51" s="33"/>
      <c r="K51" s="33"/>
      <c r="L51" s="48"/>
      <c r="M51" s="14"/>
      <c r="N51" s="39"/>
      <c r="O51" s="27"/>
      <c r="P51" s="37"/>
      <c r="Q51" s="293"/>
      <c r="R51" s="227"/>
      <c r="S51" s="217"/>
      <c r="T51" s="102"/>
      <c r="U51" s="102"/>
      <c r="V51" s="29"/>
      <c r="W51" s="22"/>
      <c r="X51" s="22"/>
      <c r="Y51" s="14"/>
      <c r="Z51" s="39"/>
      <c r="AA51" s="104"/>
      <c r="AB51" s="39"/>
      <c r="AC51" s="39"/>
      <c r="AD51" s="223"/>
      <c r="AE51" s="22"/>
    </row>
    <row r="52" spans="1:31" ht="15" customHeight="1">
      <c r="A52" s="13"/>
      <c r="B52" s="13"/>
      <c r="C52" s="14"/>
      <c r="D52" s="25"/>
      <c r="E52" s="14"/>
      <c r="F52" s="39"/>
      <c r="G52" s="17"/>
      <c r="H52" s="33"/>
      <c r="I52" s="33"/>
      <c r="J52" s="33"/>
      <c r="K52" s="33"/>
      <c r="L52" s="48"/>
      <c r="M52" s="14"/>
      <c r="N52" s="39"/>
      <c r="O52" s="37"/>
      <c r="P52" s="37"/>
      <c r="Q52" s="303"/>
      <c r="R52" s="227"/>
      <c r="S52" s="217"/>
      <c r="T52" s="102"/>
      <c r="U52" s="102"/>
      <c r="V52" s="29"/>
      <c r="W52" s="22"/>
      <c r="X52" s="22"/>
      <c r="Y52" s="14"/>
      <c r="Z52" s="20"/>
      <c r="AA52" s="104"/>
      <c r="AB52" s="39"/>
      <c r="AC52" s="39"/>
      <c r="AD52" s="223"/>
      <c r="AE52" s="22"/>
    </row>
    <row r="53" spans="1:31" ht="15" customHeight="1">
      <c r="A53" s="13"/>
      <c r="B53" s="13"/>
      <c r="C53" s="14"/>
      <c r="D53" s="25"/>
      <c r="E53" s="14"/>
      <c r="F53" s="39"/>
      <c r="G53" s="17"/>
      <c r="H53" s="33"/>
      <c r="I53" s="33"/>
      <c r="J53" s="33"/>
      <c r="K53" s="33"/>
      <c r="L53" s="48"/>
      <c r="M53" s="14"/>
      <c r="N53" s="39"/>
      <c r="O53" s="37"/>
      <c r="P53" s="37"/>
      <c r="Q53" s="303"/>
      <c r="R53" s="227"/>
      <c r="S53" s="217"/>
      <c r="T53" s="102"/>
      <c r="U53" s="102"/>
      <c r="V53" s="29"/>
      <c r="W53" s="22"/>
      <c r="X53" s="22"/>
      <c r="Y53" s="14"/>
      <c r="Z53" s="20"/>
      <c r="AA53" s="104"/>
      <c r="AB53" s="39"/>
      <c r="AC53" s="39"/>
      <c r="AD53" s="223"/>
      <c r="AE53" s="22"/>
    </row>
    <row r="54" spans="1:31" ht="15" customHeight="1">
      <c r="A54" s="13"/>
      <c r="B54" s="13"/>
      <c r="C54" s="14"/>
      <c r="D54" s="25"/>
      <c r="E54" s="14"/>
      <c r="F54" s="39"/>
      <c r="G54" s="17"/>
      <c r="H54" s="33"/>
      <c r="I54" s="33"/>
      <c r="J54" s="33"/>
      <c r="K54" s="33"/>
      <c r="L54" s="48"/>
      <c r="M54" s="14"/>
      <c r="N54" s="39"/>
      <c r="O54" s="27"/>
      <c r="P54" s="37"/>
      <c r="Q54" s="303"/>
      <c r="R54" s="227"/>
      <c r="S54" s="217"/>
      <c r="T54" s="102"/>
      <c r="U54" s="102"/>
      <c r="V54" s="29"/>
      <c r="W54" s="22"/>
      <c r="X54" s="22"/>
      <c r="Y54" s="14"/>
      <c r="Z54" s="20"/>
      <c r="AA54" s="104"/>
      <c r="AB54" s="39"/>
      <c r="AC54" s="39"/>
      <c r="AD54" s="223"/>
      <c r="AE54" s="22"/>
    </row>
    <row r="55" spans="1:31" ht="15" customHeight="1">
      <c r="A55" s="13"/>
      <c r="B55" s="13"/>
      <c r="C55" s="14"/>
      <c r="D55" s="25"/>
      <c r="E55" s="62"/>
      <c r="F55" s="39"/>
      <c r="G55" s="17"/>
      <c r="H55" s="14"/>
      <c r="I55" s="14"/>
      <c r="J55" s="14"/>
      <c r="K55" s="14"/>
      <c r="L55" s="48"/>
      <c r="M55" s="14"/>
      <c r="N55" s="39"/>
      <c r="O55" s="27"/>
      <c r="P55" s="37"/>
      <c r="Q55" s="303"/>
      <c r="R55" s="227"/>
      <c r="S55" s="217"/>
      <c r="T55" s="102"/>
      <c r="U55" s="102"/>
      <c r="V55" s="29"/>
      <c r="W55" s="22"/>
      <c r="X55" s="22"/>
      <c r="Y55" s="14"/>
      <c r="Z55" s="20"/>
      <c r="AA55" s="104"/>
      <c r="AB55" s="39"/>
      <c r="AC55" s="39"/>
      <c r="AD55" s="223"/>
      <c r="AE55" s="22"/>
    </row>
    <row r="56" spans="1:31" ht="15" customHeight="1">
      <c r="A56" s="13"/>
      <c r="B56" s="13"/>
      <c r="C56" s="14"/>
      <c r="D56" s="25"/>
      <c r="E56" s="62"/>
      <c r="F56" s="39"/>
      <c r="G56" s="17"/>
      <c r="H56" s="14"/>
      <c r="I56" s="14"/>
      <c r="J56" s="14"/>
      <c r="K56" s="14"/>
      <c r="L56" s="48"/>
      <c r="M56" s="14"/>
      <c r="N56" s="39"/>
      <c r="O56" s="27"/>
      <c r="P56" s="37"/>
      <c r="Q56" s="303"/>
      <c r="R56" s="227"/>
      <c r="S56" s="217"/>
      <c r="T56" s="102"/>
      <c r="U56" s="102"/>
      <c r="V56" s="29"/>
      <c r="W56" s="22"/>
      <c r="X56" s="22"/>
      <c r="Y56" s="14"/>
      <c r="Z56" s="20"/>
      <c r="AA56" s="104"/>
      <c r="AB56" s="39"/>
      <c r="AC56" s="39"/>
      <c r="AD56" s="223"/>
      <c r="AE56" s="22"/>
    </row>
    <row r="57" spans="1:31" ht="15" customHeight="1">
      <c r="A57" s="13"/>
      <c r="B57" s="13"/>
      <c r="C57" s="14"/>
      <c r="D57" s="25"/>
      <c r="E57" s="62"/>
      <c r="F57" s="39"/>
      <c r="G57" s="17"/>
      <c r="H57" s="14"/>
      <c r="I57" s="14"/>
      <c r="J57" s="14"/>
      <c r="K57" s="14"/>
      <c r="L57" s="48"/>
      <c r="M57" s="14"/>
      <c r="N57" s="39"/>
      <c r="O57" s="37"/>
      <c r="P57" s="37"/>
      <c r="Q57" s="303"/>
      <c r="R57" s="227"/>
      <c r="S57" s="217"/>
      <c r="T57" s="102"/>
      <c r="U57" s="102"/>
      <c r="V57" s="29"/>
      <c r="W57" s="22"/>
      <c r="X57" s="22"/>
      <c r="Y57" s="14"/>
      <c r="Z57" s="20"/>
      <c r="AA57" s="104"/>
      <c r="AB57" s="39"/>
      <c r="AC57" s="39"/>
      <c r="AD57" s="223"/>
      <c r="AE57" s="22"/>
    </row>
    <row r="58" spans="1:31" ht="15" customHeight="1">
      <c r="A58" s="13"/>
      <c r="B58" s="13"/>
      <c r="C58" s="14"/>
      <c r="D58" s="25"/>
      <c r="E58" s="14"/>
      <c r="F58" s="39"/>
      <c r="G58" s="17"/>
      <c r="H58" s="14"/>
      <c r="I58" s="14"/>
      <c r="J58" s="14"/>
      <c r="K58" s="14"/>
      <c r="L58" s="268"/>
      <c r="M58" s="14"/>
      <c r="N58" s="39"/>
      <c r="O58" s="37"/>
      <c r="P58" s="37"/>
      <c r="Q58" s="303"/>
      <c r="R58" s="227"/>
      <c r="S58" s="217"/>
      <c r="T58" s="102"/>
      <c r="U58" s="102"/>
      <c r="V58" s="29"/>
      <c r="W58" s="22"/>
      <c r="X58" s="22"/>
      <c r="Y58" s="14"/>
      <c r="Z58" s="20"/>
      <c r="AA58" s="104"/>
      <c r="AB58" s="39"/>
      <c r="AC58" s="39"/>
      <c r="AD58" s="223"/>
      <c r="AE58" s="22"/>
    </row>
    <row r="59" spans="1:31" ht="15" customHeight="1">
      <c r="A59" s="13"/>
      <c r="B59" s="13"/>
      <c r="C59" s="14"/>
      <c r="D59" s="25"/>
      <c r="E59" s="62"/>
      <c r="F59" s="39"/>
      <c r="G59" s="17"/>
      <c r="H59" s="14"/>
      <c r="I59" s="14"/>
      <c r="J59" s="14"/>
      <c r="K59" s="14"/>
      <c r="L59" s="48"/>
      <c r="M59" s="14"/>
      <c r="N59" s="39"/>
      <c r="O59" s="37"/>
      <c r="P59" s="37"/>
      <c r="Q59" s="303"/>
      <c r="R59" s="227"/>
      <c r="S59" s="217"/>
      <c r="T59" s="102"/>
      <c r="U59" s="102"/>
      <c r="V59" s="29"/>
      <c r="W59" s="22"/>
      <c r="X59" s="22"/>
      <c r="Y59" s="14"/>
      <c r="Z59" s="20"/>
      <c r="AA59" s="104"/>
      <c r="AB59" s="39"/>
      <c r="AC59" s="39"/>
      <c r="AD59" s="223"/>
      <c r="AE59" s="22"/>
    </row>
    <row r="60" spans="1:31" ht="15" customHeight="1">
      <c r="A60" s="13"/>
      <c r="B60" s="13"/>
      <c r="C60" s="14"/>
      <c r="D60" s="25"/>
      <c r="E60" s="62"/>
      <c r="F60" s="39"/>
      <c r="G60" s="17"/>
      <c r="H60" s="14"/>
      <c r="I60" s="14"/>
      <c r="J60" s="14"/>
      <c r="K60" s="14"/>
      <c r="L60" s="48"/>
      <c r="M60" s="14"/>
      <c r="N60" s="39"/>
      <c r="O60" s="37"/>
      <c r="P60" s="37"/>
      <c r="Q60" s="303"/>
      <c r="R60" s="227"/>
      <c r="S60" s="217"/>
      <c r="T60" s="102"/>
      <c r="U60" s="102"/>
      <c r="V60" s="29"/>
      <c r="W60" s="22"/>
      <c r="X60" s="22"/>
      <c r="Y60" s="14"/>
      <c r="Z60" s="20"/>
      <c r="AA60" s="104"/>
      <c r="AB60" s="39"/>
      <c r="AC60" s="39"/>
      <c r="AD60" s="223"/>
      <c r="AE60" s="22"/>
    </row>
    <row r="61" spans="1:31" ht="15" customHeight="1">
      <c r="A61" s="13"/>
      <c r="B61" s="13"/>
      <c r="C61" s="14"/>
      <c r="D61" s="25"/>
      <c r="E61" s="62"/>
      <c r="F61" s="39"/>
      <c r="G61" s="17"/>
      <c r="H61" s="14"/>
      <c r="I61" s="14"/>
      <c r="J61" s="14"/>
      <c r="K61" s="14"/>
      <c r="L61" s="48"/>
      <c r="M61" s="14"/>
      <c r="N61" s="39"/>
      <c r="O61" s="37"/>
      <c r="P61" s="37"/>
      <c r="Q61" s="303"/>
      <c r="R61" s="227"/>
      <c r="S61" s="217"/>
      <c r="T61" s="102"/>
      <c r="U61" s="102"/>
      <c r="V61" s="29"/>
      <c r="W61" s="22"/>
      <c r="X61" s="22"/>
      <c r="Y61" s="14"/>
      <c r="Z61" s="20"/>
      <c r="AA61" s="104"/>
      <c r="AB61" s="39"/>
      <c r="AC61" s="39"/>
      <c r="AD61" s="223"/>
      <c r="AE61" s="22"/>
    </row>
    <row r="62" spans="1:31" ht="15" customHeight="1">
      <c r="A62" s="13"/>
      <c r="B62" s="13"/>
      <c r="C62" s="14"/>
      <c r="D62" s="25"/>
      <c r="E62" s="62"/>
      <c r="F62" s="39"/>
      <c r="G62" s="17"/>
      <c r="H62" s="241"/>
      <c r="I62" s="14"/>
      <c r="J62" s="14"/>
      <c r="K62" s="14"/>
      <c r="L62" s="48"/>
      <c r="M62" s="14"/>
      <c r="N62" s="39"/>
      <c r="O62" s="37"/>
      <c r="P62" s="37"/>
      <c r="Q62" s="303"/>
      <c r="R62" s="227"/>
      <c r="S62" s="217"/>
      <c r="T62" s="102"/>
      <c r="U62" s="102"/>
      <c r="V62" s="29"/>
      <c r="W62" s="22"/>
      <c r="X62" s="22"/>
      <c r="Y62" s="14"/>
      <c r="Z62" s="20"/>
      <c r="AA62" s="104"/>
      <c r="AB62" s="39"/>
      <c r="AC62" s="39"/>
      <c r="AD62" s="223"/>
      <c r="AE62" s="22"/>
    </row>
    <row r="63" spans="1:31" ht="15" customHeight="1">
      <c r="A63" s="13"/>
      <c r="B63" s="13"/>
      <c r="C63" s="14"/>
      <c r="D63" s="25"/>
      <c r="E63" s="62"/>
      <c r="F63" s="39"/>
      <c r="G63" s="17"/>
      <c r="H63" s="241"/>
      <c r="I63" s="14"/>
      <c r="J63" s="14"/>
      <c r="K63" s="14"/>
      <c r="L63" s="48"/>
      <c r="M63" s="14"/>
      <c r="N63" s="39"/>
      <c r="O63" s="37"/>
      <c r="P63" s="37"/>
      <c r="Q63" s="303"/>
      <c r="R63" s="227"/>
      <c r="S63" s="217"/>
      <c r="T63" s="102"/>
      <c r="U63" s="102"/>
      <c r="V63" s="29"/>
      <c r="W63" s="22"/>
      <c r="X63" s="22"/>
      <c r="Y63" s="14"/>
      <c r="Z63" s="20"/>
      <c r="AA63" s="104"/>
      <c r="AB63" s="39"/>
      <c r="AC63" s="39"/>
      <c r="AD63" s="223"/>
      <c r="AE63" s="22"/>
    </row>
    <row r="64" spans="1:31" ht="15" customHeight="1">
      <c r="A64" s="13"/>
      <c r="B64" s="13"/>
      <c r="C64" s="14"/>
      <c r="D64" s="25"/>
      <c r="E64" s="14"/>
      <c r="F64" s="39"/>
      <c r="G64" s="17"/>
      <c r="H64" s="14"/>
      <c r="I64" s="14"/>
      <c r="J64" s="14"/>
      <c r="K64" s="14"/>
      <c r="L64" s="48"/>
      <c r="M64" s="14"/>
      <c r="N64" s="39"/>
      <c r="O64" s="27"/>
      <c r="P64" s="37"/>
      <c r="Q64" s="303"/>
      <c r="R64" s="227"/>
      <c r="S64" s="217"/>
      <c r="T64" s="102"/>
      <c r="U64" s="102"/>
      <c r="V64" s="29"/>
      <c r="W64" s="22"/>
      <c r="X64" s="22"/>
      <c r="Y64" s="14"/>
      <c r="Z64" s="20"/>
      <c r="AA64" s="104"/>
      <c r="AB64" s="39"/>
      <c r="AC64" s="39"/>
      <c r="AD64" s="223"/>
      <c r="AE64" s="22"/>
    </row>
    <row r="65" spans="1:31" ht="15" customHeight="1">
      <c r="A65" s="13"/>
      <c r="B65" s="13"/>
      <c r="C65" s="14"/>
      <c r="D65" s="25"/>
      <c r="E65" s="62"/>
      <c r="F65" s="39"/>
      <c r="G65" s="17"/>
      <c r="H65" s="14"/>
      <c r="I65" s="14"/>
      <c r="J65" s="14"/>
      <c r="K65" s="14"/>
      <c r="L65" s="48"/>
      <c r="M65" s="14"/>
      <c r="N65" s="39"/>
      <c r="O65" s="27"/>
      <c r="P65" s="37"/>
      <c r="Q65" s="303"/>
      <c r="R65" s="227"/>
      <c r="S65" s="217"/>
      <c r="T65" s="102"/>
      <c r="U65" s="102"/>
      <c r="V65" s="29"/>
      <c r="W65" s="22"/>
      <c r="X65" s="22"/>
      <c r="Y65" s="14"/>
      <c r="Z65" s="20"/>
      <c r="AA65" s="104"/>
      <c r="AB65" s="39"/>
      <c r="AC65" s="39"/>
      <c r="AD65" s="223"/>
      <c r="AE65" s="22"/>
    </row>
    <row r="66" spans="1:31" ht="15" customHeight="1">
      <c r="A66" s="13"/>
      <c r="B66" s="13"/>
      <c r="C66" s="14"/>
      <c r="D66" s="25"/>
      <c r="E66" s="14"/>
      <c r="F66" s="39"/>
      <c r="G66" s="17"/>
      <c r="H66" s="14"/>
      <c r="I66" s="14"/>
      <c r="J66" s="14"/>
      <c r="K66" s="14"/>
      <c r="L66" s="48"/>
      <c r="M66" s="14"/>
      <c r="N66" s="39"/>
      <c r="O66" s="37"/>
      <c r="P66" s="37"/>
      <c r="Q66" s="303"/>
      <c r="R66" s="227"/>
      <c r="S66" s="217"/>
      <c r="T66" s="102"/>
      <c r="U66" s="102"/>
      <c r="V66" s="29"/>
      <c r="W66" s="22"/>
      <c r="X66" s="22"/>
      <c r="Y66" s="14"/>
      <c r="Z66" s="20"/>
      <c r="AA66" s="104"/>
      <c r="AB66" s="39"/>
      <c r="AC66" s="39"/>
      <c r="AD66" s="223"/>
      <c r="AE66" s="22"/>
    </row>
    <row r="67" spans="1:31" ht="15" customHeight="1">
      <c r="A67" s="13"/>
      <c r="B67" s="13"/>
      <c r="C67" s="14"/>
      <c r="D67" s="25"/>
      <c r="E67" s="14"/>
      <c r="F67" s="39"/>
      <c r="G67" s="17"/>
      <c r="H67" s="14"/>
      <c r="I67" s="14"/>
      <c r="J67" s="14"/>
      <c r="K67" s="14"/>
      <c r="L67" s="48"/>
      <c r="M67" s="14"/>
      <c r="N67" s="39"/>
      <c r="O67" s="27"/>
      <c r="P67" s="37"/>
      <c r="Q67" s="303"/>
      <c r="R67" s="227"/>
      <c r="S67" s="217"/>
      <c r="T67" s="102"/>
      <c r="U67" s="102"/>
      <c r="V67" s="29"/>
      <c r="W67" s="22"/>
      <c r="X67" s="22"/>
      <c r="Y67" s="14"/>
      <c r="Z67" s="20"/>
      <c r="AA67" s="104"/>
      <c r="AB67" s="39"/>
      <c r="AC67" s="39"/>
      <c r="AD67" s="223"/>
      <c r="AE67" s="22"/>
    </row>
    <row r="68" spans="1:31" ht="15" customHeight="1">
      <c r="A68" s="13"/>
      <c r="B68" s="13"/>
      <c r="C68" s="14"/>
      <c r="D68" s="25"/>
      <c r="E68" s="62"/>
      <c r="F68" s="39"/>
      <c r="G68" s="17"/>
      <c r="H68" s="14"/>
      <c r="I68" s="14"/>
      <c r="J68" s="14"/>
      <c r="K68" s="14"/>
      <c r="L68" s="48"/>
      <c r="M68" s="14"/>
      <c r="N68" s="39"/>
      <c r="O68" s="27"/>
      <c r="P68" s="37"/>
      <c r="Q68" s="303"/>
      <c r="R68" s="227"/>
      <c r="S68" s="217"/>
      <c r="T68" s="102"/>
      <c r="U68" s="102"/>
      <c r="V68" s="29"/>
      <c r="W68" s="22"/>
      <c r="X68" s="22"/>
      <c r="Y68" s="14"/>
      <c r="Z68" s="20"/>
      <c r="AA68" s="104"/>
      <c r="AB68" s="39"/>
      <c r="AC68" s="39"/>
      <c r="AD68" s="223"/>
      <c r="AE68" s="22"/>
    </row>
    <row r="69" spans="1:31" ht="15" customHeight="1">
      <c r="A69" s="13"/>
      <c r="B69" s="13"/>
      <c r="C69" s="14"/>
      <c r="D69" s="25"/>
      <c r="E69" s="62"/>
      <c r="F69" s="39"/>
      <c r="G69" s="17"/>
      <c r="H69" s="14"/>
      <c r="I69" s="14"/>
      <c r="J69" s="14"/>
      <c r="K69" s="14"/>
      <c r="L69" s="48"/>
      <c r="M69" s="14"/>
      <c r="N69" s="39"/>
      <c r="O69" s="27"/>
      <c r="P69" s="37"/>
      <c r="Q69" s="303"/>
      <c r="R69" s="227"/>
      <c r="S69" s="217"/>
      <c r="T69" s="102"/>
      <c r="U69" s="102"/>
      <c r="V69" s="29"/>
      <c r="W69" s="22"/>
      <c r="X69" s="22"/>
      <c r="Y69" s="14"/>
      <c r="Z69" s="20"/>
      <c r="AA69" s="104"/>
      <c r="AB69" s="39"/>
      <c r="AC69" s="39"/>
      <c r="AD69" s="223"/>
      <c r="AE69" s="22"/>
    </row>
    <row r="70" spans="1:31" ht="15" customHeight="1">
      <c r="A70" s="13"/>
      <c r="B70" s="13"/>
      <c r="C70" s="14"/>
      <c r="D70" s="25"/>
      <c r="E70" s="14"/>
      <c r="F70" s="39"/>
      <c r="G70" s="17"/>
      <c r="H70" s="14"/>
      <c r="I70" s="26"/>
      <c r="J70" s="14"/>
      <c r="K70" s="14"/>
      <c r="L70" s="48"/>
      <c r="M70" s="14"/>
      <c r="N70" s="39"/>
      <c r="O70" s="37"/>
      <c r="P70" s="37"/>
      <c r="Q70" s="303"/>
      <c r="R70" s="227"/>
      <c r="S70" s="217"/>
      <c r="T70" s="102"/>
      <c r="U70" s="102"/>
      <c r="V70" s="29"/>
      <c r="W70" s="22"/>
      <c r="X70" s="22"/>
      <c r="Y70" s="14"/>
      <c r="Z70" s="20"/>
      <c r="AA70" s="104"/>
      <c r="AB70" s="39"/>
      <c r="AC70" s="39"/>
      <c r="AD70" s="223"/>
      <c r="AE70" s="22"/>
    </row>
    <row r="71" spans="1:31" ht="15" customHeight="1">
      <c r="A71" s="13"/>
      <c r="B71" s="13"/>
      <c r="C71" s="14"/>
      <c r="D71" s="25"/>
      <c r="E71" s="62"/>
      <c r="F71" s="39"/>
      <c r="G71" s="17"/>
      <c r="H71" s="14"/>
      <c r="I71" s="14"/>
      <c r="J71" s="14"/>
      <c r="K71" s="14"/>
      <c r="L71" s="48"/>
      <c r="M71" s="14"/>
      <c r="N71" s="39"/>
      <c r="O71" s="27"/>
      <c r="P71" s="37"/>
      <c r="Q71" s="303"/>
      <c r="R71" s="227"/>
      <c r="S71" s="217"/>
      <c r="T71" s="102"/>
      <c r="U71" s="102"/>
      <c r="V71" s="29"/>
      <c r="W71" s="22"/>
      <c r="X71" s="22"/>
      <c r="Y71" s="14"/>
      <c r="Z71" s="20"/>
      <c r="AA71" s="104"/>
      <c r="AB71" s="39"/>
      <c r="AC71" s="55"/>
      <c r="AD71" s="223"/>
      <c r="AE71" s="22"/>
    </row>
    <row r="72" spans="1:31" ht="15" customHeight="1">
      <c r="A72" s="13"/>
      <c r="B72" s="13"/>
      <c r="C72" s="14"/>
      <c r="D72" s="25"/>
      <c r="E72" s="62"/>
      <c r="F72" s="39"/>
      <c r="G72" s="17"/>
      <c r="H72" s="14"/>
      <c r="I72" s="14"/>
      <c r="J72" s="14"/>
      <c r="K72" s="48"/>
      <c r="L72" s="48"/>
      <c r="M72" s="14"/>
      <c r="N72" s="39"/>
      <c r="O72" s="27"/>
      <c r="P72" s="37"/>
      <c r="Q72" s="303"/>
      <c r="R72" s="227"/>
      <c r="S72" s="217"/>
      <c r="T72" s="102"/>
      <c r="U72" s="102"/>
      <c r="V72" s="29"/>
      <c r="W72" s="22"/>
      <c r="X72" s="22"/>
      <c r="Y72" s="14"/>
      <c r="Z72" s="20"/>
      <c r="AA72" s="104"/>
      <c r="AB72" s="39"/>
      <c r="AC72" s="39"/>
      <c r="AD72" s="223"/>
      <c r="AE72" s="22"/>
    </row>
    <row r="73" spans="1:31" ht="15" customHeight="1">
      <c r="A73" s="13"/>
      <c r="B73" s="13"/>
      <c r="C73" s="14"/>
      <c r="D73" s="25"/>
      <c r="E73" s="14"/>
      <c r="F73" s="39"/>
      <c r="G73" s="17"/>
      <c r="H73" s="14"/>
      <c r="I73" s="14"/>
      <c r="J73" s="14"/>
      <c r="K73" s="14"/>
      <c r="L73" s="48"/>
      <c r="M73" s="14"/>
      <c r="N73" s="39"/>
      <c r="O73" s="37"/>
      <c r="P73" s="37"/>
      <c r="Q73" s="303"/>
      <c r="R73" s="227"/>
      <c r="S73" s="217"/>
      <c r="T73" s="102"/>
      <c r="U73" s="102"/>
      <c r="V73" s="29"/>
      <c r="W73" s="22"/>
      <c r="X73" s="22"/>
      <c r="Y73" s="14"/>
      <c r="Z73" s="20"/>
      <c r="AA73" s="104"/>
      <c r="AB73" s="39"/>
      <c r="AC73" s="39"/>
      <c r="AD73" s="223"/>
      <c r="AE73" s="22"/>
    </row>
    <row r="74" spans="1:31" ht="15" customHeight="1">
      <c r="A74" s="13"/>
      <c r="B74" s="13"/>
      <c r="C74" s="14"/>
      <c r="D74" s="25"/>
      <c r="E74" s="62"/>
      <c r="F74" s="39"/>
      <c r="G74" s="17"/>
      <c r="H74" s="14"/>
      <c r="I74" s="14"/>
      <c r="J74" s="14"/>
      <c r="K74" s="14"/>
      <c r="L74" s="48"/>
      <c r="M74" s="14"/>
      <c r="N74" s="39"/>
      <c r="O74" s="37"/>
      <c r="P74" s="37"/>
      <c r="Q74" s="303"/>
      <c r="R74" s="227"/>
      <c r="S74" s="217"/>
      <c r="T74" s="102"/>
      <c r="U74" s="102"/>
      <c r="V74" s="29"/>
      <c r="W74" s="22"/>
      <c r="X74" s="22"/>
      <c r="Y74" s="14"/>
      <c r="Z74" s="20"/>
      <c r="AA74" s="104"/>
      <c r="AB74" s="39"/>
      <c r="AC74" s="39"/>
      <c r="AD74" s="223"/>
      <c r="AE74" s="22"/>
    </row>
    <row r="75" spans="1:31" ht="15" customHeight="1">
      <c r="A75" s="13"/>
      <c r="B75" s="13"/>
      <c r="C75" s="14"/>
      <c r="D75" s="25"/>
      <c r="E75" s="62"/>
      <c r="F75" s="39"/>
      <c r="G75" s="17"/>
      <c r="H75" s="14"/>
      <c r="I75" s="14"/>
      <c r="J75" s="14"/>
      <c r="K75" s="14"/>
      <c r="L75" s="48"/>
      <c r="M75" s="14"/>
      <c r="N75" s="39"/>
      <c r="O75" s="27"/>
      <c r="P75" s="37"/>
      <c r="Q75" s="303"/>
      <c r="R75" s="227"/>
      <c r="S75" s="217"/>
      <c r="T75" s="102"/>
      <c r="U75" s="102"/>
      <c r="V75" s="29"/>
      <c r="W75" s="22"/>
      <c r="X75" s="22"/>
      <c r="Y75" s="14"/>
      <c r="Z75" s="20"/>
      <c r="AA75" s="104"/>
      <c r="AB75" s="39"/>
      <c r="AC75" s="39"/>
      <c r="AD75" s="223"/>
      <c r="AE75" s="22"/>
    </row>
    <row r="76" spans="1:31" ht="15" customHeight="1">
      <c r="A76" s="13"/>
      <c r="B76" s="13"/>
      <c r="C76" s="14"/>
      <c r="D76" s="25"/>
      <c r="E76" s="62"/>
      <c r="F76" s="39"/>
      <c r="G76" s="17"/>
      <c r="H76" s="14"/>
      <c r="I76" s="14"/>
      <c r="J76" s="14"/>
      <c r="K76" s="14"/>
      <c r="L76" s="48"/>
      <c r="M76" s="14"/>
      <c r="N76" s="39"/>
      <c r="O76" s="27"/>
      <c r="P76" s="37"/>
      <c r="Q76" s="303"/>
      <c r="R76" s="227"/>
      <c r="S76" s="217"/>
      <c r="T76" s="102"/>
      <c r="U76" s="102"/>
      <c r="V76" s="29"/>
      <c r="W76" s="22"/>
      <c r="X76" s="22"/>
      <c r="Y76" s="14"/>
      <c r="Z76" s="39"/>
      <c r="AA76" s="104"/>
      <c r="AB76" s="39"/>
      <c r="AC76" s="39"/>
      <c r="AD76" s="223"/>
      <c r="AE76" s="22"/>
    </row>
    <row r="77" spans="1:31" ht="15" customHeight="1">
      <c r="A77" s="13"/>
      <c r="B77" s="13"/>
      <c r="C77" s="14"/>
      <c r="D77" s="25"/>
      <c r="E77" s="62"/>
      <c r="F77" s="36"/>
      <c r="G77" s="17"/>
      <c r="H77" s="33"/>
      <c r="I77" s="33"/>
      <c r="J77" s="33"/>
      <c r="K77" s="33"/>
      <c r="L77" s="48"/>
      <c r="M77" s="14"/>
      <c r="N77" s="36"/>
      <c r="O77" s="27"/>
      <c r="P77" s="37"/>
      <c r="Q77" s="293"/>
      <c r="R77" s="227"/>
      <c r="S77" s="217"/>
      <c r="T77" s="102"/>
      <c r="U77" s="102"/>
      <c r="V77" s="29"/>
      <c r="W77" s="22"/>
      <c r="X77" s="22"/>
      <c r="Y77" s="14"/>
      <c r="Z77" s="20"/>
      <c r="AA77" s="106"/>
      <c r="AB77" s="36"/>
      <c r="AC77" s="36"/>
      <c r="AD77" s="223"/>
      <c r="AE77" s="22"/>
    </row>
    <row r="78" spans="1:31" ht="15" customHeight="1">
      <c r="A78" s="13"/>
      <c r="B78" s="13"/>
      <c r="C78" s="25"/>
      <c r="D78" s="25"/>
      <c r="E78" s="26"/>
      <c r="F78" s="28"/>
      <c r="G78" s="17"/>
      <c r="H78" s="26"/>
      <c r="I78" s="26"/>
      <c r="J78" s="26"/>
      <c r="K78" s="26"/>
      <c r="L78" s="48"/>
      <c r="M78" s="14"/>
      <c r="N78" s="28"/>
      <c r="O78" s="27"/>
      <c r="P78" s="37"/>
      <c r="Q78" s="311"/>
      <c r="R78" s="227"/>
      <c r="S78" s="217"/>
      <c r="T78" s="102"/>
      <c r="U78" s="102"/>
      <c r="V78" s="29"/>
      <c r="W78" s="22"/>
      <c r="X78" s="22"/>
      <c r="Y78" s="26"/>
      <c r="Z78" s="20"/>
      <c r="AA78" s="109"/>
      <c r="AB78" s="28"/>
      <c r="AC78" s="28"/>
      <c r="AD78" s="223"/>
      <c r="AE78" s="22"/>
    </row>
    <row r="79" spans="1:31" ht="15" customHeight="1">
      <c r="A79" s="13"/>
      <c r="B79" s="13"/>
      <c r="C79" s="25"/>
      <c r="D79" s="25"/>
      <c r="E79" s="26"/>
      <c r="F79" s="28"/>
      <c r="G79" s="17"/>
      <c r="H79" s="26"/>
      <c r="I79" s="26"/>
      <c r="J79" s="26"/>
      <c r="K79" s="26"/>
      <c r="L79" s="48"/>
      <c r="M79" s="14"/>
      <c r="N79" s="28"/>
      <c r="O79" s="27"/>
      <c r="P79" s="37"/>
      <c r="Q79" s="311"/>
      <c r="R79" s="227"/>
      <c r="S79" s="217"/>
      <c r="T79" s="102"/>
      <c r="U79" s="102"/>
      <c r="V79" s="29"/>
      <c r="W79" s="22"/>
      <c r="X79" s="22"/>
      <c r="Y79" s="26"/>
      <c r="Z79" s="20"/>
      <c r="AA79" s="109"/>
      <c r="AB79" s="28"/>
      <c r="AC79" s="28"/>
      <c r="AD79" s="223"/>
      <c r="AE79" s="22"/>
    </row>
    <row r="80" spans="1:31" ht="15" customHeight="1">
      <c r="A80" s="13"/>
      <c r="B80" s="13"/>
      <c r="C80" s="25"/>
      <c r="D80" s="25"/>
      <c r="E80" s="26"/>
      <c r="F80" s="28"/>
      <c r="G80" s="17"/>
      <c r="H80" s="26"/>
      <c r="I80" s="26"/>
      <c r="J80" s="26"/>
      <c r="K80" s="26"/>
      <c r="L80" s="48"/>
      <c r="M80" s="14"/>
      <c r="N80" s="28"/>
      <c r="O80" s="27"/>
      <c r="P80" s="37"/>
      <c r="Q80" s="311"/>
      <c r="R80" s="227"/>
      <c r="S80" s="217"/>
      <c r="T80" s="102"/>
      <c r="U80" s="102"/>
      <c r="V80" s="29"/>
      <c r="W80" s="22"/>
      <c r="X80" s="22"/>
      <c r="Y80" s="26"/>
      <c r="Z80" s="20"/>
      <c r="AA80" s="109"/>
      <c r="AB80" s="28"/>
      <c r="AC80" s="28"/>
      <c r="AD80" s="223"/>
      <c r="AE80" s="22"/>
    </row>
    <row r="81" spans="1:31" ht="15" customHeight="1">
      <c r="A81" s="13"/>
      <c r="B81" s="13"/>
      <c r="C81" s="25"/>
      <c r="D81" s="25"/>
      <c r="E81" s="26"/>
      <c r="F81" s="28"/>
      <c r="G81" s="17"/>
      <c r="H81" s="26"/>
      <c r="I81" s="26"/>
      <c r="J81" s="26"/>
      <c r="K81" s="26"/>
      <c r="L81" s="48"/>
      <c r="M81" s="14"/>
      <c r="N81" s="28"/>
      <c r="O81" s="27"/>
      <c r="P81" s="37"/>
      <c r="Q81" s="311"/>
      <c r="R81" s="227"/>
      <c r="S81" s="217"/>
      <c r="T81" s="102"/>
      <c r="U81" s="102"/>
      <c r="V81" s="29"/>
      <c r="W81" s="22"/>
      <c r="X81" s="22"/>
      <c r="Y81" s="26"/>
      <c r="Z81" s="20"/>
      <c r="AA81" s="109"/>
      <c r="AB81" s="28"/>
      <c r="AC81" s="28"/>
      <c r="AD81" s="223"/>
      <c r="AE81" s="22"/>
    </row>
    <row r="82" spans="1:31" ht="15" customHeight="1">
      <c r="A82" s="13"/>
      <c r="B82" s="13"/>
      <c r="C82" s="25"/>
      <c r="D82" s="25"/>
      <c r="E82" s="26"/>
      <c r="F82" s="28"/>
      <c r="G82" s="17"/>
      <c r="H82" s="26"/>
      <c r="I82" s="26"/>
      <c r="J82" s="26"/>
      <c r="K82" s="26"/>
      <c r="L82" s="48"/>
      <c r="M82" s="14"/>
      <c r="N82" s="28"/>
      <c r="O82" s="27"/>
      <c r="P82" s="37"/>
      <c r="Q82" s="311"/>
      <c r="R82" s="227"/>
      <c r="S82" s="217"/>
      <c r="T82" s="102"/>
      <c r="U82" s="102"/>
      <c r="V82" s="29"/>
      <c r="W82" s="22"/>
      <c r="X82" s="22"/>
      <c r="Y82" s="26"/>
      <c r="Z82" s="20"/>
      <c r="AA82" s="109"/>
      <c r="AB82" s="28"/>
      <c r="AC82" s="28"/>
      <c r="AD82" s="223"/>
      <c r="AE82" s="22"/>
    </row>
    <row r="83" spans="1:31" ht="15" customHeight="1">
      <c r="A83" s="13"/>
      <c r="B83" s="13"/>
      <c r="C83" s="25"/>
      <c r="D83" s="25"/>
      <c r="E83" s="26"/>
      <c r="F83" s="28"/>
      <c r="G83" s="17"/>
      <c r="H83" s="26"/>
      <c r="I83" s="26"/>
      <c r="J83" s="26"/>
      <c r="K83" s="26"/>
      <c r="L83" s="48"/>
      <c r="M83" s="14"/>
      <c r="N83" s="28"/>
      <c r="O83" s="27"/>
      <c r="P83" s="37"/>
      <c r="Q83" s="311"/>
      <c r="R83" s="227"/>
      <c r="S83" s="217"/>
      <c r="T83" s="102"/>
      <c r="U83" s="102"/>
      <c r="V83" s="29"/>
      <c r="W83" s="22"/>
      <c r="X83" s="22"/>
      <c r="Y83" s="26"/>
      <c r="Z83" s="20"/>
      <c r="AA83" s="109"/>
      <c r="AB83" s="28"/>
      <c r="AC83" s="28"/>
      <c r="AD83" s="223"/>
      <c r="AE83" s="22"/>
    </row>
    <row r="84" spans="1:31" ht="15" customHeight="1">
      <c r="A84" s="13"/>
      <c r="B84" s="13"/>
      <c r="C84" s="25"/>
      <c r="D84" s="25"/>
      <c r="E84" s="26"/>
      <c r="F84" s="28"/>
      <c r="G84" s="17"/>
      <c r="H84" s="26"/>
      <c r="I84" s="26"/>
      <c r="J84" s="26"/>
      <c r="K84" s="26"/>
      <c r="L84" s="48"/>
      <c r="M84" s="14"/>
      <c r="N84" s="28"/>
      <c r="O84" s="27"/>
      <c r="P84" s="27"/>
      <c r="Q84" s="311"/>
      <c r="R84" s="227"/>
      <c r="S84" s="217"/>
      <c r="T84" s="102"/>
      <c r="U84" s="102"/>
      <c r="V84" s="29"/>
      <c r="W84" s="22"/>
      <c r="X84" s="22"/>
      <c r="Y84" s="26"/>
      <c r="Z84" s="20"/>
      <c r="AA84" s="109"/>
      <c r="AB84" s="28"/>
      <c r="AC84" s="28"/>
      <c r="AD84" s="223"/>
      <c r="AE84" s="22"/>
    </row>
    <row r="85" spans="1:31" ht="15" customHeight="1">
      <c r="A85" s="13"/>
      <c r="B85" s="13"/>
      <c r="C85" s="25"/>
      <c r="D85" s="25"/>
      <c r="E85" s="26"/>
      <c r="F85" s="28"/>
      <c r="G85" s="17"/>
      <c r="H85" s="26"/>
      <c r="I85" s="26"/>
      <c r="J85" s="26"/>
      <c r="K85" s="26"/>
      <c r="L85" s="48"/>
      <c r="M85" s="14"/>
      <c r="N85" s="28"/>
      <c r="O85" s="27"/>
      <c r="P85" s="37"/>
      <c r="Q85" s="311"/>
      <c r="R85" s="227"/>
      <c r="S85" s="217"/>
      <c r="T85" s="102"/>
      <c r="U85" s="102"/>
      <c r="V85" s="29"/>
      <c r="W85" s="22"/>
      <c r="X85" s="22"/>
      <c r="Y85" s="26"/>
      <c r="Z85" s="20"/>
      <c r="AA85" s="109"/>
      <c r="AB85" s="28"/>
      <c r="AC85" s="28"/>
      <c r="AD85" s="223"/>
      <c r="AE85" s="22"/>
    </row>
    <row r="86" spans="1:31" ht="15" customHeight="1">
      <c r="A86" s="13"/>
      <c r="B86" s="13"/>
      <c r="C86" s="25"/>
      <c r="D86" s="25"/>
      <c r="E86" s="26"/>
      <c r="F86" s="28"/>
      <c r="G86" s="17"/>
      <c r="H86" s="26"/>
      <c r="I86" s="26"/>
      <c r="J86" s="26"/>
      <c r="K86" s="26"/>
      <c r="L86" s="48"/>
      <c r="M86" s="14"/>
      <c r="N86" s="28"/>
      <c r="O86" s="27"/>
      <c r="P86" s="37"/>
      <c r="Q86" s="311"/>
      <c r="R86" s="227"/>
      <c r="S86" s="217"/>
      <c r="T86" s="102"/>
      <c r="U86" s="102"/>
      <c r="V86" s="29"/>
      <c r="W86" s="22"/>
      <c r="X86" s="22"/>
      <c r="Y86" s="26"/>
      <c r="Z86" s="20"/>
      <c r="AA86" s="109"/>
      <c r="AB86" s="28"/>
      <c r="AC86" s="28"/>
      <c r="AD86" s="223"/>
      <c r="AE86" s="22"/>
    </row>
    <row r="87" spans="1:31" ht="15" customHeight="1">
      <c r="A87" s="13"/>
      <c r="B87" s="13"/>
      <c r="C87" s="25"/>
      <c r="D87" s="25"/>
      <c r="E87" s="26"/>
      <c r="F87" s="28"/>
      <c r="G87" s="17"/>
      <c r="H87" s="26"/>
      <c r="I87" s="26"/>
      <c r="J87" s="26"/>
      <c r="K87" s="48"/>
      <c r="L87" s="48"/>
      <c r="M87" s="14"/>
      <c r="N87" s="28"/>
      <c r="O87" s="27"/>
      <c r="P87" s="27"/>
      <c r="Q87" s="311"/>
      <c r="R87" s="227"/>
      <c r="S87" s="217"/>
      <c r="T87" s="102"/>
      <c r="U87" s="102"/>
      <c r="V87" s="29"/>
      <c r="W87" s="22"/>
      <c r="X87" s="22"/>
      <c r="Y87" s="26"/>
      <c r="Z87" s="20"/>
      <c r="AA87" s="109"/>
      <c r="AB87" s="28"/>
      <c r="AC87" s="28"/>
      <c r="AD87" s="223"/>
      <c r="AE87" s="22"/>
    </row>
    <row r="88" spans="1:31" ht="15" customHeight="1">
      <c r="A88" s="13"/>
      <c r="B88" s="13"/>
      <c r="C88" s="25"/>
      <c r="D88" s="25"/>
      <c r="E88" s="26"/>
      <c r="F88" s="28"/>
      <c r="G88" s="17"/>
      <c r="H88" s="26"/>
      <c r="I88" s="26"/>
      <c r="J88" s="26"/>
      <c r="K88" s="26"/>
      <c r="L88" s="48"/>
      <c r="M88" s="14"/>
      <c r="N88" s="28"/>
      <c r="O88" s="27"/>
      <c r="P88" s="37"/>
      <c r="Q88" s="311"/>
      <c r="R88" s="227"/>
      <c r="S88" s="217"/>
      <c r="T88" s="102"/>
      <c r="U88" s="102"/>
      <c r="V88" s="29"/>
      <c r="W88" s="22"/>
      <c r="X88" s="22"/>
      <c r="Y88" s="26"/>
      <c r="Z88" s="20"/>
      <c r="AA88" s="109"/>
      <c r="AB88" s="28"/>
      <c r="AC88" s="28"/>
      <c r="AD88" s="223"/>
      <c r="AE88" s="22"/>
    </row>
    <row r="89" spans="1:31" ht="15" customHeight="1">
      <c r="A89" s="13"/>
      <c r="B89" s="13"/>
      <c r="C89" s="25"/>
      <c r="D89" s="25"/>
      <c r="E89" s="26"/>
      <c r="F89" s="28"/>
      <c r="G89" s="17"/>
      <c r="H89" s="26"/>
      <c r="I89" s="26"/>
      <c r="J89" s="26"/>
      <c r="K89" s="26"/>
      <c r="L89" s="48"/>
      <c r="M89" s="14"/>
      <c r="N89" s="28"/>
      <c r="O89" s="27"/>
      <c r="P89" s="37"/>
      <c r="Q89" s="311"/>
      <c r="R89" s="227"/>
      <c r="S89" s="217"/>
      <c r="T89" s="102"/>
      <c r="U89" s="102"/>
      <c r="V89" s="29"/>
      <c r="W89" s="22"/>
      <c r="X89" s="22"/>
      <c r="Y89" s="26"/>
      <c r="Z89" s="20"/>
      <c r="AA89" s="109"/>
      <c r="AB89" s="28"/>
      <c r="AC89" s="28"/>
      <c r="AD89" s="223"/>
      <c r="AE89" s="22"/>
    </row>
    <row r="90" spans="1:31" ht="15" customHeight="1">
      <c r="A90" s="13"/>
      <c r="B90" s="13"/>
      <c r="C90" s="25"/>
      <c r="D90" s="25"/>
      <c r="E90" s="26"/>
      <c r="F90" s="28"/>
      <c r="G90" s="17"/>
      <c r="H90" s="26"/>
      <c r="I90" s="26"/>
      <c r="J90" s="26"/>
      <c r="K90" s="26"/>
      <c r="L90" s="48"/>
      <c r="M90" s="14"/>
      <c r="N90" s="28"/>
      <c r="O90" s="27"/>
      <c r="P90" s="37"/>
      <c r="Q90" s="311"/>
      <c r="R90" s="227"/>
      <c r="S90" s="217"/>
      <c r="T90" s="102"/>
      <c r="U90" s="102"/>
      <c r="V90" s="29"/>
      <c r="W90" s="22"/>
      <c r="X90" s="22"/>
      <c r="Y90" s="26"/>
      <c r="Z90" s="20"/>
      <c r="AA90" s="109"/>
      <c r="AB90" s="28"/>
      <c r="AC90" s="28"/>
      <c r="AD90" s="223"/>
      <c r="AE90" s="22"/>
    </row>
    <row r="91" spans="1:31" ht="15" customHeight="1">
      <c r="A91" s="13"/>
      <c r="B91" s="13"/>
      <c r="C91" s="25"/>
      <c r="D91" s="25"/>
      <c r="E91" s="26"/>
      <c r="F91" s="28"/>
      <c r="G91" s="17"/>
      <c r="H91" s="26"/>
      <c r="I91" s="26"/>
      <c r="J91" s="26"/>
      <c r="K91" s="26"/>
      <c r="L91" s="48"/>
      <c r="M91" s="14"/>
      <c r="N91" s="28"/>
      <c r="O91" s="27"/>
      <c r="P91" s="37"/>
      <c r="Q91" s="311"/>
      <c r="R91" s="227"/>
      <c r="S91" s="217"/>
      <c r="T91" s="102"/>
      <c r="U91" s="102"/>
      <c r="V91" s="29"/>
      <c r="W91" s="22"/>
      <c r="X91" s="22"/>
      <c r="Y91" s="26"/>
      <c r="Z91" s="20"/>
      <c r="AA91" s="109"/>
      <c r="AB91" s="28"/>
      <c r="AC91" s="28"/>
      <c r="AD91" s="223"/>
      <c r="AE91" s="22"/>
    </row>
    <row r="92" spans="1:31" ht="15" customHeight="1">
      <c r="A92" s="13"/>
      <c r="B92" s="13"/>
      <c r="C92" s="25"/>
      <c r="D92" s="25"/>
      <c r="E92" s="26"/>
      <c r="F92" s="28"/>
      <c r="G92" s="17"/>
      <c r="H92" s="26"/>
      <c r="I92" s="26"/>
      <c r="J92" s="26"/>
      <c r="K92" s="26"/>
      <c r="L92" s="48"/>
      <c r="M92" s="14"/>
      <c r="N92" s="28"/>
      <c r="O92" s="27"/>
      <c r="P92" s="37"/>
      <c r="Q92" s="311"/>
      <c r="R92" s="227"/>
      <c r="S92" s="217"/>
      <c r="T92" s="102"/>
      <c r="U92" s="102"/>
      <c r="V92" s="29"/>
      <c r="W92" s="22"/>
      <c r="X92" s="22"/>
      <c r="Y92" s="26"/>
      <c r="Z92" s="20"/>
      <c r="AA92" s="109"/>
      <c r="AB92" s="28"/>
      <c r="AC92" s="28"/>
      <c r="AD92" s="223"/>
      <c r="AE92" s="22"/>
    </row>
    <row r="93" spans="1:31" ht="15" customHeight="1">
      <c r="A93" s="13"/>
      <c r="B93" s="13"/>
      <c r="C93" s="25"/>
      <c r="D93" s="25"/>
      <c r="E93" s="26"/>
      <c r="F93" s="28"/>
      <c r="G93" s="17"/>
      <c r="H93" s="26"/>
      <c r="I93" s="26"/>
      <c r="J93" s="26"/>
      <c r="K93" s="26"/>
      <c r="L93" s="48"/>
      <c r="M93" s="14"/>
      <c r="N93" s="28"/>
      <c r="O93" s="27"/>
      <c r="P93" s="37"/>
      <c r="Q93" s="311"/>
      <c r="R93" s="227"/>
      <c r="S93" s="217"/>
      <c r="T93" s="102"/>
      <c r="U93" s="102"/>
      <c r="V93" s="29"/>
      <c r="W93" s="22"/>
      <c r="X93" s="22"/>
      <c r="Y93" s="26"/>
      <c r="Z93" s="20"/>
      <c r="AA93" s="109"/>
      <c r="AB93" s="28"/>
      <c r="AC93" s="28"/>
      <c r="AD93" s="223"/>
      <c r="AE93" s="22"/>
    </row>
    <row r="94" spans="1:31" ht="15" customHeight="1">
      <c r="A94" s="13"/>
      <c r="B94" s="13"/>
      <c r="C94" s="25"/>
      <c r="D94" s="25"/>
      <c r="E94" s="26"/>
      <c r="F94" s="28"/>
      <c r="G94" s="17"/>
      <c r="H94" s="26"/>
      <c r="I94" s="26"/>
      <c r="J94" s="26"/>
      <c r="K94" s="26"/>
      <c r="L94" s="48"/>
      <c r="M94" s="14"/>
      <c r="N94" s="28"/>
      <c r="O94" s="27"/>
      <c r="P94" s="37"/>
      <c r="Q94" s="311"/>
      <c r="R94" s="227"/>
      <c r="S94" s="217"/>
      <c r="T94" s="102"/>
      <c r="U94" s="102"/>
      <c r="V94" s="29"/>
      <c r="W94" s="22"/>
      <c r="X94" s="22"/>
      <c r="Y94" s="26"/>
      <c r="Z94" s="20"/>
      <c r="AA94" s="109"/>
      <c r="AB94" s="28"/>
      <c r="AC94" s="28"/>
      <c r="AD94" s="223"/>
      <c r="AE94" s="22"/>
    </row>
    <row r="95" spans="1:31" ht="15" customHeight="1">
      <c r="A95" s="13"/>
      <c r="B95" s="13"/>
      <c r="C95" s="25"/>
      <c r="D95" s="25"/>
      <c r="E95" s="26"/>
      <c r="F95" s="28"/>
      <c r="G95" s="17"/>
      <c r="H95" s="26"/>
      <c r="I95" s="26"/>
      <c r="J95" s="26"/>
      <c r="K95" s="26"/>
      <c r="L95" s="48"/>
      <c r="M95" s="14"/>
      <c r="N95" s="28"/>
      <c r="O95" s="27"/>
      <c r="P95" s="37"/>
      <c r="Q95" s="311"/>
      <c r="R95" s="227"/>
      <c r="S95" s="217"/>
      <c r="T95" s="102"/>
      <c r="U95" s="102"/>
      <c r="V95" s="29"/>
      <c r="W95" s="22"/>
      <c r="X95" s="22"/>
      <c r="Y95" s="26"/>
      <c r="Z95" s="20"/>
      <c r="AA95" s="109"/>
      <c r="AB95" s="28"/>
      <c r="AC95" s="28"/>
      <c r="AD95" s="223"/>
      <c r="AE95" s="22"/>
    </row>
    <row r="96" spans="1:31" ht="15" customHeight="1">
      <c r="A96" s="13"/>
      <c r="B96" s="13"/>
      <c r="C96" s="25"/>
      <c r="D96" s="25"/>
      <c r="E96" s="26"/>
      <c r="F96" s="28"/>
      <c r="G96" s="17"/>
      <c r="H96" s="26"/>
      <c r="I96" s="26"/>
      <c r="J96" s="26"/>
      <c r="K96" s="26"/>
      <c r="L96" s="48"/>
      <c r="M96" s="14"/>
      <c r="N96" s="28"/>
      <c r="O96" s="27"/>
      <c r="P96" s="37"/>
      <c r="Q96" s="311"/>
      <c r="R96" s="227"/>
      <c r="S96" s="217"/>
      <c r="T96" s="102"/>
      <c r="U96" s="102"/>
      <c r="V96" s="29"/>
      <c r="W96" s="22"/>
      <c r="X96" s="22"/>
      <c r="Y96" s="26"/>
      <c r="Z96" s="20"/>
      <c r="AA96" s="109"/>
      <c r="AB96" s="28"/>
      <c r="AC96" s="28"/>
      <c r="AD96" s="223"/>
      <c r="AE96" s="22"/>
    </row>
    <row r="97" spans="1:31" ht="15" customHeight="1">
      <c r="A97" s="13"/>
      <c r="B97" s="13"/>
      <c r="C97" s="25"/>
      <c r="D97" s="25"/>
      <c r="E97" s="26"/>
      <c r="F97" s="28"/>
      <c r="G97" s="17"/>
      <c r="H97" s="26"/>
      <c r="I97" s="26"/>
      <c r="J97" s="26"/>
      <c r="K97" s="26"/>
      <c r="L97" s="48"/>
      <c r="M97" s="14"/>
      <c r="N97" s="28"/>
      <c r="O97" s="27"/>
      <c r="P97" s="27"/>
      <c r="Q97" s="311"/>
      <c r="R97" s="227"/>
      <c r="S97" s="217"/>
      <c r="T97" s="102"/>
      <c r="U97" s="102"/>
      <c r="V97" s="29"/>
      <c r="W97" s="22"/>
      <c r="X97" s="22"/>
      <c r="Y97" s="26"/>
      <c r="Z97" s="20"/>
      <c r="AA97" s="109"/>
      <c r="AB97" s="28"/>
      <c r="AC97" s="28"/>
      <c r="AD97" s="223"/>
      <c r="AE97" s="22"/>
    </row>
    <row r="98" spans="1:31" ht="15" customHeight="1">
      <c r="A98" s="13"/>
      <c r="B98" s="13"/>
      <c r="C98" s="25"/>
      <c r="D98" s="25"/>
      <c r="E98" s="26"/>
      <c r="F98" s="28"/>
      <c r="G98" s="17"/>
      <c r="H98" s="26"/>
      <c r="I98" s="26"/>
      <c r="J98" s="26"/>
      <c r="K98" s="26"/>
      <c r="L98" s="48"/>
      <c r="M98" s="14"/>
      <c r="N98" s="28"/>
      <c r="O98" s="27"/>
      <c r="P98" s="37"/>
      <c r="Q98" s="311"/>
      <c r="R98" s="227"/>
      <c r="S98" s="217"/>
      <c r="T98" s="102"/>
      <c r="U98" s="102"/>
      <c r="V98" s="29"/>
      <c r="W98" s="22"/>
      <c r="X98" s="22"/>
      <c r="Y98" s="26"/>
      <c r="Z98" s="20"/>
      <c r="AA98" s="109"/>
      <c r="AB98" s="28"/>
      <c r="AC98" s="28"/>
      <c r="AD98" s="223"/>
      <c r="AE98" s="22"/>
    </row>
    <row r="99" spans="1:31" ht="15" customHeight="1">
      <c r="A99" s="13"/>
      <c r="B99" s="13"/>
      <c r="C99" s="25"/>
      <c r="D99" s="25"/>
      <c r="E99" s="26"/>
      <c r="F99" s="28"/>
      <c r="G99" s="17"/>
      <c r="H99" s="26"/>
      <c r="I99" s="26"/>
      <c r="J99" s="26"/>
      <c r="K99" s="26"/>
      <c r="L99" s="48"/>
      <c r="M99" s="14"/>
      <c r="N99" s="28"/>
      <c r="O99" s="27"/>
      <c r="P99" s="37"/>
      <c r="Q99" s="311"/>
      <c r="R99" s="227"/>
      <c r="S99" s="217"/>
      <c r="T99" s="102"/>
      <c r="U99" s="102"/>
      <c r="V99" s="29"/>
      <c r="W99" s="22"/>
      <c r="X99" s="22"/>
      <c r="Y99" s="26"/>
      <c r="Z99" s="20"/>
      <c r="AA99" s="109"/>
      <c r="AB99" s="28"/>
      <c r="AC99" s="28"/>
      <c r="AD99" s="223"/>
      <c r="AE99" s="22"/>
    </row>
    <row r="100" spans="1:31" ht="15" customHeight="1">
      <c r="A100" s="13"/>
      <c r="B100" s="13"/>
      <c r="C100" s="25"/>
      <c r="D100" s="25"/>
      <c r="E100" s="26"/>
      <c r="F100" s="28"/>
      <c r="G100" s="17"/>
      <c r="H100" s="26"/>
      <c r="I100" s="26"/>
      <c r="J100" s="26"/>
      <c r="K100" s="26"/>
      <c r="L100" s="48"/>
      <c r="M100" s="14"/>
      <c r="N100" s="28"/>
      <c r="O100" s="27"/>
      <c r="P100" s="37"/>
      <c r="Q100" s="311"/>
      <c r="R100" s="227"/>
      <c r="S100" s="217"/>
      <c r="T100" s="102"/>
      <c r="U100" s="102"/>
      <c r="V100" s="29"/>
      <c r="W100" s="22"/>
      <c r="X100" s="22"/>
      <c r="Y100" s="26"/>
      <c r="Z100" s="20"/>
      <c r="AA100" s="109"/>
      <c r="AB100" s="28"/>
      <c r="AC100" s="28"/>
      <c r="AD100" s="223"/>
      <c r="AE100" s="22"/>
    </row>
    <row r="101" spans="1:31" ht="15" customHeight="1">
      <c r="A101" s="13"/>
      <c r="B101" s="13"/>
      <c r="C101" s="25"/>
      <c r="D101" s="25"/>
      <c r="E101" s="26"/>
      <c r="F101" s="28"/>
      <c r="G101" s="17"/>
      <c r="H101" s="26"/>
      <c r="I101" s="26"/>
      <c r="J101" s="26"/>
      <c r="K101" s="48"/>
      <c r="L101" s="48"/>
      <c r="M101" s="14"/>
      <c r="N101" s="28"/>
      <c r="O101" s="27"/>
      <c r="P101" s="37"/>
      <c r="Q101" s="311"/>
      <c r="R101" s="227"/>
      <c r="S101" s="217"/>
      <c r="T101" s="102"/>
      <c r="U101" s="102"/>
      <c r="V101" s="29"/>
      <c r="W101" s="22"/>
      <c r="X101" s="22"/>
      <c r="Y101" s="26"/>
      <c r="Z101" s="20"/>
      <c r="AA101" s="109"/>
      <c r="AB101" s="28"/>
      <c r="AC101" s="28"/>
      <c r="AD101" s="223"/>
      <c r="AE101" s="22"/>
    </row>
    <row r="102" spans="1:31" ht="15" customHeight="1">
      <c r="A102" s="13"/>
      <c r="B102" s="13"/>
      <c r="C102" s="25"/>
      <c r="D102" s="25"/>
      <c r="E102" s="26"/>
      <c r="F102" s="28"/>
      <c r="G102" s="17"/>
      <c r="H102" s="26"/>
      <c r="I102" s="26"/>
      <c r="J102" s="26"/>
      <c r="K102" s="26"/>
      <c r="L102" s="48"/>
      <c r="M102" s="14"/>
      <c r="N102" s="28"/>
      <c r="O102" s="27"/>
      <c r="P102" s="37"/>
      <c r="Q102" s="311"/>
      <c r="R102" s="227"/>
      <c r="S102" s="217"/>
      <c r="T102" s="102"/>
      <c r="U102" s="102"/>
      <c r="V102" s="29"/>
      <c r="W102" s="22"/>
      <c r="X102" s="22"/>
      <c r="Y102" s="26"/>
      <c r="Z102" s="20"/>
      <c r="AA102" s="109"/>
      <c r="AB102" s="28"/>
      <c r="AC102" s="28"/>
      <c r="AD102" s="223"/>
      <c r="AE102" s="22"/>
    </row>
    <row r="103" spans="1:31" ht="15" customHeight="1">
      <c r="A103" s="13"/>
      <c r="B103" s="13"/>
      <c r="C103" s="25"/>
      <c r="D103" s="25"/>
      <c r="E103" s="26"/>
      <c r="F103" s="28"/>
      <c r="G103" s="17"/>
      <c r="H103" s="26"/>
      <c r="I103" s="26"/>
      <c r="J103" s="26"/>
      <c r="K103" s="26"/>
      <c r="L103" s="48"/>
      <c r="M103" s="14"/>
      <c r="N103" s="28"/>
      <c r="O103" s="27"/>
      <c r="P103" s="37"/>
      <c r="Q103" s="311"/>
      <c r="R103" s="227"/>
      <c r="S103" s="217"/>
      <c r="T103" s="102"/>
      <c r="U103" s="102"/>
      <c r="V103" s="29"/>
      <c r="W103" s="22"/>
      <c r="X103" s="22"/>
      <c r="Y103" s="26"/>
      <c r="Z103" s="20"/>
      <c r="AA103" s="109"/>
      <c r="AB103" s="28"/>
      <c r="AC103" s="28"/>
      <c r="AD103" s="223"/>
      <c r="AE103" s="22"/>
    </row>
    <row r="104" spans="1:31" ht="15" customHeight="1">
      <c r="A104" s="13"/>
      <c r="B104" s="13"/>
      <c r="C104" s="25"/>
      <c r="D104" s="25"/>
      <c r="E104" s="26"/>
      <c r="F104" s="28"/>
      <c r="G104" s="17"/>
      <c r="H104" s="26"/>
      <c r="I104" s="26"/>
      <c r="J104" s="26"/>
      <c r="K104" s="26"/>
      <c r="L104" s="48"/>
      <c r="M104" s="14"/>
      <c r="N104" s="28"/>
      <c r="O104" s="27"/>
      <c r="P104" s="37"/>
      <c r="Q104" s="311"/>
      <c r="R104" s="227"/>
      <c r="S104" s="217"/>
      <c r="T104" s="102"/>
      <c r="U104" s="102"/>
      <c r="V104" s="29"/>
      <c r="W104" s="22"/>
      <c r="X104" s="22"/>
      <c r="Y104" s="26"/>
      <c r="Z104" s="20"/>
      <c r="AA104" s="109"/>
      <c r="AB104" s="28"/>
      <c r="AC104" s="28"/>
      <c r="AD104" s="223"/>
      <c r="AE104" s="22"/>
    </row>
    <row r="105" spans="1:31" ht="15" customHeight="1">
      <c r="A105" s="13"/>
      <c r="B105" s="13"/>
      <c r="C105" s="25"/>
      <c r="D105" s="25"/>
      <c r="E105" s="26"/>
      <c r="F105" s="28"/>
      <c r="G105" s="17"/>
      <c r="H105" s="26"/>
      <c r="I105" s="26"/>
      <c r="J105" s="26"/>
      <c r="K105" s="26"/>
      <c r="L105" s="48"/>
      <c r="M105" s="14"/>
      <c r="N105" s="28"/>
      <c r="O105" s="27"/>
      <c r="P105" s="37"/>
      <c r="Q105" s="311"/>
      <c r="R105" s="227"/>
      <c r="S105" s="217"/>
      <c r="T105" s="102"/>
      <c r="U105" s="102"/>
      <c r="V105" s="29"/>
      <c r="W105" s="22"/>
      <c r="X105" s="22"/>
      <c r="Y105" s="26"/>
      <c r="Z105" s="20"/>
      <c r="AA105" s="109"/>
      <c r="AB105" s="28"/>
      <c r="AC105" s="28"/>
      <c r="AD105" s="223"/>
      <c r="AE105" s="22"/>
    </row>
    <row r="106" spans="1:31" ht="15" customHeight="1">
      <c r="A106" s="13"/>
      <c r="B106" s="13"/>
      <c r="C106" s="25"/>
      <c r="D106" s="25"/>
      <c r="E106" s="26"/>
      <c r="F106" s="28"/>
      <c r="G106" s="17"/>
      <c r="H106" s="26"/>
      <c r="I106" s="26"/>
      <c r="J106" s="26"/>
      <c r="K106" s="26"/>
      <c r="L106" s="48"/>
      <c r="M106" s="14"/>
      <c r="N106" s="28"/>
      <c r="O106" s="27"/>
      <c r="P106" s="27"/>
      <c r="Q106" s="311"/>
      <c r="R106" s="227"/>
      <c r="S106" s="217"/>
      <c r="T106" s="102"/>
      <c r="U106" s="102"/>
      <c r="V106" s="29"/>
      <c r="W106" s="22"/>
      <c r="X106" s="22"/>
      <c r="Y106" s="26"/>
      <c r="Z106" s="20"/>
      <c r="AA106" s="109"/>
      <c r="AB106" s="28"/>
      <c r="AC106" s="28"/>
      <c r="AD106" s="223"/>
      <c r="AE106" s="22"/>
    </row>
    <row r="107" spans="1:31" ht="15" customHeight="1">
      <c r="A107" s="13"/>
      <c r="B107" s="13"/>
      <c r="C107" s="25"/>
      <c r="D107" s="25"/>
      <c r="E107" s="26"/>
      <c r="F107" s="28"/>
      <c r="G107" s="17"/>
      <c r="H107" s="26"/>
      <c r="I107" s="26"/>
      <c r="J107" s="26"/>
      <c r="K107" s="48"/>
      <c r="L107" s="48"/>
      <c r="M107" s="14"/>
      <c r="N107" s="28"/>
      <c r="O107" s="27"/>
      <c r="P107" s="37"/>
      <c r="Q107" s="311"/>
      <c r="R107" s="227"/>
      <c r="S107" s="217"/>
      <c r="T107" s="102"/>
      <c r="U107" s="102"/>
      <c r="V107" s="29"/>
      <c r="W107" s="22"/>
      <c r="X107" s="22"/>
      <c r="Y107" s="26"/>
      <c r="Z107" s="20"/>
      <c r="AA107" s="109"/>
      <c r="AB107" s="28"/>
      <c r="AC107" s="28"/>
      <c r="AD107" s="223"/>
      <c r="AE107" s="22"/>
    </row>
    <row r="108" spans="1:31" ht="15" customHeight="1">
      <c r="A108" s="13"/>
      <c r="B108" s="13"/>
      <c r="C108" s="25"/>
      <c r="D108" s="25"/>
      <c r="E108" s="26"/>
      <c r="F108" s="28"/>
      <c r="G108" s="17"/>
      <c r="H108" s="26"/>
      <c r="I108" s="26"/>
      <c r="J108" s="26"/>
      <c r="K108" s="26"/>
      <c r="L108" s="48"/>
      <c r="M108" s="14"/>
      <c r="N108" s="28"/>
      <c r="O108" s="27"/>
      <c r="P108" s="37"/>
      <c r="Q108" s="311"/>
      <c r="R108" s="227"/>
      <c r="S108" s="217"/>
      <c r="T108" s="102"/>
      <c r="U108" s="102"/>
      <c r="V108" s="29"/>
      <c r="W108" s="22"/>
      <c r="X108" s="22"/>
      <c r="Y108" s="26"/>
      <c r="Z108" s="20"/>
      <c r="AA108" s="109"/>
      <c r="AB108" s="28"/>
      <c r="AC108" s="28"/>
      <c r="AD108" s="223"/>
      <c r="AE108" s="22"/>
    </row>
    <row r="109" spans="1:31" ht="15" customHeight="1">
      <c r="A109" s="13"/>
      <c r="B109" s="13"/>
      <c r="C109" s="25"/>
      <c r="D109" s="25"/>
      <c r="E109" s="26"/>
      <c r="F109" s="28"/>
      <c r="G109" s="17"/>
      <c r="H109" s="26"/>
      <c r="I109" s="26"/>
      <c r="J109" s="26"/>
      <c r="K109" s="48"/>
      <c r="L109" s="48"/>
      <c r="M109" s="14"/>
      <c r="N109" s="28"/>
      <c r="O109" s="27"/>
      <c r="P109" s="37"/>
      <c r="Q109" s="311"/>
      <c r="R109" s="227"/>
      <c r="S109" s="217"/>
      <c r="T109" s="102"/>
      <c r="U109" s="102"/>
      <c r="V109" s="29"/>
      <c r="W109" s="22"/>
      <c r="X109" s="22"/>
      <c r="Y109" s="26"/>
      <c r="Z109" s="20"/>
      <c r="AA109" s="109"/>
      <c r="AB109" s="28"/>
      <c r="AC109" s="28"/>
      <c r="AD109" s="223"/>
      <c r="AE109" s="22"/>
    </row>
    <row r="110" spans="1:31" ht="15" customHeight="1">
      <c r="A110" s="13"/>
      <c r="B110" s="13"/>
      <c r="C110" s="25"/>
      <c r="D110" s="25"/>
      <c r="E110" s="62"/>
      <c r="F110" s="41"/>
      <c r="G110" s="17"/>
      <c r="H110" s="29"/>
      <c r="I110" s="29"/>
      <c r="J110" s="29"/>
      <c r="K110" s="29"/>
      <c r="L110" s="48"/>
      <c r="M110" s="14"/>
      <c r="N110" s="41"/>
      <c r="O110" s="40"/>
      <c r="P110" s="40"/>
      <c r="Q110" s="226"/>
      <c r="R110" s="227"/>
      <c r="S110" s="217"/>
      <c r="T110" s="102"/>
      <c r="U110" s="102"/>
      <c r="V110" s="29"/>
      <c r="W110" s="22"/>
      <c r="X110" s="22"/>
      <c r="Y110" s="26"/>
      <c r="Z110" s="20"/>
      <c r="AA110" s="112"/>
      <c r="AB110" s="41"/>
      <c r="AC110" s="41"/>
      <c r="AD110" s="223"/>
      <c r="AE110" s="22"/>
    </row>
    <row r="111" spans="1:31" ht="15" customHeight="1">
      <c r="A111" s="13"/>
      <c r="B111" s="13"/>
      <c r="C111" s="25"/>
      <c r="D111" s="25"/>
      <c r="E111" s="14"/>
      <c r="F111" s="41"/>
      <c r="G111" s="17"/>
      <c r="H111" s="29"/>
      <c r="I111" s="29"/>
      <c r="J111" s="29"/>
      <c r="K111" s="29"/>
      <c r="L111" s="48"/>
      <c r="M111" s="14"/>
      <c r="N111" s="41"/>
      <c r="O111" s="32"/>
      <c r="P111" s="40"/>
      <c r="Q111" s="226"/>
      <c r="R111" s="227"/>
      <c r="S111" s="217"/>
      <c r="T111" s="102"/>
      <c r="U111" s="102"/>
      <c r="V111" s="29"/>
      <c r="W111" s="22"/>
      <c r="X111" s="22"/>
      <c r="Y111" s="26"/>
      <c r="Z111" s="20"/>
      <c r="AA111" s="112"/>
      <c r="AB111" s="41"/>
      <c r="AC111" s="41"/>
      <c r="AD111" s="223"/>
      <c r="AE111" s="22"/>
    </row>
    <row r="112" spans="1:31" ht="15" customHeight="1">
      <c r="A112" s="13"/>
      <c r="B112" s="13"/>
      <c r="C112" s="25"/>
      <c r="D112" s="25"/>
      <c r="E112" s="14"/>
      <c r="F112" s="41"/>
      <c r="G112" s="17"/>
      <c r="H112" s="29"/>
      <c r="I112" s="29"/>
      <c r="J112" s="29"/>
      <c r="K112" s="29"/>
      <c r="L112" s="48"/>
      <c r="M112" s="14"/>
      <c r="N112" s="41"/>
      <c r="O112" s="40"/>
      <c r="P112" s="40"/>
      <c r="Q112" s="226"/>
      <c r="R112" s="227"/>
      <c r="S112" s="217"/>
      <c r="T112" s="102"/>
      <c r="U112" s="102"/>
      <c r="V112" s="29"/>
      <c r="W112" s="22"/>
      <c r="X112" s="22"/>
      <c r="Y112" s="26"/>
      <c r="Z112" s="20"/>
      <c r="AA112" s="112"/>
      <c r="AB112" s="41"/>
      <c r="AC112" s="41"/>
      <c r="AD112" s="223"/>
      <c r="AE112" s="22"/>
    </row>
    <row r="113" spans="1:31" ht="15" customHeight="1">
      <c r="A113" s="13"/>
      <c r="B113" s="13"/>
      <c r="C113" s="25"/>
      <c r="D113" s="25"/>
      <c r="E113" s="14"/>
      <c r="F113" s="41"/>
      <c r="G113" s="17"/>
      <c r="H113" s="29"/>
      <c r="I113" s="29"/>
      <c r="J113" s="29"/>
      <c r="K113" s="29"/>
      <c r="L113" s="48"/>
      <c r="M113" s="14"/>
      <c r="N113" s="41"/>
      <c r="O113" s="27"/>
      <c r="P113" s="37"/>
      <c r="Q113" s="226"/>
      <c r="R113" s="227"/>
      <c r="S113" s="217"/>
      <c r="T113" s="102"/>
      <c r="U113" s="102"/>
      <c r="V113" s="29"/>
      <c r="W113" s="22"/>
      <c r="X113" s="22"/>
      <c r="Y113" s="26"/>
      <c r="Z113" s="20"/>
      <c r="AA113" s="112"/>
      <c r="AB113" s="41"/>
      <c r="AC113" s="41"/>
      <c r="AD113" s="223"/>
      <c r="AE113" s="22"/>
    </row>
    <row r="114" spans="1:31" ht="15" customHeight="1">
      <c r="A114" s="13"/>
      <c r="B114" s="13"/>
      <c r="C114" s="25"/>
      <c r="D114" s="25"/>
      <c r="E114" s="62"/>
      <c r="F114" s="113"/>
      <c r="G114" s="17"/>
      <c r="H114" s="29"/>
      <c r="I114" s="29"/>
      <c r="J114" s="29"/>
      <c r="K114" s="29"/>
      <c r="L114" s="48"/>
      <c r="M114" s="14"/>
      <c r="N114" s="41"/>
      <c r="O114" s="27"/>
      <c r="P114" s="37"/>
      <c r="Q114" s="226"/>
      <c r="R114" s="227"/>
      <c r="S114" s="217"/>
      <c r="T114" s="102"/>
      <c r="U114" s="102"/>
      <c r="V114" s="29"/>
      <c r="W114" s="22"/>
      <c r="X114" s="22"/>
      <c r="Y114" s="26"/>
      <c r="Z114" s="20"/>
      <c r="AA114" s="112"/>
      <c r="AB114" s="41"/>
      <c r="AC114" s="41"/>
      <c r="AD114" s="223"/>
      <c r="AE114" s="22"/>
    </row>
    <row r="115" spans="1:31" ht="15" customHeight="1">
      <c r="A115" s="13"/>
      <c r="B115" s="13"/>
      <c r="C115" s="25"/>
      <c r="D115" s="25"/>
      <c r="E115" s="14"/>
      <c r="F115" s="41"/>
      <c r="G115" s="17"/>
      <c r="H115" s="29"/>
      <c r="I115" s="29"/>
      <c r="J115" s="29"/>
      <c r="K115" s="29"/>
      <c r="L115" s="48"/>
      <c r="M115" s="14"/>
      <c r="N115" s="41"/>
      <c r="O115" s="27"/>
      <c r="P115" s="37"/>
      <c r="Q115" s="226"/>
      <c r="R115" s="227"/>
      <c r="S115" s="217"/>
      <c r="T115" s="102"/>
      <c r="U115" s="102"/>
      <c r="V115" s="29"/>
      <c r="W115" s="22"/>
      <c r="X115" s="22"/>
      <c r="Y115" s="26"/>
      <c r="Z115" s="20"/>
      <c r="AA115" s="112"/>
      <c r="AB115" s="41"/>
      <c r="AC115" s="41"/>
      <c r="AD115" s="223"/>
      <c r="AE115" s="22"/>
    </row>
    <row r="116" spans="1:31" ht="15" customHeight="1">
      <c r="A116" s="13"/>
      <c r="B116" s="13"/>
      <c r="C116" s="25"/>
      <c r="D116" s="25"/>
      <c r="E116" s="48"/>
      <c r="F116" s="41"/>
      <c r="G116" s="17"/>
      <c r="H116" s="29"/>
      <c r="I116" s="29"/>
      <c r="J116" s="29"/>
      <c r="K116" s="29"/>
      <c r="L116" s="48"/>
      <c r="M116" s="14"/>
      <c r="N116" s="41"/>
      <c r="O116" s="40"/>
      <c r="P116" s="40"/>
      <c r="Q116" s="226"/>
      <c r="R116" s="227"/>
      <c r="S116" s="217"/>
      <c r="T116" s="102"/>
      <c r="U116" s="102"/>
      <c r="V116" s="29"/>
      <c r="W116" s="22"/>
      <c r="X116" s="22"/>
      <c r="Y116" s="26"/>
      <c r="Z116" s="20"/>
      <c r="AA116" s="112"/>
      <c r="AB116" s="41"/>
      <c r="AC116" s="41"/>
      <c r="AD116" s="223"/>
      <c r="AE116" s="22"/>
    </row>
    <row r="117" spans="1:31" ht="15" customHeight="1">
      <c r="A117" s="13"/>
      <c r="B117" s="13"/>
      <c r="C117" s="25"/>
      <c r="D117" s="25"/>
      <c r="E117" s="14"/>
      <c r="F117" s="41"/>
      <c r="G117" s="17"/>
      <c r="H117" s="29"/>
      <c r="I117" s="29"/>
      <c r="J117" s="29"/>
      <c r="K117" s="29"/>
      <c r="L117" s="48"/>
      <c r="M117" s="14"/>
      <c r="N117" s="41"/>
      <c r="O117" s="27"/>
      <c r="P117" s="37"/>
      <c r="Q117" s="226"/>
      <c r="R117" s="227"/>
      <c r="S117" s="217"/>
      <c r="T117" s="102"/>
      <c r="U117" s="102"/>
      <c r="V117" s="29"/>
      <c r="W117" s="22"/>
      <c r="X117" s="22"/>
      <c r="Y117" s="26"/>
      <c r="Z117" s="20"/>
      <c r="AA117" s="112"/>
      <c r="AB117" s="41"/>
      <c r="AC117" s="41"/>
      <c r="AD117" s="223"/>
      <c r="AE117" s="22"/>
    </row>
    <row r="118" spans="1:31" ht="15" customHeight="1">
      <c r="A118" s="13"/>
      <c r="B118" s="13"/>
      <c r="C118" s="25"/>
      <c r="D118" s="25"/>
      <c r="E118" s="62"/>
      <c r="F118" s="41"/>
      <c r="G118" s="17"/>
      <c r="H118" s="29"/>
      <c r="I118" s="29"/>
      <c r="J118" s="29"/>
      <c r="K118" s="29"/>
      <c r="L118" s="48"/>
      <c r="M118" s="14"/>
      <c r="N118" s="41"/>
      <c r="O118" s="27"/>
      <c r="P118" s="37"/>
      <c r="Q118" s="226"/>
      <c r="R118" s="227"/>
      <c r="S118" s="217"/>
      <c r="T118" s="102"/>
      <c r="U118" s="102"/>
      <c r="V118" s="29"/>
      <c r="W118" s="22"/>
      <c r="X118" s="22"/>
      <c r="Y118" s="26"/>
      <c r="Z118" s="20"/>
      <c r="AA118" s="112"/>
      <c r="AB118" s="41"/>
      <c r="AC118" s="41"/>
      <c r="AD118" s="223"/>
      <c r="AE118" s="22"/>
    </row>
    <row r="119" spans="1:31" ht="15" customHeight="1">
      <c r="A119" s="13"/>
      <c r="B119" s="13"/>
      <c r="C119" s="25"/>
      <c r="D119" s="25"/>
      <c r="E119" s="14"/>
      <c r="F119" s="41"/>
      <c r="G119" s="17"/>
      <c r="H119" s="29"/>
      <c r="I119" s="29"/>
      <c r="J119" s="29"/>
      <c r="K119" s="29"/>
      <c r="L119" s="48"/>
      <c r="M119" s="14"/>
      <c r="N119" s="41"/>
      <c r="O119" s="27"/>
      <c r="P119" s="37"/>
      <c r="Q119" s="226"/>
      <c r="R119" s="227"/>
      <c r="S119" s="217"/>
      <c r="T119" s="102"/>
      <c r="U119" s="102"/>
      <c r="V119" s="29"/>
      <c r="W119" s="22"/>
      <c r="X119" s="22"/>
      <c r="Y119" s="26"/>
      <c r="Z119" s="20"/>
      <c r="AA119" s="112"/>
      <c r="AB119" s="41"/>
      <c r="AC119" s="41"/>
      <c r="AD119" s="223"/>
      <c r="AE119" s="22"/>
    </row>
    <row r="120" spans="1:31" ht="15" customHeight="1">
      <c r="A120" s="13"/>
      <c r="B120" s="13"/>
      <c r="C120" s="25"/>
      <c r="D120" s="25"/>
      <c r="E120" s="62"/>
      <c r="F120" s="41"/>
      <c r="G120" s="17"/>
      <c r="H120" s="29"/>
      <c r="I120" s="29"/>
      <c r="J120" s="29"/>
      <c r="K120" s="29"/>
      <c r="L120" s="48"/>
      <c r="M120" s="14"/>
      <c r="N120" s="41"/>
      <c r="O120" s="27"/>
      <c r="P120" s="37"/>
      <c r="Q120" s="226"/>
      <c r="R120" s="227"/>
      <c r="S120" s="217"/>
      <c r="T120" s="102"/>
      <c r="U120" s="102"/>
      <c r="V120" s="29"/>
      <c r="W120" s="22"/>
      <c r="X120" s="22"/>
      <c r="Y120" s="26"/>
      <c r="Z120" s="20"/>
      <c r="AA120" s="112"/>
      <c r="AB120" s="41"/>
      <c r="AC120" s="41"/>
      <c r="AD120" s="223"/>
      <c r="AE120" s="22"/>
    </row>
    <row r="121" spans="1:31" ht="15" customHeight="1">
      <c r="A121" s="13"/>
      <c r="B121" s="13"/>
      <c r="C121" s="25"/>
      <c r="D121" s="25"/>
      <c r="E121" s="14"/>
      <c r="F121" s="41"/>
      <c r="G121" s="17"/>
      <c r="H121" s="29"/>
      <c r="I121" s="29"/>
      <c r="J121" s="29"/>
      <c r="K121" s="29"/>
      <c r="L121" s="48"/>
      <c r="M121" s="14"/>
      <c r="N121" s="41"/>
      <c r="O121" s="27"/>
      <c r="P121" s="37"/>
      <c r="Q121" s="226"/>
      <c r="R121" s="227"/>
      <c r="S121" s="217"/>
      <c r="T121" s="102"/>
      <c r="U121" s="102"/>
      <c r="V121" s="29"/>
      <c r="W121" s="22"/>
      <c r="X121" s="22"/>
      <c r="Y121" s="26"/>
      <c r="Z121" s="20"/>
      <c r="AA121" s="112"/>
      <c r="AB121" s="41"/>
      <c r="AC121" s="41"/>
      <c r="AD121" s="223"/>
      <c r="AE121" s="22"/>
    </row>
    <row r="122" spans="1:31" ht="15" customHeight="1">
      <c r="A122" s="13"/>
      <c r="B122" s="13"/>
      <c r="C122" s="244"/>
      <c r="D122" s="244"/>
      <c r="E122" s="14"/>
      <c r="F122" s="245"/>
      <c r="G122" s="17"/>
      <c r="H122" s="246"/>
      <c r="I122" s="246"/>
      <c r="J122" s="246"/>
      <c r="K122" s="337"/>
      <c r="L122" s="48"/>
      <c r="M122" s="14"/>
      <c r="N122" s="245"/>
      <c r="O122" s="40"/>
      <c r="P122" s="40"/>
      <c r="Q122" s="247"/>
      <c r="R122" s="227"/>
      <c r="S122" s="217"/>
      <c r="T122" s="102"/>
      <c r="U122" s="102"/>
      <c r="V122" s="29"/>
      <c r="W122" s="22"/>
      <c r="X122" s="22"/>
      <c r="Y122" s="26"/>
      <c r="Z122" s="20"/>
      <c r="AA122" s="112"/>
      <c r="AB122" s="41"/>
      <c r="AC122" s="41"/>
      <c r="AD122" s="223"/>
      <c r="AE122" s="22"/>
    </row>
    <row r="123" spans="1:31" ht="15" customHeight="1">
      <c r="A123" s="13"/>
      <c r="B123" s="13"/>
      <c r="C123" s="290"/>
      <c r="D123" s="290"/>
      <c r="E123" s="14"/>
      <c r="F123" s="327"/>
      <c r="G123" s="17"/>
      <c r="H123" s="333"/>
      <c r="I123" s="333"/>
      <c r="J123" s="333"/>
      <c r="K123" s="338"/>
      <c r="L123" s="48"/>
      <c r="M123" s="14"/>
      <c r="N123" s="245"/>
      <c r="O123" s="27"/>
      <c r="P123" s="37"/>
      <c r="Q123" s="247"/>
      <c r="R123" s="227"/>
      <c r="S123" s="217"/>
      <c r="T123" s="102"/>
      <c r="U123" s="102"/>
      <c r="V123" s="29"/>
      <c r="W123" s="22"/>
      <c r="X123" s="22"/>
      <c r="Y123" s="26"/>
      <c r="Z123" s="20"/>
      <c r="AA123" s="112"/>
      <c r="AB123" s="41"/>
      <c r="AC123" s="41"/>
      <c r="AD123" s="223"/>
      <c r="AE123" s="22"/>
    </row>
    <row r="124" spans="1:31" ht="15" customHeight="1">
      <c r="A124" s="13"/>
      <c r="B124" s="13"/>
      <c r="C124" s="25"/>
      <c r="D124" s="25"/>
      <c r="E124" s="14"/>
      <c r="F124" s="41"/>
      <c r="G124" s="17"/>
      <c r="H124" s="29"/>
      <c r="I124" s="29"/>
      <c r="J124" s="29"/>
      <c r="K124" s="335"/>
      <c r="L124" s="48"/>
      <c r="M124" s="14"/>
      <c r="N124" s="245"/>
      <c r="O124" s="27"/>
      <c r="P124" s="259"/>
      <c r="Q124" s="247"/>
      <c r="R124" s="227"/>
      <c r="S124" s="217"/>
      <c r="T124" s="102"/>
      <c r="U124" s="102"/>
      <c r="V124" s="29"/>
      <c r="W124" s="22"/>
      <c r="X124" s="22"/>
      <c r="Y124" s="26"/>
      <c r="Z124" s="20"/>
      <c r="AA124" s="112"/>
      <c r="AB124" s="41"/>
      <c r="AC124" s="41"/>
      <c r="AD124" s="223"/>
      <c r="AE124" s="22"/>
    </row>
    <row r="125" spans="1:31" ht="15" customHeight="1">
      <c r="A125" s="13"/>
      <c r="B125" s="13"/>
      <c r="C125" s="318"/>
      <c r="D125" s="318"/>
      <c r="E125" s="62"/>
      <c r="F125" s="326"/>
      <c r="G125" s="17"/>
      <c r="H125" s="332"/>
      <c r="I125" s="332"/>
      <c r="J125" s="332"/>
      <c r="K125" s="336"/>
      <c r="L125" s="48"/>
      <c r="M125" s="14"/>
      <c r="N125" s="245"/>
      <c r="O125" s="27"/>
      <c r="P125" s="37"/>
      <c r="Q125" s="247"/>
      <c r="R125" s="227"/>
      <c r="S125" s="217"/>
      <c r="T125" s="102"/>
      <c r="U125" s="102"/>
      <c r="V125" s="29"/>
      <c r="W125" s="22"/>
      <c r="X125" s="22"/>
      <c r="Y125" s="26"/>
      <c r="Z125" s="20"/>
      <c r="AA125" s="112"/>
      <c r="AB125" s="41"/>
      <c r="AC125" s="41"/>
      <c r="AD125" s="223"/>
      <c r="AE125" s="22"/>
    </row>
    <row r="126" spans="1:31" ht="15" customHeight="1">
      <c r="A126" s="13"/>
      <c r="B126" s="13"/>
      <c r="C126" s="244"/>
      <c r="D126" s="244"/>
      <c r="E126" s="14"/>
      <c r="F126" s="245"/>
      <c r="G126" s="17"/>
      <c r="H126" s="246"/>
      <c r="I126" s="246"/>
      <c r="J126" s="246"/>
      <c r="K126" s="337"/>
      <c r="L126" s="48"/>
      <c r="M126" s="14"/>
      <c r="N126" s="245"/>
      <c r="O126" s="27"/>
      <c r="P126" s="37"/>
      <c r="Q126" s="247"/>
      <c r="R126" s="227"/>
      <c r="S126" s="217"/>
      <c r="T126" s="102"/>
      <c r="U126" s="102"/>
      <c r="V126" s="29"/>
      <c r="W126" s="22"/>
      <c r="X126" s="22"/>
      <c r="Y126" s="26"/>
      <c r="Z126" s="20"/>
      <c r="AA126" s="112"/>
      <c r="AB126" s="41"/>
      <c r="AC126" s="41"/>
      <c r="AD126" s="223"/>
      <c r="AE126" s="22"/>
    </row>
    <row r="127" spans="1:31" ht="15" customHeight="1">
      <c r="A127" s="13"/>
      <c r="B127" s="13"/>
      <c r="C127" s="244"/>
      <c r="D127" s="244"/>
      <c r="E127" s="14"/>
      <c r="F127" s="245"/>
      <c r="G127" s="17"/>
      <c r="H127" s="246"/>
      <c r="I127" s="246"/>
      <c r="J127" s="246"/>
      <c r="K127" s="246"/>
      <c r="L127" s="48"/>
      <c r="M127" s="14"/>
      <c r="N127" s="245"/>
      <c r="O127" s="257"/>
      <c r="P127" s="40"/>
      <c r="Q127" s="247"/>
      <c r="R127" s="227"/>
      <c r="S127" s="217"/>
      <c r="T127" s="102"/>
      <c r="U127" s="102"/>
      <c r="V127" s="29"/>
      <c r="W127" s="22"/>
      <c r="X127" s="22"/>
      <c r="Y127" s="26"/>
      <c r="Z127" s="20"/>
      <c r="AA127" s="112"/>
      <c r="AB127" s="41"/>
      <c r="AC127" s="41"/>
      <c r="AD127" s="223"/>
      <c r="AE127" s="22"/>
    </row>
    <row r="128" spans="1:31" ht="15" customHeight="1">
      <c r="A128" s="13"/>
      <c r="B128" s="13"/>
      <c r="C128" s="244"/>
      <c r="D128" s="244"/>
      <c r="E128" s="14"/>
      <c r="F128" s="245"/>
      <c r="G128" s="17"/>
      <c r="H128" s="246"/>
      <c r="I128" s="246"/>
      <c r="J128" s="246"/>
      <c r="K128" s="246"/>
      <c r="L128" s="48"/>
      <c r="M128" s="14"/>
      <c r="N128" s="245"/>
      <c r="O128" s="40"/>
      <c r="P128" s="40"/>
      <c r="Q128" s="247"/>
      <c r="R128" s="227"/>
      <c r="S128" s="217"/>
      <c r="T128" s="102"/>
      <c r="U128" s="102"/>
      <c r="V128" s="29"/>
      <c r="W128" s="22"/>
      <c r="X128" s="22"/>
      <c r="Y128" s="26"/>
      <c r="Z128" s="20"/>
      <c r="AA128" s="112"/>
      <c r="AB128" s="41"/>
      <c r="AC128" s="41"/>
      <c r="AD128" s="223"/>
      <c r="AE128" s="22"/>
    </row>
    <row r="129" spans="1:31" ht="15" customHeight="1">
      <c r="A129" s="13"/>
      <c r="B129" s="13"/>
      <c r="C129" s="244"/>
      <c r="D129" s="244"/>
      <c r="E129" s="62"/>
      <c r="F129" s="245"/>
      <c r="G129" s="17"/>
      <c r="H129" s="246"/>
      <c r="I129" s="246"/>
      <c r="J129" s="246"/>
      <c r="K129" s="246"/>
      <c r="L129" s="48"/>
      <c r="M129" s="14"/>
      <c r="N129" s="245"/>
      <c r="O129" s="27"/>
      <c r="P129" s="37"/>
      <c r="Q129" s="247"/>
      <c r="R129" s="227"/>
      <c r="S129" s="217"/>
      <c r="T129" s="102"/>
      <c r="U129" s="102"/>
      <c r="V129" s="29"/>
      <c r="W129" s="22"/>
      <c r="X129" s="22"/>
      <c r="Y129" s="26"/>
      <c r="Z129" s="20"/>
      <c r="AA129" s="112"/>
      <c r="AB129" s="41"/>
      <c r="AC129" s="41"/>
      <c r="AD129" s="223"/>
      <c r="AE129" s="22"/>
    </row>
    <row r="130" spans="1:31" ht="15" customHeight="1">
      <c r="A130" s="13"/>
      <c r="B130" s="13"/>
      <c r="C130" s="244"/>
      <c r="D130" s="244"/>
      <c r="E130" s="14"/>
      <c r="F130" s="245"/>
      <c r="G130" s="17"/>
      <c r="H130" s="246"/>
      <c r="I130" s="246"/>
      <c r="J130" s="246"/>
      <c r="K130" s="246"/>
      <c r="L130" s="48"/>
      <c r="M130" s="14"/>
      <c r="N130" s="245"/>
      <c r="O130" s="257"/>
      <c r="P130" s="40"/>
      <c r="Q130" s="247"/>
      <c r="R130" s="227"/>
      <c r="S130" s="217"/>
      <c r="T130" s="102"/>
      <c r="U130" s="102"/>
      <c r="V130" s="29"/>
      <c r="W130" s="22"/>
      <c r="X130" s="22"/>
      <c r="Y130" s="26"/>
      <c r="Z130" s="20"/>
      <c r="AA130" s="112"/>
      <c r="AB130" s="41"/>
      <c r="AC130" s="41"/>
      <c r="AD130" s="223"/>
      <c r="AE130" s="22"/>
    </row>
    <row r="131" spans="1:31" ht="15" customHeight="1">
      <c r="A131" s="13"/>
      <c r="B131" s="13"/>
      <c r="C131" s="244"/>
      <c r="D131" s="244"/>
      <c r="E131" s="254"/>
      <c r="F131" s="245"/>
      <c r="G131" s="17"/>
      <c r="H131" s="246"/>
      <c r="I131" s="246"/>
      <c r="J131" s="246"/>
      <c r="K131" s="246"/>
      <c r="L131" s="48"/>
      <c r="M131" s="14"/>
      <c r="N131" s="245"/>
      <c r="O131" s="258"/>
      <c r="P131" s="259"/>
      <c r="Q131" s="247"/>
      <c r="R131" s="227"/>
      <c r="S131" s="217"/>
      <c r="T131" s="102"/>
      <c r="U131" s="102"/>
      <c r="V131" s="29"/>
      <c r="W131" s="22"/>
      <c r="X131" s="22"/>
      <c r="Y131" s="26"/>
      <c r="Z131" s="20"/>
      <c r="AA131" s="112"/>
      <c r="AB131" s="41"/>
      <c r="AC131" s="41"/>
      <c r="AD131" s="223"/>
      <c r="AE131" s="22"/>
    </row>
    <row r="132" spans="1:31" ht="15" customHeight="1">
      <c r="A132" s="13"/>
      <c r="B132" s="13"/>
      <c r="C132" s="244"/>
      <c r="D132" s="244"/>
      <c r="E132" s="241"/>
      <c r="F132" s="245"/>
      <c r="G132" s="17"/>
      <c r="H132" s="246"/>
      <c r="I132" s="246"/>
      <c r="J132" s="246"/>
      <c r="K132" s="246"/>
      <c r="L132" s="48"/>
      <c r="M132" s="14"/>
      <c r="N132" s="245"/>
      <c r="O132" s="257"/>
      <c r="P132" s="257"/>
      <c r="Q132" s="247"/>
      <c r="R132" s="227"/>
      <c r="S132" s="217"/>
      <c r="T132" s="102"/>
      <c r="U132" s="102"/>
      <c r="V132" s="29"/>
      <c r="W132" s="22"/>
      <c r="X132" s="22"/>
      <c r="Y132" s="26"/>
      <c r="Z132" s="20"/>
      <c r="AA132" s="112"/>
      <c r="AB132" s="41"/>
      <c r="AC132" s="41"/>
      <c r="AD132" s="223"/>
      <c r="AE132" s="22"/>
    </row>
    <row r="133" spans="1:31" ht="15" customHeight="1">
      <c r="A133" s="13"/>
      <c r="B133" s="13"/>
      <c r="C133" s="244"/>
      <c r="D133" s="244"/>
      <c r="E133" s="254"/>
      <c r="F133" s="245"/>
      <c r="G133" s="17"/>
      <c r="H133" s="246"/>
      <c r="I133" s="246"/>
      <c r="J133" s="246"/>
      <c r="K133" s="246"/>
      <c r="L133" s="48"/>
      <c r="M133" s="14"/>
      <c r="N133" s="245"/>
      <c r="O133" s="258"/>
      <c r="P133" s="259"/>
      <c r="Q133" s="247"/>
      <c r="R133" s="227"/>
      <c r="S133" s="217"/>
      <c r="T133" s="102"/>
      <c r="U133" s="102"/>
      <c r="V133" s="29"/>
      <c r="W133" s="22"/>
      <c r="X133" s="22"/>
      <c r="Y133" s="26"/>
      <c r="Z133" s="20"/>
      <c r="AA133" s="112"/>
      <c r="AB133" s="41"/>
      <c r="AC133" s="41"/>
      <c r="AD133" s="223"/>
      <c r="AE133" s="22"/>
    </row>
    <row r="134" spans="1:31" ht="15" customHeight="1">
      <c r="A134" s="13"/>
      <c r="B134" s="13"/>
      <c r="C134" s="244"/>
      <c r="D134" s="244"/>
      <c r="E134" s="74"/>
      <c r="F134" s="245"/>
      <c r="G134" s="17"/>
      <c r="H134" s="246"/>
      <c r="I134" s="246"/>
      <c r="J134" s="246"/>
      <c r="K134" s="246"/>
      <c r="L134" s="48"/>
      <c r="M134" s="14"/>
      <c r="N134" s="245"/>
      <c r="O134" s="40"/>
      <c r="P134" s="40"/>
      <c r="Q134" s="247"/>
      <c r="R134" s="227"/>
      <c r="S134" s="217"/>
      <c r="T134" s="102"/>
      <c r="U134" s="102"/>
      <c r="V134" s="29"/>
      <c r="W134" s="22"/>
      <c r="X134" s="22"/>
      <c r="Y134" s="26"/>
      <c r="Z134" s="20"/>
      <c r="AA134" s="112"/>
      <c r="AB134" s="41"/>
      <c r="AC134" s="41"/>
      <c r="AD134" s="223"/>
      <c r="AE134" s="22"/>
    </row>
    <row r="135" spans="1:31" ht="15" customHeight="1">
      <c r="A135" s="13"/>
      <c r="B135" s="13"/>
      <c r="C135" s="244"/>
      <c r="D135" s="155"/>
      <c r="E135" s="74"/>
      <c r="F135" s="245"/>
      <c r="G135" s="17"/>
      <c r="H135" s="246"/>
      <c r="I135" s="246"/>
      <c r="J135" s="246"/>
      <c r="K135" s="246"/>
      <c r="L135" s="48"/>
      <c r="M135" s="14"/>
      <c r="N135" s="245"/>
      <c r="O135" s="258"/>
      <c r="P135" s="259"/>
      <c r="Q135" s="247"/>
      <c r="R135" s="227"/>
      <c r="S135" s="217"/>
      <c r="T135" s="102"/>
      <c r="U135" s="102"/>
      <c r="V135" s="29"/>
      <c r="W135" s="22"/>
      <c r="X135" s="22"/>
      <c r="Y135" s="26"/>
      <c r="Z135" s="20"/>
      <c r="AA135" s="112"/>
      <c r="AB135" s="41"/>
      <c r="AC135" s="41"/>
      <c r="AD135" s="223"/>
      <c r="AE135" s="22"/>
    </row>
    <row r="136" spans="1:31" ht="15" customHeight="1">
      <c r="A136" s="13"/>
      <c r="B136" s="13"/>
      <c r="C136" s="241"/>
      <c r="D136" s="155"/>
      <c r="E136" s="155"/>
      <c r="F136" s="231"/>
      <c r="G136" s="17"/>
      <c r="H136" s="155"/>
      <c r="I136" s="155"/>
      <c r="J136" s="155"/>
      <c r="K136" s="74"/>
      <c r="L136" s="48"/>
      <c r="M136" s="14"/>
      <c r="N136" s="231"/>
      <c r="O136" s="256"/>
      <c r="P136" s="180"/>
      <c r="Q136" s="237"/>
      <c r="R136" s="216"/>
      <c r="S136" s="217"/>
      <c r="T136" s="102"/>
      <c r="U136" s="102"/>
      <c r="V136" s="29"/>
      <c r="W136" s="22"/>
      <c r="X136" s="23"/>
      <c r="Y136" s="15"/>
      <c r="Z136" s="20"/>
      <c r="AA136" s="119"/>
      <c r="AB136" s="20"/>
      <c r="AC136" s="20"/>
      <c r="AD136" s="223"/>
      <c r="AE136" s="23"/>
    </row>
    <row r="137" spans="1:31" ht="15" customHeight="1">
      <c r="A137" s="13"/>
      <c r="B137" s="13"/>
      <c r="C137" s="241"/>
      <c r="D137" s="155"/>
      <c r="E137" s="252"/>
      <c r="F137" s="231"/>
      <c r="G137" s="17"/>
      <c r="H137" s="155"/>
      <c r="I137" s="155"/>
      <c r="J137" s="155"/>
      <c r="K137" s="155"/>
      <c r="L137" s="48"/>
      <c r="M137" s="14"/>
      <c r="N137" s="231"/>
      <c r="O137" s="32"/>
      <c r="P137" s="18"/>
      <c r="Q137" s="237"/>
      <c r="R137" s="216"/>
      <c r="S137" s="217"/>
      <c r="T137" s="102"/>
      <c r="U137" s="102"/>
      <c r="V137" s="29"/>
      <c r="W137" s="22"/>
      <c r="X137" s="23"/>
      <c r="Y137" s="15"/>
      <c r="Z137" s="20"/>
      <c r="AA137" s="119"/>
      <c r="AB137" s="20"/>
      <c r="AC137" s="20"/>
      <c r="AD137" s="223"/>
      <c r="AE137" s="23"/>
    </row>
    <row r="138" spans="1:31" ht="15" customHeight="1">
      <c r="A138" s="13"/>
      <c r="B138" s="13"/>
      <c r="C138" s="241"/>
      <c r="D138" s="155"/>
      <c r="E138" s="180"/>
      <c r="F138" s="255"/>
      <c r="G138" s="17"/>
      <c r="H138" s="180"/>
      <c r="I138" s="180"/>
      <c r="J138" s="180"/>
      <c r="K138" s="74"/>
      <c r="L138" s="48"/>
      <c r="M138" s="14"/>
      <c r="N138" s="231"/>
      <c r="O138" s="256"/>
      <c r="P138" s="180"/>
      <c r="Q138" s="237"/>
      <c r="R138" s="216"/>
      <c r="S138" s="217"/>
      <c r="T138" s="102"/>
      <c r="U138" s="102"/>
      <c r="V138" s="29"/>
      <c r="W138" s="22"/>
      <c r="X138" s="23"/>
      <c r="Y138" s="15"/>
      <c r="Z138" s="20"/>
      <c r="AA138" s="118"/>
      <c r="AB138" s="20"/>
      <c r="AC138" s="20"/>
      <c r="AD138" s="223"/>
      <c r="AE138" s="23"/>
    </row>
    <row r="139" spans="1:31" ht="15" customHeight="1">
      <c r="A139" s="13"/>
      <c r="B139" s="13"/>
      <c r="C139" s="241"/>
      <c r="D139" s="155"/>
      <c r="E139" s="155"/>
      <c r="F139" s="231"/>
      <c r="G139" s="17"/>
      <c r="H139" s="155"/>
      <c r="I139" s="155"/>
      <c r="J139" s="155"/>
      <c r="K139" s="155"/>
      <c r="L139" s="48"/>
      <c r="M139" s="14"/>
      <c r="N139" s="231"/>
      <c r="O139" s="256"/>
      <c r="P139" s="180"/>
      <c r="Q139" s="237"/>
      <c r="R139" s="216"/>
      <c r="S139" s="217"/>
      <c r="T139" s="102"/>
      <c r="U139" s="102"/>
      <c r="V139" s="29"/>
      <c r="W139" s="22"/>
      <c r="X139" s="23"/>
      <c r="Y139" s="15"/>
      <c r="Z139" s="20"/>
      <c r="AA139" s="119"/>
      <c r="AB139" s="20"/>
      <c r="AC139" s="20"/>
      <c r="AD139" s="223"/>
      <c r="AE139" s="23"/>
    </row>
    <row r="140" spans="1:31" ht="15" customHeight="1">
      <c r="A140" s="13"/>
      <c r="B140" s="13"/>
      <c r="C140" s="241"/>
      <c r="D140" s="155"/>
      <c r="E140" s="155"/>
      <c r="F140" s="231"/>
      <c r="G140" s="17"/>
      <c r="H140" s="180"/>
      <c r="I140" s="180"/>
      <c r="J140" s="180"/>
      <c r="K140" s="180"/>
      <c r="L140" s="48"/>
      <c r="M140" s="14"/>
      <c r="N140" s="231"/>
      <c r="O140" s="256"/>
      <c r="P140" s="180"/>
      <c r="Q140" s="238"/>
      <c r="R140" s="216"/>
      <c r="S140" s="217"/>
      <c r="T140" s="102"/>
      <c r="U140" s="102"/>
      <c r="V140" s="29"/>
      <c r="W140" s="22"/>
      <c r="X140" s="23"/>
      <c r="Y140" s="15"/>
      <c r="Z140" s="20"/>
      <c r="AA140" s="118"/>
      <c r="AB140" s="20"/>
      <c r="AC140" s="20"/>
      <c r="AD140" s="223"/>
      <c r="AE140" s="23"/>
    </row>
    <row r="141" spans="1:31" ht="15" customHeight="1">
      <c r="A141" s="13"/>
      <c r="B141" s="13"/>
      <c r="C141" s="241"/>
      <c r="D141" s="155"/>
      <c r="E141" s="252"/>
      <c r="F141" s="231"/>
      <c r="G141" s="17"/>
      <c r="H141" s="155"/>
      <c r="I141" s="155"/>
      <c r="J141" s="155"/>
      <c r="K141" s="155"/>
      <c r="L141" s="48"/>
      <c r="M141" s="14"/>
      <c r="N141" s="231"/>
      <c r="O141" s="256"/>
      <c r="P141" s="180"/>
      <c r="Q141" s="237"/>
      <c r="R141" s="216"/>
      <c r="S141" s="217"/>
      <c r="T141" s="102"/>
      <c r="U141" s="102"/>
      <c r="V141" s="29"/>
      <c r="W141" s="22"/>
      <c r="X141" s="23"/>
      <c r="Y141" s="15"/>
      <c r="Z141" s="20"/>
      <c r="AA141" s="119"/>
      <c r="AB141" s="20"/>
      <c r="AC141" s="20"/>
      <c r="AD141" s="223"/>
      <c r="AE141" s="23"/>
    </row>
    <row r="142" spans="1:31" ht="15" customHeight="1">
      <c r="A142" s="13"/>
      <c r="B142" s="13"/>
      <c r="C142" s="241"/>
      <c r="D142" s="155"/>
      <c r="E142" s="241"/>
      <c r="F142" s="231"/>
      <c r="G142" s="17"/>
      <c r="H142" s="180"/>
      <c r="I142" s="180"/>
      <c r="J142" s="180"/>
      <c r="K142" s="180"/>
      <c r="L142" s="48"/>
      <c r="M142" s="14"/>
      <c r="N142" s="231"/>
      <c r="O142" s="256"/>
      <c r="P142" s="180"/>
      <c r="Q142" s="250"/>
      <c r="R142" s="216"/>
      <c r="S142" s="217"/>
      <c r="T142" s="102"/>
      <c r="U142" s="102"/>
      <c r="V142" s="29"/>
      <c r="W142" s="22"/>
      <c r="X142" s="23"/>
      <c r="Y142" s="15"/>
      <c r="Z142" s="20"/>
      <c r="AA142" s="119"/>
      <c r="AB142" s="20"/>
      <c r="AC142" s="20"/>
      <c r="AD142" s="223"/>
      <c r="AE142" s="23"/>
    </row>
    <row r="143" spans="1:31" ht="15" customHeight="1">
      <c r="A143" s="13"/>
      <c r="B143" s="13"/>
      <c r="C143" s="241"/>
      <c r="D143" s="155"/>
      <c r="E143" s="252"/>
      <c r="F143" s="231"/>
      <c r="G143" s="17"/>
      <c r="H143" s="155"/>
      <c r="I143" s="155"/>
      <c r="J143" s="155"/>
      <c r="K143" s="155"/>
      <c r="L143" s="48"/>
      <c r="M143" s="14"/>
      <c r="N143" s="231"/>
      <c r="O143" s="256"/>
      <c r="P143" s="180"/>
      <c r="Q143" s="237"/>
      <c r="R143" s="216"/>
      <c r="S143" s="217"/>
      <c r="T143" s="102"/>
      <c r="U143" s="102"/>
      <c r="V143" s="29"/>
      <c r="W143" s="22"/>
      <c r="X143" s="23"/>
      <c r="Y143" s="15"/>
      <c r="Z143" s="20"/>
      <c r="AA143" s="119"/>
      <c r="AB143" s="20"/>
      <c r="AC143" s="20"/>
      <c r="AD143" s="223"/>
      <c r="AE143" s="23"/>
    </row>
    <row r="144" spans="1:31" ht="15" customHeight="1">
      <c r="A144" s="13"/>
      <c r="B144" s="13"/>
      <c r="C144" s="241"/>
      <c r="D144" s="155"/>
      <c r="E144" s="155"/>
      <c r="F144" s="231"/>
      <c r="G144" s="17"/>
      <c r="H144" s="155"/>
      <c r="I144" s="155"/>
      <c r="J144" s="155"/>
      <c r="K144" s="74"/>
      <c r="L144" s="48"/>
      <c r="M144" s="14"/>
      <c r="N144" s="231"/>
      <c r="O144" s="256"/>
      <c r="P144" s="180"/>
      <c r="Q144" s="237"/>
      <c r="R144" s="216"/>
      <c r="S144" s="217"/>
      <c r="T144" s="102"/>
      <c r="U144" s="102"/>
      <c r="V144" s="29"/>
      <c r="W144" s="22"/>
      <c r="X144" s="23"/>
      <c r="Y144" s="15"/>
      <c r="Z144" s="20"/>
      <c r="AA144" s="118"/>
      <c r="AB144" s="20"/>
      <c r="AC144" s="20"/>
      <c r="AD144" s="223"/>
      <c r="AE144" s="23"/>
    </row>
    <row r="145" spans="1:31" ht="15" customHeight="1">
      <c r="A145" s="13"/>
      <c r="B145" s="13"/>
      <c r="C145" s="241"/>
      <c r="D145" s="155"/>
      <c r="E145" s="155"/>
      <c r="F145" s="231"/>
      <c r="G145" s="17"/>
      <c r="H145" s="180"/>
      <c r="I145" s="180"/>
      <c r="J145" s="180"/>
      <c r="K145" s="180"/>
      <c r="L145" s="48"/>
      <c r="M145" s="14"/>
      <c r="N145" s="231"/>
      <c r="O145" s="256"/>
      <c r="P145" s="180"/>
      <c r="Q145" s="238"/>
      <c r="R145" s="216"/>
      <c r="S145" s="217"/>
      <c r="T145" s="102"/>
      <c r="U145" s="102"/>
      <c r="V145" s="29"/>
      <c r="W145" s="22"/>
      <c r="X145" s="23"/>
      <c r="Y145" s="15"/>
      <c r="Z145" s="20"/>
      <c r="AA145" s="118"/>
      <c r="AB145" s="20"/>
      <c r="AC145" s="20"/>
      <c r="AD145" s="223"/>
      <c r="AE145" s="23"/>
    </row>
    <row r="146" spans="1:31" ht="15" customHeight="1">
      <c r="A146" s="13"/>
      <c r="B146" s="13"/>
      <c r="C146" s="241"/>
      <c r="D146" s="155"/>
      <c r="E146" s="252"/>
      <c r="F146" s="231"/>
      <c r="G146" s="17"/>
      <c r="H146" s="155"/>
      <c r="I146" s="155"/>
      <c r="J146" s="155"/>
      <c r="K146" s="155"/>
      <c r="L146" s="48"/>
      <c r="M146" s="14"/>
      <c r="N146" s="231"/>
      <c r="O146" s="32"/>
      <c r="P146" s="18"/>
      <c r="Q146" s="237"/>
      <c r="R146" s="216"/>
      <c r="S146" s="217"/>
      <c r="T146" s="102"/>
      <c r="U146" s="102"/>
      <c r="V146" s="29"/>
      <c r="W146" s="22"/>
      <c r="X146" s="23"/>
      <c r="Y146" s="15"/>
      <c r="Z146" s="20"/>
      <c r="AA146" s="119"/>
      <c r="AB146" s="20"/>
      <c r="AC146" s="20"/>
      <c r="AD146" s="223"/>
      <c r="AE146" s="23"/>
    </row>
    <row r="147" spans="1:31" ht="15" customHeight="1">
      <c r="A147" s="13"/>
      <c r="B147" s="13"/>
      <c r="C147" s="241"/>
      <c r="D147" s="155"/>
      <c r="E147" s="241"/>
      <c r="F147" s="253"/>
      <c r="G147" s="17"/>
      <c r="H147" s="180"/>
      <c r="I147" s="180"/>
      <c r="J147" s="180"/>
      <c r="K147" s="180"/>
      <c r="L147" s="48"/>
      <c r="M147" s="14"/>
      <c r="N147" s="231"/>
      <c r="O147" s="32"/>
      <c r="P147" s="18"/>
      <c r="Q147" s="250"/>
      <c r="R147" s="216"/>
      <c r="S147" s="217"/>
      <c r="T147" s="102"/>
      <c r="U147" s="102"/>
      <c r="V147" s="29"/>
      <c r="W147" s="22"/>
      <c r="X147" s="23"/>
      <c r="Y147" s="15"/>
      <c r="Z147" s="20"/>
      <c r="AA147" s="118"/>
      <c r="AB147" s="20"/>
      <c r="AC147" s="20"/>
      <c r="AD147" s="223"/>
      <c r="AE147" s="23"/>
    </row>
    <row r="148" spans="1:31" ht="15" customHeight="1">
      <c r="A148" s="13"/>
      <c r="B148" s="13"/>
      <c r="C148" s="241"/>
      <c r="D148" s="155"/>
      <c r="E148" s="241"/>
      <c r="F148" s="231"/>
      <c r="G148" s="17"/>
      <c r="H148" s="180"/>
      <c r="I148" s="180"/>
      <c r="J148" s="180"/>
      <c r="K148" s="180"/>
      <c r="L148" s="48"/>
      <c r="M148" s="14"/>
      <c r="N148" s="231"/>
      <c r="O148" s="256"/>
      <c r="P148" s="180"/>
      <c r="Q148" s="250"/>
      <c r="R148" s="216"/>
      <c r="S148" s="217"/>
      <c r="T148" s="102"/>
      <c r="U148" s="102"/>
      <c r="V148" s="29"/>
      <c r="W148" s="22"/>
      <c r="X148" s="23"/>
      <c r="Y148" s="15"/>
      <c r="Z148" s="20"/>
      <c r="AA148" s="119"/>
      <c r="AB148" s="20"/>
      <c r="AC148" s="20"/>
      <c r="AD148" s="223"/>
      <c r="AE148" s="23"/>
    </row>
    <row r="149" spans="1:31" ht="15" customHeight="1">
      <c r="A149" s="13"/>
      <c r="B149" s="13"/>
      <c r="C149" s="241"/>
      <c r="D149" s="155"/>
      <c r="E149" s="155"/>
      <c r="F149" s="231"/>
      <c r="G149" s="17"/>
      <c r="H149" s="155"/>
      <c r="I149" s="155"/>
      <c r="J149" s="155"/>
      <c r="K149" s="155"/>
      <c r="L149" s="48"/>
      <c r="M149" s="14"/>
      <c r="N149" s="231"/>
      <c r="O149" s="256"/>
      <c r="P149" s="180"/>
      <c r="Q149" s="237"/>
      <c r="R149" s="216"/>
      <c r="S149" s="217"/>
      <c r="T149" s="102"/>
      <c r="U149" s="102"/>
      <c r="V149" s="29"/>
      <c r="W149" s="22"/>
      <c r="X149" s="23"/>
      <c r="Y149" s="15"/>
      <c r="Z149" s="20"/>
      <c r="AA149" s="118"/>
      <c r="AB149" s="20"/>
      <c r="AC149" s="20"/>
      <c r="AD149" s="223"/>
      <c r="AE149" s="23"/>
    </row>
    <row r="150" spans="1:31" ht="15" customHeight="1">
      <c r="A150" s="13"/>
      <c r="B150" s="13"/>
      <c r="C150" s="241"/>
      <c r="D150" s="155"/>
      <c r="E150" s="241"/>
      <c r="F150" s="231"/>
      <c r="G150" s="17"/>
      <c r="H150" s="180"/>
      <c r="I150" s="180"/>
      <c r="J150" s="180"/>
      <c r="K150" s="180"/>
      <c r="L150" s="48"/>
      <c r="M150" s="14"/>
      <c r="N150" s="231"/>
      <c r="O150" s="256"/>
      <c r="P150" s="180"/>
      <c r="Q150" s="250"/>
      <c r="R150" s="216"/>
      <c r="S150" s="217"/>
      <c r="T150" s="102"/>
      <c r="U150" s="102"/>
      <c r="V150" s="29"/>
      <c r="W150" s="22"/>
      <c r="X150" s="23"/>
      <c r="Y150" s="15"/>
      <c r="Z150" s="20"/>
      <c r="AA150" s="119"/>
      <c r="AB150" s="20"/>
      <c r="AC150" s="20"/>
      <c r="AD150" s="223"/>
      <c r="AE150" s="23"/>
    </row>
    <row r="151" spans="1:31" ht="15" customHeight="1">
      <c r="A151" s="13"/>
      <c r="B151" s="13"/>
      <c r="C151" s="241"/>
      <c r="D151" s="155"/>
      <c r="E151" s="155"/>
      <c r="F151" s="231"/>
      <c r="G151" s="17"/>
      <c r="H151" s="180"/>
      <c r="I151" s="180"/>
      <c r="J151" s="180"/>
      <c r="K151" s="180"/>
      <c r="L151" s="48"/>
      <c r="M151" s="14"/>
      <c r="N151" s="231"/>
      <c r="O151" s="256"/>
      <c r="P151" s="180"/>
      <c r="Q151" s="238"/>
      <c r="R151" s="216"/>
      <c r="S151" s="217"/>
      <c r="T151" s="102"/>
      <c r="U151" s="102"/>
      <c r="V151" s="29"/>
      <c r="W151" s="22"/>
      <c r="X151" s="23"/>
      <c r="Y151" s="15"/>
      <c r="Z151" s="20"/>
      <c r="AA151" s="118"/>
      <c r="AB151" s="20"/>
      <c r="AC151" s="20"/>
      <c r="AD151" s="223"/>
      <c r="AE151" s="23"/>
    </row>
    <row r="152" spans="1:31" ht="15" customHeight="1">
      <c r="A152" s="13"/>
      <c r="B152" s="13"/>
      <c r="C152" s="241"/>
      <c r="D152" s="155"/>
      <c r="E152" s="241"/>
      <c r="F152" s="231"/>
      <c r="G152" s="17"/>
      <c r="H152" s="180"/>
      <c r="I152" s="180"/>
      <c r="J152" s="180"/>
      <c r="K152" s="180"/>
      <c r="L152" s="48"/>
      <c r="M152" s="14"/>
      <c r="N152" s="231"/>
      <c r="O152" s="256"/>
      <c r="P152" s="180"/>
      <c r="Q152" s="250"/>
      <c r="R152" s="216"/>
      <c r="S152" s="217"/>
      <c r="T152" s="102"/>
      <c r="U152" s="102"/>
      <c r="V152" s="29"/>
      <c r="W152" s="22"/>
      <c r="X152" s="23"/>
      <c r="Y152" s="15"/>
      <c r="Z152" s="20"/>
      <c r="AA152" s="119"/>
      <c r="AB152" s="20"/>
      <c r="AC152" s="20"/>
      <c r="AD152" s="223"/>
      <c r="AE152" s="23"/>
    </row>
    <row r="153" spans="1:31" ht="15" customHeight="1">
      <c r="A153" s="13"/>
      <c r="B153" s="13"/>
      <c r="C153" s="241"/>
      <c r="D153" s="155"/>
      <c r="E153" s="252"/>
      <c r="F153" s="231"/>
      <c r="G153" s="17"/>
      <c r="H153" s="155"/>
      <c r="I153" s="155"/>
      <c r="J153" s="155"/>
      <c r="K153" s="155"/>
      <c r="L153" s="48"/>
      <c r="M153" s="14"/>
      <c r="N153" s="231"/>
      <c r="O153" s="32"/>
      <c r="P153" s="18"/>
      <c r="Q153" s="237"/>
      <c r="R153" s="216"/>
      <c r="S153" s="217"/>
      <c r="T153" s="102"/>
      <c r="U153" s="102"/>
      <c r="V153" s="29"/>
      <c r="W153" s="22"/>
      <c r="X153" s="23"/>
      <c r="Y153" s="15"/>
      <c r="Z153" s="20"/>
      <c r="AA153" s="119"/>
      <c r="AB153" s="20"/>
      <c r="AC153" s="20"/>
      <c r="AD153" s="223"/>
      <c r="AE153" s="23"/>
    </row>
    <row r="154" spans="1:31" ht="15" customHeight="1">
      <c r="A154" s="13"/>
      <c r="B154" s="13"/>
      <c r="C154" s="241"/>
      <c r="D154" s="155"/>
      <c r="E154" s="252"/>
      <c r="F154" s="231"/>
      <c r="G154" s="17"/>
      <c r="H154" s="155"/>
      <c r="I154" s="155"/>
      <c r="J154" s="155"/>
      <c r="K154" s="74"/>
      <c r="L154" s="48"/>
      <c r="M154" s="14"/>
      <c r="N154" s="231"/>
      <c r="O154" s="32"/>
      <c r="P154" s="18"/>
      <c r="Q154" s="237"/>
      <c r="R154" s="216"/>
      <c r="S154" s="217"/>
      <c r="T154" s="102"/>
      <c r="U154" s="102"/>
      <c r="V154" s="29"/>
      <c r="W154" s="22"/>
      <c r="X154" s="23"/>
      <c r="Y154" s="15"/>
      <c r="Z154" s="20"/>
      <c r="AA154" s="119"/>
      <c r="AB154" s="20"/>
      <c r="AC154" s="20"/>
      <c r="AD154" s="223"/>
      <c r="AE154" s="23"/>
    </row>
    <row r="155" spans="1:31" ht="15" customHeight="1">
      <c r="A155" s="13"/>
      <c r="B155" s="13"/>
      <c r="C155" s="241"/>
      <c r="D155" s="155"/>
      <c r="E155" s="180"/>
      <c r="F155" s="253"/>
      <c r="G155" s="17"/>
      <c r="H155" s="180"/>
      <c r="I155" s="180"/>
      <c r="J155" s="180"/>
      <c r="K155" s="180"/>
      <c r="L155" s="48"/>
      <c r="M155" s="14"/>
      <c r="N155" s="231"/>
      <c r="O155" s="256"/>
      <c r="P155" s="180"/>
      <c r="Q155" s="250"/>
      <c r="R155" s="216"/>
      <c r="S155" s="217"/>
      <c r="T155" s="102"/>
      <c r="U155" s="102"/>
      <c r="V155" s="29"/>
      <c r="W155" s="22"/>
      <c r="X155" s="23"/>
      <c r="Y155" s="15"/>
      <c r="Z155" s="20"/>
      <c r="AA155" s="118"/>
      <c r="AB155" s="20"/>
      <c r="AC155" s="20"/>
      <c r="AD155" s="223"/>
      <c r="AE155" s="23"/>
    </row>
    <row r="156" spans="1:31" ht="15" customHeight="1">
      <c r="A156" s="13"/>
      <c r="B156" s="13"/>
      <c r="C156" s="241"/>
      <c r="D156" s="155"/>
      <c r="E156" s="155"/>
      <c r="F156" s="231"/>
      <c r="G156" s="17"/>
      <c r="H156" s="180"/>
      <c r="I156" s="180"/>
      <c r="J156" s="180"/>
      <c r="K156" s="180"/>
      <c r="L156" s="48"/>
      <c r="M156" s="14"/>
      <c r="N156" s="231"/>
      <c r="O156" s="32"/>
      <c r="P156" s="18"/>
      <c r="Q156" s="238"/>
      <c r="R156" s="216"/>
      <c r="S156" s="217"/>
      <c r="T156" s="102"/>
      <c r="U156" s="102"/>
      <c r="V156" s="29"/>
      <c r="W156" s="22"/>
      <c r="X156" s="23"/>
      <c r="Y156" s="15"/>
      <c r="Z156" s="20"/>
      <c r="AA156" s="118"/>
      <c r="AB156" s="20"/>
      <c r="AC156" s="20"/>
      <c r="AD156" s="223"/>
      <c r="AE156" s="23"/>
    </row>
    <row r="157" spans="1:31" ht="15" customHeight="1">
      <c r="A157" s="13"/>
      <c r="B157" s="13"/>
      <c r="C157" s="241"/>
      <c r="D157" s="155"/>
      <c r="E157" s="252"/>
      <c r="F157" s="231"/>
      <c r="G157" s="17"/>
      <c r="H157" s="155"/>
      <c r="I157" s="155"/>
      <c r="J157" s="155"/>
      <c r="K157" s="155"/>
      <c r="L157" s="48"/>
      <c r="M157" s="14"/>
      <c r="N157" s="231"/>
      <c r="O157" s="32"/>
      <c r="P157" s="18"/>
      <c r="Q157" s="237"/>
      <c r="R157" s="216"/>
      <c r="S157" s="217"/>
      <c r="T157" s="102"/>
      <c r="U157" s="102"/>
      <c r="V157" s="29"/>
      <c r="W157" s="22"/>
      <c r="X157" s="23"/>
      <c r="Y157" s="15"/>
      <c r="Z157" s="20"/>
      <c r="AA157" s="119"/>
      <c r="AB157" s="20"/>
      <c r="AC157" s="20"/>
      <c r="AD157" s="223"/>
      <c r="AE157" s="23"/>
    </row>
    <row r="158" spans="1:31" ht="15" customHeight="1">
      <c r="A158" s="13"/>
      <c r="B158" s="13"/>
      <c r="C158" s="241"/>
      <c r="D158" s="155"/>
      <c r="E158" s="252"/>
      <c r="F158" s="231"/>
      <c r="G158" s="17"/>
      <c r="H158" s="155"/>
      <c r="I158" s="155"/>
      <c r="J158" s="155"/>
      <c r="K158" s="155"/>
      <c r="L158" s="48"/>
      <c r="M158" s="14"/>
      <c r="N158" s="231"/>
      <c r="O158" s="256"/>
      <c r="P158" s="180"/>
      <c r="Q158" s="237"/>
      <c r="R158" s="216"/>
      <c r="S158" s="217"/>
      <c r="T158" s="102"/>
      <c r="U158" s="102"/>
      <c r="V158" s="29"/>
      <c r="W158" s="22"/>
      <c r="X158" s="23"/>
      <c r="Y158" s="15"/>
      <c r="Z158" s="20"/>
      <c r="AA158" s="118"/>
      <c r="AB158" s="20"/>
      <c r="AC158" s="20"/>
      <c r="AD158" s="223"/>
      <c r="AE158" s="23"/>
    </row>
    <row r="159" spans="1:31" ht="15" customHeight="1">
      <c r="A159" s="13"/>
      <c r="B159" s="13"/>
      <c r="C159" s="241"/>
      <c r="D159" s="155"/>
      <c r="E159" s="252"/>
      <c r="F159" s="231"/>
      <c r="G159" s="17"/>
      <c r="H159" s="155"/>
      <c r="I159" s="155"/>
      <c r="J159" s="155"/>
      <c r="K159" s="155"/>
      <c r="L159" s="48"/>
      <c r="M159" s="14"/>
      <c r="N159" s="231"/>
      <c r="O159" s="32"/>
      <c r="P159" s="180"/>
      <c r="Q159" s="237"/>
      <c r="R159" s="216"/>
      <c r="S159" s="217"/>
      <c r="T159" s="102"/>
      <c r="U159" s="102"/>
      <c r="V159" s="29"/>
      <c r="W159" s="22"/>
      <c r="X159" s="23"/>
      <c r="Y159" s="15"/>
      <c r="Z159" s="20"/>
      <c r="AA159" s="118"/>
      <c r="AB159" s="20"/>
      <c r="AC159" s="20"/>
      <c r="AD159" s="223"/>
      <c r="AE159" s="23"/>
    </row>
    <row r="160" spans="1:31" ht="15" customHeight="1">
      <c r="A160" s="13"/>
      <c r="B160" s="13"/>
      <c r="C160" s="241"/>
      <c r="D160" s="155"/>
      <c r="E160" s="155"/>
      <c r="F160" s="231"/>
      <c r="G160" s="17"/>
      <c r="H160" s="180"/>
      <c r="I160" s="180"/>
      <c r="J160" s="180"/>
      <c r="K160" s="180"/>
      <c r="L160" s="48"/>
      <c r="M160" s="14"/>
      <c r="N160" s="231"/>
      <c r="O160" s="256"/>
      <c r="P160" s="180"/>
      <c r="Q160" s="233"/>
      <c r="R160" s="216"/>
      <c r="S160" s="217"/>
      <c r="T160" s="102"/>
      <c r="U160" s="102"/>
      <c r="V160" s="29"/>
      <c r="W160" s="22"/>
      <c r="X160" s="23"/>
      <c r="Y160" s="15"/>
      <c r="Z160" s="20"/>
      <c r="AA160" s="119"/>
      <c r="AB160" s="20"/>
      <c r="AC160" s="55"/>
      <c r="AD160" s="223"/>
      <c r="AE160" s="23"/>
    </row>
    <row r="161" spans="1:31" ht="15" customHeight="1">
      <c r="A161" s="13"/>
      <c r="B161" s="13"/>
      <c r="C161" s="241"/>
      <c r="D161" s="155"/>
      <c r="E161" s="252"/>
      <c r="F161" s="231"/>
      <c r="G161" s="17"/>
      <c r="H161" s="155"/>
      <c r="I161" s="155"/>
      <c r="J161" s="155"/>
      <c r="K161" s="155"/>
      <c r="L161" s="48"/>
      <c r="M161" s="14"/>
      <c r="N161" s="231"/>
      <c r="O161" s="256"/>
      <c r="P161" s="180"/>
      <c r="Q161" s="237"/>
      <c r="R161" s="216"/>
      <c r="S161" s="217"/>
      <c r="T161" s="102"/>
      <c r="U161" s="102"/>
      <c r="V161" s="29"/>
      <c r="W161" s="22"/>
      <c r="X161" s="23"/>
      <c r="Y161" s="15"/>
      <c r="Z161" s="20"/>
      <c r="AA161" s="118"/>
      <c r="AB161" s="20"/>
      <c r="AC161" s="55"/>
      <c r="AD161" s="223"/>
      <c r="AE161" s="23"/>
    </row>
    <row r="162" spans="1:31" ht="15" customHeight="1">
      <c r="A162" s="13"/>
      <c r="B162" s="13"/>
      <c r="C162" s="241"/>
      <c r="D162" s="155"/>
      <c r="E162" s="155"/>
      <c r="F162" s="231"/>
      <c r="G162" s="17"/>
      <c r="H162" s="180"/>
      <c r="I162" s="180"/>
      <c r="J162" s="180"/>
      <c r="K162" s="180"/>
      <c r="L162" s="48"/>
      <c r="M162" s="14"/>
      <c r="N162" s="231"/>
      <c r="O162" s="32"/>
      <c r="P162" s="18"/>
      <c r="Q162" s="238"/>
      <c r="R162" s="216"/>
      <c r="S162" s="217"/>
      <c r="T162" s="102"/>
      <c r="U162" s="102"/>
      <c r="V162" s="29"/>
      <c r="W162" s="22"/>
      <c r="X162" s="23"/>
      <c r="Y162" s="15"/>
      <c r="Z162" s="20"/>
      <c r="AA162" s="118"/>
      <c r="AB162" s="20"/>
      <c r="AC162" s="20"/>
      <c r="AD162" s="223"/>
      <c r="AE162" s="23"/>
    </row>
    <row r="163" spans="1:31" ht="15" customHeight="1">
      <c r="A163" s="13"/>
      <c r="B163" s="13"/>
      <c r="C163" s="241"/>
      <c r="D163" s="155"/>
      <c r="E163" s="241"/>
      <c r="F163" s="253"/>
      <c r="G163" s="17"/>
      <c r="H163" s="180"/>
      <c r="I163" s="180"/>
      <c r="J163" s="180"/>
      <c r="K163" s="180"/>
      <c r="L163" s="48"/>
      <c r="M163" s="14"/>
      <c r="N163" s="231"/>
      <c r="O163" s="256"/>
      <c r="P163" s="180"/>
      <c r="Q163" s="250"/>
      <c r="R163" s="216"/>
      <c r="S163" s="217"/>
      <c r="T163" s="102"/>
      <c r="U163" s="102"/>
      <c r="V163" s="29"/>
      <c r="W163" s="22"/>
      <c r="X163" s="23"/>
      <c r="Y163" s="15"/>
      <c r="Z163" s="20"/>
      <c r="AA163" s="119"/>
      <c r="AB163" s="20"/>
      <c r="AC163" s="20"/>
      <c r="AD163" s="223"/>
      <c r="AE163" s="23"/>
    </row>
    <row r="164" spans="1:31" ht="15" customHeight="1">
      <c r="A164" s="13"/>
      <c r="B164" s="13"/>
      <c r="C164" s="241"/>
      <c r="D164" s="155"/>
      <c r="E164" s="254"/>
      <c r="F164" s="231"/>
      <c r="G164" s="17"/>
      <c r="H164" s="155"/>
      <c r="I164" s="155"/>
      <c r="J164" s="155"/>
      <c r="K164" s="155"/>
      <c r="L164" s="48"/>
      <c r="M164" s="14"/>
      <c r="N164" s="231"/>
      <c r="O164" s="32"/>
      <c r="P164" s="18"/>
      <c r="Q164" s="237"/>
      <c r="R164" s="216"/>
      <c r="S164" s="217"/>
      <c r="T164" s="102"/>
      <c r="U164" s="102"/>
      <c r="V164" s="29"/>
      <c r="W164" s="22"/>
      <c r="X164" s="23"/>
      <c r="Y164" s="15"/>
      <c r="Z164" s="20"/>
      <c r="AA164" s="119"/>
      <c r="AB164" s="20"/>
      <c r="AC164" s="20"/>
      <c r="AD164" s="223"/>
      <c r="AE164" s="23"/>
    </row>
    <row r="165" spans="1:31" ht="15" customHeight="1">
      <c r="A165" s="13"/>
      <c r="B165" s="13"/>
      <c r="C165" s="241"/>
      <c r="D165" s="155"/>
      <c r="E165" s="254"/>
      <c r="F165" s="231"/>
      <c r="G165" s="17"/>
      <c r="H165" s="180"/>
      <c r="I165" s="180"/>
      <c r="J165" s="180"/>
      <c r="K165" s="180"/>
      <c r="L165" s="48"/>
      <c r="M165" s="14"/>
      <c r="N165" s="231"/>
      <c r="O165" s="256"/>
      <c r="P165" s="180"/>
      <c r="Q165" s="237"/>
      <c r="R165" s="216"/>
      <c r="S165" s="217"/>
      <c r="T165" s="102"/>
      <c r="U165" s="102"/>
      <c r="V165" s="29"/>
      <c r="W165" s="22"/>
      <c r="X165" s="23"/>
      <c r="Y165" s="15"/>
      <c r="Z165" s="20"/>
      <c r="AA165" s="118"/>
      <c r="AB165" s="20"/>
      <c r="AC165" s="20"/>
      <c r="AD165" s="223"/>
      <c r="AE165" s="23"/>
    </row>
    <row r="166" spans="1:31" ht="15" customHeight="1">
      <c r="A166" s="13"/>
      <c r="B166" s="13"/>
      <c r="C166" s="241"/>
      <c r="D166" s="155"/>
      <c r="E166" s="16"/>
      <c r="F166" s="231"/>
      <c r="G166" s="17"/>
      <c r="H166" s="180"/>
      <c r="I166" s="180"/>
      <c r="J166" s="180"/>
      <c r="K166" s="180"/>
      <c r="L166" s="48"/>
      <c r="M166" s="14"/>
      <c r="N166" s="231"/>
      <c r="O166" s="32"/>
      <c r="P166" s="18"/>
      <c r="Q166" s="237"/>
      <c r="R166" s="216"/>
      <c r="S166" s="217"/>
      <c r="T166" s="102"/>
      <c r="U166" s="102"/>
      <c r="V166" s="29"/>
      <c r="W166" s="22"/>
      <c r="X166" s="23"/>
      <c r="Y166" s="15"/>
      <c r="Z166" s="20"/>
      <c r="AA166" s="119"/>
      <c r="AB166" s="20"/>
      <c r="AC166" s="20"/>
      <c r="AD166" s="223"/>
      <c r="AE166" s="23"/>
    </row>
    <row r="167" spans="1:31" ht="15" customHeight="1">
      <c r="A167" s="13"/>
      <c r="B167" s="13"/>
      <c r="C167" s="241"/>
      <c r="D167" s="155"/>
      <c r="E167" s="14"/>
      <c r="F167" s="255"/>
      <c r="G167" s="17"/>
      <c r="H167" s="155"/>
      <c r="I167" s="155"/>
      <c r="J167" s="155"/>
      <c r="K167" s="155"/>
      <c r="L167" s="48"/>
      <c r="M167" s="14"/>
      <c r="N167" s="231"/>
      <c r="O167" s="32"/>
      <c r="P167" s="18"/>
      <c r="Q167" s="260"/>
      <c r="R167" s="216"/>
      <c r="S167" s="217"/>
      <c r="T167" s="102"/>
      <c r="U167" s="102"/>
      <c r="V167" s="29"/>
      <c r="W167" s="22"/>
      <c r="X167" s="23"/>
      <c r="Y167" s="15"/>
      <c r="Z167" s="20"/>
      <c r="AA167" s="118"/>
      <c r="AB167" s="20"/>
      <c r="AC167" s="20"/>
      <c r="AD167" s="223"/>
      <c r="AE167" s="23"/>
    </row>
    <row r="168" spans="1:31" ht="15" customHeight="1">
      <c r="A168" s="13"/>
      <c r="B168" s="13"/>
      <c r="C168" s="241"/>
      <c r="D168" s="155"/>
      <c r="E168" s="252"/>
      <c r="F168" s="231"/>
      <c r="G168" s="17"/>
      <c r="H168" s="180"/>
      <c r="I168" s="180"/>
      <c r="J168" s="180"/>
      <c r="K168" s="180"/>
      <c r="L168" s="48"/>
      <c r="M168" s="14"/>
      <c r="N168" s="231"/>
      <c r="O168" s="256"/>
      <c r="P168" s="180"/>
      <c r="Q168" s="237"/>
      <c r="R168" s="216"/>
      <c r="S168" s="217"/>
      <c r="T168" s="102"/>
      <c r="U168" s="102"/>
      <c r="V168" s="29"/>
      <c r="W168" s="22"/>
      <c r="X168" s="23"/>
      <c r="Y168" s="15"/>
      <c r="Z168" s="20"/>
      <c r="AA168" s="118"/>
      <c r="AB168" s="20"/>
      <c r="AC168" s="20"/>
      <c r="AD168" s="223"/>
      <c r="AE168" s="23"/>
    </row>
    <row r="169" spans="1:31" ht="15" customHeight="1">
      <c r="A169" s="13"/>
      <c r="B169" s="13"/>
      <c r="C169" s="241"/>
      <c r="D169" s="155"/>
      <c r="E169" s="254"/>
      <c r="F169" s="231"/>
      <c r="G169" s="17"/>
      <c r="H169" s="180"/>
      <c r="I169" s="18"/>
      <c r="J169" s="180"/>
      <c r="K169" s="180"/>
      <c r="L169" s="48"/>
      <c r="M169" s="14"/>
      <c r="N169" s="231"/>
      <c r="O169" s="256"/>
      <c r="P169" s="180"/>
      <c r="Q169" s="237"/>
      <c r="R169" s="216"/>
      <c r="S169" s="217"/>
      <c r="T169" s="102"/>
      <c r="U169" s="102"/>
      <c r="V169" s="29"/>
      <c r="W169" s="22"/>
      <c r="X169" s="23"/>
      <c r="Y169" s="15"/>
      <c r="Z169" s="20"/>
      <c r="AA169" s="118"/>
      <c r="AB169" s="20"/>
      <c r="AC169" s="20"/>
      <c r="AD169" s="223"/>
      <c r="AE169" s="23"/>
    </row>
    <row r="170" spans="1:31" ht="15" customHeight="1">
      <c r="A170" s="13"/>
      <c r="B170" s="13"/>
      <c r="C170" s="241"/>
      <c r="D170" s="155"/>
      <c r="E170" s="252"/>
      <c r="F170" s="231"/>
      <c r="G170" s="17"/>
      <c r="H170" s="180"/>
      <c r="I170" s="180"/>
      <c r="J170" s="180"/>
      <c r="K170" s="180"/>
      <c r="L170" s="48"/>
      <c r="M170" s="14"/>
      <c r="N170" s="231"/>
      <c r="O170" s="32"/>
      <c r="P170" s="18"/>
      <c r="Q170" s="237"/>
      <c r="R170" s="216"/>
      <c r="S170" s="217"/>
      <c r="T170" s="102"/>
      <c r="U170" s="102"/>
      <c r="V170" s="29"/>
      <c r="W170" s="22"/>
      <c r="X170" s="23"/>
      <c r="Y170" s="15"/>
      <c r="Z170" s="20"/>
      <c r="AA170" s="118"/>
      <c r="AB170" s="20"/>
      <c r="AC170" s="20"/>
      <c r="AD170" s="223"/>
      <c r="AE170" s="23"/>
    </row>
    <row r="171" spans="1:31" ht="15" customHeight="1">
      <c r="A171" s="13"/>
      <c r="B171" s="13"/>
      <c r="C171" s="241"/>
      <c r="D171" s="155"/>
      <c r="E171" s="241"/>
      <c r="F171" s="231"/>
      <c r="G171" s="17"/>
      <c r="H171" s="180"/>
      <c r="I171" s="180"/>
      <c r="J171" s="180"/>
      <c r="K171" s="180"/>
      <c r="L171" s="48"/>
      <c r="M171" s="14"/>
      <c r="N171" s="231"/>
      <c r="O171" s="32"/>
      <c r="P171" s="18"/>
      <c r="Q171" s="237"/>
      <c r="R171" s="216"/>
      <c r="S171" s="217"/>
      <c r="T171" s="102"/>
      <c r="U171" s="102"/>
      <c r="V171" s="29"/>
      <c r="W171" s="22"/>
      <c r="X171" s="23"/>
      <c r="Y171" s="15"/>
      <c r="Z171" s="20"/>
      <c r="AA171" s="118"/>
      <c r="AB171" s="20"/>
      <c r="AC171" s="20"/>
      <c r="AD171" s="223"/>
      <c r="AE171" s="23"/>
    </row>
    <row r="172" spans="1:31" ht="15" customHeight="1">
      <c r="A172" s="13"/>
      <c r="B172" s="13"/>
      <c r="C172" s="241"/>
      <c r="D172" s="155"/>
      <c r="E172" s="252"/>
      <c r="F172" s="231"/>
      <c r="G172" s="17"/>
      <c r="H172" s="180"/>
      <c r="I172" s="180"/>
      <c r="J172" s="180"/>
      <c r="K172" s="180"/>
      <c r="L172" s="48"/>
      <c r="M172" s="14"/>
      <c r="N172" s="231"/>
      <c r="O172" s="256"/>
      <c r="P172" s="180"/>
      <c r="Q172" s="237"/>
      <c r="R172" s="216"/>
      <c r="S172" s="217"/>
      <c r="T172" s="102"/>
      <c r="U172" s="102"/>
      <c r="V172" s="29"/>
      <c r="W172" s="22"/>
      <c r="X172" s="23"/>
      <c r="Y172" s="15"/>
      <c r="Z172" s="20"/>
      <c r="AA172" s="119"/>
      <c r="AB172" s="20"/>
      <c r="AC172" s="20"/>
      <c r="AD172" s="223"/>
      <c r="AE172" s="23"/>
    </row>
    <row r="173" spans="1:31" ht="15" customHeight="1">
      <c r="A173" s="13"/>
      <c r="B173" s="13"/>
      <c r="C173" s="241"/>
      <c r="D173" s="155"/>
      <c r="E173" s="252"/>
      <c r="F173" s="231"/>
      <c r="G173" s="17"/>
      <c r="H173" s="180"/>
      <c r="I173" s="180"/>
      <c r="J173" s="180"/>
      <c r="K173" s="180"/>
      <c r="L173" s="48"/>
      <c r="M173" s="14"/>
      <c r="N173" s="231"/>
      <c r="O173" s="256"/>
      <c r="P173" s="180"/>
      <c r="Q173" s="237"/>
      <c r="R173" s="216"/>
      <c r="S173" s="217"/>
      <c r="T173" s="102"/>
      <c r="U173" s="102"/>
      <c r="V173" s="29"/>
      <c r="W173" s="22"/>
      <c r="X173" s="23"/>
      <c r="Y173" s="15"/>
      <c r="Z173" s="20"/>
      <c r="AA173" s="118"/>
      <c r="AB173" s="20"/>
      <c r="AC173" s="20"/>
      <c r="AD173" s="223"/>
      <c r="AE173" s="23"/>
    </row>
    <row r="174" spans="1:31" ht="15" customHeight="1">
      <c r="A174" s="13"/>
      <c r="B174" s="13"/>
      <c r="C174" s="241"/>
      <c r="D174" s="155"/>
      <c r="E174" s="241"/>
      <c r="F174" s="231"/>
      <c r="G174" s="17"/>
      <c r="H174" s="180"/>
      <c r="I174" s="180"/>
      <c r="J174" s="180"/>
      <c r="K174" s="180"/>
      <c r="L174" s="48"/>
      <c r="M174" s="14"/>
      <c r="N174" s="231"/>
      <c r="O174" s="256"/>
      <c r="P174" s="180"/>
      <c r="Q174" s="237"/>
      <c r="R174" s="216"/>
      <c r="S174" s="217"/>
      <c r="T174" s="102"/>
      <c r="U174" s="102"/>
      <c r="V174" s="29"/>
      <c r="W174" s="22"/>
      <c r="X174" s="23"/>
      <c r="Y174" s="15"/>
      <c r="Z174" s="20"/>
      <c r="AA174" s="118"/>
      <c r="AB174" s="20"/>
      <c r="AC174" s="20"/>
      <c r="AD174" s="223"/>
      <c r="AE174" s="23"/>
    </row>
    <row r="175" spans="1:31" ht="15" customHeight="1">
      <c r="A175" s="13"/>
      <c r="B175" s="13"/>
      <c r="C175" s="241"/>
      <c r="D175" s="155"/>
      <c r="E175" s="254"/>
      <c r="F175" s="231"/>
      <c r="G175" s="17"/>
      <c r="H175" s="155"/>
      <c r="I175" s="155"/>
      <c r="J175" s="155"/>
      <c r="K175" s="155"/>
      <c r="L175" s="48"/>
      <c r="M175" s="14"/>
      <c r="N175" s="231"/>
      <c r="O175" s="256"/>
      <c r="P175" s="180"/>
      <c r="Q175" s="237"/>
      <c r="R175" s="216"/>
      <c r="S175" s="217"/>
      <c r="T175" s="102"/>
      <c r="U175" s="102"/>
      <c r="V175" s="29"/>
      <c r="W175" s="22"/>
      <c r="X175" s="23"/>
      <c r="Y175" s="15"/>
      <c r="Z175" s="20"/>
      <c r="AA175" s="119"/>
      <c r="AB175" s="20"/>
      <c r="AC175" s="20"/>
      <c r="AD175" s="223"/>
      <c r="AE175" s="23"/>
    </row>
    <row r="176" spans="1:31" ht="15" customHeight="1">
      <c r="A176" s="13"/>
      <c r="B176" s="13"/>
      <c r="C176" s="241"/>
      <c r="D176" s="155"/>
      <c r="E176" s="252"/>
      <c r="F176" s="231"/>
      <c r="G176" s="17"/>
      <c r="H176" s="155"/>
      <c r="I176" s="155"/>
      <c r="J176" s="155"/>
      <c r="K176" s="155"/>
      <c r="L176" s="48"/>
      <c r="M176" s="14"/>
      <c r="N176" s="231"/>
      <c r="O176" s="32"/>
      <c r="P176" s="18"/>
      <c r="Q176" s="250"/>
      <c r="R176" s="216"/>
      <c r="S176" s="217"/>
      <c r="T176" s="102"/>
      <c r="U176" s="102"/>
      <c r="V176" s="29"/>
      <c r="W176" s="22"/>
      <c r="X176" s="23"/>
      <c r="Y176" s="15"/>
      <c r="Z176" s="20"/>
      <c r="AA176" s="119"/>
      <c r="AB176" s="20"/>
      <c r="AC176" s="20"/>
      <c r="AD176" s="223"/>
      <c r="AE176" s="23"/>
    </row>
    <row r="177" spans="1:31" ht="15" customHeight="1">
      <c r="A177" s="13"/>
      <c r="B177" s="13"/>
      <c r="C177" s="234"/>
      <c r="D177" s="235"/>
      <c r="E177" s="254"/>
      <c r="F177" s="236"/>
      <c r="G177" s="17"/>
      <c r="H177" s="334"/>
      <c r="I177" s="334"/>
      <c r="J177" s="334"/>
      <c r="K177" s="334"/>
      <c r="L177" s="48"/>
      <c r="M177" s="14"/>
      <c r="N177" s="231"/>
      <c r="O177" s="32"/>
      <c r="P177" s="18"/>
      <c r="Q177" s="237"/>
      <c r="R177" s="216"/>
      <c r="S177" s="217"/>
      <c r="T177" s="102"/>
      <c r="U177" s="102"/>
      <c r="V177" s="29"/>
      <c r="W177" s="22"/>
      <c r="X177" s="23"/>
      <c r="Y177" s="15"/>
      <c r="Z177" s="20"/>
      <c r="AA177" s="118"/>
      <c r="AB177" s="20"/>
      <c r="AC177" s="20"/>
      <c r="AD177" s="223"/>
      <c r="AE177" s="23"/>
    </row>
    <row r="178" spans="1:31" ht="15" customHeight="1">
      <c r="A178" s="13"/>
      <c r="B178" s="13"/>
      <c r="C178" s="241"/>
      <c r="D178" s="155"/>
      <c r="E178" s="254"/>
      <c r="F178" s="231"/>
      <c r="G178" s="17"/>
      <c r="H178" s="180"/>
      <c r="I178" s="180"/>
      <c r="J178" s="180"/>
      <c r="K178" s="180"/>
      <c r="L178" s="48"/>
      <c r="M178" s="14"/>
      <c r="N178" s="231"/>
      <c r="O178" s="32"/>
      <c r="P178" s="18"/>
      <c r="Q178" s="237"/>
      <c r="R178" s="216"/>
      <c r="S178" s="217"/>
      <c r="T178" s="102"/>
      <c r="U178" s="102"/>
      <c r="V178" s="29"/>
      <c r="W178" s="22"/>
      <c r="X178" s="23"/>
      <c r="Y178" s="15"/>
      <c r="Z178" s="20"/>
      <c r="AA178" s="118"/>
      <c r="AB178" s="20"/>
      <c r="AC178" s="20"/>
      <c r="AD178" s="223"/>
      <c r="AE178" s="23"/>
    </row>
    <row r="179" spans="1:31" ht="15" customHeight="1">
      <c r="A179" s="13"/>
      <c r="B179" s="13"/>
      <c r="C179" s="241"/>
      <c r="D179" s="155"/>
      <c r="E179" s="254"/>
      <c r="F179" s="231"/>
      <c r="G179" s="17"/>
      <c r="H179" s="180"/>
      <c r="I179" s="180"/>
      <c r="J179" s="180"/>
      <c r="K179" s="180"/>
      <c r="L179" s="48"/>
      <c r="M179" s="14"/>
      <c r="N179" s="231"/>
      <c r="O179" s="256"/>
      <c r="P179" s="180"/>
      <c r="Q179" s="237"/>
      <c r="R179" s="216"/>
      <c r="S179" s="217"/>
      <c r="T179" s="102"/>
      <c r="U179" s="102"/>
      <c r="V179" s="29"/>
      <c r="W179" s="22"/>
      <c r="X179" s="23"/>
      <c r="Y179" s="15"/>
      <c r="Z179" s="20"/>
      <c r="AA179" s="118"/>
      <c r="AB179" s="20"/>
      <c r="AC179" s="20"/>
      <c r="AD179" s="223"/>
      <c r="AE179" s="23"/>
    </row>
    <row r="180" spans="1:31" ht="15" customHeight="1">
      <c r="A180" s="13"/>
      <c r="B180" s="13"/>
      <c r="C180" s="241"/>
      <c r="D180" s="155"/>
      <c r="E180" s="252"/>
      <c r="F180" s="231"/>
      <c r="G180" s="17"/>
      <c r="H180" s="180"/>
      <c r="I180" s="180"/>
      <c r="J180" s="180"/>
      <c r="K180" s="180"/>
      <c r="L180" s="48"/>
      <c r="M180" s="14"/>
      <c r="N180" s="231"/>
      <c r="O180" s="32"/>
      <c r="P180" s="18"/>
      <c r="Q180" s="237"/>
      <c r="R180" s="216"/>
      <c r="S180" s="217"/>
      <c r="T180" s="102"/>
      <c r="U180" s="102"/>
      <c r="V180" s="29"/>
      <c r="W180" s="22"/>
      <c r="X180" s="23"/>
      <c r="Y180" s="15"/>
      <c r="Z180" s="20"/>
      <c r="AA180" s="118"/>
      <c r="AB180" s="20"/>
      <c r="AC180" s="20"/>
      <c r="AD180" s="223"/>
      <c r="AE180" s="23"/>
    </row>
    <row r="181" spans="1:31" ht="15" customHeight="1">
      <c r="A181" s="13"/>
      <c r="B181" s="13"/>
      <c r="C181" s="241"/>
      <c r="D181" s="155"/>
      <c r="E181" s="241"/>
      <c r="F181" s="231"/>
      <c r="G181" s="17"/>
      <c r="H181" s="155"/>
      <c r="I181" s="155"/>
      <c r="J181" s="155"/>
      <c r="K181" s="155"/>
      <c r="L181" s="48"/>
      <c r="M181" s="14"/>
      <c r="N181" s="231"/>
      <c r="O181" s="256"/>
      <c r="P181" s="180"/>
      <c r="Q181" s="237"/>
      <c r="R181" s="216"/>
      <c r="S181" s="217"/>
      <c r="T181" s="102"/>
      <c r="U181" s="102"/>
      <c r="V181" s="29"/>
      <c r="W181" s="22"/>
      <c r="X181" s="23"/>
      <c r="Y181" s="15"/>
      <c r="Z181" s="20"/>
      <c r="AA181" s="118"/>
      <c r="AB181" s="20"/>
      <c r="AC181" s="20"/>
      <c r="AD181" s="223"/>
      <c r="AE181" s="23"/>
    </row>
    <row r="182" spans="1:31" ht="15" customHeight="1">
      <c r="A182" s="13"/>
      <c r="B182" s="13"/>
      <c r="C182" s="241"/>
      <c r="D182" s="155"/>
      <c r="E182" s="241"/>
      <c r="F182" s="231"/>
      <c r="G182" s="17"/>
      <c r="H182" s="180"/>
      <c r="I182" s="180"/>
      <c r="J182" s="180"/>
      <c r="K182" s="180"/>
      <c r="L182" s="48"/>
      <c r="M182" s="14"/>
      <c r="N182" s="231"/>
      <c r="O182" s="256"/>
      <c r="P182" s="180"/>
      <c r="Q182" s="250"/>
      <c r="R182" s="216"/>
      <c r="S182" s="217"/>
      <c r="T182" s="102"/>
      <c r="U182" s="102"/>
      <c r="V182" s="29"/>
      <c r="W182" s="22"/>
      <c r="X182" s="23"/>
      <c r="Y182" s="15"/>
      <c r="Z182" s="20"/>
      <c r="AA182" s="118"/>
      <c r="AB182" s="20"/>
      <c r="AC182" s="20"/>
      <c r="AD182" s="223"/>
      <c r="AE182" s="23"/>
    </row>
    <row r="183" spans="1:31" ht="15" customHeight="1">
      <c r="A183" s="13"/>
      <c r="B183" s="13"/>
      <c r="C183" s="241"/>
      <c r="D183" s="155"/>
      <c r="E183" s="254"/>
      <c r="F183" s="231"/>
      <c r="G183" s="17"/>
      <c r="H183" s="155"/>
      <c r="I183" s="155"/>
      <c r="J183" s="155"/>
      <c r="K183" s="155"/>
      <c r="L183" s="48"/>
      <c r="M183" s="14"/>
      <c r="N183" s="231"/>
      <c r="O183" s="32"/>
      <c r="P183" s="18"/>
      <c r="Q183" s="250"/>
      <c r="R183" s="216"/>
      <c r="S183" s="217"/>
      <c r="T183" s="102"/>
      <c r="U183" s="102"/>
      <c r="V183" s="29"/>
      <c r="W183" s="22"/>
      <c r="X183" s="23"/>
      <c r="Y183" s="15"/>
      <c r="Z183" s="20"/>
      <c r="AA183" s="119"/>
      <c r="AB183" s="20"/>
      <c r="AC183" s="20"/>
      <c r="AD183" s="223"/>
      <c r="AE183" s="23"/>
    </row>
    <row r="184" spans="1:31" ht="15" customHeight="1">
      <c r="A184" s="13"/>
      <c r="B184" s="13"/>
      <c r="C184" s="241"/>
      <c r="D184" s="155"/>
      <c r="E184" s="254"/>
      <c r="F184" s="231"/>
      <c r="G184" s="17"/>
      <c r="H184" s="180"/>
      <c r="I184" s="180"/>
      <c r="J184" s="180"/>
      <c r="K184" s="180"/>
      <c r="L184" s="48"/>
      <c r="M184" s="14"/>
      <c r="N184" s="231"/>
      <c r="O184" s="256"/>
      <c r="P184" s="180"/>
      <c r="Q184" s="237"/>
      <c r="R184" s="216"/>
      <c r="S184" s="217"/>
      <c r="T184" s="102"/>
      <c r="U184" s="102"/>
      <c r="V184" s="29"/>
      <c r="W184" s="22"/>
      <c r="X184" s="23"/>
      <c r="Y184" s="15"/>
      <c r="Z184" s="20"/>
      <c r="AA184" s="118"/>
      <c r="AB184" s="20"/>
      <c r="AC184" s="20"/>
      <c r="AD184" s="223"/>
      <c r="AE184" s="23"/>
    </row>
    <row r="185" spans="1:31" ht="15" customHeight="1">
      <c r="A185" s="13"/>
      <c r="B185" s="13"/>
      <c r="C185" s="241"/>
      <c r="D185" s="155"/>
      <c r="E185" s="252"/>
      <c r="F185" s="231"/>
      <c r="G185" s="17"/>
      <c r="H185" s="155"/>
      <c r="I185" s="155"/>
      <c r="J185" s="155"/>
      <c r="K185" s="155"/>
      <c r="L185" s="48"/>
      <c r="M185" s="14"/>
      <c r="N185" s="231"/>
      <c r="O185" s="32"/>
      <c r="P185" s="18"/>
      <c r="Q185" s="238"/>
      <c r="R185" s="216"/>
      <c r="S185" s="217"/>
      <c r="T185" s="102"/>
      <c r="U185" s="102"/>
      <c r="V185" s="29"/>
      <c r="W185" s="22"/>
      <c r="X185" s="23"/>
      <c r="Y185" s="15"/>
      <c r="Z185" s="20"/>
      <c r="AA185" s="119"/>
      <c r="AB185" s="20"/>
      <c r="AC185" s="20"/>
      <c r="AD185" s="223"/>
      <c r="AE185" s="23"/>
    </row>
    <row r="186" spans="1:31" ht="15" customHeight="1">
      <c r="A186" s="13"/>
      <c r="B186" s="13"/>
      <c r="C186" s="241"/>
      <c r="D186" s="155"/>
      <c r="E186" s="254"/>
      <c r="F186" s="231"/>
      <c r="G186" s="17"/>
      <c r="H186" s="155"/>
      <c r="I186" s="155"/>
      <c r="J186" s="155"/>
      <c r="K186" s="155"/>
      <c r="L186" s="48"/>
      <c r="M186" s="14"/>
      <c r="N186" s="231"/>
      <c r="O186" s="32"/>
      <c r="P186" s="18"/>
      <c r="Q186" s="237"/>
      <c r="R186" s="216"/>
      <c r="S186" s="217"/>
      <c r="T186" s="102"/>
      <c r="U186" s="102"/>
      <c r="V186" s="29"/>
      <c r="W186" s="22"/>
      <c r="X186" s="23"/>
      <c r="Y186" s="15"/>
      <c r="Z186" s="20"/>
      <c r="AA186" s="119"/>
      <c r="AB186" s="20"/>
      <c r="AC186" s="20"/>
      <c r="AD186" s="223"/>
      <c r="AE186" s="23"/>
    </row>
    <row r="187" spans="1:31" ht="15" customHeight="1">
      <c r="A187" s="13"/>
      <c r="B187" s="13"/>
      <c r="C187" s="241"/>
      <c r="D187" s="155"/>
      <c r="E187" s="254"/>
      <c r="F187" s="231"/>
      <c r="G187" s="17"/>
      <c r="H187" s="180"/>
      <c r="I187" s="180"/>
      <c r="J187" s="180"/>
      <c r="K187" s="180"/>
      <c r="L187" s="48"/>
      <c r="M187" s="14"/>
      <c r="N187" s="231"/>
      <c r="O187" s="256"/>
      <c r="P187" s="18"/>
      <c r="Q187" s="237"/>
      <c r="R187" s="216"/>
      <c r="S187" s="217"/>
      <c r="T187" s="102"/>
      <c r="U187" s="102"/>
      <c r="V187" s="29"/>
      <c r="W187" s="22"/>
      <c r="X187" s="23"/>
      <c r="Y187" s="15"/>
      <c r="Z187" s="20"/>
      <c r="AA187" s="118"/>
      <c r="AB187" s="20"/>
      <c r="AC187" s="20"/>
      <c r="AD187" s="223"/>
      <c r="AE187" s="23"/>
    </row>
    <row r="188" spans="1:31" ht="15" customHeight="1">
      <c r="A188" s="13"/>
      <c r="B188" s="13"/>
      <c r="C188" s="241"/>
      <c r="D188" s="155"/>
      <c r="E188" s="254"/>
      <c r="F188" s="231"/>
      <c r="G188" s="17"/>
      <c r="H188" s="180"/>
      <c r="I188" s="180"/>
      <c r="J188" s="180"/>
      <c r="K188" s="180"/>
      <c r="L188" s="48"/>
      <c r="M188" s="14"/>
      <c r="N188" s="231"/>
      <c r="O188" s="32"/>
      <c r="P188" s="18"/>
      <c r="Q188" s="237"/>
      <c r="R188" s="216"/>
      <c r="S188" s="217"/>
      <c r="T188" s="102"/>
      <c r="U188" s="102"/>
      <c r="V188" s="29"/>
      <c r="W188" s="22"/>
      <c r="X188" s="23"/>
      <c r="Y188" s="15"/>
      <c r="Z188" s="20"/>
      <c r="AA188" s="118"/>
      <c r="AB188" s="20"/>
      <c r="AC188" s="20"/>
      <c r="AD188" s="223"/>
      <c r="AE188" s="23"/>
    </row>
    <row r="189" spans="1:31" ht="15" customHeight="1">
      <c r="A189" s="13"/>
      <c r="B189" s="13"/>
      <c r="C189" s="241"/>
      <c r="D189" s="155"/>
      <c r="E189" s="252"/>
      <c r="F189" s="231"/>
      <c r="G189" s="17"/>
      <c r="H189" s="155"/>
      <c r="I189" s="155"/>
      <c r="J189" s="155"/>
      <c r="K189" s="155"/>
      <c r="L189" s="48"/>
      <c r="M189" s="14"/>
      <c r="N189" s="231"/>
      <c r="O189" s="256"/>
      <c r="P189" s="18"/>
      <c r="Q189" s="233"/>
      <c r="R189" s="216"/>
      <c r="S189" s="217"/>
      <c r="T189" s="102"/>
      <c r="U189" s="102"/>
      <c r="V189" s="29"/>
      <c r="W189" s="22"/>
      <c r="X189" s="23"/>
      <c r="Y189" s="15"/>
      <c r="Z189" s="20"/>
      <c r="AA189" s="119"/>
      <c r="AB189" s="20"/>
      <c r="AC189" s="20"/>
      <c r="AD189" s="223"/>
      <c r="AE189" s="23"/>
    </row>
    <row r="190" spans="1:31" ht="15" customHeight="1">
      <c r="A190" s="13"/>
      <c r="B190" s="13"/>
      <c r="C190" s="241"/>
      <c r="D190" s="155"/>
      <c r="E190" s="254"/>
      <c r="F190" s="231"/>
      <c r="G190" s="17"/>
      <c r="H190" s="180"/>
      <c r="I190" s="180"/>
      <c r="J190" s="180"/>
      <c r="K190" s="180"/>
      <c r="L190" s="48"/>
      <c r="M190" s="14"/>
      <c r="N190" s="231"/>
      <c r="O190" s="256"/>
      <c r="P190" s="18"/>
      <c r="Q190" s="237"/>
      <c r="R190" s="216"/>
      <c r="S190" s="217"/>
      <c r="T190" s="102"/>
      <c r="U190" s="102"/>
      <c r="V190" s="29"/>
      <c r="W190" s="22"/>
      <c r="X190" s="23"/>
      <c r="Y190" s="15"/>
      <c r="Z190" s="20"/>
      <c r="AA190" s="118"/>
      <c r="AB190" s="20"/>
      <c r="AC190" s="20"/>
      <c r="AD190" s="223"/>
      <c r="AE190" s="23"/>
    </row>
    <row r="191" spans="1:31" ht="15" customHeight="1">
      <c r="A191" s="13"/>
      <c r="B191" s="13"/>
      <c r="C191" s="241"/>
      <c r="D191" s="155"/>
      <c r="E191" s="252"/>
      <c r="F191" s="231"/>
      <c r="G191" s="17"/>
      <c r="H191" s="180"/>
      <c r="I191" s="180"/>
      <c r="J191" s="180"/>
      <c r="K191" s="180"/>
      <c r="L191" s="48"/>
      <c r="M191" s="14"/>
      <c r="N191" s="231"/>
      <c r="O191" s="256"/>
      <c r="P191" s="18"/>
      <c r="Q191" s="237"/>
      <c r="R191" s="216"/>
      <c r="S191" s="217"/>
      <c r="T191" s="102"/>
      <c r="U191" s="102"/>
      <c r="V191" s="29"/>
      <c r="W191" s="22"/>
      <c r="X191" s="23"/>
      <c r="Y191" s="15"/>
      <c r="Z191" s="20"/>
      <c r="AA191" s="118"/>
      <c r="AB191" s="20"/>
      <c r="AC191" s="20"/>
      <c r="AD191" s="223"/>
      <c r="AE191" s="23"/>
    </row>
    <row r="192" spans="1:31" ht="15" customHeight="1">
      <c r="A192" s="13"/>
      <c r="B192" s="13"/>
      <c r="C192" s="241"/>
      <c r="D192" s="155"/>
      <c r="E192" s="252"/>
      <c r="F192" s="231"/>
      <c r="G192" s="17"/>
      <c r="H192" s="180"/>
      <c r="I192" s="180"/>
      <c r="J192" s="180"/>
      <c r="K192" s="180"/>
      <c r="L192" s="48"/>
      <c r="M192" s="14"/>
      <c r="N192" s="231"/>
      <c r="O192" s="256"/>
      <c r="P192" s="18"/>
      <c r="Q192" s="237"/>
      <c r="R192" s="216"/>
      <c r="S192" s="217"/>
      <c r="T192" s="102"/>
      <c r="U192" s="102"/>
      <c r="V192" s="29"/>
      <c r="W192" s="22"/>
      <c r="X192" s="23"/>
      <c r="Y192" s="15"/>
      <c r="Z192" s="20"/>
      <c r="AA192" s="118"/>
      <c r="AB192" s="20"/>
      <c r="AC192" s="20"/>
      <c r="AD192" s="223"/>
      <c r="AE192" s="23"/>
    </row>
    <row r="193" spans="1:31" ht="15" customHeight="1">
      <c r="A193" s="13"/>
      <c r="B193" s="13"/>
      <c r="C193" s="241"/>
      <c r="D193" s="155"/>
      <c r="E193" s="252"/>
      <c r="F193" s="231"/>
      <c r="G193" s="17"/>
      <c r="H193" s="155"/>
      <c r="I193" s="155"/>
      <c r="J193" s="155"/>
      <c r="K193" s="155"/>
      <c r="L193" s="48"/>
      <c r="M193" s="14"/>
      <c r="N193" s="231"/>
      <c r="O193" s="32"/>
      <c r="P193" s="18"/>
      <c r="Q193" s="238"/>
      <c r="R193" s="216"/>
      <c r="S193" s="217"/>
      <c r="T193" s="102"/>
      <c r="U193" s="102"/>
      <c r="V193" s="29"/>
      <c r="W193" s="22"/>
      <c r="X193" s="23"/>
      <c r="Y193" s="15"/>
      <c r="Z193" s="20"/>
      <c r="AA193" s="119"/>
      <c r="AB193" s="20"/>
      <c r="AC193" s="20"/>
      <c r="AD193" s="223"/>
      <c r="AE193" s="23"/>
    </row>
    <row r="194" spans="1:31" ht="15" customHeight="1">
      <c r="A194" s="13"/>
      <c r="B194" s="13"/>
      <c r="C194" s="241"/>
      <c r="D194" s="155"/>
      <c r="E194" s="252"/>
      <c r="F194" s="231"/>
      <c r="G194" s="17"/>
      <c r="H194" s="155"/>
      <c r="I194" s="155"/>
      <c r="J194" s="155"/>
      <c r="K194" s="155"/>
      <c r="L194" s="48"/>
      <c r="M194" s="14"/>
      <c r="N194" s="231"/>
      <c r="O194" s="256"/>
      <c r="P194" s="18"/>
      <c r="Q194" s="238"/>
      <c r="R194" s="216"/>
      <c r="S194" s="217"/>
      <c r="T194" s="102"/>
      <c r="U194" s="102"/>
      <c r="V194" s="29"/>
      <c r="W194" s="22"/>
      <c r="X194" s="23"/>
      <c r="Y194" s="15"/>
      <c r="Z194" s="20"/>
      <c r="AA194" s="119"/>
      <c r="AB194" s="20"/>
      <c r="AC194" s="20"/>
      <c r="AD194" s="223"/>
      <c r="AE194" s="23"/>
    </row>
    <row r="195" spans="1:31" ht="15" customHeight="1">
      <c r="A195" s="13"/>
      <c r="B195" s="13"/>
      <c r="C195" s="241"/>
      <c r="D195" s="155"/>
      <c r="E195" s="252"/>
      <c r="F195" s="231"/>
      <c r="G195" s="17"/>
      <c r="H195" s="155"/>
      <c r="I195" s="155"/>
      <c r="J195" s="155"/>
      <c r="K195" s="155"/>
      <c r="L195" s="48"/>
      <c r="M195" s="14"/>
      <c r="N195" s="231"/>
      <c r="O195" s="256"/>
      <c r="P195" s="18"/>
      <c r="Q195" s="343"/>
      <c r="R195" s="216"/>
      <c r="S195" s="217"/>
      <c r="T195" s="102"/>
      <c r="U195" s="102"/>
      <c r="V195" s="29"/>
      <c r="W195" s="22"/>
      <c r="X195" s="23"/>
      <c r="Y195" s="15"/>
      <c r="Z195" s="20"/>
      <c r="AA195" s="119"/>
      <c r="AB195" s="20"/>
      <c r="AC195" s="20"/>
      <c r="AD195" s="223"/>
      <c r="AE195" s="23"/>
    </row>
    <row r="196" spans="1:31" ht="15" customHeight="1">
      <c r="A196" s="13"/>
      <c r="B196" s="13"/>
      <c r="C196" s="241"/>
      <c r="D196" s="155"/>
      <c r="E196" s="241"/>
      <c r="F196" s="253"/>
      <c r="G196" s="17"/>
      <c r="H196" s="180"/>
      <c r="I196" s="180"/>
      <c r="J196" s="180"/>
      <c r="K196" s="180"/>
      <c r="L196" s="48"/>
      <c r="M196" s="14"/>
      <c r="N196" s="231"/>
      <c r="O196" s="256"/>
      <c r="P196" s="18"/>
      <c r="Q196" s="250"/>
      <c r="R196" s="216"/>
      <c r="S196" s="217"/>
      <c r="T196" s="102"/>
      <c r="U196" s="102"/>
      <c r="V196" s="29"/>
      <c r="W196" s="22"/>
      <c r="X196" s="23"/>
      <c r="Y196" s="15"/>
      <c r="Z196" s="20"/>
      <c r="AA196" s="118"/>
      <c r="AB196" s="20"/>
      <c r="AC196" s="20"/>
      <c r="AD196" s="223"/>
      <c r="AE196" s="23"/>
    </row>
    <row r="197" spans="1:31" ht="15" customHeight="1">
      <c r="A197" s="13"/>
      <c r="B197" s="13"/>
      <c r="C197" s="241"/>
      <c r="D197" s="155"/>
      <c r="E197" s="252"/>
      <c r="F197" s="231"/>
      <c r="G197" s="17"/>
      <c r="H197" s="155"/>
      <c r="I197" s="155"/>
      <c r="J197" s="155"/>
      <c r="K197" s="155"/>
      <c r="L197" s="48"/>
      <c r="M197" s="14"/>
      <c r="N197" s="231"/>
      <c r="O197" s="32"/>
      <c r="P197" s="18"/>
      <c r="Q197" s="238"/>
      <c r="R197" s="216"/>
      <c r="S197" s="217"/>
      <c r="T197" s="102"/>
      <c r="U197" s="102"/>
      <c r="V197" s="29"/>
      <c r="W197" s="22"/>
      <c r="X197" s="23"/>
      <c r="Y197" s="15"/>
      <c r="Z197" s="20"/>
      <c r="AA197" s="119"/>
      <c r="AB197" s="20"/>
      <c r="AC197" s="20"/>
      <c r="AD197" s="223"/>
      <c r="AE197" s="23"/>
    </row>
    <row r="198" spans="1:31" ht="15" customHeight="1">
      <c r="A198" s="13"/>
      <c r="B198" s="13"/>
      <c r="C198" s="241"/>
      <c r="D198" s="155"/>
      <c r="E198" s="254"/>
      <c r="F198" s="231"/>
      <c r="G198" s="17"/>
      <c r="H198" s="180"/>
      <c r="I198" s="180"/>
      <c r="J198" s="180"/>
      <c r="K198" s="180"/>
      <c r="L198" s="48"/>
      <c r="M198" s="14"/>
      <c r="N198" s="231"/>
      <c r="O198" s="256"/>
      <c r="P198" s="18"/>
      <c r="Q198" s="237"/>
      <c r="R198" s="216"/>
      <c r="S198" s="217"/>
      <c r="T198" s="102"/>
      <c r="U198" s="102"/>
      <c r="V198" s="29"/>
      <c r="W198" s="22"/>
      <c r="X198" s="23"/>
      <c r="Y198" s="15"/>
      <c r="Z198" s="20"/>
      <c r="AA198" s="118"/>
      <c r="AB198" s="20"/>
      <c r="AC198" s="20"/>
      <c r="AD198" s="223"/>
      <c r="AE198" s="23"/>
    </row>
    <row r="199" spans="1:31" ht="15" customHeight="1">
      <c r="A199" s="13"/>
      <c r="B199" s="13"/>
      <c r="C199" s="241"/>
      <c r="D199" s="155"/>
      <c r="E199" s="254"/>
      <c r="F199" s="231"/>
      <c r="G199" s="17"/>
      <c r="H199" s="180"/>
      <c r="I199" s="180"/>
      <c r="J199" s="180"/>
      <c r="K199" s="180"/>
      <c r="L199" s="48"/>
      <c r="M199" s="14"/>
      <c r="N199" s="231"/>
      <c r="O199" s="256"/>
      <c r="P199" s="18"/>
      <c r="Q199" s="237"/>
      <c r="R199" s="216"/>
      <c r="S199" s="217"/>
      <c r="T199" s="102"/>
      <c r="U199" s="102"/>
      <c r="V199" s="29"/>
      <c r="W199" s="22"/>
      <c r="X199" s="23"/>
      <c r="Y199" s="15"/>
      <c r="Z199" s="20"/>
      <c r="AA199" s="118"/>
      <c r="AB199" s="20"/>
      <c r="AC199" s="20"/>
      <c r="AD199" s="223"/>
      <c r="AE199" s="23"/>
    </row>
    <row r="200" spans="1:31" ht="15" customHeight="1">
      <c r="A200" s="13"/>
      <c r="B200" s="13"/>
      <c r="C200" s="241"/>
      <c r="D200" s="155"/>
      <c r="E200" s="254"/>
      <c r="F200" s="231"/>
      <c r="G200" s="17"/>
      <c r="H200" s="180"/>
      <c r="I200" s="180"/>
      <c r="J200" s="180"/>
      <c r="K200" s="180"/>
      <c r="L200" s="48"/>
      <c r="M200" s="14"/>
      <c r="N200" s="231"/>
      <c r="O200" s="32"/>
      <c r="P200" s="18"/>
      <c r="Q200" s="237"/>
      <c r="R200" s="216"/>
      <c r="S200" s="217"/>
      <c r="T200" s="102"/>
      <c r="U200" s="102"/>
      <c r="V200" s="29"/>
      <c r="W200" s="22"/>
      <c r="X200" s="23"/>
      <c r="Y200" s="15"/>
      <c r="Z200" s="20"/>
      <c r="AA200" s="118"/>
      <c r="AB200" s="20"/>
      <c r="AC200" s="20"/>
      <c r="AD200" s="223"/>
      <c r="AE200" s="23"/>
    </row>
    <row r="201" spans="1:31" ht="15" customHeight="1">
      <c r="A201" s="13"/>
      <c r="B201" s="13"/>
      <c r="C201" s="241"/>
      <c r="D201" s="155"/>
      <c r="E201" s="252"/>
      <c r="F201" s="231"/>
      <c r="G201" s="17"/>
      <c r="H201" s="180"/>
      <c r="I201" s="180"/>
      <c r="J201" s="180"/>
      <c r="K201" s="180"/>
      <c r="L201" s="48"/>
      <c r="M201" s="14"/>
      <c r="N201" s="231"/>
      <c r="O201" s="256"/>
      <c r="P201" s="18"/>
      <c r="Q201" s="237"/>
      <c r="R201" s="216"/>
      <c r="S201" s="217"/>
      <c r="T201" s="102"/>
      <c r="U201" s="102"/>
      <c r="V201" s="29"/>
      <c r="W201" s="22"/>
      <c r="X201" s="23"/>
      <c r="Y201" s="15"/>
      <c r="Z201" s="20"/>
      <c r="AA201" s="118"/>
      <c r="AB201" s="20"/>
      <c r="AC201" s="55"/>
      <c r="AD201" s="223"/>
      <c r="AE201" s="23"/>
    </row>
    <row r="202" spans="1:31" ht="15" customHeight="1">
      <c r="A202" s="13"/>
      <c r="B202" s="13"/>
      <c r="C202" s="241"/>
      <c r="D202" s="155"/>
      <c r="E202" s="180"/>
      <c r="F202" s="253"/>
      <c r="G202" s="17"/>
      <c r="H202" s="180"/>
      <c r="I202" s="180"/>
      <c r="J202" s="180"/>
      <c r="K202" s="180"/>
      <c r="L202" s="48"/>
      <c r="M202" s="14"/>
      <c r="N202" s="231"/>
      <c r="O202" s="256"/>
      <c r="P202" s="18"/>
      <c r="Q202" s="250"/>
      <c r="R202" s="216"/>
      <c r="S202" s="217"/>
      <c r="T202" s="102"/>
      <c r="U202" s="102"/>
      <c r="V202" s="29"/>
      <c r="W202" s="22"/>
      <c r="X202" s="23"/>
      <c r="Y202" s="15"/>
      <c r="Z202" s="20"/>
      <c r="AA202" s="118"/>
      <c r="AB202" s="20"/>
      <c r="AC202" s="55"/>
      <c r="AD202" s="223"/>
      <c r="AE202" s="23"/>
    </row>
    <row r="203" spans="1:31" ht="15" customHeight="1">
      <c r="A203" s="13"/>
      <c r="B203" s="13"/>
      <c r="C203" s="241"/>
      <c r="D203" s="155"/>
      <c r="E203" s="241"/>
      <c r="F203" s="231"/>
      <c r="G203" s="17"/>
      <c r="H203" s="155"/>
      <c r="I203" s="155"/>
      <c r="J203" s="155"/>
      <c r="K203" s="155"/>
      <c r="L203" s="48"/>
      <c r="M203" s="14"/>
      <c r="N203" s="231"/>
      <c r="O203" s="256"/>
      <c r="P203" s="18"/>
      <c r="Q203" s="237"/>
      <c r="R203" s="216"/>
      <c r="S203" s="217"/>
      <c r="T203" s="102"/>
      <c r="U203" s="102"/>
      <c r="V203" s="29"/>
      <c r="W203" s="22"/>
      <c r="X203" s="23"/>
      <c r="Y203" s="15"/>
      <c r="Z203" s="20"/>
      <c r="AA203" s="118"/>
      <c r="AB203" s="20"/>
      <c r="AC203" s="20"/>
      <c r="AD203" s="223"/>
      <c r="AE203" s="23"/>
    </row>
    <row r="204" spans="1:31" ht="15" customHeight="1">
      <c r="A204" s="13"/>
      <c r="B204" s="13"/>
      <c r="C204" s="241"/>
      <c r="D204" s="155"/>
      <c r="E204" s="254"/>
      <c r="F204" s="231"/>
      <c r="G204" s="17"/>
      <c r="H204" s="180"/>
      <c r="I204" s="180"/>
      <c r="J204" s="180"/>
      <c r="K204" s="180"/>
      <c r="L204" s="48"/>
      <c r="M204" s="14"/>
      <c r="N204" s="231"/>
      <c r="O204" s="256"/>
      <c r="P204" s="18"/>
      <c r="Q204" s="237"/>
      <c r="R204" s="216"/>
      <c r="S204" s="217"/>
      <c r="T204" s="102"/>
      <c r="U204" s="102"/>
      <c r="V204" s="29"/>
      <c r="W204" s="22"/>
      <c r="X204" s="23"/>
      <c r="Y204" s="15"/>
      <c r="Z204" s="20"/>
      <c r="AA204" s="118"/>
      <c r="AB204" s="20"/>
      <c r="AC204" s="20"/>
      <c r="AD204" s="223"/>
      <c r="AE204" s="23"/>
    </row>
    <row r="205" spans="1:31" ht="15" customHeight="1">
      <c r="A205" s="13"/>
      <c r="B205" s="13"/>
      <c r="C205" s="241"/>
      <c r="D205" s="155"/>
      <c r="E205" s="241"/>
      <c r="F205" s="236"/>
      <c r="G205" s="17"/>
      <c r="H205" s="180"/>
      <c r="I205" s="180"/>
      <c r="J205" s="180"/>
      <c r="K205" s="180"/>
      <c r="L205" s="48"/>
      <c r="M205" s="14"/>
      <c r="N205" s="231"/>
      <c r="O205" s="32"/>
      <c r="P205" s="18"/>
      <c r="Q205" s="237"/>
      <c r="R205" s="216"/>
      <c r="S205" s="217"/>
      <c r="T205" s="102"/>
      <c r="U205" s="102"/>
      <c r="V205" s="29"/>
      <c r="W205" s="22"/>
      <c r="X205" s="23"/>
      <c r="Y205" s="15"/>
      <c r="Z205" s="20"/>
      <c r="AA205" s="118"/>
      <c r="AB205" s="20"/>
      <c r="AC205" s="20"/>
      <c r="AD205" s="223"/>
      <c r="AE205" s="23"/>
    </row>
    <row r="206" spans="1:31" ht="15" customHeight="1">
      <c r="A206" s="13"/>
      <c r="B206" s="13"/>
      <c r="C206" s="241"/>
      <c r="D206" s="155"/>
      <c r="E206" s="323"/>
      <c r="F206" s="20"/>
      <c r="G206" s="17"/>
      <c r="H206" s="155"/>
      <c r="I206" s="155"/>
      <c r="J206" s="155"/>
      <c r="K206" s="155"/>
      <c r="L206" s="48"/>
      <c r="M206" s="14"/>
      <c r="N206" s="231"/>
      <c r="O206" s="256"/>
      <c r="P206" s="18"/>
      <c r="Q206" s="238"/>
      <c r="R206" s="216"/>
      <c r="S206" s="217"/>
      <c r="T206" s="102"/>
      <c r="U206" s="102"/>
      <c r="V206" s="29"/>
      <c r="W206" s="22"/>
      <c r="X206" s="23"/>
      <c r="Y206" s="15"/>
      <c r="Z206" s="20"/>
      <c r="AA206" s="119"/>
      <c r="AB206" s="20"/>
      <c r="AC206" s="20"/>
      <c r="AD206" s="223"/>
      <c r="AE206" s="23"/>
    </row>
    <row r="207" spans="1:31" ht="15" customHeight="1">
      <c r="A207" s="13"/>
      <c r="B207" s="13"/>
      <c r="C207" s="241"/>
      <c r="D207" s="155"/>
      <c r="E207" s="232"/>
      <c r="F207" s="135"/>
      <c r="G207" s="17"/>
      <c r="H207" s="18"/>
      <c r="I207" s="18"/>
      <c r="J207" s="18"/>
      <c r="K207" s="18"/>
      <c r="L207" s="48"/>
      <c r="M207" s="14"/>
      <c r="N207" s="262"/>
      <c r="O207" s="32"/>
      <c r="P207" s="18"/>
      <c r="Q207" s="341"/>
      <c r="R207" s="216"/>
      <c r="S207" s="217"/>
      <c r="T207" s="102"/>
      <c r="U207" s="102"/>
      <c r="V207" s="29"/>
      <c r="W207" s="22"/>
      <c r="X207" s="23"/>
      <c r="Y207" s="15"/>
      <c r="Z207" s="20"/>
      <c r="AA207" s="118"/>
      <c r="AB207" s="20"/>
      <c r="AC207" s="20"/>
      <c r="AD207" s="223"/>
      <c r="AE207" s="23"/>
    </row>
    <row r="208" spans="1:31" ht="15" customHeight="1">
      <c r="A208" s="13"/>
      <c r="B208" s="13"/>
      <c r="C208" s="241"/>
      <c r="D208" s="155"/>
      <c r="E208" s="261"/>
      <c r="F208" s="20"/>
      <c r="G208" s="17"/>
      <c r="H208" s="15"/>
      <c r="I208" s="15"/>
      <c r="J208" s="15"/>
      <c r="K208" s="15"/>
      <c r="L208" s="48"/>
      <c r="M208" s="14"/>
      <c r="N208" s="262"/>
      <c r="O208" s="256"/>
      <c r="P208" s="18"/>
      <c r="Q208" s="220"/>
      <c r="R208" s="216"/>
      <c r="S208" s="217"/>
      <c r="T208" s="102"/>
      <c r="U208" s="102"/>
      <c r="V208" s="29"/>
      <c r="W208" s="22"/>
      <c r="X208" s="23"/>
      <c r="Y208" s="15"/>
      <c r="Z208" s="20"/>
      <c r="AA208" s="119"/>
      <c r="AB208" s="20"/>
      <c r="AC208" s="20"/>
      <c r="AD208" s="223"/>
      <c r="AE208" s="23"/>
    </row>
    <row r="209" spans="1:31" ht="15" customHeight="1">
      <c r="A209" s="13"/>
      <c r="B209" s="13"/>
      <c r="C209" s="14"/>
      <c r="D209" s="155"/>
      <c r="E209" s="252"/>
      <c r="F209" s="239"/>
      <c r="G209" s="17"/>
      <c r="H209" s="155"/>
      <c r="I209" s="155"/>
      <c r="J209" s="155"/>
      <c r="K209" s="155"/>
      <c r="L209" s="48"/>
      <c r="M209" s="14"/>
      <c r="N209" s="231"/>
      <c r="O209" s="256"/>
      <c r="P209" s="18"/>
      <c r="Q209" s="238"/>
      <c r="R209" s="216"/>
      <c r="S209" s="217"/>
      <c r="T209" s="102"/>
      <c r="U209" s="102"/>
      <c r="V209" s="29"/>
      <c r="W209" s="22"/>
      <c r="X209" s="23"/>
      <c r="Y209" s="15"/>
      <c r="Z209" s="20"/>
      <c r="AA209" s="119"/>
      <c r="AB209" s="20"/>
      <c r="AC209" s="20"/>
      <c r="AD209" s="223"/>
      <c r="AE209" s="23"/>
    </row>
    <row r="210" spans="1:31" ht="15" customHeight="1">
      <c r="A210" s="13"/>
      <c r="B210" s="13"/>
      <c r="C210" s="14"/>
      <c r="D210" s="155"/>
      <c r="E210" s="254"/>
      <c r="F210" s="171"/>
      <c r="G210" s="17"/>
      <c r="H210" s="180"/>
      <c r="I210" s="263"/>
      <c r="J210" s="263"/>
      <c r="K210" s="263"/>
      <c r="L210" s="48"/>
      <c r="M210" s="14"/>
      <c r="N210" s="231"/>
      <c r="O210" s="256"/>
      <c r="P210" s="18"/>
      <c r="Q210" s="237"/>
      <c r="R210" s="216"/>
      <c r="S210" s="217"/>
      <c r="T210" s="102"/>
      <c r="U210" s="102"/>
      <c r="V210" s="29"/>
      <c r="W210" s="22"/>
      <c r="X210" s="23"/>
      <c r="Y210" s="15"/>
      <c r="Z210" s="20"/>
      <c r="AA210" s="118"/>
      <c r="AB210" s="20"/>
      <c r="AC210" s="20"/>
      <c r="AD210" s="223"/>
      <c r="AE210" s="23"/>
    </row>
    <row r="211" spans="1:31" ht="15" customHeight="1">
      <c r="A211" s="13"/>
      <c r="B211" s="13"/>
      <c r="C211" s="14"/>
      <c r="D211" s="155"/>
      <c r="E211" s="252"/>
      <c r="F211" s="171"/>
      <c r="G211" s="17"/>
      <c r="H211" s="155"/>
      <c r="I211" s="307"/>
      <c r="J211" s="309"/>
      <c r="K211" s="309"/>
      <c r="L211" s="48"/>
      <c r="M211" s="14"/>
      <c r="N211" s="231"/>
      <c r="O211" s="256"/>
      <c r="P211" s="18"/>
      <c r="Q211" s="237"/>
      <c r="R211" s="216"/>
      <c r="S211" s="217"/>
      <c r="T211" s="102"/>
      <c r="U211" s="102"/>
      <c r="V211" s="29"/>
      <c r="W211" s="22"/>
      <c r="X211" s="23"/>
      <c r="Y211" s="15"/>
      <c r="Z211" s="20"/>
      <c r="AA211" s="119"/>
      <c r="AB211" s="20"/>
      <c r="AC211" s="20"/>
      <c r="AD211" s="223"/>
      <c r="AE211" s="23"/>
    </row>
    <row r="212" spans="1:31" ht="15" customHeight="1">
      <c r="A212" s="13"/>
      <c r="B212" s="13"/>
      <c r="C212" s="14"/>
      <c r="D212" s="155"/>
      <c r="E212" s="241"/>
      <c r="F212" s="171"/>
      <c r="G212" s="17"/>
      <c r="H212" s="180"/>
      <c r="I212" s="263"/>
      <c r="J212" s="263"/>
      <c r="K212" s="263"/>
      <c r="L212" s="48"/>
      <c r="M212" s="14"/>
      <c r="N212" s="231"/>
      <c r="O212" s="18"/>
      <c r="P212" s="48"/>
      <c r="Q212" s="250"/>
      <c r="R212" s="216"/>
      <c r="S212" s="217"/>
      <c r="T212" s="102"/>
      <c r="U212" s="102"/>
      <c r="V212" s="29"/>
      <c r="W212" s="22"/>
      <c r="X212" s="23"/>
      <c r="Y212" s="15"/>
      <c r="Z212" s="20"/>
      <c r="AA212" s="119"/>
      <c r="AB212" s="20"/>
      <c r="AC212" s="20"/>
      <c r="AD212" s="223"/>
      <c r="AE212" s="23"/>
    </row>
    <row r="213" spans="1:31" ht="15" customHeight="1">
      <c r="A213" s="13"/>
      <c r="B213" s="13"/>
      <c r="C213" s="14"/>
      <c r="D213" s="155"/>
      <c r="E213" s="180"/>
      <c r="F213" s="253"/>
      <c r="G213" s="17"/>
      <c r="H213" s="180"/>
      <c r="I213" s="180"/>
      <c r="J213" s="180"/>
      <c r="K213" s="18"/>
      <c r="L213" s="48"/>
      <c r="M213" s="14"/>
      <c r="N213" s="231"/>
      <c r="O213" s="180"/>
      <c r="P213" s="48"/>
      <c r="Q213" s="250"/>
      <c r="R213" s="216"/>
      <c r="S213" s="217"/>
      <c r="T213" s="102"/>
      <c r="U213" s="102"/>
      <c r="V213" s="29"/>
      <c r="W213" s="22"/>
      <c r="X213" s="23"/>
      <c r="Y213" s="15"/>
      <c r="Z213" s="20"/>
      <c r="AA213" s="118"/>
      <c r="AB213" s="20"/>
      <c r="AC213" s="20"/>
      <c r="AD213" s="223"/>
      <c r="AE213" s="23"/>
    </row>
    <row r="214" spans="1:31" ht="15" customHeight="1">
      <c r="A214" s="13"/>
      <c r="B214" s="13"/>
      <c r="C214" s="14"/>
      <c r="D214" s="155"/>
      <c r="E214" s="180"/>
      <c r="F214" s="264"/>
      <c r="G214" s="17"/>
      <c r="H214" s="180"/>
      <c r="I214" s="180"/>
      <c r="J214" s="180"/>
      <c r="K214" s="180"/>
      <c r="L214" s="48"/>
      <c r="M214" s="14"/>
      <c r="N214" s="231"/>
      <c r="O214" s="180"/>
      <c r="P214" s="48"/>
      <c r="Q214" s="265"/>
      <c r="R214" s="216"/>
      <c r="S214" s="217"/>
      <c r="T214" s="102"/>
      <c r="U214" s="102"/>
      <c r="V214" s="29"/>
      <c r="W214" s="22"/>
      <c r="X214" s="23"/>
      <c r="Y214" s="15"/>
      <c r="Z214" s="20"/>
      <c r="AA214" s="118"/>
      <c r="AB214" s="20"/>
      <c r="AC214" s="20"/>
      <c r="AD214" s="223"/>
      <c r="AE214" s="23"/>
    </row>
    <row r="215" spans="1:31" ht="15" customHeight="1">
      <c r="A215" s="13"/>
      <c r="B215" s="13"/>
      <c r="C215" s="14"/>
      <c r="D215" s="155"/>
      <c r="E215" s="155"/>
      <c r="F215" s="239"/>
      <c r="G215" s="17"/>
      <c r="H215" s="155"/>
      <c r="I215" s="251"/>
      <c r="J215" s="155"/>
      <c r="K215" s="155"/>
      <c r="L215" s="48"/>
      <c r="M215" s="14"/>
      <c r="N215" s="231"/>
      <c r="O215" s="180"/>
      <c r="P215" s="48"/>
      <c r="Q215" s="266"/>
      <c r="R215" s="216"/>
      <c r="S215" s="217"/>
      <c r="T215" s="102"/>
      <c r="U215" s="102"/>
      <c r="V215" s="29"/>
      <c r="W215" s="22"/>
      <c r="X215" s="23"/>
      <c r="Y215" s="15"/>
      <c r="Z215" s="20"/>
      <c r="AA215" s="118"/>
      <c r="AB215" s="20"/>
      <c r="AC215" s="20"/>
      <c r="AD215" s="223"/>
      <c r="AE215" s="23"/>
    </row>
    <row r="216" spans="1:31" ht="15" customHeight="1">
      <c r="A216" s="13"/>
      <c r="B216" s="13"/>
      <c r="C216" s="14"/>
      <c r="D216" s="155"/>
      <c r="E216" s="241"/>
      <c r="F216" s="239"/>
      <c r="G216" s="17"/>
      <c r="H216" s="180"/>
      <c r="I216" s="180"/>
      <c r="J216" s="180"/>
      <c r="K216" s="18"/>
      <c r="L216" s="48"/>
      <c r="M216" s="14"/>
      <c r="N216" s="231"/>
      <c r="O216" s="180"/>
      <c r="P216" s="48"/>
      <c r="Q216" s="265"/>
      <c r="R216" s="216"/>
      <c r="S216" s="217"/>
      <c r="T216" s="102"/>
      <c r="U216" s="102"/>
      <c r="V216" s="29"/>
      <c r="W216" s="22"/>
      <c r="X216" s="23"/>
      <c r="Y216" s="15"/>
      <c r="Z216" s="20"/>
      <c r="AA216" s="119"/>
      <c r="AB216" s="20"/>
      <c r="AC216" s="20"/>
      <c r="AD216" s="223"/>
      <c r="AE216" s="23"/>
    </row>
    <row r="217" spans="1:31" ht="15" customHeight="1">
      <c r="A217" s="13"/>
      <c r="B217" s="13"/>
      <c r="C217" s="14"/>
      <c r="D217" s="155"/>
      <c r="E217" s="241"/>
      <c r="F217" s="239"/>
      <c r="G217" s="17"/>
      <c r="H217" s="180"/>
      <c r="I217" s="180"/>
      <c r="J217" s="180"/>
      <c r="K217" s="18"/>
      <c r="L217" s="48"/>
      <c r="M217" s="14"/>
      <c r="N217" s="231"/>
      <c r="O217" s="18"/>
      <c r="P217" s="48"/>
      <c r="Q217" s="344"/>
      <c r="R217" s="216"/>
      <c r="S217" s="217"/>
      <c r="T217" s="102"/>
      <c r="U217" s="102"/>
      <c r="V217" s="29"/>
      <c r="W217" s="22"/>
      <c r="X217" s="23"/>
      <c r="Y217" s="15"/>
      <c r="Z217" s="20"/>
      <c r="AA217" s="118"/>
      <c r="AB217" s="20"/>
      <c r="AC217" s="20"/>
      <c r="AD217" s="223"/>
      <c r="AE217" s="23"/>
    </row>
    <row r="218" spans="1:31" ht="15" customHeight="1">
      <c r="A218" s="13"/>
      <c r="B218" s="13"/>
      <c r="C218" s="14"/>
      <c r="D218" s="155"/>
      <c r="E218" s="254"/>
      <c r="F218" s="239"/>
      <c r="G218" s="17"/>
      <c r="H218" s="155"/>
      <c r="I218" s="155"/>
      <c r="J218" s="155"/>
      <c r="K218" s="155"/>
      <c r="L218" s="48"/>
      <c r="M218" s="14"/>
      <c r="N218" s="231"/>
      <c r="O218" s="180"/>
      <c r="P218" s="48"/>
      <c r="Q218" s="266"/>
      <c r="R218" s="216"/>
      <c r="S218" s="217"/>
      <c r="T218" s="102"/>
      <c r="U218" s="102"/>
      <c r="V218" s="29"/>
      <c r="W218" s="22"/>
      <c r="X218" s="23"/>
      <c r="Y218" s="15"/>
      <c r="Z218" s="20"/>
      <c r="AA218" s="119"/>
      <c r="AB218" s="20"/>
      <c r="AC218" s="20"/>
      <c r="AD218" s="223"/>
      <c r="AE218" s="23"/>
    </row>
    <row r="219" spans="1:31" ht="15" customHeight="1">
      <c r="A219" s="13"/>
      <c r="B219" s="13"/>
      <c r="C219" s="14"/>
      <c r="D219" s="155"/>
      <c r="E219" s="252"/>
      <c r="F219" s="239"/>
      <c r="G219" s="17"/>
      <c r="H219" s="180"/>
      <c r="I219" s="180"/>
      <c r="J219" s="180"/>
      <c r="K219" s="18"/>
      <c r="L219" s="48"/>
      <c r="M219" s="14"/>
      <c r="N219" s="231"/>
      <c r="O219" s="180"/>
      <c r="P219" s="48"/>
      <c r="Q219" s="266"/>
      <c r="R219" s="216"/>
      <c r="S219" s="217"/>
      <c r="T219" s="102"/>
      <c r="U219" s="102"/>
      <c r="V219" s="29"/>
      <c r="W219" s="22"/>
      <c r="X219" s="23"/>
      <c r="Y219" s="15"/>
      <c r="Z219" s="20"/>
      <c r="AA219" s="118"/>
      <c r="AB219" s="20"/>
      <c r="AC219" s="20"/>
      <c r="AD219" s="223"/>
      <c r="AE219" s="23"/>
    </row>
    <row r="220" spans="1:31" ht="15" customHeight="1">
      <c r="A220" s="13"/>
      <c r="B220" s="13"/>
      <c r="C220" s="14"/>
      <c r="D220" s="155"/>
      <c r="E220" s="254"/>
      <c r="F220" s="239"/>
      <c r="G220" s="17"/>
      <c r="H220" s="155"/>
      <c r="I220" s="155"/>
      <c r="J220" s="155"/>
      <c r="K220" s="155"/>
      <c r="L220" s="48"/>
      <c r="M220" s="14"/>
      <c r="N220" s="231"/>
      <c r="O220" s="18"/>
      <c r="P220" s="48"/>
      <c r="Q220" s="266"/>
      <c r="R220" s="216"/>
      <c r="S220" s="217"/>
      <c r="T220" s="102"/>
      <c r="U220" s="102"/>
      <c r="V220" s="29"/>
      <c r="W220" s="22"/>
      <c r="X220" s="23"/>
      <c r="Y220" s="15"/>
      <c r="Z220" s="20"/>
      <c r="AA220" s="119"/>
      <c r="AB220" s="20"/>
      <c r="AC220" s="20"/>
      <c r="AD220" s="223"/>
      <c r="AE220" s="23"/>
    </row>
    <row r="221" spans="1:31" ht="15" customHeight="1">
      <c r="A221" s="13"/>
      <c r="B221" s="13"/>
      <c r="C221" s="14"/>
      <c r="D221" s="155"/>
      <c r="E221" s="252"/>
      <c r="F221" s="239"/>
      <c r="G221" s="17"/>
      <c r="H221" s="155"/>
      <c r="I221" s="155"/>
      <c r="J221" s="155"/>
      <c r="K221" s="15"/>
      <c r="L221" s="48"/>
      <c r="M221" s="14"/>
      <c r="N221" s="231"/>
      <c r="O221" s="180"/>
      <c r="P221" s="48"/>
      <c r="Q221" s="266"/>
      <c r="R221" s="216"/>
      <c r="S221" s="217"/>
      <c r="T221" s="102"/>
      <c r="U221" s="102"/>
      <c r="V221" s="29"/>
      <c r="W221" s="22"/>
      <c r="X221" s="23"/>
      <c r="Y221" s="15"/>
      <c r="Z221" s="20"/>
      <c r="AA221" s="119"/>
      <c r="AB221" s="20"/>
      <c r="AC221" s="20"/>
      <c r="AD221" s="223"/>
      <c r="AE221" s="23"/>
    </row>
    <row r="222" spans="1:31" ht="15" customHeight="1">
      <c r="A222" s="13"/>
      <c r="B222" s="13"/>
      <c r="C222" s="14"/>
      <c r="D222" s="320"/>
      <c r="E222" s="324"/>
      <c r="F222" s="330"/>
      <c r="G222" s="17"/>
      <c r="H222" s="320"/>
      <c r="I222" s="320"/>
      <c r="J222" s="320"/>
      <c r="K222" s="320"/>
      <c r="L222" s="48"/>
      <c r="M222" s="14"/>
      <c r="N222" s="330"/>
      <c r="O222" s="339"/>
      <c r="P222" s="48"/>
      <c r="Q222" s="345"/>
      <c r="R222" s="224"/>
      <c r="S222" s="217"/>
      <c r="T222" s="102"/>
      <c r="U222" s="102"/>
      <c r="V222" s="29"/>
      <c r="W222" s="73"/>
      <c r="X222" s="23"/>
      <c r="Y222" s="15"/>
      <c r="Z222" s="20"/>
      <c r="AA222" s="118"/>
      <c r="AB222" s="20"/>
      <c r="AC222" s="20"/>
      <c r="AD222" s="225"/>
      <c r="AE222" s="23"/>
    </row>
    <row r="223" spans="1:31" ht="15" customHeight="1">
      <c r="A223" s="13"/>
      <c r="B223" s="13"/>
      <c r="C223" s="14"/>
      <c r="D223" s="155"/>
      <c r="E223" s="155"/>
      <c r="F223" s="231"/>
      <c r="G223" s="17"/>
      <c r="H223" s="180"/>
      <c r="I223" s="180"/>
      <c r="J223" s="180"/>
      <c r="K223" s="180"/>
      <c r="L223" s="48"/>
      <c r="M223" s="14"/>
      <c r="N223" s="231"/>
      <c r="O223" s="180"/>
      <c r="P223" s="48"/>
      <c r="Q223" s="233"/>
      <c r="R223" s="216"/>
      <c r="S223" s="217"/>
      <c r="T223" s="102"/>
      <c r="U223" s="102"/>
      <c r="V223" s="29"/>
      <c r="W223" s="22"/>
      <c r="X223" s="23"/>
      <c r="Y223" s="15"/>
      <c r="Z223" s="20"/>
      <c r="AA223" s="118"/>
      <c r="AB223" s="20"/>
      <c r="AC223" s="20"/>
      <c r="AD223" s="223"/>
      <c r="AE223" s="23"/>
    </row>
    <row r="224" spans="1:31" ht="15" customHeight="1">
      <c r="A224" s="13"/>
      <c r="B224" s="13"/>
      <c r="C224" s="14"/>
      <c r="D224" s="155"/>
      <c r="E224" s="155"/>
      <c r="F224" s="231"/>
      <c r="G224" s="17"/>
      <c r="H224" s="180"/>
      <c r="I224" s="180"/>
      <c r="J224" s="180"/>
      <c r="K224" s="180"/>
      <c r="L224" s="48"/>
      <c r="M224" s="14"/>
      <c r="N224" s="231"/>
      <c r="O224" s="180"/>
      <c r="P224" s="48"/>
      <c r="Q224" s="233"/>
      <c r="R224" s="216"/>
      <c r="S224" s="217"/>
      <c r="T224" s="102"/>
      <c r="U224" s="102"/>
      <c r="V224" s="29"/>
      <c r="W224" s="22"/>
      <c r="X224" s="23"/>
      <c r="Y224" s="15"/>
      <c r="Z224" s="20"/>
      <c r="AA224" s="119"/>
      <c r="AB224" s="20"/>
      <c r="AC224" s="20"/>
      <c r="AD224" s="223"/>
      <c r="AE224" s="23"/>
    </row>
    <row r="225" spans="1:31" ht="15" customHeight="1">
      <c r="A225" s="13"/>
      <c r="B225" s="13"/>
      <c r="C225" s="14"/>
      <c r="D225" s="155"/>
      <c r="E225" s="155"/>
      <c r="F225" s="231"/>
      <c r="G225" s="17"/>
      <c r="H225" s="180"/>
      <c r="I225" s="180"/>
      <c r="J225" s="180"/>
      <c r="K225" s="180"/>
      <c r="L225" s="48"/>
      <c r="M225" s="14"/>
      <c r="N225" s="231"/>
      <c r="O225" s="18"/>
      <c r="P225" s="48"/>
      <c r="Q225" s="233"/>
      <c r="R225" s="216"/>
      <c r="S225" s="217"/>
      <c r="T225" s="102"/>
      <c r="U225" s="102"/>
      <c r="V225" s="29"/>
      <c r="W225" s="22"/>
      <c r="X225" s="23"/>
      <c r="Y225" s="15"/>
      <c r="Z225" s="20"/>
      <c r="AA225" s="118"/>
      <c r="AB225" s="20"/>
      <c r="AC225" s="20"/>
      <c r="AD225" s="223"/>
      <c r="AE225" s="23"/>
    </row>
    <row r="226" spans="1:31" ht="15" customHeight="1">
      <c r="A226" s="13"/>
      <c r="B226" s="13"/>
      <c r="C226" s="14"/>
      <c r="D226" s="155"/>
      <c r="E226" s="252"/>
      <c r="F226" s="239"/>
      <c r="G226" s="17"/>
      <c r="H226" s="155"/>
      <c r="I226" s="155"/>
      <c r="J226" s="155"/>
      <c r="K226" s="155"/>
      <c r="L226" s="48"/>
      <c r="M226" s="14"/>
      <c r="N226" s="231"/>
      <c r="O226" s="180"/>
      <c r="P226" s="48"/>
      <c r="Q226" s="237"/>
      <c r="R226" s="216"/>
      <c r="S226" s="217"/>
      <c r="T226" s="102"/>
      <c r="U226" s="102"/>
      <c r="V226" s="29"/>
      <c r="W226" s="22"/>
      <c r="X226" s="23"/>
      <c r="Y226" s="15"/>
      <c r="Z226" s="20"/>
      <c r="AA226" s="119"/>
      <c r="AB226" s="20"/>
      <c r="AC226" s="20"/>
      <c r="AD226" s="223"/>
      <c r="AE226" s="23"/>
    </row>
    <row r="227" spans="1:31" ht="15" customHeight="1">
      <c r="A227" s="13"/>
      <c r="B227" s="13"/>
      <c r="C227" s="14"/>
      <c r="D227" s="155"/>
      <c r="E227" s="155"/>
      <c r="F227" s="239"/>
      <c r="G227" s="17"/>
      <c r="H227" s="180"/>
      <c r="I227" s="180"/>
      <c r="J227" s="180"/>
      <c r="K227" s="180"/>
      <c r="L227" s="48"/>
      <c r="M227" s="14"/>
      <c r="N227" s="231"/>
      <c r="O227" s="18"/>
      <c r="P227" s="48"/>
      <c r="Q227" s="238"/>
      <c r="R227" s="216"/>
      <c r="S227" s="217"/>
      <c r="T227" s="102"/>
      <c r="U227" s="102"/>
      <c r="V227" s="29"/>
      <c r="W227" s="22"/>
      <c r="X227" s="23"/>
      <c r="Y227" s="15"/>
      <c r="Z227" s="20"/>
      <c r="AA227" s="118"/>
      <c r="AB227" s="20"/>
      <c r="AC227" s="20"/>
      <c r="AD227" s="223"/>
      <c r="AE227" s="23"/>
    </row>
    <row r="228" spans="1:31" ht="15" customHeight="1">
      <c r="A228" s="13"/>
      <c r="B228" s="13"/>
      <c r="C228" s="14"/>
      <c r="D228" s="155"/>
      <c r="E228" s="155"/>
      <c r="F228" s="239"/>
      <c r="G228" s="17"/>
      <c r="H228" s="180"/>
      <c r="I228" s="180"/>
      <c r="J228" s="180"/>
      <c r="K228" s="180"/>
      <c r="L228" s="48"/>
      <c r="M228" s="14"/>
      <c r="N228" s="231"/>
      <c r="O228" s="18"/>
      <c r="P228" s="48"/>
      <c r="Q228" s="233"/>
      <c r="R228" s="216"/>
      <c r="S228" s="217"/>
      <c r="T228" s="102"/>
      <c r="U228" s="102"/>
      <c r="V228" s="29"/>
      <c r="W228" s="22"/>
      <c r="X228" s="23"/>
      <c r="Y228" s="15"/>
      <c r="Z228" s="20"/>
      <c r="AA228" s="119"/>
      <c r="AB228" s="20"/>
      <c r="AC228" s="20"/>
      <c r="AD228" s="223"/>
      <c r="AE228" s="23"/>
    </row>
    <row r="229" spans="1:31" ht="15" customHeight="1">
      <c r="A229" s="13"/>
      <c r="B229" s="13"/>
      <c r="C229" s="14"/>
      <c r="D229" s="155"/>
      <c r="E229" s="241"/>
      <c r="F229" s="239"/>
      <c r="G229" s="17"/>
      <c r="H229" s="180"/>
      <c r="I229" s="180"/>
      <c r="J229" s="180"/>
      <c r="K229" s="18"/>
      <c r="L229" s="48"/>
      <c r="M229" s="14"/>
      <c r="N229" s="231"/>
      <c r="O229" s="180"/>
      <c r="P229" s="48"/>
      <c r="Q229" s="250"/>
      <c r="R229" s="216"/>
      <c r="S229" s="217"/>
      <c r="T229" s="102"/>
      <c r="U229" s="102"/>
      <c r="V229" s="29"/>
      <c r="W229" s="22"/>
      <c r="X229" s="23"/>
      <c r="Y229" s="15"/>
      <c r="Z229" s="20"/>
      <c r="AA229" s="119"/>
      <c r="AB229" s="20"/>
      <c r="AC229" s="20"/>
      <c r="AD229" s="223"/>
      <c r="AE229" s="23"/>
    </row>
    <row r="230" spans="1:31" ht="15" customHeight="1">
      <c r="A230" s="13"/>
      <c r="B230" s="13"/>
      <c r="C230" s="14"/>
      <c r="D230" s="155"/>
      <c r="E230" s="252"/>
      <c r="F230" s="239"/>
      <c r="G230" s="17"/>
      <c r="H230" s="155"/>
      <c r="I230" s="15"/>
      <c r="J230" s="155"/>
      <c r="K230" s="155"/>
      <c r="L230" s="48"/>
      <c r="M230" s="14"/>
      <c r="N230" s="231"/>
      <c r="O230" s="180"/>
      <c r="P230" s="48"/>
      <c r="Q230" s="237"/>
      <c r="R230" s="216"/>
      <c r="S230" s="217"/>
      <c r="T230" s="102"/>
      <c r="U230" s="102"/>
      <c r="V230" s="29"/>
      <c r="W230" s="22"/>
      <c r="X230" s="23"/>
      <c r="Y230" s="15"/>
      <c r="Z230" s="20"/>
      <c r="AA230" s="119"/>
      <c r="AB230" s="20"/>
      <c r="AC230" s="20"/>
      <c r="AD230" s="223"/>
      <c r="AE230" s="23"/>
    </row>
    <row r="231" spans="1:31" ht="15" customHeight="1">
      <c r="A231" s="13"/>
      <c r="B231" s="13"/>
      <c r="C231" s="14"/>
      <c r="D231" s="155"/>
      <c r="E231" s="155"/>
      <c r="F231" s="239"/>
      <c r="G231" s="17"/>
      <c r="H231" s="180"/>
      <c r="I231" s="180"/>
      <c r="J231" s="180"/>
      <c r="K231" s="180"/>
      <c r="L231" s="48"/>
      <c r="M231" s="14"/>
      <c r="N231" s="231"/>
      <c r="O231" s="180"/>
      <c r="P231" s="48"/>
      <c r="Q231" s="238"/>
      <c r="R231" s="216"/>
      <c r="S231" s="217"/>
      <c r="T231" s="102"/>
      <c r="U231" s="102"/>
      <c r="V231" s="29"/>
      <c r="W231" s="22"/>
      <c r="X231" s="23"/>
      <c r="Y231" s="15"/>
      <c r="Z231" s="20"/>
      <c r="AA231" s="118"/>
      <c r="AB231" s="20"/>
      <c r="AC231" s="20"/>
      <c r="AD231" s="223"/>
      <c r="AE231" s="23"/>
    </row>
    <row r="232" spans="1:31" ht="15" customHeight="1">
      <c r="A232" s="13"/>
      <c r="B232" s="13"/>
      <c r="C232" s="14"/>
      <c r="D232" s="155"/>
      <c r="E232" s="155"/>
      <c r="F232" s="239"/>
      <c r="G232" s="17"/>
      <c r="H232" s="180"/>
      <c r="I232" s="180"/>
      <c r="J232" s="180"/>
      <c r="K232" s="180"/>
      <c r="L232" s="48"/>
      <c r="M232" s="14"/>
      <c r="N232" s="231"/>
      <c r="O232" s="180"/>
      <c r="P232" s="48"/>
      <c r="Q232" s="233"/>
      <c r="R232" s="216"/>
      <c r="S232" s="217"/>
      <c r="T232" s="102"/>
      <c r="U232" s="102"/>
      <c r="V232" s="29"/>
      <c r="W232" s="22"/>
      <c r="X232" s="23"/>
      <c r="Y232" s="15"/>
      <c r="Z232" s="20"/>
      <c r="AA232" s="119"/>
      <c r="AB232" s="20"/>
      <c r="AC232" s="20"/>
      <c r="AD232" s="223"/>
      <c r="AE232" s="23"/>
    </row>
    <row r="233" spans="1:31" ht="15" customHeight="1">
      <c r="A233" s="13"/>
      <c r="B233" s="13"/>
      <c r="C233" s="14"/>
      <c r="D233" s="155"/>
      <c r="E233" s="180"/>
      <c r="F233" s="239"/>
      <c r="G233" s="17"/>
      <c r="H233" s="180"/>
      <c r="I233" s="180"/>
      <c r="J233" s="180"/>
      <c r="K233" s="18"/>
      <c r="L233" s="48"/>
      <c r="M233" s="14"/>
      <c r="N233" s="231"/>
      <c r="O233" s="180"/>
      <c r="P233" s="48"/>
      <c r="Q233" s="250"/>
      <c r="R233" s="216"/>
      <c r="S233" s="217"/>
      <c r="T233" s="102"/>
      <c r="U233" s="102"/>
      <c r="V233" s="29"/>
      <c r="W233" s="22"/>
      <c r="X233" s="23"/>
      <c r="Y233" s="15"/>
      <c r="Z233" s="20"/>
      <c r="AA233" s="119"/>
      <c r="AB233" s="20"/>
      <c r="AC233" s="20"/>
      <c r="AD233" s="223"/>
      <c r="AE233" s="23"/>
    </row>
    <row r="234" spans="1:31" ht="15" customHeight="1">
      <c r="A234" s="13"/>
      <c r="B234" s="13"/>
      <c r="C234" s="14"/>
      <c r="D234" s="155"/>
      <c r="E234" s="155"/>
      <c r="F234" s="239"/>
      <c r="G234" s="17"/>
      <c r="H234" s="155"/>
      <c r="I234" s="155"/>
      <c r="J234" s="155"/>
      <c r="K234" s="155"/>
      <c r="L234" s="48"/>
      <c r="M234" s="14"/>
      <c r="N234" s="231"/>
      <c r="O234" s="180"/>
      <c r="P234" s="48"/>
      <c r="Q234" s="237"/>
      <c r="R234" s="216"/>
      <c r="S234" s="217"/>
      <c r="T234" s="102"/>
      <c r="U234" s="102"/>
      <c r="V234" s="29"/>
      <c r="W234" s="22"/>
      <c r="X234" s="23"/>
      <c r="Y234" s="15"/>
      <c r="Z234" s="20"/>
      <c r="AA234" s="119"/>
      <c r="AB234" s="20"/>
      <c r="AC234" s="20"/>
      <c r="AD234" s="223"/>
      <c r="AE234" s="23"/>
    </row>
    <row r="235" spans="1:31" ht="15" customHeight="1">
      <c r="A235" s="13"/>
      <c r="B235" s="13"/>
      <c r="C235" s="14"/>
      <c r="D235" s="155"/>
      <c r="E235" s="155"/>
      <c r="F235" s="239"/>
      <c r="G235" s="17"/>
      <c r="H235" s="180"/>
      <c r="I235" s="180"/>
      <c r="J235" s="180"/>
      <c r="K235" s="180"/>
      <c r="L235" s="48"/>
      <c r="M235" s="14"/>
      <c r="N235" s="231"/>
      <c r="O235" s="180"/>
      <c r="P235" s="48"/>
      <c r="Q235" s="233"/>
      <c r="R235" s="216"/>
      <c r="S235" s="217"/>
      <c r="T235" s="102"/>
      <c r="U235" s="102"/>
      <c r="V235" s="29"/>
      <c r="W235" s="22"/>
      <c r="X235" s="23"/>
      <c r="Y235" s="15"/>
      <c r="Z235" s="20"/>
      <c r="AA235" s="119"/>
      <c r="AB235" s="20"/>
      <c r="AC235" s="20"/>
      <c r="AD235" s="223"/>
      <c r="AE235" s="23"/>
    </row>
    <row r="236" spans="1:31" ht="15" customHeight="1">
      <c r="A236" s="13"/>
      <c r="B236" s="13"/>
      <c r="C236" s="14"/>
      <c r="D236" s="155"/>
      <c r="E236" s="252"/>
      <c r="F236" s="239"/>
      <c r="G236" s="17"/>
      <c r="H236" s="155"/>
      <c r="I236" s="155"/>
      <c r="J236" s="155"/>
      <c r="K236" s="155"/>
      <c r="L236" s="48"/>
      <c r="M236" s="14"/>
      <c r="N236" s="231"/>
      <c r="O236" s="180"/>
      <c r="P236" s="48"/>
      <c r="Q236" s="237"/>
      <c r="R236" s="216"/>
      <c r="S236" s="217"/>
      <c r="T236" s="102"/>
      <c r="U236" s="102"/>
      <c r="V236" s="29"/>
      <c r="W236" s="22"/>
      <c r="X236" s="23"/>
      <c r="Y236" s="15"/>
      <c r="Z236" s="20"/>
      <c r="AA236" s="119"/>
      <c r="AB236" s="20"/>
      <c r="AC236" s="20"/>
      <c r="AD236" s="223"/>
      <c r="AE236" s="23"/>
    </row>
    <row r="237" spans="1:31" ht="15" customHeight="1">
      <c r="A237" s="13"/>
      <c r="B237" s="13"/>
      <c r="C237" s="14"/>
      <c r="D237" s="155"/>
      <c r="E237" s="252"/>
      <c r="F237" s="239"/>
      <c r="G237" s="17"/>
      <c r="H237" s="155"/>
      <c r="I237" s="155"/>
      <c r="J237" s="155"/>
      <c r="K237" s="155"/>
      <c r="L237" s="48"/>
      <c r="M237" s="14"/>
      <c r="N237" s="231"/>
      <c r="O237" s="180"/>
      <c r="P237" s="48"/>
      <c r="Q237" s="237"/>
      <c r="R237" s="216"/>
      <c r="S237" s="217"/>
      <c r="T237" s="102"/>
      <c r="U237" s="102"/>
      <c r="V237" s="29"/>
      <c r="W237" s="22"/>
      <c r="X237" s="23"/>
      <c r="Y237" s="15"/>
      <c r="Z237" s="20"/>
      <c r="AA237" s="119"/>
      <c r="AB237" s="20"/>
      <c r="AC237" s="20"/>
      <c r="AD237" s="223"/>
      <c r="AE237" s="23"/>
    </row>
    <row r="238" spans="1:31" ht="15" customHeight="1">
      <c r="A238" s="13"/>
      <c r="B238" s="13"/>
      <c r="C238" s="14"/>
      <c r="D238" s="155"/>
      <c r="E238" s="252"/>
      <c r="F238" s="239"/>
      <c r="G238" s="17"/>
      <c r="H238" s="155"/>
      <c r="I238" s="155"/>
      <c r="J238" s="155"/>
      <c r="K238" s="155"/>
      <c r="L238" s="48"/>
      <c r="M238" s="14"/>
      <c r="N238" s="231"/>
      <c r="O238" s="180"/>
      <c r="P238" s="48"/>
      <c r="Q238" s="237"/>
      <c r="R238" s="216"/>
      <c r="S238" s="217"/>
      <c r="T238" s="102"/>
      <c r="U238" s="102"/>
      <c r="V238" s="29"/>
      <c r="W238" s="22"/>
      <c r="X238" s="23"/>
      <c r="Y238" s="15"/>
      <c r="Z238" s="20"/>
      <c r="AA238" s="119"/>
      <c r="AB238" s="20"/>
      <c r="AC238" s="20"/>
      <c r="AD238" s="223"/>
      <c r="AE238" s="23"/>
    </row>
    <row r="239" spans="1:31" ht="15" customHeight="1">
      <c r="A239" s="13"/>
      <c r="B239" s="13"/>
      <c r="C239" s="14"/>
      <c r="D239" s="155"/>
      <c r="E239" s="155"/>
      <c r="F239" s="239"/>
      <c r="G239" s="17"/>
      <c r="H239" s="180"/>
      <c r="I239" s="180"/>
      <c r="J239" s="180"/>
      <c r="K239" s="180"/>
      <c r="L239" s="48"/>
      <c r="M239" s="14"/>
      <c r="N239" s="231"/>
      <c r="O239" s="180"/>
      <c r="P239" s="48"/>
      <c r="Q239" s="233"/>
      <c r="R239" s="216"/>
      <c r="S239" s="217"/>
      <c r="T239" s="102"/>
      <c r="U239" s="102"/>
      <c r="V239" s="29"/>
      <c r="W239" s="22"/>
      <c r="X239" s="23"/>
      <c r="Y239" s="15"/>
      <c r="Z239" s="20"/>
      <c r="AA239" s="116"/>
      <c r="AB239" s="20"/>
      <c r="AC239" s="20"/>
      <c r="AD239" s="223"/>
      <c r="AE239" s="23"/>
    </row>
    <row r="240" spans="1:31" ht="15" customHeight="1">
      <c r="A240" s="13"/>
      <c r="B240" s="13"/>
      <c r="C240" s="14"/>
      <c r="D240" s="15"/>
      <c r="E240" s="321"/>
      <c r="F240" s="20"/>
      <c r="G240" s="17"/>
      <c r="H240" s="18"/>
      <c r="I240" s="18"/>
      <c r="J240" s="18"/>
      <c r="K240" s="18"/>
      <c r="L240" s="48"/>
      <c r="M240" s="14"/>
      <c r="N240" s="20"/>
      <c r="O240" s="18"/>
      <c r="P240" s="48"/>
      <c r="Q240" s="219"/>
      <c r="R240" s="216"/>
      <c r="S240" s="217"/>
      <c r="T240" s="102"/>
      <c r="U240" s="102"/>
      <c r="V240" s="29"/>
      <c r="W240" s="22"/>
      <c r="X240" s="23"/>
      <c r="Y240" s="15"/>
      <c r="Z240" s="20"/>
      <c r="AA240" s="118"/>
      <c r="AB240" s="20"/>
      <c r="AC240" s="20"/>
      <c r="AD240" s="223"/>
      <c r="AE240" s="23"/>
    </row>
    <row r="241" spans="1:31" ht="15" customHeight="1">
      <c r="A241" s="13"/>
      <c r="B241" s="13"/>
      <c r="C241" s="14"/>
      <c r="D241" s="15"/>
      <c r="E241" s="15"/>
      <c r="F241" s="20"/>
      <c r="G241" s="17"/>
      <c r="H241" s="18"/>
      <c r="I241" s="18"/>
      <c r="J241" s="18"/>
      <c r="K241" s="18"/>
      <c r="L241" s="48"/>
      <c r="M241" s="14"/>
      <c r="N241" s="20"/>
      <c r="O241" s="18"/>
      <c r="P241" s="48"/>
      <c r="Q241" s="219"/>
      <c r="R241" s="216"/>
      <c r="S241" s="217"/>
      <c r="T241" s="102"/>
      <c r="U241" s="102"/>
      <c r="V241" s="29"/>
      <c r="W241" s="22"/>
      <c r="X241" s="23"/>
      <c r="Y241" s="15"/>
      <c r="Z241" s="20"/>
      <c r="AA241" s="118"/>
      <c r="AB241" s="20"/>
      <c r="AC241" s="20"/>
      <c r="AD241" s="223"/>
      <c r="AE241" s="23"/>
    </row>
    <row r="242" spans="1:31" ht="15" customHeight="1">
      <c r="A242" s="13"/>
      <c r="B242" s="13"/>
      <c r="C242" s="14"/>
      <c r="D242" s="15"/>
      <c r="E242" s="15"/>
      <c r="F242" s="20"/>
      <c r="G242" s="17"/>
      <c r="H242" s="18"/>
      <c r="I242" s="18"/>
      <c r="J242" s="18"/>
      <c r="K242" s="18"/>
      <c r="L242" s="48"/>
      <c r="M242" s="14"/>
      <c r="N242" s="20"/>
      <c r="O242" s="18"/>
      <c r="P242" s="48"/>
      <c r="Q242" s="221"/>
      <c r="R242" s="216"/>
      <c r="S242" s="217"/>
      <c r="T242" s="102"/>
      <c r="U242" s="102"/>
      <c r="V242" s="29"/>
      <c r="W242" s="22"/>
      <c r="X242" s="23"/>
      <c r="Y242" s="15"/>
      <c r="Z242" s="20"/>
      <c r="AA242" s="118"/>
      <c r="AB242" s="20"/>
      <c r="AC242" s="20"/>
      <c r="AD242" s="223"/>
      <c r="AE242" s="23"/>
    </row>
    <row r="243" spans="1:31" ht="15" customHeight="1">
      <c r="A243" s="13"/>
      <c r="B243" s="13"/>
      <c r="C243" s="14"/>
      <c r="D243" s="15"/>
      <c r="E243" s="15"/>
      <c r="F243" s="20"/>
      <c r="G243" s="17"/>
      <c r="H243" s="18"/>
      <c r="I243" s="18"/>
      <c r="J243" s="18"/>
      <c r="K243" s="18"/>
      <c r="L243" s="48"/>
      <c r="M243" s="14"/>
      <c r="N243" s="20"/>
      <c r="O243" s="18"/>
      <c r="P243" s="48"/>
      <c r="Q243" s="221"/>
      <c r="R243" s="216"/>
      <c r="S243" s="217"/>
      <c r="T243" s="102"/>
      <c r="U243" s="102"/>
      <c r="V243" s="29"/>
      <c r="W243" s="22"/>
      <c r="X243" s="23"/>
      <c r="Y243" s="15"/>
      <c r="Z243" s="20"/>
      <c r="AA243" s="119"/>
      <c r="AB243" s="20"/>
      <c r="AC243" s="20"/>
      <c r="AD243" s="223"/>
      <c r="AE243" s="23"/>
    </row>
    <row r="244" spans="1:31" ht="15" customHeight="1">
      <c r="A244" s="13"/>
      <c r="B244" s="13"/>
      <c r="C244" s="14"/>
      <c r="D244" s="15"/>
      <c r="E244" s="15"/>
      <c r="F244" s="20"/>
      <c r="G244" s="17"/>
      <c r="H244" s="18"/>
      <c r="I244" s="18"/>
      <c r="J244" s="18"/>
      <c r="K244" s="18"/>
      <c r="L244" s="48"/>
      <c r="M244" s="14"/>
      <c r="N244" s="20"/>
      <c r="O244" s="18"/>
      <c r="P244" s="48"/>
      <c r="Q244" s="221"/>
      <c r="R244" s="216"/>
      <c r="S244" s="217"/>
      <c r="T244" s="102"/>
      <c r="U244" s="102"/>
      <c r="V244" s="29"/>
      <c r="W244" s="22"/>
      <c r="X244" s="23"/>
      <c r="Y244" s="15"/>
      <c r="Z244" s="20"/>
      <c r="AA244" s="119"/>
      <c r="AB244" s="20"/>
      <c r="AC244" s="20"/>
      <c r="AD244" s="223"/>
      <c r="AE244" s="23"/>
    </row>
    <row r="245" spans="1:31" ht="15" customHeight="1">
      <c r="A245" s="13"/>
      <c r="B245" s="13"/>
      <c r="C245" s="14"/>
      <c r="D245" s="15"/>
      <c r="E245" s="15"/>
      <c r="F245" s="20"/>
      <c r="G245" s="17"/>
      <c r="H245" s="15"/>
      <c r="I245" s="15"/>
      <c r="J245" s="15"/>
      <c r="K245" s="15"/>
      <c r="L245" s="48"/>
      <c r="M245" s="14"/>
      <c r="N245" s="20"/>
      <c r="O245" s="18"/>
      <c r="P245" s="48"/>
      <c r="Q245" s="215"/>
      <c r="R245" s="216"/>
      <c r="S245" s="217"/>
      <c r="T245" s="102"/>
      <c r="U245" s="102"/>
      <c r="V245" s="29"/>
      <c r="W245" s="22"/>
      <c r="X245" s="23"/>
      <c r="Y245" s="15"/>
      <c r="Z245" s="20"/>
      <c r="AA245" s="118"/>
      <c r="AB245" s="20"/>
      <c r="AC245" s="20"/>
      <c r="AD245" s="223"/>
      <c r="AE245" s="23"/>
    </row>
    <row r="246" spans="1:31" ht="15" customHeight="1">
      <c r="A246" s="13"/>
      <c r="B246" s="13"/>
      <c r="C246" s="14"/>
      <c r="D246" s="15"/>
      <c r="E246" s="14"/>
      <c r="F246" s="135"/>
      <c r="G246" s="17"/>
      <c r="H246" s="18"/>
      <c r="I246" s="18"/>
      <c r="J246" s="18"/>
      <c r="K246" s="18"/>
      <c r="L246" s="48"/>
      <c r="M246" s="14"/>
      <c r="N246" s="20"/>
      <c r="O246" s="18"/>
      <c r="P246" s="48"/>
      <c r="Q246" s="220"/>
      <c r="R246" s="216"/>
      <c r="S246" s="217"/>
      <c r="T246" s="102"/>
      <c r="U246" s="102"/>
      <c r="V246" s="29"/>
      <c r="W246" s="22"/>
      <c r="X246" s="23"/>
      <c r="Y246" s="15"/>
      <c r="Z246" s="20"/>
      <c r="AA246" s="118"/>
      <c r="AB246" s="20"/>
      <c r="AC246" s="20"/>
      <c r="AD246" s="223"/>
      <c r="AE246" s="23"/>
    </row>
    <row r="247" spans="1:31" ht="15" customHeight="1">
      <c r="A247" s="13"/>
      <c r="B247" s="13"/>
      <c r="C247" s="14"/>
      <c r="D247" s="15"/>
      <c r="E247" s="16"/>
      <c r="F247" s="20"/>
      <c r="G247" s="17"/>
      <c r="H247" s="15"/>
      <c r="I247" s="15"/>
      <c r="J247" s="15"/>
      <c r="K247" s="15"/>
      <c r="L247" s="48"/>
      <c r="M247" s="14"/>
      <c r="N247" s="20"/>
      <c r="O247" s="18"/>
      <c r="P247" s="48"/>
      <c r="Q247" s="215"/>
      <c r="R247" s="216"/>
      <c r="S247" s="217"/>
      <c r="T247" s="102"/>
      <c r="U247" s="102"/>
      <c r="V247" s="29"/>
      <c r="W247" s="22"/>
      <c r="X247" s="23"/>
      <c r="Y247" s="15"/>
      <c r="Z247" s="20"/>
      <c r="AA247" s="119"/>
      <c r="AB247" s="20"/>
      <c r="AC247" s="20"/>
      <c r="AD247" s="223"/>
      <c r="AE247" s="23"/>
    </row>
    <row r="248" spans="1:31" ht="15" customHeight="1">
      <c r="A248" s="13"/>
      <c r="B248" s="13"/>
      <c r="C248" s="14"/>
      <c r="D248" s="15"/>
      <c r="E248" s="155"/>
      <c r="F248" s="20"/>
      <c r="G248" s="17"/>
      <c r="H248" s="15"/>
      <c r="I248" s="15"/>
      <c r="J248" s="15"/>
      <c r="K248" s="15"/>
      <c r="L248" s="48"/>
      <c r="M248" s="14"/>
      <c r="N248" s="20"/>
      <c r="O248" s="18"/>
      <c r="P248" s="48"/>
      <c r="Q248" s="215"/>
      <c r="R248" s="216"/>
      <c r="S248" s="217"/>
      <c r="T248" s="102"/>
      <c r="U248" s="102"/>
      <c r="V248" s="29"/>
      <c r="W248" s="22"/>
      <c r="X248" s="23"/>
      <c r="Y248" s="15"/>
      <c r="Z248" s="20"/>
      <c r="AA248" s="119"/>
      <c r="AB248" s="20"/>
      <c r="AC248" s="20"/>
      <c r="AD248" s="223"/>
      <c r="AE248" s="23"/>
    </row>
    <row r="249" spans="1:31" ht="15" customHeight="1">
      <c r="A249" s="13"/>
      <c r="B249" s="13"/>
      <c r="C249" s="14"/>
      <c r="D249" s="15"/>
      <c r="E249" s="252"/>
      <c r="F249" s="20"/>
      <c r="G249" s="17"/>
      <c r="H249" s="15"/>
      <c r="I249" s="15"/>
      <c r="J249" s="15"/>
      <c r="K249" s="15"/>
      <c r="L249" s="48"/>
      <c r="M249" s="14"/>
      <c r="N249" s="20"/>
      <c r="O249" s="18"/>
      <c r="P249" s="48"/>
      <c r="Q249" s="215"/>
      <c r="R249" s="216"/>
      <c r="S249" s="217"/>
      <c r="T249" s="102"/>
      <c r="U249" s="102"/>
      <c r="V249" s="29"/>
      <c r="W249" s="22"/>
      <c r="X249" s="23"/>
      <c r="Y249" s="15"/>
      <c r="Z249" s="20"/>
      <c r="AA249" s="119"/>
      <c r="AB249" s="20"/>
      <c r="AC249" s="20"/>
      <c r="AD249" s="223"/>
      <c r="AE249" s="23"/>
    </row>
    <row r="250" spans="1:31" ht="15" customHeight="1">
      <c r="A250" s="13"/>
      <c r="B250" s="13"/>
      <c r="C250" s="14"/>
      <c r="D250" s="15"/>
      <c r="E250" s="16"/>
      <c r="F250" s="20"/>
      <c r="G250" s="17"/>
      <c r="H250" s="15"/>
      <c r="I250" s="15"/>
      <c r="J250" s="15"/>
      <c r="K250" s="15"/>
      <c r="L250" s="48"/>
      <c r="M250" s="14"/>
      <c r="N250" s="20"/>
      <c r="O250" s="18"/>
      <c r="P250" s="48"/>
      <c r="Q250" s="215"/>
      <c r="R250" s="216"/>
      <c r="S250" s="217"/>
      <c r="T250" s="102"/>
      <c r="U250" s="102"/>
      <c r="V250" s="29"/>
      <c r="W250" s="22"/>
      <c r="X250" s="23"/>
      <c r="Y250" s="15"/>
      <c r="Z250" s="20"/>
      <c r="AA250" s="119"/>
      <c r="AB250" s="20"/>
      <c r="AC250" s="20"/>
      <c r="AD250" s="223"/>
      <c r="AE250" s="23"/>
    </row>
    <row r="251" spans="1:31" ht="15" customHeight="1">
      <c r="A251" s="13"/>
      <c r="B251" s="13"/>
      <c r="C251" s="14"/>
      <c r="D251" s="15"/>
      <c r="E251" s="155"/>
      <c r="F251" s="20"/>
      <c r="G251" s="17"/>
      <c r="H251" s="18"/>
      <c r="I251" s="18"/>
      <c r="J251" s="18"/>
      <c r="K251" s="18"/>
      <c r="L251" s="48"/>
      <c r="M251" s="14"/>
      <c r="N251" s="20"/>
      <c r="O251" s="18"/>
      <c r="P251" s="48"/>
      <c r="Q251" s="219"/>
      <c r="R251" s="216"/>
      <c r="S251" s="217"/>
      <c r="T251" s="102"/>
      <c r="U251" s="102"/>
      <c r="V251" s="29"/>
      <c r="W251" s="22"/>
      <c r="X251" s="23"/>
      <c r="Y251" s="15"/>
      <c r="Z251" s="20"/>
      <c r="AA251" s="118"/>
      <c r="AB251" s="20"/>
      <c r="AC251" s="20"/>
      <c r="AD251" s="223"/>
      <c r="AE251" s="23"/>
    </row>
    <row r="252" spans="1:31" ht="15" customHeight="1">
      <c r="A252" s="13"/>
      <c r="B252" s="13"/>
      <c r="C252" s="14"/>
      <c r="D252" s="15"/>
      <c r="E252" s="155"/>
      <c r="F252" s="20"/>
      <c r="G252" s="17"/>
      <c r="H252" s="18"/>
      <c r="I252" s="18"/>
      <c r="J252" s="18"/>
      <c r="K252" s="18"/>
      <c r="L252" s="48"/>
      <c r="M252" s="14"/>
      <c r="N252" s="20"/>
      <c r="O252" s="18"/>
      <c r="P252" s="48"/>
      <c r="Q252" s="221"/>
      <c r="R252" s="216"/>
      <c r="S252" s="217"/>
      <c r="T252" s="102"/>
      <c r="U252" s="102"/>
      <c r="V252" s="29"/>
      <c r="W252" s="22"/>
      <c r="X252" s="23"/>
      <c r="Y252" s="15"/>
      <c r="Z252" s="20"/>
      <c r="AA252" s="119"/>
      <c r="AB252" s="20"/>
      <c r="AC252" s="20"/>
      <c r="AD252" s="223"/>
      <c r="AE252" s="23"/>
    </row>
    <row r="253" spans="1:31" ht="15" customHeight="1">
      <c r="A253" s="13"/>
      <c r="B253" s="13"/>
      <c r="C253" s="14"/>
      <c r="D253" s="15"/>
      <c r="E253" s="155"/>
      <c r="F253" s="20"/>
      <c r="G253" s="17"/>
      <c r="H253" s="18"/>
      <c r="I253" s="18"/>
      <c r="J253" s="18"/>
      <c r="K253" s="18"/>
      <c r="L253" s="48"/>
      <c r="M253" s="14"/>
      <c r="N253" s="20"/>
      <c r="O253" s="18"/>
      <c r="P253" s="48"/>
      <c r="Q253" s="219"/>
      <c r="R253" s="216"/>
      <c r="S253" s="217"/>
      <c r="T253" s="102"/>
      <c r="U253" s="102"/>
      <c r="V253" s="29"/>
      <c r="W253" s="22"/>
      <c r="X253" s="23"/>
      <c r="Y253" s="15"/>
      <c r="Z253" s="20"/>
      <c r="AA253" s="118"/>
      <c r="AB253" s="20"/>
      <c r="AC253" s="20"/>
      <c r="AD253" s="223"/>
      <c r="AE253" s="23"/>
    </row>
    <row r="254" spans="1:31" ht="15" customHeight="1">
      <c r="A254" s="13"/>
      <c r="B254" s="13"/>
      <c r="C254" s="14"/>
      <c r="D254" s="15"/>
      <c r="E254" s="241"/>
      <c r="F254" s="20"/>
      <c r="G254" s="17"/>
      <c r="H254" s="18"/>
      <c r="I254" s="18"/>
      <c r="J254" s="18"/>
      <c r="K254" s="18"/>
      <c r="L254" s="48"/>
      <c r="M254" s="14"/>
      <c r="N254" s="20"/>
      <c r="O254" s="18"/>
      <c r="P254" s="48"/>
      <c r="Q254" s="220"/>
      <c r="R254" s="216"/>
      <c r="S254" s="217"/>
      <c r="T254" s="102"/>
      <c r="U254" s="102"/>
      <c r="V254" s="29"/>
      <c r="W254" s="22"/>
      <c r="X254" s="23"/>
      <c r="Y254" s="15"/>
      <c r="Z254" s="20"/>
      <c r="AA254" s="119"/>
      <c r="AB254" s="20"/>
      <c r="AC254" s="20"/>
      <c r="AD254" s="223"/>
      <c r="AE254" s="23"/>
    </row>
    <row r="255" spans="1:31" ht="15" customHeight="1">
      <c r="A255" s="13"/>
      <c r="B255" s="13"/>
      <c r="C255" s="14"/>
      <c r="D255" s="15"/>
      <c r="E255" s="241"/>
      <c r="F255" s="20"/>
      <c r="G255" s="17"/>
      <c r="H255" s="18"/>
      <c r="I255" s="18"/>
      <c r="J255" s="18"/>
      <c r="K255" s="18"/>
      <c r="L255" s="48"/>
      <c r="M255" s="14"/>
      <c r="N255" s="278"/>
      <c r="O255" s="18"/>
      <c r="P255" s="48"/>
      <c r="Q255" s="220"/>
      <c r="R255" s="216"/>
      <c r="S255" s="217"/>
      <c r="T255" s="102"/>
      <c r="U255" s="102"/>
      <c r="V255" s="29"/>
      <c r="W255" s="22"/>
      <c r="X255" s="23"/>
      <c r="Y255" s="15"/>
      <c r="Z255" s="20"/>
      <c r="AA255" s="119"/>
      <c r="AB255" s="20"/>
      <c r="AC255" s="20"/>
      <c r="AD255" s="223"/>
      <c r="AE255" s="23"/>
    </row>
    <row r="256" spans="1:31" ht="15" customHeight="1">
      <c r="A256" s="13"/>
      <c r="B256" s="13"/>
      <c r="C256" s="14"/>
      <c r="D256" s="15"/>
      <c r="E256" s="155"/>
      <c r="F256" s="20"/>
      <c r="G256" s="17"/>
      <c r="H256" s="18"/>
      <c r="I256" s="18"/>
      <c r="J256" s="18"/>
      <c r="K256" s="18"/>
      <c r="L256" s="48"/>
      <c r="M256" s="14"/>
      <c r="N256" s="20"/>
      <c r="O256" s="18"/>
      <c r="P256" s="48"/>
      <c r="Q256" s="221"/>
      <c r="R256" s="216"/>
      <c r="S256" s="217"/>
      <c r="T256" s="102"/>
      <c r="U256" s="102"/>
      <c r="V256" s="29"/>
      <c r="W256" s="22"/>
      <c r="X256" s="23"/>
      <c r="Y256" s="15"/>
      <c r="Z256" s="20"/>
      <c r="AA256" s="118"/>
      <c r="AB256" s="20"/>
      <c r="AC256" s="20"/>
      <c r="AD256" s="223"/>
      <c r="AE256" s="23"/>
    </row>
    <row r="257" spans="1:31" ht="15" customHeight="1">
      <c r="A257" s="13"/>
      <c r="B257" s="13"/>
      <c r="C257" s="14"/>
      <c r="D257" s="15"/>
      <c r="E257" s="155"/>
      <c r="F257" s="20"/>
      <c r="G257" s="17"/>
      <c r="H257" s="15"/>
      <c r="I257" s="26"/>
      <c r="J257" s="15"/>
      <c r="K257" s="15"/>
      <c r="L257" s="48"/>
      <c r="M257" s="14"/>
      <c r="N257" s="20"/>
      <c r="O257" s="18"/>
      <c r="P257" s="48"/>
      <c r="Q257" s="215"/>
      <c r="R257" s="216"/>
      <c r="S257" s="217"/>
      <c r="T257" s="102"/>
      <c r="U257" s="102"/>
      <c r="V257" s="29"/>
      <c r="W257" s="22"/>
      <c r="X257" s="23"/>
      <c r="Y257" s="15"/>
      <c r="Z257" s="20"/>
      <c r="AA257" s="118"/>
      <c r="AB257" s="20"/>
      <c r="AC257" s="20"/>
      <c r="AD257" s="223"/>
      <c r="AE257" s="23"/>
    </row>
    <row r="258" spans="1:31" ht="15" customHeight="1">
      <c r="A258" s="13"/>
      <c r="B258" s="13"/>
      <c r="C258" s="14"/>
      <c r="D258" s="15"/>
      <c r="E258" s="252"/>
      <c r="F258" s="20"/>
      <c r="G258" s="17"/>
      <c r="H258" s="15"/>
      <c r="I258" s="15"/>
      <c r="J258" s="15"/>
      <c r="K258" s="15"/>
      <c r="L258" s="268"/>
      <c r="M258" s="14"/>
      <c r="N258" s="20"/>
      <c r="O258" s="18"/>
      <c r="P258" s="48"/>
      <c r="Q258" s="215"/>
      <c r="R258" s="216"/>
      <c r="S258" s="217"/>
      <c r="T258" s="102"/>
      <c r="U258" s="102"/>
      <c r="V258" s="29"/>
      <c r="W258" s="22"/>
      <c r="X258" s="23"/>
      <c r="Y258" s="15"/>
      <c r="Z258" s="20"/>
      <c r="AA258" s="119"/>
      <c r="AB258" s="20"/>
      <c r="AC258" s="20"/>
      <c r="AD258" s="223"/>
      <c r="AE258" s="23"/>
    </row>
    <row r="259" spans="1:31" ht="15" customHeight="1">
      <c r="A259" s="13"/>
      <c r="B259" s="13"/>
      <c r="C259" s="14"/>
      <c r="D259" s="15"/>
      <c r="E259" s="15"/>
      <c r="F259" s="20"/>
      <c r="G259" s="17"/>
      <c r="H259" s="18"/>
      <c r="I259" s="18"/>
      <c r="J259" s="18"/>
      <c r="K259" s="18"/>
      <c r="L259" s="48"/>
      <c r="M259" s="14"/>
      <c r="N259" s="20"/>
      <c r="O259" s="18"/>
      <c r="P259" s="48"/>
      <c r="Q259" s="221"/>
      <c r="R259" s="216"/>
      <c r="S259" s="217"/>
      <c r="T259" s="102"/>
      <c r="U259" s="102"/>
      <c r="V259" s="29"/>
      <c r="W259" s="22"/>
      <c r="X259" s="23"/>
      <c r="Y259" s="15"/>
      <c r="Z259" s="20"/>
      <c r="AA259" s="119"/>
      <c r="AB259" s="20"/>
      <c r="AC259" s="55"/>
      <c r="AD259" s="223"/>
      <c r="AE259" s="23"/>
    </row>
    <row r="260" spans="1:31" ht="15" customHeight="1">
      <c r="A260" s="13"/>
      <c r="B260" s="13"/>
      <c r="C260" s="14"/>
      <c r="D260" s="15"/>
      <c r="E260" s="16"/>
      <c r="F260" s="20"/>
      <c r="G260" s="17"/>
      <c r="H260" s="15"/>
      <c r="I260" s="15"/>
      <c r="J260" s="15"/>
      <c r="K260" s="15"/>
      <c r="L260" s="48"/>
      <c r="M260" s="14"/>
      <c r="N260" s="20"/>
      <c r="O260" s="18"/>
      <c r="P260" s="48"/>
      <c r="Q260" s="215"/>
      <c r="R260" s="216"/>
      <c r="S260" s="217"/>
      <c r="T260" s="102"/>
      <c r="U260" s="102"/>
      <c r="V260" s="29"/>
      <c r="W260" s="22"/>
      <c r="X260" s="23"/>
      <c r="Y260" s="15"/>
      <c r="Z260" s="20"/>
      <c r="AA260" s="118"/>
      <c r="AB260" s="20"/>
      <c r="AC260" s="20"/>
      <c r="AD260" s="223"/>
      <c r="AE260" s="23"/>
    </row>
    <row r="261" spans="1:31" ht="15" customHeight="1">
      <c r="A261" s="13"/>
      <c r="B261" s="13"/>
      <c r="C261" s="14"/>
      <c r="D261" s="15"/>
      <c r="E261" s="16"/>
      <c r="F261" s="20"/>
      <c r="G261" s="17"/>
      <c r="H261" s="15"/>
      <c r="I261" s="26"/>
      <c r="J261" s="15"/>
      <c r="K261" s="15"/>
      <c r="L261" s="48"/>
      <c r="M261" s="14"/>
      <c r="N261" s="20"/>
      <c r="O261" s="18"/>
      <c r="P261" s="48"/>
      <c r="Q261" s="215"/>
      <c r="R261" s="216"/>
      <c r="S261" s="217"/>
      <c r="T261" s="102"/>
      <c r="U261" s="102"/>
      <c r="V261" s="29"/>
      <c r="W261" s="22"/>
      <c r="X261" s="23"/>
      <c r="Y261" s="15"/>
      <c r="Z261" s="20"/>
      <c r="AA261" s="119"/>
      <c r="AB261" s="20"/>
      <c r="AC261" s="20"/>
      <c r="AD261" s="223"/>
      <c r="AE261" s="23"/>
    </row>
    <row r="262" spans="1:31" ht="15" customHeight="1">
      <c r="A262" s="13"/>
      <c r="B262" s="13"/>
      <c r="C262" s="14"/>
      <c r="D262" s="15"/>
      <c r="E262" s="15"/>
      <c r="F262" s="20"/>
      <c r="G262" s="17"/>
      <c r="H262" s="18"/>
      <c r="I262" s="18"/>
      <c r="J262" s="18"/>
      <c r="K262" s="18"/>
      <c r="L262" s="48"/>
      <c r="M262" s="14"/>
      <c r="N262" s="20"/>
      <c r="O262" s="18"/>
      <c r="P262" s="48"/>
      <c r="Q262" s="221"/>
      <c r="R262" s="216"/>
      <c r="S262" s="217"/>
      <c r="T262" s="102"/>
      <c r="U262" s="102"/>
      <c r="V262" s="29"/>
      <c r="W262" s="22"/>
      <c r="X262" s="23"/>
      <c r="Y262" s="15"/>
      <c r="Z262" s="20"/>
      <c r="AA262" s="119"/>
      <c r="AB262" s="20"/>
      <c r="AC262" s="20"/>
      <c r="AD262" s="223"/>
      <c r="AE262" s="23"/>
    </row>
    <row r="263" spans="1:31" ht="15" customHeight="1">
      <c r="A263" s="13"/>
      <c r="B263" s="13"/>
      <c r="C263" s="14"/>
      <c r="D263" s="15"/>
      <c r="E263" s="16"/>
      <c r="F263" s="20"/>
      <c r="G263" s="17"/>
      <c r="H263" s="15"/>
      <c r="I263" s="15"/>
      <c r="J263" s="15"/>
      <c r="K263" s="15"/>
      <c r="L263" s="48"/>
      <c r="M263" s="14"/>
      <c r="N263" s="20"/>
      <c r="O263" s="18"/>
      <c r="P263" s="48"/>
      <c r="Q263" s="215"/>
      <c r="R263" s="216"/>
      <c r="S263" s="217"/>
      <c r="T263" s="102"/>
      <c r="U263" s="102"/>
      <c r="V263" s="29"/>
      <c r="W263" s="22"/>
      <c r="X263" s="23"/>
      <c r="Y263" s="15"/>
      <c r="Z263" s="20"/>
      <c r="AA263" s="118"/>
      <c r="AB263" s="20"/>
      <c r="AC263" s="20"/>
      <c r="AD263" s="223"/>
      <c r="AE263" s="23"/>
    </row>
    <row r="264" spans="1:31" ht="15" customHeight="1">
      <c r="A264" s="13"/>
      <c r="B264" s="13"/>
      <c r="C264" s="14"/>
      <c r="D264" s="15"/>
      <c r="E264" s="15"/>
      <c r="F264" s="20"/>
      <c r="G264" s="17"/>
      <c r="H264" s="18"/>
      <c r="I264" s="18"/>
      <c r="J264" s="18"/>
      <c r="K264" s="18"/>
      <c r="L264" s="48"/>
      <c r="M264" s="14"/>
      <c r="N264" s="20"/>
      <c r="O264" s="18"/>
      <c r="P264" s="48"/>
      <c r="Q264" s="219"/>
      <c r="R264" s="216"/>
      <c r="S264" s="217"/>
      <c r="T264" s="102"/>
      <c r="U264" s="102"/>
      <c r="V264" s="29"/>
      <c r="W264" s="22"/>
      <c r="X264" s="23"/>
      <c r="Y264" s="15"/>
      <c r="Z264" s="20"/>
      <c r="AA264" s="118"/>
      <c r="AB264" s="20"/>
      <c r="AC264" s="20"/>
      <c r="AD264" s="223"/>
      <c r="AE264" s="23"/>
    </row>
    <row r="265" spans="1:31" ht="15" customHeight="1">
      <c r="A265" s="13"/>
      <c r="B265" s="13"/>
      <c r="C265" s="14"/>
      <c r="D265" s="15"/>
      <c r="E265" s="18"/>
      <c r="F265" s="135"/>
      <c r="G265" s="17"/>
      <c r="H265" s="18"/>
      <c r="I265" s="18"/>
      <c r="J265" s="18"/>
      <c r="K265" s="18"/>
      <c r="L265" s="48"/>
      <c r="M265" s="14"/>
      <c r="N265" s="20"/>
      <c r="O265" s="18"/>
      <c r="P265" s="48"/>
      <c r="Q265" s="220"/>
      <c r="R265" s="216"/>
      <c r="S265" s="217"/>
      <c r="T265" s="102"/>
      <c r="U265" s="102"/>
      <c r="V265" s="29"/>
      <c r="W265" s="22"/>
      <c r="X265" s="23"/>
      <c r="Y265" s="15"/>
      <c r="Z265" s="20"/>
      <c r="AA265" s="119"/>
      <c r="AB265" s="20"/>
      <c r="AC265" s="20"/>
      <c r="AD265" s="223"/>
      <c r="AE265" s="23"/>
    </row>
    <row r="266" spans="1:31" ht="15" customHeight="1">
      <c r="A266" s="13"/>
      <c r="B266" s="13"/>
      <c r="C266" s="14"/>
      <c r="D266" s="15"/>
      <c r="E266" s="14"/>
      <c r="F266" s="331"/>
      <c r="G266" s="17"/>
      <c r="H266" s="18"/>
      <c r="I266" s="18"/>
      <c r="J266" s="18"/>
      <c r="K266" s="18"/>
      <c r="L266" s="48"/>
      <c r="M266" s="14"/>
      <c r="N266" s="20"/>
      <c r="O266" s="18"/>
      <c r="P266" s="48"/>
      <c r="Q266" s="220"/>
      <c r="R266" s="216"/>
      <c r="S266" s="217"/>
      <c r="T266" s="102"/>
      <c r="U266" s="102"/>
      <c r="V266" s="29"/>
      <c r="W266" s="22"/>
      <c r="X266" s="23"/>
      <c r="Y266" s="15"/>
      <c r="Z266" s="20"/>
      <c r="AA266" s="119"/>
      <c r="AB266" s="20"/>
      <c r="AC266" s="20"/>
      <c r="AD266" s="223"/>
      <c r="AE266" s="23"/>
    </row>
    <row r="267" spans="1:31" ht="15" customHeight="1">
      <c r="A267" s="13"/>
      <c r="B267" s="13"/>
      <c r="C267" s="14"/>
      <c r="D267" s="15"/>
      <c r="E267" s="18"/>
      <c r="F267" s="325"/>
      <c r="G267" s="17"/>
      <c r="H267" s="180"/>
      <c r="I267" s="180"/>
      <c r="J267" s="180"/>
      <c r="K267" s="180"/>
      <c r="L267" s="48"/>
      <c r="M267" s="14"/>
      <c r="N267" s="20"/>
      <c r="O267" s="18"/>
      <c r="P267" s="48"/>
      <c r="Q267" s="250"/>
      <c r="R267" s="216"/>
      <c r="S267" s="217"/>
      <c r="T267" s="102"/>
      <c r="U267" s="102"/>
      <c r="V267" s="29"/>
      <c r="W267" s="22"/>
      <c r="X267" s="23"/>
      <c r="Y267" s="15"/>
      <c r="Z267" s="20"/>
      <c r="AA267" s="119"/>
      <c r="AB267" s="20"/>
      <c r="AC267" s="20"/>
      <c r="AD267" s="223"/>
      <c r="AE267" s="23"/>
    </row>
    <row r="268" spans="1:31" ht="15" customHeight="1">
      <c r="A268" s="13"/>
      <c r="B268" s="13"/>
      <c r="C268" s="14"/>
      <c r="D268" s="15"/>
      <c r="E268" s="14"/>
      <c r="F268" s="262"/>
      <c r="G268" s="17"/>
      <c r="H268" s="180"/>
      <c r="I268" s="180"/>
      <c r="J268" s="180"/>
      <c r="K268" s="180"/>
      <c r="L268" s="48"/>
      <c r="M268" s="14"/>
      <c r="N268" s="20"/>
      <c r="O268" s="18"/>
      <c r="P268" s="48"/>
      <c r="Q268" s="250"/>
      <c r="R268" s="216"/>
      <c r="S268" s="217"/>
      <c r="T268" s="102"/>
      <c r="U268" s="102"/>
      <c r="V268" s="29"/>
      <c r="W268" s="22"/>
      <c r="X268" s="23"/>
      <c r="Y268" s="15"/>
      <c r="Z268" s="20"/>
      <c r="AA268" s="119"/>
      <c r="AB268" s="20"/>
      <c r="AC268" s="20"/>
      <c r="AD268" s="223"/>
      <c r="AE268" s="23"/>
    </row>
    <row r="269" spans="1:31" ht="15" customHeight="1">
      <c r="A269" s="13"/>
      <c r="B269" s="13"/>
      <c r="C269" s="14"/>
      <c r="D269" s="15"/>
      <c r="E269" s="18"/>
      <c r="F269" s="262"/>
      <c r="G269" s="17"/>
      <c r="H269" s="180"/>
      <c r="I269" s="251"/>
      <c r="J269" s="180"/>
      <c r="K269" s="180"/>
      <c r="L269" s="48"/>
      <c r="M269" s="14"/>
      <c r="N269" s="20"/>
      <c r="O269" s="18"/>
      <c r="P269" s="48"/>
      <c r="Q269" s="250"/>
      <c r="R269" s="216"/>
      <c r="S269" s="217"/>
      <c r="T269" s="102"/>
      <c r="U269" s="102"/>
      <c r="V269" s="29"/>
      <c r="W269" s="22"/>
      <c r="X269" s="23"/>
      <c r="Y269" s="15"/>
      <c r="Z269" s="20"/>
      <c r="AA269" s="119"/>
      <c r="AB269" s="20"/>
      <c r="AC269" s="20"/>
      <c r="AD269" s="223"/>
      <c r="AE269" s="23"/>
    </row>
    <row r="270" spans="1:31" ht="15" customHeight="1">
      <c r="A270" s="13"/>
      <c r="B270" s="13"/>
      <c r="C270" s="14"/>
      <c r="D270" s="15"/>
      <c r="E270" s="15"/>
      <c r="F270" s="20"/>
      <c r="G270" s="17"/>
      <c r="H270" s="18"/>
      <c r="I270" s="18"/>
      <c r="J270" s="18"/>
      <c r="K270" s="18"/>
      <c r="L270" s="48"/>
      <c r="M270" s="14"/>
      <c r="N270" s="20"/>
      <c r="O270" s="18"/>
      <c r="P270" s="48"/>
      <c r="Q270" s="221"/>
      <c r="R270" s="216"/>
      <c r="S270" s="217"/>
      <c r="T270" s="102"/>
      <c r="U270" s="102"/>
      <c r="V270" s="29"/>
      <c r="W270" s="22"/>
      <c r="X270" s="23"/>
      <c r="Y270" s="15"/>
      <c r="Z270" s="20"/>
      <c r="AA270" s="118"/>
      <c r="AB270" s="20"/>
      <c r="AC270" s="20"/>
      <c r="AD270" s="223"/>
      <c r="AE270" s="23"/>
    </row>
    <row r="271" spans="1:31" ht="15" customHeight="1">
      <c r="A271" s="13"/>
      <c r="B271" s="13"/>
      <c r="C271" s="14"/>
      <c r="D271" s="15"/>
      <c r="E271" s="14"/>
      <c r="F271" s="135"/>
      <c r="G271" s="17"/>
      <c r="H271" s="18"/>
      <c r="I271" s="18"/>
      <c r="J271" s="18"/>
      <c r="K271" s="18"/>
      <c r="L271" s="48"/>
      <c r="M271" s="14"/>
      <c r="N271" s="20"/>
      <c r="O271" s="18"/>
      <c r="P271" s="48"/>
      <c r="Q271" s="220"/>
      <c r="R271" s="216"/>
      <c r="S271" s="217"/>
      <c r="T271" s="102"/>
      <c r="U271" s="102"/>
      <c r="V271" s="29"/>
      <c r="W271" s="22"/>
      <c r="X271" s="23"/>
      <c r="Y271" s="15"/>
      <c r="Z271" s="20"/>
      <c r="AA271" s="119"/>
      <c r="AB271" s="20"/>
      <c r="AC271" s="20"/>
      <c r="AD271" s="223"/>
      <c r="AE271" s="23"/>
    </row>
    <row r="272" spans="1:31" ht="15" customHeight="1">
      <c r="A272" s="13"/>
      <c r="B272" s="13"/>
      <c r="C272" s="14"/>
      <c r="D272" s="15"/>
      <c r="E272" s="16"/>
      <c r="F272" s="20"/>
      <c r="G272" s="17"/>
      <c r="H272" s="180"/>
      <c r="I272" s="18"/>
      <c r="J272" s="18"/>
      <c r="K272" s="18"/>
      <c r="L272" s="48"/>
      <c r="M272" s="14"/>
      <c r="N272" s="20"/>
      <c r="O272" s="18"/>
      <c r="P272" s="48"/>
      <c r="Q272" s="215"/>
      <c r="R272" s="216"/>
      <c r="S272" s="217"/>
      <c r="T272" s="102"/>
      <c r="U272" s="102"/>
      <c r="V272" s="29"/>
      <c r="W272" s="22"/>
      <c r="X272" s="23"/>
      <c r="Y272" s="15"/>
      <c r="Z272" s="20"/>
      <c r="AA272" s="119"/>
      <c r="AB272" s="20"/>
      <c r="AC272" s="20"/>
      <c r="AD272" s="223"/>
      <c r="AE272" s="23"/>
    </row>
    <row r="273" spans="1:31" ht="15" customHeight="1">
      <c r="A273" s="13"/>
      <c r="B273" s="13"/>
      <c r="C273" s="14"/>
      <c r="D273" s="15"/>
      <c r="E273" s="16"/>
      <c r="F273" s="277"/>
      <c r="G273" s="17"/>
      <c r="H273" s="180"/>
      <c r="I273" s="240"/>
      <c r="J273" s="240"/>
      <c r="K273" s="240"/>
      <c r="L273" s="48"/>
      <c r="M273" s="14"/>
      <c r="N273" s="278"/>
      <c r="O273" s="18"/>
      <c r="P273" s="48"/>
      <c r="Q273" s="266"/>
      <c r="R273" s="216"/>
      <c r="S273" s="217"/>
      <c r="T273" s="102"/>
      <c r="U273" s="102"/>
      <c r="V273" s="29"/>
      <c r="W273" s="22"/>
      <c r="X273" s="23"/>
      <c r="Y273" s="15"/>
      <c r="Z273" s="20"/>
      <c r="AA273" s="118"/>
      <c r="AB273" s="20"/>
      <c r="AC273" s="20"/>
      <c r="AD273" s="223"/>
      <c r="AE273" s="23"/>
    </row>
    <row r="274" spans="1:31" ht="15" customHeight="1">
      <c r="A274" s="13"/>
      <c r="B274" s="13"/>
      <c r="C274" s="14"/>
      <c r="D274" s="15"/>
      <c r="E274" s="16"/>
      <c r="F274" s="262"/>
      <c r="G274" s="17"/>
      <c r="H274" s="180"/>
      <c r="I274" s="180"/>
      <c r="J274" s="180"/>
      <c r="K274" s="180"/>
      <c r="L274" s="48"/>
      <c r="M274" s="14"/>
      <c r="N274" s="20"/>
      <c r="O274" s="18"/>
      <c r="P274" s="48"/>
      <c r="Q274" s="237"/>
      <c r="R274" s="216"/>
      <c r="S274" s="217"/>
      <c r="T274" s="102"/>
      <c r="U274" s="102"/>
      <c r="V274" s="29"/>
      <c r="W274" s="22"/>
      <c r="X274" s="23"/>
      <c r="Y274" s="15"/>
      <c r="Z274" s="20"/>
      <c r="AA274" s="119"/>
      <c r="AB274" s="20"/>
      <c r="AC274" s="20"/>
      <c r="AD274" s="223"/>
      <c r="AE274" s="23"/>
    </row>
    <row r="275" spans="1:31" ht="15" customHeight="1">
      <c r="A275" s="13"/>
      <c r="B275" s="13"/>
      <c r="C275" s="14"/>
      <c r="D275" s="15"/>
      <c r="E275" s="16"/>
      <c r="F275" s="262"/>
      <c r="G275" s="17"/>
      <c r="H275" s="180"/>
      <c r="I275" s="180"/>
      <c r="J275" s="180"/>
      <c r="K275" s="180"/>
      <c r="L275" s="48"/>
      <c r="M275" s="14"/>
      <c r="N275" s="20"/>
      <c r="O275" s="18"/>
      <c r="P275" s="48"/>
      <c r="Q275" s="237"/>
      <c r="R275" s="216"/>
      <c r="S275" s="217"/>
      <c r="T275" s="102"/>
      <c r="U275" s="102"/>
      <c r="V275" s="29"/>
      <c r="W275" s="22"/>
      <c r="X275" s="23"/>
      <c r="Y275" s="15"/>
      <c r="Z275" s="20"/>
      <c r="AA275" s="118"/>
      <c r="AB275" s="20"/>
      <c r="AC275" s="20"/>
      <c r="AD275" s="223"/>
      <c r="AE275" s="23"/>
    </row>
    <row r="276" spans="1:31" ht="15" customHeight="1">
      <c r="A276" s="13"/>
      <c r="B276" s="13"/>
      <c r="C276" s="14"/>
      <c r="D276" s="15"/>
      <c r="E276" s="16"/>
      <c r="F276" s="262"/>
      <c r="G276" s="17"/>
      <c r="H276" s="180"/>
      <c r="I276" s="180"/>
      <c r="J276" s="180"/>
      <c r="K276" s="180"/>
      <c r="L276" s="48"/>
      <c r="M276" s="14"/>
      <c r="N276" s="20"/>
      <c r="O276" s="18"/>
      <c r="P276" s="48"/>
      <c r="Q276" s="237"/>
      <c r="R276" s="216"/>
      <c r="S276" s="217"/>
      <c r="T276" s="102"/>
      <c r="U276" s="102"/>
      <c r="V276" s="29"/>
      <c r="W276" s="22"/>
      <c r="X276" s="23"/>
      <c r="Y276" s="15"/>
      <c r="Z276" s="20"/>
      <c r="AA276" s="118"/>
      <c r="AB276" s="20"/>
      <c r="AC276" s="20"/>
      <c r="AD276" s="223"/>
      <c r="AE276" s="23"/>
    </row>
    <row r="277" spans="1:31" ht="15" customHeight="1">
      <c r="A277" s="13"/>
      <c r="B277" s="13"/>
      <c r="C277" s="14"/>
      <c r="D277" s="15"/>
      <c r="E277" s="16"/>
      <c r="F277" s="262"/>
      <c r="G277" s="17"/>
      <c r="H277" s="180"/>
      <c r="I277" s="180"/>
      <c r="J277" s="180"/>
      <c r="K277" s="180"/>
      <c r="L277" s="268"/>
      <c r="M277" s="14"/>
      <c r="N277" s="20"/>
      <c r="O277" s="18"/>
      <c r="P277" s="48"/>
      <c r="Q277" s="237"/>
      <c r="R277" s="216"/>
      <c r="S277" s="217"/>
      <c r="T277" s="102"/>
      <c r="U277" s="102"/>
      <c r="V277" s="29"/>
      <c r="W277" s="22"/>
      <c r="X277" s="23"/>
      <c r="Y277" s="15"/>
      <c r="Z277" s="20"/>
      <c r="AA277" s="118"/>
      <c r="AB277" s="20"/>
      <c r="AC277" s="20"/>
      <c r="AD277" s="223"/>
      <c r="AE277" s="23"/>
    </row>
    <row r="278" spans="1:31" ht="15" customHeight="1">
      <c r="A278" s="13"/>
      <c r="B278" s="13"/>
      <c r="C278" s="14"/>
      <c r="D278" s="15"/>
      <c r="E278" s="16"/>
      <c r="F278" s="262"/>
      <c r="G278" s="17"/>
      <c r="H278" s="155"/>
      <c r="I278" s="155"/>
      <c r="J278" s="155"/>
      <c r="K278" s="155"/>
      <c r="L278" s="48"/>
      <c r="M278" s="14"/>
      <c r="N278" s="20"/>
      <c r="O278" s="18"/>
      <c r="P278" s="48"/>
      <c r="Q278" s="238"/>
      <c r="R278" s="216"/>
      <c r="S278" s="217"/>
      <c r="T278" s="102"/>
      <c r="U278" s="102"/>
      <c r="V278" s="29"/>
      <c r="W278" s="22"/>
      <c r="X278" s="23"/>
      <c r="Y278" s="15"/>
      <c r="Z278" s="20"/>
      <c r="AA278" s="119"/>
      <c r="AB278" s="20"/>
      <c r="AC278" s="20"/>
      <c r="AD278" s="223"/>
      <c r="AE278" s="23"/>
    </row>
    <row r="279" spans="1:31" ht="15" customHeight="1">
      <c r="A279" s="13"/>
      <c r="B279" s="13"/>
      <c r="C279" s="14"/>
      <c r="D279" s="15"/>
      <c r="E279" s="62"/>
      <c r="F279" s="262"/>
      <c r="G279" s="17"/>
      <c r="H279" s="180"/>
      <c r="I279" s="180"/>
      <c r="J279" s="180"/>
      <c r="K279" s="180"/>
      <c r="L279" s="48"/>
      <c r="M279" s="14"/>
      <c r="N279" s="20"/>
      <c r="O279" s="18"/>
      <c r="P279" s="48"/>
      <c r="Q279" s="237"/>
      <c r="R279" s="216"/>
      <c r="S279" s="217"/>
      <c r="T279" s="102"/>
      <c r="U279" s="102"/>
      <c r="V279" s="29"/>
      <c r="W279" s="22"/>
      <c r="X279" s="23"/>
      <c r="Y279" s="15"/>
      <c r="Z279" s="20"/>
      <c r="AA279" s="118"/>
      <c r="AB279" s="20"/>
      <c r="AC279" s="20"/>
      <c r="AD279" s="223"/>
      <c r="AE279" s="23"/>
    </row>
    <row r="280" spans="1:31" ht="15" customHeight="1">
      <c r="A280" s="13"/>
      <c r="B280" s="13"/>
      <c r="C280" s="14"/>
      <c r="D280" s="15"/>
      <c r="E280" s="14"/>
      <c r="F280" s="262"/>
      <c r="G280" s="17"/>
      <c r="H280" s="180"/>
      <c r="I280" s="180"/>
      <c r="J280" s="180"/>
      <c r="K280" s="180"/>
      <c r="L280" s="48"/>
      <c r="M280" s="14"/>
      <c r="N280" s="20"/>
      <c r="O280" s="18"/>
      <c r="P280" s="48"/>
      <c r="Q280" s="237"/>
      <c r="R280" s="216"/>
      <c r="S280" s="217"/>
      <c r="T280" s="102"/>
      <c r="U280" s="102"/>
      <c r="V280" s="29"/>
      <c r="W280" s="22"/>
      <c r="X280" s="23"/>
      <c r="Y280" s="15"/>
      <c r="Z280" s="20"/>
      <c r="AA280" s="118"/>
      <c r="AB280" s="20"/>
      <c r="AC280" s="20"/>
      <c r="AD280" s="223"/>
      <c r="AE280" s="23"/>
    </row>
    <row r="281" spans="1:31" ht="15" customHeight="1">
      <c r="A281" s="13"/>
      <c r="B281" s="13"/>
      <c r="C281" s="14"/>
      <c r="D281" s="15"/>
      <c r="E281" s="18"/>
      <c r="F281" s="262"/>
      <c r="G281" s="17"/>
      <c r="H281" s="180"/>
      <c r="I281" s="180"/>
      <c r="J281" s="180"/>
      <c r="K281" s="180"/>
      <c r="L281" s="48"/>
      <c r="M281" s="14"/>
      <c r="N281" s="20"/>
      <c r="O281" s="164"/>
      <c r="P281" s="48"/>
      <c r="Q281" s="237"/>
      <c r="R281" s="216"/>
      <c r="S281" s="217"/>
      <c r="T281" s="102"/>
      <c r="U281" s="102"/>
      <c r="V281" s="29"/>
      <c r="W281" s="22"/>
      <c r="X281" s="23"/>
      <c r="Y281" s="15"/>
      <c r="Z281" s="20"/>
      <c r="AA281" s="118"/>
      <c r="AB281" s="20"/>
      <c r="AC281" s="20"/>
      <c r="AD281" s="223"/>
      <c r="AE281" s="23"/>
    </row>
    <row r="282" spans="1:31" ht="15" customHeight="1">
      <c r="A282" s="13"/>
      <c r="B282" s="13"/>
      <c r="C282" s="14"/>
      <c r="D282" s="149"/>
      <c r="E282" s="282"/>
      <c r="F282" s="20"/>
      <c r="G282" s="17"/>
      <c r="H282" s="18"/>
      <c r="I282" s="18"/>
      <c r="J282" s="18"/>
      <c r="K282" s="18"/>
      <c r="L282" s="48"/>
      <c r="M282" s="14"/>
      <c r="N282" s="20"/>
      <c r="O282" s="18"/>
      <c r="P282" s="48"/>
      <c r="Q282" s="215"/>
      <c r="R282" s="216"/>
      <c r="S282" s="217"/>
      <c r="T282" s="102"/>
      <c r="U282" s="102"/>
      <c r="V282" s="29"/>
      <c r="W282" s="22"/>
      <c r="X282" s="23"/>
      <c r="Y282" s="15"/>
      <c r="Z282" s="20"/>
      <c r="AA282" s="118"/>
      <c r="AB282" s="20"/>
      <c r="AC282" s="20"/>
      <c r="AD282" s="223"/>
      <c r="AE282" s="23"/>
    </row>
    <row r="283" spans="1:31" ht="15" customHeight="1">
      <c r="A283" s="13"/>
      <c r="B283" s="13"/>
      <c r="C283" s="14"/>
      <c r="D283" s="15"/>
      <c r="E283" s="62"/>
      <c r="F283" s="20"/>
      <c r="G283" s="17"/>
      <c r="H283" s="18"/>
      <c r="I283" s="18"/>
      <c r="J283" s="18"/>
      <c r="K283" s="18"/>
      <c r="L283" s="48"/>
      <c r="M283" s="14"/>
      <c r="N283" s="20"/>
      <c r="O283" s="18"/>
      <c r="P283" s="48"/>
      <c r="Q283" s="215"/>
      <c r="R283" s="216"/>
      <c r="S283" s="217"/>
      <c r="T283" s="102"/>
      <c r="U283" s="102"/>
      <c r="V283" s="29"/>
      <c r="W283" s="22"/>
      <c r="X283" s="23"/>
      <c r="Y283" s="15"/>
      <c r="Z283" s="20"/>
      <c r="AA283" s="119"/>
      <c r="AB283" s="20"/>
      <c r="AC283" s="20"/>
      <c r="AD283" s="223"/>
      <c r="AE283" s="23"/>
    </row>
    <row r="284" spans="1:31" ht="15" customHeight="1">
      <c r="A284" s="13"/>
      <c r="B284" s="13"/>
      <c r="C284" s="14"/>
      <c r="D284" s="15"/>
      <c r="E284" s="62"/>
      <c r="F284" s="20"/>
      <c r="G284" s="17"/>
      <c r="H284" s="18"/>
      <c r="I284" s="18"/>
      <c r="J284" s="18"/>
      <c r="K284" s="18"/>
      <c r="L284" s="48"/>
      <c r="M284" s="14"/>
      <c r="N284" s="20"/>
      <c r="O284" s="18"/>
      <c r="P284" s="48"/>
      <c r="Q284" s="220"/>
      <c r="R284" s="216"/>
      <c r="S284" s="217"/>
      <c r="T284" s="102"/>
      <c r="U284" s="102"/>
      <c r="V284" s="29"/>
      <c r="W284" s="22"/>
      <c r="X284" s="23"/>
      <c r="Y284" s="15"/>
      <c r="Z284" s="20"/>
      <c r="AA284" s="118"/>
      <c r="AB284" s="20"/>
      <c r="AC284" s="20"/>
      <c r="AD284" s="223"/>
      <c r="AE284" s="23"/>
    </row>
    <row r="285" spans="1:31" ht="15" customHeight="1">
      <c r="A285" s="13"/>
      <c r="B285" s="13"/>
      <c r="C285" s="14"/>
      <c r="D285" s="15"/>
      <c r="E285" s="62"/>
      <c r="F285" s="20"/>
      <c r="G285" s="17"/>
      <c r="H285" s="18"/>
      <c r="I285" s="18"/>
      <c r="J285" s="18"/>
      <c r="K285" s="18"/>
      <c r="L285" s="48"/>
      <c r="M285" s="14"/>
      <c r="N285" s="20"/>
      <c r="O285" s="18"/>
      <c r="P285" s="48"/>
      <c r="Q285" s="215"/>
      <c r="R285" s="216"/>
      <c r="S285" s="217"/>
      <c r="T285" s="102"/>
      <c r="U285" s="102"/>
      <c r="V285" s="29"/>
      <c r="W285" s="22"/>
      <c r="X285" s="23"/>
      <c r="Y285" s="15"/>
      <c r="Z285" s="20"/>
      <c r="AA285" s="119"/>
      <c r="AB285" s="20"/>
      <c r="AC285" s="20"/>
      <c r="AD285" s="223"/>
      <c r="AE285" s="23"/>
    </row>
    <row r="286" spans="1:31" ht="15" customHeight="1">
      <c r="A286" s="13"/>
      <c r="B286" s="13"/>
      <c r="C286" s="14"/>
      <c r="D286" s="15"/>
      <c r="E286" s="15"/>
      <c r="F286" s="20"/>
      <c r="G286" s="17"/>
      <c r="H286" s="15"/>
      <c r="I286" s="15"/>
      <c r="J286" s="15"/>
      <c r="K286" s="15"/>
      <c r="L286" s="48"/>
      <c r="M286" s="14"/>
      <c r="N286" s="20"/>
      <c r="O286" s="18"/>
      <c r="P286" s="48"/>
      <c r="Q286" s="219"/>
      <c r="R286" s="216"/>
      <c r="S286" s="217"/>
      <c r="T286" s="102"/>
      <c r="U286" s="102"/>
      <c r="V286" s="29"/>
      <c r="W286" s="22"/>
      <c r="X286" s="23"/>
      <c r="Y286" s="15"/>
      <c r="Z286" s="20"/>
      <c r="AA286" s="119"/>
      <c r="AB286" s="20"/>
      <c r="AC286" s="20"/>
      <c r="AD286" s="223"/>
      <c r="AE286" s="23"/>
    </row>
    <row r="287" spans="1:31" ht="15" customHeight="1">
      <c r="A287" s="13"/>
      <c r="B287" s="13"/>
      <c r="C287" s="14"/>
      <c r="D287" s="15"/>
      <c r="E287" s="18"/>
      <c r="F287" s="121"/>
      <c r="G287" s="17"/>
      <c r="H287" s="18"/>
      <c r="I287" s="18"/>
      <c r="J287" s="18"/>
      <c r="K287" s="18"/>
      <c r="L287" s="48"/>
      <c r="M287" s="14"/>
      <c r="N287" s="20"/>
      <c r="O287" s="18"/>
      <c r="P287" s="48"/>
      <c r="Q287" s="215"/>
      <c r="R287" s="216"/>
      <c r="S287" s="217"/>
      <c r="T287" s="102"/>
      <c r="U287" s="102"/>
      <c r="V287" s="29"/>
      <c r="W287" s="22"/>
      <c r="X287" s="23"/>
      <c r="Y287" s="15"/>
      <c r="Z287" s="20"/>
      <c r="AA287" s="118"/>
      <c r="AB287" s="20"/>
      <c r="AC287" s="20"/>
      <c r="AD287" s="223"/>
      <c r="AE287" s="23"/>
    </row>
    <row r="288" spans="1:31" ht="15" customHeight="1">
      <c r="A288" s="13"/>
      <c r="B288" s="13"/>
      <c r="C288" s="14"/>
      <c r="D288" s="15"/>
      <c r="E288" s="18"/>
      <c r="F288" s="121"/>
      <c r="G288" s="17"/>
      <c r="H288" s="18"/>
      <c r="I288" s="18"/>
      <c r="J288" s="18"/>
      <c r="K288" s="18"/>
      <c r="L288" s="48"/>
      <c r="M288" s="14"/>
      <c r="N288" s="20"/>
      <c r="O288" s="18"/>
      <c r="P288" s="48"/>
      <c r="Q288" s="222"/>
      <c r="R288" s="216"/>
      <c r="S288" s="217"/>
      <c r="T288" s="102"/>
      <c r="U288" s="102"/>
      <c r="V288" s="29"/>
      <c r="W288" s="22"/>
      <c r="X288" s="23"/>
      <c r="Y288" s="15"/>
      <c r="Z288" s="20"/>
      <c r="AA288" s="118"/>
      <c r="AB288" s="20"/>
      <c r="AC288" s="20"/>
      <c r="AD288" s="223"/>
      <c r="AE288" s="23"/>
    </row>
    <row r="289" spans="1:31" ht="15" customHeight="1">
      <c r="A289" s="13"/>
      <c r="B289" s="13"/>
      <c r="C289" s="14"/>
      <c r="D289" s="15"/>
      <c r="E289" s="16"/>
      <c r="F289" s="20"/>
      <c r="G289" s="17"/>
      <c r="H289" s="18"/>
      <c r="I289" s="18"/>
      <c r="J289" s="18"/>
      <c r="K289" s="18"/>
      <c r="L289" s="48"/>
      <c r="M289" s="14"/>
      <c r="N289" s="20"/>
      <c r="O289" s="18"/>
      <c r="P289" s="48"/>
      <c r="Q289" s="215"/>
      <c r="R289" s="216"/>
      <c r="S289" s="217"/>
      <c r="T289" s="102"/>
      <c r="U289" s="102"/>
      <c r="V289" s="29"/>
      <c r="W289" s="22"/>
      <c r="X289" s="23"/>
      <c r="Y289" s="15"/>
      <c r="Z289" s="20"/>
      <c r="AA289" s="118"/>
      <c r="AB289" s="20"/>
      <c r="AC289" s="20"/>
      <c r="AD289" s="223"/>
      <c r="AE289" s="23"/>
    </row>
    <row r="290" spans="1:31" ht="15" customHeight="1">
      <c r="A290" s="13"/>
      <c r="B290" s="13"/>
      <c r="C290" s="14"/>
      <c r="D290" s="15"/>
      <c r="E290" s="62"/>
      <c r="F290" s="20"/>
      <c r="G290" s="17"/>
      <c r="H290" s="18"/>
      <c r="I290" s="18"/>
      <c r="J290" s="18"/>
      <c r="K290" s="18"/>
      <c r="L290" s="48"/>
      <c r="M290" s="14"/>
      <c r="N290" s="20"/>
      <c r="O290" s="18"/>
      <c r="P290" s="48"/>
      <c r="Q290" s="215"/>
      <c r="R290" s="216"/>
      <c r="S290" s="217"/>
      <c r="T290" s="102"/>
      <c r="U290" s="102"/>
      <c r="V290" s="29"/>
      <c r="W290" s="22"/>
      <c r="X290" s="23"/>
      <c r="Y290" s="15"/>
      <c r="Z290" s="20"/>
      <c r="AA290" s="118"/>
      <c r="AB290" s="20"/>
      <c r="AC290" s="20"/>
      <c r="AD290" s="223"/>
      <c r="AE290" s="23"/>
    </row>
    <row r="291" spans="1:31" ht="15" customHeight="1">
      <c r="A291" s="13"/>
      <c r="B291" s="13"/>
      <c r="C291" s="14"/>
      <c r="D291" s="15"/>
      <c r="E291" s="16"/>
      <c r="F291" s="20"/>
      <c r="G291" s="17"/>
      <c r="H291" s="18"/>
      <c r="I291" s="18"/>
      <c r="J291" s="18"/>
      <c r="K291" s="18"/>
      <c r="L291" s="48"/>
      <c r="M291" s="14"/>
      <c r="N291" s="20"/>
      <c r="O291" s="18"/>
      <c r="P291" s="48"/>
      <c r="Q291" s="215"/>
      <c r="R291" s="216"/>
      <c r="S291" s="217"/>
      <c r="T291" s="102"/>
      <c r="U291" s="102"/>
      <c r="V291" s="29"/>
      <c r="W291" s="22"/>
      <c r="X291" s="23"/>
      <c r="Y291" s="15"/>
      <c r="Z291" s="20"/>
      <c r="AA291" s="118"/>
      <c r="AB291" s="20"/>
      <c r="AC291" s="20"/>
      <c r="AD291" s="223"/>
      <c r="AE291" s="23"/>
    </row>
    <row r="292" spans="1:31" ht="15" customHeight="1">
      <c r="A292" s="13"/>
      <c r="B292" s="13"/>
      <c r="C292" s="14"/>
      <c r="D292" s="15"/>
      <c r="E292" s="267"/>
      <c r="F292" s="20"/>
      <c r="G292" s="17"/>
      <c r="H292" s="18"/>
      <c r="I292" s="18"/>
      <c r="J292" s="18"/>
      <c r="K292" s="18"/>
      <c r="L292" s="268"/>
      <c r="M292" s="14"/>
      <c r="N292" s="20"/>
      <c r="O292" s="18"/>
      <c r="P292" s="48"/>
      <c r="Q292" s="215"/>
      <c r="R292" s="216"/>
      <c r="S292" s="217"/>
      <c r="T292" s="102"/>
      <c r="U292" s="102"/>
      <c r="V292" s="29"/>
      <c r="W292" s="22"/>
      <c r="X292" s="23"/>
      <c r="Y292" s="15"/>
      <c r="Z292" s="20"/>
      <c r="AA292" s="119"/>
      <c r="AB292" s="20"/>
      <c r="AC292" s="20"/>
      <c r="AD292" s="223"/>
      <c r="AE292" s="23"/>
    </row>
    <row r="293" spans="1:31" ht="15" customHeight="1">
      <c r="A293" s="13"/>
      <c r="B293" s="13"/>
      <c r="C293" s="14"/>
      <c r="D293" s="15"/>
      <c r="E293" s="14"/>
      <c r="F293" s="329"/>
      <c r="G293" s="17"/>
      <c r="H293" s="18"/>
      <c r="I293" s="26"/>
      <c r="J293" s="18"/>
      <c r="K293" s="18"/>
      <c r="L293" s="48"/>
      <c r="M293" s="14"/>
      <c r="N293" s="20"/>
      <c r="O293" s="189"/>
      <c r="P293" s="48"/>
      <c r="Q293" s="215"/>
      <c r="R293" s="216"/>
      <c r="S293" s="217"/>
      <c r="T293" s="102"/>
      <c r="U293" s="102"/>
      <c r="V293" s="29"/>
      <c r="W293" s="22"/>
      <c r="X293" s="23"/>
      <c r="Y293" s="15"/>
      <c r="Z293" s="20"/>
      <c r="AA293" s="118"/>
      <c r="AB293" s="20"/>
      <c r="AC293" s="20"/>
      <c r="AD293" s="223"/>
      <c r="AE293" s="23"/>
    </row>
    <row r="294" spans="1:31" ht="15" customHeight="1">
      <c r="A294" s="13"/>
      <c r="B294" s="13"/>
      <c r="C294" s="14"/>
      <c r="D294" s="15"/>
      <c r="E294" s="16"/>
      <c r="F294" s="20"/>
      <c r="G294" s="17"/>
      <c r="H294" s="15"/>
      <c r="I294" s="26"/>
      <c r="J294" s="15"/>
      <c r="K294" s="48"/>
      <c r="L294" s="48"/>
      <c r="M294" s="14"/>
      <c r="N294" s="20"/>
      <c r="O294" s="18"/>
      <c r="P294" s="48"/>
      <c r="Q294" s="215"/>
      <c r="R294" s="216"/>
      <c r="S294" s="217"/>
      <c r="T294" s="102"/>
      <c r="U294" s="102"/>
      <c r="V294" s="29"/>
      <c r="W294" s="22"/>
      <c r="X294" s="23"/>
      <c r="Y294" s="15"/>
      <c r="Z294" s="20"/>
      <c r="AA294" s="119"/>
      <c r="AB294" s="20"/>
      <c r="AC294" s="20"/>
      <c r="AD294" s="223"/>
      <c r="AE294" s="23"/>
    </row>
    <row r="295" spans="1:31" ht="15" customHeight="1">
      <c r="A295" s="13"/>
      <c r="B295" s="13"/>
      <c r="C295" s="14"/>
      <c r="D295" s="15"/>
      <c r="E295" s="18"/>
      <c r="F295" s="20"/>
      <c r="G295" s="17"/>
      <c r="H295" s="18"/>
      <c r="I295" s="18"/>
      <c r="J295" s="18"/>
      <c r="K295" s="18"/>
      <c r="L295" s="48"/>
      <c r="M295" s="14"/>
      <c r="N295" s="20"/>
      <c r="O295" s="18"/>
      <c r="P295" s="48"/>
      <c r="Q295" s="220"/>
      <c r="R295" s="216"/>
      <c r="S295" s="217"/>
      <c r="T295" s="102"/>
      <c r="U295" s="102"/>
      <c r="V295" s="29"/>
      <c r="W295" s="22"/>
      <c r="X295" s="23"/>
      <c r="Y295" s="15"/>
      <c r="Z295" s="20"/>
      <c r="AA295" s="118"/>
      <c r="AB295" s="20"/>
      <c r="AC295" s="20"/>
      <c r="AD295" s="223"/>
      <c r="AE295" s="23"/>
    </row>
    <row r="296" spans="1:31" ht="15" customHeight="1">
      <c r="A296" s="13"/>
      <c r="B296" s="13"/>
      <c r="C296" s="14"/>
      <c r="D296" s="15"/>
      <c r="E296" s="14"/>
      <c r="F296" s="121"/>
      <c r="G296" s="17"/>
      <c r="H296" s="18"/>
      <c r="I296" s="18"/>
      <c r="J296" s="18"/>
      <c r="K296" s="18"/>
      <c r="L296" s="48"/>
      <c r="M296" s="14"/>
      <c r="N296" s="20"/>
      <c r="O296" s="18"/>
      <c r="P296" s="48"/>
      <c r="Q296" s="222"/>
      <c r="R296" s="216"/>
      <c r="S296" s="217"/>
      <c r="T296" s="102"/>
      <c r="U296" s="102"/>
      <c r="V296" s="29"/>
      <c r="W296" s="22"/>
      <c r="X296" s="23"/>
      <c r="Y296" s="15"/>
      <c r="Z296" s="20"/>
      <c r="AA296" s="118"/>
      <c r="AB296" s="20"/>
      <c r="AC296" s="20"/>
      <c r="AD296" s="223"/>
      <c r="AE296" s="23"/>
    </row>
    <row r="297" spans="1:31" ht="15" customHeight="1">
      <c r="A297" s="13"/>
      <c r="B297" s="13"/>
      <c r="C297" s="14"/>
      <c r="D297" s="15"/>
      <c r="E297" s="18"/>
      <c r="F297" s="135"/>
      <c r="G297" s="17"/>
      <c r="H297" s="18"/>
      <c r="I297" s="18"/>
      <c r="J297" s="18"/>
      <c r="K297" s="18"/>
      <c r="L297" s="48"/>
      <c r="M297" s="14"/>
      <c r="N297" s="20"/>
      <c r="O297" s="18"/>
      <c r="P297" s="48"/>
      <c r="Q297" s="220"/>
      <c r="R297" s="216"/>
      <c r="S297" s="217"/>
      <c r="T297" s="102"/>
      <c r="U297" s="102"/>
      <c r="V297" s="29"/>
      <c r="W297" s="22"/>
      <c r="X297" s="23"/>
      <c r="Y297" s="15"/>
      <c r="Z297" s="20"/>
      <c r="AA297" s="119"/>
      <c r="AB297" s="20"/>
      <c r="AC297" s="20"/>
      <c r="AD297" s="223"/>
      <c r="AE297" s="23"/>
    </row>
    <row r="298" spans="1:31" ht="15" customHeight="1">
      <c r="A298" s="13"/>
      <c r="B298" s="13"/>
      <c r="C298" s="14"/>
      <c r="D298" s="15"/>
      <c r="E298" s="16"/>
      <c r="F298" s="20"/>
      <c r="G298" s="17"/>
      <c r="H298" s="18"/>
      <c r="I298" s="18"/>
      <c r="J298" s="18"/>
      <c r="K298" s="18"/>
      <c r="L298" s="48"/>
      <c r="M298" s="14"/>
      <c r="N298" s="20"/>
      <c r="O298" s="18"/>
      <c r="P298" s="48"/>
      <c r="Q298" s="219"/>
      <c r="R298" s="216"/>
      <c r="S298" s="217"/>
      <c r="T298" s="102"/>
      <c r="U298" s="102"/>
      <c r="V298" s="29"/>
      <c r="W298" s="22"/>
      <c r="X298" s="23"/>
      <c r="Y298" s="15"/>
      <c r="Z298" s="135"/>
      <c r="AA298" s="118"/>
      <c r="AB298" s="20"/>
      <c r="AC298" s="20"/>
      <c r="AD298" s="223"/>
      <c r="AE298" s="23"/>
    </row>
    <row r="299" spans="1:31" ht="15" customHeight="1">
      <c r="A299" s="13"/>
      <c r="B299" s="13"/>
      <c r="C299" s="14"/>
      <c r="D299" s="15"/>
      <c r="E299" s="16"/>
      <c r="F299" s="20"/>
      <c r="G299" s="17"/>
      <c r="H299" s="18"/>
      <c r="I299" s="18"/>
      <c r="J299" s="18"/>
      <c r="K299" s="18"/>
      <c r="L299" s="48"/>
      <c r="M299" s="14"/>
      <c r="N299" s="20"/>
      <c r="O299" s="18"/>
      <c r="P299" s="48"/>
      <c r="Q299" s="219"/>
      <c r="R299" s="216"/>
      <c r="S299" s="217"/>
      <c r="T299" s="102"/>
      <c r="U299" s="102"/>
      <c r="V299" s="29"/>
      <c r="W299" s="22"/>
      <c r="X299" s="23"/>
      <c r="Y299" s="15"/>
      <c r="Z299" s="135"/>
      <c r="AA299" s="118"/>
      <c r="AB299" s="20"/>
      <c r="AC299" s="20"/>
      <c r="AD299" s="223"/>
      <c r="AE299" s="23"/>
    </row>
    <row r="300" spans="1:31" ht="15" customHeight="1">
      <c r="A300" s="13"/>
      <c r="B300" s="13"/>
      <c r="C300" s="14"/>
      <c r="D300" s="15"/>
      <c r="E300" s="18"/>
      <c r="F300" s="135"/>
      <c r="G300" s="17"/>
      <c r="H300" s="18"/>
      <c r="I300" s="18"/>
      <c r="J300" s="18"/>
      <c r="K300" s="18"/>
      <c r="L300" s="48"/>
      <c r="M300" s="14"/>
      <c r="N300" s="20"/>
      <c r="O300" s="18"/>
      <c r="P300" s="48"/>
      <c r="Q300" s="220"/>
      <c r="R300" s="216"/>
      <c r="S300" s="217"/>
      <c r="T300" s="102"/>
      <c r="U300" s="102"/>
      <c r="V300" s="29"/>
      <c r="W300" s="22"/>
      <c r="X300" s="23"/>
      <c r="Y300" s="15"/>
      <c r="Z300" s="20"/>
      <c r="AA300" s="118"/>
      <c r="AB300" s="20"/>
      <c r="AC300" s="20"/>
      <c r="AD300" s="223"/>
      <c r="AE300" s="23"/>
    </row>
    <row r="301" spans="1:31" ht="15" customHeight="1">
      <c r="A301" s="13"/>
      <c r="B301" s="13"/>
      <c r="C301" s="14"/>
      <c r="D301" s="15"/>
      <c r="E301" s="62"/>
      <c r="F301" s="20"/>
      <c r="G301" s="17"/>
      <c r="H301" s="18"/>
      <c r="I301" s="18"/>
      <c r="J301" s="18"/>
      <c r="K301" s="18"/>
      <c r="L301" s="48"/>
      <c r="M301" s="14"/>
      <c r="N301" s="20"/>
      <c r="O301" s="18"/>
      <c r="P301" s="48"/>
      <c r="Q301" s="215"/>
      <c r="R301" s="216"/>
      <c r="S301" s="217"/>
      <c r="T301" s="102"/>
      <c r="U301" s="102"/>
      <c r="V301" s="29"/>
      <c r="W301" s="22"/>
      <c r="X301" s="23"/>
      <c r="Y301" s="15"/>
      <c r="Z301" s="20"/>
      <c r="AA301" s="118"/>
      <c r="AB301" s="20"/>
      <c r="AC301" s="20"/>
      <c r="AD301" s="223"/>
      <c r="AE301" s="23"/>
    </row>
    <row r="302" spans="1:31" ht="15" customHeight="1">
      <c r="A302" s="13"/>
      <c r="B302" s="13"/>
      <c r="C302" s="14"/>
      <c r="D302" s="15"/>
      <c r="E302" s="14"/>
      <c r="F302" s="135"/>
      <c r="G302" s="17"/>
      <c r="H302" s="18"/>
      <c r="I302" s="18"/>
      <c r="J302" s="18"/>
      <c r="K302" s="18"/>
      <c r="L302" s="48"/>
      <c r="M302" s="14"/>
      <c r="N302" s="20"/>
      <c r="O302" s="18"/>
      <c r="P302" s="48"/>
      <c r="Q302" s="220"/>
      <c r="R302" s="216"/>
      <c r="S302" s="217"/>
      <c r="T302" s="102"/>
      <c r="U302" s="102"/>
      <c r="V302" s="29"/>
      <c r="W302" s="22"/>
      <c r="X302" s="23"/>
      <c r="Y302" s="15"/>
      <c r="Z302" s="20"/>
      <c r="AA302" s="118"/>
      <c r="AB302" s="20"/>
      <c r="AC302" s="20"/>
      <c r="AD302" s="223"/>
      <c r="AE302" s="23"/>
    </row>
    <row r="303" spans="1:31" ht="15" customHeight="1">
      <c r="A303" s="13"/>
      <c r="B303" s="13"/>
      <c r="C303" s="14"/>
      <c r="D303" s="15"/>
      <c r="E303" s="14"/>
      <c r="F303" s="277"/>
      <c r="G303" s="17"/>
      <c r="H303" s="240"/>
      <c r="I303" s="240"/>
      <c r="J303" s="240"/>
      <c r="K303" s="240"/>
      <c r="L303" s="48"/>
      <c r="M303" s="14"/>
      <c r="N303" s="278"/>
      <c r="O303" s="18"/>
      <c r="P303" s="48"/>
      <c r="Q303" s="266"/>
      <c r="R303" s="216"/>
      <c r="S303" s="217"/>
      <c r="T303" s="102"/>
      <c r="U303" s="102"/>
      <c r="V303" s="29"/>
      <c r="W303" s="22"/>
      <c r="X303" s="23"/>
      <c r="Y303" s="15"/>
      <c r="Z303" s="20"/>
      <c r="AA303" s="118"/>
      <c r="AB303" s="20"/>
      <c r="AC303" s="20"/>
      <c r="AD303" s="223"/>
      <c r="AE303" s="23"/>
    </row>
    <row r="304" spans="1:31" ht="15" customHeight="1">
      <c r="A304" s="13"/>
      <c r="B304" s="13"/>
      <c r="C304" s="14"/>
      <c r="D304" s="15"/>
      <c r="E304" s="15"/>
      <c r="F304" s="262"/>
      <c r="G304" s="17"/>
      <c r="H304" s="155"/>
      <c r="I304" s="155"/>
      <c r="J304" s="155"/>
      <c r="K304" s="155"/>
      <c r="L304" s="48"/>
      <c r="M304" s="14"/>
      <c r="N304" s="20"/>
      <c r="O304" s="18"/>
      <c r="P304" s="48"/>
      <c r="Q304" s="238"/>
      <c r="R304" s="216"/>
      <c r="S304" s="217"/>
      <c r="T304" s="102"/>
      <c r="U304" s="102"/>
      <c r="V304" s="29"/>
      <c r="W304" s="22"/>
      <c r="X304" s="23"/>
      <c r="Y304" s="15"/>
      <c r="Z304" s="20"/>
      <c r="AA304" s="119"/>
      <c r="AB304" s="20"/>
      <c r="AC304" s="20"/>
      <c r="AD304" s="223"/>
      <c r="AE304" s="23"/>
    </row>
    <row r="305" spans="1:31" ht="15" customHeight="1">
      <c r="A305" s="13"/>
      <c r="B305" s="13"/>
      <c r="C305" s="14"/>
      <c r="D305" s="149"/>
      <c r="E305" s="322"/>
      <c r="F305" s="20"/>
      <c r="G305" s="17"/>
      <c r="H305" s="18"/>
      <c r="I305" s="18"/>
      <c r="J305" s="18"/>
      <c r="K305" s="18"/>
      <c r="L305" s="48"/>
      <c r="M305" s="14"/>
      <c r="N305" s="20"/>
      <c r="O305" s="18"/>
      <c r="P305" s="48"/>
      <c r="Q305" s="215"/>
      <c r="R305" s="216"/>
      <c r="S305" s="217"/>
      <c r="T305" s="102"/>
      <c r="U305" s="102"/>
      <c r="V305" s="29"/>
      <c r="W305" s="22"/>
      <c r="X305" s="23"/>
      <c r="Y305" s="15"/>
      <c r="Z305" s="20"/>
      <c r="AA305" s="119"/>
      <c r="AB305" s="20"/>
      <c r="AC305" s="20"/>
      <c r="AD305" s="223"/>
      <c r="AE305" s="23"/>
    </row>
    <row r="306" spans="1:31" ht="15" customHeight="1">
      <c r="A306" s="13"/>
      <c r="B306" s="13"/>
      <c r="C306" s="14"/>
      <c r="D306" s="15"/>
      <c r="E306" s="16"/>
      <c r="F306" s="20"/>
      <c r="G306" s="17"/>
      <c r="H306" s="18"/>
      <c r="I306" s="18"/>
      <c r="J306" s="18"/>
      <c r="K306" s="18"/>
      <c r="L306" s="48"/>
      <c r="M306" s="14"/>
      <c r="N306" s="20"/>
      <c r="O306" s="18"/>
      <c r="P306" s="48"/>
      <c r="Q306" s="215"/>
      <c r="R306" s="216"/>
      <c r="S306" s="217"/>
      <c r="T306" s="102"/>
      <c r="U306" s="102"/>
      <c r="V306" s="29"/>
      <c r="W306" s="22"/>
      <c r="X306" s="23"/>
      <c r="Y306" s="15"/>
      <c r="Z306" s="20"/>
      <c r="AA306" s="118"/>
      <c r="AB306" s="20"/>
      <c r="AC306" s="20"/>
      <c r="AD306" s="223"/>
      <c r="AE306" s="23"/>
    </row>
    <row r="307" spans="1:31" ht="15" customHeight="1">
      <c r="A307" s="13"/>
      <c r="B307" s="13"/>
      <c r="C307" s="14"/>
      <c r="D307" s="15"/>
      <c r="E307" s="16"/>
      <c r="F307" s="20"/>
      <c r="G307" s="17"/>
      <c r="H307" s="18"/>
      <c r="I307" s="18"/>
      <c r="J307" s="18"/>
      <c r="K307" s="18"/>
      <c r="L307" s="48"/>
      <c r="M307" s="14"/>
      <c r="N307" s="20"/>
      <c r="O307" s="18"/>
      <c r="P307" s="48"/>
      <c r="Q307" s="215"/>
      <c r="R307" s="216"/>
      <c r="S307" s="217"/>
      <c r="T307" s="102"/>
      <c r="U307" s="102"/>
      <c r="V307" s="29"/>
      <c r="W307" s="22"/>
      <c r="X307" s="23"/>
      <c r="Y307" s="15"/>
      <c r="Z307" s="20"/>
      <c r="AA307" s="119"/>
      <c r="AB307" s="20"/>
      <c r="AC307" s="20"/>
      <c r="AD307" s="223"/>
      <c r="AE307" s="23"/>
    </row>
    <row r="308" spans="1:31" ht="15" customHeight="1">
      <c r="A308" s="13"/>
      <c r="B308" s="13"/>
      <c r="C308" s="14"/>
      <c r="D308" s="15"/>
      <c r="E308" s="15"/>
      <c r="F308" s="262"/>
      <c r="G308" s="17"/>
      <c r="H308" s="180"/>
      <c r="I308" s="180"/>
      <c r="J308" s="180"/>
      <c r="K308" s="180"/>
      <c r="L308" s="48"/>
      <c r="M308" s="14"/>
      <c r="N308" s="20"/>
      <c r="O308" s="18"/>
      <c r="P308" s="48"/>
      <c r="Q308" s="238"/>
      <c r="R308" s="216"/>
      <c r="S308" s="217"/>
      <c r="T308" s="102"/>
      <c r="U308" s="102"/>
      <c r="V308" s="29"/>
      <c r="W308" s="22"/>
      <c r="X308" s="23"/>
      <c r="Y308" s="15"/>
      <c r="Z308" s="20"/>
      <c r="AA308" s="119"/>
      <c r="AB308" s="20"/>
      <c r="AC308" s="20"/>
      <c r="AD308" s="223"/>
      <c r="AE308" s="23"/>
    </row>
    <row r="309" spans="1:31" ht="15" customHeight="1">
      <c r="A309" s="13"/>
      <c r="B309" s="13"/>
      <c r="C309" s="14"/>
      <c r="D309" s="15"/>
      <c r="E309" s="62"/>
      <c r="F309" s="262"/>
      <c r="G309" s="17"/>
      <c r="H309" s="180"/>
      <c r="I309" s="180"/>
      <c r="J309" s="180"/>
      <c r="K309" s="180"/>
      <c r="L309" s="48"/>
      <c r="M309" s="14"/>
      <c r="N309" s="20"/>
      <c r="O309" s="18"/>
      <c r="P309" s="48"/>
      <c r="Q309" s="237"/>
      <c r="R309" s="216"/>
      <c r="S309" s="217"/>
      <c r="T309" s="102"/>
      <c r="U309" s="102"/>
      <c r="V309" s="29"/>
      <c r="W309" s="22"/>
      <c r="X309" s="23"/>
      <c r="Y309" s="15"/>
      <c r="Z309" s="20"/>
      <c r="AA309" s="119"/>
      <c r="AB309" s="20"/>
      <c r="AC309" s="20"/>
      <c r="AD309" s="223"/>
      <c r="AE309" s="23"/>
    </row>
    <row r="310" spans="1:31" ht="15" customHeight="1">
      <c r="A310" s="13"/>
      <c r="B310" s="13"/>
      <c r="C310" s="14"/>
      <c r="D310" s="15"/>
      <c r="E310" s="16"/>
      <c r="F310" s="262"/>
      <c r="G310" s="17"/>
      <c r="H310" s="180"/>
      <c r="I310" s="180"/>
      <c r="J310" s="180"/>
      <c r="K310" s="180"/>
      <c r="L310" s="48"/>
      <c r="M310" s="14"/>
      <c r="N310" s="20"/>
      <c r="O310" s="18"/>
      <c r="P310" s="48"/>
      <c r="Q310" s="237"/>
      <c r="R310" s="216"/>
      <c r="S310" s="217"/>
      <c r="T310" s="102"/>
      <c r="U310" s="102"/>
      <c r="V310" s="29"/>
      <c r="W310" s="22"/>
      <c r="X310" s="23"/>
      <c r="Y310" s="15"/>
      <c r="Z310" s="20"/>
      <c r="AA310" s="118"/>
      <c r="AB310" s="20"/>
      <c r="AC310" s="20"/>
      <c r="AD310" s="223"/>
      <c r="AE310" s="23"/>
    </row>
    <row r="311" spans="1:31" ht="15" customHeight="1">
      <c r="A311" s="13"/>
      <c r="B311" s="13"/>
      <c r="C311" s="14"/>
      <c r="D311" s="15"/>
      <c r="E311" s="16"/>
      <c r="F311" s="262"/>
      <c r="G311" s="17"/>
      <c r="H311" s="180"/>
      <c r="I311" s="180"/>
      <c r="J311" s="180"/>
      <c r="K311" s="74"/>
      <c r="L311" s="48"/>
      <c r="M311" s="14"/>
      <c r="N311" s="20"/>
      <c r="O311" s="18"/>
      <c r="P311" s="48"/>
      <c r="Q311" s="237"/>
      <c r="R311" s="216"/>
      <c r="S311" s="217"/>
      <c r="T311" s="102"/>
      <c r="U311" s="102"/>
      <c r="V311" s="29"/>
      <c r="W311" s="22"/>
      <c r="X311" s="23"/>
      <c r="Y311" s="15"/>
      <c r="Z311" s="20"/>
      <c r="AA311" s="118"/>
      <c r="AB311" s="20"/>
      <c r="AC311" s="20"/>
      <c r="AD311" s="223"/>
      <c r="AE311" s="23"/>
    </row>
    <row r="312" spans="1:31" ht="15" customHeight="1">
      <c r="A312" s="13"/>
      <c r="B312" s="13"/>
      <c r="C312" s="14"/>
      <c r="D312" s="15"/>
      <c r="E312" s="16"/>
      <c r="F312" s="262"/>
      <c r="G312" s="17"/>
      <c r="H312" s="180"/>
      <c r="I312" s="180"/>
      <c r="J312" s="180"/>
      <c r="K312" s="180"/>
      <c r="L312" s="48"/>
      <c r="M312" s="14"/>
      <c r="N312" s="20"/>
      <c r="O312" s="18"/>
      <c r="P312" s="48"/>
      <c r="Q312" s="250"/>
      <c r="R312" s="216"/>
      <c r="S312" s="217"/>
      <c r="T312" s="102"/>
      <c r="U312" s="102"/>
      <c r="V312" s="29"/>
      <c r="W312" s="22"/>
      <c r="X312" s="23"/>
      <c r="Y312" s="15"/>
      <c r="Z312" s="20"/>
      <c r="AA312" s="118"/>
      <c r="AB312" s="20"/>
      <c r="AC312" s="20"/>
      <c r="AD312" s="223"/>
      <c r="AE312" s="23"/>
    </row>
    <row r="313" spans="1:31" ht="15" customHeight="1">
      <c r="A313" s="13"/>
      <c r="B313" s="13"/>
      <c r="C313" s="14"/>
      <c r="D313" s="15"/>
      <c r="E313" s="62"/>
      <c r="F313" s="328"/>
      <c r="G313" s="17"/>
      <c r="H313" s="180"/>
      <c r="I313" s="180"/>
      <c r="J313" s="180"/>
      <c r="K313" s="180"/>
      <c r="L313" s="48"/>
      <c r="M313" s="14"/>
      <c r="N313" s="20"/>
      <c r="O313" s="18"/>
      <c r="P313" s="48"/>
      <c r="Q313" s="237"/>
      <c r="R313" s="216"/>
      <c r="S313" s="217"/>
      <c r="T313" s="102"/>
      <c r="U313" s="102"/>
      <c r="V313" s="29"/>
      <c r="W313" s="22"/>
      <c r="X313" s="23"/>
      <c r="Y313" s="15"/>
      <c r="Z313" s="20"/>
      <c r="AA313" s="119"/>
      <c r="AB313" s="20"/>
      <c r="AC313" s="20"/>
      <c r="AD313" s="223"/>
      <c r="AE313" s="23"/>
    </row>
    <row r="314" spans="1:31" ht="15" customHeight="1">
      <c r="A314" s="13"/>
      <c r="B314" s="13"/>
      <c r="C314" s="14"/>
      <c r="D314" s="149"/>
      <c r="E314" s="282"/>
      <c r="F314" s="20"/>
      <c r="G314" s="17"/>
      <c r="H314" s="18"/>
      <c r="I314" s="18"/>
      <c r="J314" s="18"/>
      <c r="K314" s="18"/>
      <c r="L314" s="48"/>
      <c r="M314" s="14"/>
      <c r="N314" s="20"/>
      <c r="O314" s="18"/>
      <c r="P314" s="48"/>
      <c r="Q314" s="215"/>
      <c r="R314" s="216"/>
      <c r="S314" s="217"/>
      <c r="T314" s="102"/>
      <c r="U314" s="102"/>
      <c r="V314" s="29"/>
      <c r="W314" s="22"/>
      <c r="X314" s="23"/>
      <c r="Y314" s="15"/>
      <c r="Z314" s="20"/>
      <c r="AA314" s="118"/>
      <c r="AB314" s="20"/>
      <c r="AC314" s="20"/>
      <c r="AD314" s="223"/>
      <c r="AE314" s="23"/>
    </row>
    <row r="315" spans="1:31" ht="15" customHeight="1">
      <c r="A315" s="13"/>
      <c r="B315" s="13"/>
      <c r="C315" s="14"/>
      <c r="D315" s="15"/>
      <c r="E315" s="62"/>
      <c r="F315" s="20"/>
      <c r="G315" s="17"/>
      <c r="H315" s="18"/>
      <c r="I315" s="18"/>
      <c r="J315" s="18"/>
      <c r="K315" s="18"/>
      <c r="L315" s="48"/>
      <c r="M315" s="14"/>
      <c r="N315" s="20"/>
      <c r="O315" s="18"/>
      <c r="P315" s="48"/>
      <c r="Q315" s="215"/>
      <c r="R315" s="216"/>
      <c r="S315" s="217"/>
      <c r="T315" s="102"/>
      <c r="U315" s="102"/>
      <c r="V315" s="29"/>
      <c r="W315" s="22"/>
      <c r="X315" s="23"/>
      <c r="Y315" s="15"/>
      <c r="Z315" s="20"/>
      <c r="AA315" s="118"/>
      <c r="AB315" s="20"/>
      <c r="AC315" s="20"/>
      <c r="AD315" s="223"/>
      <c r="AE315" s="23"/>
    </row>
    <row r="316" spans="1:31" ht="15" customHeight="1">
      <c r="A316" s="13"/>
      <c r="B316" s="13"/>
      <c r="C316" s="14"/>
      <c r="D316" s="15"/>
      <c r="E316" s="16"/>
      <c r="F316" s="20"/>
      <c r="G316" s="17"/>
      <c r="H316" s="18"/>
      <c r="I316" s="18"/>
      <c r="J316" s="18"/>
      <c r="K316" s="18"/>
      <c r="L316" s="48"/>
      <c r="M316" s="14"/>
      <c r="N316" s="20"/>
      <c r="O316" s="18"/>
      <c r="P316" s="48"/>
      <c r="Q316" s="219"/>
      <c r="R316" s="216"/>
      <c r="S316" s="217"/>
      <c r="T316" s="102"/>
      <c r="U316" s="102"/>
      <c r="V316" s="29"/>
      <c r="W316" s="22"/>
      <c r="X316" s="23"/>
      <c r="Y316" s="15"/>
      <c r="Z316" s="20"/>
      <c r="AA316" s="119"/>
      <c r="AB316" s="20"/>
      <c r="AC316" s="20"/>
      <c r="AD316" s="223"/>
      <c r="AE316" s="23"/>
    </row>
    <row r="317" spans="1:31" ht="15" customHeight="1">
      <c r="A317" s="13"/>
      <c r="B317" s="13"/>
      <c r="C317" s="14"/>
      <c r="D317" s="15"/>
      <c r="E317" s="16"/>
      <c r="F317" s="20"/>
      <c r="G317" s="17"/>
      <c r="H317" s="18"/>
      <c r="I317" s="18"/>
      <c r="J317" s="18"/>
      <c r="K317" s="18"/>
      <c r="L317" s="48"/>
      <c r="M317" s="14"/>
      <c r="N317" s="20"/>
      <c r="O317" s="18"/>
      <c r="P317" s="48"/>
      <c r="Q317" s="215"/>
      <c r="R317" s="216"/>
      <c r="S317" s="217"/>
      <c r="T317" s="102"/>
      <c r="U317" s="102"/>
      <c r="V317" s="29"/>
      <c r="W317" s="22"/>
      <c r="X317" s="23"/>
      <c r="Y317" s="15"/>
      <c r="Z317" s="20"/>
      <c r="AA317" s="118"/>
      <c r="AB317" s="20"/>
      <c r="AC317" s="20"/>
      <c r="AD317" s="223"/>
      <c r="AE317" s="23"/>
    </row>
    <row r="318" spans="1:31" ht="15" customHeight="1">
      <c r="A318" s="13"/>
      <c r="B318" s="13"/>
      <c r="C318" s="14"/>
      <c r="D318" s="15"/>
      <c r="E318" s="14"/>
      <c r="F318" s="135"/>
      <c r="G318" s="17"/>
      <c r="H318" s="18"/>
      <c r="I318" s="18"/>
      <c r="J318" s="18"/>
      <c r="K318" s="18"/>
      <c r="L318" s="48"/>
      <c r="M318" s="14"/>
      <c r="N318" s="20"/>
      <c r="O318" s="18"/>
      <c r="P318" s="48"/>
      <c r="Q318" s="220"/>
      <c r="R318" s="216"/>
      <c r="S318" s="217"/>
      <c r="T318" s="102"/>
      <c r="U318" s="102"/>
      <c r="V318" s="29"/>
      <c r="W318" s="22"/>
      <c r="X318" s="23"/>
      <c r="Y318" s="15"/>
      <c r="Z318" s="20"/>
      <c r="AA318" s="118"/>
      <c r="AB318" s="20"/>
      <c r="AC318" s="20"/>
      <c r="AD318" s="223"/>
      <c r="AE318" s="23"/>
    </row>
    <row r="319" spans="1:31" ht="15" customHeight="1">
      <c r="A319" s="13"/>
      <c r="B319" s="13"/>
      <c r="C319" s="14"/>
      <c r="D319" s="15"/>
      <c r="E319" s="14"/>
      <c r="F319" s="135"/>
      <c r="G319" s="17"/>
      <c r="H319" s="18"/>
      <c r="I319" s="18"/>
      <c r="J319" s="18"/>
      <c r="K319" s="18"/>
      <c r="L319" s="48"/>
      <c r="M319" s="14"/>
      <c r="N319" s="20"/>
      <c r="O319" s="18"/>
      <c r="P319" s="48"/>
      <c r="Q319" s="220"/>
      <c r="R319" s="216"/>
      <c r="S319" s="217"/>
      <c r="T319" s="102"/>
      <c r="U319" s="102"/>
      <c r="V319" s="29"/>
      <c r="W319" s="22"/>
      <c r="X319" s="23"/>
      <c r="Y319" s="15"/>
      <c r="Z319" s="20"/>
      <c r="AA319" s="118"/>
      <c r="AB319" s="20"/>
      <c r="AC319" s="20"/>
      <c r="AD319" s="223"/>
      <c r="AE319" s="23"/>
    </row>
    <row r="320" spans="1:31" ht="15" customHeight="1">
      <c r="A320" s="13"/>
      <c r="B320" s="13"/>
      <c r="C320" s="14"/>
      <c r="D320" s="15"/>
      <c r="E320" s="62"/>
      <c r="F320" s="20"/>
      <c r="G320" s="17"/>
      <c r="H320" s="18"/>
      <c r="I320" s="18"/>
      <c r="J320" s="18"/>
      <c r="K320" s="18"/>
      <c r="L320" s="48"/>
      <c r="M320" s="14"/>
      <c r="N320" s="20"/>
      <c r="O320" s="18"/>
      <c r="P320" s="48"/>
      <c r="Q320" s="215"/>
      <c r="R320" s="216"/>
      <c r="S320" s="217"/>
      <c r="T320" s="102"/>
      <c r="U320" s="102"/>
      <c r="V320" s="29"/>
      <c r="W320" s="22"/>
      <c r="X320" s="23"/>
      <c r="Y320" s="15"/>
      <c r="Z320" s="20"/>
      <c r="AA320" s="118"/>
      <c r="AB320" s="20"/>
      <c r="AC320" s="20"/>
      <c r="AD320" s="223"/>
      <c r="AE320" s="23"/>
    </row>
    <row r="321" spans="1:31" ht="15" customHeight="1">
      <c r="A321" s="13"/>
      <c r="B321" s="13"/>
      <c r="C321" s="14"/>
      <c r="D321" s="15"/>
      <c r="E321" s="62"/>
      <c r="F321" s="20"/>
      <c r="G321" s="17"/>
      <c r="H321" s="18"/>
      <c r="I321" s="18"/>
      <c r="J321" s="18"/>
      <c r="K321" s="18"/>
      <c r="L321" s="48"/>
      <c r="M321" s="14"/>
      <c r="N321" s="20"/>
      <c r="O321" s="18"/>
      <c r="P321" s="48"/>
      <c r="Q321" s="215"/>
      <c r="R321" s="216"/>
      <c r="S321" s="217"/>
      <c r="T321" s="102"/>
      <c r="U321" s="102"/>
      <c r="V321" s="29"/>
      <c r="W321" s="22"/>
      <c r="X321" s="23"/>
      <c r="Y321" s="15"/>
      <c r="Z321" s="20"/>
      <c r="AA321" s="119"/>
      <c r="AB321" s="20"/>
      <c r="AC321" s="20"/>
      <c r="AD321" s="223"/>
      <c r="AE321" s="23"/>
    </row>
    <row r="322" spans="1:31" ht="15" customHeight="1">
      <c r="A322" s="13"/>
      <c r="B322" s="13"/>
      <c r="C322" s="14"/>
      <c r="D322" s="15"/>
      <c r="E322" s="14"/>
      <c r="F322" s="135"/>
      <c r="G322" s="17"/>
      <c r="H322" s="18"/>
      <c r="I322" s="18"/>
      <c r="J322" s="18"/>
      <c r="K322" s="18"/>
      <c r="L322" s="48"/>
      <c r="M322" s="14"/>
      <c r="N322" s="20"/>
      <c r="O322" s="18"/>
      <c r="P322" s="48"/>
      <c r="Q322" s="220"/>
      <c r="R322" s="216"/>
      <c r="S322" s="217"/>
      <c r="T322" s="102"/>
      <c r="U322" s="102"/>
      <c r="V322" s="29"/>
      <c r="W322" s="22"/>
      <c r="X322" s="23"/>
      <c r="Y322" s="15"/>
      <c r="Z322" s="20"/>
      <c r="AA322" s="118"/>
      <c r="AB322" s="20"/>
      <c r="AC322" s="20"/>
      <c r="AD322" s="223"/>
      <c r="AE322" s="23"/>
    </row>
    <row r="323" spans="1:31" ht="15" customHeight="1">
      <c r="A323" s="13"/>
      <c r="B323" s="13"/>
      <c r="C323" s="14"/>
      <c r="D323" s="15"/>
      <c r="E323" s="62"/>
      <c r="F323" s="20"/>
      <c r="G323" s="17"/>
      <c r="H323" s="18"/>
      <c r="I323" s="18"/>
      <c r="J323" s="18"/>
      <c r="K323" s="18"/>
      <c r="L323" s="48"/>
      <c r="M323" s="14"/>
      <c r="N323" s="20"/>
      <c r="O323" s="18"/>
      <c r="P323" s="48"/>
      <c r="Q323" s="215"/>
      <c r="R323" s="216"/>
      <c r="S323" s="217"/>
      <c r="T323" s="102"/>
      <c r="U323" s="102"/>
      <c r="V323" s="29"/>
      <c r="W323" s="22"/>
      <c r="X323" s="23"/>
      <c r="Y323" s="15"/>
      <c r="Z323" s="20"/>
      <c r="AA323" s="118"/>
      <c r="AB323" s="20"/>
      <c r="AC323" s="20"/>
      <c r="AD323" s="223"/>
      <c r="AE323" s="23"/>
    </row>
    <row r="324" spans="1:31" ht="15" customHeight="1">
      <c r="A324" s="13"/>
      <c r="B324" s="13"/>
      <c r="C324" s="14"/>
      <c r="D324" s="15"/>
      <c r="E324" s="16"/>
      <c r="F324" s="262"/>
      <c r="G324" s="17"/>
      <c r="H324" s="281"/>
      <c r="I324" s="281"/>
      <c r="J324" s="281"/>
      <c r="K324" s="281"/>
      <c r="L324" s="48"/>
      <c r="M324" s="14"/>
      <c r="N324" s="20"/>
      <c r="O324" s="18"/>
      <c r="P324" s="48"/>
      <c r="Q324" s="284"/>
      <c r="R324" s="216"/>
      <c r="S324" s="217"/>
      <c r="T324" s="102"/>
      <c r="U324" s="102"/>
      <c r="V324" s="29"/>
      <c r="W324" s="22"/>
      <c r="X324" s="23"/>
      <c r="Y324" s="15"/>
      <c r="Z324" s="20"/>
      <c r="AA324" s="119"/>
      <c r="AB324" s="20"/>
      <c r="AC324" s="20"/>
      <c r="AD324" s="223"/>
      <c r="AE324" s="23"/>
    </row>
    <row r="325" spans="1:31" ht="15" customHeight="1">
      <c r="A325" s="13"/>
      <c r="B325" s="13"/>
      <c r="C325" s="14"/>
      <c r="D325" s="15"/>
      <c r="E325" s="16"/>
      <c r="F325" s="262"/>
      <c r="G325" s="17"/>
      <c r="H325" s="188"/>
      <c r="I325" s="188"/>
      <c r="J325" s="188"/>
      <c r="K325" s="188"/>
      <c r="L325" s="48"/>
      <c r="M325" s="14"/>
      <c r="N325" s="20"/>
      <c r="O325" s="18"/>
      <c r="P325" s="48"/>
      <c r="Q325" s="284"/>
      <c r="R325" s="216"/>
      <c r="S325" s="217"/>
      <c r="T325" s="102"/>
      <c r="U325" s="102"/>
      <c r="V325" s="29"/>
      <c r="W325" s="22"/>
      <c r="X325" s="23"/>
      <c r="Y325" s="15"/>
      <c r="Z325" s="20"/>
      <c r="AA325" s="118"/>
      <c r="AB325" s="20"/>
      <c r="AC325" s="20"/>
      <c r="AD325" s="223"/>
      <c r="AE325" s="23"/>
    </row>
    <row r="326" spans="1:31" ht="15" customHeight="1">
      <c r="A326" s="13"/>
      <c r="B326" s="13"/>
      <c r="C326" s="14"/>
      <c r="D326" s="15"/>
      <c r="E326" s="16"/>
      <c r="F326" s="277"/>
      <c r="G326" s="17"/>
      <c r="H326" s="281"/>
      <c r="I326" s="281"/>
      <c r="J326" s="281"/>
      <c r="K326" s="281"/>
      <c r="L326" s="48"/>
      <c r="M326" s="14"/>
      <c r="N326" s="20"/>
      <c r="O326" s="18"/>
      <c r="P326" s="48"/>
      <c r="Q326" s="340"/>
      <c r="R326" s="216"/>
      <c r="S326" s="217"/>
      <c r="T326" s="102"/>
      <c r="U326" s="102"/>
      <c r="V326" s="29"/>
      <c r="W326" s="22"/>
      <c r="X326" s="23"/>
      <c r="Y326" s="15"/>
      <c r="Z326" s="20"/>
      <c r="AA326" s="119"/>
      <c r="AB326" s="20"/>
      <c r="AC326" s="20"/>
      <c r="AD326" s="223"/>
      <c r="AE326" s="23"/>
    </row>
    <row r="327" spans="1:31" ht="15" customHeight="1">
      <c r="A327" s="13"/>
      <c r="B327" s="13"/>
      <c r="C327" s="14"/>
      <c r="D327" s="15"/>
      <c r="E327" s="62"/>
      <c r="F327" s="262"/>
      <c r="G327" s="17"/>
      <c r="H327" s="180"/>
      <c r="I327" s="180"/>
      <c r="J327" s="180"/>
      <c r="K327" s="180"/>
      <c r="L327" s="48"/>
      <c r="M327" s="14"/>
      <c r="N327" s="20"/>
      <c r="O327" s="18"/>
      <c r="P327" s="48"/>
      <c r="Q327" s="284"/>
      <c r="R327" s="216"/>
      <c r="S327" s="217"/>
      <c r="T327" s="102"/>
      <c r="U327" s="102"/>
      <c r="V327" s="29"/>
      <c r="W327" s="22"/>
      <c r="X327" s="23"/>
      <c r="Y327" s="15"/>
      <c r="Z327" s="20"/>
      <c r="AA327" s="118"/>
      <c r="AB327" s="20"/>
      <c r="AC327" s="20"/>
      <c r="AD327" s="223"/>
      <c r="AE327" s="23"/>
    </row>
    <row r="328" spans="1:31" ht="15" customHeight="1">
      <c r="A328" s="13"/>
      <c r="B328" s="13"/>
      <c r="C328" s="14"/>
      <c r="D328" s="15"/>
      <c r="E328" s="62"/>
      <c r="F328" s="262"/>
      <c r="G328" s="17"/>
      <c r="H328" s="155"/>
      <c r="I328" s="155"/>
      <c r="J328" s="155"/>
      <c r="K328" s="155"/>
      <c r="L328" s="48"/>
      <c r="M328" s="14"/>
      <c r="N328" s="20"/>
      <c r="O328" s="18"/>
      <c r="P328" s="48"/>
      <c r="Q328" s="284"/>
      <c r="R328" s="216"/>
      <c r="S328" s="217"/>
      <c r="T328" s="102"/>
      <c r="U328" s="102"/>
      <c r="V328" s="29"/>
      <c r="W328" s="22"/>
      <c r="X328" s="23"/>
      <c r="Y328" s="15"/>
      <c r="Z328" s="20"/>
      <c r="AA328" s="119"/>
      <c r="AB328" s="20"/>
      <c r="AC328" s="55"/>
      <c r="AD328" s="223"/>
      <c r="AE328" s="23"/>
    </row>
    <row r="329" spans="1:31" ht="15" customHeight="1">
      <c r="A329" s="13"/>
      <c r="B329" s="13"/>
      <c r="C329" s="14"/>
      <c r="D329" s="149"/>
      <c r="E329" s="52"/>
      <c r="F329" s="20"/>
      <c r="G329" s="17"/>
      <c r="H329" s="15"/>
      <c r="I329" s="15"/>
      <c r="J329" s="15"/>
      <c r="K329" s="15"/>
      <c r="L329" s="48"/>
      <c r="M329" s="14"/>
      <c r="N329" s="20"/>
      <c r="O329" s="18"/>
      <c r="P329" s="48"/>
      <c r="Q329" s="215"/>
      <c r="R329" s="216"/>
      <c r="S329" s="217"/>
      <c r="T329" s="102"/>
      <c r="U329" s="102"/>
      <c r="V329" s="29"/>
      <c r="W329" s="22"/>
      <c r="X329" s="23"/>
      <c r="Y329" s="15"/>
      <c r="Z329" s="20"/>
      <c r="AA329" s="118"/>
      <c r="AB329" s="20"/>
      <c r="AC329" s="20"/>
      <c r="AD329" s="223"/>
      <c r="AE329" s="23"/>
    </row>
    <row r="330" spans="1:31" ht="15" customHeight="1">
      <c r="A330" s="13"/>
      <c r="B330" s="13"/>
      <c r="C330" s="14"/>
      <c r="D330" s="15"/>
      <c r="E330" s="62"/>
      <c r="F330" s="20"/>
      <c r="G330" s="17"/>
      <c r="H330" s="18"/>
      <c r="I330" s="18"/>
      <c r="J330" s="18"/>
      <c r="K330" s="18"/>
      <c r="L330" s="48"/>
      <c r="M330" s="14"/>
      <c r="N330" s="20"/>
      <c r="O330" s="18"/>
      <c r="P330" s="48"/>
      <c r="Q330" s="215"/>
      <c r="R330" s="216"/>
      <c r="S330" s="217"/>
      <c r="T330" s="102"/>
      <c r="U330" s="102"/>
      <c r="V330" s="29"/>
      <c r="W330" s="22"/>
      <c r="X330" s="23"/>
      <c r="Y330" s="15"/>
      <c r="Z330" s="20"/>
      <c r="AA330" s="119"/>
      <c r="AB330" s="20"/>
      <c r="AC330" s="20"/>
      <c r="AD330" s="223"/>
      <c r="AE330" s="23"/>
    </row>
    <row r="331" spans="1:31" ht="15" customHeight="1">
      <c r="A331" s="13"/>
      <c r="B331" s="13"/>
      <c r="C331" s="14"/>
      <c r="D331" s="15"/>
      <c r="E331" s="14"/>
      <c r="F331" s="135"/>
      <c r="G331" s="17"/>
      <c r="H331" s="18"/>
      <c r="I331" s="18"/>
      <c r="J331" s="18"/>
      <c r="K331" s="18"/>
      <c r="L331" s="48"/>
      <c r="M331" s="14"/>
      <c r="N331" s="20"/>
      <c r="O331" s="18"/>
      <c r="P331" s="48"/>
      <c r="Q331" s="220"/>
      <c r="R331" s="216"/>
      <c r="S331" s="217"/>
      <c r="T331" s="102"/>
      <c r="U331" s="102"/>
      <c r="V331" s="29"/>
      <c r="W331" s="22"/>
      <c r="X331" s="23"/>
      <c r="Y331" s="15"/>
      <c r="Z331" s="20"/>
      <c r="AA331" s="118"/>
      <c r="AB331" s="20"/>
      <c r="AC331" s="20"/>
      <c r="AD331" s="223"/>
      <c r="AE331" s="23"/>
    </row>
    <row r="332" spans="1:31" ht="15" customHeight="1">
      <c r="A332" s="13"/>
      <c r="B332" s="13"/>
      <c r="C332" s="14"/>
      <c r="D332" s="15"/>
      <c r="E332" s="62"/>
      <c r="F332" s="20"/>
      <c r="G332" s="17"/>
      <c r="H332" s="18"/>
      <c r="I332" s="18"/>
      <c r="J332" s="18"/>
      <c r="K332" s="18"/>
      <c r="L332" s="268"/>
      <c r="M332" s="14"/>
      <c r="N332" s="20"/>
      <c r="O332" s="18"/>
      <c r="P332" s="48"/>
      <c r="Q332" s="215"/>
      <c r="R332" s="216"/>
      <c r="S332" s="217"/>
      <c r="T332" s="102"/>
      <c r="U332" s="102"/>
      <c r="V332" s="29"/>
      <c r="W332" s="22"/>
      <c r="X332" s="23"/>
      <c r="Y332" s="15"/>
      <c r="Z332" s="20"/>
      <c r="AA332" s="285"/>
      <c r="AB332" s="20"/>
      <c r="AC332" s="20"/>
      <c r="AD332" s="223"/>
      <c r="AE332" s="23"/>
    </row>
    <row r="333" spans="1:31" ht="15" customHeight="1">
      <c r="A333" s="13"/>
      <c r="B333" s="13"/>
      <c r="C333" s="14"/>
      <c r="D333" s="15"/>
      <c r="E333" s="16"/>
      <c r="F333" s="20"/>
      <c r="G333" s="17"/>
      <c r="H333" s="18"/>
      <c r="I333" s="18"/>
      <c r="J333" s="18"/>
      <c r="K333" s="18"/>
      <c r="L333" s="48"/>
      <c r="M333" s="14"/>
      <c r="N333" s="20"/>
      <c r="O333" s="18"/>
      <c r="P333" s="48"/>
      <c r="Q333" s="215"/>
      <c r="R333" s="216"/>
      <c r="S333" s="217"/>
      <c r="T333" s="102"/>
      <c r="U333" s="102"/>
      <c r="V333" s="29"/>
      <c r="W333" s="22"/>
      <c r="X333" s="23"/>
      <c r="Y333" s="15"/>
      <c r="Z333" s="20"/>
      <c r="AA333" s="119"/>
      <c r="AB333" s="20"/>
      <c r="AC333" s="20"/>
      <c r="AD333" s="223"/>
      <c r="AE333" s="23"/>
    </row>
    <row r="334" spans="1:31" ht="15" customHeight="1">
      <c r="A334" s="13"/>
      <c r="B334" s="13"/>
      <c r="C334" s="14"/>
      <c r="D334" s="15"/>
      <c r="E334" s="62"/>
      <c r="F334" s="20"/>
      <c r="G334" s="17"/>
      <c r="H334" s="18"/>
      <c r="I334" s="18"/>
      <c r="J334" s="18"/>
      <c r="K334" s="18"/>
      <c r="L334" s="48"/>
      <c r="M334" s="14"/>
      <c r="N334" s="20"/>
      <c r="O334" s="18"/>
      <c r="P334" s="48"/>
      <c r="Q334" s="215"/>
      <c r="R334" s="216"/>
      <c r="S334" s="217"/>
      <c r="T334" s="102"/>
      <c r="U334" s="102"/>
      <c r="V334" s="29"/>
      <c r="W334" s="22"/>
      <c r="X334" s="23"/>
      <c r="Y334" s="15"/>
      <c r="Z334" s="20"/>
      <c r="AA334" s="118"/>
      <c r="AB334" s="20"/>
      <c r="AC334" s="20"/>
      <c r="AD334" s="223"/>
      <c r="AE334" s="23"/>
    </row>
    <row r="335" spans="1:31" ht="15" customHeight="1">
      <c r="A335" s="13"/>
      <c r="B335" s="13"/>
      <c r="C335" s="14"/>
      <c r="D335" s="15"/>
      <c r="E335" s="14"/>
      <c r="F335" s="135"/>
      <c r="G335" s="17"/>
      <c r="H335" s="18"/>
      <c r="I335" s="18"/>
      <c r="J335" s="18"/>
      <c r="K335" s="18"/>
      <c r="L335" s="48"/>
      <c r="M335" s="14"/>
      <c r="N335" s="20"/>
      <c r="O335" s="18"/>
      <c r="P335" s="48"/>
      <c r="Q335" s="220"/>
      <c r="R335" s="216"/>
      <c r="S335" s="217"/>
      <c r="T335" s="102"/>
      <c r="U335" s="102"/>
      <c r="V335" s="29"/>
      <c r="W335" s="22"/>
      <c r="X335" s="23"/>
      <c r="Y335" s="15"/>
      <c r="Z335" s="20"/>
      <c r="AA335" s="118"/>
      <c r="AB335" s="20"/>
      <c r="AC335" s="20"/>
      <c r="AD335" s="223"/>
      <c r="AE335" s="23"/>
    </row>
    <row r="336" spans="1:31" ht="15" customHeight="1">
      <c r="A336" s="13"/>
      <c r="B336" s="13"/>
      <c r="C336" s="14"/>
      <c r="D336" s="15"/>
      <c r="E336" s="18"/>
      <c r="F336" s="135"/>
      <c r="G336" s="17"/>
      <c r="H336" s="18"/>
      <c r="I336" s="18"/>
      <c r="J336" s="18"/>
      <c r="K336" s="18"/>
      <c r="L336" s="48"/>
      <c r="M336" s="14"/>
      <c r="N336" s="20"/>
      <c r="O336" s="18"/>
      <c r="P336" s="48"/>
      <c r="Q336" s="220"/>
      <c r="R336" s="216"/>
      <c r="S336" s="217"/>
      <c r="T336" s="102"/>
      <c r="U336" s="102"/>
      <c r="V336" s="29"/>
      <c r="W336" s="22"/>
      <c r="X336" s="23"/>
      <c r="Y336" s="15"/>
      <c r="Z336" s="20"/>
      <c r="AA336" s="118"/>
      <c r="AB336" s="20"/>
      <c r="AC336" s="20"/>
      <c r="AD336" s="223"/>
      <c r="AE336" s="23"/>
    </row>
    <row r="337" spans="1:31" ht="15" customHeight="1">
      <c r="A337" s="13"/>
      <c r="B337" s="13"/>
      <c r="C337" s="14"/>
      <c r="D337" s="15"/>
      <c r="E337" s="14"/>
      <c r="F337" s="135"/>
      <c r="G337" s="17"/>
      <c r="H337" s="18"/>
      <c r="I337" s="18"/>
      <c r="J337" s="18"/>
      <c r="K337" s="18"/>
      <c r="L337" s="48"/>
      <c r="M337" s="14"/>
      <c r="N337" s="20"/>
      <c r="O337" s="18"/>
      <c r="P337" s="48"/>
      <c r="Q337" s="220"/>
      <c r="R337" s="216"/>
      <c r="S337" s="217"/>
      <c r="T337" s="102"/>
      <c r="U337" s="102"/>
      <c r="V337" s="29"/>
      <c r="W337" s="22"/>
      <c r="X337" s="23"/>
      <c r="Y337" s="15"/>
      <c r="Z337" s="20"/>
      <c r="AA337" s="118"/>
      <c r="AB337" s="20"/>
      <c r="AC337" s="20"/>
      <c r="AD337" s="223"/>
      <c r="AE337" s="23"/>
    </row>
    <row r="338" spans="1:31" ht="15" customHeight="1">
      <c r="A338" s="13"/>
      <c r="B338" s="13"/>
      <c r="C338" s="14"/>
      <c r="D338" s="15"/>
      <c r="E338" s="14"/>
      <c r="F338" s="135"/>
      <c r="G338" s="17"/>
      <c r="H338" s="18"/>
      <c r="I338" s="18"/>
      <c r="J338" s="18"/>
      <c r="K338" s="18"/>
      <c r="L338" s="48"/>
      <c r="M338" s="14"/>
      <c r="N338" s="20"/>
      <c r="O338" s="18"/>
      <c r="P338" s="48"/>
      <c r="Q338" s="220"/>
      <c r="R338" s="216"/>
      <c r="S338" s="217"/>
      <c r="T338" s="102"/>
      <c r="U338" s="102"/>
      <c r="V338" s="29"/>
      <c r="W338" s="22"/>
      <c r="X338" s="23"/>
      <c r="Y338" s="15"/>
      <c r="Z338" s="20"/>
      <c r="AA338" s="118"/>
      <c r="AB338" s="20"/>
      <c r="AC338" s="20"/>
      <c r="AD338" s="223"/>
      <c r="AE338" s="23"/>
    </row>
    <row r="339" spans="1:31" ht="15" customHeight="1">
      <c r="A339" s="13"/>
      <c r="B339" s="13"/>
      <c r="C339" s="14"/>
      <c r="D339" s="15"/>
      <c r="E339" s="16"/>
      <c r="F339" s="20"/>
      <c r="G339" s="17"/>
      <c r="H339" s="15"/>
      <c r="I339" s="15"/>
      <c r="J339" s="15"/>
      <c r="K339" s="15"/>
      <c r="L339" s="48"/>
      <c r="M339" s="14"/>
      <c r="N339" s="20"/>
      <c r="O339" s="18"/>
      <c r="P339" s="48"/>
      <c r="Q339" s="220"/>
      <c r="R339" s="216"/>
      <c r="S339" s="217"/>
      <c r="T339" s="102"/>
      <c r="U339" s="102"/>
      <c r="V339" s="29"/>
      <c r="W339" s="22"/>
      <c r="X339" s="23"/>
      <c r="Y339" s="15"/>
      <c r="Z339" s="20"/>
      <c r="AA339" s="119"/>
      <c r="AB339" s="20"/>
      <c r="AC339" s="20"/>
      <c r="AD339" s="223"/>
      <c r="AE339" s="23"/>
    </row>
    <row r="340" spans="1:31" ht="15" customHeight="1">
      <c r="A340" s="13"/>
      <c r="B340" s="13"/>
      <c r="C340" s="14"/>
      <c r="D340" s="15"/>
      <c r="E340" s="16"/>
      <c r="F340" s="20"/>
      <c r="G340" s="17"/>
      <c r="H340" s="18"/>
      <c r="I340" s="18"/>
      <c r="J340" s="18"/>
      <c r="K340" s="18"/>
      <c r="L340" s="48"/>
      <c r="M340" s="14"/>
      <c r="N340" s="20"/>
      <c r="O340" s="18"/>
      <c r="P340" s="48"/>
      <c r="Q340" s="215"/>
      <c r="R340" s="216"/>
      <c r="S340" s="217"/>
      <c r="T340" s="102"/>
      <c r="U340" s="102"/>
      <c r="V340" s="29"/>
      <c r="W340" s="22"/>
      <c r="X340" s="23"/>
      <c r="Y340" s="15"/>
      <c r="Z340" s="20"/>
      <c r="AA340" s="118"/>
      <c r="AB340" s="20"/>
      <c r="AC340" s="20"/>
      <c r="AD340" s="223"/>
      <c r="AE340" s="23"/>
    </row>
    <row r="341" spans="1:31" ht="15" customHeight="1">
      <c r="A341" s="13"/>
      <c r="B341" s="13"/>
      <c r="C341" s="14"/>
      <c r="D341" s="15"/>
      <c r="E341" s="16"/>
      <c r="F341" s="20"/>
      <c r="G341" s="17"/>
      <c r="H341" s="15"/>
      <c r="I341" s="15"/>
      <c r="J341" s="15"/>
      <c r="K341" s="15"/>
      <c r="L341" s="48"/>
      <c r="M341" s="14"/>
      <c r="N341" s="20"/>
      <c r="O341" s="18"/>
      <c r="P341" s="48"/>
      <c r="Q341" s="220"/>
      <c r="R341" s="216"/>
      <c r="S341" s="217"/>
      <c r="T341" s="102"/>
      <c r="U341" s="102"/>
      <c r="V341" s="29"/>
      <c r="W341" s="22"/>
      <c r="X341" s="23"/>
      <c r="Y341" s="15"/>
      <c r="Z341" s="20"/>
      <c r="AA341" s="119"/>
      <c r="AB341" s="20"/>
      <c r="AC341" s="20"/>
      <c r="AD341" s="223"/>
      <c r="AE341" s="23"/>
    </row>
    <row r="342" spans="1:31" ht="15" customHeight="1">
      <c r="A342" s="13"/>
      <c r="B342" s="13"/>
      <c r="C342" s="14"/>
      <c r="D342" s="15"/>
      <c r="E342" s="16"/>
      <c r="F342" s="20"/>
      <c r="G342" s="17"/>
      <c r="H342" s="15"/>
      <c r="I342" s="15"/>
      <c r="J342" s="15"/>
      <c r="K342" s="15"/>
      <c r="L342" s="48"/>
      <c r="M342" s="14"/>
      <c r="N342" s="20"/>
      <c r="O342" s="18"/>
      <c r="P342" s="48"/>
      <c r="Q342" s="219"/>
      <c r="R342" s="216"/>
      <c r="S342" s="217"/>
      <c r="T342" s="102"/>
      <c r="U342" s="102"/>
      <c r="V342" s="29"/>
      <c r="W342" s="22"/>
      <c r="X342" s="23"/>
      <c r="Y342" s="15"/>
      <c r="Z342" s="20"/>
      <c r="AA342" s="119"/>
      <c r="AB342" s="20"/>
      <c r="AC342" s="20"/>
      <c r="AD342" s="223"/>
      <c r="AE342" s="23"/>
    </row>
    <row r="343" spans="1:31" ht="15" customHeight="1">
      <c r="A343" s="13"/>
      <c r="B343" s="13"/>
      <c r="C343" s="14"/>
      <c r="D343" s="15"/>
      <c r="E343" s="62"/>
      <c r="F343" s="20"/>
      <c r="G343" s="17"/>
      <c r="H343" s="18"/>
      <c r="I343" s="18"/>
      <c r="J343" s="18"/>
      <c r="K343" s="18"/>
      <c r="L343" s="48"/>
      <c r="M343" s="14"/>
      <c r="N343" s="20"/>
      <c r="O343" s="18"/>
      <c r="P343" s="48"/>
      <c r="Q343" s="215"/>
      <c r="R343" s="216"/>
      <c r="S343" s="217"/>
      <c r="T343" s="102"/>
      <c r="U343" s="102"/>
      <c r="V343" s="29"/>
      <c r="W343" s="22"/>
      <c r="X343" s="23"/>
      <c r="Y343" s="15"/>
      <c r="Z343" s="20"/>
      <c r="AA343" s="119"/>
      <c r="AB343" s="20"/>
      <c r="AC343" s="20"/>
      <c r="AD343" s="223"/>
      <c r="AE343" s="23"/>
    </row>
    <row r="344" spans="1:31" ht="15" customHeight="1">
      <c r="A344" s="13"/>
      <c r="B344" s="13"/>
      <c r="C344" s="14"/>
      <c r="D344" s="15"/>
      <c r="E344" s="16"/>
      <c r="F344" s="20"/>
      <c r="G344" s="17"/>
      <c r="H344" s="18"/>
      <c r="I344" s="18"/>
      <c r="J344" s="18"/>
      <c r="K344" s="18"/>
      <c r="L344" s="48"/>
      <c r="M344" s="14"/>
      <c r="N344" s="20"/>
      <c r="O344" s="18"/>
      <c r="P344" s="48"/>
      <c r="Q344" s="215"/>
      <c r="R344" s="216"/>
      <c r="S344" s="217"/>
      <c r="T344" s="102"/>
      <c r="U344" s="102"/>
      <c r="V344" s="29"/>
      <c r="W344" s="22"/>
      <c r="X344" s="23"/>
      <c r="Y344" s="15"/>
      <c r="Z344" s="20"/>
      <c r="AA344" s="118"/>
      <c r="AB344" s="20"/>
      <c r="AC344" s="20"/>
      <c r="AD344" s="223"/>
      <c r="AE344" s="23"/>
    </row>
    <row r="345" spans="1:31" ht="15" customHeight="1">
      <c r="A345" s="13"/>
      <c r="B345" s="13"/>
      <c r="C345" s="14"/>
      <c r="D345" s="15"/>
      <c r="E345" s="16"/>
      <c r="F345" s="20"/>
      <c r="G345" s="17"/>
      <c r="H345" s="18"/>
      <c r="I345" s="18"/>
      <c r="J345" s="18"/>
      <c r="K345" s="18"/>
      <c r="L345" s="48"/>
      <c r="M345" s="14"/>
      <c r="N345" s="20"/>
      <c r="O345" s="18"/>
      <c r="P345" s="48"/>
      <c r="Q345" s="215"/>
      <c r="R345" s="216"/>
      <c r="S345" s="217"/>
      <c r="T345" s="102"/>
      <c r="U345" s="102"/>
      <c r="V345" s="29"/>
      <c r="W345" s="22"/>
      <c r="X345" s="23"/>
      <c r="Y345" s="15"/>
      <c r="Z345" s="20"/>
      <c r="AA345" s="118"/>
      <c r="AB345" s="20"/>
      <c r="AC345" s="20"/>
      <c r="AD345" s="223"/>
      <c r="AE345" s="23"/>
    </row>
    <row r="346" spans="1:31" ht="15" customHeight="1">
      <c r="A346" s="13"/>
      <c r="B346" s="13"/>
      <c r="C346" s="14"/>
      <c r="D346" s="15"/>
      <c r="E346" s="14"/>
      <c r="F346" s="20"/>
      <c r="G346" s="17"/>
      <c r="H346" s="18"/>
      <c r="I346" s="18"/>
      <c r="J346" s="18"/>
      <c r="K346" s="18"/>
      <c r="L346" s="268"/>
      <c r="M346" s="14"/>
      <c r="N346" s="20"/>
      <c r="O346" s="18"/>
      <c r="P346" s="48"/>
      <c r="Q346" s="215"/>
      <c r="R346" s="216"/>
      <c r="S346" s="217"/>
      <c r="T346" s="102"/>
      <c r="U346" s="102"/>
      <c r="V346" s="29"/>
      <c r="W346" s="22"/>
      <c r="X346" s="23"/>
      <c r="Y346" s="15"/>
      <c r="Z346" s="20"/>
      <c r="AA346" s="118"/>
      <c r="AB346" s="20"/>
      <c r="AC346" s="20"/>
      <c r="AD346" s="223"/>
      <c r="AE346" s="23"/>
    </row>
    <row r="347" spans="1:31" ht="15" customHeight="1">
      <c r="A347" s="13"/>
      <c r="B347" s="13"/>
      <c r="C347" s="14"/>
      <c r="D347" s="15"/>
      <c r="E347" s="16"/>
      <c r="F347" s="20"/>
      <c r="G347" s="17"/>
      <c r="H347" s="15"/>
      <c r="I347" s="15"/>
      <c r="J347" s="15"/>
      <c r="K347" s="15"/>
      <c r="L347" s="48"/>
      <c r="M347" s="14"/>
      <c r="N347" s="20"/>
      <c r="O347" s="18"/>
      <c r="P347" s="48"/>
      <c r="Q347" s="219"/>
      <c r="R347" s="216"/>
      <c r="S347" s="217"/>
      <c r="T347" s="102"/>
      <c r="U347" s="102"/>
      <c r="V347" s="29"/>
      <c r="W347" s="22"/>
      <c r="X347" s="23"/>
      <c r="Y347" s="15"/>
      <c r="Z347" s="20"/>
      <c r="AA347" s="119"/>
      <c r="AB347" s="20"/>
      <c r="AC347" s="20"/>
      <c r="AD347" s="223"/>
      <c r="AE347" s="23"/>
    </row>
    <row r="348" spans="1:31" ht="15" customHeight="1">
      <c r="A348" s="13"/>
      <c r="B348" s="13"/>
      <c r="C348" s="14"/>
      <c r="D348" s="15"/>
      <c r="E348" s="16"/>
      <c r="F348" s="20"/>
      <c r="G348" s="17"/>
      <c r="H348" s="15"/>
      <c r="I348" s="15"/>
      <c r="J348" s="15"/>
      <c r="K348" s="15"/>
      <c r="L348" s="48"/>
      <c r="M348" s="14"/>
      <c r="N348" s="20"/>
      <c r="O348" s="18"/>
      <c r="P348" s="48"/>
      <c r="Q348" s="215"/>
      <c r="R348" s="216"/>
      <c r="S348" s="217"/>
      <c r="T348" s="102"/>
      <c r="U348" s="102"/>
      <c r="V348" s="29"/>
      <c r="W348" s="22"/>
      <c r="X348" s="23"/>
      <c r="Y348" s="15"/>
      <c r="Z348" s="20"/>
      <c r="AA348" s="119"/>
      <c r="AB348" s="20"/>
      <c r="AC348" s="20"/>
      <c r="AD348" s="223"/>
      <c r="AE348" s="23"/>
    </row>
    <row r="349" spans="1:31" ht="15" customHeight="1">
      <c r="A349" s="13"/>
      <c r="B349" s="13"/>
      <c r="C349" s="14"/>
      <c r="D349" s="15"/>
      <c r="E349" s="62"/>
      <c r="F349" s="277"/>
      <c r="G349" s="17"/>
      <c r="H349" s="188"/>
      <c r="I349" s="188"/>
      <c r="J349" s="188"/>
      <c r="K349" s="188"/>
      <c r="L349" s="48"/>
      <c r="M349" s="14"/>
      <c r="N349" s="278"/>
      <c r="O349" s="18"/>
      <c r="P349" s="48"/>
      <c r="Q349" s="284"/>
      <c r="R349" s="216"/>
      <c r="S349" s="217"/>
      <c r="T349" s="102"/>
      <c r="U349" s="102"/>
      <c r="V349" s="29"/>
      <c r="W349" s="22"/>
      <c r="X349" s="23"/>
      <c r="Y349" s="15"/>
      <c r="Z349" s="20"/>
      <c r="AA349" s="119"/>
      <c r="AB349" s="20"/>
      <c r="AC349" s="20"/>
      <c r="AD349" s="223"/>
      <c r="AE349" s="23"/>
    </row>
    <row r="350" spans="1:31" ht="15" customHeight="1">
      <c r="A350" s="13"/>
      <c r="B350" s="13"/>
      <c r="C350" s="14"/>
      <c r="D350" s="15"/>
      <c r="E350" s="16"/>
      <c r="F350" s="277"/>
      <c r="G350" s="17"/>
      <c r="H350" s="281"/>
      <c r="I350" s="281"/>
      <c r="J350" s="281"/>
      <c r="K350" s="281"/>
      <c r="L350" s="48"/>
      <c r="M350" s="14"/>
      <c r="N350" s="20"/>
      <c r="O350" s="18"/>
      <c r="P350" s="48"/>
      <c r="Q350" s="340"/>
      <c r="R350" s="216"/>
      <c r="S350" s="217"/>
      <c r="T350" s="102"/>
      <c r="U350" s="102"/>
      <c r="V350" s="29"/>
      <c r="W350" s="22"/>
      <c r="X350" s="23"/>
      <c r="Y350" s="15"/>
      <c r="Z350" s="20"/>
      <c r="AA350" s="119"/>
      <c r="AB350" s="20"/>
      <c r="AC350" s="20"/>
      <c r="AD350" s="223"/>
      <c r="AE350" s="23"/>
    </row>
    <row r="351" spans="1:31" ht="15" customHeight="1">
      <c r="A351" s="13"/>
      <c r="B351" s="13"/>
      <c r="C351" s="14"/>
      <c r="D351" s="15"/>
      <c r="E351" s="62"/>
      <c r="F351" s="277"/>
      <c r="G351" s="17"/>
      <c r="H351" s="281"/>
      <c r="I351" s="281"/>
      <c r="J351" s="281"/>
      <c r="K351" s="281"/>
      <c r="L351" s="48"/>
      <c r="M351" s="14"/>
      <c r="N351" s="20"/>
      <c r="O351" s="18"/>
      <c r="P351" s="48"/>
      <c r="Q351" s="284"/>
      <c r="R351" s="216"/>
      <c r="S351" s="217"/>
      <c r="T351" s="102"/>
      <c r="U351" s="102"/>
      <c r="V351" s="29"/>
      <c r="W351" s="22"/>
      <c r="X351" s="23"/>
      <c r="Y351" s="15"/>
      <c r="Z351" s="20"/>
      <c r="AA351" s="119"/>
      <c r="AB351" s="20"/>
      <c r="AC351" s="20"/>
      <c r="AD351" s="223"/>
      <c r="AE351" s="23"/>
    </row>
    <row r="352" spans="1:31" ht="15" customHeight="1">
      <c r="A352" s="13"/>
      <c r="B352" s="13"/>
      <c r="C352" s="14"/>
      <c r="D352" s="15"/>
      <c r="E352" s="62"/>
      <c r="F352" s="277"/>
      <c r="G352" s="17"/>
      <c r="H352" s="188"/>
      <c r="I352" s="188"/>
      <c r="J352" s="188"/>
      <c r="K352" s="188"/>
      <c r="L352" s="48"/>
      <c r="M352" s="14"/>
      <c r="N352" s="20"/>
      <c r="O352" s="18"/>
      <c r="P352" s="48"/>
      <c r="Q352" s="284"/>
      <c r="R352" s="216"/>
      <c r="S352" s="217"/>
      <c r="T352" s="102"/>
      <c r="U352" s="102"/>
      <c r="V352" s="29"/>
      <c r="W352" s="22"/>
      <c r="X352" s="23"/>
      <c r="Y352" s="15"/>
      <c r="Z352" s="20"/>
      <c r="AA352" s="119"/>
      <c r="AB352" s="20"/>
      <c r="AC352" s="20"/>
      <c r="AD352" s="223"/>
      <c r="AE352" s="23"/>
    </row>
    <row r="353" spans="1:31" ht="15" customHeight="1">
      <c r="A353" s="13"/>
      <c r="B353" s="13"/>
      <c r="C353" s="14"/>
      <c r="D353" s="15"/>
      <c r="E353" s="16"/>
      <c r="F353" s="277"/>
      <c r="G353" s="17"/>
      <c r="H353" s="281"/>
      <c r="I353" s="281"/>
      <c r="J353" s="281"/>
      <c r="K353" s="281"/>
      <c r="L353" s="48"/>
      <c r="M353" s="14"/>
      <c r="N353" s="20"/>
      <c r="O353" s="27"/>
      <c r="P353" s="37"/>
      <c r="Q353" s="284"/>
      <c r="R353" s="216"/>
      <c r="S353" s="217"/>
      <c r="T353" s="102"/>
      <c r="U353" s="102"/>
      <c r="V353" s="29"/>
      <c r="W353" s="22"/>
      <c r="X353" s="23"/>
      <c r="Y353" s="15"/>
      <c r="Z353" s="20"/>
      <c r="AA353" s="119"/>
      <c r="AB353" s="20"/>
      <c r="AC353" s="20"/>
      <c r="AD353" s="223"/>
      <c r="AE353" s="23"/>
    </row>
    <row r="354" spans="1:31" ht="15" customHeight="1">
      <c r="A354" s="13"/>
      <c r="B354" s="13"/>
      <c r="C354" s="14"/>
      <c r="D354" s="149"/>
      <c r="E354" s="322"/>
      <c r="F354" s="20"/>
      <c r="G354" s="17"/>
      <c r="H354" s="15"/>
      <c r="I354" s="15"/>
      <c r="J354" s="15"/>
      <c r="K354" s="15"/>
      <c r="L354" s="48"/>
      <c r="M354" s="14"/>
      <c r="N354" s="20"/>
      <c r="O354" s="27"/>
      <c r="P354" s="37"/>
      <c r="Q354" s="215"/>
      <c r="R354" s="216"/>
      <c r="S354" s="217"/>
      <c r="T354" s="102"/>
      <c r="U354" s="102"/>
      <c r="V354" s="29"/>
      <c r="W354" s="22"/>
      <c r="X354" s="23"/>
      <c r="Y354" s="15"/>
      <c r="Z354" s="20"/>
      <c r="AA354" s="119"/>
      <c r="AB354" s="20"/>
      <c r="AC354" s="20"/>
      <c r="AD354" s="223"/>
      <c r="AE354" s="23"/>
    </row>
    <row r="355" spans="1:31" ht="15" customHeight="1">
      <c r="A355" s="13"/>
      <c r="B355" s="13"/>
      <c r="C355" s="14"/>
      <c r="D355" s="15"/>
      <c r="E355" s="15"/>
      <c r="F355" s="20"/>
      <c r="G355" s="17"/>
      <c r="H355" s="15"/>
      <c r="I355" s="15"/>
      <c r="J355" s="15"/>
      <c r="K355" s="15"/>
      <c r="L355" s="48"/>
      <c r="M355" s="14"/>
      <c r="N355" s="20"/>
      <c r="O355" s="27"/>
      <c r="P355" s="37"/>
      <c r="Q355" s="215"/>
      <c r="R355" s="216"/>
      <c r="S355" s="217"/>
      <c r="T355" s="102"/>
      <c r="U355" s="102"/>
      <c r="V355" s="29"/>
      <c r="W355" s="22"/>
      <c r="X355" s="23"/>
      <c r="Y355" s="15"/>
      <c r="Z355" s="20"/>
      <c r="AA355" s="119"/>
      <c r="AB355" s="20"/>
      <c r="AC355" s="20"/>
      <c r="AD355" s="223"/>
      <c r="AE355" s="23"/>
    </row>
    <row r="356" spans="1:31" ht="15" customHeight="1">
      <c r="A356" s="13"/>
      <c r="B356" s="13"/>
      <c r="C356" s="14"/>
      <c r="D356" s="15"/>
      <c r="E356" s="15"/>
      <c r="F356" s="20"/>
      <c r="G356" s="17"/>
      <c r="H356" s="15"/>
      <c r="I356" s="15"/>
      <c r="J356" s="15"/>
      <c r="K356" s="15"/>
      <c r="L356" s="48"/>
      <c r="M356" s="14"/>
      <c r="N356" s="20"/>
      <c r="O356" s="27"/>
      <c r="P356" s="37"/>
      <c r="Q356" s="215"/>
      <c r="R356" s="216"/>
      <c r="S356" s="217"/>
      <c r="T356" s="102"/>
      <c r="U356" s="102"/>
      <c r="V356" s="29"/>
      <c r="W356" s="22"/>
      <c r="X356" s="23"/>
      <c r="Y356" s="15"/>
      <c r="Z356" s="20"/>
      <c r="AA356" s="119"/>
      <c r="AB356" s="20"/>
      <c r="AC356" s="20"/>
      <c r="AD356" s="223"/>
      <c r="AE356" s="23"/>
    </row>
    <row r="357" spans="1:31" ht="15" customHeight="1">
      <c r="A357" s="13"/>
      <c r="B357" s="13"/>
      <c r="C357" s="14"/>
      <c r="D357" s="15"/>
      <c r="E357" s="15"/>
      <c r="F357" s="20"/>
      <c r="G357" s="17"/>
      <c r="H357" s="18"/>
      <c r="I357" s="18"/>
      <c r="J357" s="18"/>
      <c r="K357" s="18"/>
      <c r="L357" s="48"/>
      <c r="M357" s="14"/>
      <c r="N357" s="20"/>
      <c r="O357" s="27"/>
      <c r="P357" s="37"/>
      <c r="Q357" s="221"/>
      <c r="R357" s="216"/>
      <c r="S357" s="217"/>
      <c r="T357" s="102"/>
      <c r="U357" s="102"/>
      <c r="V357" s="29"/>
      <c r="W357" s="22"/>
      <c r="X357" s="23"/>
      <c r="Y357" s="15"/>
      <c r="Z357" s="20"/>
      <c r="AA357" s="119"/>
      <c r="AB357" s="20"/>
      <c r="AC357" s="20"/>
      <c r="AD357" s="223"/>
      <c r="AE357" s="23"/>
    </row>
    <row r="358" spans="1:31" ht="15" customHeight="1">
      <c r="A358" s="13"/>
      <c r="B358" s="13"/>
      <c r="C358" s="14"/>
      <c r="D358" s="15"/>
      <c r="E358" s="15"/>
      <c r="F358" s="20"/>
      <c r="G358" s="17"/>
      <c r="H358" s="18"/>
      <c r="I358" s="18"/>
      <c r="J358" s="18"/>
      <c r="K358" s="18"/>
      <c r="L358" s="48"/>
      <c r="M358" s="14"/>
      <c r="N358" s="20"/>
      <c r="O358" s="27"/>
      <c r="P358" s="37"/>
      <c r="Q358" s="221"/>
      <c r="R358" s="216"/>
      <c r="S358" s="217"/>
      <c r="T358" s="102"/>
      <c r="U358" s="102"/>
      <c r="V358" s="29"/>
      <c r="W358" s="22"/>
      <c r="X358" s="23"/>
      <c r="Y358" s="15"/>
      <c r="Z358" s="20"/>
      <c r="AA358" s="119"/>
      <c r="AB358" s="20"/>
      <c r="AC358" s="20"/>
      <c r="AD358" s="223"/>
      <c r="AE358" s="23"/>
    </row>
    <row r="359" spans="1:31" ht="15" customHeight="1">
      <c r="A359" s="13"/>
      <c r="B359" s="13"/>
      <c r="C359" s="14"/>
      <c r="D359" s="15"/>
      <c r="E359" s="18"/>
      <c r="F359" s="20"/>
      <c r="G359" s="17"/>
      <c r="H359" s="18"/>
      <c r="I359" s="18"/>
      <c r="J359" s="18"/>
      <c r="K359" s="18"/>
      <c r="L359" s="48"/>
      <c r="M359" s="14"/>
      <c r="N359" s="20"/>
      <c r="O359" s="27"/>
      <c r="P359" s="37"/>
      <c r="Q359" s="215"/>
      <c r="R359" s="216"/>
      <c r="S359" s="217"/>
      <c r="T359" s="102"/>
      <c r="U359" s="102"/>
      <c r="V359" s="29"/>
      <c r="W359" s="22"/>
      <c r="X359" s="23"/>
      <c r="Y359" s="15"/>
      <c r="Z359" s="20"/>
      <c r="AA359" s="119"/>
      <c r="AB359" s="20"/>
      <c r="AC359" s="20"/>
      <c r="AD359" s="223"/>
      <c r="AE359" s="23"/>
    </row>
    <row r="360" spans="1:31" ht="15" customHeight="1">
      <c r="A360" s="13"/>
      <c r="B360" s="13"/>
      <c r="C360" s="14"/>
      <c r="D360" s="15"/>
      <c r="E360" s="15"/>
      <c r="F360" s="20"/>
      <c r="G360" s="17"/>
      <c r="H360" s="15"/>
      <c r="I360" s="15"/>
      <c r="J360" s="15"/>
      <c r="K360" s="15"/>
      <c r="L360" s="48"/>
      <c r="M360" s="14"/>
      <c r="N360" s="20"/>
      <c r="O360" s="27"/>
      <c r="P360" s="37"/>
      <c r="Q360" s="215"/>
      <c r="R360" s="216"/>
      <c r="S360" s="217"/>
      <c r="T360" s="102"/>
      <c r="U360" s="102"/>
      <c r="V360" s="29"/>
      <c r="W360" s="22"/>
      <c r="X360" s="23"/>
      <c r="Y360" s="15"/>
      <c r="Z360" s="20"/>
      <c r="AA360" s="118"/>
      <c r="AB360" s="20"/>
      <c r="AC360" s="20"/>
      <c r="AD360" s="223"/>
      <c r="AE360" s="23"/>
    </row>
    <row r="361" spans="1:31" ht="15" customHeight="1">
      <c r="A361" s="13"/>
      <c r="B361" s="13"/>
      <c r="C361" s="14"/>
      <c r="D361" s="15"/>
      <c r="E361" s="14"/>
      <c r="F361" s="20"/>
      <c r="G361" s="17"/>
      <c r="H361" s="18"/>
      <c r="I361" s="18"/>
      <c r="J361" s="18"/>
      <c r="K361" s="18"/>
      <c r="L361" s="48"/>
      <c r="M361" s="14"/>
      <c r="N361" s="20"/>
      <c r="O361" s="27"/>
      <c r="P361" s="37"/>
      <c r="Q361" s="215"/>
      <c r="R361" s="216"/>
      <c r="S361" s="217"/>
      <c r="T361" s="102"/>
      <c r="U361" s="102"/>
      <c r="V361" s="29"/>
      <c r="W361" s="22"/>
      <c r="X361" s="23"/>
      <c r="Y361" s="15"/>
      <c r="Z361" s="20"/>
      <c r="AA361" s="119"/>
      <c r="AB361" s="20"/>
      <c r="AC361" s="20"/>
      <c r="AD361" s="223"/>
      <c r="AE361" s="23"/>
    </row>
    <row r="362" spans="1:31" ht="15" customHeight="1">
      <c r="A362" s="13"/>
      <c r="B362" s="13"/>
      <c r="C362" s="14"/>
      <c r="D362" s="15"/>
      <c r="E362" s="15"/>
      <c r="F362" s="20"/>
      <c r="G362" s="17"/>
      <c r="H362" s="18"/>
      <c r="I362" s="18"/>
      <c r="J362" s="18"/>
      <c r="K362" s="18"/>
      <c r="L362" s="48"/>
      <c r="M362" s="14"/>
      <c r="N362" s="20"/>
      <c r="O362" s="27"/>
      <c r="P362" s="37"/>
      <c r="Q362" s="221"/>
      <c r="R362" s="216"/>
      <c r="S362" s="217"/>
      <c r="T362" s="102"/>
      <c r="U362" s="102"/>
      <c r="V362" s="29"/>
      <c r="W362" s="22"/>
      <c r="X362" s="23"/>
      <c r="Y362" s="15"/>
      <c r="Z362" s="20"/>
      <c r="AA362" s="118"/>
      <c r="AB362" s="20"/>
      <c r="AC362" s="20"/>
      <c r="AD362" s="223"/>
      <c r="AE362" s="23"/>
    </row>
    <row r="363" spans="1:31" ht="15" customHeight="1">
      <c r="A363" s="13"/>
      <c r="B363" s="13"/>
      <c r="C363" s="14"/>
      <c r="D363" s="15"/>
      <c r="E363" s="15"/>
      <c r="F363" s="20"/>
      <c r="G363" s="17"/>
      <c r="H363" s="18"/>
      <c r="I363" s="18"/>
      <c r="J363" s="18"/>
      <c r="K363" s="18"/>
      <c r="L363" s="48"/>
      <c r="M363" s="14"/>
      <c r="N363" s="20"/>
      <c r="O363" s="27"/>
      <c r="P363" s="37"/>
      <c r="Q363" s="279"/>
      <c r="R363" s="216"/>
      <c r="S363" s="217"/>
      <c r="T363" s="102"/>
      <c r="U363" s="102"/>
      <c r="V363" s="29"/>
      <c r="W363" s="22"/>
      <c r="X363" s="23"/>
      <c r="Y363" s="15"/>
      <c r="Z363" s="20"/>
      <c r="AA363" s="118"/>
      <c r="AB363" s="20"/>
      <c r="AC363" s="20"/>
      <c r="AD363" s="223"/>
      <c r="AE363" s="23"/>
    </row>
    <row r="364" spans="1:31" ht="15" customHeight="1">
      <c r="A364" s="13"/>
      <c r="B364" s="13"/>
      <c r="C364" s="14"/>
      <c r="D364" s="15"/>
      <c r="E364" s="15"/>
      <c r="F364" s="20"/>
      <c r="G364" s="17"/>
      <c r="H364" s="18"/>
      <c r="I364" s="18"/>
      <c r="J364" s="18"/>
      <c r="K364" s="18"/>
      <c r="L364" s="48"/>
      <c r="M364" s="14"/>
      <c r="N364" s="20"/>
      <c r="O364" s="27"/>
      <c r="P364" s="37"/>
      <c r="Q364" s="221"/>
      <c r="R364" s="216"/>
      <c r="S364" s="217"/>
      <c r="T364" s="102"/>
      <c r="U364" s="102"/>
      <c r="V364" s="29"/>
      <c r="W364" s="22"/>
      <c r="X364" s="23"/>
      <c r="Y364" s="15"/>
      <c r="Z364" s="20"/>
      <c r="AA364" s="119"/>
      <c r="AB364" s="20"/>
      <c r="AC364" s="20"/>
      <c r="AD364" s="223"/>
      <c r="AE364" s="23"/>
    </row>
    <row r="365" spans="1:31" ht="15" customHeight="1">
      <c r="A365" s="13"/>
      <c r="B365" s="13"/>
      <c r="C365" s="14"/>
      <c r="D365" s="15"/>
      <c r="E365" s="16"/>
      <c r="F365" s="20"/>
      <c r="G365" s="17"/>
      <c r="H365" s="15"/>
      <c r="I365" s="15"/>
      <c r="J365" s="15"/>
      <c r="K365" s="15"/>
      <c r="L365" s="48"/>
      <c r="M365" s="14"/>
      <c r="N365" s="20"/>
      <c r="O365" s="27"/>
      <c r="P365" s="37"/>
      <c r="Q365" s="215"/>
      <c r="R365" s="216"/>
      <c r="S365" s="217"/>
      <c r="T365" s="102"/>
      <c r="U365" s="102"/>
      <c r="V365" s="29"/>
      <c r="W365" s="22"/>
      <c r="X365" s="23"/>
      <c r="Y365" s="15"/>
      <c r="Z365" s="20"/>
      <c r="AA365" s="118"/>
      <c r="AB365" s="20"/>
      <c r="AC365" s="20"/>
      <c r="AD365" s="223"/>
      <c r="AE365" s="23"/>
    </row>
    <row r="366" spans="1:31" ht="15" customHeight="1">
      <c r="A366" s="13"/>
      <c r="B366" s="13"/>
      <c r="C366" s="14"/>
      <c r="D366" s="15"/>
      <c r="E366" s="16"/>
      <c r="F366" s="20"/>
      <c r="G366" s="17"/>
      <c r="H366" s="15"/>
      <c r="I366" s="15"/>
      <c r="J366" s="15"/>
      <c r="K366" s="15"/>
      <c r="L366" s="48"/>
      <c r="M366" s="14"/>
      <c r="N366" s="20"/>
      <c r="O366" s="27"/>
      <c r="P366" s="37"/>
      <c r="Q366" s="215"/>
      <c r="R366" s="216"/>
      <c r="S366" s="217"/>
      <c r="T366" s="102"/>
      <c r="U366" s="102"/>
      <c r="V366" s="29"/>
      <c r="W366" s="22"/>
      <c r="X366" s="23"/>
      <c r="Y366" s="15"/>
      <c r="Z366" s="20"/>
      <c r="AA366" s="119"/>
      <c r="AB366" s="20"/>
      <c r="AC366" s="20"/>
      <c r="AD366" s="223"/>
      <c r="AE366" s="23"/>
    </row>
    <row r="367" spans="1:31" ht="15" customHeight="1">
      <c r="A367" s="13"/>
      <c r="B367" s="13"/>
      <c r="C367" s="14"/>
      <c r="D367" s="15"/>
      <c r="E367" s="16"/>
      <c r="F367" s="20"/>
      <c r="G367" s="17"/>
      <c r="H367" s="15"/>
      <c r="I367" s="15"/>
      <c r="J367" s="15"/>
      <c r="K367" s="15"/>
      <c r="L367" s="48"/>
      <c r="M367" s="14"/>
      <c r="N367" s="20"/>
      <c r="O367" s="27"/>
      <c r="P367" s="37"/>
      <c r="Q367" s="215"/>
      <c r="R367" s="216"/>
      <c r="S367" s="217"/>
      <c r="T367" s="102"/>
      <c r="U367" s="102"/>
      <c r="V367" s="29"/>
      <c r="W367" s="22"/>
      <c r="X367" s="23"/>
      <c r="Y367" s="15"/>
      <c r="Z367" s="20"/>
      <c r="AA367" s="119"/>
      <c r="AB367" s="20"/>
      <c r="AC367" s="20"/>
      <c r="AD367" s="223"/>
      <c r="AE367" s="23"/>
    </row>
    <row r="368" spans="1:31" ht="15" customHeight="1">
      <c r="A368" s="13"/>
      <c r="B368" s="13"/>
      <c r="C368" s="14"/>
      <c r="D368" s="15"/>
      <c r="E368" s="16"/>
      <c r="F368" s="20"/>
      <c r="G368" s="17"/>
      <c r="H368" s="15"/>
      <c r="I368" s="15"/>
      <c r="J368" s="15"/>
      <c r="K368" s="15"/>
      <c r="L368" s="48"/>
      <c r="M368" s="14"/>
      <c r="N368" s="20"/>
      <c r="O368" s="27"/>
      <c r="P368" s="37"/>
      <c r="Q368" s="215"/>
      <c r="R368" s="216"/>
      <c r="S368" s="217"/>
      <c r="T368" s="102"/>
      <c r="U368" s="102"/>
      <c r="V368" s="29"/>
      <c r="W368" s="22"/>
      <c r="X368" s="23"/>
      <c r="Y368" s="15"/>
      <c r="Z368" s="20"/>
      <c r="AA368" s="118"/>
      <c r="AB368" s="20"/>
      <c r="AC368" s="20"/>
      <c r="AD368" s="223"/>
      <c r="AE368" s="23"/>
    </row>
    <row r="369" spans="1:31" ht="15" customHeight="1">
      <c r="A369" s="13"/>
      <c r="B369" s="13"/>
      <c r="C369" s="14"/>
      <c r="D369" s="15"/>
      <c r="E369" s="14"/>
      <c r="F369" s="20"/>
      <c r="G369" s="17"/>
      <c r="H369" s="18"/>
      <c r="I369" s="18"/>
      <c r="J369" s="18"/>
      <c r="K369" s="18"/>
      <c r="L369" s="48"/>
      <c r="M369" s="14"/>
      <c r="N369" s="20"/>
      <c r="O369" s="27"/>
      <c r="P369" s="37"/>
      <c r="Q369" s="215"/>
      <c r="R369" s="216"/>
      <c r="S369" s="217"/>
      <c r="T369" s="102"/>
      <c r="U369" s="102"/>
      <c r="V369" s="29"/>
      <c r="W369" s="22"/>
      <c r="X369" s="23"/>
      <c r="Y369" s="15"/>
      <c r="Z369" s="20"/>
      <c r="AA369" s="119"/>
      <c r="AB369" s="20"/>
      <c r="AC369" s="20"/>
      <c r="AD369" s="223"/>
      <c r="AE369" s="23"/>
    </row>
    <row r="370" spans="1:31" ht="15" customHeight="1">
      <c r="A370" s="13"/>
      <c r="B370" s="13"/>
      <c r="C370" s="14"/>
      <c r="D370" s="15"/>
      <c r="E370" s="15"/>
      <c r="F370" s="20"/>
      <c r="G370" s="17"/>
      <c r="H370" s="18"/>
      <c r="I370" s="18"/>
      <c r="J370" s="18"/>
      <c r="K370" s="18"/>
      <c r="L370" s="48"/>
      <c r="M370" s="14"/>
      <c r="N370" s="20"/>
      <c r="O370" s="27"/>
      <c r="P370" s="37"/>
      <c r="Q370" s="221"/>
      <c r="R370" s="216"/>
      <c r="S370" s="217"/>
      <c r="T370" s="102"/>
      <c r="U370" s="102"/>
      <c r="V370" s="29"/>
      <c r="W370" s="22"/>
      <c r="X370" s="23"/>
      <c r="Y370" s="15"/>
      <c r="Z370" s="20"/>
      <c r="AA370" s="119"/>
      <c r="AB370" s="20"/>
      <c r="AC370" s="20"/>
      <c r="AD370" s="223"/>
      <c r="AE370" s="23"/>
    </row>
    <row r="371" spans="1:31" ht="15" customHeight="1">
      <c r="A371" s="13"/>
      <c r="B371" s="13"/>
      <c r="C371" s="14"/>
      <c r="D371" s="15"/>
      <c r="E371" s="15"/>
      <c r="F371" s="20"/>
      <c r="G371" s="17"/>
      <c r="H371" s="18"/>
      <c r="I371" s="18"/>
      <c r="J371" s="18"/>
      <c r="K371" s="18"/>
      <c r="L371" s="48"/>
      <c r="M371" s="14"/>
      <c r="N371" s="20"/>
      <c r="O371" s="27"/>
      <c r="P371" s="37"/>
      <c r="Q371" s="221"/>
      <c r="R371" s="216"/>
      <c r="S371" s="217"/>
      <c r="T371" s="102"/>
      <c r="U371" s="102"/>
      <c r="V371" s="29"/>
      <c r="W371" s="22"/>
      <c r="X371" s="23"/>
      <c r="Y371" s="15"/>
      <c r="Z371" s="20"/>
      <c r="AA371" s="118"/>
      <c r="AB371" s="20"/>
      <c r="AC371" s="20"/>
      <c r="AD371" s="223"/>
      <c r="AE371" s="23"/>
    </row>
    <row r="372" spans="1:31" ht="15" customHeight="1">
      <c r="A372" s="13"/>
      <c r="B372" s="13"/>
      <c r="C372" s="49"/>
      <c r="D372" s="208"/>
      <c r="E372" s="189"/>
      <c r="F372" s="286"/>
      <c r="G372" s="17"/>
      <c r="H372" s="189"/>
      <c r="I372" s="189"/>
      <c r="J372" s="189"/>
      <c r="K372" s="189"/>
      <c r="L372" s="48"/>
      <c r="M372" s="14"/>
      <c r="N372" s="286"/>
      <c r="O372" s="280"/>
      <c r="P372" s="37"/>
      <c r="Q372" s="287"/>
      <c r="R372" s="216"/>
      <c r="S372" s="217"/>
      <c r="T372" s="102"/>
      <c r="U372" s="102"/>
      <c r="V372" s="29"/>
      <c r="W372" s="288"/>
      <c r="X372" s="207"/>
      <c r="Y372" s="208"/>
      <c r="Z372" s="20"/>
      <c r="AA372" s="289"/>
      <c r="AB372" s="286"/>
      <c r="AC372" s="286"/>
      <c r="AD372" s="346"/>
      <c r="AE372" s="23"/>
    </row>
    <row r="373" spans="1:31" ht="15" customHeight="1">
      <c r="A373" s="13"/>
      <c r="B373" s="13"/>
      <c r="C373" s="14"/>
      <c r="D373" s="15"/>
      <c r="E373" s="16"/>
      <c r="F373" s="20"/>
      <c r="G373" s="17"/>
      <c r="H373" s="15"/>
      <c r="I373" s="15"/>
      <c r="J373" s="15"/>
      <c r="K373" s="15"/>
      <c r="L373" s="48"/>
      <c r="M373" s="14"/>
      <c r="N373" s="20"/>
      <c r="O373" s="27"/>
      <c r="P373" s="37"/>
      <c r="Q373" s="215"/>
      <c r="R373" s="216"/>
      <c r="S373" s="217"/>
      <c r="T373" s="102"/>
      <c r="U373" s="102"/>
      <c r="V373" s="29"/>
      <c r="W373" s="22"/>
      <c r="X373" s="23"/>
      <c r="Y373" s="15"/>
      <c r="Z373" s="20"/>
      <c r="AA373" s="119"/>
      <c r="AB373" s="20"/>
      <c r="AC373" s="20"/>
      <c r="AD373" s="223"/>
      <c r="AE373" s="23"/>
    </row>
    <row r="374" spans="1:31" ht="15" customHeight="1">
      <c r="A374" s="13"/>
      <c r="B374" s="13"/>
      <c r="C374" s="14"/>
      <c r="D374" s="15"/>
      <c r="E374" s="16"/>
      <c r="F374" s="20"/>
      <c r="G374" s="17"/>
      <c r="H374" s="15"/>
      <c r="I374" s="15"/>
      <c r="J374" s="15"/>
      <c r="K374" s="15"/>
      <c r="L374" s="48"/>
      <c r="M374" s="14"/>
      <c r="N374" s="20"/>
      <c r="O374" s="27"/>
      <c r="P374" s="37"/>
      <c r="Q374" s="215"/>
      <c r="R374" s="216"/>
      <c r="S374" s="217"/>
      <c r="T374" s="102"/>
      <c r="U374" s="102"/>
      <c r="V374" s="29"/>
      <c r="W374" s="22"/>
      <c r="X374" s="23"/>
      <c r="Y374" s="15"/>
      <c r="Z374" s="20"/>
      <c r="AA374" s="119"/>
      <c r="AB374" s="20"/>
      <c r="AC374" s="20"/>
      <c r="AD374" s="223"/>
      <c r="AE374" s="23"/>
    </row>
    <row r="375" spans="1:31" ht="15" customHeight="1">
      <c r="A375" s="13"/>
      <c r="B375" s="13"/>
      <c r="C375" s="14"/>
      <c r="D375" s="15"/>
      <c r="E375" s="18"/>
      <c r="F375" s="20"/>
      <c r="G375" s="17"/>
      <c r="H375" s="18"/>
      <c r="I375" s="18"/>
      <c r="J375" s="18"/>
      <c r="K375" s="18"/>
      <c r="L375" s="48"/>
      <c r="M375" s="14"/>
      <c r="N375" s="20"/>
      <c r="O375" s="27"/>
      <c r="P375" s="37"/>
      <c r="Q375" s="215"/>
      <c r="R375" s="216"/>
      <c r="S375" s="217"/>
      <c r="T375" s="102"/>
      <c r="U375" s="102"/>
      <c r="V375" s="29"/>
      <c r="W375" s="22"/>
      <c r="X375" s="23"/>
      <c r="Y375" s="15"/>
      <c r="Z375" s="20"/>
      <c r="AA375" s="119"/>
      <c r="AB375" s="20"/>
      <c r="AC375" s="20"/>
      <c r="AD375" s="223"/>
      <c r="AE375" s="23"/>
    </row>
    <row r="376" spans="1:31" ht="15" customHeight="1">
      <c r="A376" s="13"/>
      <c r="B376" s="13"/>
      <c r="C376" s="14"/>
      <c r="D376" s="15"/>
      <c r="E376" s="18"/>
      <c r="F376" s="20"/>
      <c r="G376" s="17"/>
      <c r="H376" s="18"/>
      <c r="I376" s="18"/>
      <c r="J376" s="18"/>
      <c r="K376" s="18"/>
      <c r="L376" s="48"/>
      <c r="M376" s="14"/>
      <c r="N376" s="20"/>
      <c r="O376" s="27"/>
      <c r="P376" s="37"/>
      <c r="Q376" s="215"/>
      <c r="R376" s="216"/>
      <c r="S376" s="217"/>
      <c r="T376" s="102"/>
      <c r="U376" s="102"/>
      <c r="V376" s="29"/>
      <c r="W376" s="22"/>
      <c r="X376" s="23"/>
      <c r="Y376" s="15"/>
      <c r="Z376" s="20"/>
      <c r="AA376" s="119"/>
      <c r="AB376" s="20"/>
      <c r="AC376" s="20"/>
      <c r="AD376" s="223"/>
      <c r="AE376" s="23"/>
    </row>
    <row r="377" spans="1:31" ht="15" customHeight="1">
      <c r="A377" s="13"/>
      <c r="B377" s="13"/>
      <c r="C377" s="14"/>
      <c r="D377" s="15"/>
      <c r="E377" s="18"/>
      <c r="F377" s="20"/>
      <c r="G377" s="17"/>
      <c r="H377" s="18"/>
      <c r="I377" s="18"/>
      <c r="J377" s="18"/>
      <c r="K377" s="48"/>
      <c r="L377" s="48"/>
      <c r="M377" s="14"/>
      <c r="N377" s="20"/>
      <c r="O377" s="27"/>
      <c r="P377" s="37"/>
      <c r="Q377" s="215"/>
      <c r="R377" s="216"/>
      <c r="S377" s="217"/>
      <c r="T377" s="102"/>
      <c r="U377" s="102"/>
      <c r="V377" s="29"/>
      <c r="W377" s="22"/>
      <c r="X377" s="23"/>
      <c r="Y377" s="15"/>
      <c r="Z377" s="20"/>
      <c r="AA377" s="119"/>
      <c r="AB377" s="20"/>
      <c r="AC377" s="20"/>
      <c r="AD377" s="223"/>
      <c r="AE377" s="23"/>
    </row>
    <row r="378" spans="1:31" ht="15" customHeight="1">
      <c r="A378" s="13"/>
      <c r="B378" s="13"/>
      <c r="C378" s="14"/>
      <c r="D378" s="15"/>
      <c r="E378" s="15"/>
      <c r="F378" s="20"/>
      <c r="G378" s="17"/>
      <c r="H378" s="18"/>
      <c r="I378" s="18"/>
      <c r="J378" s="18"/>
      <c r="K378" s="48"/>
      <c r="L378" s="48"/>
      <c r="M378" s="14"/>
      <c r="N378" s="20"/>
      <c r="O378" s="27"/>
      <c r="P378" s="37"/>
      <c r="Q378" s="221"/>
      <c r="R378" s="216"/>
      <c r="S378" s="217"/>
      <c r="T378" s="102"/>
      <c r="U378" s="102"/>
      <c r="V378" s="29"/>
      <c r="W378" s="22"/>
      <c r="X378" s="23"/>
      <c r="Y378" s="15"/>
      <c r="Z378" s="20"/>
      <c r="AA378" s="118"/>
      <c r="AB378" s="20"/>
      <c r="AC378" s="20"/>
      <c r="AD378" s="223"/>
      <c r="AE378" s="23"/>
    </row>
    <row r="379" spans="1:31" ht="15" customHeight="1">
      <c r="A379" s="13"/>
      <c r="B379" s="13"/>
      <c r="C379" s="14"/>
      <c r="D379" s="15"/>
      <c r="E379" s="16"/>
      <c r="F379" s="20"/>
      <c r="G379" s="17"/>
      <c r="H379" s="15"/>
      <c r="I379" s="15"/>
      <c r="J379" s="15"/>
      <c r="K379" s="15"/>
      <c r="L379" s="48"/>
      <c r="M379" s="14"/>
      <c r="N379" s="20"/>
      <c r="O379" s="27"/>
      <c r="P379" s="37"/>
      <c r="Q379" s="215"/>
      <c r="R379" s="216"/>
      <c r="S379" s="217"/>
      <c r="T379" s="102"/>
      <c r="U379" s="102"/>
      <c r="V379" s="29"/>
      <c r="W379" s="22"/>
      <c r="X379" s="23"/>
      <c r="Y379" s="15"/>
      <c r="Z379" s="20"/>
      <c r="AA379" s="119"/>
      <c r="AB379" s="20"/>
      <c r="AC379" s="20"/>
      <c r="AD379" s="223"/>
      <c r="AE379" s="23"/>
    </row>
    <row r="380" spans="1:31" ht="15" customHeight="1">
      <c r="A380" s="13"/>
      <c r="B380" s="13"/>
      <c r="C380" s="14"/>
      <c r="D380" s="15"/>
      <c r="E380" s="15"/>
      <c r="F380" s="20"/>
      <c r="G380" s="17"/>
      <c r="H380" s="18"/>
      <c r="I380" s="18"/>
      <c r="J380" s="18"/>
      <c r="K380" s="18"/>
      <c r="L380" s="48"/>
      <c r="M380" s="14"/>
      <c r="N380" s="20"/>
      <c r="O380" s="27"/>
      <c r="P380" s="37"/>
      <c r="Q380" s="221"/>
      <c r="R380" s="216"/>
      <c r="S380" s="217"/>
      <c r="T380" s="102"/>
      <c r="U380" s="102"/>
      <c r="V380" s="29"/>
      <c r="W380" s="22"/>
      <c r="X380" s="23"/>
      <c r="Y380" s="15"/>
      <c r="Z380" s="20"/>
      <c r="AA380" s="118"/>
      <c r="AB380" s="20"/>
      <c r="AC380" s="20"/>
      <c r="AD380" s="223"/>
      <c r="AE380" s="23"/>
    </row>
    <row r="381" spans="1:31" ht="15" customHeight="1">
      <c r="A381" s="13"/>
      <c r="B381" s="13"/>
      <c r="C381" s="14"/>
      <c r="D381" s="15"/>
      <c r="E381" s="15"/>
      <c r="F381" s="20"/>
      <c r="G381" s="17"/>
      <c r="H381" s="18"/>
      <c r="I381" s="18"/>
      <c r="J381" s="18"/>
      <c r="K381" s="48"/>
      <c r="L381" s="48"/>
      <c r="M381" s="14"/>
      <c r="N381" s="20"/>
      <c r="O381" s="27"/>
      <c r="P381" s="37"/>
      <c r="Q381" s="221"/>
      <c r="R381" s="216"/>
      <c r="S381" s="217"/>
      <c r="T381" s="102"/>
      <c r="U381" s="102"/>
      <c r="V381" s="29"/>
      <c r="W381" s="22"/>
      <c r="X381" s="23"/>
      <c r="Y381" s="15"/>
      <c r="Z381" s="20"/>
      <c r="AA381" s="119"/>
      <c r="AB381" s="20"/>
      <c r="AC381" s="20"/>
      <c r="AD381" s="223"/>
      <c r="AE381" s="23"/>
    </row>
    <row r="382" spans="1:31" ht="15" customHeight="1">
      <c r="A382" s="13"/>
      <c r="B382" s="13"/>
      <c r="C382" s="14"/>
      <c r="D382" s="15"/>
      <c r="E382" s="15"/>
      <c r="F382" s="20"/>
      <c r="G382" s="17"/>
      <c r="H382" s="18"/>
      <c r="I382" s="18"/>
      <c r="J382" s="18"/>
      <c r="K382" s="48"/>
      <c r="L382" s="48"/>
      <c r="M382" s="14"/>
      <c r="N382" s="20"/>
      <c r="O382" s="27"/>
      <c r="P382" s="37"/>
      <c r="Q382" s="221"/>
      <c r="R382" s="216"/>
      <c r="S382" s="217"/>
      <c r="T382" s="102"/>
      <c r="U382" s="102"/>
      <c r="V382" s="29"/>
      <c r="W382" s="22"/>
      <c r="X382" s="23"/>
      <c r="Y382" s="15"/>
      <c r="Z382" s="20"/>
      <c r="AA382" s="119"/>
      <c r="AB382" s="20"/>
      <c r="AC382" s="20"/>
      <c r="AD382" s="223"/>
      <c r="AE382" s="23"/>
    </row>
    <row r="383" spans="1:31" ht="15" customHeight="1">
      <c r="A383" s="13"/>
      <c r="B383" s="13"/>
      <c r="C383" s="14"/>
      <c r="D383" s="15"/>
      <c r="E383" s="16"/>
      <c r="F383" s="20"/>
      <c r="G383" s="17"/>
      <c r="H383" s="15"/>
      <c r="I383" s="15"/>
      <c r="J383" s="15"/>
      <c r="K383" s="15"/>
      <c r="L383" s="48"/>
      <c r="M383" s="14"/>
      <c r="N383" s="20"/>
      <c r="O383" s="27"/>
      <c r="P383" s="37"/>
      <c r="Q383" s="215"/>
      <c r="R383" s="216"/>
      <c r="S383" s="217"/>
      <c r="T383" s="102"/>
      <c r="U383" s="102"/>
      <c r="V383" s="29"/>
      <c r="W383" s="22"/>
      <c r="X383" s="23"/>
      <c r="Y383" s="15"/>
      <c r="Z383" s="20"/>
      <c r="AA383" s="119"/>
      <c r="AB383" s="20"/>
      <c r="AC383" s="20"/>
      <c r="AD383" s="223"/>
      <c r="AE383" s="23"/>
    </row>
    <row r="384" spans="1:31" ht="15" customHeight="1">
      <c r="A384" s="13"/>
      <c r="B384" s="13"/>
      <c r="C384" s="14"/>
      <c r="D384" s="15"/>
      <c r="E384" s="18"/>
      <c r="F384" s="20"/>
      <c r="G384" s="17"/>
      <c r="H384" s="18"/>
      <c r="I384" s="18"/>
      <c r="J384" s="18"/>
      <c r="K384" s="48"/>
      <c r="L384" s="48"/>
      <c r="M384" s="14"/>
      <c r="N384" s="20"/>
      <c r="O384" s="27"/>
      <c r="P384" s="37"/>
      <c r="Q384" s="215"/>
      <c r="R384" s="216"/>
      <c r="S384" s="217"/>
      <c r="T384" s="102"/>
      <c r="U384" s="102"/>
      <c r="V384" s="29"/>
      <c r="W384" s="22"/>
      <c r="X384" s="23"/>
      <c r="Y384" s="15"/>
      <c r="Z384" s="20"/>
      <c r="AA384" s="119"/>
      <c r="AB384" s="20"/>
      <c r="AC384" s="20"/>
      <c r="AD384" s="223"/>
      <c r="AE384" s="23"/>
    </row>
    <row r="385" spans="1:31" ht="15" customHeight="1">
      <c r="A385" s="13"/>
      <c r="B385" s="13"/>
      <c r="C385" s="14"/>
      <c r="D385" s="15"/>
      <c r="E385" s="15"/>
      <c r="F385" s="20"/>
      <c r="G385" s="17"/>
      <c r="H385" s="18"/>
      <c r="I385" s="18"/>
      <c r="J385" s="18"/>
      <c r="K385" s="18"/>
      <c r="L385" s="48"/>
      <c r="M385" s="14"/>
      <c r="N385" s="20"/>
      <c r="O385" s="27"/>
      <c r="P385" s="37"/>
      <c r="Q385" s="221"/>
      <c r="R385" s="216"/>
      <c r="S385" s="217"/>
      <c r="T385" s="102"/>
      <c r="U385" s="102"/>
      <c r="V385" s="29"/>
      <c r="W385" s="22"/>
      <c r="X385" s="23"/>
      <c r="Y385" s="15"/>
      <c r="Z385" s="20"/>
      <c r="AA385" s="119"/>
      <c r="AB385" s="20"/>
      <c r="AC385" s="55"/>
      <c r="AD385" s="223"/>
      <c r="AE385" s="23"/>
    </row>
    <row r="386" spans="1:31" ht="15" customHeight="1">
      <c r="A386" s="13"/>
      <c r="B386" s="13"/>
      <c r="C386" s="14"/>
      <c r="D386" s="15"/>
      <c r="E386" s="15"/>
      <c r="F386" s="20"/>
      <c r="G386" s="17"/>
      <c r="H386" s="15"/>
      <c r="I386" s="15"/>
      <c r="J386" s="15"/>
      <c r="K386" s="15"/>
      <c r="L386" s="48"/>
      <c r="M386" s="14"/>
      <c r="N386" s="20"/>
      <c r="O386" s="27"/>
      <c r="P386" s="37"/>
      <c r="Q386" s="215"/>
      <c r="R386" s="216"/>
      <c r="S386" s="217"/>
      <c r="T386" s="102"/>
      <c r="U386" s="102"/>
      <c r="V386" s="29"/>
      <c r="W386" s="22"/>
      <c r="X386" s="23"/>
      <c r="Y386" s="15"/>
      <c r="Z386" s="20"/>
      <c r="AA386" s="119"/>
      <c r="AB386" s="20"/>
      <c r="AC386" s="55"/>
      <c r="AD386" s="223"/>
      <c r="AE386" s="23"/>
    </row>
    <row r="387" spans="1:31" ht="15" customHeight="1">
      <c r="A387" s="13"/>
      <c r="B387" s="13"/>
      <c r="C387" s="14"/>
      <c r="D387" s="15"/>
      <c r="E387" s="15"/>
      <c r="F387" s="20"/>
      <c r="G387" s="17"/>
      <c r="H387" s="18"/>
      <c r="I387" s="18"/>
      <c r="J387" s="18"/>
      <c r="K387" s="48"/>
      <c r="L387" s="48"/>
      <c r="M387" s="14"/>
      <c r="N387" s="20"/>
      <c r="O387" s="27"/>
      <c r="P387" s="37"/>
      <c r="Q387" s="221"/>
      <c r="R387" s="216"/>
      <c r="S387" s="217"/>
      <c r="T387" s="102"/>
      <c r="U387" s="102"/>
      <c r="V387" s="29"/>
      <c r="W387" s="22"/>
      <c r="X387" s="23"/>
      <c r="Y387" s="15"/>
      <c r="Z387" s="20"/>
      <c r="AA387" s="118"/>
      <c r="AB387" s="20"/>
      <c r="AC387" s="55"/>
      <c r="AD387" s="223"/>
      <c r="AE387" s="23"/>
    </row>
    <row r="388" spans="1:31" ht="15" customHeight="1">
      <c r="A388" s="13"/>
      <c r="B388" s="13"/>
      <c r="C388" s="14"/>
      <c r="D388" s="15"/>
      <c r="E388" s="18"/>
      <c r="F388" s="20"/>
      <c r="G388" s="17"/>
      <c r="H388" s="18"/>
      <c r="I388" s="18"/>
      <c r="J388" s="18"/>
      <c r="K388" s="18"/>
      <c r="L388" s="48"/>
      <c r="M388" s="14"/>
      <c r="N388" s="20"/>
      <c r="O388" s="27"/>
      <c r="P388" s="37"/>
      <c r="Q388" s="215"/>
      <c r="R388" s="216"/>
      <c r="S388" s="217"/>
      <c r="T388" s="102"/>
      <c r="U388" s="102"/>
      <c r="V388" s="29"/>
      <c r="W388" s="22"/>
      <c r="X388" s="23"/>
      <c r="Y388" s="15"/>
      <c r="Z388" s="20"/>
      <c r="AA388" s="119"/>
      <c r="AB388" s="20"/>
      <c r="AC388" s="55"/>
      <c r="AD388" s="223"/>
      <c r="AE388" s="23"/>
    </row>
    <row r="389" spans="1:31" ht="15" customHeight="1">
      <c r="A389" s="13"/>
      <c r="B389" s="13"/>
      <c r="C389" s="14"/>
      <c r="D389" s="15"/>
      <c r="E389" s="15"/>
      <c r="F389" s="20"/>
      <c r="G389" s="17"/>
      <c r="H389" s="15"/>
      <c r="I389" s="15"/>
      <c r="J389" s="15"/>
      <c r="K389" s="15"/>
      <c r="L389" s="48"/>
      <c r="M389" s="14"/>
      <c r="N389" s="20"/>
      <c r="O389" s="27"/>
      <c r="P389" s="37"/>
      <c r="Q389" s="215"/>
      <c r="R389" s="216"/>
      <c r="S389" s="217"/>
      <c r="T389" s="102"/>
      <c r="U389" s="102"/>
      <c r="V389" s="29"/>
      <c r="W389" s="22"/>
      <c r="X389" s="23"/>
      <c r="Y389" s="15"/>
      <c r="Z389" s="20"/>
      <c r="AA389" s="118"/>
      <c r="AB389" s="20"/>
      <c r="AC389" s="20"/>
      <c r="AD389" s="223"/>
      <c r="AE389" s="23"/>
    </row>
    <row r="390" spans="1:31" ht="15" customHeight="1">
      <c r="A390" s="13"/>
      <c r="B390" s="13"/>
      <c r="C390" s="14"/>
      <c r="D390" s="15"/>
      <c r="E390" s="16"/>
      <c r="F390" s="20"/>
      <c r="G390" s="17"/>
      <c r="H390" s="15"/>
      <c r="I390" s="15"/>
      <c r="J390" s="15"/>
      <c r="K390" s="15"/>
      <c r="L390" s="48"/>
      <c r="M390" s="14"/>
      <c r="N390" s="20"/>
      <c r="O390" s="27"/>
      <c r="P390" s="37"/>
      <c r="Q390" s="215"/>
      <c r="R390" s="216"/>
      <c r="S390" s="217"/>
      <c r="T390" s="102"/>
      <c r="U390" s="102"/>
      <c r="V390" s="29"/>
      <c r="W390" s="22"/>
      <c r="X390" s="23"/>
      <c r="Y390" s="15"/>
      <c r="Z390" s="20"/>
      <c r="AA390" s="118"/>
      <c r="AB390" s="20"/>
      <c r="AC390" s="20"/>
      <c r="AD390" s="223"/>
      <c r="AE390" s="23"/>
    </row>
    <row r="391" spans="1:31" ht="15" customHeight="1">
      <c r="A391" s="13"/>
      <c r="B391" s="13"/>
      <c r="C391" s="14"/>
      <c r="D391" s="15"/>
      <c r="E391" s="14"/>
      <c r="F391" s="20"/>
      <c r="G391" s="17"/>
      <c r="H391" s="18"/>
      <c r="I391" s="18"/>
      <c r="J391" s="18"/>
      <c r="K391" s="18"/>
      <c r="L391" s="48"/>
      <c r="M391" s="14"/>
      <c r="N391" s="20"/>
      <c r="O391" s="27"/>
      <c r="P391" s="37"/>
      <c r="Q391" s="215"/>
      <c r="R391" s="216"/>
      <c r="S391" s="217"/>
      <c r="T391" s="102"/>
      <c r="U391" s="102"/>
      <c r="V391" s="29"/>
      <c r="W391" s="22"/>
      <c r="X391" s="23"/>
      <c r="Y391" s="15"/>
      <c r="Z391" s="20"/>
      <c r="AA391" s="119"/>
      <c r="AB391" s="20"/>
      <c r="AC391" s="20"/>
      <c r="AD391" s="223"/>
      <c r="AE391" s="23"/>
    </row>
    <row r="392" spans="1:31" ht="15" customHeight="1">
      <c r="A392" s="13"/>
      <c r="B392" s="13"/>
      <c r="C392" s="14"/>
      <c r="D392" s="15"/>
      <c r="E392" s="15"/>
      <c r="F392" s="20"/>
      <c r="G392" s="17"/>
      <c r="H392" s="18"/>
      <c r="I392" s="18"/>
      <c r="J392" s="18"/>
      <c r="K392" s="18"/>
      <c r="L392" s="48"/>
      <c r="M392" s="14"/>
      <c r="N392" s="20"/>
      <c r="O392" s="27"/>
      <c r="P392" s="37"/>
      <c r="Q392" s="221"/>
      <c r="R392" s="216"/>
      <c r="S392" s="217"/>
      <c r="T392" s="102"/>
      <c r="U392" s="102"/>
      <c r="V392" s="29"/>
      <c r="W392" s="22"/>
      <c r="X392" s="23"/>
      <c r="Y392" s="15"/>
      <c r="Z392" s="20"/>
      <c r="AA392" s="119"/>
      <c r="AB392" s="20"/>
      <c r="AC392" s="20"/>
      <c r="AD392" s="223"/>
      <c r="AE392" s="23"/>
    </row>
    <row r="393" spans="1:31" ht="15" customHeight="1">
      <c r="A393" s="13"/>
      <c r="B393" s="13"/>
      <c r="C393" s="14"/>
      <c r="D393" s="15"/>
      <c r="E393" s="16"/>
      <c r="F393" s="20"/>
      <c r="G393" s="17"/>
      <c r="H393" s="15"/>
      <c r="I393" s="15"/>
      <c r="J393" s="15"/>
      <c r="K393" s="15"/>
      <c r="L393" s="48"/>
      <c r="M393" s="14"/>
      <c r="N393" s="20"/>
      <c r="O393" s="27"/>
      <c r="P393" s="37"/>
      <c r="Q393" s="215"/>
      <c r="R393" s="216"/>
      <c r="S393" s="217"/>
      <c r="T393" s="102"/>
      <c r="U393" s="102"/>
      <c r="V393" s="29"/>
      <c r="W393" s="22"/>
      <c r="X393" s="23"/>
      <c r="Y393" s="15"/>
      <c r="Z393" s="20"/>
      <c r="AA393" s="118"/>
      <c r="AB393" s="20"/>
      <c r="AC393" s="20"/>
      <c r="AD393" s="223"/>
      <c r="AE393" s="23"/>
    </row>
    <row r="394" spans="1:31" ht="15" customHeight="1">
      <c r="A394" s="13"/>
      <c r="B394" s="13"/>
      <c r="C394" s="14"/>
      <c r="D394" s="15"/>
      <c r="E394" s="15"/>
      <c r="F394" s="20"/>
      <c r="G394" s="17"/>
      <c r="H394" s="18"/>
      <c r="I394" s="18"/>
      <c r="J394" s="18"/>
      <c r="K394" s="18"/>
      <c r="L394" s="48"/>
      <c r="M394" s="14"/>
      <c r="N394" s="20"/>
      <c r="O394" s="27"/>
      <c r="P394" s="37"/>
      <c r="Q394" s="221"/>
      <c r="R394" s="216"/>
      <c r="S394" s="217"/>
      <c r="T394" s="102"/>
      <c r="U394" s="102"/>
      <c r="V394" s="29"/>
      <c r="W394" s="22"/>
      <c r="X394" s="23"/>
      <c r="Y394" s="15"/>
      <c r="Z394" s="20"/>
      <c r="AA394" s="118"/>
      <c r="AB394" s="20"/>
      <c r="AC394" s="20"/>
      <c r="AD394" s="223"/>
      <c r="AE394" s="23"/>
    </row>
    <row r="395" spans="1:31" ht="15" customHeight="1">
      <c r="A395" s="13"/>
      <c r="B395" s="13"/>
      <c r="C395" s="14"/>
      <c r="D395" s="15"/>
      <c r="E395" s="15"/>
      <c r="F395" s="20"/>
      <c r="G395" s="17"/>
      <c r="H395" s="18"/>
      <c r="I395" s="18"/>
      <c r="J395" s="18"/>
      <c r="K395" s="48"/>
      <c r="L395" s="48"/>
      <c r="M395" s="14"/>
      <c r="N395" s="20"/>
      <c r="O395" s="27"/>
      <c r="P395" s="37"/>
      <c r="Q395" s="221"/>
      <c r="R395" s="216"/>
      <c r="S395" s="217"/>
      <c r="T395" s="102"/>
      <c r="U395" s="102"/>
      <c r="V395" s="29"/>
      <c r="W395" s="22"/>
      <c r="X395" s="23"/>
      <c r="Y395" s="15"/>
      <c r="Z395" s="20"/>
      <c r="AA395" s="118"/>
      <c r="AB395" s="20"/>
      <c r="AC395" s="20"/>
      <c r="AD395" s="223"/>
      <c r="AE395" s="23"/>
    </row>
    <row r="396" spans="1:31" ht="15" customHeight="1">
      <c r="A396" s="13"/>
      <c r="B396" s="13"/>
      <c r="C396" s="14"/>
      <c r="D396" s="15"/>
      <c r="E396" s="15"/>
      <c r="F396" s="20"/>
      <c r="G396" s="17"/>
      <c r="H396" s="15"/>
      <c r="I396" s="15"/>
      <c r="J396" s="15"/>
      <c r="K396" s="48"/>
      <c r="L396" s="48"/>
      <c r="M396" s="14"/>
      <c r="N396" s="20"/>
      <c r="O396" s="27"/>
      <c r="P396" s="37"/>
      <c r="Q396" s="215"/>
      <c r="R396" s="216"/>
      <c r="S396" s="217"/>
      <c r="T396" s="102"/>
      <c r="U396" s="102"/>
      <c r="V396" s="29"/>
      <c r="W396" s="22"/>
      <c r="X396" s="23"/>
      <c r="Y396" s="15"/>
      <c r="Z396" s="20"/>
      <c r="AA396" s="118"/>
      <c r="AB396" s="20"/>
      <c r="AC396" s="20"/>
      <c r="AD396" s="223"/>
      <c r="AE396" s="23"/>
    </row>
    <row r="397" spans="1:31" ht="15" customHeight="1">
      <c r="A397" s="13"/>
      <c r="B397" s="13"/>
      <c r="C397" s="14"/>
      <c r="D397" s="15"/>
      <c r="E397" s="14"/>
      <c r="F397" s="20"/>
      <c r="G397" s="17"/>
      <c r="H397" s="15"/>
      <c r="I397" s="26"/>
      <c r="J397" s="15"/>
      <c r="K397" s="15"/>
      <c r="L397" s="48"/>
      <c r="M397" s="14"/>
      <c r="N397" s="20"/>
      <c r="O397" s="27"/>
      <c r="P397" s="37"/>
      <c r="Q397" s="215"/>
      <c r="R397" s="216"/>
      <c r="S397" s="217"/>
      <c r="T397" s="102"/>
      <c r="U397" s="102"/>
      <c r="V397" s="29"/>
      <c r="W397" s="22"/>
      <c r="X397" s="23"/>
      <c r="Y397" s="15"/>
      <c r="Z397" s="20"/>
      <c r="AA397" s="118"/>
      <c r="AB397" s="20"/>
      <c r="AC397" s="20"/>
      <c r="AD397" s="223"/>
      <c r="AE397" s="23"/>
    </row>
    <row r="398" spans="1:31" ht="15" customHeight="1">
      <c r="A398" s="13"/>
      <c r="B398" s="13"/>
      <c r="C398" s="14"/>
      <c r="D398" s="15"/>
      <c r="E398" s="15"/>
      <c r="F398" s="20"/>
      <c r="G398" s="17"/>
      <c r="H398" s="15"/>
      <c r="I398" s="15"/>
      <c r="J398" s="15"/>
      <c r="K398" s="15"/>
      <c r="L398" s="48"/>
      <c r="M398" s="14"/>
      <c r="N398" s="20"/>
      <c r="O398" s="27"/>
      <c r="P398" s="37"/>
      <c r="Q398" s="215"/>
      <c r="R398" s="216"/>
      <c r="S398" s="217"/>
      <c r="T398" s="102"/>
      <c r="U398" s="102"/>
      <c r="V398" s="29"/>
      <c r="W398" s="22"/>
      <c r="X398" s="23"/>
      <c r="Y398" s="15"/>
      <c r="Z398" s="20"/>
      <c r="AA398" s="119"/>
      <c r="AB398" s="20"/>
      <c r="AC398" s="20"/>
      <c r="AD398" s="223"/>
      <c r="AE398" s="23"/>
    </row>
    <row r="399" spans="1:31" ht="15" customHeight="1">
      <c r="A399" s="13"/>
      <c r="B399" s="13"/>
      <c r="C399" s="14"/>
      <c r="D399" s="15"/>
      <c r="E399" s="15"/>
      <c r="F399" s="125"/>
      <c r="G399" s="17"/>
      <c r="H399" s="18"/>
      <c r="I399" s="18"/>
      <c r="J399" s="18"/>
      <c r="K399" s="18"/>
      <c r="L399" s="48"/>
      <c r="M399" s="14"/>
      <c r="N399" s="20"/>
      <c r="O399" s="27"/>
      <c r="P399" s="37"/>
      <c r="Q399" s="221"/>
      <c r="R399" s="216"/>
      <c r="S399" s="217"/>
      <c r="T399" s="102"/>
      <c r="U399" s="102"/>
      <c r="V399" s="29"/>
      <c r="W399" s="22"/>
      <c r="X399" s="23"/>
      <c r="Y399" s="15"/>
      <c r="Z399" s="20"/>
      <c r="AA399" s="119"/>
      <c r="AB399" s="20"/>
      <c r="AC399" s="20"/>
      <c r="AD399" s="223"/>
      <c r="AE399" s="23"/>
    </row>
    <row r="400" spans="1:31" ht="15" customHeight="1">
      <c r="A400" s="13"/>
      <c r="B400" s="13"/>
      <c r="C400" s="14"/>
      <c r="D400" s="15"/>
      <c r="E400" s="62"/>
      <c r="F400" s="20"/>
      <c r="G400" s="17"/>
      <c r="H400" s="18"/>
      <c r="I400" s="18"/>
      <c r="J400" s="18"/>
      <c r="K400" s="48"/>
      <c r="L400" s="48"/>
      <c r="M400" s="14"/>
      <c r="N400" s="20"/>
      <c r="O400" s="27"/>
      <c r="P400" s="37"/>
      <c r="Q400" s="215"/>
      <c r="R400" s="216"/>
      <c r="S400" s="217"/>
      <c r="T400" s="102"/>
      <c r="U400" s="102"/>
      <c r="V400" s="29"/>
      <c r="W400" s="22"/>
      <c r="X400" s="23"/>
      <c r="Y400" s="15"/>
      <c r="Z400" s="20"/>
      <c r="AA400" s="119"/>
      <c r="AB400" s="20"/>
      <c r="AC400" s="20"/>
      <c r="AD400" s="223"/>
      <c r="AE400" s="23"/>
    </row>
    <row r="401" spans="1:31" ht="15" customHeight="1">
      <c r="A401" s="13"/>
      <c r="B401" s="13"/>
      <c r="C401" s="14"/>
      <c r="D401" s="15"/>
      <c r="E401" s="62"/>
      <c r="F401" s="20"/>
      <c r="G401" s="17"/>
      <c r="H401" s="18"/>
      <c r="I401" s="18"/>
      <c r="J401" s="18"/>
      <c r="K401" s="18"/>
      <c r="L401" s="48"/>
      <c r="M401" s="14"/>
      <c r="N401" s="20"/>
      <c r="O401" s="27"/>
      <c r="P401" s="37"/>
      <c r="Q401" s="215"/>
      <c r="R401" s="216"/>
      <c r="S401" s="217"/>
      <c r="T401" s="102"/>
      <c r="U401" s="102"/>
      <c r="V401" s="29"/>
      <c r="W401" s="22"/>
      <c r="X401" s="23"/>
      <c r="Y401" s="15"/>
      <c r="Z401" s="20"/>
      <c r="AA401" s="118"/>
      <c r="AB401" s="20"/>
      <c r="AC401" s="20"/>
      <c r="AD401" s="223"/>
      <c r="AE401" s="23"/>
    </row>
    <row r="402" spans="1:31" ht="15" customHeight="1">
      <c r="A402" s="13"/>
      <c r="B402" s="13"/>
      <c r="C402" s="14"/>
      <c r="D402" s="15"/>
      <c r="E402" s="16"/>
      <c r="F402" s="20"/>
      <c r="G402" s="17"/>
      <c r="H402" s="18"/>
      <c r="I402" s="18"/>
      <c r="J402" s="18"/>
      <c r="K402" s="18"/>
      <c r="L402" s="48"/>
      <c r="M402" s="14"/>
      <c r="N402" s="20"/>
      <c r="O402" s="27"/>
      <c r="P402" s="37"/>
      <c r="Q402" s="215"/>
      <c r="R402" s="216"/>
      <c r="S402" s="217"/>
      <c r="T402" s="102"/>
      <c r="U402" s="102"/>
      <c r="V402" s="29"/>
      <c r="W402" s="22"/>
      <c r="X402" s="23"/>
      <c r="Y402" s="15"/>
      <c r="Z402" s="20"/>
      <c r="AA402" s="118"/>
      <c r="AB402" s="20"/>
      <c r="AC402" s="20"/>
      <c r="AD402" s="223"/>
      <c r="AE402" s="23"/>
    </row>
    <row r="403" spans="1:31" ht="15" customHeight="1">
      <c r="A403" s="13"/>
      <c r="B403" s="13"/>
      <c r="C403" s="14"/>
      <c r="D403" s="15"/>
      <c r="E403" s="16"/>
      <c r="F403" s="20"/>
      <c r="G403" s="17"/>
      <c r="H403" s="15"/>
      <c r="I403" s="15"/>
      <c r="J403" s="15"/>
      <c r="K403" s="15"/>
      <c r="L403" s="48"/>
      <c r="M403" s="14"/>
      <c r="N403" s="20"/>
      <c r="O403" s="27"/>
      <c r="P403" s="37"/>
      <c r="Q403" s="221"/>
      <c r="R403" s="216"/>
      <c r="S403" s="217"/>
      <c r="T403" s="102"/>
      <c r="U403" s="102"/>
      <c r="V403" s="29"/>
      <c r="W403" s="22"/>
      <c r="X403" s="23"/>
      <c r="Y403" s="15"/>
      <c r="Z403" s="20"/>
      <c r="AA403" s="119"/>
      <c r="AB403" s="20"/>
      <c r="AC403" s="20"/>
      <c r="AD403" s="223"/>
      <c r="AE403" s="23"/>
    </row>
    <row r="404" spans="1:31" ht="15" customHeight="1">
      <c r="A404" s="13"/>
      <c r="B404" s="13"/>
      <c r="C404" s="14"/>
      <c r="D404" s="15"/>
      <c r="E404" s="15"/>
      <c r="F404" s="20"/>
      <c r="G404" s="17"/>
      <c r="H404" s="15"/>
      <c r="I404" s="15"/>
      <c r="J404" s="15"/>
      <c r="K404" s="15"/>
      <c r="L404" s="48"/>
      <c r="M404" s="14"/>
      <c r="N404" s="20"/>
      <c r="O404" s="27"/>
      <c r="P404" s="37"/>
      <c r="Q404" s="221"/>
      <c r="R404" s="216"/>
      <c r="S404" s="217"/>
      <c r="T404" s="102"/>
      <c r="U404" s="102"/>
      <c r="V404" s="29"/>
      <c r="W404" s="22"/>
      <c r="X404" s="23"/>
      <c r="Y404" s="15"/>
      <c r="Z404" s="20"/>
      <c r="AA404" s="119"/>
      <c r="AB404" s="20"/>
      <c r="AC404" s="20"/>
      <c r="AD404" s="223"/>
      <c r="AE404" s="23"/>
    </row>
    <row r="405" spans="1:31" ht="15" customHeight="1">
      <c r="A405" s="13"/>
      <c r="B405" s="13"/>
      <c r="C405" s="14"/>
      <c r="D405" s="15"/>
      <c r="E405" s="14"/>
      <c r="F405" s="20"/>
      <c r="G405" s="17"/>
      <c r="H405" s="15"/>
      <c r="I405" s="15"/>
      <c r="J405" s="15"/>
      <c r="K405" s="15"/>
      <c r="L405" s="48"/>
      <c r="M405" s="14"/>
      <c r="N405" s="20"/>
      <c r="O405" s="27"/>
      <c r="P405" s="37"/>
      <c r="Q405" s="283"/>
      <c r="R405" s="216"/>
      <c r="S405" s="217"/>
      <c r="T405" s="102"/>
      <c r="U405" s="102"/>
      <c r="V405" s="29"/>
      <c r="W405" s="22"/>
      <c r="X405" s="23"/>
      <c r="Y405" s="15"/>
      <c r="Z405" s="20"/>
      <c r="AA405" s="118"/>
      <c r="AB405" s="20"/>
      <c r="AC405" s="20"/>
      <c r="AD405" s="223"/>
      <c r="AE405" s="23"/>
    </row>
    <row r="406" spans="1:31" ht="15" customHeight="1">
      <c r="A406" s="13"/>
      <c r="B406" s="13"/>
      <c r="C406" s="14"/>
      <c r="D406" s="15"/>
      <c r="E406" s="15"/>
      <c r="F406" s="20"/>
      <c r="G406" s="17"/>
      <c r="H406" s="15"/>
      <c r="I406" s="15"/>
      <c r="J406" s="15"/>
      <c r="K406" s="15"/>
      <c r="L406" s="48"/>
      <c r="M406" s="14"/>
      <c r="N406" s="20"/>
      <c r="O406" s="27"/>
      <c r="P406" s="37"/>
      <c r="Q406" s="221"/>
      <c r="R406" s="216"/>
      <c r="S406" s="217"/>
      <c r="T406" s="102"/>
      <c r="U406" s="102"/>
      <c r="V406" s="29"/>
      <c r="W406" s="22"/>
      <c r="X406" s="23"/>
      <c r="Y406" s="15"/>
      <c r="Z406" s="20"/>
      <c r="AA406" s="119"/>
      <c r="AB406" s="20"/>
      <c r="AC406" s="20"/>
      <c r="AD406" s="223"/>
      <c r="AE406" s="23"/>
    </row>
    <row r="407" spans="1:31" ht="15" customHeight="1">
      <c r="A407" s="13"/>
      <c r="B407" s="13"/>
      <c r="C407" s="14"/>
      <c r="D407" s="15"/>
      <c r="E407" s="15"/>
      <c r="F407" s="20"/>
      <c r="G407" s="17"/>
      <c r="H407" s="15"/>
      <c r="I407" s="15"/>
      <c r="J407" s="15"/>
      <c r="K407" s="15"/>
      <c r="L407" s="48"/>
      <c r="M407" s="14"/>
      <c r="N407" s="20"/>
      <c r="O407" s="27"/>
      <c r="P407" s="37"/>
      <c r="Q407" s="279"/>
      <c r="R407" s="216"/>
      <c r="S407" s="217"/>
      <c r="T407" s="102"/>
      <c r="U407" s="102"/>
      <c r="V407" s="29"/>
      <c r="W407" s="22"/>
      <c r="X407" s="23"/>
      <c r="Y407" s="15"/>
      <c r="Z407" s="20"/>
      <c r="AA407" s="119"/>
      <c r="AB407" s="20"/>
      <c r="AC407" s="20"/>
      <c r="AD407" s="223"/>
      <c r="AE407" s="23"/>
    </row>
    <row r="408" spans="1:31" ht="15" customHeight="1">
      <c r="A408" s="13"/>
      <c r="B408" s="13"/>
      <c r="C408" s="14"/>
      <c r="D408" s="15"/>
      <c r="E408" s="62"/>
      <c r="F408" s="20"/>
      <c r="G408" s="17"/>
      <c r="H408" s="18"/>
      <c r="I408" s="18"/>
      <c r="J408" s="18"/>
      <c r="K408" s="18"/>
      <c r="L408" s="48"/>
      <c r="M408" s="14"/>
      <c r="N408" s="20"/>
      <c r="O408" s="27"/>
      <c r="P408" s="37"/>
      <c r="Q408" s="215"/>
      <c r="R408" s="216"/>
      <c r="S408" s="217"/>
      <c r="T408" s="102"/>
      <c r="U408" s="102"/>
      <c r="V408" s="29"/>
      <c r="W408" s="22"/>
      <c r="X408" s="23"/>
      <c r="Y408" s="15"/>
      <c r="Z408" s="20"/>
      <c r="AA408" s="118"/>
      <c r="AB408" s="20"/>
      <c r="AC408" s="20"/>
      <c r="AD408" s="223"/>
      <c r="AE408" s="23"/>
    </row>
    <row r="409" spans="1:31" ht="15" customHeight="1">
      <c r="A409" s="13"/>
      <c r="B409" s="13"/>
      <c r="C409" s="14"/>
      <c r="D409" s="15"/>
      <c r="E409" s="16"/>
      <c r="F409" s="20"/>
      <c r="G409" s="17"/>
      <c r="H409" s="15"/>
      <c r="I409" s="15"/>
      <c r="J409" s="15"/>
      <c r="K409" s="15"/>
      <c r="L409" s="48"/>
      <c r="M409" s="14"/>
      <c r="N409" s="20"/>
      <c r="O409" s="27"/>
      <c r="P409" s="37"/>
      <c r="Q409" s="221"/>
      <c r="R409" s="216"/>
      <c r="S409" s="217"/>
      <c r="T409" s="102"/>
      <c r="U409" s="102"/>
      <c r="V409" s="29"/>
      <c r="W409" s="22"/>
      <c r="X409" s="23"/>
      <c r="Y409" s="15"/>
      <c r="Z409" s="20"/>
      <c r="AA409" s="119"/>
      <c r="AB409" s="20"/>
      <c r="AC409" s="20"/>
      <c r="AD409" s="223"/>
      <c r="AE409" s="23"/>
    </row>
    <row r="410" spans="1:31" ht="15" customHeight="1">
      <c r="A410" s="13"/>
      <c r="B410" s="13"/>
      <c r="C410" s="14"/>
      <c r="D410" s="15"/>
      <c r="E410" s="16"/>
      <c r="F410" s="20"/>
      <c r="G410" s="17"/>
      <c r="H410" s="18"/>
      <c r="I410" s="18"/>
      <c r="J410" s="18"/>
      <c r="K410" s="18"/>
      <c r="L410" s="48"/>
      <c r="M410" s="14"/>
      <c r="N410" s="20"/>
      <c r="O410" s="27"/>
      <c r="P410" s="37"/>
      <c r="Q410" s="215"/>
      <c r="R410" s="216"/>
      <c r="S410" s="217"/>
      <c r="T410" s="102"/>
      <c r="U410" s="102"/>
      <c r="V410" s="29"/>
      <c r="W410" s="22"/>
      <c r="X410" s="23"/>
      <c r="Y410" s="15"/>
      <c r="Z410" s="20"/>
      <c r="AA410" s="118"/>
      <c r="AB410" s="20"/>
      <c r="AC410" s="20"/>
      <c r="AD410" s="223"/>
      <c r="AE410" s="23"/>
    </row>
    <row r="411" spans="1:31" ht="15" customHeight="1">
      <c r="A411" s="13"/>
      <c r="B411" s="13"/>
      <c r="C411" s="14"/>
      <c r="D411" s="15"/>
      <c r="E411" s="62"/>
      <c r="F411" s="20"/>
      <c r="G411" s="17"/>
      <c r="H411" s="18"/>
      <c r="I411" s="18"/>
      <c r="J411" s="18"/>
      <c r="K411" s="18"/>
      <c r="L411" s="48"/>
      <c r="M411" s="14"/>
      <c r="N411" s="20"/>
      <c r="O411" s="27"/>
      <c r="P411" s="37"/>
      <c r="Q411" s="215"/>
      <c r="R411" s="216"/>
      <c r="S411" s="217"/>
      <c r="T411" s="102"/>
      <c r="U411" s="102"/>
      <c r="V411" s="29"/>
      <c r="W411" s="22"/>
      <c r="X411" s="23"/>
      <c r="Y411" s="15"/>
      <c r="Z411" s="20"/>
      <c r="AA411" s="276"/>
      <c r="AB411" s="20"/>
      <c r="AC411" s="20"/>
      <c r="AD411" s="223"/>
      <c r="AE411" s="23"/>
    </row>
    <row r="412" spans="1:31" ht="15" customHeight="1">
      <c r="A412" s="13"/>
      <c r="B412" s="13"/>
      <c r="C412" s="14"/>
      <c r="D412" s="15"/>
      <c r="E412" s="16"/>
      <c r="F412" s="20"/>
      <c r="G412" s="17"/>
      <c r="H412" s="15"/>
      <c r="I412" s="15"/>
      <c r="J412" s="15"/>
      <c r="K412" s="15"/>
      <c r="L412" s="48"/>
      <c r="M412" s="14"/>
      <c r="N412" s="20"/>
      <c r="O412" s="27"/>
      <c r="P412" s="37"/>
      <c r="Q412" s="215"/>
      <c r="R412" s="216"/>
      <c r="S412" s="217"/>
      <c r="T412" s="102"/>
      <c r="U412" s="102"/>
      <c r="V412" s="29"/>
      <c r="W412" s="22"/>
      <c r="X412" s="23"/>
      <c r="Y412" s="15"/>
      <c r="Z412" s="20"/>
      <c r="AA412" s="119"/>
      <c r="AB412" s="20"/>
      <c r="AC412" s="20"/>
      <c r="AD412" s="223"/>
      <c r="AE412" s="23"/>
    </row>
    <row r="413" spans="1:31" ht="15" customHeight="1">
      <c r="A413" s="13"/>
      <c r="B413" s="13"/>
      <c r="C413" s="14"/>
      <c r="D413" s="15"/>
      <c r="E413" s="16"/>
      <c r="F413" s="20"/>
      <c r="G413" s="17"/>
      <c r="H413" s="15"/>
      <c r="I413" s="15"/>
      <c r="J413" s="15"/>
      <c r="K413" s="15"/>
      <c r="L413" s="48"/>
      <c r="M413" s="14"/>
      <c r="N413" s="20"/>
      <c r="O413" s="27"/>
      <c r="P413" s="37"/>
      <c r="Q413" s="215"/>
      <c r="R413" s="216"/>
      <c r="S413" s="217"/>
      <c r="T413" s="102"/>
      <c r="U413" s="102"/>
      <c r="V413" s="29"/>
      <c r="W413" s="22"/>
      <c r="X413" s="23"/>
      <c r="Y413" s="15"/>
      <c r="Z413" s="20"/>
      <c r="AA413" s="119"/>
      <c r="AB413" s="20"/>
      <c r="AC413" s="20"/>
      <c r="AD413" s="223"/>
      <c r="AE413" s="23"/>
    </row>
    <row r="414" spans="1:31" ht="15" customHeight="1">
      <c r="A414" s="13"/>
      <c r="B414" s="13"/>
      <c r="C414" s="14"/>
      <c r="D414" s="15"/>
      <c r="E414" s="16"/>
      <c r="F414" s="20"/>
      <c r="G414" s="17"/>
      <c r="H414" s="15"/>
      <c r="I414" s="15"/>
      <c r="J414" s="15"/>
      <c r="K414" s="15"/>
      <c r="L414" s="48"/>
      <c r="M414" s="14"/>
      <c r="N414" s="20"/>
      <c r="O414" s="27"/>
      <c r="P414" s="37"/>
      <c r="Q414" s="221"/>
      <c r="R414" s="216"/>
      <c r="S414" s="217"/>
      <c r="T414" s="102"/>
      <c r="U414" s="102"/>
      <c r="V414" s="29"/>
      <c r="W414" s="22"/>
      <c r="X414" s="23"/>
      <c r="Y414" s="15"/>
      <c r="Z414" s="20"/>
      <c r="AA414" s="119"/>
      <c r="AB414" s="20"/>
      <c r="AC414" s="20"/>
      <c r="AD414" s="223"/>
      <c r="AE414" s="23"/>
    </row>
    <row r="415" spans="1:31" ht="15" customHeight="1">
      <c r="A415" s="13"/>
      <c r="B415" s="13"/>
      <c r="C415" s="14"/>
      <c r="D415" s="15"/>
      <c r="E415" s="16"/>
      <c r="F415" s="20"/>
      <c r="G415" s="17"/>
      <c r="H415" s="18"/>
      <c r="I415" s="18"/>
      <c r="J415" s="18"/>
      <c r="K415" s="18"/>
      <c r="L415" s="48"/>
      <c r="M415" s="14"/>
      <c r="N415" s="20"/>
      <c r="O415" s="27"/>
      <c r="P415" s="37"/>
      <c r="Q415" s="215"/>
      <c r="R415" s="216"/>
      <c r="S415" s="217"/>
      <c r="T415" s="102"/>
      <c r="U415" s="102"/>
      <c r="V415" s="29"/>
      <c r="W415" s="22"/>
      <c r="X415" s="23"/>
      <c r="Y415" s="15"/>
      <c r="Z415" s="20"/>
      <c r="AA415" s="118"/>
      <c r="AB415" s="20"/>
      <c r="AC415" s="20"/>
      <c r="AD415" s="223"/>
      <c r="AE415" s="23"/>
    </row>
    <row r="416" spans="1:31" ht="15" customHeight="1">
      <c r="A416" s="13"/>
      <c r="B416" s="13"/>
      <c r="C416" s="14"/>
      <c r="D416" s="15"/>
      <c r="E416" s="18"/>
      <c r="F416" s="121"/>
      <c r="G416" s="17"/>
      <c r="H416" s="18"/>
      <c r="I416" s="18"/>
      <c r="J416" s="18"/>
      <c r="K416" s="18"/>
      <c r="L416" s="48"/>
      <c r="M416" s="14"/>
      <c r="N416" s="20"/>
      <c r="O416" s="27"/>
      <c r="P416" s="37"/>
      <c r="Q416" s="283"/>
      <c r="R416" s="216"/>
      <c r="S416" s="217"/>
      <c r="T416" s="102"/>
      <c r="U416" s="102"/>
      <c r="V416" s="29"/>
      <c r="W416" s="22"/>
      <c r="X416" s="23"/>
      <c r="Y416" s="15"/>
      <c r="Z416" s="20"/>
      <c r="AA416" s="118"/>
      <c r="AB416" s="20"/>
      <c r="AC416" s="20"/>
      <c r="AD416" s="223"/>
      <c r="AE416" s="23"/>
    </row>
    <row r="417" spans="1:31" ht="15" customHeight="1">
      <c r="A417" s="13"/>
      <c r="B417" s="13"/>
      <c r="C417" s="14"/>
      <c r="D417" s="15"/>
      <c r="E417" s="16"/>
      <c r="F417" s="20"/>
      <c r="G417" s="17"/>
      <c r="H417" s="15"/>
      <c r="I417" s="15"/>
      <c r="J417" s="15"/>
      <c r="K417" s="15"/>
      <c r="L417" s="48"/>
      <c r="M417" s="14"/>
      <c r="N417" s="20"/>
      <c r="O417" s="27"/>
      <c r="P417" s="37"/>
      <c r="Q417" s="221"/>
      <c r="R417" s="216"/>
      <c r="S417" s="217"/>
      <c r="T417" s="102"/>
      <c r="U417" s="102"/>
      <c r="V417" s="29"/>
      <c r="W417" s="22"/>
      <c r="X417" s="23"/>
      <c r="Y417" s="15"/>
      <c r="Z417" s="20"/>
      <c r="AA417" s="119"/>
      <c r="AB417" s="20"/>
      <c r="AC417" s="20"/>
      <c r="AD417" s="223"/>
      <c r="AE417" s="23"/>
    </row>
    <row r="418" spans="1:31" ht="15" customHeight="1">
      <c r="A418" s="13"/>
      <c r="B418" s="13"/>
      <c r="C418" s="14"/>
      <c r="D418" s="15"/>
      <c r="E418" s="62"/>
      <c r="F418" s="20"/>
      <c r="G418" s="17"/>
      <c r="H418" s="18"/>
      <c r="I418" s="18"/>
      <c r="J418" s="18"/>
      <c r="K418" s="18"/>
      <c r="L418" s="48"/>
      <c r="M418" s="14"/>
      <c r="N418" s="20"/>
      <c r="O418" s="27"/>
      <c r="P418" s="37"/>
      <c r="Q418" s="215"/>
      <c r="R418" s="216"/>
      <c r="S418" s="217"/>
      <c r="T418" s="102"/>
      <c r="U418" s="102"/>
      <c r="V418" s="29"/>
      <c r="W418" s="22"/>
      <c r="X418" s="23"/>
      <c r="Y418" s="15"/>
      <c r="Z418" s="20"/>
      <c r="AA418" s="119"/>
      <c r="AB418" s="20"/>
      <c r="AC418" s="20"/>
      <c r="AD418" s="223"/>
      <c r="AE418" s="23"/>
    </row>
    <row r="419" spans="1:31" ht="15" customHeight="1">
      <c r="A419" s="13"/>
      <c r="B419" s="13"/>
      <c r="C419" s="14"/>
      <c r="D419" s="15"/>
      <c r="E419" s="16"/>
      <c r="F419" s="135"/>
      <c r="G419" s="17"/>
      <c r="H419" s="18"/>
      <c r="I419" s="18"/>
      <c r="J419" s="18"/>
      <c r="K419" s="18"/>
      <c r="L419" s="48"/>
      <c r="M419" s="14"/>
      <c r="N419" s="20"/>
      <c r="O419" s="27"/>
      <c r="P419" s="37"/>
      <c r="Q419" s="215"/>
      <c r="R419" s="216"/>
      <c r="S419" s="217"/>
      <c r="T419" s="102"/>
      <c r="U419" s="102"/>
      <c r="V419" s="29"/>
      <c r="W419" s="22"/>
      <c r="X419" s="23"/>
      <c r="Y419" s="15"/>
      <c r="Z419" s="20"/>
      <c r="AA419" s="119"/>
      <c r="AB419" s="20"/>
      <c r="AC419" s="20"/>
      <c r="AD419" s="223"/>
      <c r="AE419" s="23"/>
    </row>
    <row r="420" spans="1:31" ht="15" customHeight="1">
      <c r="A420" s="13"/>
      <c r="B420" s="13"/>
      <c r="C420" s="14"/>
      <c r="D420" s="15"/>
      <c r="E420" s="62"/>
      <c r="F420" s="20"/>
      <c r="G420" s="17"/>
      <c r="H420" s="18"/>
      <c r="I420" s="18"/>
      <c r="J420" s="18"/>
      <c r="K420" s="18"/>
      <c r="L420" s="48"/>
      <c r="M420" s="14"/>
      <c r="N420" s="20"/>
      <c r="O420" s="27"/>
      <c r="P420" s="37"/>
      <c r="Q420" s="215"/>
      <c r="R420" s="216"/>
      <c r="S420" s="217"/>
      <c r="T420" s="102"/>
      <c r="U420" s="102"/>
      <c r="V420" s="29"/>
      <c r="W420" s="22"/>
      <c r="X420" s="23"/>
      <c r="Y420" s="15"/>
      <c r="Z420" s="20"/>
      <c r="AA420" s="118"/>
      <c r="AB420" s="20"/>
      <c r="AC420" s="20"/>
      <c r="AD420" s="223"/>
      <c r="AE420" s="23"/>
    </row>
    <row r="421" spans="1:31" ht="15" customHeight="1">
      <c r="A421" s="13"/>
      <c r="B421" s="13"/>
      <c r="C421" s="14"/>
      <c r="D421" s="15"/>
      <c r="E421" s="18"/>
      <c r="F421" s="135"/>
      <c r="G421" s="17"/>
      <c r="H421" s="18"/>
      <c r="I421" s="18"/>
      <c r="J421" s="18"/>
      <c r="K421" s="18"/>
      <c r="L421" s="48"/>
      <c r="M421" s="14"/>
      <c r="N421" s="20"/>
      <c r="O421" s="27"/>
      <c r="P421" s="37"/>
      <c r="Q421" s="215"/>
      <c r="R421" s="216"/>
      <c r="S421" s="217"/>
      <c r="T421" s="102"/>
      <c r="U421" s="102"/>
      <c r="V421" s="29"/>
      <c r="W421" s="22"/>
      <c r="X421" s="23"/>
      <c r="Y421" s="15"/>
      <c r="Z421" s="20"/>
      <c r="AA421" s="119"/>
      <c r="AB421" s="20"/>
      <c r="AC421" s="20"/>
      <c r="AD421" s="223"/>
      <c r="AE421" s="23"/>
    </row>
    <row r="422" spans="1:31" ht="15" customHeight="1">
      <c r="A422" s="13"/>
      <c r="B422" s="13"/>
      <c r="C422" s="14"/>
      <c r="D422" s="15"/>
      <c r="E422" s="16"/>
      <c r="F422" s="20"/>
      <c r="G422" s="17"/>
      <c r="H422" s="18"/>
      <c r="I422" s="18"/>
      <c r="J422" s="18"/>
      <c r="K422" s="18"/>
      <c r="L422" s="48"/>
      <c r="M422" s="14"/>
      <c r="N422" s="20"/>
      <c r="O422" s="27"/>
      <c r="P422" s="37"/>
      <c r="Q422" s="215"/>
      <c r="R422" s="216"/>
      <c r="S422" s="217"/>
      <c r="T422" s="102"/>
      <c r="U422" s="102"/>
      <c r="V422" s="29"/>
      <c r="W422" s="22"/>
      <c r="X422" s="23"/>
      <c r="Y422" s="15"/>
      <c r="Z422" s="20"/>
      <c r="AA422" s="118"/>
      <c r="AB422" s="20"/>
      <c r="AC422" s="20"/>
      <c r="AD422" s="223"/>
      <c r="AE422" s="23"/>
    </row>
    <row r="423" spans="1:31" ht="15" customHeight="1">
      <c r="A423" s="13"/>
      <c r="B423" s="13"/>
      <c r="C423" s="14"/>
      <c r="D423" s="15"/>
      <c r="E423" s="62"/>
      <c r="F423" s="20"/>
      <c r="G423" s="17"/>
      <c r="H423" s="18"/>
      <c r="I423" s="18"/>
      <c r="J423" s="18"/>
      <c r="K423" s="18"/>
      <c r="L423" s="48"/>
      <c r="M423" s="14"/>
      <c r="N423" s="20"/>
      <c r="O423" s="27"/>
      <c r="P423" s="37"/>
      <c r="Q423" s="215"/>
      <c r="R423" s="216"/>
      <c r="S423" s="217"/>
      <c r="T423" s="102"/>
      <c r="U423" s="102"/>
      <c r="V423" s="29"/>
      <c r="W423" s="22"/>
      <c r="X423" s="23"/>
      <c r="Y423" s="15"/>
      <c r="Z423" s="20"/>
      <c r="AA423" s="118"/>
      <c r="AB423" s="20"/>
      <c r="AC423" s="20"/>
      <c r="AD423" s="223"/>
      <c r="AE423" s="23"/>
    </row>
    <row r="424" spans="1:31" ht="15" customHeight="1">
      <c r="A424" s="13"/>
      <c r="B424" s="13"/>
      <c r="C424" s="14"/>
      <c r="D424" s="15"/>
      <c r="E424" s="62"/>
      <c r="F424" s="20"/>
      <c r="G424" s="17"/>
      <c r="H424" s="18"/>
      <c r="I424" s="18"/>
      <c r="J424" s="18"/>
      <c r="K424" s="18"/>
      <c r="L424" s="48"/>
      <c r="M424" s="14"/>
      <c r="N424" s="20"/>
      <c r="O424" s="27"/>
      <c r="P424" s="37"/>
      <c r="Q424" s="215"/>
      <c r="R424" s="216"/>
      <c r="S424" s="217"/>
      <c r="T424" s="102"/>
      <c r="U424" s="102"/>
      <c r="V424" s="29"/>
      <c r="W424" s="22"/>
      <c r="X424" s="23"/>
      <c r="Y424" s="15"/>
      <c r="Z424" s="20"/>
      <c r="AA424" s="118"/>
      <c r="AB424" s="20"/>
      <c r="AC424" s="20"/>
      <c r="AD424" s="223"/>
      <c r="AE424" s="23"/>
    </row>
    <row r="425" spans="1:31" ht="15" customHeight="1">
      <c r="A425" s="13"/>
      <c r="B425" s="13"/>
      <c r="C425" s="14"/>
      <c r="D425" s="15"/>
      <c r="E425" s="15"/>
      <c r="F425" s="20"/>
      <c r="G425" s="17"/>
      <c r="H425" s="15"/>
      <c r="I425" s="15"/>
      <c r="J425" s="15"/>
      <c r="K425" s="15"/>
      <c r="L425" s="48"/>
      <c r="M425" s="14"/>
      <c r="N425" s="20"/>
      <c r="O425" s="27"/>
      <c r="P425" s="37"/>
      <c r="Q425" s="221"/>
      <c r="R425" s="216"/>
      <c r="S425" s="217"/>
      <c r="T425" s="102"/>
      <c r="U425" s="102"/>
      <c r="V425" s="29"/>
      <c r="W425" s="22"/>
      <c r="X425" s="23"/>
      <c r="Y425" s="15"/>
      <c r="Z425" s="20"/>
      <c r="AA425" s="119"/>
      <c r="AB425" s="20"/>
      <c r="AC425" s="20"/>
      <c r="AD425" s="223"/>
      <c r="AE425" s="23"/>
    </row>
    <row r="426" spans="1:31" ht="15" customHeight="1">
      <c r="A426" s="13"/>
      <c r="B426" s="13"/>
      <c r="C426" s="14"/>
      <c r="D426" s="15"/>
      <c r="E426" s="62"/>
      <c r="F426" s="20"/>
      <c r="G426" s="17"/>
      <c r="H426" s="18"/>
      <c r="I426" s="18"/>
      <c r="J426" s="18"/>
      <c r="K426" s="48"/>
      <c r="L426" s="48"/>
      <c r="M426" s="14"/>
      <c r="N426" s="20"/>
      <c r="O426" s="27"/>
      <c r="P426" s="37"/>
      <c r="Q426" s="215"/>
      <c r="R426" s="216"/>
      <c r="S426" s="217"/>
      <c r="T426" s="102"/>
      <c r="U426" s="102"/>
      <c r="V426" s="29"/>
      <c r="W426" s="22"/>
      <c r="X426" s="23"/>
      <c r="Y426" s="15"/>
      <c r="Z426" s="20"/>
      <c r="AA426" s="118"/>
      <c r="AB426" s="20"/>
      <c r="AC426" s="20"/>
      <c r="AD426" s="223"/>
      <c r="AE426" s="23"/>
    </row>
    <row r="427" spans="1:31" ht="15" customHeight="1">
      <c r="A427" s="13"/>
      <c r="B427" s="13"/>
      <c r="C427" s="14"/>
      <c r="D427" s="15"/>
      <c r="E427" s="16"/>
      <c r="F427" s="20"/>
      <c r="G427" s="17"/>
      <c r="H427" s="15"/>
      <c r="I427" s="15"/>
      <c r="J427" s="15"/>
      <c r="K427" s="15"/>
      <c r="L427" s="48"/>
      <c r="M427" s="14"/>
      <c r="N427" s="20"/>
      <c r="O427" s="27"/>
      <c r="P427" s="37"/>
      <c r="Q427" s="215"/>
      <c r="R427" s="216"/>
      <c r="S427" s="217"/>
      <c r="T427" s="102"/>
      <c r="U427" s="102"/>
      <c r="V427" s="29"/>
      <c r="W427" s="22"/>
      <c r="X427" s="23"/>
      <c r="Y427" s="15"/>
      <c r="Z427" s="20"/>
      <c r="AA427" s="119"/>
      <c r="AB427" s="20"/>
      <c r="AC427" s="20"/>
      <c r="AD427" s="223"/>
      <c r="AE427" s="23"/>
    </row>
    <row r="428" spans="1:31" ht="15" customHeight="1">
      <c r="A428" s="13"/>
      <c r="B428" s="13"/>
      <c r="C428" s="14"/>
      <c r="D428" s="15"/>
      <c r="E428" s="16"/>
      <c r="F428" s="20"/>
      <c r="G428" s="17"/>
      <c r="H428" s="15"/>
      <c r="I428" s="15"/>
      <c r="J428" s="15"/>
      <c r="K428" s="15"/>
      <c r="L428" s="48"/>
      <c r="M428" s="14"/>
      <c r="N428" s="20"/>
      <c r="O428" s="27"/>
      <c r="P428" s="37"/>
      <c r="Q428" s="215"/>
      <c r="R428" s="216"/>
      <c r="S428" s="217"/>
      <c r="T428" s="102"/>
      <c r="U428" s="102"/>
      <c r="V428" s="29"/>
      <c r="W428" s="22"/>
      <c r="X428" s="23"/>
      <c r="Y428" s="15"/>
      <c r="Z428" s="20"/>
      <c r="AA428" s="119"/>
      <c r="AB428" s="20"/>
      <c r="AC428" s="20"/>
      <c r="AD428" s="223"/>
      <c r="AE428" s="23"/>
    </row>
    <row r="429" spans="1:31" ht="15" customHeight="1">
      <c r="A429" s="13"/>
      <c r="B429" s="13"/>
      <c r="C429" s="14"/>
      <c r="D429" s="15"/>
      <c r="E429" s="62"/>
      <c r="F429" s="20"/>
      <c r="G429" s="17"/>
      <c r="H429" s="18"/>
      <c r="I429" s="18"/>
      <c r="J429" s="18"/>
      <c r="K429" s="18"/>
      <c r="L429" s="48"/>
      <c r="M429" s="14"/>
      <c r="N429" s="20"/>
      <c r="O429" s="27"/>
      <c r="P429" s="37"/>
      <c r="Q429" s="215"/>
      <c r="R429" s="216"/>
      <c r="S429" s="217"/>
      <c r="T429" s="102"/>
      <c r="U429" s="102"/>
      <c r="V429" s="29"/>
      <c r="W429" s="22"/>
      <c r="X429" s="23"/>
      <c r="Y429" s="15"/>
      <c r="Z429" s="20"/>
      <c r="AA429" s="118"/>
      <c r="AB429" s="20"/>
      <c r="AC429" s="20"/>
      <c r="AD429" s="223"/>
      <c r="AE429" s="23"/>
    </row>
    <row r="430" spans="1:31" ht="15" customHeight="1">
      <c r="A430" s="13"/>
      <c r="B430" s="13"/>
      <c r="C430" s="14"/>
      <c r="D430" s="15"/>
      <c r="E430" s="62"/>
      <c r="F430" s="20"/>
      <c r="G430" s="17"/>
      <c r="H430" s="18"/>
      <c r="I430" s="18"/>
      <c r="J430" s="18"/>
      <c r="K430" s="18"/>
      <c r="L430" s="48"/>
      <c r="M430" s="14"/>
      <c r="N430" s="20"/>
      <c r="O430" s="27"/>
      <c r="P430" s="37"/>
      <c r="Q430" s="215"/>
      <c r="R430" s="216"/>
      <c r="S430" s="217"/>
      <c r="T430" s="102"/>
      <c r="U430" s="102"/>
      <c r="V430" s="29"/>
      <c r="W430" s="22"/>
      <c r="X430" s="23"/>
      <c r="Y430" s="15"/>
      <c r="Z430" s="20"/>
      <c r="AA430" s="118"/>
      <c r="AB430" s="20"/>
      <c r="AC430" s="20"/>
      <c r="AD430" s="223"/>
      <c r="AE430" s="23"/>
    </row>
    <row r="431" spans="1:31" ht="15" customHeight="1">
      <c r="A431" s="13"/>
      <c r="B431" s="13"/>
      <c r="C431" s="14"/>
      <c r="D431" s="15"/>
      <c r="E431" s="62"/>
      <c r="F431" s="20"/>
      <c r="G431" s="17"/>
      <c r="H431" s="18"/>
      <c r="I431" s="18"/>
      <c r="J431" s="18"/>
      <c r="K431" s="18"/>
      <c r="L431" s="48"/>
      <c r="M431" s="14"/>
      <c r="N431" s="20"/>
      <c r="O431" s="27"/>
      <c r="P431" s="37"/>
      <c r="Q431" s="215"/>
      <c r="R431" s="216"/>
      <c r="S431" s="217"/>
      <c r="T431" s="102"/>
      <c r="U431" s="102"/>
      <c r="V431" s="29"/>
      <c r="W431" s="22"/>
      <c r="X431" s="23"/>
      <c r="Y431" s="15"/>
      <c r="Z431" s="20"/>
      <c r="AA431" s="118"/>
      <c r="AB431" s="20"/>
      <c r="AC431" s="20"/>
      <c r="AD431" s="223"/>
      <c r="AE431" s="23"/>
    </row>
    <row r="432" spans="1:31" ht="15" customHeight="1">
      <c r="A432" s="13"/>
      <c r="B432" s="13"/>
      <c r="C432" s="14"/>
      <c r="D432" s="15"/>
      <c r="E432" s="62"/>
      <c r="F432" s="20"/>
      <c r="G432" s="17"/>
      <c r="H432" s="18"/>
      <c r="I432" s="18"/>
      <c r="J432" s="18"/>
      <c r="K432" s="18"/>
      <c r="L432" s="48"/>
      <c r="M432" s="14"/>
      <c r="N432" s="20"/>
      <c r="O432" s="27"/>
      <c r="P432" s="37"/>
      <c r="Q432" s="215"/>
      <c r="R432" s="216"/>
      <c r="S432" s="217"/>
      <c r="T432" s="102"/>
      <c r="U432" s="102"/>
      <c r="V432" s="29"/>
      <c r="W432" s="22"/>
      <c r="X432" s="23"/>
      <c r="Y432" s="15"/>
      <c r="Z432" s="20"/>
      <c r="AA432" s="119"/>
      <c r="AB432" s="20"/>
      <c r="AC432" s="20"/>
      <c r="AD432" s="223"/>
      <c r="AE432" s="23"/>
    </row>
    <row r="433" spans="1:31" ht="15" customHeight="1">
      <c r="A433" s="13"/>
      <c r="B433" s="13"/>
      <c r="C433" s="14"/>
      <c r="D433" s="15"/>
      <c r="E433" s="16"/>
      <c r="F433" s="20"/>
      <c r="G433" s="17"/>
      <c r="H433" s="15"/>
      <c r="I433" s="15"/>
      <c r="J433" s="15"/>
      <c r="K433" s="15"/>
      <c r="L433" s="48"/>
      <c r="M433" s="14"/>
      <c r="N433" s="20"/>
      <c r="O433" s="27"/>
      <c r="P433" s="37"/>
      <c r="Q433" s="221"/>
      <c r="R433" s="216"/>
      <c r="S433" s="217"/>
      <c r="T433" s="102"/>
      <c r="U433" s="102"/>
      <c r="V433" s="29"/>
      <c r="W433" s="22"/>
      <c r="X433" s="23"/>
      <c r="Y433" s="15"/>
      <c r="Z433" s="20"/>
      <c r="AA433" s="119"/>
      <c r="AB433" s="20"/>
      <c r="AC433" s="20"/>
      <c r="AD433" s="223"/>
      <c r="AE433" s="23"/>
    </row>
    <row r="434" spans="1:31" ht="15" customHeight="1">
      <c r="A434" s="13"/>
      <c r="B434" s="13"/>
      <c r="C434" s="14"/>
      <c r="D434" s="15"/>
      <c r="E434" s="16"/>
      <c r="F434" s="20"/>
      <c r="G434" s="17"/>
      <c r="H434" s="15"/>
      <c r="I434" s="15"/>
      <c r="J434" s="15"/>
      <c r="K434" s="15"/>
      <c r="L434" s="48"/>
      <c r="M434" s="14"/>
      <c r="N434" s="20"/>
      <c r="O434" s="27"/>
      <c r="P434" s="37"/>
      <c r="Q434" s="215"/>
      <c r="R434" s="216"/>
      <c r="S434" s="217"/>
      <c r="T434" s="102"/>
      <c r="U434" s="102"/>
      <c r="V434" s="29"/>
      <c r="W434" s="22"/>
      <c r="X434" s="23"/>
      <c r="Y434" s="15"/>
      <c r="Z434" s="20"/>
      <c r="AA434" s="119"/>
      <c r="AB434" s="20"/>
      <c r="AC434" s="20"/>
      <c r="AD434" s="223"/>
      <c r="AE434" s="23"/>
    </row>
    <row r="435" spans="1:31" ht="15" customHeight="1">
      <c r="A435" s="13"/>
      <c r="B435" s="13"/>
      <c r="C435" s="14"/>
      <c r="D435" s="15"/>
      <c r="E435" s="16"/>
      <c r="F435" s="20"/>
      <c r="G435" s="17"/>
      <c r="H435" s="18"/>
      <c r="I435" s="18"/>
      <c r="J435" s="18"/>
      <c r="K435" s="18"/>
      <c r="L435" s="48"/>
      <c r="M435" s="14"/>
      <c r="N435" s="20"/>
      <c r="O435" s="27"/>
      <c r="P435" s="37"/>
      <c r="Q435" s="215"/>
      <c r="R435" s="216"/>
      <c r="S435" s="217"/>
      <c r="T435" s="102"/>
      <c r="U435" s="102"/>
      <c r="V435" s="29"/>
      <c r="W435" s="22"/>
      <c r="X435" s="23"/>
      <c r="Y435" s="15"/>
      <c r="Z435" s="20"/>
      <c r="AA435" s="118"/>
      <c r="AB435" s="20"/>
      <c r="AC435" s="20"/>
      <c r="AD435" s="223"/>
      <c r="AE435" s="23"/>
    </row>
    <row r="436" spans="1:31" ht="15" customHeight="1">
      <c r="A436" s="13"/>
      <c r="B436" s="13"/>
      <c r="C436" s="14"/>
      <c r="D436" s="15"/>
      <c r="E436" s="16"/>
      <c r="F436" s="20"/>
      <c r="G436" s="17"/>
      <c r="H436" s="15"/>
      <c r="I436" s="15"/>
      <c r="J436" s="15"/>
      <c r="K436" s="15"/>
      <c r="L436" s="48"/>
      <c r="M436" s="14"/>
      <c r="N436" s="20"/>
      <c r="O436" s="27"/>
      <c r="P436" s="37"/>
      <c r="Q436" s="215"/>
      <c r="R436" s="216"/>
      <c r="S436" s="217"/>
      <c r="T436" s="102"/>
      <c r="U436" s="102"/>
      <c r="V436" s="29"/>
      <c r="W436" s="22"/>
      <c r="X436" s="23"/>
      <c r="Y436" s="15"/>
      <c r="Z436" s="20"/>
      <c r="AA436" s="119"/>
      <c r="AB436" s="20"/>
      <c r="AC436" s="20"/>
      <c r="AD436" s="223"/>
      <c r="AE436" s="23"/>
    </row>
    <row r="437" spans="1:31" ht="15" customHeight="1">
      <c r="A437" s="13"/>
      <c r="B437" s="13"/>
      <c r="C437" s="14"/>
      <c r="D437" s="15"/>
      <c r="E437" s="15"/>
      <c r="F437" s="20"/>
      <c r="G437" s="17"/>
      <c r="H437" s="15"/>
      <c r="I437" s="15"/>
      <c r="J437" s="15"/>
      <c r="K437" s="15"/>
      <c r="L437" s="48"/>
      <c r="M437" s="14"/>
      <c r="N437" s="20"/>
      <c r="O437" s="27"/>
      <c r="P437" s="37"/>
      <c r="Q437" s="221"/>
      <c r="R437" s="216"/>
      <c r="S437" s="217"/>
      <c r="T437" s="102"/>
      <c r="U437" s="102"/>
      <c r="V437" s="29"/>
      <c r="W437" s="22"/>
      <c r="X437" s="23"/>
      <c r="Y437" s="15"/>
      <c r="Z437" s="20"/>
      <c r="AA437" s="119"/>
      <c r="AB437" s="20"/>
      <c r="AC437" s="20"/>
      <c r="AD437" s="223"/>
      <c r="AE437" s="23"/>
    </row>
    <row r="438" spans="1:31" ht="15" customHeight="1">
      <c r="A438" s="13"/>
      <c r="B438" s="13"/>
      <c r="C438" s="14"/>
      <c r="D438" s="15"/>
      <c r="E438" s="62"/>
      <c r="F438" s="20"/>
      <c r="G438" s="17"/>
      <c r="H438" s="18"/>
      <c r="I438" s="18"/>
      <c r="J438" s="18"/>
      <c r="K438" s="18"/>
      <c r="L438" s="48"/>
      <c r="M438" s="14"/>
      <c r="N438" s="20"/>
      <c r="O438" s="27"/>
      <c r="P438" s="37"/>
      <c r="Q438" s="215"/>
      <c r="R438" s="216"/>
      <c r="S438" s="217"/>
      <c r="T438" s="102"/>
      <c r="U438" s="102"/>
      <c r="V438" s="29"/>
      <c r="W438" s="22"/>
      <c r="X438" s="23"/>
      <c r="Y438" s="15"/>
      <c r="Z438" s="20"/>
      <c r="AA438" s="119"/>
      <c r="AB438" s="20"/>
      <c r="AC438" s="20"/>
      <c r="AD438" s="223"/>
      <c r="AE438" s="23"/>
    </row>
    <row r="439" spans="1:31" ht="15" customHeight="1">
      <c r="A439" s="13"/>
      <c r="B439" s="13"/>
      <c r="C439" s="14"/>
      <c r="D439" s="15"/>
      <c r="E439" s="16"/>
      <c r="F439" s="20"/>
      <c r="G439" s="17"/>
      <c r="H439" s="15"/>
      <c r="I439" s="15"/>
      <c r="J439" s="15"/>
      <c r="K439" s="15"/>
      <c r="L439" s="48"/>
      <c r="M439" s="14"/>
      <c r="N439" s="20"/>
      <c r="O439" s="27"/>
      <c r="P439" s="37"/>
      <c r="Q439" s="221"/>
      <c r="R439" s="216"/>
      <c r="S439" s="217"/>
      <c r="T439" s="102"/>
      <c r="U439" s="102"/>
      <c r="V439" s="29"/>
      <c r="W439" s="22"/>
      <c r="X439" s="23"/>
      <c r="Y439" s="15"/>
      <c r="Z439" s="20"/>
      <c r="AA439" s="119"/>
      <c r="AB439" s="20"/>
      <c r="AC439" s="20"/>
      <c r="AD439" s="223"/>
      <c r="AE439" s="23"/>
    </row>
    <row r="440" spans="1:31" ht="15" customHeight="1">
      <c r="A440" s="13"/>
      <c r="B440" s="13"/>
      <c r="C440" s="14"/>
      <c r="D440" s="15"/>
      <c r="E440" s="16"/>
      <c r="F440" s="20"/>
      <c r="G440" s="17"/>
      <c r="H440" s="18"/>
      <c r="I440" s="18"/>
      <c r="J440" s="18"/>
      <c r="K440" s="18"/>
      <c r="L440" s="48"/>
      <c r="M440" s="14"/>
      <c r="N440" s="20"/>
      <c r="O440" s="27"/>
      <c r="P440" s="37"/>
      <c r="Q440" s="215"/>
      <c r="R440" s="216"/>
      <c r="S440" s="217"/>
      <c r="T440" s="102"/>
      <c r="U440" s="102"/>
      <c r="V440" s="29"/>
      <c r="W440" s="22"/>
      <c r="X440" s="23"/>
      <c r="Y440" s="15"/>
      <c r="Z440" s="20"/>
      <c r="AA440" s="119"/>
      <c r="AB440" s="20"/>
      <c r="AC440" s="20"/>
      <c r="AD440" s="223"/>
      <c r="AE440" s="23"/>
    </row>
    <row r="441" spans="1:31" ht="15" customHeight="1">
      <c r="A441" s="13"/>
      <c r="B441" s="13"/>
      <c r="C441" s="14"/>
      <c r="D441" s="15"/>
      <c r="E441" s="18"/>
      <c r="F441" s="20"/>
      <c r="G441" s="17"/>
      <c r="H441" s="18"/>
      <c r="I441" s="18"/>
      <c r="J441" s="18"/>
      <c r="K441" s="18"/>
      <c r="L441" s="48"/>
      <c r="M441" s="14"/>
      <c r="N441" s="20"/>
      <c r="O441" s="27"/>
      <c r="P441" s="37"/>
      <c r="Q441" s="215"/>
      <c r="R441" s="216"/>
      <c r="S441" s="217"/>
      <c r="T441" s="102"/>
      <c r="U441" s="102"/>
      <c r="V441" s="29"/>
      <c r="W441" s="22"/>
      <c r="X441" s="23"/>
      <c r="Y441" s="15"/>
      <c r="Z441" s="20"/>
      <c r="AA441" s="118"/>
      <c r="AB441" s="20"/>
      <c r="AC441" s="20"/>
      <c r="AD441" s="223"/>
      <c r="AE441" s="23"/>
    </row>
    <row r="442" spans="1:31" ht="15" customHeight="1">
      <c r="A442" s="13"/>
      <c r="B442" s="13"/>
      <c r="C442" s="14"/>
      <c r="D442" s="15"/>
      <c r="E442" s="16"/>
      <c r="F442" s="20"/>
      <c r="G442" s="17"/>
      <c r="H442" s="18"/>
      <c r="I442" s="18"/>
      <c r="J442" s="18"/>
      <c r="K442" s="18"/>
      <c r="L442" s="48"/>
      <c r="M442" s="14"/>
      <c r="N442" s="20"/>
      <c r="O442" s="27"/>
      <c r="P442" s="37"/>
      <c r="Q442" s="221"/>
      <c r="R442" s="216"/>
      <c r="S442" s="217"/>
      <c r="T442" s="102"/>
      <c r="U442" s="102"/>
      <c r="V442" s="29"/>
      <c r="W442" s="22"/>
      <c r="X442" s="23"/>
      <c r="Y442" s="15"/>
      <c r="Z442" s="20"/>
      <c r="AA442" s="119"/>
      <c r="AB442" s="20"/>
      <c r="AC442" s="20"/>
      <c r="AD442" s="223"/>
      <c r="AE442" s="23"/>
    </row>
    <row r="443" spans="1:31" ht="15" customHeight="1">
      <c r="A443" s="13"/>
      <c r="B443" s="13"/>
      <c r="C443" s="14"/>
      <c r="D443" s="15"/>
      <c r="E443" s="16"/>
      <c r="F443" s="20"/>
      <c r="G443" s="17"/>
      <c r="H443" s="18"/>
      <c r="I443" s="18"/>
      <c r="J443" s="18"/>
      <c r="K443" s="18"/>
      <c r="L443" s="48"/>
      <c r="M443" s="14"/>
      <c r="N443" s="20"/>
      <c r="O443" s="27"/>
      <c r="P443" s="37"/>
      <c r="Q443" s="215"/>
      <c r="R443" s="216"/>
      <c r="S443" s="217"/>
      <c r="T443" s="102"/>
      <c r="U443" s="102"/>
      <c r="V443" s="29"/>
      <c r="W443" s="22"/>
      <c r="X443" s="23"/>
      <c r="Y443" s="15"/>
      <c r="Z443" s="20"/>
      <c r="AA443" s="118"/>
      <c r="AB443" s="20"/>
      <c r="AC443" s="20"/>
      <c r="AD443" s="223"/>
      <c r="AE443" s="23"/>
    </row>
    <row r="444" spans="1:31" ht="15" customHeight="1">
      <c r="A444" s="13"/>
      <c r="B444" s="13"/>
      <c r="C444" s="14"/>
      <c r="D444" s="15"/>
      <c r="E444" s="16"/>
      <c r="F444" s="20"/>
      <c r="G444" s="17"/>
      <c r="H444" s="15"/>
      <c r="I444" s="15"/>
      <c r="J444" s="15"/>
      <c r="K444" s="15"/>
      <c r="L444" s="48"/>
      <c r="M444" s="14"/>
      <c r="N444" s="20"/>
      <c r="O444" s="27"/>
      <c r="P444" s="37"/>
      <c r="Q444" s="221"/>
      <c r="R444" s="216"/>
      <c r="S444" s="217"/>
      <c r="T444" s="102"/>
      <c r="U444" s="102"/>
      <c r="V444" s="29"/>
      <c r="W444" s="22"/>
      <c r="X444" s="23"/>
      <c r="Y444" s="15"/>
      <c r="Z444" s="20"/>
      <c r="AA444" s="119"/>
      <c r="AB444" s="20"/>
      <c r="AC444" s="20"/>
      <c r="AD444" s="223"/>
      <c r="AE444" s="23"/>
    </row>
    <row r="445" spans="1:31" ht="15" customHeight="1">
      <c r="A445" s="13"/>
      <c r="B445" s="13"/>
      <c r="C445" s="14"/>
      <c r="D445" s="15"/>
      <c r="E445" s="16"/>
      <c r="F445" s="20"/>
      <c r="G445" s="17"/>
      <c r="H445" s="15"/>
      <c r="I445" s="15"/>
      <c r="J445" s="15"/>
      <c r="K445" s="15"/>
      <c r="L445" s="48"/>
      <c r="M445" s="14"/>
      <c r="N445" s="20"/>
      <c r="O445" s="27"/>
      <c r="P445" s="37"/>
      <c r="Q445" s="221"/>
      <c r="R445" s="216"/>
      <c r="S445" s="217"/>
      <c r="T445" s="102"/>
      <c r="U445" s="102"/>
      <c r="V445" s="29"/>
      <c r="W445" s="22"/>
      <c r="X445" s="23"/>
      <c r="Y445" s="15"/>
      <c r="Z445" s="20"/>
      <c r="AA445" s="119"/>
      <c r="AB445" s="20"/>
      <c r="AC445" s="20"/>
      <c r="AD445" s="223"/>
      <c r="AE445" s="23"/>
    </row>
    <row r="446" spans="1:31" ht="15" customHeight="1">
      <c r="A446" s="13"/>
      <c r="B446" s="13"/>
      <c r="C446" s="14"/>
      <c r="D446" s="15"/>
      <c r="E446" s="16"/>
      <c r="F446" s="20"/>
      <c r="G446" s="17"/>
      <c r="H446" s="15"/>
      <c r="I446" s="15"/>
      <c r="J446" s="15"/>
      <c r="K446" s="15"/>
      <c r="L446" s="48"/>
      <c r="M446" s="14"/>
      <c r="N446" s="20"/>
      <c r="O446" s="27"/>
      <c r="P446" s="37"/>
      <c r="Q446" s="215"/>
      <c r="R446" s="216"/>
      <c r="S446" s="217"/>
      <c r="T446" s="102"/>
      <c r="U446" s="102"/>
      <c r="V446" s="29"/>
      <c r="W446" s="22"/>
      <c r="X446" s="23"/>
      <c r="Y446" s="15"/>
      <c r="Z446" s="20"/>
      <c r="AA446" s="119"/>
      <c r="AB446" s="20"/>
      <c r="AC446" s="20"/>
      <c r="AD446" s="223"/>
      <c r="AE446" s="23"/>
    </row>
    <row r="447" spans="1:31" ht="15" customHeight="1">
      <c r="A447" s="13"/>
      <c r="B447" s="13"/>
      <c r="C447" s="14"/>
      <c r="D447" s="15"/>
      <c r="E447" s="62"/>
      <c r="F447" s="20"/>
      <c r="G447" s="17"/>
      <c r="H447" s="180"/>
      <c r="I447" s="18"/>
      <c r="J447" s="18"/>
      <c r="K447" s="18"/>
      <c r="L447" s="48"/>
      <c r="M447" s="14"/>
      <c r="N447" s="20"/>
      <c r="O447" s="27"/>
      <c r="P447" s="37"/>
      <c r="Q447" s="215"/>
      <c r="R447" s="216"/>
      <c r="S447" s="217"/>
      <c r="T447" s="102"/>
      <c r="U447" s="102"/>
      <c r="V447" s="29"/>
      <c r="W447" s="22"/>
      <c r="X447" s="23"/>
      <c r="Y447" s="15"/>
      <c r="Z447" s="20"/>
      <c r="AA447" s="118"/>
      <c r="AB447" s="20"/>
      <c r="AC447" s="20"/>
      <c r="AD447" s="223"/>
      <c r="AE447" s="23"/>
    </row>
    <row r="448" spans="1:31" ht="15" customHeight="1">
      <c r="A448" s="13"/>
      <c r="B448" s="13"/>
      <c r="C448" s="14"/>
      <c r="D448" s="15"/>
      <c r="E448" s="16"/>
      <c r="F448" s="20"/>
      <c r="G448" s="17"/>
      <c r="H448" s="155"/>
      <c r="I448" s="15"/>
      <c r="J448" s="15"/>
      <c r="K448" s="15"/>
      <c r="L448" s="48"/>
      <c r="M448" s="14"/>
      <c r="N448" s="20"/>
      <c r="O448" s="27"/>
      <c r="P448" s="37"/>
      <c r="Q448" s="221"/>
      <c r="R448" s="216"/>
      <c r="S448" s="217"/>
      <c r="T448" s="102"/>
      <c r="U448" s="102"/>
      <c r="V448" s="29"/>
      <c r="W448" s="22"/>
      <c r="X448" s="23"/>
      <c r="Y448" s="15"/>
      <c r="Z448" s="20"/>
      <c r="AA448" s="119"/>
      <c r="AB448" s="20"/>
      <c r="AC448" s="20"/>
      <c r="AD448" s="223"/>
      <c r="AE448" s="23"/>
    </row>
    <row r="449" spans="1:31" ht="15" customHeight="1">
      <c r="A449" s="13"/>
      <c r="B449" s="13"/>
      <c r="C449" s="14"/>
      <c r="D449" s="15"/>
      <c r="E449" s="16"/>
      <c r="F449" s="20"/>
      <c r="G449" s="17"/>
      <c r="H449" s="180"/>
      <c r="I449" s="18"/>
      <c r="J449" s="18"/>
      <c r="K449" s="18"/>
      <c r="L449" s="48"/>
      <c r="M449" s="14"/>
      <c r="N449" s="20"/>
      <c r="O449" s="27"/>
      <c r="P449" s="37"/>
      <c r="Q449" s="215"/>
      <c r="R449" s="216"/>
      <c r="S449" s="217"/>
      <c r="T449" s="102"/>
      <c r="U449" s="102"/>
      <c r="V449" s="29"/>
      <c r="W449" s="22"/>
      <c r="X449" s="23"/>
      <c r="Y449" s="15"/>
      <c r="Z449" s="20"/>
      <c r="AA449" s="118"/>
      <c r="AB449" s="20"/>
      <c r="AC449" s="20"/>
      <c r="AD449" s="223"/>
      <c r="AE449" s="23"/>
    </row>
    <row r="450" spans="1:31" ht="15" customHeight="1">
      <c r="A450" s="13"/>
      <c r="B450" s="13"/>
      <c r="C450" s="14"/>
      <c r="D450" s="15"/>
      <c r="E450" s="14"/>
      <c r="F450" s="20"/>
      <c r="G450" s="17"/>
      <c r="H450" s="180"/>
      <c r="I450" s="18"/>
      <c r="J450" s="18"/>
      <c r="K450" s="18"/>
      <c r="L450" s="48"/>
      <c r="M450" s="14"/>
      <c r="N450" s="20"/>
      <c r="O450" s="27"/>
      <c r="P450" s="37"/>
      <c r="Q450" s="215"/>
      <c r="R450" s="216"/>
      <c r="S450" s="217"/>
      <c r="T450" s="102"/>
      <c r="U450" s="102"/>
      <c r="V450" s="29"/>
      <c r="W450" s="22"/>
      <c r="X450" s="23"/>
      <c r="Y450" s="15"/>
      <c r="Z450" s="20"/>
      <c r="AA450" s="118"/>
      <c r="AB450" s="20"/>
      <c r="AC450" s="20"/>
      <c r="AD450" s="223"/>
      <c r="AE450" s="23"/>
    </row>
    <row r="451" spans="1:31" ht="15" customHeight="1">
      <c r="A451" s="13"/>
      <c r="B451" s="13"/>
      <c r="C451" s="14"/>
      <c r="D451" s="15"/>
      <c r="E451" s="16"/>
      <c r="F451" s="20"/>
      <c r="G451" s="17"/>
      <c r="H451" s="15"/>
      <c r="I451" s="15"/>
      <c r="J451" s="15"/>
      <c r="K451" s="15"/>
      <c r="L451" s="48"/>
      <c r="M451" s="14"/>
      <c r="N451" s="20"/>
      <c r="O451" s="27"/>
      <c r="P451" s="37"/>
      <c r="Q451" s="215"/>
      <c r="R451" s="216"/>
      <c r="S451" s="217"/>
      <c r="T451" s="102"/>
      <c r="U451" s="102"/>
      <c r="V451" s="29"/>
      <c r="W451" s="22"/>
      <c r="X451" s="23"/>
      <c r="Y451" s="15"/>
      <c r="Z451" s="20"/>
      <c r="AA451" s="276"/>
      <c r="AB451" s="20"/>
      <c r="AC451" s="20"/>
      <c r="AD451" s="223"/>
      <c r="AE451" s="23"/>
    </row>
    <row r="452" spans="1:31" ht="15" customHeight="1">
      <c r="A452" s="13"/>
      <c r="B452" s="13"/>
      <c r="C452" s="14"/>
      <c r="D452" s="15"/>
      <c r="E452" s="62"/>
      <c r="F452" s="20"/>
      <c r="G452" s="17"/>
      <c r="H452" s="18"/>
      <c r="I452" s="18"/>
      <c r="J452" s="18"/>
      <c r="K452" s="18"/>
      <c r="L452" s="48"/>
      <c r="M452" s="14"/>
      <c r="N452" s="20"/>
      <c r="O452" s="27"/>
      <c r="P452" s="37"/>
      <c r="Q452" s="215"/>
      <c r="R452" s="216"/>
      <c r="S452" s="217"/>
      <c r="T452" s="102"/>
      <c r="U452" s="102"/>
      <c r="V452" s="29"/>
      <c r="W452" s="22"/>
      <c r="X452" s="23"/>
      <c r="Y452" s="15"/>
      <c r="Z452" s="20"/>
      <c r="AA452" s="118"/>
      <c r="AB452" s="20"/>
      <c r="AC452" s="20"/>
      <c r="AD452" s="223"/>
      <c r="AE452" s="23"/>
    </row>
    <row r="453" spans="1:31" ht="15" customHeight="1">
      <c r="A453" s="13"/>
      <c r="B453" s="13"/>
      <c r="C453" s="14"/>
      <c r="D453" s="15"/>
      <c r="E453" s="16"/>
      <c r="F453" s="20"/>
      <c r="G453" s="17"/>
      <c r="H453" s="15"/>
      <c r="I453" s="15"/>
      <c r="J453" s="15"/>
      <c r="K453" s="15"/>
      <c r="L453" s="48"/>
      <c r="M453" s="14"/>
      <c r="N453" s="20"/>
      <c r="O453" s="27"/>
      <c r="P453" s="37"/>
      <c r="Q453" s="215"/>
      <c r="R453" s="216"/>
      <c r="S453" s="217"/>
      <c r="T453" s="102"/>
      <c r="U453" s="102"/>
      <c r="V453" s="29"/>
      <c r="W453" s="22"/>
      <c r="X453" s="23"/>
      <c r="Y453" s="15"/>
      <c r="Z453" s="20"/>
      <c r="AA453" s="119"/>
      <c r="AB453" s="20"/>
      <c r="AC453" s="20"/>
      <c r="AD453" s="223"/>
      <c r="AE453" s="23"/>
    </row>
    <row r="454" spans="1:31" ht="15" customHeight="1">
      <c r="A454" s="13"/>
      <c r="B454" s="13"/>
      <c r="C454" s="14"/>
      <c r="D454" s="15"/>
      <c r="E454" s="15"/>
      <c r="F454" s="20"/>
      <c r="G454" s="17"/>
      <c r="H454" s="18"/>
      <c r="I454" s="18"/>
      <c r="J454" s="18"/>
      <c r="K454" s="18"/>
      <c r="L454" s="48"/>
      <c r="M454" s="14"/>
      <c r="N454" s="20"/>
      <c r="O454" s="27"/>
      <c r="P454" s="37"/>
      <c r="Q454" s="221"/>
      <c r="R454" s="216"/>
      <c r="S454" s="217"/>
      <c r="T454" s="102"/>
      <c r="U454" s="102"/>
      <c r="V454" s="29"/>
      <c r="W454" s="22"/>
      <c r="X454" s="23"/>
      <c r="Y454" s="15"/>
      <c r="Z454" s="20"/>
      <c r="AA454" s="119"/>
      <c r="AB454" s="20"/>
      <c r="AC454" s="20"/>
      <c r="AD454" s="223"/>
      <c r="AE454" s="23"/>
    </row>
    <row r="455" spans="1:31" ht="15" customHeight="1">
      <c r="A455" s="13"/>
      <c r="B455" s="13"/>
      <c r="C455" s="14"/>
      <c r="D455" s="15"/>
      <c r="E455" s="18"/>
      <c r="F455" s="135"/>
      <c r="G455" s="17"/>
      <c r="H455" s="18"/>
      <c r="I455" s="18"/>
      <c r="J455" s="18"/>
      <c r="K455" s="18"/>
      <c r="L455" s="48"/>
      <c r="M455" s="14"/>
      <c r="N455" s="20"/>
      <c r="O455" s="27"/>
      <c r="P455" s="37"/>
      <c r="Q455" s="215"/>
      <c r="R455" s="216"/>
      <c r="S455" s="217"/>
      <c r="T455" s="102"/>
      <c r="U455" s="102"/>
      <c r="V455" s="29"/>
      <c r="W455" s="22"/>
      <c r="X455" s="23"/>
      <c r="Y455" s="15"/>
      <c r="Z455" s="20"/>
      <c r="AA455" s="118"/>
      <c r="AB455" s="20"/>
      <c r="AC455" s="20"/>
      <c r="AD455" s="223"/>
      <c r="AE455" s="23"/>
    </row>
    <row r="456" spans="1:31" ht="15" customHeight="1">
      <c r="A456" s="13"/>
      <c r="B456" s="13"/>
      <c r="C456" s="14"/>
      <c r="D456" s="15"/>
      <c r="E456" s="15"/>
      <c r="F456" s="20"/>
      <c r="G456" s="17"/>
      <c r="H456" s="15"/>
      <c r="I456" s="15"/>
      <c r="J456" s="15"/>
      <c r="K456" s="15"/>
      <c r="L456" s="48"/>
      <c r="M456" s="14"/>
      <c r="N456" s="20"/>
      <c r="O456" s="27"/>
      <c r="P456" s="37"/>
      <c r="Q456" s="221"/>
      <c r="R456" s="216"/>
      <c r="S456" s="217"/>
      <c r="T456" s="102"/>
      <c r="U456" s="102"/>
      <c r="V456" s="29"/>
      <c r="W456" s="22"/>
      <c r="X456" s="23"/>
      <c r="Y456" s="15"/>
      <c r="Z456" s="20"/>
      <c r="AA456" s="119"/>
      <c r="AB456" s="20"/>
      <c r="AC456" s="20"/>
      <c r="AD456" s="223"/>
      <c r="AE456" s="23"/>
    </row>
    <row r="457" spans="1:31" ht="15" customHeight="1">
      <c r="A457" s="13"/>
      <c r="B457" s="13"/>
      <c r="C457" s="14"/>
      <c r="D457" s="15"/>
      <c r="E457" s="15"/>
      <c r="F457" s="20"/>
      <c r="G457" s="17"/>
      <c r="H457" s="15"/>
      <c r="I457" s="15"/>
      <c r="J457" s="15"/>
      <c r="K457" s="15"/>
      <c r="L457" s="48"/>
      <c r="M457" s="14"/>
      <c r="N457" s="20"/>
      <c r="O457" s="27"/>
      <c r="P457" s="37"/>
      <c r="Q457" s="221"/>
      <c r="R457" s="216"/>
      <c r="S457" s="217"/>
      <c r="T457" s="102"/>
      <c r="U457" s="102"/>
      <c r="V457" s="29"/>
      <c r="W457" s="22"/>
      <c r="X457" s="23"/>
      <c r="Y457" s="15"/>
      <c r="Z457" s="20"/>
      <c r="AA457" s="119"/>
      <c r="AB457" s="20"/>
      <c r="AC457" s="20"/>
      <c r="AD457" s="223"/>
      <c r="AE457" s="23"/>
    </row>
    <row r="458" spans="1:31" ht="15" customHeight="1">
      <c r="A458" s="13"/>
      <c r="B458" s="13"/>
      <c r="C458" s="14"/>
      <c r="D458" s="15"/>
      <c r="E458" s="16"/>
      <c r="F458" s="20"/>
      <c r="G458" s="17"/>
      <c r="H458" s="18"/>
      <c r="I458" s="18"/>
      <c r="J458" s="18"/>
      <c r="K458" s="18"/>
      <c r="L458" s="48"/>
      <c r="M458" s="14"/>
      <c r="N458" s="20"/>
      <c r="O458" s="27"/>
      <c r="P458" s="37"/>
      <c r="Q458" s="215"/>
      <c r="R458" s="216"/>
      <c r="S458" s="217"/>
      <c r="T458" s="102"/>
      <c r="U458" s="102"/>
      <c r="V458" s="29"/>
      <c r="W458" s="22"/>
      <c r="X458" s="23"/>
      <c r="Y458" s="15"/>
      <c r="Z458" s="20"/>
      <c r="AA458" s="119"/>
      <c r="AB458" s="20"/>
      <c r="AC458" s="20"/>
      <c r="AD458" s="223"/>
      <c r="AE458" s="23"/>
    </row>
    <row r="459" spans="1:31" ht="15" customHeight="1">
      <c r="A459" s="13"/>
      <c r="B459" s="13"/>
      <c r="C459" s="14"/>
      <c r="D459" s="15"/>
      <c r="E459" s="62"/>
      <c r="F459" s="20"/>
      <c r="G459" s="17"/>
      <c r="H459" s="18"/>
      <c r="I459" s="18"/>
      <c r="J459" s="18"/>
      <c r="K459" s="18"/>
      <c r="L459" s="48"/>
      <c r="M459" s="14"/>
      <c r="N459" s="20"/>
      <c r="O459" s="27"/>
      <c r="P459" s="37"/>
      <c r="Q459" s="215"/>
      <c r="R459" s="216"/>
      <c r="S459" s="217"/>
      <c r="T459" s="102"/>
      <c r="U459" s="102"/>
      <c r="V459" s="29"/>
      <c r="W459" s="22"/>
      <c r="X459" s="23"/>
      <c r="Y459" s="15"/>
      <c r="Z459" s="20"/>
      <c r="AA459" s="119"/>
      <c r="AB459" s="20"/>
      <c r="AC459" s="20"/>
      <c r="AD459" s="223"/>
      <c r="AE459" s="23"/>
    </row>
    <row r="460" spans="1:31" ht="15" customHeight="1">
      <c r="A460" s="13"/>
      <c r="B460" s="13"/>
      <c r="C460" s="14"/>
      <c r="D460" s="15"/>
      <c r="E460" s="16"/>
      <c r="F460" s="20"/>
      <c r="G460" s="17"/>
      <c r="H460" s="15"/>
      <c r="I460" s="15"/>
      <c r="J460" s="15"/>
      <c r="K460" s="15"/>
      <c r="L460" s="268"/>
      <c r="M460" s="14"/>
      <c r="N460" s="20"/>
      <c r="O460" s="27"/>
      <c r="P460" s="37"/>
      <c r="Q460" s="215"/>
      <c r="R460" s="216"/>
      <c r="S460" s="217"/>
      <c r="T460" s="102"/>
      <c r="U460" s="102"/>
      <c r="V460" s="29"/>
      <c r="W460" s="22"/>
      <c r="X460" s="23"/>
      <c r="Y460" s="15"/>
      <c r="Z460" s="20"/>
      <c r="AA460" s="119"/>
      <c r="AB460" s="20"/>
      <c r="AC460" s="20"/>
      <c r="AD460" s="223"/>
      <c r="AE460" s="23"/>
    </row>
    <row r="461" spans="1:31" ht="15" customHeight="1">
      <c r="A461" s="13"/>
      <c r="B461" s="13"/>
      <c r="C461" s="14"/>
      <c r="D461" s="15"/>
      <c r="E461" s="16"/>
      <c r="F461" s="20"/>
      <c r="G461" s="17"/>
      <c r="H461" s="15"/>
      <c r="I461" s="15"/>
      <c r="J461" s="15"/>
      <c r="K461" s="15"/>
      <c r="L461" s="48"/>
      <c r="M461" s="14"/>
      <c r="N461" s="20"/>
      <c r="O461" s="27"/>
      <c r="P461" s="37"/>
      <c r="Q461" s="215"/>
      <c r="R461" s="216"/>
      <c r="S461" s="217"/>
      <c r="T461" s="102"/>
      <c r="U461" s="102"/>
      <c r="V461" s="29"/>
      <c r="W461" s="22"/>
      <c r="X461" s="23"/>
      <c r="Y461" s="15"/>
      <c r="Z461" s="20"/>
      <c r="AA461" s="119"/>
      <c r="AB461" s="20"/>
      <c r="AC461" s="20"/>
      <c r="AD461" s="223"/>
      <c r="AE461" s="23"/>
    </row>
    <row r="462" spans="1:31" ht="15" customHeight="1">
      <c r="A462" s="13"/>
      <c r="B462" s="13"/>
      <c r="C462" s="14"/>
      <c r="D462" s="15"/>
      <c r="E462" s="16"/>
      <c r="F462" s="20"/>
      <c r="G462" s="17"/>
      <c r="H462" s="18"/>
      <c r="I462" s="18"/>
      <c r="J462" s="18"/>
      <c r="K462" s="18"/>
      <c r="L462" s="48"/>
      <c r="M462" s="14"/>
      <c r="N462" s="20"/>
      <c r="O462" s="27"/>
      <c r="P462" s="37"/>
      <c r="Q462" s="215"/>
      <c r="R462" s="216"/>
      <c r="S462" s="217"/>
      <c r="T462" s="102"/>
      <c r="U462" s="102"/>
      <c r="V462" s="29"/>
      <c r="W462" s="22"/>
      <c r="X462" s="23"/>
      <c r="Y462" s="15"/>
      <c r="Z462" s="20"/>
      <c r="AA462" s="118"/>
      <c r="AB462" s="20"/>
      <c r="AC462" s="20"/>
      <c r="AD462" s="223"/>
      <c r="AE462" s="23"/>
    </row>
    <row r="463" spans="1:31" ht="15" customHeight="1">
      <c r="A463" s="13"/>
      <c r="B463" s="13"/>
      <c r="C463" s="14"/>
      <c r="D463" s="15"/>
      <c r="E463" s="14"/>
      <c r="F463" s="135"/>
      <c r="G463" s="17"/>
      <c r="H463" s="18"/>
      <c r="I463" s="18"/>
      <c r="J463" s="18"/>
      <c r="K463" s="18"/>
      <c r="L463" s="48"/>
      <c r="M463" s="14"/>
      <c r="N463" s="20"/>
      <c r="O463" s="27"/>
      <c r="P463" s="37"/>
      <c r="Q463" s="215"/>
      <c r="R463" s="216"/>
      <c r="S463" s="217"/>
      <c r="T463" s="102"/>
      <c r="U463" s="102"/>
      <c r="V463" s="29"/>
      <c r="W463" s="22"/>
      <c r="X463" s="23"/>
      <c r="Y463" s="15"/>
      <c r="Z463" s="20"/>
      <c r="AA463" s="118"/>
      <c r="AB463" s="20"/>
      <c r="AC463" s="20"/>
      <c r="AD463" s="223"/>
      <c r="AE463" s="23"/>
    </row>
    <row r="464" spans="1:31" ht="15" customHeight="1">
      <c r="A464" s="13"/>
      <c r="B464" s="13"/>
      <c r="C464" s="14"/>
      <c r="D464" s="15"/>
      <c r="E464" s="62"/>
      <c r="F464" s="20"/>
      <c r="G464" s="17"/>
      <c r="H464" s="18"/>
      <c r="I464" s="18"/>
      <c r="J464" s="18"/>
      <c r="K464" s="18"/>
      <c r="L464" s="48"/>
      <c r="M464" s="14"/>
      <c r="N464" s="20"/>
      <c r="O464" s="27"/>
      <c r="P464" s="37"/>
      <c r="Q464" s="215"/>
      <c r="R464" s="216"/>
      <c r="S464" s="217"/>
      <c r="T464" s="102"/>
      <c r="U464" s="102"/>
      <c r="V464" s="29"/>
      <c r="W464" s="22"/>
      <c r="X464" s="23"/>
      <c r="Y464" s="15"/>
      <c r="Z464" s="20"/>
      <c r="AA464" s="118"/>
      <c r="AB464" s="20"/>
      <c r="AC464" s="55"/>
      <c r="AD464" s="223"/>
      <c r="AE464" s="23"/>
    </row>
    <row r="465" spans="1:31" ht="15" customHeight="1">
      <c r="A465" s="13"/>
      <c r="B465" s="13"/>
      <c r="C465" s="14"/>
      <c r="D465" s="15"/>
      <c r="E465" s="14"/>
      <c r="F465" s="135"/>
      <c r="G465" s="17"/>
      <c r="H465" s="18"/>
      <c r="I465" s="18"/>
      <c r="J465" s="18"/>
      <c r="K465" s="18"/>
      <c r="L465" s="48"/>
      <c r="M465" s="14"/>
      <c r="N465" s="20"/>
      <c r="O465" s="27"/>
      <c r="P465" s="37"/>
      <c r="Q465" s="215"/>
      <c r="R465" s="216"/>
      <c r="S465" s="217"/>
      <c r="T465" s="102"/>
      <c r="U465" s="102"/>
      <c r="V465" s="29"/>
      <c r="W465" s="22"/>
      <c r="X465" s="23"/>
      <c r="Y465" s="15"/>
      <c r="Z465" s="20"/>
      <c r="AA465" s="118"/>
      <c r="AB465" s="20"/>
      <c r="AC465" s="55"/>
      <c r="AD465" s="223"/>
      <c r="AE465" s="23"/>
    </row>
    <row r="466" spans="1:31" ht="15" customHeight="1">
      <c r="A466" s="13"/>
      <c r="B466" s="13"/>
      <c r="C466" s="14"/>
      <c r="D466" s="15"/>
      <c r="E466" s="16"/>
      <c r="F466" s="20"/>
      <c r="G466" s="17"/>
      <c r="H466" s="15"/>
      <c r="I466" s="15"/>
      <c r="J466" s="15"/>
      <c r="K466" s="15"/>
      <c r="L466" s="48"/>
      <c r="M466" s="14"/>
      <c r="N466" s="20"/>
      <c r="O466" s="27"/>
      <c r="P466" s="37"/>
      <c r="Q466" s="215"/>
      <c r="R466" s="216"/>
      <c r="S466" s="217"/>
      <c r="T466" s="102"/>
      <c r="U466" s="102"/>
      <c r="V466" s="29"/>
      <c r="W466" s="22"/>
      <c r="X466" s="23"/>
      <c r="Y466" s="15"/>
      <c r="Z466" s="20"/>
      <c r="AA466" s="119"/>
      <c r="AB466" s="20"/>
      <c r="AC466" s="55"/>
      <c r="AD466" s="223"/>
      <c r="AE466" s="23"/>
    </row>
    <row r="467" spans="1:31" ht="15" customHeight="1">
      <c r="A467" s="13"/>
      <c r="B467" s="13"/>
      <c r="C467" s="14"/>
      <c r="D467" s="15"/>
      <c r="E467" s="16"/>
      <c r="F467" s="20"/>
      <c r="G467" s="17"/>
      <c r="H467" s="15"/>
      <c r="I467" s="15"/>
      <c r="J467" s="15"/>
      <c r="K467" s="15"/>
      <c r="L467" s="48"/>
      <c r="M467" s="14"/>
      <c r="N467" s="20"/>
      <c r="O467" s="27"/>
      <c r="P467" s="37"/>
      <c r="Q467" s="215"/>
      <c r="R467" s="216"/>
      <c r="S467" s="217"/>
      <c r="T467" s="102"/>
      <c r="U467" s="102"/>
      <c r="V467" s="29"/>
      <c r="W467" s="22"/>
      <c r="X467" s="23"/>
      <c r="Y467" s="15"/>
      <c r="Z467" s="20"/>
      <c r="AA467" s="119"/>
      <c r="AB467" s="20"/>
      <c r="AC467" s="55"/>
      <c r="AD467" s="223"/>
      <c r="AE467" s="23"/>
    </row>
    <row r="468" spans="1:31" ht="15" customHeight="1">
      <c r="A468" s="13"/>
      <c r="B468" s="13"/>
      <c r="C468" s="14"/>
      <c r="D468" s="15"/>
      <c r="E468" s="16"/>
      <c r="F468" s="20"/>
      <c r="G468" s="17"/>
      <c r="H468" s="15"/>
      <c r="I468" s="15"/>
      <c r="J468" s="15"/>
      <c r="K468" s="15"/>
      <c r="L468" s="48"/>
      <c r="M468" s="14"/>
      <c r="N468" s="20"/>
      <c r="O468" s="27"/>
      <c r="P468" s="37"/>
      <c r="Q468" s="221"/>
      <c r="R468" s="216"/>
      <c r="S468" s="217"/>
      <c r="T468" s="102"/>
      <c r="U468" s="102"/>
      <c r="V468" s="29"/>
      <c r="W468" s="22"/>
      <c r="X468" s="23"/>
      <c r="Y468" s="15"/>
      <c r="Z468" s="20"/>
      <c r="AA468" s="119"/>
      <c r="AB468" s="20"/>
      <c r="AC468" s="55"/>
      <c r="AD468" s="223"/>
      <c r="AE468" s="23"/>
    </row>
    <row r="469" spans="1:31" ht="15" customHeight="1">
      <c r="A469" s="13"/>
      <c r="B469" s="13"/>
      <c r="C469" s="14"/>
      <c r="D469" s="15"/>
      <c r="E469" s="16"/>
      <c r="F469" s="20"/>
      <c r="G469" s="17"/>
      <c r="H469" s="15"/>
      <c r="I469" s="15"/>
      <c r="J469" s="15"/>
      <c r="K469" s="15"/>
      <c r="L469" s="48"/>
      <c r="M469" s="14"/>
      <c r="N469" s="20"/>
      <c r="O469" s="27"/>
      <c r="P469" s="37"/>
      <c r="Q469" s="215"/>
      <c r="R469" s="216"/>
      <c r="S469" s="217"/>
      <c r="T469" s="102"/>
      <c r="U469" s="102"/>
      <c r="V469" s="29"/>
      <c r="W469" s="22"/>
      <c r="X469" s="23"/>
      <c r="Y469" s="15"/>
      <c r="Z469" s="20"/>
      <c r="AA469" s="119"/>
      <c r="AB469" s="20"/>
      <c r="AC469" s="20"/>
      <c r="AD469" s="223"/>
      <c r="AE469" s="23"/>
    </row>
    <row r="470" spans="1:31" ht="15" customHeight="1">
      <c r="A470" s="13"/>
      <c r="B470" s="13"/>
      <c r="C470" s="14"/>
      <c r="D470" s="15"/>
      <c r="E470" s="16"/>
      <c r="F470" s="20"/>
      <c r="G470" s="17"/>
      <c r="H470" s="18"/>
      <c r="I470" s="18"/>
      <c r="J470" s="18"/>
      <c r="K470" s="18"/>
      <c r="L470" s="48"/>
      <c r="M470" s="14"/>
      <c r="N470" s="20"/>
      <c r="O470" s="27"/>
      <c r="P470" s="37"/>
      <c r="Q470" s="215"/>
      <c r="R470" s="216"/>
      <c r="S470" s="217"/>
      <c r="T470" s="102"/>
      <c r="U470" s="102"/>
      <c r="V470" s="29"/>
      <c r="W470" s="22"/>
      <c r="X470" s="23"/>
      <c r="Y470" s="15"/>
      <c r="Z470" s="20"/>
      <c r="AA470" s="119"/>
      <c r="AB470" s="20"/>
      <c r="AC470" s="20"/>
      <c r="AD470" s="223"/>
      <c r="AE470" s="23"/>
    </row>
    <row r="471" spans="1:31" ht="15" customHeight="1">
      <c r="A471" s="13"/>
      <c r="B471" s="13"/>
      <c r="C471" s="14"/>
      <c r="D471" s="15"/>
      <c r="E471" s="16"/>
      <c r="F471" s="20"/>
      <c r="G471" s="17"/>
      <c r="H471" s="18"/>
      <c r="I471" s="18"/>
      <c r="J471" s="18"/>
      <c r="K471" s="18"/>
      <c r="L471" s="48"/>
      <c r="M471" s="14"/>
      <c r="N471" s="20"/>
      <c r="O471" s="27"/>
      <c r="P471" s="37"/>
      <c r="Q471" s="215"/>
      <c r="R471" s="216"/>
      <c r="S471" s="217"/>
      <c r="T471" s="102"/>
      <c r="U471" s="102"/>
      <c r="V471" s="29"/>
      <c r="W471" s="22"/>
      <c r="X471" s="23"/>
      <c r="Y471" s="15"/>
      <c r="Z471" s="20"/>
      <c r="AA471" s="118"/>
      <c r="AB471" s="20"/>
      <c r="AC471" s="20"/>
      <c r="AD471" s="223"/>
      <c r="AE471" s="23"/>
    </row>
    <row r="472" spans="1:31" ht="15" customHeight="1">
      <c r="A472" s="13"/>
      <c r="B472" s="13"/>
      <c r="C472" s="14"/>
      <c r="D472" s="15"/>
      <c r="E472" s="16"/>
      <c r="F472" s="20"/>
      <c r="G472" s="17"/>
      <c r="H472" s="18"/>
      <c r="I472" s="18"/>
      <c r="J472" s="18"/>
      <c r="K472" s="18"/>
      <c r="L472" s="48"/>
      <c r="M472" s="14"/>
      <c r="N472" s="20"/>
      <c r="O472" s="27"/>
      <c r="P472" s="37"/>
      <c r="Q472" s="215"/>
      <c r="R472" s="216"/>
      <c r="S472" s="217"/>
      <c r="T472" s="102"/>
      <c r="U472" s="102"/>
      <c r="V472" s="29"/>
      <c r="W472" s="22"/>
      <c r="X472" s="23"/>
      <c r="Y472" s="15"/>
      <c r="Z472" s="20"/>
      <c r="AA472" s="118"/>
      <c r="AB472" s="20"/>
      <c r="AC472" s="20"/>
      <c r="AD472" s="223"/>
      <c r="AE472" s="23"/>
    </row>
    <row r="473" spans="1:31" ht="15" customHeight="1">
      <c r="A473" s="13"/>
      <c r="B473" s="13"/>
      <c r="C473" s="14"/>
      <c r="D473" s="15"/>
      <c r="E473" s="62"/>
      <c r="F473" s="20"/>
      <c r="G473" s="17"/>
      <c r="H473" s="18"/>
      <c r="I473" s="18"/>
      <c r="J473" s="18"/>
      <c r="K473" s="18"/>
      <c r="L473" s="48"/>
      <c r="M473" s="14"/>
      <c r="N473" s="20"/>
      <c r="O473" s="27"/>
      <c r="P473" s="37"/>
      <c r="Q473" s="215"/>
      <c r="R473" s="216"/>
      <c r="S473" s="217"/>
      <c r="T473" s="102"/>
      <c r="U473" s="102"/>
      <c r="V473" s="29"/>
      <c r="W473" s="22"/>
      <c r="X473" s="23"/>
      <c r="Y473" s="15"/>
      <c r="Z473" s="20"/>
      <c r="AA473" s="118"/>
      <c r="AB473" s="20"/>
      <c r="AC473" s="20"/>
      <c r="AD473" s="223"/>
      <c r="AE473" s="23"/>
    </row>
    <row r="474" spans="1:31" ht="15" customHeight="1">
      <c r="A474" s="13"/>
      <c r="B474" s="13"/>
      <c r="C474" s="14"/>
      <c r="D474" s="15"/>
      <c r="E474" s="62"/>
      <c r="F474" s="20"/>
      <c r="G474" s="17"/>
      <c r="H474" s="18"/>
      <c r="I474" s="18"/>
      <c r="J474" s="18"/>
      <c r="K474" s="18"/>
      <c r="L474" s="48"/>
      <c r="M474" s="14"/>
      <c r="N474" s="20"/>
      <c r="O474" s="27"/>
      <c r="P474" s="37"/>
      <c r="Q474" s="215"/>
      <c r="R474" s="216"/>
      <c r="S474" s="217"/>
      <c r="T474" s="102"/>
      <c r="U474" s="102"/>
      <c r="V474" s="29"/>
      <c r="W474" s="22"/>
      <c r="X474" s="23"/>
      <c r="Y474" s="15"/>
      <c r="Z474" s="20"/>
      <c r="AA474" s="118"/>
      <c r="AB474" s="20"/>
      <c r="AC474" s="20"/>
      <c r="AD474" s="223"/>
      <c r="AE474" s="23"/>
    </row>
    <row r="475" spans="1:31" ht="15" customHeight="1">
      <c r="A475" s="13"/>
      <c r="B475" s="13"/>
      <c r="C475" s="14"/>
      <c r="D475" s="15"/>
      <c r="E475" s="16"/>
      <c r="F475" s="20"/>
      <c r="G475" s="17"/>
      <c r="H475" s="15"/>
      <c r="I475" s="15"/>
      <c r="J475" s="15"/>
      <c r="K475" s="15"/>
      <c r="L475" s="48"/>
      <c r="M475" s="14"/>
      <c r="N475" s="20"/>
      <c r="O475" s="27"/>
      <c r="P475" s="37"/>
      <c r="Q475" s="215"/>
      <c r="R475" s="216"/>
      <c r="S475" s="217"/>
      <c r="T475" s="102"/>
      <c r="U475" s="102"/>
      <c r="V475" s="29"/>
      <c r="W475" s="22"/>
      <c r="X475" s="23"/>
      <c r="Y475" s="15"/>
      <c r="Z475" s="20"/>
      <c r="AA475" s="119"/>
      <c r="AB475" s="20"/>
      <c r="AC475" s="20"/>
      <c r="AD475" s="223"/>
      <c r="AE475" s="23"/>
    </row>
    <row r="476" spans="1:31" ht="15" customHeight="1">
      <c r="A476" s="13"/>
      <c r="B476" s="13"/>
      <c r="C476" s="14"/>
      <c r="D476" s="15"/>
      <c r="E476" s="16"/>
      <c r="F476" s="20"/>
      <c r="G476" s="17"/>
      <c r="H476" s="15"/>
      <c r="I476" s="15"/>
      <c r="J476" s="15"/>
      <c r="K476" s="15"/>
      <c r="L476" s="48"/>
      <c r="M476" s="14"/>
      <c r="N476" s="20"/>
      <c r="O476" s="27"/>
      <c r="P476" s="37"/>
      <c r="Q476" s="221"/>
      <c r="R476" s="216"/>
      <c r="S476" s="217"/>
      <c r="T476" s="102"/>
      <c r="U476" s="102"/>
      <c r="V476" s="29"/>
      <c r="W476" s="22"/>
      <c r="X476" s="23"/>
      <c r="Y476" s="15"/>
      <c r="Z476" s="20"/>
      <c r="AA476" s="119"/>
      <c r="AB476" s="20"/>
      <c r="AC476" s="20"/>
      <c r="AD476" s="223"/>
      <c r="AE476" s="23"/>
    </row>
    <row r="477" spans="1:31" ht="15" customHeight="1">
      <c r="A477" s="13"/>
      <c r="B477" s="13"/>
      <c r="C477" s="14"/>
      <c r="D477" s="15"/>
      <c r="E477" s="62"/>
      <c r="F477" s="20"/>
      <c r="G477" s="17"/>
      <c r="H477" s="18"/>
      <c r="I477" s="18"/>
      <c r="J477" s="18"/>
      <c r="K477" s="18"/>
      <c r="L477" s="48"/>
      <c r="M477" s="14"/>
      <c r="N477" s="20"/>
      <c r="O477" s="27"/>
      <c r="P477" s="37"/>
      <c r="Q477" s="215"/>
      <c r="R477" s="216"/>
      <c r="S477" s="217"/>
      <c r="T477" s="102"/>
      <c r="U477" s="102"/>
      <c r="V477" s="29"/>
      <c r="W477" s="22"/>
      <c r="X477" s="23"/>
      <c r="Y477" s="15"/>
      <c r="Z477" s="20"/>
      <c r="AA477" s="118"/>
      <c r="AB477" s="20"/>
      <c r="AC477" s="20"/>
      <c r="AD477" s="223"/>
      <c r="AE477" s="23"/>
    </row>
    <row r="478" spans="1:31" ht="15" customHeight="1">
      <c r="A478" s="13"/>
      <c r="B478" s="13"/>
      <c r="C478" s="14"/>
      <c r="D478" s="15"/>
      <c r="E478" s="16"/>
      <c r="F478" s="20"/>
      <c r="G478" s="17"/>
      <c r="H478" s="15"/>
      <c r="I478" s="15"/>
      <c r="J478" s="15"/>
      <c r="K478" s="15"/>
      <c r="L478" s="48"/>
      <c r="M478" s="14"/>
      <c r="N478" s="20"/>
      <c r="O478" s="27"/>
      <c r="P478" s="37"/>
      <c r="Q478" s="215"/>
      <c r="R478" s="216"/>
      <c r="S478" s="217"/>
      <c r="T478" s="102"/>
      <c r="U478" s="102"/>
      <c r="V478" s="29"/>
      <c r="W478" s="22"/>
      <c r="X478" s="23"/>
      <c r="Y478" s="15"/>
      <c r="Z478" s="20"/>
      <c r="AA478" s="119"/>
      <c r="AB478" s="20"/>
      <c r="AC478" s="20"/>
      <c r="AD478" s="223"/>
      <c r="AE478" s="23"/>
    </row>
    <row r="479" spans="1:31" ht="15" customHeight="1">
      <c r="A479" s="13"/>
      <c r="B479" s="13"/>
      <c r="C479" s="14"/>
      <c r="D479" s="15"/>
      <c r="E479" s="14"/>
      <c r="F479" s="20"/>
      <c r="G479" s="17"/>
      <c r="H479" s="18"/>
      <c r="I479" s="18"/>
      <c r="J479" s="18"/>
      <c r="K479" s="18"/>
      <c r="L479" s="48"/>
      <c r="M479" s="14"/>
      <c r="N479" s="20"/>
      <c r="O479" s="27"/>
      <c r="P479" s="37"/>
      <c r="Q479" s="215"/>
      <c r="R479" s="216"/>
      <c r="S479" s="217"/>
      <c r="T479" s="102"/>
      <c r="U479" s="102"/>
      <c r="V479" s="29"/>
      <c r="W479" s="22"/>
      <c r="X479" s="23"/>
      <c r="Y479" s="15"/>
      <c r="Z479" s="20"/>
      <c r="AA479" s="118"/>
      <c r="AB479" s="20"/>
      <c r="AC479" s="20"/>
      <c r="AD479" s="223"/>
      <c r="AE479" s="23"/>
    </row>
    <row r="480" spans="1:31" ht="15" customHeight="1">
      <c r="A480" s="13"/>
      <c r="B480" s="13"/>
      <c r="C480" s="14"/>
      <c r="D480" s="15"/>
      <c r="E480" s="62"/>
      <c r="F480" s="20"/>
      <c r="G480" s="17"/>
      <c r="H480" s="15"/>
      <c r="I480" s="15"/>
      <c r="J480" s="15"/>
      <c r="K480" s="15"/>
      <c r="L480" s="48"/>
      <c r="M480" s="14"/>
      <c r="N480" s="20"/>
      <c r="O480" s="27"/>
      <c r="P480" s="37"/>
      <c r="Q480" s="215"/>
      <c r="R480" s="216"/>
      <c r="S480" s="217"/>
      <c r="T480" s="102"/>
      <c r="U480" s="102"/>
      <c r="V480" s="29"/>
      <c r="W480" s="22"/>
      <c r="X480" s="23"/>
      <c r="Y480" s="15"/>
      <c r="Z480" s="20"/>
      <c r="AA480" s="119"/>
      <c r="AB480" s="20"/>
      <c r="AC480" s="20"/>
      <c r="AD480" s="223"/>
      <c r="AE480" s="23"/>
    </row>
    <row r="481" spans="1:31" ht="15" customHeight="1">
      <c r="A481" s="13"/>
      <c r="B481" s="13"/>
      <c r="C481" s="14"/>
      <c r="D481" s="15"/>
      <c r="E481" s="62"/>
      <c r="F481" s="20"/>
      <c r="G481" s="17"/>
      <c r="H481" s="15"/>
      <c r="I481" s="15"/>
      <c r="J481" s="15"/>
      <c r="K481" s="15"/>
      <c r="L481" s="48"/>
      <c r="M481" s="14"/>
      <c r="N481" s="20"/>
      <c r="O481" s="27"/>
      <c r="P481" s="37"/>
      <c r="Q481" s="215"/>
      <c r="R481" s="216"/>
      <c r="S481" s="217"/>
      <c r="T481" s="102"/>
      <c r="U481" s="102"/>
      <c r="V481" s="29"/>
      <c r="W481" s="22"/>
      <c r="X481" s="23"/>
      <c r="Y481" s="15"/>
      <c r="Z481" s="20"/>
      <c r="AA481" s="119"/>
      <c r="AB481" s="20"/>
      <c r="AC481" s="20"/>
      <c r="AD481" s="223"/>
      <c r="AE481" s="23"/>
    </row>
    <row r="482" spans="1:31" ht="15" customHeight="1">
      <c r="A482" s="13"/>
      <c r="B482" s="13"/>
      <c r="C482" s="14"/>
      <c r="D482" s="14"/>
      <c r="E482" s="14"/>
      <c r="F482" s="20"/>
      <c r="G482" s="17"/>
      <c r="H482" s="18"/>
      <c r="I482" s="18"/>
      <c r="J482" s="18"/>
      <c r="K482" s="18"/>
      <c r="L482" s="48"/>
      <c r="M482" s="14"/>
      <c r="N482" s="20"/>
      <c r="O482" s="32"/>
      <c r="P482" s="18"/>
      <c r="Q482" s="221"/>
      <c r="R482" s="216"/>
      <c r="S482" s="217"/>
      <c r="T482" s="102"/>
      <c r="U482" s="102"/>
      <c r="V482" s="29"/>
      <c r="W482" s="22"/>
      <c r="X482" s="23"/>
      <c r="Y482" s="15"/>
      <c r="Z482" s="20"/>
      <c r="AA482" s="119"/>
      <c r="AB482" s="20"/>
      <c r="AC482" s="20"/>
      <c r="AD482" s="223"/>
      <c r="AE482" s="23"/>
    </row>
    <row r="483" spans="1:31" ht="15" customHeight="1">
      <c r="A483" s="13"/>
      <c r="B483" s="13"/>
      <c r="C483" s="15"/>
      <c r="D483" s="15"/>
      <c r="E483" s="14"/>
      <c r="F483" s="20"/>
      <c r="G483" s="17"/>
      <c r="H483" s="15"/>
      <c r="I483" s="15"/>
      <c r="J483" s="15"/>
      <c r="K483" s="15"/>
      <c r="L483" s="48"/>
      <c r="M483" s="14"/>
      <c r="N483" s="20"/>
      <c r="O483" s="18"/>
      <c r="P483" s="48"/>
      <c r="Q483" s="219"/>
      <c r="R483" s="216"/>
      <c r="S483" s="217"/>
      <c r="T483" s="102"/>
      <c r="U483" s="102"/>
      <c r="V483" s="29"/>
      <c r="W483" s="22"/>
      <c r="X483" s="23"/>
      <c r="Y483" s="15"/>
      <c r="Z483" s="20"/>
      <c r="AA483" s="119"/>
      <c r="AB483" s="20"/>
      <c r="AC483" s="55"/>
      <c r="AD483" s="223"/>
      <c r="AE483" s="23"/>
    </row>
    <row r="484" spans="1:31" ht="15" customHeight="1">
      <c r="A484" s="13"/>
      <c r="B484" s="13"/>
      <c r="C484" s="15"/>
      <c r="D484" s="15"/>
      <c r="E484" s="14"/>
      <c r="F484" s="20"/>
      <c r="G484" s="17"/>
      <c r="H484" s="18"/>
      <c r="I484" s="18"/>
      <c r="J484" s="18"/>
      <c r="K484" s="18"/>
      <c r="L484" s="48"/>
      <c r="M484" s="14"/>
      <c r="N484" s="20"/>
      <c r="O484" s="18"/>
      <c r="P484" s="48"/>
      <c r="Q484" s="221"/>
      <c r="R484" s="216"/>
      <c r="S484" s="217"/>
      <c r="T484" s="102"/>
      <c r="U484" s="102"/>
      <c r="V484" s="29"/>
      <c r="W484" s="22"/>
      <c r="X484" s="23"/>
      <c r="Y484" s="15"/>
      <c r="Z484" s="20"/>
      <c r="AA484" s="119"/>
      <c r="AB484" s="20"/>
      <c r="AC484" s="20"/>
      <c r="AD484" s="223"/>
      <c r="AE484" s="23"/>
    </row>
    <row r="485" spans="1:31" ht="15" customHeight="1">
      <c r="A485" s="13"/>
      <c r="B485" s="13"/>
      <c r="C485" s="15"/>
      <c r="D485" s="15"/>
      <c r="E485" s="62"/>
      <c r="F485" s="20"/>
      <c r="G485" s="17"/>
      <c r="H485" s="18"/>
      <c r="I485" s="18"/>
      <c r="J485" s="18"/>
      <c r="K485" s="18"/>
      <c r="L485" s="48"/>
      <c r="M485" s="14"/>
      <c r="N485" s="20"/>
      <c r="O485" s="18"/>
      <c r="P485" s="48"/>
      <c r="Q485" s="221"/>
      <c r="R485" s="216"/>
      <c r="S485" s="217"/>
      <c r="T485" s="102"/>
      <c r="U485" s="102"/>
      <c r="V485" s="29"/>
      <c r="W485" s="22"/>
      <c r="X485" s="23"/>
      <c r="Y485" s="15"/>
      <c r="Z485" s="20"/>
      <c r="AA485" s="119"/>
      <c r="AB485" s="20"/>
      <c r="AC485" s="20"/>
      <c r="AD485" s="223"/>
      <c r="AE485" s="23"/>
    </row>
    <row r="486" spans="1:31" ht="15" customHeight="1">
      <c r="A486" s="13"/>
      <c r="B486" s="13"/>
      <c r="C486" s="14"/>
      <c r="D486" s="15"/>
      <c r="E486" s="15"/>
      <c r="F486" s="20"/>
      <c r="G486" s="17"/>
      <c r="H486" s="18"/>
      <c r="I486" s="18"/>
      <c r="J486" s="18"/>
      <c r="K486" s="18"/>
      <c r="L486" s="48"/>
      <c r="M486" s="14"/>
      <c r="N486" s="20"/>
      <c r="O486" s="18"/>
      <c r="P486" s="48"/>
      <c r="Q486" s="221"/>
      <c r="R486" s="216"/>
      <c r="S486" s="217"/>
      <c r="T486" s="102"/>
      <c r="U486" s="102"/>
      <c r="V486" s="29"/>
      <c r="W486" s="22"/>
      <c r="X486" s="23"/>
      <c r="Y486" s="15"/>
      <c r="Z486" s="20"/>
      <c r="AA486" s="119"/>
      <c r="AB486" s="20"/>
      <c r="AC486" s="20"/>
      <c r="AD486" s="223"/>
      <c r="AE486" s="23"/>
    </row>
    <row r="487" spans="1:31" ht="15" customHeight="1">
      <c r="A487" s="13"/>
      <c r="B487" s="13"/>
      <c r="C487" s="15"/>
      <c r="D487" s="15"/>
      <c r="E487" s="14"/>
      <c r="F487" s="20"/>
      <c r="G487" s="17"/>
      <c r="H487" s="15"/>
      <c r="I487" s="15"/>
      <c r="J487" s="15"/>
      <c r="K487" s="15"/>
      <c r="L487" s="48"/>
      <c r="M487" s="14"/>
      <c r="N487" s="20"/>
      <c r="O487" s="18"/>
      <c r="P487" s="48"/>
      <c r="Q487" s="221"/>
      <c r="R487" s="216"/>
      <c r="S487" s="217"/>
      <c r="T487" s="102"/>
      <c r="U487" s="102"/>
      <c r="V487" s="29"/>
      <c r="W487" s="22"/>
      <c r="X487" s="23"/>
      <c r="Y487" s="15"/>
      <c r="Z487" s="20"/>
      <c r="AA487" s="119"/>
      <c r="AB487" s="20"/>
      <c r="AC487" s="20"/>
      <c r="AD487" s="223"/>
      <c r="AE487" s="23"/>
    </row>
    <row r="488" spans="1:31" ht="15" customHeight="1">
      <c r="A488" s="13"/>
      <c r="B488" s="13"/>
      <c r="C488" s="15"/>
      <c r="D488" s="15"/>
      <c r="E488" s="62"/>
      <c r="F488" s="20"/>
      <c r="G488" s="17"/>
      <c r="H488" s="18"/>
      <c r="I488" s="15"/>
      <c r="J488" s="15"/>
      <c r="K488" s="15"/>
      <c r="L488" s="48"/>
      <c r="M488" s="14"/>
      <c r="N488" s="20"/>
      <c r="O488" s="18"/>
      <c r="P488" s="48"/>
      <c r="Q488" s="221"/>
      <c r="R488" s="216"/>
      <c r="S488" s="217"/>
      <c r="T488" s="102"/>
      <c r="U488" s="102"/>
      <c r="V488" s="29"/>
      <c r="W488" s="22"/>
      <c r="X488" s="23"/>
      <c r="Y488" s="15"/>
      <c r="Z488" s="20"/>
      <c r="AA488" s="119"/>
      <c r="AB488" s="20"/>
      <c r="AC488" s="20"/>
      <c r="AD488" s="223"/>
      <c r="AE488" s="23"/>
    </row>
    <row r="489" spans="1:31" ht="15" customHeight="1">
      <c r="A489" s="13"/>
      <c r="B489" s="13"/>
      <c r="C489" s="15"/>
      <c r="D489" s="15"/>
      <c r="E489" s="14"/>
      <c r="F489" s="20"/>
      <c r="G489" s="17"/>
      <c r="H489" s="18"/>
      <c r="I489" s="18"/>
      <c r="J489" s="18"/>
      <c r="K489" s="18"/>
      <c r="L489" s="48"/>
      <c r="M489" s="14"/>
      <c r="N489" s="20"/>
      <c r="O489" s="18"/>
      <c r="P489" s="48"/>
      <c r="Q489" s="221"/>
      <c r="R489" s="216"/>
      <c r="S489" s="217"/>
      <c r="T489" s="102"/>
      <c r="U489" s="102"/>
      <c r="V489" s="29"/>
      <c r="W489" s="22"/>
      <c r="X489" s="23"/>
      <c r="Y489" s="15"/>
      <c r="Z489" s="20"/>
      <c r="AA489" s="119"/>
      <c r="AB489" s="20"/>
      <c r="AC489" s="20"/>
      <c r="AD489" s="223"/>
      <c r="AE489" s="23"/>
    </row>
    <row r="490" spans="1:31" ht="15" customHeight="1">
      <c r="A490" s="13"/>
      <c r="B490" s="13"/>
      <c r="C490" s="15"/>
      <c r="D490" s="15"/>
      <c r="E490" s="62"/>
      <c r="F490" s="20"/>
      <c r="G490" s="17"/>
      <c r="H490" s="18"/>
      <c r="I490" s="18"/>
      <c r="J490" s="18"/>
      <c r="K490" s="18"/>
      <c r="L490" s="48"/>
      <c r="M490" s="14"/>
      <c r="N490" s="20"/>
      <c r="O490" s="18"/>
      <c r="P490" s="48"/>
      <c r="Q490" s="221"/>
      <c r="R490" s="216"/>
      <c r="S490" s="217"/>
      <c r="T490" s="102"/>
      <c r="U490" s="102"/>
      <c r="V490" s="29"/>
      <c r="W490" s="22"/>
      <c r="X490" s="23"/>
      <c r="Y490" s="15"/>
      <c r="Z490" s="20"/>
      <c r="AA490" s="119"/>
      <c r="AB490" s="20"/>
      <c r="AC490" s="20"/>
      <c r="AD490" s="223"/>
      <c r="AE490" s="23"/>
    </row>
    <row r="491" spans="1:31" ht="15" customHeight="1">
      <c r="A491" s="13"/>
      <c r="B491" s="13"/>
      <c r="C491" s="15"/>
      <c r="D491" s="15"/>
      <c r="E491" s="14"/>
      <c r="F491" s="20"/>
      <c r="G491" s="17"/>
      <c r="H491" s="18"/>
      <c r="I491" s="18"/>
      <c r="J491" s="18"/>
      <c r="K491" s="18"/>
      <c r="L491" s="48"/>
      <c r="M491" s="14"/>
      <c r="N491" s="20"/>
      <c r="O491" s="18"/>
      <c r="P491" s="48"/>
      <c r="Q491" s="221"/>
      <c r="R491" s="216"/>
      <c r="S491" s="217"/>
      <c r="T491" s="102"/>
      <c r="U491" s="102"/>
      <c r="V491" s="29"/>
      <c r="W491" s="22"/>
      <c r="X491" s="23"/>
      <c r="Y491" s="15"/>
      <c r="Z491" s="20"/>
      <c r="AA491" s="118"/>
      <c r="AB491" s="20"/>
      <c r="AC491" s="20"/>
      <c r="AD491" s="223"/>
      <c r="AE491" s="23"/>
    </row>
    <row r="492" spans="1:31" ht="15" customHeight="1">
      <c r="A492" s="13"/>
      <c r="B492" s="13"/>
      <c r="C492" s="15"/>
      <c r="D492" s="15"/>
      <c r="E492" s="14"/>
      <c r="F492" s="20"/>
      <c r="G492" s="17"/>
      <c r="H492" s="18"/>
      <c r="I492" s="18"/>
      <c r="J492" s="18"/>
      <c r="K492" s="18"/>
      <c r="L492" s="48"/>
      <c r="M492" s="14"/>
      <c r="N492" s="20"/>
      <c r="O492" s="18"/>
      <c r="P492" s="48"/>
      <c r="Q492" s="221"/>
      <c r="R492" s="216"/>
      <c r="S492" s="217"/>
      <c r="T492" s="102"/>
      <c r="U492" s="102"/>
      <c r="V492" s="29"/>
      <c r="W492" s="22"/>
      <c r="X492" s="23"/>
      <c r="Y492" s="15"/>
      <c r="Z492" s="20"/>
      <c r="AA492" s="119"/>
      <c r="AB492" s="20"/>
      <c r="AC492" s="20"/>
      <c r="AD492" s="223"/>
      <c r="AE492" s="23"/>
    </row>
    <row r="493" spans="1:31" ht="15" customHeight="1">
      <c r="A493" s="13"/>
      <c r="B493" s="13"/>
      <c r="C493" s="15"/>
      <c r="D493" s="15"/>
      <c r="E493" s="14"/>
      <c r="F493" s="20"/>
      <c r="G493" s="17"/>
      <c r="H493" s="18"/>
      <c r="I493" s="26"/>
      <c r="J493" s="18"/>
      <c r="K493" s="18"/>
      <c r="L493" s="48"/>
      <c r="M493" s="14"/>
      <c r="N493" s="20"/>
      <c r="O493" s="18"/>
      <c r="P493" s="48"/>
      <c r="Q493" s="221"/>
      <c r="R493" s="216"/>
      <c r="S493" s="217"/>
      <c r="T493" s="102"/>
      <c r="U493" s="102"/>
      <c r="V493" s="29"/>
      <c r="W493" s="22"/>
      <c r="X493" s="23"/>
      <c r="Y493" s="15"/>
      <c r="Z493" s="20"/>
      <c r="AA493" s="119"/>
      <c r="AB493" s="20"/>
      <c r="AC493" s="20"/>
      <c r="AD493" s="223"/>
      <c r="AE493" s="23"/>
    </row>
    <row r="494" spans="1:31" ht="15" customHeight="1">
      <c r="A494" s="13"/>
      <c r="B494" s="13"/>
      <c r="C494" s="15"/>
      <c r="D494" s="15"/>
      <c r="E494" s="14"/>
      <c r="F494" s="20"/>
      <c r="G494" s="17"/>
      <c r="H494" s="18"/>
      <c r="I494" s="18"/>
      <c r="J494" s="18"/>
      <c r="K494" s="18"/>
      <c r="L494" s="48"/>
      <c r="M494" s="14"/>
      <c r="N494" s="20"/>
      <c r="O494" s="18"/>
      <c r="P494" s="48"/>
      <c r="Q494" s="221"/>
      <c r="R494" s="216"/>
      <c r="S494" s="217"/>
      <c r="T494" s="102"/>
      <c r="U494" s="102"/>
      <c r="V494" s="29"/>
      <c r="W494" s="22"/>
      <c r="X494" s="23"/>
      <c r="Y494" s="15"/>
      <c r="Z494" s="20"/>
      <c r="AA494" s="119"/>
      <c r="AB494" s="20"/>
      <c r="AC494" s="20"/>
      <c r="AD494" s="223"/>
      <c r="AE494" s="23"/>
    </row>
    <row r="495" spans="1:31" ht="15" customHeight="1">
      <c r="A495" s="13"/>
      <c r="B495" s="13"/>
      <c r="C495" s="15"/>
      <c r="D495" s="15"/>
      <c r="E495" s="14"/>
      <c r="F495" s="20"/>
      <c r="G495" s="17"/>
      <c r="H495" s="18"/>
      <c r="I495" s="18"/>
      <c r="J495" s="18"/>
      <c r="K495" s="18"/>
      <c r="L495" s="48"/>
      <c r="M495" s="14"/>
      <c r="N495" s="20"/>
      <c r="O495" s="18"/>
      <c r="P495" s="48"/>
      <c r="Q495" s="221"/>
      <c r="R495" s="216"/>
      <c r="S495" s="217"/>
      <c r="T495" s="102"/>
      <c r="U495" s="102"/>
      <c r="V495" s="29"/>
      <c r="W495" s="22"/>
      <c r="X495" s="23"/>
      <c r="Y495" s="15"/>
      <c r="Z495" s="20"/>
      <c r="AA495" s="119"/>
      <c r="AB495" s="20"/>
      <c r="AC495" s="20"/>
      <c r="AD495" s="223"/>
      <c r="AE495" s="23"/>
    </row>
    <row r="496" spans="1:31" ht="15" customHeight="1">
      <c r="A496" s="13"/>
      <c r="B496" s="13"/>
      <c r="C496" s="15"/>
      <c r="D496" s="15"/>
      <c r="E496" s="43"/>
      <c r="F496" s="45"/>
      <c r="G496" s="17"/>
      <c r="H496" s="32"/>
      <c r="I496" s="32"/>
      <c r="J496" s="32"/>
      <c r="K496" s="32"/>
      <c r="L496" s="48"/>
      <c r="M496" s="14"/>
      <c r="N496" s="20"/>
      <c r="O496" s="18"/>
      <c r="P496" s="48"/>
      <c r="Q496" s="274"/>
      <c r="R496" s="216"/>
      <c r="S496" s="217"/>
      <c r="T496" s="102"/>
      <c r="U496" s="102"/>
      <c r="V496" s="29"/>
      <c r="W496" s="22"/>
      <c r="X496" s="23"/>
      <c r="Y496" s="15"/>
      <c r="Z496" s="20"/>
      <c r="AA496" s="140"/>
      <c r="AB496" s="45"/>
      <c r="AC496" s="45"/>
      <c r="AD496" s="223"/>
      <c r="AE496" s="23"/>
    </row>
    <row r="497" spans="1:31" ht="15" customHeight="1">
      <c r="A497" s="13"/>
      <c r="B497" s="13"/>
      <c r="C497" s="15"/>
      <c r="D497" s="15"/>
      <c r="E497" s="43"/>
      <c r="F497" s="45"/>
      <c r="G497" s="17"/>
      <c r="H497" s="32"/>
      <c r="I497" s="32"/>
      <c r="J497" s="32"/>
      <c r="K497" s="32"/>
      <c r="L497" s="48"/>
      <c r="M497" s="14"/>
      <c r="N497" s="20"/>
      <c r="O497" s="18"/>
      <c r="P497" s="48"/>
      <c r="Q497" s="274"/>
      <c r="R497" s="216"/>
      <c r="S497" s="217"/>
      <c r="T497" s="102"/>
      <c r="U497" s="102"/>
      <c r="V497" s="29"/>
      <c r="W497" s="22"/>
      <c r="X497" s="23"/>
      <c r="Y497" s="15"/>
      <c r="Z497" s="20"/>
      <c r="AA497" s="140"/>
      <c r="AB497" s="45"/>
      <c r="AC497" s="45"/>
      <c r="AD497" s="223"/>
      <c r="AE497" s="23"/>
    </row>
    <row r="498" spans="1:31" ht="15" customHeight="1">
      <c r="A498" s="13"/>
      <c r="B498" s="13"/>
      <c r="C498" s="15"/>
      <c r="D498" s="18"/>
      <c r="E498" s="32"/>
      <c r="F498" s="45"/>
      <c r="G498" s="17"/>
      <c r="H498" s="32"/>
      <c r="I498" s="32"/>
      <c r="J498" s="32"/>
      <c r="K498" s="32"/>
      <c r="L498" s="48"/>
      <c r="M498" s="14"/>
      <c r="N498" s="20"/>
      <c r="O498" s="18"/>
      <c r="P498" s="48"/>
      <c r="Q498" s="275"/>
      <c r="R498" s="216"/>
      <c r="S498" s="217"/>
      <c r="T498" s="102"/>
      <c r="U498" s="102"/>
      <c r="V498" s="29"/>
      <c r="W498" s="22"/>
      <c r="X498" s="23"/>
      <c r="Y498" s="15"/>
      <c r="Z498" s="20"/>
      <c r="AA498" s="139"/>
      <c r="AB498" s="45"/>
      <c r="AC498" s="45"/>
      <c r="AD498" s="223"/>
      <c r="AE498" s="23"/>
    </row>
    <row r="499" spans="1:31" ht="15" customHeight="1">
      <c r="A499" s="13"/>
      <c r="B499" s="13"/>
      <c r="C499" s="15"/>
      <c r="D499" s="15"/>
      <c r="E499" s="43"/>
      <c r="F499" s="45"/>
      <c r="G499" s="17"/>
      <c r="H499" s="32"/>
      <c r="I499" s="32"/>
      <c r="J499" s="32"/>
      <c r="K499" s="32"/>
      <c r="L499" s="48"/>
      <c r="M499" s="14"/>
      <c r="N499" s="20"/>
      <c r="O499" s="18"/>
      <c r="P499" s="48"/>
      <c r="Q499" s="274"/>
      <c r="R499" s="216"/>
      <c r="S499" s="217"/>
      <c r="T499" s="102"/>
      <c r="U499" s="102"/>
      <c r="V499" s="29"/>
      <c r="W499" s="22"/>
      <c r="X499" s="23"/>
      <c r="Y499" s="15"/>
      <c r="Z499" s="20"/>
      <c r="AA499" s="139"/>
      <c r="AB499" s="45"/>
      <c r="AC499" s="45"/>
      <c r="AD499" s="223"/>
      <c r="AE499" s="23"/>
    </row>
    <row r="500" spans="1:31" ht="15" customHeight="1">
      <c r="A500" s="13"/>
      <c r="B500" s="13"/>
      <c r="C500" s="15"/>
      <c r="D500" s="15"/>
      <c r="E500" s="43"/>
      <c r="F500" s="45"/>
      <c r="G500" s="17"/>
      <c r="H500" s="32"/>
      <c r="I500" s="32"/>
      <c r="J500" s="32"/>
      <c r="K500" s="32"/>
      <c r="L500" s="48"/>
      <c r="M500" s="14"/>
      <c r="N500" s="20"/>
      <c r="O500" s="18"/>
      <c r="P500" s="48"/>
      <c r="Q500" s="274"/>
      <c r="R500" s="216"/>
      <c r="S500" s="217"/>
      <c r="T500" s="102"/>
      <c r="U500" s="102"/>
      <c r="V500" s="29"/>
      <c r="W500" s="22"/>
      <c r="X500" s="23"/>
      <c r="Y500" s="15"/>
      <c r="Z500" s="20"/>
      <c r="AA500" s="139"/>
      <c r="AB500" s="45"/>
      <c r="AC500" s="45"/>
      <c r="AD500" s="223"/>
      <c r="AE500" s="23"/>
    </row>
    <row r="501" spans="1:31" ht="15" customHeight="1">
      <c r="A501" s="13"/>
      <c r="B501" s="13"/>
      <c r="C501" s="15"/>
      <c r="D501" s="15"/>
      <c r="E501" s="43"/>
      <c r="F501" s="45"/>
      <c r="G501" s="17"/>
      <c r="H501" s="32"/>
      <c r="I501" s="32"/>
      <c r="J501" s="32"/>
      <c r="K501" s="32"/>
      <c r="L501" s="48"/>
      <c r="M501" s="14"/>
      <c r="N501" s="20"/>
      <c r="O501" s="18"/>
      <c r="P501" s="48"/>
      <c r="Q501" s="274"/>
      <c r="R501" s="216"/>
      <c r="S501" s="217"/>
      <c r="T501" s="102"/>
      <c r="U501" s="102"/>
      <c r="V501" s="29"/>
      <c r="W501" s="22"/>
      <c r="X501" s="23"/>
      <c r="Y501" s="15"/>
      <c r="Z501" s="20"/>
      <c r="AA501" s="139"/>
      <c r="AB501" s="45"/>
      <c r="AC501" s="45"/>
      <c r="AD501" s="223"/>
      <c r="AE501" s="23"/>
    </row>
    <row r="502" spans="1:31" ht="15" customHeight="1">
      <c r="A502" s="13"/>
      <c r="B502" s="13"/>
      <c r="C502" s="15"/>
      <c r="D502" s="15"/>
      <c r="E502" s="43"/>
      <c r="F502" s="45"/>
      <c r="G502" s="17"/>
      <c r="H502" s="32"/>
      <c r="I502" s="32"/>
      <c r="J502" s="32"/>
      <c r="K502" s="32"/>
      <c r="L502" s="48"/>
      <c r="M502" s="14"/>
      <c r="N502" s="20"/>
      <c r="O502" s="18"/>
      <c r="P502" s="48"/>
      <c r="Q502" s="274"/>
      <c r="R502" s="216"/>
      <c r="S502" s="217"/>
      <c r="T502" s="102"/>
      <c r="U502" s="102"/>
      <c r="V502" s="29"/>
      <c r="W502" s="22"/>
      <c r="X502" s="23"/>
      <c r="Y502" s="15"/>
      <c r="Z502" s="20"/>
      <c r="AA502" s="139"/>
      <c r="AB502" s="45"/>
      <c r="AC502" s="45"/>
      <c r="AD502" s="223"/>
      <c r="AE502" s="23"/>
    </row>
    <row r="503" spans="1:31" ht="15" customHeight="1">
      <c r="A503" s="13"/>
      <c r="B503" s="13"/>
      <c r="C503" s="15"/>
      <c r="D503" s="15"/>
      <c r="E503" s="62"/>
      <c r="F503" s="20"/>
      <c r="G503" s="17"/>
      <c r="H503" s="15"/>
      <c r="I503" s="15"/>
      <c r="J503" s="15"/>
      <c r="K503" s="15"/>
      <c r="L503" s="48"/>
      <c r="M503" s="14"/>
      <c r="N503" s="20"/>
      <c r="O503" s="27"/>
      <c r="P503" s="37"/>
      <c r="Q503" s="221"/>
      <c r="R503" s="216"/>
      <c r="S503" s="217"/>
      <c r="T503" s="102"/>
      <c r="U503" s="102"/>
      <c r="V503" s="29"/>
      <c r="W503" s="22"/>
      <c r="X503" s="23"/>
      <c r="Y503" s="15"/>
      <c r="Z503" s="20"/>
      <c r="AA503" s="119"/>
      <c r="AB503" s="20"/>
      <c r="AC503" s="20"/>
      <c r="AD503" s="223"/>
      <c r="AE503" s="23"/>
    </row>
    <row r="504" spans="1:31" ht="15" customHeight="1">
      <c r="A504" s="13"/>
      <c r="B504" s="13"/>
      <c r="C504" s="15"/>
      <c r="D504" s="15"/>
      <c r="E504" s="62"/>
      <c r="F504" s="20"/>
      <c r="G504" s="17"/>
      <c r="H504" s="15"/>
      <c r="I504" s="15"/>
      <c r="J504" s="15"/>
      <c r="K504" s="15"/>
      <c r="L504" s="48"/>
      <c r="M504" s="14"/>
      <c r="N504" s="20"/>
      <c r="O504" s="27"/>
      <c r="P504" s="37"/>
      <c r="Q504" s="221"/>
      <c r="R504" s="216"/>
      <c r="S504" s="217"/>
      <c r="T504" s="102"/>
      <c r="U504" s="102"/>
      <c r="V504" s="29"/>
      <c r="W504" s="22"/>
      <c r="X504" s="23"/>
      <c r="Y504" s="15"/>
      <c r="Z504" s="20"/>
      <c r="AA504" s="119"/>
      <c r="AB504" s="20"/>
      <c r="AC504" s="20"/>
      <c r="AD504" s="223"/>
      <c r="AE504" s="23"/>
    </row>
    <row r="505" spans="1:31" ht="15" customHeight="1">
      <c r="A505" s="13"/>
      <c r="B505" s="13"/>
      <c r="C505" s="15"/>
      <c r="D505" s="15"/>
      <c r="E505" s="62"/>
      <c r="F505" s="20"/>
      <c r="G505" s="17"/>
      <c r="H505" s="15"/>
      <c r="I505" s="15"/>
      <c r="J505" s="15"/>
      <c r="K505" s="15"/>
      <c r="L505" s="48"/>
      <c r="M505" s="14"/>
      <c r="N505" s="20"/>
      <c r="O505" s="27"/>
      <c r="P505" s="37"/>
      <c r="Q505" s="221"/>
      <c r="R505" s="216"/>
      <c r="S505" s="217"/>
      <c r="T505" s="102"/>
      <c r="U505" s="102"/>
      <c r="V505" s="29"/>
      <c r="W505" s="22"/>
      <c r="X505" s="23"/>
      <c r="Y505" s="15"/>
      <c r="Z505" s="20"/>
      <c r="AA505" s="119"/>
      <c r="AB505" s="20"/>
      <c r="AC505" s="55"/>
      <c r="AD505" s="223"/>
      <c r="AE505" s="23"/>
    </row>
    <row r="506" spans="1:31" ht="15" customHeight="1">
      <c r="A506" s="13"/>
      <c r="B506" s="13"/>
      <c r="C506" s="15"/>
      <c r="D506" s="15"/>
      <c r="E506" s="62"/>
      <c r="F506" s="20"/>
      <c r="G506" s="17"/>
      <c r="H506" s="18"/>
      <c r="I506" s="26"/>
      <c r="J506" s="18"/>
      <c r="K506" s="18"/>
      <c r="L506" s="48"/>
      <c r="M506" s="14"/>
      <c r="N506" s="20"/>
      <c r="O506" s="27"/>
      <c r="P506" s="37"/>
      <c r="Q506" s="221"/>
      <c r="R506" s="216"/>
      <c r="S506" s="217"/>
      <c r="T506" s="102"/>
      <c r="U506" s="102"/>
      <c r="V506" s="29"/>
      <c r="W506" s="22"/>
      <c r="X506" s="23"/>
      <c r="Y506" s="15"/>
      <c r="Z506" s="20"/>
      <c r="AA506" s="119"/>
      <c r="AB506" s="20"/>
      <c r="AC506" s="20"/>
      <c r="AD506" s="223"/>
      <c r="AE506" s="23"/>
    </row>
    <row r="507" spans="1:31" ht="15" customHeight="1">
      <c r="A507" s="13"/>
      <c r="B507" s="13"/>
      <c r="C507" s="15"/>
      <c r="D507" s="15"/>
      <c r="E507" s="14"/>
      <c r="F507" s="20"/>
      <c r="G507" s="17"/>
      <c r="H507" s="18"/>
      <c r="I507" s="18"/>
      <c r="J507" s="18"/>
      <c r="K507" s="18"/>
      <c r="L507" s="48"/>
      <c r="M507" s="14"/>
      <c r="N507" s="20"/>
      <c r="O507" s="27"/>
      <c r="P507" s="37"/>
      <c r="Q507" s="221"/>
      <c r="R507" s="216"/>
      <c r="S507" s="217"/>
      <c r="T507" s="102"/>
      <c r="U507" s="102"/>
      <c r="V507" s="29"/>
      <c r="W507" s="22"/>
      <c r="X507" s="23"/>
      <c r="Y507" s="15"/>
      <c r="Z507" s="20"/>
      <c r="AA507" s="119"/>
      <c r="AB507" s="20"/>
      <c r="AC507" s="20"/>
      <c r="AD507" s="223"/>
      <c r="AE507" s="23"/>
    </row>
    <row r="508" spans="1:31" ht="15" customHeight="1">
      <c r="A508" s="13"/>
      <c r="B508" s="13"/>
      <c r="C508" s="15"/>
      <c r="D508" s="15"/>
      <c r="E508" s="48"/>
      <c r="F508" s="20"/>
      <c r="G508" s="17"/>
      <c r="H508" s="18"/>
      <c r="I508" s="18"/>
      <c r="J508" s="18"/>
      <c r="K508" s="18"/>
      <c r="L508" s="48"/>
      <c r="M508" s="14"/>
      <c r="N508" s="20"/>
      <c r="O508" s="27"/>
      <c r="P508" s="37"/>
      <c r="Q508" s="221"/>
      <c r="R508" s="216"/>
      <c r="S508" s="217"/>
      <c r="T508" s="102"/>
      <c r="U508" s="102"/>
      <c r="V508" s="29"/>
      <c r="W508" s="22"/>
      <c r="X508" s="23"/>
      <c r="Y508" s="15"/>
      <c r="Z508" s="20"/>
      <c r="AA508" s="118"/>
      <c r="AB508" s="20"/>
      <c r="AC508" s="20"/>
      <c r="AD508" s="223"/>
      <c r="AE508" s="23"/>
    </row>
    <row r="509" spans="1:31" ht="15" customHeight="1">
      <c r="A509" s="13"/>
      <c r="B509" s="13"/>
      <c r="C509" s="15"/>
      <c r="D509" s="15"/>
      <c r="E509" s="14"/>
      <c r="F509" s="20"/>
      <c r="G509" s="17"/>
      <c r="H509" s="18"/>
      <c r="I509" s="18"/>
      <c r="J509" s="18"/>
      <c r="K509" s="18"/>
      <c r="L509" s="48"/>
      <c r="M509" s="14"/>
      <c r="N509" s="20"/>
      <c r="O509" s="27"/>
      <c r="P509" s="37"/>
      <c r="Q509" s="221"/>
      <c r="R509" s="216"/>
      <c r="S509" s="217"/>
      <c r="T509" s="102"/>
      <c r="U509" s="102"/>
      <c r="V509" s="29"/>
      <c r="W509" s="22"/>
      <c r="X509" s="23"/>
      <c r="Y509" s="15"/>
      <c r="Z509" s="20"/>
      <c r="AA509" s="118"/>
      <c r="AB509" s="20"/>
      <c r="AC509" s="20"/>
      <c r="AD509" s="223"/>
      <c r="AE509" s="23"/>
    </row>
    <row r="510" spans="1:31" ht="15" customHeight="1">
      <c r="A510" s="13"/>
      <c r="B510" s="13"/>
      <c r="C510" s="15"/>
      <c r="D510" s="15"/>
      <c r="E510" s="14"/>
      <c r="F510" s="20"/>
      <c r="G510" s="17"/>
      <c r="H510" s="18"/>
      <c r="I510" s="18"/>
      <c r="J510" s="18"/>
      <c r="K510" s="18"/>
      <c r="L510" s="48"/>
      <c r="M510" s="14"/>
      <c r="N510" s="20"/>
      <c r="O510" s="27"/>
      <c r="P510" s="37"/>
      <c r="Q510" s="221"/>
      <c r="R510" s="216"/>
      <c r="S510" s="217"/>
      <c r="T510" s="102"/>
      <c r="U510" s="102"/>
      <c r="V510" s="29"/>
      <c r="W510" s="22"/>
      <c r="X510" s="23"/>
      <c r="Y510" s="15"/>
      <c r="Z510" s="20"/>
      <c r="AA510" s="119"/>
      <c r="AB510" s="20"/>
      <c r="AC510" s="20"/>
      <c r="AD510" s="223"/>
      <c r="AE510" s="23"/>
    </row>
    <row r="511" spans="1:31" ht="15" customHeight="1">
      <c r="A511" s="13"/>
      <c r="B511" s="13"/>
      <c r="C511" s="15"/>
      <c r="D511" s="15"/>
      <c r="E511" s="62"/>
      <c r="F511" s="20"/>
      <c r="G511" s="17"/>
      <c r="H511" s="18"/>
      <c r="I511" s="18"/>
      <c r="J511" s="18"/>
      <c r="K511" s="18"/>
      <c r="L511" s="48"/>
      <c r="M511" s="14"/>
      <c r="N511" s="20"/>
      <c r="O511" s="27"/>
      <c r="P511" s="37"/>
      <c r="Q511" s="221"/>
      <c r="R511" s="216"/>
      <c r="S511" s="217"/>
      <c r="T511" s="102"/>
      <c r="U511" s="102"/>
      <c r="V511" s="29"/>
      <c r="W511" s="22"/>
      <c r="X511" s="23"/>
      <c r="Y511" s="15"/>
      <c r="Z511" s="20"/>
      <c r="AA511" s="119"/>
      <c r="AB511" s="20"/>
      <c r="AC511" s="20"/>
      <c r="AD511" s="223"/>
      <c r="AE511" s="23"/>
    </row>
    <row r="512" spans="1:31" ht="15" customHeight="1">
      <c r="A512" s="13"/>
      <c r="B512" s="13"/>
      <c r="C512" s="15"/>
      <c r="D512" s="15"/>
      <c r="E512" s="62"/>
      <c r="F512" s="20"/>
      <c r="G512" s="17"/>
      <c r="H512" s="18"/>
      <c r="I512" s="18"/>
      <c r="J512" s="18"/>
      <c r="K512" s="18"/>
      <c r="L512" s="48"/>
      <c r="M512" s="14"/>
      <c r="N512" s="20"/>
      <c r="O512" s="27"/>
      <c r="P512" s="37"/>
      <c r="Q512" s="221"/>
      <c r="R512" s="216"/>
      <c r="S512" s="217"/>
      <c r="T512" s="102"/>
      <c r="U512" s="102"/>
      <c r="V512" s="29"/>
      <c r="W512" s="22"/>
      <c r="X512" s="23"/>
      <c r="Y512" s="15"/>
      <c r="Z512" s="20"/>
      <c r="AA512" s="119"/>
      <c r="AB512" s="20"/>
      <c r="AC512" s="20"/>
      <c r="AD512" s="223"/>
      <c r="AE512" s="23"/>
    </row>
    <row r="513" spans="1:31" ht="15" customHeight="1">
      <c r="A513" s="13"/>
      <c r="B513" s="13"/>
      <c r="C513" s="15"/>
      <c r="D513" s="15"/>
      <c r="E513" s="14"/>
      <c r="F513" s="20"/>
      <c r="G513" s="17"/>
      <c r="H513" s="18"/>
      <c r="I513" s="18"/>
      <c r="J513" s="18"/>
      <c r="K513" s="18"/>
      <c r="L513" s="48"/>
      <c r="M513" s="14"/>
      <c r="N513" s="20"/>
      <c r="O513" s="27"/>
      <c r="P513" s="37"/>
      <c r="Q513" s="221"/>
      <c r="R513" s="216"/>
      <c r="S513" s="217"/>
      <c r="T513" s="102"/>
      <c r="U513" s="102"/>
      <c r="V513" s="29"/>
      <c r="W513" s="22"/>
      <c r="X513" s="23"/>
      <c r="Y513" s="15"/>
      <c r="Z513" s="20"/>
      <c r="AA513" s="119"/>
      <c r="AB513" s="20"/>
      <c r="AC513" s="20"/>
      <c r="AD513" s="223"/>
      <c r="AE513" s="23"/>
    </row>
    <row r="514" spans="1:31" ht="15" customHeight="1">
      <c r="A514" s="13"/>
      <c r="B514" s="13"/>
      <c r="C514" s="15"/>
      <c r="D514" s="15"/>
      <c r="E514" s="43"/>
      <c r="F514" s="45"/>
      <c r="G514" s="17"/>
      <c r="H514" s="32"/>
      <c r="I514" s="32"/>
      <c r="J514" s="32"/>
      <c r="K514" s="32"/>
      <c r="L514" s="48"/>
      <c r="M514" s="14"/>
      <c r="N514" s="20"/>
      <c r="O514" s="27"/>
      <c r="P514" s="37"/>
      <c r="Q514" s="274"/>
      <c r="R514" s="216"/>
      <c r="S514" s="217"/>
      <c r="T514" s="102"/>
      <c r="U514" s="102"/>
      <c r="V514" s="29"/>
      <c r="W514" s="22"/>
      <c r="X514" s="23"/>
      <c r="Y514" s="15"/>
      <c r="Z514" s="20"/>
      <c r="AA514" s="139"/>
      <c r="AB514" s="45"/>
      <c r="AC514" s="45"/>
      <c r="AD514" s="223"/>
      <c r="AE514" s="23"/>
    </row>
    <row r="515" spans="1:31" ht="15" customHeight="1">
      <c r="A515" s="13"/>
      <c r="B515" s="13"/>
      <c r="C515" s="15"/>
      <c r="D515" s="15"/>
      <c r="E515" s="43"/>
      <c r="F515" s="45"/>
      <c r="G515" s="17"/>
      <c r="H515" s="32"/>
      <c r="I515" s="32"/>
      <c r="J515" s="32"/>
      <c r="K515" s="32"/>
      <c r="L515" s="48"/>
      <c r="M515" s="14"/>
      <c r="N515" s="20"/>
      <c r="O515" s="27"/>
      <c r="P515" s="37"/>
      <c r="Q515" s="274"/>
      <c r="R515" s="216"/>
      <c r="S515" s="217"/>
      <c r="T515" s="102"/>
      <c r="U515" s="102"/>
      <c r="V515" s="29"/>
      <c r="W515" s="22"/>
      <c r="X515" s="23"/>
      <c r="Y515" s="15"/>
      <c r="Z515" s="20"/>
      <c r="AA515" s="140"/>
      <c r="AB515" s="45"/>
      <c r="AC515" s="45"/>
      <c r="AD515" s="223"/>
      <c r="AE515" s="23"/>
    </row>
    <row r="516" spans="1:31" ht="15" customHeight="1">
      <c r="A516" s="13"/>
      <c r="B516" s="13"/>
      <c r="C516" s="15"/>
      <c r="D516" s="15"/>
      <c r="E516" s="43"/>
      <c r="F516" s="45"/>
      <c r="G516" s="17"/>
      <c r="H516" s="32"/>
      <c r="I516" s="32"/>
      <c r="J516" s="32"/>
      <c r="K516" s="32"/>
      <c r="L516" s="48"/>
      <c r="M516" s="14"/>
      <c r="N516" s="20"/>
      <c r="O516" s="27"/>
      <c r="P516" s="37"/>
      <c r="Q516" s="274"/>
      <c r="R516" s="216"/>
      <c r="S516" s="217"/>
      <c r="T516" s="102"/>
      <c r="U516" s="102"/>
      <c r="V516" s="29"/>
      <c r="W516" s="22"/>
      <c r="X516" s="23"/>
      <c r="Y516" s="15"/>
      <c r="Z516" s="20"/>
      <c r="AA516" s="139"/>
      <c r="AB516" s="45"/>
      <c r="AC516" s="45"/>
      <c r="AD516" s="223"/>
      <c r="AE516" s="23"/>
    </row>
    <row r="517" spans="1:31" ht="15" customHeight="1">
      <c r="A517" s="13"/>
      <c r="B517" s="13"/>
      <c r="C517" s="15"/>
      <c r="D517" s="15"/>
      <c r="E517" s="43"/>
      <c r="F517" s="45"/>
      <c r="G517" s="17"/>
      <c r="H517" s="32"/>
      <c r="I517" s="32"/>
      <c r="J517" s="32"/>
      <c r="K517" s="32"/>
      <c r="L517" s="48"/>
      <c r="M517" s="14"/>
      <c r="N517" s="20"/>
      <c r="O517" s="27"/>
      <c r="P517" s="37"/>
      <c r="Q517" s="274"/>
      <c r="R517" s="216"/>
      <c r="S517" s="217"/>
      <c r="T517" s="102"/>
      <c r="U517" s="102"/>
      <c r="V517" s="29"/>
      <c r="W517" s="22"/>
      <c r="X517" s="23"/>
      <c r="Y517" s="15"/>
      <c r="Z517" s="20"/>
      <c r="AA517" s="140"/>
      <c r="AB517" s="45"/>
      <c r="AC517" s="45"/>
      <c r="AD517" s="223"/>
      <c r="AE517" s="23"/>
    </row>
    <row r="518" spans="1:31" ht="15" customHeight="1">
      <c r="A518" s="13"/>
      <c r="B518" s="13"/>
      <c r="C518" s="15"/>
      <c r="D518" s="18"/>
      <c r="E518" s="32"/>
      <c r="F518" s="45"/>
      <c r="G518" s="17"/>
      <c r="H518" s="32"/>
      <c r="I518" s="32"/>
      <c r="J518" s="32"/>
      <c r="K518" s="32"/>
      <c r="L518" s="48"/>
      <c r="M518" s="14"/>
      <c r="N518" s="20"/>
      <c r="O518" s="27"/>
      <c r="P518" s="37"/>
      <c r="Q518" s="274"/>
      <c r="R518" s="216"/>
      <c r="S518" s="217"/>
      <c r="T518" s="102"/>
      <c r="U518" s="102"/>
      <c r="V518" s="29"/>
      <c r="W518" s="22"/>
      <c r="X518" s="23"/>
      <c r="Y518" s="15"/>
      <c r="Z518" s="20"/>
      <c r="AA518" s="139"/>
      <c r="AB518" s="45"/>
      <c r="AC518" s="45"/>
      <c r="AD518" s="223"/>
      <c r="AE518" s="23"/>
    </row>
    <row r="519" spans="1:31" ht="15" customHeight="1">
      <c r="A519" s="13"/>
      <c r="B519" s="13"/>
      <c r="C519" s="15"/>
      <c r="D519" s="15"/>
      <c r="E519" s="43"/>
      <c r="F519" s="45"/>
      <c r="G519" s="17"/>
      <c r="H519" s="32"/>
      <c r="I519" s="32"/>
      <c r="J519" s="32"/>
      <c r="K519" s="48"/>
      <c r="L519" s="48"/>
      <c r="M519" s="14"/>
      <c r="N519" s="20"/>
      <c r="O519" s="27"/>
      <c r="P519" s="37"/>
      <c r="Q519" s="274"/>
      <c r="R519" s="216"/>
      <c r="S519" s="217"/>
      <c r="T519" s="102"/>
      <c r="U519" s="102"/>
      <c r="V519" s="29"/>
      <c r="W519" s="22"/>
      <c r="X519" s="23"/>
      <c r="Y519" s="15"/>
      <c r="Z519" s="20"/>
      <c r="AA519" s="140"/>
      <c r="AB519" s="45"/>
      <c r="AC519" s="45"/>
      <c r="AD519" s="223"/>
      <c r="AE519" s="23"/>
    </row>
    <row r="520" spans="1:31" ht="15" customHeight="1">
      <c r="A520" s="13"/>
      <c r="B520" s="13"/>
      <c r="C520" s="15"/>
      <c r="D520" s="15"/>
      <c r="E520" s="43"/>
      <c r="F520" s="45"/>
      <c r="G520" s="17"/>
      <c r="H520" s="32"/>
      <c r="I520" s="26"/>
      <c r="J520" s="32"/>
      <c r="K520" s="32"/>
      <c r="L520" s="48"/>
      <c r="M520" s="14"/>
      <c r="N520" s="20"/>
      <c r="O520" s="27"/>
      <c r="P520" s="37"/>
      <c r="Q520" s="274"/>
      <c r="R520" s="216"/>
      <c r="S520" s="217"/>
      <c r="T520" s="102"/>
      <c r="U520" s="102"/>
      <c r="V520" s="29"/>
      <c r="W520" s="22"/>
      <c r="X520" s="23"/>
      <c r="Y520" s="15"/>
      <c r="Z520" s="20"/>
      <c r="AA520" s="139"/>
      <c r="AB520" s="45"/>
      <c r="AC520" s="45"/>
      <c r="AD520" s="223"/>
      <c r="AE520" s="23"/>
    </row>
    <row r="521" spans="1:31" ht="15" customHeight="1">
      <c r="A521" s="13"/>
      <c r="B521" s="13"/>
      <c r="C521" s="15"/>
      <c r="D521" s="15"/>
      <c r="E521" s="43"/>
      <c r="F521" s="45"/>
      <c r="G521" s="17"/>
      <c r="H521" s="32"/>
      <c r="I521" s="32"/>
      <c r="J521" s="32"/>
      <c r="K521" s="32"/>
      <c r="L521" s="48"/>
      <c r="M521" s="14"/>
      <c r="N521" s="20"/>
      <c r="O521" s="27"/>
      <c r="P521" s="37"/>
      <c r="Q521" s="274"/>
      <c r="R521" s="216"/>
      <c r="S521" s="217"/>
      <c r="T521" s="102"/>
      <c r="U521" s="102"/>
      <c r="V521" s="29"/>
      <c r="W521" s="22"/>
      <c r="X521" s="23"/>
      <c r="Y521" s="15"/>
      <c r="Z521" s="20"/>
      <c r="AA521" s="139"/>
      <c r="AB521" s="45"/>
      <c r="AC521" s="45"/>
      <c r="AD521" s="223"/>
      <c r="AE521" s="23"/>
    </row>
    <row r="522" spans="1:31" ht="15" customHeight="1">
      <c r="A522" s="13"/>
      <c r="B522" s="13"/>
      <c r="C522" s="15"/>
      <c r="D522" s="18"/>
      <c r="E522" s="32"/>
      <c r="F522" s="45"/>
      <c r="G522" s="17"/>
      <c r="H522" s="32"/>
      <c r="I522" s="32"/>
      <c r="J522" s="32"/>
      <c r="K522" s="32"/>
      <c r="L522" s="48"/>
      <c r="M522" s="14"/>
      <c r="N522" s="20"/>
      <c r="O522" s="27"/>
      <c r="P522" s="37"/>
      <c r="Q522" s="274"/>
      <c r="R522" s="216"/>
      <c r="S522" s="217"/>
      <c r="T522" s="102"/>
      <c r="U522" s="102"/>
      <c r="V522" s="29"/>
      <c r="W522" s="22"/>
      <c r="X522" s="23"/>
      <c r="Y522" s="15"/>
      <c r="Z522" s="20"/>
      <c r="AA522" s="140"/>
      <c r="AB522" s="45"/>
      <c r="AC522" s="45"/>
      <c r="AD522" s="223"/>
      <c r="AE522" s="23"/>
    </row>
    <row r="523" spans="1:31" ht="15" customHeight="1">
      <c r="A523" s="13"/>
      <c r="B523" s="13"/>
      <c r="C523" s="15"/>
      <c r="D523" s="18"/>
      <c r="E523" s="32"/>
      <c r="F523" s="45"/>
      <c r="G523" s="17"/>
      <c r="H523" s="32"/>
      <c r="I523" s="32"/>
      <c r="J523" s="32"/>
      <c r="K523" s="32"/>
      <c r="L523" s="48"/>
      <c r="M523" s="14"/>
      <c r="N523" s="20"/>
      <c r="O523" s="27"/>
      <c r="P523" s="37"/>
      <c r="Q523" s="274"/>
      <c r="R523" s="216"/>
      <c r="S523" s="217"/>
      <c r="T523" s="102"/>
      <c r="U523" s="102"/>
      <c r="V523" s="29"/>
      <c r="W523" s="22"/>
      <c r="X523" s="23"/>
      <c r="Y523" s="15"/>
      <c r="Z523" s="20"/>
      <c r="AA523" s="140"/>
      <c r="AB523" s="45"/>
      <c r="AC523" s="45"/>
      <c r="AD523" s="223"/>
      <c r="AE523" s="23"/>
    </row>
    <row r="524" spans="1:31" ht="15" customHeight="1">
      <c r="A524" s="13"/>
      <c r="B524" s="13"/>
      <c r="C524" s="15"/>
      <c r="D524" s="15"/>
      <c r="E524" s="43"/>
      <c r="F524" s="45"/>
      <c r="G524" s="17"/>
      <c r="H524" s="32"/>
      <c r="I524" s="32"/>
      <c r="J524" s="32"/>
      <c r="K524" s="32"/>
      <c r="L524" s="48"/>
      <c r="M524" s="14"/>
      <c r="N524" s="20"/>
      <c r="O524" s="27"/>
      <c r="P524" s="37"/>
      <c r="Q524" s="274"/>
      <c r="R524" s="216"/>
      <c r="S524" s="217"/>
      <c r="T524" s="102"/>
      <c r="U524" s="102"/>
      <c r="V524" s="29"/>
      <c r="W524" s="22"/>
      <c r="X524" s="23"/>
      <c r="Y524" s="15"/>
      <c r="Z524" s="20"/>
      <c r="AA524" s="139"/>
      <c r="AB524" s="45"/>
      <c r="AC524" s="45"/>
      <c r="AD524" s="223"/>
      <c r="AE524" s="23"/>
    </row>
    <row r="525" spans="1:31" ht="15" customHeight="1">
      <c r="A525" s="13"/>
      <c r="B525" s="13"/>
      <c r="C525" s="15"/>
      <c r="D525" s="15"/>
      <c r="E525" s="43"/>
      <c r="F525" s="45"/>
      <c r="G525" s="17"/>
      <c r="H525" s="32"/>
      <c r="I525" s="32"/>
      <c r="J525" s="32"/>
      <c r="K525" s="48"/>
      <c r="L525" s="48"/>
      <c r="M525" s="14"/>
      <c r="N525" s="20"/>
      <c r="O525" s="27"/>
      <c r="P525" s="37"/>
      <c r="Q525" s="274"/>
      <c r="R525" s="216"/>
      <c r="S525" s="217"/>
      <c r="T525" s="102"/>
      <c r="U525" s="102"/>
      <c r="V525" s="29"/>
      <c r="W525" s="22"/>
      <c r="X525" s="23"/>
      <c r="Y525" s="15"/>
      <c r="Z525" s="20"/>
      <c r="AA525" s="139"/>
      <c r="AB525" s="45"/>
      <c r="AC525" s="45"/>
      <c r="AD525" s="223"/>
      <c r="AE525" s="23"/>
    </row>
    <row r="526" spans="1:31" ht="15" customHeight="1">
      <c r="A526" s="13"/>
      <c r="B526" s="13"/>
      <c r="C526" s="15"/>
      <c r="D526" s="15"/>
      <c r="E526" s="43"/>
      <c r="F526" s="45"/>
      <c r="G526" s="17"/>
      <c r="H526" s="32"/>
      <c r="I526" s="32"/>
      <c r="J526" s="32"/>
      <c r="K526" s="32"/>
      <c r="L526" s="48"/>
      <c r="M526" s="14"/>
      <c r="N526" s="20"/>
      <c r="O526" s="27"/>
      <c r="P526" s="37"/>
      <c r="Q526" s="274"/>
      <c r="R526" s="216"/>
      <c r="S526" s="217"/>
      <c r="T526" s="102"/>
      <c r="U526" s="102"/>
      <c r="V526" s="29"/>
      <c r="W526" s="22"/>
      <c r="X526" s="23"/>
      <c r="Y526" s="15"/>
      <c r="Z526" s="20"/>
      <c r="AA526" s="139"/>
      <c r="AB526" s="45"/>
      <c r="AC526" s="45"/>
      <c r="AD526" s="223"/>
      <c r="AE526" s="23"/>
    </row>
    <row r="527" spans="1:31" ht="15" customHeight="1">
      <c r="A527" s="13"/>
      <c r="B527" s="13"/>
      <c r="C527" s="15"/>
      <c r="D527" s="15"/>
      <c r="E527" s="43"/>
      <c r="F527" s="45"/>
      <c r="G527" s="17"/>
      <c r="H527" s="32"/>
      <c r="I527" s="26"/>
      <c r="J527" s="32"/>
      <c r="K527" s="48"/>
      <c r="L527" s="48"/>
      <c r="M527" s="14"/>
      <c r="N527" s="20"/>
      <c r="O527" s="27"/>
      <c r="P527" s="37"/>
      <c r="Q527" s="274"/>
      <c r="R527" s="216"/>
      <c r="S527" s="217"/>
      <c r="T527" s="102"/>
      <c r="U527" s="102"/>
      <c r="V527" s="29"/>
      <c r="W527" s="22"/>
      <c r="X527" s="23"/>
      <c r="Y527" s="15"/>
      <c r="Z527" s="20"/>
      <c r="AA527" s="139"/>
      <c r="AB527" s="45"/>
      <c r="AC527" s="45"/>
      <c r="AD527" s="223"/>
      <c r="AE527" s="23"/>
    </row>
    <row r="528" spans="1:31" ht="15" customHeight="1">
      <c r="A528" s="13"/>
      <c r="B528" s="13"/>
      <c r="C528" s="15"/>
      <c r="D528" s="18"/>
      <c r="E528" s="32"/>
      <c r="F528" s="45"/>
      <c r="G528" s="17"/>
      <c r="H528" s="32"/>
      <c r="I528" s="32"/>
      <c r="J528" s="32"/>
      <c r="K528" s="32"/>
      <c r="L528" s="48"/>
      <c r="M528" s="14"/>
      <c r="N528" s="20"/>
      <c r="O528" s="27"/>
      <c r="P528" s="37"/>
      <c r="Q528" s="274"/>
      <c r="R528" s="216"/>
      <c r="S528" s="217"/>
      <c r="T528" s="102"/>
      <c r="U528" s="102"/>
      <c r="V528" s="29"/>
      <c r="W528" s="22"/>
      <c r="X528" s="23"/>
      <c r="Y528" s="15"/>
      <c r="Z528" s="20"/>
      <c r="AA528" s="139"/>
      <c r="AB528" s="45"/>
      <c r="AC528" s="45"/>
      <c r="AD528" s="223"/>
      <c r="AE528" s="23"/>
    </row>
    <row r="529" spans="1:31" ht="15" customHeight="1">
      <c r="A529" s="13"/>
      <c r="B529" s="13"/>
      <c r="C529" s="15"/>
      <c r="D529" s="15"/>
      <c r="E529" s="43"/>
      <c r="F529" s="145"/>
      <c r="G529" s="17"/>
      <c r="H529" s="32"/>
      <c r="I529" s="32"/>
      <c r="J529" s="32"/>
      <c r="K529" s="32"/>
      <c r="L529" s="48"/>
      <c r="M529" s="14"/>
      <c r="N529" s="20"/>
      <c r="O529" s="27"/>
      <c r="P529" s="37"/>
      <c r="Q529" s="274"/>
      <c r="R529" s="216"/>
      <c r="S529" s="217"/>
      <c r="T529" s="102"/>
      <c r="U529" s="102"/>
      <c r="V529" s="29"/>
      <c r="W529" s="22"/>
      <c r="X529" s="23"/>
      <c r="Y529" s="15"/>
      <c r="Z529" s="20"/>
      <c r="AA529" s="139"/>
      <c r="AB529" s="45"/>
      <c r="AC529" s="45"/>
      <c r="AD529" s="223"/>
      <c r="AE529" s="23"/>
    </row>
    <row r="530" spans="1:31" ht="15" customHeight="1">
      <c r="A530" s="13"/>
      <c r="B530" s="13"/>
      <c r="C530" s="15"/>
      <c r="D530" s="15"/>
      <c r="E530" s="43"/>
      <c r="F530" s="45"/>
      <c r="G530" s="17"/>
      <c r="H530" s="32"/>
      <c r="I530" s="32"/>
      <c r="J530" s="32"/>
      <c r="K530" s="32"/>
      <c r="L530" s="48"/>
      <c r="M530" s="14"/>
      <c r="N530" s="20"/>
      <c r="O530" s="27"/>
      <c r="P530" s="37"/>
      <c r="Q530" s="274"/>
      <c r="R530" s="216"/>
      <c r="S530" s="217"/>
      <c r="T530" s="102"/>
      <c r="U530" s="102"/>
      <c r="V530" s="29"/>
      <c r="W530" s="22"/>
      <c r="X530" s="23"/>
      <c r="Y530" s="15"/>
      <c r="Z530" s="20"/>
      <c r="AA530" s="140"/>
      <c r="AB530" s="45"/>
      <c r="AC530" s="45"/>
      <c r="AD530" s="223"/>
      <c r="AE530" s="23"/>
    </row>
    <row r="531" spans="1:31" ht="15" customHeight="1">
      <c r="A531" s="13"/>
      <c r="B531" s="13"/>
      <c r="C531" s="15"/>
      <c r="D531" s="15"/>
      <c r="E531" s="43"/>
      <c r="F531" s="45"/>
      <c r="G531" s="17"/>
      <c r="H531" s="32"/>
      <c r="I531" s="32"/>
      <c r="J531" s="32"/>
      <c r="K531" s="48"/>
      <c r="L531" s="48"/>
      <c r="M531" s="14"/>
      <c r="N531" s="20"/>
      <c r="O531" s="32"/>
      <c r="P531" s="32"/>
      <c r="Q531" s="274"/>
      <c r="R531" s="216"/>
      <c r="S531" s="217"/>
      <c r="T531" s="102"/>
      <c r="U531" s="102"/>
      <c r="V531" s="29"/>
      <c r="W531" s="22"/>
      <c r="X531" s="23"/>
      <c r="Y531" s="15"/>
      <c r="Z531" s="20"/>
      <c r="AA531" s="139"/>
      <c r="AB531" s="45"/>
      <c r="AC531" s="45"/>
      <c r="AD531" s="223"/>
      <c r="AE531" s="23"/>
    </row>
    <row r="532" spans="1:31" ht="15" customHeight="1">
      <c r="A532" s="13"/>
      <c r="B532" s="13"/>
      <c r="C532" s="15"/>
      <c r="D532" s="15"/>
      <c r="E532" s="43"/>
      <c r="F532" s="45"/>
      <c r="G532" s="17"/>
      <c r="H532" s="32"/>
      <c r="I532" s="32"/>
      <c r="J532" s="32"/>
      <c r="K532" s="32"/>
      <c r="L532" s="48"/>
      <c r="M532" s="14"/>
      <c r="N532" s="20"/>
      <c r="O532" s="27"/>
      <c r="P532" s="37"/>
      <c r="Q532" s="274"/>
      <c r="R532" s="216"/>
      <c r="S532" s="217"/>
      <c r="T532" s="102"/>
      <c r="U532" s="102"/>
      <c r="V532" s="29"/>
      <c r="W532" s="22"/>
      <c r="X532" s="23"/>
      <c r="Y532" s="15"/>
      <c r="Z532" s="135"/>
      <c r="AA532" s="139"/>
      <c r="AB532" s="45"/>
      <c r="AC532" s="45"/>
      <c r="AD532" s="223"/>
      <c r="AE532" s="23"/>
    </row>
    <row r="533" spans="1:31" ht="15" customHeight="1">
      <c r="A533" s="13"/>
      <c r="B533" s="13"/>
      <c r="C533" s="15"/>
      <c r="D533" s="15"/>
      <c r="E533" s="43"/>
      <c r="F533" s="45"/>
      <c r="G533" s="17"/>
      <c r="H533" s="32"/>
      <c r="I533" s="32"/>
      <c r="J533" s="32"/>
      <c r="K533" s="32"/>
      <c r="L533" s="48"/>
      <c r="M533" s="14"/>
      <c r="N533" s="20"/>
      <c r="O533" s="27"/>
      <c r="P533" s="37"/>
      <c r="Q533" s="274"/>
      <c r="R533" s="216"/>
      <c r="S533" s="217"/>
      <c r="T533" s="102"/>
      <c r="U533" s="102"/>
      <c r="V533" s="29"/>
      <c r="W533" s="22"/>
      <c r="X533" s="23"/>
      <c r="Y533" s="15"/>
      <c r="Z533" s="20"/>
      <c r="AA533" s="140"/>
      <c r="AB533" s="45"/>
      <c r="AC533" s="45"/>
      <c r="AD533" s="223"/>
      <c r="AE533" s="23"/>
    </row>
    <row r="534" spans="1:31" ht="15" customHeight="1">
      <c r="A534" s="13"/>
      <c r="B534" s="13"/>
      <c r="C534" s="15"/>
      <c r="D534" s="18"/>
      <c r="E534" s="32"/>
      <c r="F534" s="45"/>
      <c r="G534" s="17"/>
      <c r="H534" s="32"/>
      <c r="I534" s="32"/>
      <c r="J534" s="32"/>
      <c r="K534" s="48"/>
      <c r="L534" s="48"/>
      <c r="M534" s="14"/>
      <c r="N534" s="20"/>
      <c r="O534" s="27"/>
      <c r="P534" s="37"/>
      <c r="Q534" s="274"/>
      <c r="R534" s="216"/>
      <c r="S534" s="217"/>
      <c r="T534" s="102"/>
      <c r="U534" s="102"/>
      <c r="V534" s="29"/>
      <c r="W534" s="22"/>
      <c r="X534" s="23"/>
      <c r="Y534" s="15"/>
      <c r="Z534" s="20"/>
      <c r="AA534" s="139"/>
      <c r="AB534" s="45"/>
      <c r="AC534" s="45"/>
      <c r="AD534" s="223"/>
      <c r="AE534" s="23"/>
    </row>
    <row r="535" spans="1:31" ht="15" customHeight="1">
      <c r="A535" s="13"/>
      <c r="B535" s="13"/>
      <c r="C535" s="15"/>
      <c r="D535" s="18"/>
      <c r="E535" s="32"/>
      <c r="F535" s="45"/>
      <c r="G535" s="17"/>
      <c r="H535" s="32"/>
      <c r="I535" s="32"/>
      <c r="J535" s="32"/>
      <c r="K535" s="32"/>
      <c r="L535" s="48"/>
      <c r="M535" s="14"/>
      <c r="N535" s="20"/>
      <c r="O535" s="27"/>
      <c r="P535" s="37"/>
      <c r="Q535" s="274"/>
      <c r="R535" s="216"/>
      <c r="S535" s="217"/>
      <c r="T535" s="102"/>
      <c r="U535" s="102"/>
      <c r="V535" s="29"/>
      <c r="W535" s="22"/>
      <c r="X535" s="23"/>
      <c r="Y535" s="15"/>
      <c r="Z535" s="20"/>
      <c r="AA535" s="139"/>
      <c r="AB535" s="45"/>
      <c r="AC535" s="45"/>
      <c r="AD535" s="223"/>
      <c r="AE535" s="23"/>
    </row>
    <row r="536" spans="1:31" ht="15" customHeight="1">
      <c r="A536" s="13"/>
      <c r="B536" s="13"/>
      <c r="C536" s="15"/>
      <c r="D536" s="15"/>
      <c r="E536" s="43"/>
      <c r="F536" s="45"/>
      <c r="G536" s="17"/>
      <c r="H536" s="32"/>
      <c r="I536" s="32"/>
      <c r="J536" s="32"/>
      <c r="K536" s="32"/>
      <c r="L536" s="48"/>
      <c r="M536" s="14"/>
      <c r="N536" s="20"/>
      <c r="O536" s="27"/>
      <c r="P536" s="37"/>
      <c r="Q536" s="274"/>
      <c r="R536" s="216"/>
      <c r="S536" s="217"/>
      <c r="T536" s="102"/>
      <c r="U536" s="102"/>
      <c r="V536" s="29"/>
      <c r="W536" s="22"/>
      <c r="X536" s="23"/>
      <c r="Y536" s="15"/>
      <c r="Z536" s="20"/>
      <c r="AA536" s="139"/>
      <c r="AB536" s="45"/>
      <c r="AC536" s="45"/>
      <c r="AD536" s="223"/>
      <c r="AE536" s="23"/>
    </row>
    <row r="537" spans="1:31" ht="15" customHeight="1">
      <c r="A537" s="13"/>
      <c r="B537" s="13"/>
      <c r="C537" s="15"/>
      <c r="D537" s="15"/>
      <c r="E537" s="43"/>
      <c r="F537" s="45"/>
      <c r="G537" s="17"/>
      <c r="H537" s="32"/>
      <c r="I537" s="32"/>
      <c r="J537" s="32"/>
      <c r="K537" s="32"/>
      <c r="L537" s="48"/>
      <c r="M537" s="14"/>
      <c r="N537" s="20"/>
      <c r="O537" s="27"/>
      <c r="P537" s="37"/>
      <c r="Q537" s="274"/>
      <c r="R537" s="216"/>
      <c r="S537" s="217"/>
      <c r="T537" s="102"/>
      <c r="U537" s="102"/>
      <c r="V537" s="29"/>
      <c r="W537" s="22"/>
      <c r="X537" s="23"/>
      <c r="Y537" s="15"/>
      <c r="Z537" s="20"/>
      <c r="AA537" s="139"/>
      <c r="AB537" s="45"/>
      <c r="AC537" s="45"/>
      <c r="AD537" s="223"/>
      <c r="AE537" s="23"/>
    </row>
    <row r="538" spans="1:31" ht="15" customHeight="1">
      <c r="A538" s="13"/>
      <c r="B538" s="13"/>
      <c r="C538" s="15"/>
      <c r="D538" s="15"/>
      <c r="E538" s="43"/>
      <c r="F538" s="45"/>
      <c r="G538" s="17"/>
      <c r="H538" s="32"/>
      <c r="I538" s="26"/>
      <c r="J538" s="32"/>
      <c r="K538" s="32"/>
      <c r="L538" s="48"/>
      <c r="M538" s="14"/>
      <c r="N538" s="20"/>
      <c r="O538" s="27"/>
      <c r="P538" s="37"/>
      <c r="Q538" s="274"/>
      <c r="R538" s="216"/>
      <c r="S538" s="217"/>
      <c r="T538" s="102"/>
      <c r="U538" s="102"/>
      <c r="V538" s="29"/>
      <c r="W538" s="22"/>
      <c r="X538" s="23"/>
      <c r="Y538" s="15"/>
      <c r="Z538" s="20"/>
      <c r="AA538" s="140"/>
      <c r="AB538" s="45"/>
      <c r="AC538" s="55"/>
      <c r="AD538" s="223"/>
      <c r="AE538" s="23"/>
    </row>
    <row r="539" spans="1:31" ht="15" customHeight="1">
      <c r="A539" s="13"/>
      <c r="B539" s="13"/>
      <c r="C539" s="15"/>
      <c r="D539" s="15"/>
      <c r="E539" s="43"/>
      <c r="F539" s="45"/>
      <c r="G539" s="17"/>
      <c r="H539" s="32"/>
      <c r="I539" s="32"/>
      <c r="J539" s="32"/>
      <c r="K539" s="32"/>
      <c r="L539" s="48"/>
      <c r="M539" s="14"/>
      <c r="N539" s="20"/>
      <c r="O539" s="27"/>
      <c r="P539" s="37"/>
      <c r="Q539" s="274"/>
      <c r="R539" s="216"/>
      <c r="S539" s="217"/>
      <c r="T539" s="102"/>
      <c r="U539" s="102"/>
      <c r="V539" s="29"/>
      <c r="W539" s="22"/>
      <c r="X539" s="23"/>
      <c r="Y539" s="15"/>
      <c r="Z539" s="20"/>
      <c r="AA539" s="139"/>
      <c r="AB539" s="45"/>
      <c r="AC539" s="55"/>
      <c r="AD539" s="223"/>
      <c r="AE539" s="23"/>
    </row>
    <row r="540" spans="1:31" ht="15" customHeight="1">
      <c r="A540" s="13"/>
      <c r="B540" s="13"/>
      <c r="C540" s="15"/>
      <c r="D540" s="18"/>
      <c r="E540" s="32"/>
      <c r="F540" s="45"/>
      <c r="G540" s="17"/>
      <c r="H540" s="32"/>
      <c r="I540" s="26"/>
      <c r="J540" s="32"/>
      <c r="K540" s="32"/>
      <c r="L540" s="48"/>
      <c r="M540" s="14"/>
      <c r="N540" s="20"/>
      <c r="O540" s="27"/>
      <c r="P540" s="37"/>
      <c r="Q540" s="274"/>
      <c r="R540" s="216"/>
      <c r="S540" s="217"/>
      <c r="T540" s="102"/>
      <c r="U540" s="102"/>
      <c r="V540" s="29"/>
      <c r="W540" s="22"/>
      <c r="X540" s="23"/>
      <c r="Y540" s="15"/>
      <c r="Z540" s="135"/>
      <c r="AA540" s="139"/>
      <c r="AB540" s="45"/>
      <c r="AC540" s="45"/>
      <c r="AD540" s="223"/>
      <c r="AE540" s="23"/>
    </row>
    <row r="541" spans="1:31" ht="15" customHeight="1">
      <c r="A541" s="13"/>
      <c r="B541" s="13"/>
      <c r="C541" s="15"/>
      <c r="D541" s="15"/>
      <c r="E541" s="43"/>
      <c r="F541" s="45"/>
      <c r="G541" s="17"/>
      <c r="H541" s="32"/>
      <c r="I541" s="32"/>
      <c r="J541" s="32"/>
      <c r="K541" s="32"/>
      <c r="L541" s="48"/>
      <c r="M541" s="14"/>
      <c r="N541" s="20"/>
      <c r="O541" s="27"/>
      <c r="P541" s="37"/>
      <c r="Q541" s="274"/>
      <c r="R541" s="216"/>
      <c r="S541" s="217"/>
      <c r="T541" s="102"/>
      <c r="U541" s="102"/>
      <c r="V541" s="29"/>
      <c r="W541" s="22"/>
      <c r="X541" s="23"/>
      <c r="Y541" s="15"/>
      <c r="Z541" s="20"/>
      <c r="AA541" s="139"/>
      <c r="AB541" s="45"/>
      <c r="AC541" s="45"/>
      <c r="AD541" s="223"/>
      <c r="AE541" s="23"/>
    </row>
    <row r="542" spans="1:31" ht="15" customHeight="1">
      <c r="A542" s="13"/>
      <c r="B542" s="13"/>
      <c r="C542" s="15"/>
      <c r="D542" s="15"/>
      <c r="E542" s="43"/>
      <c r="F542" s="45"/>
      <c r="G542" s="17"/>
      <c r="H542" s="32"/>
      <c r="I542" s="32"/>
      <c r="J542" s="32"/>
      <c r="K542" s="32"/>
      <c r="L542" s="48"/>
      <c r="M542" s="14"/>
      <c r="N542" s="20"/>
      <c r="O542" s="27"/>
      <c r="P542" s="37"/>
      <c r="Q542" s="274"/>
      <c r="R542" s="216"/>
      <c r="S542" s="217"/>
      <c r="T542" s="102"/>
      <c r="U542" s="102"/>
      <c r="V542" s="29"/>
      <c r="W542" s="22"/>
      <c r="X542" s="23"/>
      <c r="Y542" s="15"/>
      <c r="Z542" s="135"/>
      <c r="AA542" s="139"/>
      <c r="AB542" s="45"/>
      <c r="AC542" s="45"/>
      <c r="AD542" s="223"/>
      <c r="AE542" s="23"/>
    </row>
    <row r="543" spans="1:31" ht="15" customHeight="1">
      <c r="A543" s="13"/>
      <c r="B543" s="13"/>
      <c r="C543" s="15"/>
      <c r="D543" s="15"/>
      <c r="E543" s="43"/>
      <c r="F543" s="45"/>
      <c r="G543" s="17"/>
      <c r="H543" s="32"/>
      <c r="I543" s="32"/>
      <c r="J543" s="32"/>
      <c r="K543" s="32"/>
      <c r="L543" s="48"/>
      <c r="M543" s="14"/>
      <c r="N543" s="20"/>
      <c r="O543" s="27"/>
      <c r="P543" s="37"/>
      <c r="Q543" s="274"/>
      <c r="R543" s="216"/>
      <c r="S543" s="217"/>
      <c r="T543" s="102"/>
      <c r="U543" s="102"/>
      <c r="V543" s="29"/>
      <c r="W543" s="22"/>
      <c r="X543" s="23"/>
      <c r="Y543" s="15"/>
      <c r="Z543" s="20"/>
      <c r="AA543" s="139"/>
      <c r="AB543" s="45"/>
      <c r="AC543" s="45"/>
      <c r="AD543" s="223"/>
      <c r="AE543" s="23"/>
    </row>
    <row r="544" spans="1:31" ht="15" customHeight="1">
      <c r="A544" s="13"/>
      <c r="B544" s="13"/>
      <c r="C544" s="15"/>
      <c r="D544" s="15"/>
      <c r="E544" s="43"/>
      <c r="F544" s="45"/>
      <c r="G544" s="17"/>
      <c r="H544" s="32"/>
      <c r="I544" s="26"/>
      <c r="J544" s="32"/>
      <c r="K544" s="32"/>
      <c r="L544" s="48"/>
      <c r="M544" s="14"/>
      <c r="N544" s="20"/>
      <c r="O544" s="27"/>
      <c r="P544" s="37"/>
      <c r="Q544" s="274"/>
      <c r="R544" s="216"/>
      <c r="S544" s="217"/>
      <c r="T544" s="102"/>
      <c r="U544" s="102"/>
      <c r="V544" s="29"/>
      <c r="W544" s="22"/>
      <c r="X544" s="23"/>
      <c r="Y544" s="15"/>
      <c r="Z544" s="135"/>
      <c r="AA544" s="139"/>
      <c r="AB544" s="45"/>
      <c r="AC544" s="45"/>
      <c r="AD544" s="223"/>
      <c r="AE544" s="23"/>
    </row>
    <row r="545" spans="1:31" ht="15" customHeight="1">
      <c r="A545" s="13"/>
      <c r="B545" s="13"/>
      <c r="C545" s="15"/>
      <c r="D545" s="15"/>
      <c r="E545" s="43"/>
      <c r="F545" s="45"/>
      <c r="G545" s="17"/>
      <c r="H545" s="32"/>
      <c r="I545" s="32"/>
      <c r="J545" s="32"/>
      <c r="K545" s="48"/>
      <c r="L545" s="48"/>
      <c r="M545" s="14"/>
      <c r="N545" s="20"/>
      <c r="O545" s="27"/>
      <c r="P545" s="37"/>
      <c r="Q545" s="274"/>
      <c r="R545" s="216"/>
      <c r="S545" s="217"/>
      <c r="T545" s="102"/>
      <c r="U545" s="102"/>
      <c r="V545" s="29"/>
      <c r="W545" s="22"/>
      <c r="X545" s="23"/>
      <c r="Y545" s="15"/>
      <c r="Z545" s="20"/>
      <c r="AA545" s="139"/>
      <c r="AB545" s="45"/>
      <c r="AC545" s="45"/>
      <c r="AD545" s="223"/>
      <c r="AE545" s="23"/>
    </row>
    <row r="546" spans="1:31" ht="15" customHeight="1">
      <c r="A546" s="13"/>
      <c r="B546" s="13"/>
      <c r="C546" s="15"/>
      <c r="D546" s="15"/>
      <c r="E546" s="185"/>
      <c r="F546" s="199"/>
      <c r="G546" s="17"/>
      <c r="H546" s="197"/>
      <c r="I546" s="197"/>
      <c r="J546" s="197"/>
      <c r="K546" s="197"/>
      <c r="L546" s="48"/>
      <c r="M546" s="14"/>
      <c r="N546" s="199"/>
      <c r="O546" s="197"/>
      <c r="P546" s="48"/>
      <c r="Q546" s="291"/>
      <c r="R546" s="243"/>
      <c r="S546" s="217"/>
      <c r="T546" s="102"/>
      <c r="U546" s="102"/>
      <c r="V546" s="29"/>
      <c r="W546" s="22"/>
      <c r="X546" s="22"/>
      <c r="Y546" s="185"/>
      <c r="Z546" s="20"/>
      <c r="AA546" s="206"/>
      <c r="AB546" s="199"/>
      <c r="AC546" s="199"/>
      <c r="AD546" s="223"/>
      <c r="AE546" s="23"/>
    </row>
    <row r="547" spans="1:31" ht="15" customHeight="1">
      <c r="A547" s="13"/>
      <c r="B547" s="13"/>
      <c r="C547" s="15"/>
      <c r="D547" s="15"/>
      <c r="E547" s="312"/>
      <c r="F547" s="313"/>
      <c r="G547" s="17"/>
      <c r="H547" s="314"/>
      <c r="I547" s="314"/>
      <c r="J547" s="314"/>
      <c r="K547" s="314"/>
      <c r="L547" s="48"/>
      <c r="M547" s="14"/>
      <c r="N547" s="313"/>
      <c r="O547" s="32"/>
      <c r="P547" s="314"/>
      <c r="Q547" s="315"/>
      <c r="R547" s="216"/>
      <c r="S547" s="217"/>
      <c r="T547" s="102"/>
      <c r="U547" s="102"/>
      <c r="V547" s="29"/>
      <c r="W547" s="22"/>
      <c r="X547" s="22"/>
      <c r="Y547" s="314"/>
      <c r="Z547" s="20"/>
      <c r="AA547" s="316"/>
      <c r="AB547" s="313"/>
      <c r="AC547" s="313"/>
      <c r="AD547" s="223"/>
      <c r="AE547" s="23"/>
    </row>
    <row r="548" spans="1:31" ht="15" customHeight="1">
      <c r="A548" s="13"/>
      <c r="B548" s="13"/>
      <c r="C548" s="15"/>
      <c r="D548" s="15"/>
      <c r="E548" s="312"/>
      <c r="F548" s="313"/>
      <c r="G548" s="17"/>
      <c r="H548" s="314"/>
      <c r="I548" s="314"/>
      <c r="J548" s="314"/>
      <c r="K548" s="314"/>
      <c r="L548" s="48"/>
      <c r="M548" s="14"/>
      <c r="N548" s="313"/>
      <c r="O548" s="32"/>
      <c r="P548" s="314"/>
      <c r="Q548" s="317"/>
      <c r="R548" s="216"/>
      <c r="S548" s="217"/>
      <c r="T548" s="102"/>
      <c r="U548" s="102"/>
      <c r="V548" s="29"/>
      <c r="W548" s="22"/>
      <c r="X548" s="22"/>
      <c r="Y548" s="314"/>
      <c r="Z548" s="20"/>
      <c r="AA548" s="316"/>
      <c r="AB548" s="313"/>
      <c r="AC548" s="313"/>
      <c r="AD548" s="223"/>
      <c r="AE548" s="23"/>
    </row>
    <row r="549" spans="1:31" ht="15" customHeight="1">
      <c r="A549" s="13"/>
      <c r="B549" s="13"/>
      <c r="C549" s="15"/>
      <c r="D549" s="15"/>
      <c r="E549" s="185"/>
      <c r="F549" s="199"/>
      <c r="G549" s="17"/>
      <c r="H549" s="197"/>
      <c r="I549" s="197"/>
      <c r="J549" s="197"/>
      <c r="K549" s="197"/>
      <c r="L549" s="268"/>
      <c r="M549" s="14"/>
      <c r="N549" s="199"/>
      <c r="O549" s="185"/>
      <c r="P549" s="197"/>
      <c r="Q549" s="292"/>
      <c r="R549" s="243"/>
      <c r="S549" s="217"/>
      <c r="T549" s="102"/>
      <c r="U549" s="102"/>
      <c r="V549" s="29"/>
      <c r="W549" s="22"/>
      <c r="X549" s="22"/>
      <c r="Y549" s="185"/>
      <c r="Z549" s="20"/>
      <c r="AA549" s="249"/>
      <c r="AB549" s="199"/>
      <c r="AC549" s="199"/>
      <c r="AD549" s="273"/>
      <c r="AE549" s="23"/>
    </row>
    <row r="550" spans="1:31" ht="15" customHeight="1">
      <c r="A550" s="13"/>
      <c r="B550" s="13"/>
      <c r="C550" s="15"/>
      <c r="D550" s="15"/>
      <c r="E550" s="62"/>
      <c r="F550" s="199"/>
      <c r="G550" s="17"/>
      <c r="H550" s="197"/>
      <c r="I550" s="197"/>
      <c r="J550" s="197"/>
      <c r="K550" s="48"/>
      <c r="L550" s="48"/>
      <c r="M550" s="14"/>
      <c r="N550" s="199"/>
      <c r="O550" s="27"/>
      <c r="P550" s="37"/>
      <c r="Q550" s="273"/>
      <c r="R550" s="243"/>
      <c r="S550" s="217"/>
      <c r="T550" s="102"/>
      <c r="U550" s="102"/>
      <c r="V550" s="29"/>
      <c r="W550" s="22"/>
      <c r="X550" s="22"/>
      <c r="Y550" s="185"/>
      <c r="Z550" s="20"/>
      <c r="AA550" s="206"/>
      <c r="AB550" s="199"/>
      <c r="AC550" s="199"/>
      <c r="AD550" s="223"/>
      <c r="AE550" s="23"/>
    </row>
    <row r="551" spans="1:31" ht="15" customHeight="1">
      <c r="A551" s="13"/>
      <c r="B551" s="13"/>
      <c r="C551" s="15"/>
      <c r="D551" s="15"/>
      <c r="E551" s="185"/>
      <c r="F551" s="199"/>
      <c r="G551" s="17"/>
      <c r="H551" s="185"/>
      <c r="I551" s="185"/>
      <c r="J551" s="185"/>
      <c r="K551" s="185"/>
      <c r="L551" s="48"/>
      <c r="M551" s="14"/>
      <c r="N551" s="199"/>
      <c r="O551" s="185"/>
      <c r="P551" s="48"/>
      <c r="Q551" s="292"/>
      <c r="R551" s="243"/>
      <c r="S551" s="217"/>
      <c r="T551" s="102"/>
      <c r="U551" s="102"/>
      <c r="V551" s="29"/>
      <c r="W551" s="22"/>
      <c r="X551" s="22"/>
      <c r="Y551" s="185"/>
      <c r="Z551" s="20"/>
      <c r="AA551" s="194"/>
      <c r="AB551" s="199"/>
      <c r="AC551" s="199"/>
      <c r="AD551" s="223"/>
      <c r="AE551" s="23"/>
    </row>
    <row r="552" spans="1:31" ht="15" customHeight="1">
      <c r="A552" s="13"/>
      <c r="B552" s="13"/>
      <c r="C552" s="15"/>
      <c r="D552" s="15"/>
      <c r="E552" s="185"/>
      <c r="F552" s="200"/>
      <c r="G552" s="17"/>
      <c r="H552" s="197"/>
      <c r="I552" s="192"/>
      <c r="J552" s="192"/>
      <c r="K552" s="192"/>
      <c r="L552" s="48"/>
      <c r="M552" s="14"/>
      <c r="N552" s="200"/>
      <c r="O552" s="198"/>
      <c r="P552" s="48"/>
      <c r="Q552" s="270"/>
      <c r="R552" s="229"/>
      <c r="S552" s="217"/>
      <c r="T552" s="102"/>
      <c r="U552" s="102"/>
      <c r="V552" s="29"/>
      <c r="W552" s="22"/>
      <c r="X552" s="22"/>
      <c r="Y552" s="198"/>
      <c r="Z552" s="20"/>
      <c r="AA552" s="204"/>
      <c r="AB552" s="200"/>
      <c r="AC552" s="200"/>
      <c r="AD552" s="223"/>
      <c r="AE552" s="23"/>
    </row>
    <row r="553" spans="1:31" ht="15" customHeight="1">
      <c r="A553" s="13"/>
      <c r="B553" s="13"/>
      <c r="C553" s="15"/>
      <c r="D553" s="15"/>
      <c r="E553" s="48"/>
      <c r="F553" s="200"/>
      <c r="G553" s="17"/>
      <c r="H553" s="197"/>
      <c r="I553" s="192"/>
      <c r="J553" s="192"/>
      <c r="K553" s="192"/>
      <c r="L553" s="48"/>
      <c r="M553" s="14"/>
      <c r="N553" s="199"/>
      <c r="O553" s="197"/>
      <c r="P553" s="48"/>
      <c r="Q553" s="270"/>
      <c r="R553" s="229"/>
      <c r="S553" s="217"/>
      <c r="T553" s="102"/>
      <c r="U553" s="102"/>
      <c r="V553" s="29"/>
      <c r="W553" s="22"/>
      <c r="X553" s="22"/>
      <c r="Y553" s="185"/>
      <c r="Z553" s="20"/>
      <c r="AA553" s="249"/>
      <c r="AB553" s="199"/>
      <c r="AC553" s="199"/>
      <c r="AD553" s="223"/>
      <c r="AE553" s="23"/>
    </row>
    <row r="554" spans="1:31" ht="15" customHeight="1">
      <c r="A554" s="13"/>
      <c r="B554" s="13"/>
      <c r="C554" s="15"/>
      <c r="D554" s="15"/>
      <c r="E554" s="185"/>
      <c r="F554" s="199"/>
      <c r="G554" s="17"/>
      <c r="H554" s="185"/>
      <c r="I554" s="185"/>
      <c r="J554" s="185"/>
      <c r="K554" s="48"/>
      <c r="L554" s="48"/>
      <c r="M554" s="14"/>
      <c r="N554" s="199"/>
      <c r="O554" s="27"/>
      <c r="P554" s="37"/>
      <c r="Q554" s="292"/>
      <c r="R554" s="243"/>
      <c r="S554" s="217"/>
      <c r="T554" s="102"/>
      <c r="U554" s="102"/>
      <c r="V554" s="29"/>
      <c r="W554" s="22"/>
      <c r="X554" s="22"/>
      <c r="Y554" s="185"/>
      <c r="Z554" s="20"/>
      <c r="AA554" s="194"/>
      <c r="AB554" s="199"/>
      <c r="AC554" s="199"/>
      <c r="AD554" s="223"/>
      <c r="AE554" s="23"/>
    </row>
    <row r="555" spans="1:31" ht="15" customHeight="1">
      <c r="A555" s="13"/>
      <c r="B555" s="13"/>
      <c r="C555" s="15"/>
      <c r="D555" s="15"/>
      <c r="E555" s="185"/>
      <c r="F555" s="199"/>
      <c r="G555" s="17"/>
      <c r="H555" s="185"/>
      <c r="I555" s="185"/>
      <c r="J555" s="185"/>
      <c r="K555" s="185"/>
      <c r="L555" s="48"/>
      <c r="M555" s="14"/>
      <c r="N555" s="199"/>
      <c r="O555" s="185"/>
      <c r="P555" s="48"/>
      <c r="Q555" s="292"/>
      <c r="R555" s="243"/>
      <c r="S555" s="217"/>
      <c r="T555" s="102"/>
      <c r="U555" s="102"/>
      <c r="V555" s="29"/>
      <c r="W555" s="22"/>
      <c r="X555" s="22"/>
      <c r="Y555" s="185"/>
      <c r="Z555" s="20"/>
      <c r="AA555" s="194"/>
      <c r="AB555" s="199"/>
      <c r="AC555" s="199"/>
      <c r="AD555" s="223"/>
      <c r="AE555" s="23"/>
    </row>
    <row r="556" spans="1:31" ht="15" customHeight="1">
      <c r="A556" s="13"/>
      <c r="B556" s="13"/>
      <c r="C556" s="15"/>
      <c r="D556" s="15"/>
      <c r="E556" s="14"/>
      <c r="F556" s="200"/>
      <c r="G556" s="17"/>
      <c r="H556" s="197"/>
      <c r="I556" s="192"/>
      <c r="J556" s="192"/>
      <c r="K556" s="192"/>
      <c r="L556" s="48"/>
      <c r="M556" s="14"/>
      <c r="N556" s="199"/>
      <c r="O556" s="27"/>
      <c r="P556" s="37"/>
      <c r="Q556" s="228"/>
      <c r="R556" s="229"/>
      <c r="S556" s="217"/>
      <c r="T556" s="102"/>
      <c r="U556" s="102"/>
      <c r="V556" s="29"/>
      <c r="W556" s="22"/>
      <c r="X556" s="22"/>
      <c r="Y556" s="185"/>
      <c r="Z556" s="20"/>
      <c r="AA556" s="249"/>
      <c r="AB556" s="199"/>
      <c r="AC556" s="199"/>
      <c r="AD556" s="223"/>
      <c r="AE556" s="23"/>
    </row>
    <row r="557" spans="1:31" ht="15" customHeight="1">
      <c r="A557" s="13"/>
      <c r="B557" s="13"/>
      <c r="C557" s="15"/>
      <c r="D557" s="15"/>
      <c r="E557" s="185"/>
      <c r="F557" s="199"/>
      <c r="G557" s="17"/>
      <c r="H557" s="185"/>
      <c r="I557" s="185"/>
      <c r="J557" s="185"/>
      <c r="K557" s="185"/>
      <c r="L557" s="48"/>
      <c r="M557" s="14"/>
      <c r="N557" s="199"/>
      <c r="O557" s="27"/>
      <c r="P557" s="37"/>
      <c r="Q557" s="292"/>
      <c r="R557" s="243"/>
      <c r="S557" s="217"/>
      <c r="T557" s="102"/>
      <c r="U557" s="102"/>
      <c r="V557" s="29"/>
      <c r="W557" s="22"/>
      <c r="X557" s="22"/>
      <c r="Y557" s="185"/>
      <c r="Z557" s="20"/>
      <c r="AA557" s="193"/>
      <c r="AB557" s="199"/>
      <c r="AC557" s="199"/>
      <c r="AD557" s="223"/>
      <c r="AE557" s="23"/>
    </row>
    <row r="558" spans="1:31" ht="15" customHeight="1">
      <c r="A558" s="13"/>
      <c r="B558" s="13"/>
      <c r="C558" s="15"/>
      <c r="D558" s="15"/>
      <c r="E558" s="62"/>
      <c r="F558" s="199"/>
      <c r="G558" s="17"/>
      <c r="H558" s="197"/>
      <c r="I558" s="197"/>
      <c r="J558" s="197"/>
      <c r="K558" s="197"/>
      <c r="L558" s="48"/>
      <c r="M558" s="14"/>
      <c r="N558" s="199"/>
      <c r="O558" s="27"/>
      <c r="P558" s="37"/>
      <c r="Q558" s="273"/>
      <c r="R558" s="243"/>
      <c r="S558" s="217"/>
      <c r="T558" s="102"/>
      <c r="U558" s="102"/>
      <c r="V558" s="29"/>
      <c r="W558" s="22"/>
      <c r="X558" s="22"/>
      <c r="Y558" s="185"/>
      <c r="Z558" s="20"/>
      <c r="AA558" s="206"/>
      <c r="AB558" s="199"/>
      <c r="AC558" s="199"/>
      <c r="AD558" s="223"/>
      <c r="AE558" s="23"/>
    </row>
    <row r="559" spans="1:31" ht="15" customHeight="1">
      <c r="A559" s="13"/>
      <c r="B559" s="13"/>
      <c r="C559" s="15"/>
      <c r="D559" s="15"/>
      <c r="E559" s="62"/>
      <c r="F559" s="199"/>
      <c r="G559" s="17"/>
      <c r="H559" s="18"/>
      <c r="I559" s="197"/>
      <c r="J559" s="197"/>
      <c r="K559" s="197"/>
      <c r="L559" s="48"/>
      <c r="M559" s="14"/>
      <c r="N559" s="199"/>
      <c r="O559" s="27"/>
      <c r="P559" s="37"/>
      <c r="Q559" s="273"/>
      <c r="R559" s="243"/>
      <c r="S559" s="217"/>
      <c r="T559" s="102"/>
      <c r="U559" s="102"/>
      <c r="V559" s="29"/>
      <c r="W559" s="22"/>
      <c r="X559" s="22"/>
      <c r="Y559" s="185"/>
      <c r="Z559" s="20"/>
      <c r="AA559" s="206"/>
      <c r="AB559" s="199"/>
      <c r="AC559" s="199"/>
      <c r="AD559" s="223"/>
      <c r="AE559" s="23"/>
    </row>
    <row r="560" spans="1:31" ht="15" customHeight="1">
      <c r="A560" s="13"/>
      <c r="B560" s="13"/>
      <c r="C560" s="15"/>
      <c r="D560" s="15"/>
      <c r="E560" s="62"/>
      <c r="F560" s="200"/>
      <c r="G560" s="17"/>
      <c r="H560" s="197"/>
      <c r="I560" s="192"/>
      <c r="J560" s="192"/>
      <c r="K560" s="192"/>
      <c r="L560" s="48"/>
      <c r="M560" s="14"/>
      <c r="N560" s="200"/>
      <c r="O560" s="192"/>
      <c r="P560" s="48"/>
      <c r="Q560" s="228"/>
      <c r="R560" s="229"/>
      <c r="S560" s="217"/>
      <c r="T560" s="102"/>
      <c r="U560" s="102"/>
      <c r="V560" s="29"/>
      <c r="W560" s="22"/>
      <c r="X560" s="22"/>
      <c r="Y560" s="198"/>
      <c r="Z560" s="20"/>
      <c r="AA560" s="230"/>
      <c r="AB560" s="200"/>
      <c r="AC560" s="200"/>
      <c r="AD560" s="223"/>
      <c r="AE560" s="23"/>
    </row>
    <row r="561" spans="1:31" ht="15" customHeight="1">
      <c r="A561" s="13"/>
      <c r="B561" s="13"/>
      <c r="C561" s="15"/>
      <c r="D561" s="15"/>
      <c r="E561" s="14"/>
      <c r="F561" s="200"/>
      <c r="G561" s="17"/>
      <c r="H561" s="197"/>
      <c r="I561" s="192"/>
      <c r="J561" s="192"/>
      <c r="K561" s="192"/>
      <c r="L561" s="48"/>
      <c r="M561" s="14"/>
      <c r="N561" s="200"/>
      <c r="O561" s="27"/>
      <c r="P561" s="37"/>
      <c r="Q561" s="228"/>
      <c r="R561" s="229"/>
      <c r="S561" s="217"/>
      <c r="T561" s="102"/>
      <c r="U561" s="102"/>
      <c r="V561" s="29"/>
      <c r="W561" s="22"/>
      <c r="X561" s="22"/>
      <c r="Y561" s="198"/>
      <c r="Z561" s="20"/>
      <c r="AA561" s="230"/>
      <c r="AB561" s="200"/>
      <c r="AC561" s="200"/>
      <c r="AD561" s="223"/>
      <c r="AE561" s="23"/>
    </row>
    <row r="562" spans="1:31" ht="15" customHeight="1">
      <c r="A562" s="13"/>
      <c r="B562" s="13"/>
      <c r="C562" s="15"/>
      <c r="D562" s="15"/>
      <c r="E562" s="14"/>
      <c r="F562" s="200"/>
      <c r="G562" s="17"/>
      <c r="H562" s="197"/>
      <c r="I562" s="192"/>
      <c r="J562" s="192"/>
      <c r="K562" s="192"/>
      <c r="L562" s="48"/>
      <c r="M562" s="14"/>
      <c r="N562" s="200"/>
      <c r="O562" s="192"/>
      <c r="P562" s="48"/>
      <c r="Q562" s="228"/>
      <c r="R562" s="229"/>
      <c r="S562" s="217"/>
      <c r="T562" s="102"/>
      <c r="U562" s="102"/>
      <c r="V562" s="29"/>
      <c r="W562" s="22"/>
      <c r="X562" s="22"/>
      <c r="Y562" s="198"/>
      <c r="Z562" s="20"/>
      <c r="AA562" s="230"/>
      <c r="AB562" s="200"/>
      <c r="AC562" s="200"/>
      <c r="AD562" s="223"/>
      <c r="AE562" s="23"/>
    </row>
    <row r="563" spans="1:31" ht="15" customHeight="1">
      <c r="A563" s="13"/>
      <c r="B563" s="13"/>
      <c r="C563" s="15"/>
      <c r="D563" s="15"/>
      <c r="E563" s="185"/>
      <c r="F563" s="202"/>
      <c r="G563" s="17"/>
      <c r="H563" s="197"/>
      <c r="I563" s="192"/>
      <c r="J563" s="192"/>
      <c r="K563" s="192"/>
      <c r="L563" s="48"/>
      <c r="M563" s="14"/>
      <c r="N563" s="200"/>
      <c r="O563" s="198"/>
      <c r="P563" s="48"/>
      <c r="Q563" s="228"/>
      <c r="R563" s="229"/>
      <c r="S563" s="217"/>
      <c r="T563" s="102"/>
      <c r="U563" s="102"/>
      <c r="V563" s="29"/>
      <c r="W563" s="22"/>
      <c r="X563" s="22"/>
      <c r="Y563" s="198"/>
      <c r="Z563" s="200"/>
      <c r="AA563" s="204"/>
      <c r="AB563" s="200"/>
      <c r="AC563" s="200"/>
      <c r="AD563" s="223"/>
      <c r="AE563" s="23"/>
    </row>
    <row r="564" spans="1:31" ht="15" customHeight="1">
      <c r="A564" s="13"/>
      <c r="B564" s="13"/>
      <c r="C564" s="15"/>
      <c r="D564" s="15"/>
      <c r="E564" s="198"/>
      <c r="F564" s="200"/>
      <c r="G564" s="17"/>
      <c r="H564" s="197"/>
      <c r="I564" s="192"/>
      <c r="J564" s="192"/>
      <c r="K564" s="192"/>
      <c r="L564" s="48"/>
      <c r="M564" s="14"/>
      <c r="N564" s="200"/>
      <c r="O564" s="198"/>
      <c r="P564" s="48"/>
      <c r="Q564" s="270"/>
      <c r="R564" s="229"/>
      <c r="S564" s="217"/>
      <c r="T564" s="102"/>
      <c r="U564" s="102"/>
      <c r="V564" s="29"/>
      <c r="W564" s="22"/>
      <c r="X564" s="22"/>
      <c r="Y564" s="198"/>
      <c r="Z564" s="20"/>
      <c r="AA564" s="204"/>
      <c r="AB564" s="200"/>
      <c r="AC564" s="200"/>
      <c r="AD564" s="223"/>
      <c r="AE564" s="23"/>
    </row>
    <row r="565" spans="1:31" ht="15" customHeight="1">
      <c r="A565" s="13"/>
      <c r="B565" s="13"/>
      <c r="C565" s="15"/>
      <c r="D565" s="15"/>
      <c r="E565" s="14"/>
      <c r="F565" s="200"/>
      <c r="G565" s="17"/>
      <c r="H565" s="197"/>
      <c r="I565" s="192"/>
      <c r="J565" s="192"/>
      <c r="K565" s="192"/>
      <c r="L565" s="48"/>
      <c r="M565" s="14"/>
      <c r="N565" s="199"/>
      <c r="O565" s="197"/>
      <c r="P565" s="48"/>
      <c r="Q565" s="270"/>
      <c r="R565" s="229"/>
      <c r="S565" s="217"/>
      <c r="T565" s="102"/>
      <c r="U565" s="102"/>
      <c r="V565" s="29"/>
      <c r="W565" s="22"/>
      <c r="X565" s="22"/>
      <c r="Y565" s="185"/>
      <c r="Z565" s="20"/>
      <c r="AA565" s="249"/>
      <c r="AB565" s="199"/>
      <c r="AC565" s="199"/>
      <c r="AD565" s="223"/>
      <c r="AE565" s="23"/>
    </row>
    <row r="566" spans="1:31" ht="15" customHeight="1">
      <c r="A566" s="13"/>
      <c r="B566" s="13"/>
      <c r="C566" s="15"/>
      <c r="D566" s="15"/>
      <c r="E566" s="198"/>
      <c r="F566" s="200"/>
      <c r="G566" s="17"/>
      <c r="H566" s="197"/>
      <c r="I566" s="192"/>
      <c r="J566" s="192"/>
      <c r="K566" s="192"/>
      <c r="L566" s="48"/>
      <c r="M566" s="14"/>
      <c r="N566" s="200"/>
      <c r="O566" s="198"/>
      <c r="P566" s="48"/>
      <c r="Q566" s="228"/>
      <c r="R566" s="229"/>
      <c r="S566" s="217"/>
      <c r="T566" s="102"/>
      <c r="U566" s="102"/>
      <c r="V566" s="29"/>
      <c r="W566" s="22"/>
      <c r="X566" s="22"/>
      <c r="Y566" s="198"/>
      <c r="Z566" s="20"/>
      <c r="AA566" s="204"/>
      <c r="AB566" s="200"/>
      <c r="AC566" s="200"/>
      <c r="AD566" s="223"/>
      <c r="AE566" s="23"/>
    </row>
    <row r="567" spans="1:31" ht="15" customHeight="1">
      <c r="A567" s="13"/>
      <c r="B567" s="13"/>
      <c r="C567" s="15"/>
      <c r="D567" s="15"/>
      <c r="E567" s="14"/>
      <c r="F567" s="200"/>
      <c r="G567" s="17"/>
      <c r="H567" s="197"/>
      <c r="I567" s="192"/>
      <c r="J567" s="192"/>
      <c r="K567" s="197"/>
      <c r="L567" s="48"/>
      <c r="M567" s="14"/>
      <c r="N567" s="200"/>
      <c r="O567" s="192"/>
      <c r="P567" s="48"/>
      <c r="Q567" s="228"/>
      <c r="R567" s="229"/>
      <c r="S567" s="217"/>
      <c r="T567" s="102"/>
      <c r="U567" s="102"/>
      <c r="V567" s="29"/>
      <c r="W567" s="22"/>
      <c r="X567" s="22"/>
      <c r="Y567" s="198"/>
      <c r="Z567" s="20"/>
      <c r="AA567" s="204"/>
      <c r="AB567" s="200"/>
      <c r="AC567" s="200"/>
      <c r="AD567" s="223"/>
      <c r="AE567" s="23"/>
    </row>
    <row r="568" spans="1:31" ht="15" customHeight="1">
      <c r="A568" s="13"/>
      <c r="B568" s="13"/>
      <c r="C568" s="15"/>
      <c r="D568" s="15"/>
      <c r="E568" s="18"/>
      <c r="F568" s="199"/>
      <c r="G568" s="17"/>
      <c r="H568" s="185"/>
      <c r="I568" s="185"/>
      <c r="J568" s="185"/>
      <c r="K568" s="185"/>
      <c r="L568" s="48"/>
      <c r="M568" s="14"/>
      <c r="N568" s="199"/>
      <c r="O568" s="27"/>
      <c r="P568" s="37"/>
      <c r="Q568" s="292"/>
      <c r="R568" s="243"/>
      <c r="S568" s="217"/>
      <c r="T568" s="102"/>
      <c r="U568" s="102"/>
      <c r="V568" s="29"/>
      <c r="W568" s="22"/>
      <c r="X568" s="22"/>
      <c r="Y568" s="185"/>
      <c r="Z568" s="20"/>
      <c r="AA568" s="194"/>
      <c r="AB568" s="199"/>
      <c r="AC568" s="199"/>
      <c r="AD568" s="223"/>
      <c r="AE568" s="23"/>
    </row>
    <row r="569" spans="1:31" ht="15" customHeight="1">
      <c r="A569" s="13"/>
      <c r="B569" s="13"/>
      <c r="C569" s="15"/>
      <c r="D569" s="15"/>
      <c r="E569" s="185"/>
      <c r="F569" s="200"/>
      <c r="G569" s="17"/>
      <c r="H569" s="197"/>
      <c r="I569" s="192"/>
      <c r="J569" s="192"/>
      <c r="K569" s="192"/>
      <c r="L569" s="48"/>
      <c r="M569" s="14"/>
      <c r="N569" s="200"/>
      <c r="O569" s="32"/>
      <c r="P569" s="198"/>
      <c r="Q569" s="270"/>
      <c r="R569" s="229"/>
      <c r="S569" s="217"/>
      <c r="T569" s="102"/>
      <c r="U569" s="102"/>
      <c r="V569" s="29"/>
      <c r="W569" s="22"/>
      <c r="X569" s="22"/>
      <c r="Y569" s="198"/>
      <c r="Z569" s="20"/>
      <c r="AA569" s="204"/>
      <c r="AB569" s="200"/>
      <c r="AC569" s="200"/>
      <c r="AD569" s="223"/>
      <c r="AE569" s="23"/>
    </row>
    <row r="570" spans="1:31" ht="15" customHeight="1">
      <c r="A570" s="13"/>
      <c r="B570" s="13"/>
      <c r="C570" s="15"/>
      <c r="D570" s="15"/>
      <c r="E570" s="185"/>
      <c r="F570" s="199"/>
      <c r="G570" s="17"/>
      <c r="H570" s="185"/>
      <c r="I570" s="185"/>
      <c r="J570" s="185"/>
      <c r="K570" s="185"/>
      <c r="L570" s="48"/>
      <c r="M570" s="14"/>
      <c r="N570" s="199"/>
      <c r="O570" s="27"/>
      <c r="P570" s="37"/>
      <c r="Q570" s="292"/>
      <c r="R570" s="243"/>
      <c r="S570" s="217"/>
      <c r="T570" s="102"/>
      <c r="U570" s="102"/>
      <c r="V570" s="29"/>
      <c r="W570" s="22"/>
      <c r="X570" s="22"/>
      <c r="Y570" s="185"/>
      <c r="Z570" s="20"/>
      <c r="AA570" s="194"/>
      <c r="AB570" s="199"/>
      <c r="AC570" s="199"/>
      <c r="AD570" s="223"/>
      <c r="AE570" s="23"/>
    </row>
    <row r="571" spans="1:31" ht="15" customHeight="1">
      <c r="A571" s="13"/>
      <c r="B571" s="13"/>
      <c r="C571" s="15"/>
      <c r="D571" s="15"/>
      <c r="E571" s="185"/>
      <c r="F571" s="200"/>
      <c r="G571" s="17"/>
      <c r="H571" s="197"/>
      <c r="I571" s="192"/>
      <c r="J571" s="192"/>
      <c r="K571" s="192"/>
      <c r="L571" s="48"/>
      <c r="M571" s="14"/>
      <c r="N571" s="200"/>
      <c r="O571" s="27"/>
      <c r="P571" s="37"/>
      <c r="Q571" s="228"/>
      <c r="R571" s="229"/>
      <c r="S571" s="217"/>
      <c r="T571" s="102"/>
      <c r="U571" s="102"/>
      <c r="V571" s="29"/>
      <c r="W571" s="22"/>
      <c r="X571" s="22"/>
      <c r="Y571" s="198"/>
      <c r="Z571" s="20"/>
      <c r="AA571" s="204"/>
      <c r="AB571" s="200"/>
      <c r="AC571" s="200"/>
      <c r="AD571" s="223"/>
      <c r="AE571" s="23"/>
    </row>
    <row r="572" spans="1:31" ht="15" customHeight="1">
      <c r="A572" s="13"/>
      <c r="B572" s="13"/>
      <c r="C572" s="15"/>
      <c r="D572" s="15"/>
      <c r="E572" s="185"/>
      <c r="F572" s="199"/>
      <c r="G572" s="17"/>
      <c r="H572" s="185"/>
      <c r="I572" s="26"/>
      <c r="J572" s="185"/>
      <c r="K572" s="185"/>
      <c r="L572" s="48"/>
      <c r="M572" s="14"/>
      <c r="N572" s="199"/>
      <c r="O572" s="185"/>
      <c r="P572" s="48"/>
      <c r="Q572" s="292"/>
      <c r="R572" s="243"/>
      <c r="S572" s="217"/>
      <c r="T572" s="102"/>
      <c r="U572" s="102"/>
      <c r="V572" s="29"/>
      <c r="W572" s="22"/>
      <c r="X572" s="22"/>
      <c r="Y572" s="185"/>
      <c r="Z572" s="20"/>
      <c r="AA572" s="194"/>
      <c r="AB572" s="199"/>
      <c r="AC572" s="199"/>
      <c r="AD572" s="223"/>
      <c r="AE572" s="23"/>
    </row>
    <row r="573" spans="1:31" ht="15" customHeight="1">
      <c r="A573" s="13"/>
      <c r="B573" s="13"/>
      <c r="C573" s="15"/>
      <c r="D573" s="15"/>
      <c r="E573" s="185"/>
      <c r="F573" s="199"/>
      <c r="G573" s="17"/>
      <c r="H573" s="185"/>
      <c r="I573" s="185"/>
      <c r="J573" s="185"/>
      <c r="K573" s="185"/>
      <c r="L573" s="48"/>
      <c r="M573" s="14"/>
      <c r="N573" s="199"/>
      <c r="O573" s="185"/>
      <c r="P573" s="48"/>
      <c r="Q573" s="292"/>
      <c r="R573" s="243"/>
      <c r="S573" s="217"/>
      <c r="T573" s="102"/>
      <c r="U573" s="102"/>
      <c r="V573" s="29"/>
      <c r="W573" s="22"/>
      <c r="X573" s="22"/>
      <c r="Y573" s="185"/>
      <c r="Z573" s="20"/>
      <c r="AA573" s="194"/>
      <c r="AB573" s="199"/>
      <c r="AC573" s="199"/>
      <c r="AD573" s="223"/>
      <c r="AE573" s="23"/>
    </row>
    <row r="574" spans="1:31" ht="15" customHeight="1">
      <c r="A574" s="13"/>
      <c r="B574" s="13"/>
      <c r="C574" s="15"/>
      <c r="D574" s="15"/>
      <c r="E574" s="18"/>
      <c r="F574" s="199"/>
      <c r="G574" s="17"/>
      <c r="H574" s="185"/>
      <c r="I574" s="185"/>
      <c r="J574" s="185"/>
      <c r="K574" s="185"/>
      <c r="L574" s="48"/>
      <c r="M574" s="14"/>
      <c r="N574" s="199"/>
      <c r="O574" s="32"/>
      <c r="P574" s="18"/>
      <c r="Q574" s="292"/>
      <c r="R574" s="243"/>
      <c r="S574" s="217"/>
      <c r="T574" s="102"/>
      <c r="U574" s="102"/>
      <c r="V574" s="29"/>
      <c r="W574" s="22"/>
      <c r="X574" s="22"/>
      <c r="Y574" s="185"/>
      <c r="Z574" s="20"/>
      <c r="AA574" s="194"/>
      <c r="AB574" s="199"/>
      <c r="AC574" s="199"/>
      <c r="AD574" s="223"/>
      <c r="AE574" s="23"/>
    </row>
    <row r="575" spans="1:31" ht="15" customHeight="1">
      <c r="A575" s="13"/>
      <c r="B575" s="13"/>
      <c r="C575" s="15"/>
      <c r="D575" s="15"/>
      <c r="E575" s="185"/>
      <c r="F575" s="199"/>
      <c r="G575" s="17"/>
      <c r="H575" s="185"/>
      <c r="I575" s="185"/>
      <c r="J575" s="185"/>
      <c r="K575" s="48"/>
      <c r="L575" s="48"/>
      <c r="M575" s="14"/>
      <c r="N575" s="199"/>
      <c r="O575" s="185"/>
      <c r="P575" s="185"/>
      <c r="Q575" s="292"/>
      <c r="R575" s="243"/>
      <c r="S575" s="217"/>
      <c r="T575" s="102"/>
      <c r="U575" s="102"/>
      <c r="V575" s="29"/>
      <c r="W575" s="22"/>
      <c r="X575" s="22"/>
      <c r="Y575" s="185"/>
      <c r="Z575" s="20"/>
      <c r="AA575" s="194"/>
      <c r="AB575" s="199"/>
      <c r="AC575" s="199"/>
      <c r="AD575" s="223"/>
      <c r="AE575" s="23"/>
    </row>
    <row r="576" spans="1:31" ht="15" customHeight="1">
      <c r="A576" s="13"/>
      <c r="B576" s="13"/>
      <c r="C576" s="15"/>
      <c r="D576" s="15"/>
      <c r="E576" s="14"/>
      <c r="F576" s="200"/>
      <c r="G576" s="17"/>
      <c r="H576" s="197"/>
      <c r="I576" s="192"/>
      <c r="J576" s="192"/>
      <c r="K576" s="192"/>
      <c r="L576" s="48"/>
      <c r="M576" s="14"/>
      <c r="N576" s="200"/>
      <c r="O576" s="192"/>
      <c r="P576" s="48"/>
      <c r="Q576" s="228"/>
      <c r="R576" s="229"/>
      <c r="S576" s="217"/>
      <c r="T576" s="102"/>
      <c r="U576" s="102"/>
      <c r="V576" s="29"/>
      <c r="W576" s="22"/>
      <c r="X576" s="22"/>
      <c r="Y576" s="198"/>
      <c r="Z576" s="20"/>
      <c r="AA576" s="271"/>
      <c r="AB576" s="200"/>
      <c r="AC576" s="200"/>
      <c r="AD576" s="223"/>
      <c r="AE576" s="23"/>
    </row>
    <row r="577" spans="1:31" ht="15" customHeight="1">
      <c r="A577" s="13"/>
      <c r="B577" s="13"/>
      <c r="C577" s="15"/>
      <c r="D577" s="15"/>
      <c r="E577" s="185"/>
      <c r="F577" s="199"/>
      <c r="G577" s="17"/>
      <c r="H577" s="185"/>
      <c r="I577" s="185"/>
      <c r="J577" s="185"/>
      <c r="K577" s="48"/>
      <c r="L577" s="48"/>
      <c r="M577" s="14"/>
      <c r="N577" s="199"/>
      <c r="O577" s="32"/>
      <c r="P577" s="18"/>
      <c r="Q577" s="292"/>
      <c r="R577" s="243"/>
      <c r="S577" s="217"/>
      <c r="T577" s="102"/>
      <c r="U577" s="102"/>
      <c r="V577" s="29"/>
      <c r="W577" s="22"/>
      <c r="X577" s="22"/>
      <c r="Y577" s="185"/>
      <c r="Z577" s="20"/>
      <c r="AA577" s="194"/>
      <c r="AB577" s="199"/>
      <c r="AC577" s="199"/>
      <c r="AD577" s="223"/>
      <c r="AE577" s="23"/>
    </row>
    <row r="578" spans="1:31" ht="15" customHeight="1">
      <c r="A578" s="13"/>
      <c r="B578" s="13"/>
      <c r="C578" s="15"/>
      <c r="D578" s="15"/>
      <c r="E578" s="14"/>
      <c r="F578" s="200"/>
      <c r="G578" s="17"/>
      <c r="H578" s="197"/>
      <c r="I578" s="26"/>
      <c r="J578" s="192"/>
      <c r="K578" s="192"/>
      <c r="L578" s="48"/>
      <c r="M578" s="14"/>
      <c r="N578" s="200"/>
      <c r="O578" s="27"/>
      <c r="P578" s="37"/>
      <c r="Q578" s="228"/>
      <c r="R578" s="229"/>
      <c r="S578" s="217"/>
      <c r="T578" s="102"/>
      <c r="U578" s="102"/>
      <c r="V578" s="29"/>
      <c r="W578" s="22"/>
      <c r="X578" s="22"/>
      <c r="Y578" s="198"/>
      <c r="Z578" s="20"/>
      <c r="AA578" s="230"/>
      <c r="AB578" s="200"/>
      <c r="AC578" s="200"/>
      <c r="AD578" s="223"/>
      <c r="AE578" s="23"/>
    </row>
    <row r="579" spans="1:31" ht="15" customHeight="1">
      <c r="A579" s="13"/>
      <c r="B579" s="13"/>
      <c r="C579" s="15"/>
      <c r="D579" s="15"/>
      <c r="E579" s="185"/>
      <c r="F579" s="199"/>
      <c r="G579" s="17"/>
      <c r="H579" s="185"/>
      <c r="I579" s="185"/>
      <c r="J579" s="185"/>
      <c r="K579" s="185"/>
      <c r="L579" s="48"/>
      <c r="M579" s="14"/>
      <c r="N579" s="199"/>
      <c r="O579" s="32"/>
      <c r="P579" s="18"/>
      <c r="Q579" s="292"/>
      <c r="R579" s="243"/>
      <c r="S579" s="217"/>
      <c r="T579" s="102"/>
      <c r="U579" s="102"/>
      <c r="V579" s="29"/>
      <c r="W579" s="22"/>
      <c r="X579" s="22"/>
      <c r="Y579" s="185"/>
      <c r="Z579" s="20"/>
      <c r="AA579" s="194"/>
      <c r="AB579" s="199"/>
      <c r="AC579" s="199"/>
      <c r="AD579" s="223"/>
      <c r="AE579" s="23"/>
    </row>
    <row r="580" spans="1:31" ht="15" customHeight="1">
      <c r="A580" s="13"/>
      <c r="B580" s="13"/>
      <c r="C580" s="15"/>
      <c r="D580" s="15"/>
      <c r="E580" s="185"/>
      <c r="F580" s="199"/>
      <c r="G580" s="17"/>
      <c r="H580" s="185"/>
      <c r="I580" s="185"/>
      <c r="J580" s="185"/>
      <c r="K580" s="185"/>
      <c r="L580" s="48"/>
      <c r="M580" s="14"/>
      <c r="N580" s="199"/>
      <c r="O580" s="185"/>
      <c r="P580" s="48"/>
      <c r="Q580" s="292"/>
      <c r="R580" s="243"/>
      <c r="S580" s="217"/>
      <c r="T580" s="102"/>
      <c r="U580" s="102"/>
      <c r="V580" s="29"/>
      <c r="W580" s="22"/>
      <c r="X580" s="22"/>
      <c r="Y580" s="185"/>
      <c r="Z580" s="20"/>
      <c r="AA580" s="194"/>
      <c r="AB580" s="199"/>
      <c r="AC580" s="199"/>
      <c r="AD580" s="223"/>
      <c r="AE580" s="23"/>
    </row>
    <row r="581" spans="1:31" ht="15" customHeight="1">
      <c r="A581" s="13"/>
      <c r="B581" s="13"/>
      <c r="C581" s="15"/>
      <c r="D581" s="15"/>
      <c r="E581" s="62"/>
      <c r="F581" s="200"/>
      <c r="G581" s="17"/>
      <c r="H581" s="197"/>
      <c r="I581" s="26"/>
      <c r="J581" s="192"/>
      <c r="K581" s="192"/>
      <c r="L581" s="48"/>
      <c r="M581" s="14"/>
      <c r="N581" s="200"/>
      <c r="O581" s="27"/>
      <c r="P581" s="37"/>
      <c r="Q581" s="228"/>
      <c r="R581" s="229"/>
      <c r="S581" s="217"/>
      <c r="T581" s="102"/>
      <c r="U581" s="102"/>
      <c r="V581" s="29"/>
      <c r="W581" s="22"/>
      <c r="X581" s="22"/>
      <c r="Y581" s="198"/>
      <c r="Z581" s="20"/>
      <c r="AA581" s="204"/>
      <c r="AB581" s="200"/>
      <c r="AC581" s="200"/>
      <c r="AD581" s="223"/>
      <c r="AE581" s="23"/>
    </row>
    <row r="582" spans="1:31" ht="15" customHeight="1">
      <c r="A582" s="13"/>
      <c r="B582" s="13"/>
      <c r="C582" s="15"/>
      <c r="D582" s="15"/>
      <c r="E582" s="14"/>
      <c r="F582" s="200"/>
      <c r="G582" s="17"/>
      <c r="H582" s="197"/>
      <c r="I582" s="26"/>
      <c r="J582" s="192"/>
      <c r="K582" s="192"/>
      <c r="L582" s="48"/>
      <c r="M582" s="14"/>
      <c r="N582" s="199"/>
      <c r="O582" s="27"/>
      <c r="P582" s="37"/>
      <c r="Q582" s="228"/>
      <c r="R582" s="229"/>
      <c r="S582" s="217"/>
      <c r="T582" s="102"/>
      <c r="U582" s="102"/>
      <c r="V582" s="29"/>
      <c r="W582" s="22"/>
      <c r="X582" s="22"/>
      <c r="Y582" s="185"/>
      <c r="Z582" s="20"/>
      <c r="AA582" s="249"/>
      <c r="AB582" s="199"/>
      <c r="AC582" s="199"/>
      <c r="AD582" s="223"/>
      <c r="AE582" s="23"/>
    </row>
    <row r="583" spans="1:31" ht="15" customHeight="1">
      <c r="A583" s="13"/>
      <c r="B583" s="13"/>
      <c r="C583" s="15"/>
      <c r="D583" s="15"/>
      <c r="E583" s="185"/>
      <c r="F583" s="199"/>
      <c r="G583" s="17"/>
      <c r="H583" s="185"/>
      <c r="I583" s="185"/>
      <c r="J583" s="185"/>
      <c r="K583" s="185"/>
      <c r="L583" s="48"/>
      <c r="M583" s="14"/>
      <c r="N583" s="199"/>
      <c r="O583" s="185"/>
      <c r="P583" s="294"/>
      <c r="Q583" s="292"/>
      <c r="R583" s="243"/>
      <c r="S583" s="217"/>
      <c r="T583" s="102"/>
      <c r="U583" s="102"/>
      <c r="V583" s="29"/>
      <c r="W583" s="22"/>
      <c r="X583" s="22"/>
      <c r="Y583" s="185"/>
      <c r="Z583" s="20"/>
      <c r="AA583" s="194"/>
      <c r="AB583" s="199"/>
      <c r="AC583" s="199"/>
      <c r="AD583" s="223"/>
      <c r="AE583" s="23"/>
    </row>
    <row r="584" spans="1:31" ht="15" customHeight="1">
      <c r="A584" s="13"/>
      <c r="B584" s="13"/>
      <c r="C584" s="15"/>
      <c r="D584" s="15"/>
      <c r="E584" s="48"/>
      <c r="F584" s="200"/>
      <c r="G584" s="17"/>
      <c r="H584" s="166"/>
      <c r="I584" s="167"/>
      <c r="J584" s="167"/>
      <c r="K584" s="167"/>
      <c r="L584" s="48"/>
      <c r="M584" s="14"/>
      <c r="N584" s="199"/>
      <c r="O584" s="27"/>
      <c r="P584" s="37"/>
      <c r="Q584" s="176"/>
      <c r="R584" s="229"/>
      <c r="S584" s="217"/>
      <c r="T584" s="102"/>
      <c r="U584" s="102"/>
      <c r="V584" s="29"/>
      <c r="W584" s="218"/>
      <c r="X584" s="218"/>
      <c r="Y584" s="185"/>
      <c r="Z584" s="20"/>
      <c r="AA584" s="249"/>
      <c r="AB584" s="199"/>
      <c r="AC584" s="199"/>
      <c r="AD584" s="223"/>
      <c r="AE584" s="23"/>
    </row>
    <row r="585" spans="1:31" ht="15" customHeight="1">
      <c r="A585" s="13"/>
      <c r="B585" s="13"/>
      <c r="C585" s="15"/>
      <c r="D585" s="15"/>
      <c r="E585" s="48"/>
      <c r="F585" s="200"/>
      <c r="G585" s="17"/>
      <c r="H585" s="166"/>
      <c r="I585" s="167"/>
      <c r="J585" s="167"/>
      <c r="K585" s="167"/>
      <c r="L585" s="48"/>
      <c r="M585" s="14"/>
      <c r="N585" s="199"/>
      <c r="O585" s="197"/>
      <c r="P585" s="48"/>
      <c r="Q585" s="248"/>
      <c r="R585" s="243"/>
      <c r="S585" s="217"/>
      <c r="T585" s="102"/>
      <c r="U585" s="102"/>
      <c r="V585" s="29"/>
      <c r="W585" s="218"/>
      <c r="X585" s="218"/>
      <c r="Y585" s="185"/>
      <c r="Z585" s="20"/>
      <c r="AA585" s="249"/>
      <c r="AB585" s="199"/>
      <c r="AC585" s="199"/>
      <c r="AD585" s="223"/>
      <c r="AE585" s="23"/>
    </row>
    <row r="586" spans="1:31" ht="15" customHeight="1">
      <c r="A586" s="13"/>
      <c r="B586" s="13"/>
      <c r="C586" s="15"/>
      <c r="D586" s="15"/>
      <c r="E586" s="14"/>
      <c r="F586" s="200"/>
      <c r="G586" s="17"/>
      <c r="H586" s="166"/>
      <c r="I586" s="167"/>
      <c r="J586" s="167"/>
      <c r="K586" s="167"/>
      <c r="L586" s="48"/>
      <c r="M586" s="14"/>
      <c r="N586" s="199"/>
      <c r="O586" s="197"/>
      <c r="P586" s="48"/>
      <c r="Q586" s="248"/>
      <c r="R586" s="229"/>
      <c r="S586" s="217"/>
      <c r="T586" s="102"/>
      <c r="U586" s="102"/>
      <c r="V586" s="29"/>
      <c r="W586" s="218"/>
      <c r="X586" s="218"/>
      <c r="Y586" s="185"/>
      <c r="Z586" s="20"/>
      <c r="AA586" s="249"/>
      <c r="AB586" s="199"/>
      <c r="AC586" s="199"/>
      <c r="AD586" s="223"/>
      <c r="AE586" s="23"/>
    </row>
    <row r="587" spans="1:31" ht="15" customHeight="1">
      <c r="A587" s="13"/>
      <c r="B587" s="13"/>
      <c r="C587" s="15"/>
      <c r="D587" s="15"/>
      <c r="E587" s="185"/>
      <c r="F587" s="199"/>
      <c r="G587" s="17"/>
      <c r="H587" s="170"/>
      <c r="I587" s="170"/>
      <c r="J587" s="170"/>
      <c r="K587" s="170"/>
      <c r="L587" s="48"/>
      <c r="M587" s="14"/>
      <c r="N587" s="199"/>
      <c r="O587" s="185"/>
      <c r="P587" s="48"/>
      <c r="Q587" s="306"/>
      <c r="R587" s="243"/>
      <c r="S587" s="217"/>
      <c r="T587" s="102"/>
      <c r="U587" s="102"/>
      <c r="V587" s="29"/>
      <c r="W587" s="218"/>
      <c r="X587" s="218"/>
      <c r="Y587" s="185"/>
      <c r="Z587" s="20"/>
      <c r="AA587" s="193"/>
      <c r="AB587" s="199"/>
      <c r="AC587" s="199"/>
      <c r="AD587" s="223"/>
      <c r="AE587" s="23"/>
    </row>
    <row r="588" spans="1:31" ht="15" customHeight="1">
      <c r="A588" s="13"/>
      <c r="B588" s="13"/>
      <c r="C588" s="15"/>
      <c r="D588" s="15"/>
      <c r="E588" s="185"/>
      <c r="F588" s="199"/>
      <c r="G588" s="17"/>
      <c r="H588" s="170"/>
      <c r="I588" s="170"/>
      <c r="J588" s="170"/>
      <c r="K588" s="170"/>
      <c r="L588" s="48"/>
      <c r="M588" s="14"/>
      <c r="N588" s="199"/>
      <c r="O588" s="185"/>
      <c r="P588" s="48"/>
      <c r="Q588" s="306"/>
      <c r="R588" s="243"/>
      <c r="S588" s="217"/>
      <c r="T588" s="102"/>
      <c r="U588" s="102"/>
      <c r="V588" s="29"/>
      <c r="W588" s="218"/>
      <c r="X588" s="218"/>
      <c r="Y588" s="185"/>
      <c r="Z588" s="20"/>
      <c r="AA588" s="194"/>
      <c r="AB588" s="199"/>
      <c r="AC588" s="199"/>
      <c r="AD588" s="223"/>
      <c r="AE588" s="23"/>
    </row>
    <row r="589" spans="1:31" ht="15" customHeight="1">
      <c r="A589" s="13"/>
      <c r="B589" s="13"/>
      <c r="C589" s="15"/>
      <c r="D589" s="15"/>
      <c r="E589" s="14"/>
      <c r="F589" s="200"/>
      <c r="G589" s="17"/>
      <c r="H589" s="166"/>
      <c r="I589" s="167"/>
      <c r="J589" s="167"/>
      <c r="K589" s="167"/>
      <c r="L589" s="48"/>
      <c r="M589" s="14"/>
      <c r="N589" s="200"/>
      <c r="O589" s="192"/>
      <c r="P589" s="48"/>
      <c r="Q589" s="176"/>
      <c r="R589" s="229"/>
      <c r="S589" s="217"/>
      <c r="T589" s="102"/>
      <c r="U589" s="102"/>
      <c r="V589" s="29"/>
      <c r="W589" s="218"/>
      <c r="X589" s="218"/>
      <c r="Y589" s="198"/>
      <c r="Z589" s="20"/>
      <c r="AA589" s="230"/>
      <c r="AB589" s="200"/>
      <c r="AC589" s="200"/>
      <c r="AD589" s="223"/>
      <c r="AE589" s="23"/>
    </row>
    <row r="590" spans="1:31" ht="15" customHeight="1">
      <c r="A590" s="13"/>
      <c r="B590" s="13"/>
      <c r="C590" s="15"/>
      <c r="D590" s="15"/>
      <c r="E590" s="14"/>
      <c r="F590" s="200"/>
      <c r="G590" s="17"/>
      <c r="H590" s="180"/>
      <c r="I590" s="167"/>
      <c r="J590" s="167"/>
      <c r="K590" s="167"/>
      <c r="L590" s="48"/>
      <c r="M590" s="14"/>
      <c r="N590" s="200"/>
      <c r="O590" s="27"/>
      <c r="P590" s="37"/>
      <c r="Q590" s="176"/>
      <c r="R590" s="229"/>
      <c r="S590" s="217"/>
      <c r="T590" s="102"/>
      <c r="U590" s="102"/>
      <c r="V590" s="29"/>
      <c r="W590" s="218"/>
      <c r="X590" s="218"/>
      <c r="Y590" s="198"/>
      <c r="Z590" s="20"/>
      <c r="AA590" s="230"/>
      <c r="AB590" s="200"/>
      <c r="AC590" s="200"/>
      <c r="AD590" s="223"/>
      <c r="AE590" s="23"/>
    </row>
    <row r="591" spans="1:31" ht="15" customHeight="1">
      <c r="A591" s="13"/>
      <c r="B591" s="13"/>
      <c r="C591" s="15"/>
      <c r="D591" s="15"/>
      <c r="E591" s="62"/>
      <c r="F591" s="199"/>
      <c r="G591" s="17"/>
      <c r="H591" s="166"/>
      <c r="I591" s="166"/>
      <c r="J591" s="166"/>
      <c r="K591" s="166"/>
      <c r="L591" s="48"/>
      <c r="M591" s="14"/>
      <c r="N591" s="199"/>
      <c r="O591" s="197"/>
      <c r="P591" s="48"/>
      <c r="Q591" s="242"/>
      <c r="R591" s="243"/>
      <c r="S591" s="217"/>
      <c r="T591" s="102"/>
      <c r="U591" s="102"/>
      <c r="V591" s="29"/>
      <c r="W591" s="218"/>
      <c r="X591" s="218"/>
      <c r="Y591" s="185"/>
      <c r="Z591" s="20"/>
      <c r="AA591" s="206"/>
      <c r="AB591" s="199"/>
      <c r="AC591" s="199"/>
      <c r="AD591" s="223"/>
      <c r="AE591" s="23"/>
    </row>
    <row r="592" spans="1:31" ht="15" customHeight="1">
      <c r="A592" s="13"/>
      <c r="B592" s="13"/>
      <c r="C592" s="15"/>
      <c r="D592" s="15"/>
      <c r="E592" s="185"/>
      <c r="F592" s="199"/>
      <c r="G592" s="17"/>
      <c r="H592" s="170"/>
      <c r="I592" s="170"/>
      <c r="J592" s="170"/>
      <c r="K592" s="170"/>
      <c r="L592" s="48"/>
      <c r="M592" s="14"/>
      <c r="N592" s="199"/>
      <c r="O592" s="185"/>
      <c r="P592" s="48"/>
      <c r="Q592" s="306"/>
      <c r="R592" s="243"/>
      <c r="S592" s="217"/>
      <c r="T592" s="102"/>
      <c r="U592" s="102"/>
      <c r="V592" s="29"/>
      <c r="W592" s="218"/>
      <c r="X592" s="218"/>
      <c r="Y592" s="185"/>
      <c r="Z592" s="20"/>
      <c r="AA592" s="194"/>
      <c r="AB592" s="199"/>
      <c r="AC592" s="199"/>
      <c r="AD592" s="223"/>
      <c r="AE592" s="23"/>
    </row>
    <row r="593" spans="1:31" ht="15" customHeight="1">
      <c r="A593" s="13"/>
      <c r="B593" s="13"/>
      <c r="C593" s="15"/>
      <c r="D593" s="15"/>
      <c r="E593" s="185"/>
      <c r="F593" s="199"/>
      <c r="G593" s="17"/>
      <c r="H593" s="170"/>
      <c r="I593" s="172"/>
      <c r="J593" s="172"/>
      <c r="K593" s="172"/>
      <c r="L593" s="48"/>
      <c r="M593" s="14"/>
      <c r="N593" s="199"/>
      <c r="O593" s="185"/>
      <c r="P593" s="48"/>
      <c r="Q593" s="306"/>
      <c r="R593" s="243"/>
      <c r="S593" s="217"/>
      <c r="T593" s="102"/>
      <c r="U593" s="102"/>
      <c r="V593" s="29"/>
      <c r="W593" s="218"/>
      <c r="X593" s="218"/>
      <c r="Y593" s="185"/>
      <c r="Z593" s="20"/>
      <c r="AA593" s="194"/>
      <c r="AB593" s="199"/>
      <c r="AC593" s="199"/>
      <c r="AD593" s="223"/>
      <c r="AE593" s="23"/>
    </row>
    <row r="594" spans="1:31" ht="15" customHeight="1">
      <c r="A594" s="13"/>
      <c r="B594" s="13"/>
      <c r="C594" s="15"/>
      <c r="D594" s="15"/>
      <c r="E594" s="18"/>
      <c r="F594" s="199"/>
      <c r="G594" s="17"/>
      <c r="H594" s="170"/>
      <c r="I594" s="172"/>
      <c r="J594" s="172"/>
      <c r="K594" s="172"/>
      <c r="L594" s="48"/>
      <c r="M594" s="14"/>
      <c r="N594" s="199"/>
      <c r="O594" s="185"/>
      <c r="P594" s="48"/>
      <c r="Q594" s="306"/>
      <c r="R594" s="243"/>
      <c r="S594" s="217"/>
      <c r="T594" s="102"/>
      <c r="U594" s="102"/>
      <c r="V594" s="29"/>
      <c r="W594" s="218"/>
      <c r="X594" s="218"/>
      <c r="Y594" s="185"/>
      <c r="Z594" s="20"/>
      <c r="AA594" s="194"/>
      <c r="AB594" s="199"/>
      <c r="AC594" s="199"/>
      <c r="AD594" s="223"/>
      <c r="AE594" s="23"/>
    </row>
    <row r="595" spans="1:31" ht="15" customHeight="1">
      <c r="A595" s="13"/>
      <c r="B595" s="13"/>
      <c r="C595" s="15"/>
      <c r="D595" s="15"/>
      <c r="E595" s="185"/>
      <c r="F595" s="199"/>
      <c r="G595" s="17"/>
      <c r="H595" s="170"/>
      <c r="I595" s="172"/>
      <c r="J595" s="172"/>
      <c r="K595" s="172"/>
      <c r="L595" s="48"/>
      <c r="M595" s="14"/>
      <c r="N595" s="199"/>
      <c r="O595" s="27"/>
      <c r="P595" s="37"/>
      <c r="Q595" s="306"/>
      <c r="R595" s="243"/>
      <c r="S595" s="217"/>
      <c r="T595" s="102"/>
      <c r="U595" s="102"/>
      <c r="V595" s="29"/>
      <c r="W595" s="218"/>
      <c r="X595" s="218"/>
      <c r="Y595" s="185"/>
      <c r="Z595" s="20"/>
      <c r="AA595" s="194"/>
      <c r="AB595" s="199"/>
      <c r="AC595" s="199"/>
      <c r="AD595" s="223"/>
      <c r="AE595" s="23"/>
    </row>
    <row r="596" spans="1:31" ht="15" customHeight="1">
      <c r="A596" s="13"/>
      <c r="B596" s="13"/>
      <c r="C596" s="15"/>
      <c r="D596" s="15"/>
      <c r="E596" s="14"/>
      <c r="F596" s="200"/>
      <c r="G596" s="17"/>
      <c r="H596" s="166"/>
      <c r="I596" s="177"/>
      <c r="J596" s="177"/>
      <c r="K596" s="177"/>
      <c r="L596" s="48"/>
      <c r="M596" s="14"/>
      <c r="N596" s="200"/>
      <c r="O596" s="27"/>
      <c r="P596" s="37"/>
      <c r="Q596" s="176"/>
      <c r="R596" s="229"/>
      <c r="S596" s="217"/>
      <c r="T596" s="102"/>
      <c r="U596" s="102"/>
      <c r="V596" s="29"/>
      <c r="W596" s="218"/>
      <c r="X596" s="218"/>
      <c r="Y596" s="198"/>
      <c r="Z596" s="20"/>
      <c r="AA596" s="230"/>
      <c r="AB596" s="200"/>
      <c r="AC596" s="200"/>
      <c r="AD596" s="223"/>
      <c r="AE596" s="23"/>
    </row>
    <row r="597" spans="1:31" ht="15" customHeight="1">
      <c r="A597" s="13"/>
      <c r="B597" s="13"/>
      <c r="C597" s="15"/>
      <c r="D597" s="15"/>
      <c r="E597" s="62"/>
      <c r="F597" s="296"/>
      <c r="G597" s="17"/>
      <c r="H597" s="166"/>
      <c r="I597" s="169"/>
      <c r="J597" s="169"/>
      <c r="K597" s="169"/>
      <c r="L597" s="48"/>
      <c r="M597" s="14"/>
      <c r="N597" s="199"/>
      <c r="O597" s="27"/>
      <c r="P597" s="37"/>
      <c r="Q597" s="168"/>
      <c r="R597" s="304"/>
      <c r="S597" s="217"/>
      <c r="T597" s="102"/>
      <c r="U597" s="102"/>
      <c r="V597" s="29"/>
      <c r="W597" s="218"/>
      <c r="X597" s="218"/>
      <c r="Y597" s="185"/>
      <c r="Z597" s="20"/>
      <c r="AA597" s="249"/>
      <c r="AB597" s="199"/>
      <c r="AC597" s="199"/>
      <c r="AD597" s="223"/>
      <c r="AE597" s="23"/>
    </row>
    <row r="598" spans="1:31" ht="15" customHeight="1">
      <c r="A598" s="13"/>
      <c r="B598" s="13"/>
      <c r="C598" s="15"/>
      <c r="D598" s="15"/>
      <c r="E598" s="62"/>
      <c r="F598" s="200"/>
      <c r="G598" s="17"/>
      <c r="H598" s="166"/>
      <c r="I598" s="307"/>
      <c r="J598" s="177"/>
      <c r="K598" s="177"/>
      <c r="L598" s="48"/>
      <c r="M598" s="14"/>
      <c r="N598" s="199"/>
      <c r="O598" s="32"/>
      <c r="P598" s="197"/>
      <c r="Q598" s="248"/>
      <c r="R598" s="229"/>
      <c r="S598" s="217"/>
      <c r="T598" s="102"/>
      <c r="U598" s="102"/>
      <c r="V598" s="29"/>
      <c r="W598" s="218"/>
      <c r="X598" s="218"/>
      <c r="Y598" s="185"/>
      <c r="Z598" s="20"/>
      <c r="AA598" s="249"/>
      <c r="AB598" s="199"/>
      <c r="AC598" s="199"/>
      <c r="AD598" s="223"/>
      <c r="AE598" s="23"/>
    </row>
    <row r="599" spans="1:31" ht="15" customHeight="1">
      <c r="A599" s="13"/>
      <c r="B599" s="13"/>
      <c r="C599" s="15"/>
      <c r="D599" s="15"/>
      <c r="E599" s="185"/>
      <c r="F599" s="199"/>
      <c r="G599" s="17"/>
      <c r="H599" s="170"/>
      <c r="I599" s="172"/>
      <c r="J599" s="172"/>
      <c r="K599" s="172"/>
      <c r="L599" s="48"/>
      <c r="M599" s="14"/>
      <c r="N599" s="199"/>
      <c r="O599" s="185"/>
      <c r="P599" s="48"/>
      <c r="Q599" s="306"/>
      <c r="R599" s="243"/>
      <c r="S599" s="217"/>
      <c r="T599" s="102"/>
      <c r="U599" s="102"/>
      <c r="V599" s="29"/>
      <c r="W599" s="218"/>
      <c r="X599" s="218"/>
      <c r="Y599" s="185"/>
      <c r="Z599" s="20"/>
      <c r="AA599" s="194"/>
      <c r="AB599" s="199"/>
      <c r="AC599" s="199"/>
      <c r="AD599" s="223"/>
      <c r="AE599" s="23"/>
    </row>
    <row r="600" spans="1:31" ht="15" customHeight="1">
      <c r="A600" s="13"/>
      <c r="B600" s="13"/>
      <c r="C600" s="15"/>
      <c r="D600" s="15"/>
      <c r="E600" s="62"/>
      <c r="F600" s="200"/>
      <c r="G600" s="17"/>
      <c r="H600" s="166"/>
      <c r="I600" s="307"/>
      <c r="J600" s="177"/>
      <c r="K600" s="177"/>
      <c r="L600" s="48"/>
      <c r="M600" s="14"/>
      <c r="N600" s="199"/>
      <c r="O600" s="27"/>
      <c r="P600" s="37"/>
      <c r="Q600" s="176"/>
      <c r="R600" s="229"/>
      <c r="S600" s="217"/>
      <c r="T600" s="102"/>
      <c r="U600" s="102"/>
      <c r="V600" s="29"/>
      <c r="W600" s="218"/>
      <c r="X600" s="218"/>
      <c r="Y600" s="185"/>
      <c r="Z600" s="20"/>
      <c r="AA600" s="194"/>
      <c r="AB600" s="199"/>
      <c r="AC600" s="199"/>
      <c r="AD600" s="223"/>
      <c r="AE600" s="23"/>
    </row>
    <row r="601" spans="1:31" ht="15" customHeight="1">
      <c r="A601" s="13"/>
      <c r="B601" s="13"/>
      <c r="C601" s="15"/>
      <c r="D601" s="15"/>
      <c r="E601" s="312"/>
      <c r="F601" s="313"/>
      <c r="G601" s="17"/>
      <c r="H601" s="178"/>
      <c r="I601" s="307"/>
      <c r="J601" s="179"/>
      <c r="K601" s="179"/>
      <c r="L601" s="48"/>
      <c r="M601" s="14"/>
      <c r="N601" s="313"/>
      <c r="O601" s="314"/>
      <c r="P601" s="48"/>
      <c r="Q601" s="351"/>
      <c r="R601" s="216"/>
      <c r="S601" s="217"/>
      <c r="T601" s="102"/>
      <c r="U601" s="102"/>
      <c r="V601" s="29"/>
      <c r="W601" s="218"/>
      <c r="X601" s="218"/>
      <c r="Y601" s="314"/>
      <c r="Z601" s="20"/>
      <c r="AA601" s="316"/>
      <c r="AB601" s="313"/>
      <c r="AC601" s="313"/>
      <c r="AD601" s="223"/>
      <c r="AE601" s="23"/>
    </row>
    <row r="602" spans="1:31" ht="15" customHeight="1">
      <c r="A602" s="13"/>
      <c r="B602" s="13"/>
      <c r="C602" s="15"/>
      <c r="D602" s="15"/>
      <c r="E602" s="185"/>
      <c r="F602" s="199"/>
      <c r="G602" s="17"/>
      <c r="H602" s="170"/>
      <c r="I602" s="172"/>
      <c r="J602" s="172"/>
      <c r="K602" s="172"/>
      <c r="L602" s="48"/>
      <c r="M602" s="14"/>
      <c r="N602" s="199"/>
      <c r="O602" s="32"/>
      <c r="P602" s="18"/>
      <c r="Q602" s="306"/>
      <c r="R602" s="243"/>
      <c r="S602" s="217"/>
      <c r="T602" s="102"/>
      <c r="U602" s="102"/>
      <c r="V602" s="29"/>
      <c r="W602" s="218"/>
      <c r="X602" s="218"/>
      <c r="Y602" s="185"/>
      <c r="Z602" s="20"/>
      <c r="AA602" s="194"/>
      <c r="AB602" s="199"/>
      <c r="AC602" s="199"/>
      <c r="AD602" s="223"/>
      <c r="AE602" s="23"/>
    </row>
    <row r="603" spans="1:31" ht="15" customHeight="1">
      <c r="A603" s="13"/>
      <c r="B603" s="13"/>
      <c r="C603" s="15"/>
      <c r="D603" s="15"/>
      <c r="E603" s="14"/>
      <c r="F603" s="200"/>
      <c r="G603" s="17"/>
      <c r="H603" s="166"/>
      <c r="I603" s="177"/>
      <c r="J603" s="177"/>
      <c r="K603" s="192"/>
      <c r="L603" s="48"/>
      <c r="M603" s="14"/>
      <c r="N603" s="199"/>
      <c r="O603" s="27"/>
      <c r="P603" s="37"/>
      <c r="Q603" s="176"/>
      <c r="R603" s="229"/>
      <c r="S603" s="217"/>
      <c r="T603" s="102"/>
      <c r="U603" s="102"/>
      <c r="V603" s="29"/>
      <c r="W603" s="218"/>
      <c r="X603" s="218"/>
      <c r="Y603" s="185"/>
      <c r="Z603" s="20"/>
      <c r="AA603" s="194"/>
      <c r="AB603" s="199"/>
      <c r="AC603" s="199"/>
      <c r="AD603" s="223"/>
      <c r="AE603" s="23"/>
    </row>
    <row r="604" spans="1:31" ht="15" customHeight="1">
      <c r="A604" s="13"/>
      <c r="B604" s="13"/>
      <c r="C604" s="15"/>
      <c r="D604" s="15"/>
      <c r="E604" s="14"/>
      <c r="F604" s="200"/>
      <c r="G604" s="17"/>
      <c r="H604" s="166"/>
      <c r="I604" s="177"/>
      <c r="J604" s="177"/>
      <c r="K604" s="192"/>
      <c r="L604" s="48"/>
      <c r="M604" s="14"/>
      <c r="N604" s="199"/>
      <c r="O604" s="32"/>
      <c r="P604" s="197"/>
      <c r="Q604" s="248"/>
      <c r="R604" s="229"/>
      <c r="S604" s="217"/>
      <c r="T604" s="102"/>
      <c r="U604" s="102"/>
      <c r="V604" s="29"/>
      <c r="W604" s="218"/>
      <c r="X604" s="218"/>
      <c r="Y604" s="185"/>
      <c r="Z604" s="20"/>
      <c r="AA604" s="249"/>
      <c r="AB604" s="199"/>
      <c r="AC604" s="199"/>
      <c r="AD604" s="223"/>
      <c r="AE604" s="23"/>
    </row>
    <row r="605" spans="1:31" ht="15" customHeight="1">
      <c r="A605" s="13"/>
      <c r="B605" s="13"/>
      <c r="C605" s="15"/>
      <c r="D605" s="15"/>
      <c r="E605" s="62"/>
      <c r="F605" s="200"/>
      <c r="G605" s="17"/>
      <c r="H605" s="166"/>
      <c r="I605" s="177"/>
      <c r="J605" s="177"/>
      <c r="K605" s="79"/>
      <c r="L605" s="48"/>
      <c r="M605" s="14"/>
      <c r="N605" s="199"/>
      <c r="O605" s="32"/>
      <c r="P605" s="18"/>
      <c r="Q605" s="248"/>
      <c r="R605" s="229"/>
      <c r="S605" s="217"/>
      <c r="T605" s="102"/>
      <c r="U605" s="102"/>
      <c r="V605" s="29"/>
      <c r="W605" s="218"/>
      <c r="X605" s="218"/>
      <c r="Y605" s="185"/>
      <c r="Z605" s="20"/>
      <c r="AA605" s="249"/>
      <c r="AB605" s="199"/>
      <c r="AC605" s="199"/>
      <c r="AD605" s="223"/>
      <c r="AE605" s="23"/>
    </row>
    <row r="606" spans="1:31" ht="15" customHeight="1">
      <c r="A606" s="13"/>
      <c r="B606" s="13"/>
      <c r="C606" s="15"/>
      <c r="D606" s="15"/>
      <c r="E606" s="185"/>
      <c r="F606" s="199"/>
      <c r="G606" s="17"/>
      <c r="H606" s="170"/>
      <c r="I606" s="172"/>
      <c r="J606" s="172"/>
      <c r="K606" s="172"/>
      <c r="L606" s="48"/>
      <c r="M606" s="14"/>
      <c r="N606" s="199"/>
      <c r="O606" s="32"/>
      <c r="P606" s="18"/>
      <c r="Q606" s="306"/>
      <c r="R606" s="243"/>
      <c r="S606" s="217"/>
      <c r="T606" s="102"/>
      <c r="U606" s="102"/>
      <c r="V606" s="29"/>
      <c r="W606" s="218"/>
      <c r="X606" s="218"/>
      <c r="Y606" s="185"/>
      <c r="Z606" s="20"/>
      <c r="AA606" s="194"/>
      <c r="AB606" s="199"/>
      <c r="AC606" s="199"/>
      <c r="AD606" s="223"/>
      <c r="AE606" s="23"/>
    </row>
    <row r="607" spans="1:31" ht="15" customHeight="1">
      <c r="A607" s="13"/>
      <c r="B607" s="13"/>
      <c r="C607" s="15"/>
      <c r="D607" s="15"/>
      <c r="E607" s="62"/>
      <c r="F607" s="199"/>
      <c r="G607" s="17"/>
      <c r="H607" s="166"/>
      <c r="I607" s="169"/>
      <c r="J607" s="169"/>
      <c r="K607" s="169"/>
      <c r="L607" s="48"/>
      <c r="M607" s="14"/>
      <c r="N607" s="199"/>
      <c r="O607" s="185"/>
      <c r="P607" s="48"/>
      <c r="Q607" s="242"/>
      <c r="R607" s="243"/>
      <c r="S607" s="217"/>
      <c r="T607" s="102"/>
      <c r="U607" s="102"/>
      <c r="V607" s="29"/>
      <c r="W607" s="218"/>
      <c r="X607" s="218"/>
      <c r="Y607" s="185"/>
      <c r="Z607" s="20"/>
      <c r="AA607" s="194"/>
      <c r="AB607" s="199"/>
      <c r="AC607" s="199"/>
      <c r="AD607" s="223"/>
      <c r="AE607" s="23"/>
    </row>
    <row r="608" spans="1:31" ht="15" customHeight="1">
      <c r="A608" s="13"/>
      <c r="B608" s="13"/>
      <c r="C608" s="15"/>
      <c r="D608" s="15"/>
      <c r="E608" s="48"/>
      <c r="F608" s="200"/>
      <c r="G608" s="17"/>
      <c r="H608" s="166"/>
      <c r="I608" s="177"/>
      <c r="J608" s="177"/>
      <c r="K608" s="177"/>
      <c r="L608" s="48"/>
      <c r="M608" s="14"/>
      <c r="N608" s="199"/>
      <c r="O608" s="27"/>
      <c r="P608" s="37"/>
      <c r="Q608" s="176"/>
      <c r="R608" s="229"/>
      <c r="S608" s="217"/>
      <c r="T608" s="102"/>
      <c r="U608" s="102"/>
      <c r="V608" s="29"/>
      <c r="W608" s="218"/>
      <c r="X608" s="218"/>
      <c r="Y608" s="185"/>
      <c r="Z608" s="20"/>
      <c r="AA608" s="249"/>
      <c r="AB608" s="199"/>
      <c r="AC608" s="199"/>
      <c r="AD608" s="223"/>
      <c r="AE608" s="23"/>
    </row>
    <row r="609" spans="1:31" ht="15" customHeight="1">
      <c r="A609" s="13"/>
      <c r="B609" s="13"/>
      <c r="C609" s="15"/>
      <c r="D609" s="15"/>
      <c r="E609" s="62"/>
      <c r="F609" s="199"/>
      <c r="G609" s="17"/>
      <c r="H609" s="170"/>
      <c r="I609" s="172"/>
      <c r="J609" s="172"/>
      <c r="K609" s="172"/>
      <c r="L609" s="48"/>
      <c r="M609" s="14"/>
      <c r="N609" s="199"/>
      <c r="O609" s="27"/>
      <c r="P609" s="37"/>
      <c r="Q609" s="306"/>
      <c r="R609" s="243"/>
      <c r="S609" s="217"/>
      <c r="T609" s="102"/>
      <c r="U609" s="102"/>
      <c r="V609" s="29"/>
      <c r="W609" s="218"/>
      <c r="X609" s="218"/>
      <c r="Y609" s="185"/>
      <c r="Z609" s="20"/>
      <c r="AA609" s="194"/>
      <c r="AB609" s="199"/>
      <c r="AC609" s="199"/>
      <c r="AD609" s="223"/>
      <c r="AE609" s="23"/>
    </row>
    <row r="610" spans="1:31" ht="15" customHeight="1">
      <c r="A610" s="13"/>
      <c r="B610" s="13"/>
      <c r="C610" s="15"/>
      <c r="D610" s="15"/>
      <c r="E610" s="185"/>
      <c r="F610" s="199"/>
      <c r="G610" s="17"/>
      <c r="H610" s="170"/>
      <c r="I610" s="172"/>
      <c r="J610" s="172"/>
      <c r="K610" s="172"/>
      <c r="L610" s="48"/>
      <c r="M610" s="14"/>
      <c r="N610" s="199"/>
      <c r="O610" s="32"/>
      <c r="P610" s="18"/>
      <c r="Q610" s="306"/>
      <c r="R610" s="243"/>
      <c r="S610" s="217"/>
      <c r="T610" s="102"/>
      <c r="U610" s="102"/>
      <c r="V610" s="29"/>
      <c r="W610" s="218"/>
      <c r="X610" s="218"/>
      <c r="Y610" s="185"/>
      <c r="Z610" s="20"/>
      <c r="AA610" s="194"/>
      <c r="AB610" s="199"/>
      <c r="AC610" s="199"/>
      <c r="AD610" s="223"/>
      <c r="AE610" s="23"/>
    </row>
    <row r="611" spans="1:31" ht="15" customHeight="1">
      <c r="A611" s="13"/>
      <c r="B611" s="13"/>
      <c r="C611" s="15"/>
      <c r="D611" s="15"/>
      <c r="E611" s="198"/>
      <c r="F611" s="200"/>
      <c r="G611" s="17"/>
      <c r="H611" s="166"/>
      <c r="I611" s="177"/>
      <c r="J611" s="177"/>
      <c r="K611" s="177"/>
      <c r="L611" s="48"/>
      <c r="M611" s="14"/>
      <c r="N611" s="200"/>
      <c r="O611" s="32"/>
      <c r="P611" s="198"/>
      <c r="Q611" s="248"/>
      <c r="R611" s="229"/>
      <c r="S611" s="217"/>
      <c r="T611" s="102"/>
      <c r="U611" s="102"/>
      <c r="V611" s="29"/>
      <c r="W611" s="218"/>
      <c r="X611" s="218"/>
      <c r="Y611" s="198"/>
      <c r="Z611" s="20"/>
      <c r="AA611" s="204"/>
      <c r="AB611" s="200"/>
      <c r="AC611" s="272"/>
      <c r="AD611" s="305"/>
      <c r="AE611" s="23"/>
    </row>
    <row r="612" spans="1:31" ht="15" customHeight="1">
      <c r="A612" s="13"/>
      <c r="B612" s="13"/>
      <c r="C612" s="15"/>
      <c r="D612" s="15"/>
      <c r="E612" s="14"/>
      <c r="F612" s="296"/>
      <c r="G612" s="17"/>
      <c r="H612" s="187"/>
      <c r="I612" s="349"/>
      <c r="J612" s="349"/>
      <c r="K612" s="349"/>
      <c r="L612" s="48"/>
      <c r="M612" s="14"/>
      <c r="N612" s="199"/>
      <c r="O612" s="27"/>
      <c r="P612" s="37"/>
      <c r="Q612" s="352"/>
      <c r="R612" s="243"/>
      <c r="S612" s="217"/>
      <c r="T612" s="102"/>
      <c r="U612" s="102"/>
      <c r="V612" s="29"/>
      <c r="W612" s="218"/>
      <c r="X612" s="218"/>
      <c r="Y612" s="185"/>
      <c r="Z612" s="20"/>
      <c r="AA612" s="249"/>
      <c r="AB612" s="199"/>
      <c r="AC612" s="196"/>
      <c r="AD612" s="305"/>
      <c r="AE612" s="23"/>
    </row>
    <row r="613" spans="1:31" ht="15" customHeight="1">
      <c r="A613" s="13"/>
      <c r="B613" s="13"/>
      <c r="C613" s="15"/>
      <c r="D613" s="15"/>
      <c r="E613" s="62"/>
      <c r="F613" s="199"/>
      <c r="G613" s="17"/>
      <c r="H613" s="166"/>
      <c r="I613" s="166"/>
      <c r="J613" s="166"/>
      <c r="K613" s="166"/>
      <c r="L613" s="268"/>
      <c r="M613" s="14"/>
      <c r="N613" s="199"/>
      <c r="O613" s="185"/>
      <c r="P613" s="48"/>
      <c r="Q613" s="306"/>
      <c r="R613" s="243"/>
      <c r="S613" s="217"/>
      <c r="T613" s="102"/>
      <c r="U613" s="102"/>
      <c r="V613" s="29"/>
      <c r="W613" s="218"/>
      <c r="X613" s="218"/>
      <c r="Y613" s="185"/>
      <c r="Z613" s="20"/>
      <c r="AA613" s="276"/>
      <c r="AB613" s="199"/>
      <c r="AC613" s="196"/>
      <c r="AD613" s="196"/>
      <c r="AE613" s="23"/>
    </row>
    <row r="614" spans="1:31" ht="15" customHeight="1">
      <c r="A614" s="13"/>
      <c r="B614" s="13"/>
      <c r="C614" s="15"/>
      <c r="D614" s="15"/>
      <c r="E614" s="198"/>
      <c r="F614" s="200"/>
      <c r="G614" s="17"/>
      <c r="H614" s="166"/>
      <c r="I614" s="177"/>
      <c r="J614" s="177"/>
      <c r="K614" s="177"/>
      <c r="L614" s="48"/>
      <c r="M614" s="14"/>
      <c r="N614" s="200"/>
      <c r="O614" s="175"/>
      <c r="P614" s="74"/>
      <c r="Q614" s="248"/>
      <c r="R614" s="229"/>
      <c r="S614" s="217"/>
      <c r="T614" s="102"/>
      <c r="U614" s="102"/>
      <c r="V614" s="29"/>
      <c r="W614" s="218"/>
      <c r="X614" s="218"/>
      <c r="Y614" s="198"/>
      <c r="Z614" s="20"/>
      <c r="AA614" s="204"/>
      <c r="AB614" s="200"/>
      <c r="AC614" s="210"/>
      <c r="AD614" s="305"/>
      <c r="AE614" s="23"/>
    </row>
    <row r="615" spans="1:31" ht="15" customHeight="1">
      <c r="A615" s="13"/>
      <c r="B615" s="13"/>
      <c r="C615" s="15"/>
      <c r="D615" s="15"/>
      <c r="E615" s="198"/>
      <c r="F615" s="200"/>
      <c r="G615" s="17"/>
      <c r="H615" s="166"/>
      <c r="I615" s="177"/>
      <c r="J615" s="177"/>
      <c r="K615" s="177"/>
      <c r="L615" s="48"/>
      <c r="M615" s="14"/>
      <c r="N615" s="200"/>
      <c r="O615" s="27"/>
      <c r="P615" s="37"/>
      <c r="Q615" s="176"/>
      <c r="R615" s="229"/>
      <c r="S615" s="217"/>
      <c r="T615" s="102"/>
      <c r="U615" s="102"/>
      <c r="V615" s="29"/>
      <c r="W615" s="218"/>
      <c r="X615" s="218"/>
      <c r="Y615" s="198"/>
      <c r="Z615" s="20"/>
      <c r="AA615" s="204"/>
      <c r="AB615" s="200"/>
      <c r="AC615" s="200"/>
      <c r="AD615" s="223"/>
      <c r="AE615" s="23"/>
    </row>
    <row r="616" spans="1:31" ht="15" customHeight="1">
      <c r="A616" s="13"/>
      <c r="B616" s="13"/>
      <c r="C616" s="15"/>
      <c r="D616" s="15"/>
      <c r="E616" s="185"/>
      <c r="F616" s="199"/>
      <c r="G616" s="17"/>
      <c r="H616" s="170"/>
      <c r="I616" s="172"/>
      <c r="J616" s="172"/>
      <c r="K616" s="172"/>
      <c r="L616" s="48"/>
      <c r="M616" s="14"/>
      <c r="N616" s="199"/>
      <c r="O616" s="170"/>
      <c r="P616" s="74"/>
      <c r="Q616" s="306"/>
      <c r="R616" s="243"/>
      <c r="S616" s="217"/>
      <c r="T616" s="102"/>
      <c r="U616" s="102"/>
      <c r="V616" s="29"/>
      <c r="W616" s="218"/>
      <c r="X616" s="218"/>
      <c r="Y616" s="185"/>
      <c r="Z616" s="20"/>
      <c r="AA616" s="194"/>
      <c r="AB616" s="199"/>
      <c r="AC616" s="196"/>
      <c r="AD616" s="305"/>
      <c r="AE616" s="23"/>
    </row>
    <row r="617" spans="1:31" ht="15" customHeight="1">
      <c r="A617" s="13"/>
      <c r="B617" s="13"/>
      <c r="C617" s="309"/>
      <c r="D617" s="155"/>
      <c r="E617" s="82"/>
      <c r="F617" s="200"/>
      <c r="G617" s="17"/>
      <c r="H617" s="166"/>
      <c r="I617" s="167"/>
      <c r="J617" s="167"/>
      <c r="K617" s="167"/>
      <c r="L617" s="48"/>
      <c r="M617" s="14"/>
      <c r="N617" s="165"/>
      <c r="O617" s="258"/>
      <c r="P617" s="259"/>
      <c r="Q617" s="176"/>
      <c r="R617" s="243"/>
      <c r="S617" s="217"/>
      <c r="T617" s="102"/>
      <c r="U617" s="102"/>
      <c r="V617" s="29"/>
      <c r="W617" s="218"/>
      <c r="X617" s="22"/>
      <c r="Y617" s="185"/>
      <c r="Z617" s="20"/>
      <c r="AA617" s="249"/>
      <c r="AB617" s="199"/>
      <c r="AC617" s="196"/>
      <c r="AD617" s="305"/>
      <c r="AE617" s="23"/>
    </row>
    <row r="618" spans="1:31" ht="15" customHeight="1">
      <c r="A618" s="13"/>
      <c r="B618" s="13"/>
      <c r="C618" s="309"/>
      <c r="D618" s="155"/>
      <c r="E618" s="261"/>
      <c r="F618" s="199"/>
      <c r="G618" s="17"/>
      <c r="H618" s="166"/>
      <c r="I618" s="169"/>
      <c r="J618" s="169"/>
      <c r="K618" s="79"/>
      <c r="L618" s="48"/>
      <c r="M618" s="14"/>
      <c r="N618" s="165"/>
      <c r="O618" s="197"/>
      <c r="P618" s="197"/>
      <c r="Q618" s="242"/>
      <c r="R618" s="243"/>
      <c r="S618" s="217"/>
      <c r="T618" s="102"/>
      <c r="U618" s="102"/>
      <c r="V618" s="29"/>
      <c r="W618" s="218"/>
      <c r="X618" s="22"/>
      <c r="Y618" s="185"/>
      <c r="Z618" s="20"/>
      <c r="AA618" s="206"/>
      <c r="AB618" s="199"/>
      <c r="AC618" s="199"/>
      <c r="AD618" s="223"/>
      <c r="AE618" s="23"/>
    </row>
    <row r="619" spans="1:31" ht="15" customHeight="1">
      <c r="A619" s="13"/>
      <c r="B619" s="13"/>
      <c r="C619" s="309"/>
      <c r="D619" s="155"/>
      <c r="E619" s="191"/>
      <c r="F619" s="199"/>
      <c r="G619" s="17"/>
      <c r="H619" s="170"/>
      <c r="I619" s="172"/>
      <c r="J619" s="172"/>
      <c r="K619" s="172"/>
      <c r="L619" s="48"/>
      <c r="M619" s="14"/>
      <c r="N619" s="165"/>
      <c r="O619" s="170"/>
      <c r="P619" s="74"/>
      <c r="Q619" s="306"/>
      <c r="R619" s="243"/>
      <c r="S619" s="217"/>
      <c r="T619" s="102"/>
      <c r="U619" s="102"/>
      <c r="V619" s="29"/>
      <c r="W619" s="218"/>
      <c r="X619" s="22"/>
      <c r="Y619" s="185"/>
      <c r="Z619" s="20"/>
      <c r="AA619" s="194"/>
      <c r="AB619" s="199"/>
      <c r="AC619" s="199"/>
      <c r="AD619" s="223"/>
      <c r="AE619" s="23"/>
    </row>
    <row r="620" spans="1:31" ht="15" customHeight="1">
      <c r="A620" s="13"/>
      <c r="B620" s="13"/>
      <c r="C620" s="309"/>
      <c r="D620" s="155"/>
      <c r="E620" s="170"/>
      <c r="F620" s="165"/>
      <c r="G620" s="17"/>
      <c r="H620" s="170"/>
      <c r="I620" s="170"/>
      <c r="J620" s="170"/>
      <c r="K620" s="74"/>
      <c r="L620" s="48"/>
      <c r="M620" s="14"/>
      <c r="N620" s="165"/>
      <c r="O620" s="170"/>
      <c r="P620" s="173"/>
      <c r="Q620" s="306"/>
      <c r="R620" s="243"/>
      <c r="S620" s="217"/>
      <c r="T620" s="102"/>
      <c r="U620" s="102"/>
      <c r="V620" s="29"/>
      <c r="W620" s="218"/>
      <c r="X620" s="22"/>
      <c r="Y620" s="185"/>
      <c r="Z620" s="20"/>
      <c r="AA620" s="194"/>
      <c r="AB620" s="199"/>
      <c r="AC620" s="196"/>
      <c r="AD620" s="305"/>
      <c r="AE620" s="23"/>
    </row>
    <row r="621" spans="1:31" ht="15" customHeight="1">
      <c r="A621" s="13"/>
      <c r="B621" s="13"/>
      <c r="C621" s="309"/>
      <c r="D621" s="155"/>
      <c r="E621" s="14"/>
      <c r="F621" s="353"/>
      <c r="G621" s="17"/>
      <c r="H621" s="166"/>
      <c r="I621" s="182"/>
      <c r="J621" s="182"/>
      <c r="K621" s="182"/>
      <c r="L621" s="48"/>
      <c r="M621" s="14"/>
      <c r="N621" s="165"/>
      <c r="O621" s="258"/>
      <c r="P621" s="259"/>
      <c r="Q621" s="176"/>
      <c r="R621" s="243"/>
      <c r="S621" s="217"/>
      <c r="T621" s="102"/>
      <c r="U621" s="102"/>
      <c r="V621" s="29"/>
      <c r="W621" s="218"/>
      <c r="X621" s="22"/>
      <c r="Y621" s="185"/>
      <c r="Z621" s="20"/>
      <c r="AA621" s="249"/>
      <c r="AB621" s="199"/>
      <c r="AC621" s="199"/>
      <c r="AD621" s="223"/>
      <c r="AE621" s="23"/>
    </row>
    <row r="622" spans="1:31" ht="15" customHeight="1">
      <c r="A622" s="13"/>
      <c r="B622" s="13"/>
      <c r="C622" s="309"/>
      <c r="D622" s="155"/>
      <c r="E622" s="62"/>
      <c r="F622" s="199"/>
      <c r="G622" s="17"/>
      <c r="H622" s="166"/>
      <c r="I622" s="166"/>
      <c r="J622" s="166"/>
      <c r="K622" s="166"/>
      <c r="L622" s="48"/>
      <c r="M622" s="14"/>
      <c r="N622" s="165"/>
      <c r="O622" s="258"/>
      <c r="P622" s="259"/>
      <c r="Q622" s="168"/>
      <c r="R622" s="243"/>
      <c r="S622" s="217"/>
      <c r="T622" s="102"/>
      <c r="U622" s="102"/>
      <c r="V622" s="29"/>
      <c r="W622" s="218"/>
      <c r="X622" s="22"/>
      <c r="Y622" s="185"/>
      <c r="Z622" s="20"/>
      <c r="AA622" s="206"/>
      <c r="AB622" s="199"/>
      <c r="AC622" s="199"/>
      <c r="AD622" s="223"/>
      <c r="AE622" s="23"/>
    </row>
    <row r="623" spans="1:31" ht="15" customHeight="1">
      <c r="A623" s="13"/>
      <c r="B623" s="13"/>
      <c r="C623" s="309"/>
      <c r="D623" s="155"/>
      <c r="E623" s="14"/>
      <c r="F623" s="200"/>
      <c r="G623" s="17"/>
      <c r="H623" s="166"/>
      <c r="I623" s="177"/>
      <c r="J623" s="177"/>
      <c r="K623" s="177"/>
      <c r="L623" s="48"/>
      <c r="M623" s="14"/>
      <c r="N623" s="174"/>
      <c r="O623" s="167"/>
      <c r="P623" s="167"/>
      <c r="Q623" s="176"/>
      <c r="R623" s="229"/>
      <c r="S623" s="217"/>
      <c r="T623" s="102"/>
      <c r="U623" s="102"/>
      <c r="V623" s="29"/>
      <c r="W623" s="218"/>
      <c r="X623" s="22"/>
      <c r="Y623" s="198"/>
      <c r="Z623" s="20"/>
      <c r="AA623" s="230"/>
      <c r="AB623" s="200"/>
      <c r="AC623" s="200"/>
      <c r="AD623" s="223"/>
      <c r="AE623" s="23"/>
    </row>
    <row r="624" spans="1:31" ht="15" customHeight="1">
      <c r="A624" s="13"/>
      <c r="B624" s="13"/>
      <c r="C624" s="309"/>
      <c r="D624" s="155"/>
      <c r="E624" s="62"/>
      <c r="F624" s="200"/>
      <c r="G624" s="17"/>
      <c r="H624" s="166"/>
      <c r="I624" s="177"/>
      <c r="J624" s="177"/>
      <c r="K624" s="177"/>
      <c r="L624" s="48"/>
      <c r="M624" s="14"/>
      <c r="N624" s="186"/>
      <c r="O624" s="167"/>
      <c r="P624" s="74"/>
      <c r="Q624" s="176"/>
      <c r="R624" s="229"/>
      <c r="S624" s="217"/>
      <c r="T624" s="102"/>
      <c r="U624" s="102"/>
      <c r="V624" s="29"/>
      <c r="W624" s="218"/>
      <c r="X624" s="22"/>
      <c r="Y624" s="198"/>
      <c r="Z624" s="20"/>
      <c r="AA624" s="230"/>
      <c r="AB624" s="200"/>
      <c r="AC624" s="200"/>
      <c r="AD624" s="223"/>
      <c r="AE624" s="23"/>
    </row>
    <row r="625" spans="1:31" ht="15" customHeight="1">
      <c r="A625" s="13"/>
      <c r="B625" s="13"/>
      <c r="C625" s="309"/>
      <c r="D625" s="155"/>
      <c r="E625" s="48"/>
      <c r="F625" s="200"/>
      <c r="G625" s="17"/>
      <c r="H625" s="166"/>
      <c r="I625" s="177"/>
      <c r="J625" s="177"/>
      <c r="K625" s="177"/>
      <c r="L625" s="48"/>
      <c r="M625" s="14"/>
      <c r="N625" s="184"/>
      <c r="O625" s="258"/>
      <c r="P625" s="259"/>
      <c r="Q625" s="176"/>
      <c r="R625" s="229"/>
      <c r="S625" s="217"/>
      <c r="T625" s="102"/>
      <c r="U625" s="102"/>
      <c r="V625" s="29"/>
      <c r="W625" s="218"/>
      <c r="X625" s="22"/>
      <c r="Y625" s="185"/>
      <c r="Z625" s="20"/>
      <c r="AA625" s="249"/>
      <c r="AB625" s="199"/>
      <c r="AC625" s="199"/>
      <c r="AD625" s="223"/>
      <c r="AE625" s="23"/>
    </row>
    <row r="626" spans="1:31" ht="15" customHeight="1">
      <c r="A626" s="13"/>
      <c r="B626" s="13"/>
      <c r="C626" s="309"/>
      <c r="D626" s="155"/>
      <c r="E626" s="185"/>
      <c r="F626" s="199"/>
      <c r="G626" s="17"/>
      <c r="H626" s="170"/>
      <c r="I626" s="172"/>
      <c r="J626" s="172"/>
      <c r="K626" s="172"/>
      <c r="L626" s="48"/>
      <c r="M626" s="14"/>
      <c r="N626" s="184"/>
      <c r="O626" s="256"/>
      <c r="P626" s="180"/>
      <c r="Q626" s="306"/>
      <c r="R626" s="243"/>
      <c r="S626" s="217"/>
      <c r="T626" s="102"/>
      <c r="U626" s="102"/>
      <c r="V626" s="29"/>
      <c r="W626" s="218"/>
      <c r="X626" s="22"/>
      <c r="Y626" s="185"/>
      <c r="Z626" s="20"/>
      <c r="AA626" s="194"/>
      <c r="AB626" s="199"/>
      <c r="AC626" s="199"/>
      <c r="AD626" s="223"/>
      <c r="AE626" s="23"/>
    </row>
    <row r="627" spans="1:31" ht="15" customHeight="1">
      <c r="A627" s="13"/>
      <c r="B627" s="13"/>
      <c r="C627" s="309"/>
      <c r="D627" s="155"/>
      <c r="E627" s="198"/>
      <c r="F627" s="200"/>
      <c r="G627" s="17"/>
      <c r="H627" s="166"/>
      <c r="I627" s="177"/>
      <c r="J627" s="177"/>
      <c r="K627" s="177"/>
      <c r="L627" s="48"/>
      <c r="M627" s="14"/>
      <c r="N627" s="186"/>
      <c r="O627" s="256"/>
      <c r="P627" s="180"/>
      <c r="Q627" s="248"/>
      <c r="R627" s="229"/>
      <c r="S627" s="217"/>
      <c r="T627" s="102"/>
      <c r="U627" s="102"/>
      <c r="V627" s="29"/>
      <c r="W627" s="218"/>
      <c r="X627" s="22"/>
      <c r="Y627" s="198"/>
      <c r="Z627" s="20"/>
      <c r="AA627" s="204"/>
      <c r="AB627" s="200"/>
      <c r="AC627" s="200"/>
      <c r="AD627" s="223"/>
      <c r="AE627" s="23"/>
    </row>
    <row r="628" spans="1:31" ht="15" customHeight="1">
      <c r="A628" s="13"/>
      <c r="B628" s="13"/>
      <c r="C628" s="309"/>
      <c r="D628" s="155"/>
      <c r="E628" s="62"/>
      <c r="F628" s="199"/>
      <c r="G628" s="17"/>
      <c r="H628" s="166"/>
      <c r="I628" s="169"/>
      <c r="J628" s="169"/>
      <c r="K628" s="169"/>
      <c r="L628" s="48"/>
      <c r="M628" s="14"/>
      <c r="N628" s="165"/>
      <c r="O628" s="258"/>
      <c r="P628" s="259"/>
      <c r="Q628" s="168"/>
      <c r="R628" s="243"/>
      <c r="S628" s="217"/>
      <c r="T628" s="102"/>
      <c r="U628" s="102"/>
      <c r="V628" s="29"/>
      <c r="W628" s="218"/>
      <c r="X628" s="22"/>
      <c r="Y628" s="185"/>
      <c r="Z628" s="20"/>
      <c r="AA628" s="206"/>
      <c r="AB628" s="199"/>
      <c r="AC628" s="199"/>
      <c r="AD628" s="223"/>
      <c r="AE628" s="23"/>
    </row>
    <row r="629" spans="1:31" ht="15" customHeight="1">
      <c r="A629" s="13"/>
      <c r="B629" s="13"/>
      <c r="C629" s="309"/>
      <c r="D629" s="155"/>
      <c r="E629" s="185"/>
      <c r="F629" s="201"/>
      <c r="G629" s="17"/>
      <c r="H629" s="170"/>
      <c r="I629" s="172"/>
      <c r="J629" s="172"/>
      <c r="K629" s="172"/>
      <c r="L629" s="48"/>
      <c r="M629" s="14"/>
      <c r="N629" s="165"/>
      <c r="O629" s="258"/>
      <c r="P629" s="259"/>
      <c r="Q629" s="306"/>
      <c r="R629" s="243"/>
      <c r="S629" s="217"/>
      <c r="T629" s="102"/>
      <c r="U629" s="102"/>
      <c r="V629" s="29"/>
      <c r="W629" s="218"/>
      <c r="X629" s="22"/>
      <c r="Y629" s="185"/>
      <c r="Z629" s="20"/>
      <c r="AA629" s="194"/>
      <c r="AB629" s="199"/>
      <c r="AC629" s="199"/>
      <c r="AD629" s="223"/>
      <c r="AE629" s="23"/>
    </row>
    <row r="630" spans="1:31" ht="15" customHeight="1">
      <c r="A630" s="13"/>
      <c r="B630" s="13"/>
      <c r="C630" s="309"/>
      <c r="D630" s="155"/>
      <c r="E630" s="170"/>
      <c r="F630" s="174"/>
      <c r="G630" s="17"/>
      <c r="H630" s="166"/>
      <c r="I630" s="177"/>
      <c r="J630" s="177"/>
      <c r="K630" s="177"/>
      <c r="L630" s="48"/>
      <c r="M630" s="14"/>
      <c r="N630" s="174"/>
      <c r="O630" s="32"/>
      <c r="P630" s="198"/>
      <c r="Q630" s="248"/>
      <c r="R630" s="229"/>
      <c r="S630" s="217"/>
      <c r="T630" s="102"/>
      <c r="U630" s="102"/>
      <c r="V630" s="29"/>
      <c r="W630" s="218"/>
      <c r="X630" s="22"/>
      <c r="Y630" s="198"/>
      <c r="Z630" s="20"/>
      <c r="AA630" s="204"/>
      <c r="AB630" s="200"/>
      <c r="AC630" s="200"/>
      <c r="AD630" s="223"/>
      <c r="AE630" s="23"/>
    </row>
    <row r="631" spans="1:31" ht="15" customHeight="1">
      <c r="A631" s="13"/>
      <c r="B631" s="13"/>
      <c r="C631" s="309"/>
      <c r="D631" s="155"/>
      <c r="E631" s="254"/>
      <c r="F631" s="165"/>
      <c r="G631" s="17"/>
      <c r="H631" s="166"/>
      <c r="I631" s="166"/>
      <c r="J631" s="166"/>
      <c r="K631" s="166"/>
      <c r="L631" s="48"/>
      <c r="M631" s="14"/>
      <c r="N631" s="165"/>
      <c r="O631" s="27"/>
      <c r="P631" s="37"/>
      <c r="Q631" s="168"/>
      <c r="R631" s="243"/>
      <c r="S631" s="217"/>
      <c r="T631" s="102"/>
      <c r="U631" s="102"/>
      <c r="V631" s="29"/>
      <c r="W631" s="218"/>
      <c r="X631" s="22"/>
      <c r="Y631" s="185"/>
      <c r="Z631" s="20"/>
      <c r="AA631" s="206"/>
      <c r="AB631" s="199"/>
      <c r="AC631" s="199"/>
      <c r="AD631" s="223"/>
      <c r="AE631" s="23"/>
    </row>
    <row r="632" spans="1:31" ht="15" customHeight="1">
      <c r="A632" s="13"/>
      <c r="B632" s="13"/>
      <c r="C632" s="309"/>
      <c r="D632" s="155"/>
      <c r="E632" s="170"/>
      <c r="F632" s="165"/>
      <c r="G632" s="17"/>
      <c r="H632" s="170"/>
      <c r="I632" s="170"/>
      <c r="J632" s="170"/>
      <c r="K632" s="170"/>
      <c r="L632" s="48"/>
      <c r="M632" s="14"/>
      <c r="N632" s="184"/>
      <c r="O632" s="185"/>
      <c r="P632" s="48"/>
      <c r="Q632" s="306"/>
      <c r="R632" s="243"/>
      <c r="S632" s="217"/>
      <c r="T632" s="102"/>
      <c r="U632" s="102"/>
      <c r="V632" s="29"/>
      <c r="W632" s="218"/>
      <c r="X632" s="22"/>
      <c r="Y632" s="185"/>
      <c r="Z632" s="20"/>
      <c r="AA632" s="194"/>
      <c r="AB632" s="199"/>
      <c r="AC632" s="199"/>
      <c r="AD632" s="223"/>
      <c r="AE632" s="23"/>
    </row>
    <row r="633" spans="1:31" ht="15" customHeight="1">
      <c r="A633" s="13"/>
      <c r="B633" s="13"/>
      <c r="C633" s="309"/>
      <c r="D633" s="155"/>
      <c r="E633" s="254"/>
      <c r="F633" s="174"/>
      <c r="G633" s="17"/>
      <c r="H633" s="180"/>
      <c r="I633" s="177"/>
      <c r="J633" s="177"/>
      <c r="K633" s="177"/>
      <c r="L633" s="48"/>
      <c r="M633" s="14"/>
      <c r="N633" s="165"/>
      <c r="O633" s="32"/>
      <c r="P633" s="18"/>
      <c r="Q633" s="248"/>
      <c r="R633" s="229"/>
      <c r="S633" s="217"/>
      <c r="T633" s="102"/>
      <c r="U633" s="102"/>
      <c r="V633" s="29"/>
      <c r="W633" s="218"/>
      <c r="X633" s="22"/>
      <c r="Y633" s="185"/>
      <c r="Z633" s="20"/>
      <c r="AA633" s="249"/>
      <c r="AB633" s="199"/>
      <c r="AC633" s="199"/>
      <c r="AD633" s="223"/>
      <c r="AE633" s="23"/>
    </row>
    <row r="634" spans="1:31" ht="15" customHeight="1">
      <c r="A634" s="13"/>
      <c r="B634" s="13"/>
      <c r="C634" s="309"/>
      <c r="D634" s="155"/>
      <c r="E634" s="241"/>
      <c r="F634" s="174"/>
      <c r="G634" s="17"/>
      <c r="H634" s="166"/>
      <c r="I634" s="307"/>
      <c r="J634" s="177"/>
      <c r="K634" s="177"/>
      <c r="L634" s="48"/>
      <c r="M634" s="14"/>
      <c r="N634" s="174"/>
      <c r="O634" s="192"/>
      <c r="P634" s="48"/>
      <c r="Q634" s="176"/>
      <c r="R634" s="229"/>
      <c r="S634" s="217"/>
      <c r="T634" s="102"/>
      <c r="U634" s="102"/>
      <c r="V634" s="29"/>
      <c r="W634" s="218"/>
      <c r="X634" s="22"/>
      <c r="Y634" s="198"/>
      <c r="Z634" s="20"/>
      <c r="AA634" s="230"/>
      <c r="AB634" s="200"/>
      <c r="AC634" s="200"/>
      <c r="AD634" s="223"/>
      <c r="AE634" s="23"/>
    </row>
    <row r="635" spans="1:31" ht="15" customHeight="1">
      <c r="A635" s="13"/>
      <c r="B635" s="13"/>
      <c r="C635" s="309"/>
      <c r="D635" s="155"/>
      <c r="E635" s="241"/>
      <c r="F635" s="203"/>
      <c r="G635" s="17"/>
      <c r="H635" s="166"/>
      <c r="I635" s="307"/>
      <c r="J635" s="177"/>
      <c r="K635" s="177"/>
      <c r="L635" s="48"/>
      <c r="M635" s="14"/>
      <c r="N635" s="165"/>
      <c r="O635" s="27"/>
      <c r="P635" s="37"/>
      <c r="Q635" s="176"/>
      <c r="R635" s="229"/>
      <c r="S635" s="217"/>
      <c r="T635" s="102"/>
      <c r="U635" s="102"/>
      <c r="V635" s="29"/>
      <c r="W635" s="218"/>
      <c r="X635" s="22"/>
      <c r="Y635" s="185"/>
      <c r="Z635" s="20"/>
      <c r="AA635" s="249"/>
      <c r="AB635" s="199"/>
      <c r="AC635" s="199"/>
      <c r="AD635" s="223"/>
      <c r="AE635" s="23"/>
    </row>
    <row r="636" spans="1:31" ht="15" customHeight="1">
      <c r="A636" s="13"/>
      <c r="B636" s="13"/>
      <c r="C636" s="309"/>
      <c r="D636" s="155"/>
      <c r="E636" s="170"/>
      <c r="F636" s="165"/>
      <c r="G636" s="17"/>
      <c r="H636" s="170"/>
      <c r="I636" s="172"/>
      <c r="J636" s="172"/>
      <c r="K636" s="172"/>
      <c r="L636" s="48"/>
      <c r="M636" s="14"/>
      <c r="N636" s="165"/>
      <c r="O636" s="185"/>
      <c r="P636" s="48"/>
      <c r="Q636" s="306"/>
      <c r="R636" s="243"/>
      <c r="S636" s="217"/>
      <c r="T636" s="102"/>
      <c r="U636" s="102"/>
      <c r="V636" s="29"/>
      <c r="W636" s="218"/>
      <c r="X636" s="22"/>
      <c r="Y636" s="185"/>
      <c r="Z636" s="20"/>
      <c r="AA636" s="194"/>
      <c r="AB636" s="199"/>
      <c r="AC636" s="199"/>
      <c r="AD636" s="223"/>
      <c r="AE636" s="23"/>
    </row>
    <row r="637" spans="1:31" ht="15" customHeight="1">
      <c r="A637" s="13"/>
      <c r="B637" s="13"/>
      <c r="C637" s="309"/>
      <c r="D637" s="155"/>
      <c r="E637" s="254"/>
      <c r="F637" s="165"/>
      <c r="G637" s="17"/>
      <c r="H637" s="166"/>
      <c r="I637" s="169"/>
      <c r="J637" s="169"/>
      <c r="K637" s="169"/>
      <c r="L637" s="48"/>
      <c r="M637" s="14"/>
      <c r="N637" s="165"/>
      <c r="O637" s="197"/>
      <c r="P637" s="48"/>
      <c r="Q637" s="242"/>
      <c r="R637" s="243"/>
      <c r="S637" s="217"/>
      <c r="T637" s="102"/>
      <c r="U637" s="102"/>
      <c r="V637" s="29"/>
      <c r="W637" s="218"/>
      <c r="X637" s="22"/>
      <c r="Y637" s="185"/>
      <c r="Z637" s="20"/>
      <c r="AA637" s="206"/>
      <c r="AB637" s="199"/>
      <c r="AC637" s="199"/>
      <c r="AD637" s="223"/>
      <c r="AE637" s="23"/>
    </row>
    <row r="638" spans="1:31" ht="15" customHeight="1">
      <c r="A638" s="13"/>
      <c r="B638" s="13"/>
      <c r="C638" s="309"/>
      <c r="D638" s="155"/>
      <c r="E638" s="170"/>
      <c r="F638" s="165"/>
      <c r="G638" s="17"/>
      <c r="H638" s="170"/>
      <c r="I638" s="172"/>
      <c r="J638" s="172"/>
      <c r="K638" s="172"/>
      <c r="L638" s="48"/>
      <c r="M638" s="14"/>
      <c r="N638" s="165"/>
      <c r="O638" s="32"/>
      <c r="P638" s="18"/>
      <c r="Q638" s="306"/>
      <c r="R638" s="243"/>
      <c r="S638" s="217"/>
      <c r="T638" s="102"/>
      <c r="U638" s="102"/>
      <c r="V638" s="29"/>
      <c r="W638" s="218"/>
      <c r="X638" s="22"/>
      <c r="Y638" s="185"/>
      <c r="Z638" s="20"/>
      <c r="AA638" s="193"/>
      <c r="AB638" s="199"/>
      <c r="AC638" s="199"/>
      <c r="AD638" s="223"/>
      <c r="AE638" s="23"/>
    </row>
    <row r="639" spans="1:31" ht="15" customHeight="1">
      <c r="A639" s="13"/>
      <c r="B639" s="13"/>
      <c r="C639" s="309"/>
      <c r="D639" s="155"/>
      <c r="E639" s="170"/>
      <c r="F639" s="165"/>
      <c r="G639" s="17"/>
      <c r="H639" s="166"/>
      <c r="I639" s="166"/>
      <c r="J639" s="166"/>
      <c r="K639" s="166"/>
      <c r="L639" s="48"/>
      <c r="M639" s="14"/>
      <c r="N639" s="165"/>
      <c r="O639" s="27"/>
      <c r="P639" s="37"/>
      <c r="Q639" s="168"/>
      <c r="R639" s="243"/>
      <c r="S639" s="217"/>
      <c r="T639" s="102"/>
      <c r="U639" s="102"/>
      <c r="V639" s="29"/>
      <c r="W639" s="218"/>
      <c r="X639" s="22"/>
      <c r="Y639" s="185"/>
      <c r="Z639" s="20"/>
      <c r="AA639" s="206"/>
      <c r="AB639" s="199"/>
      <c r="AC639" s="199"/>
      <c r="AD639" s="223"/>
      <c r="AE639" s="23"/>
    </row>
    <row r="640" spans="1:31" ht="15" customHeight="1">
      <c r="A640" s="13"/>
      <c r="B640" s="13"/>
      <c r="C640" s="319"/>
      <c r="D640" s="235"/>
      <c r="E640" s="183"/>
      <c r="F640" s="209"/>
      <c r="G640" s="17"/>
      <c r="H640" s="183"/>
      <c r="I640" s="183"/>
      <c r="J640" s="183"/>
      <c r="K640" s="183"/>
      <c r="L640" s="48"/>
      <c r="M640" s="14"/>
      <c r="N640" s="209"/>
      <c r="O640" s="185"/>
      <c r="P640" s="48"/>
      <c r="Q640" s="342"/>
      <c r="R640" s="243"/>
      <c r="S640" s="217"/>
      <c r="T640" s="102"/>
      <c r="U640" s="102"/>
      <c r="V640" s="29"/>
      <c r="W640" s="218"/>
      <c r="X640" s="22"/>
      <c r="Y640" s="185"/>
      <c r="Z640" s="20"/>
      <c r="AA640" s="194"/>
      <c r="AB640" s="199"/>
      <c r="AC640" s="199"/>
      <c r="AD640" s="223"/>
      <c r="AE640" s="23"/>
    </row>
    <row r="641" spans="1:31" ht="15" customHeight="1">
      <c r="A641" s="13"/>
      <c r="B641" s="13"/>
      <c r="C641" s="15"/>
      <c r="D641" s="15"/>
      <c r="E641" s="185"/>
      <c r="F641" s="199"/>
      <c r="G641" s="17"/>
      <c r="H641" s="185"/>
      <c r="I641" s="185"/>
      <c r="J641" s="185"/>
      <c r="K641" s="185"/>
      <c r="L641" s="48"/>
      <c r="M641" s="14"/>
      <c r="N641" s="199"/>
      <c r="O641" s="32"/>
      <c r="P641" s="18"/>
      <c r="Q641" s="292"/>
      <c r="R641" s="243"/>
      <c r="S641" s="217"/>
      <c r="T641" s="102"/>
      <c r="U641" s="102"/>
      <c r="V641" s="29"/>
      <c r="W641" s="218"/>
      <c r="X641" s="22"/>
      <c r="Y641" s="185"/>
      <c r="Z641" s="20"/>
      <c r="AA641" s="194"/>
      <c r="AB641" s="199"/>
      <c r="AC641" s="199"/>
      <c r="AD641" s="223"/>
      <c r="AE641" s="23"/>
    </row>
    <row r="642" spans="1:31" ht="15" customHeight="1">
      <c r="A642" s="13"/>
      <c r="B642" s="13"/>
      <c r="C642" s="15"/>
      <c r="D642" s="15"/>
      <c r="E642" s="185"/>
      <c r="F642" s="200"/>
      <c r="G642" s="17"/>
      <c r="H642" s="197"/>
      <c r="I642" s="192"/>
      <c r="J642" s="192"/>
      <c r="K642" s="192"/>
      <c r="L642" s="48"/>
      <c r="M642" s="14"/>
      <c r="N642" s="200"/>
      <c r="O642" s="27"/>
      <c r="P642" s="37"/>
      <c r="Q642" s="228"/>
      <c r="R642" s="229"/>
      <c r="S642" s="217"/>
      <c r="T642" s="102"/>
      <c r="U642" s="102"/>
      <c r="V642" s="29"/>
      <c r="W642" s="218"/>
      <c r="X642" s="22"/>
      <c r="Y642" s="198"/>
      <c r="Z642" s="20"/>
      <c r="AA642" s="204"/>
      <c r="AB642" s="200"/>
      <c r="AC642" s="200"/>
      <c r="AD642" s="223"/>
      <c r="AE642" s="23"/>
    </row>
    <row r="643" spans="1:31" ht="15" customHeight="1">
      <c r="A643" s="13"/>
      <c r="B643" s="13"/>
      <c r="C643" s="15"/>
      <c r="D643" s="15"/>
      <c r="E643" s="48"/>
      <c r="F643" s="200"/>
      <c r="G643" s="17"/>
      <c r="H643" s="197"/>
      <c r="I643" s="192"/>
      <c r="J643" s="192"/>
      <c r="K643" s="192"/>
      <c r="L643" s="48"/>
      <c r="M643" s="14"/>
      <c r="N643" s="200"/>
      <c r="O643" s="27"/>
      <c r="P643" s="37"/>
      <c r="Q643" s="228"/>
      <c r="R643" s="229"/>
      <c r="S643" s="217"/>
      <c r="T643" s="102"/>
      <c r="U643" s="102"/>
      <c r="V643" s="29"/>
      <c r="W643" s="218"/>
      <c r="X643" s="22"/>
      <c r="Y643" s="198"/>
      <c r="Z643" s="20"/>
      <c r="AA643" s="230"/>
      <c r="AB643" s="200"/>
      <c r="AC643" s="200"/>
      <c r="AD643" s="223"/>
      <c r="AE643" s="23"/>
    </row>
    <row r="644" spans="1:31" ht="15" customHeight="1">
      <c r="A644" s="13"/>
      <c r="B644" s="13"/>
      <c r="C644" s="15"/>
      <c r="D644" s="15"/>
      <c r="E644" s="185"/>
      <c r="F644" s="199"/>
      <c r="G644" s="17"/>
      <c r="H644" s="185"/>
      <c r="I644" s="185"/>
      <c r="J644" s="185"/>
      <c r="K644" s="185"/>
      <c r="L644" s="48"/>
      <c r="M644" s="14"/>
      <c r="N644" s="199"/>
      <c r="O644" s="185"/>
      <c r="P644" s="48"/>
      <c r="Q644" s="292"/>
      <c r="R644" s="243"/>
      <c r="S644" s="217"/>
      <c r="T644" s="102"/>
      <c r="U644" s="102"/>
      <c r="V644" s="29"/>
      <c r="W644" s="218"/>
      <c r="X644" s="22"/>
      <c r="Y644" s="185"/>
      <c r="Z644" s="20"/>
      <c r="AA644" s="194"/>
      <c r="AB644" s="199"/>
      <c r="AC644" s="199"/>
      <c r="AD644" s="223"/>
      <c r="AE644" s="23"/>
    </row>
    <row r="645" spans="1:31" ht="15" customHeight="1">
      <c r="A645" s="13"/>
      <c r="B645" s="13"/>
      <c r="C645" s="15"/>
      <c r="D645" s="15"/>
      <c r="E645" s="185"/>
      <c r="F645" s="199"/>
      <c r="G645" s="17"/>
      <c r="H645" s="185"/>
      <c r="I645" s="185"/>
      <c r="J645" s="185"/>
      <c r="K645" s="185"/>
      <c r="L645" s="48"/>
      <c r="M645" s="14"/>
      <c r="N645" s="199"/>
      <c r="O645" s="32"/>
      <c r="P645" s="18"/>
      <c r="Q645" s="292"/>
      <c r="R645" s="243"/>
      <c r="S645" s="217"/>
      <c r="T645" s="102"/>
      <c r="U645" s="102"/>
      <c r="V645" s="29"/>
      <c r="W645" s="218"/>
      <c r="X645" s="22"/>
      <c r="Y645" s="185"/>
      <c r="Z645" s="20"/>
      <c r="AA645" s="194"/>
      <c r="AB645" s="199"/>
      <c r="AC645" s="199"/>
      <c r="AD645" s="223"/>
      <c r="AE645" s="23"/>
    </row>
    <row r="646" spans="1:31" ht="15" customHeight="1">
      <c r="A646" s="13"/>
      <c r="B646" s="13"/>
      <c r="C646" s="15"/>
      <c r="D646" s="15"/>
      <c r="E646" s="198"/>
      <c r="F646" s="200"/>
      <c r="G646" s="17"/>
      <c r="H646" s="197"/>
      <c r="I646" s="192"/>
      <c r="J646" s="192"/>
      <c r="K646" s="192"/>
      <c r="L646" s="48"/>
      <c r="M646" s="14"/>
      <c r="N646" s="200"/>
      <c r="O646" s="198"/>
      <c r="P646" s="48"/>
      <c r="Q646" s="270"/>
      <c r="R646" s="229"/>
      <c r="S646" s="217"/>
      <c r="T646" s="102"/>
      <c r="U646" s="102"/>
      <c r="V646" s="29"/>
      <c r="W646" s="218"/>
      <c r="X646" s="22"/>
      <c r="Y646" s="198"/>
      <c r="Z646" s="20"/>
      <c r="AA646" s="204"/>
      <c r="AB646" s="200"/>
      <c r="AC646" s="200"/>
      <c r="AD646" s="223"/>
      <c r="AE646" s="23"/>
    </row>
    <row r="647" spans="1:31" ht="15" customHeight="1">
      <c r="A647" s="13"/>
      <c r="B647" s="13"/>
      <c r="C647" s="15"/>
      <c r="D647" s="15"/>
      <c r="E647" s="185"/>
      <c r="F647" s="199"/>
      <c r="G647" s="17"/>
      <c r="H647" s="185"/>
      <c r="I647" s="185"/>
      <c r="J647" s="185"/>
      <c r="K647" s="185"/>
      <c r="L647" s="48"/>
      <c r="M647" s="14"/>
      <c r="N647" s="199"/>
      <c r="O647" s="27"/>
      <c r="P647" s="37"/>
      <c r="Q647" s="292"/>
      <c r="R647" s="243"/>
      <c r="S647" s="217"/>
      <c r="T647" s="102"/>
      <c r="U647" s="102"/>
      <c r="V647" s="29"/>
      <c r="W647" s="218"/>
      <c r="X647" s="22"/>
      <c r="Y647" s="185"/>
      <c r="Z647" s="20"/>
      <c r="AA647" s="194"/>
      <c r="AB647" s="199"/>
      <c r="AC647" s="199"/>
      <c r="AD647" s="223"/>
      <c r="AE647" s="23"/>
    </row>
    <row r="648" spans="1:31" ht="15" customHeight="1">
      <c r="A648" s="13"/>
      <c r="B648" s="13"/>
      <c r="C648" s="15"/>
      <c r="D648" s="15"/>
      <c r="E648" s="14"/>
      <c r="F648" s="200"/>
      <c r="G648" s="17"/>
      <c r="H648" s="197"/>
      <c r="I648" s="26"/>
      <c r="J648" s="192"/>
      <c r="K648" s="48"/>
      <c r="L648" s="48"/>
      <c r="M648" s="14"/>
      <c r="N648" s="199"/>
      <c r="O648" s="27"/>
      <c r="P648" s="37"/>
      <c r="Q648" s="228"/>
      <c r="R648" s="229"/>
      <c r="S648" s="217"/>
      <c r="T648" s="102"/>
      <c r="U648" s="102"/>
      <c r="V648" s="29"/>
      <c r="W648" s="218"/>
      <c r="X648" s="22"/>
      <c r="Y648" s="185"/>
      <c r="Z648" s="20"/>
      <c r="AA648" s="300"/>
      <c r="AB648" s="199"/>
      <c r="AC648" s="199"/>
      <c r="AD648" s="223"/>
      <c r="AE648" s="23"/>
    </row>
    <row r="649" spans="1:31" ht="15" customHeight="1">
      <c r="A649" s="13"/>
      <c r="B649" s="13"/>
      <c r="C649" s="15"/>
      <c r="D649" s="15"/>
      <c r="E649" s="62"/>
      <c r="F649" s="199"/>
      <c r="G649" s="17"/>
      <c r="H649" s="197"/>
      <c r="I649" s="197"/>
      <c r="J649" s="197"/>
      <c r="K649" s="197"/>
      <c r="L649" s="48"/>
      <c r="M649" s="14"/>
      <c r="N649" s="199"/>
      <c r="O649" s="197"/>
      <c r="P649" s="48"/>
      <c r="Q649" s="291"/>
      <c r="R649" s="243"/>
      <c r="S649" s="217"/>
      <c r="T649" s="102"/>
      <c r="U649" s="102"/>
      <c r="V649" s="29"/>
      <c r="W649" s="218"/>
      <c r="X649" s="22"/>
      <c r="Y649" s="185"/>
      <c r="Z649" s="20"/>
      <c r="AA649" s="206"/>
      <c r="AB649" s="199"/>
      <c r="AC649" s="199"/>
      <c r="AD649" s="223"/>
      <c r="AE649" s="23"/>
    </row>
    <row r="650" spans="1:31" ht="15" customHeight="1">
      <c r="A650" s="13"/>
      <c r="B650" s="13"/>
      <c r="C650" s="15"/>
      <c r="D650" s="15"/>
      <c r="E650" s="62"/>
      <c r="F650" s="200"/>
      <c r="G650" s="17"/>
      <c r="H650" s="197"/>
      <c r="I650" s="192"/>
      <c r="J650" s="192"/>
      <c r="K650" s="192"/>
      <c r="L650" s="48"/>
      <c r="M650" s="14"/>
      <c r="N650" s="199"/>
      <c r="O650" s="27"/>
      <c r="P650" s="37"/>
      <c r="Q650" s="228"/>
      <c r="R650" s="229"/>
      <c r="S650" s="217"/>
      <c r="T650" s="102"/>
      <c r="U650" s="102"/>
      <c r="V650" s="29"/>
      <c r="W650" s="218"/>
      <c r="X650" s="22"/>
      <c r="Y650" s="185"/>
      <c r="Z650" s="20"/>
      <c r="AA650" s="249"/>
      <c r="AB650" s="199"/>
      <c r="AC650" s="199"/>
      <c r="AD650" s="223"/>
      <c r="AE650" s="23"/>
    </row>
    <row r="651" spans="1:31" ht="15" customHeight="1">
      <c r="A651" s="13"/>
      <c r="B651" s="13"/>
      <c r="C651" s="15"/>
      <c r="D651" s="15"/>
      <c r="E651" s="185"/>
      <c r="F651" s="200"/>
      <c r="G651" s="17"/>
      <c r="H651" s="197"/>
      <c r="I651" s="192"/>
      <c r="J651" s="192"/>
      <c r="K651" s="192"/>
      <c r="L651" s="48"/>
      <c r="M651" s="14"/>
      <c r="N651" s="200"/>
      <c r="O651" s="27"/>
      <c r="P651" s="37"/>
      <c r="Q651" s="228"/>
      <c r="R651" s="229"/>
      <c r="S651" s="217"/>
      <c r="T651" s="102"/>
      <c r="U651" s="102"/>
      <c r="V651" s="29"/>
      <c r="W651" s="218"/>
      <c r="X651" s="22"/>
      <c r="Y651" s="198"/>
      <c r="Z651" s="20"/>
      <c r="AA651" s="204"/>
      <c r="AB651" s="200"/>
      <c r="AC651" s="200"/>
      <c r="AD651" s="223"/>
      <c r="AE651" s="23"/>
    </row>
    <row r="652" spans="1:31" ht="15" customHeight="1">
      <c r="A652" s="13"/>
      <c r="B652" s="13"/>
      <c r="C652" s="15"/>
      <c r="D652" s="15"/>
      <c r="E652" s="185"/>
      <c r="F652" s="199"/>
      <c r="G652" s="17"/>
      <c r="H652" s="185"/>
      <c r="I652" s="185"/>
      <c r="J652" s="185"/>
      <c r="K652" s="185"/>
      <c r="L652" s="48"/>
      <c r="M652" s="14"/>
      <c r="N652" s="199"/>
      <c r="O652" s="185"/>
      <c r="P652" s="48"/>
      <c r="Q652" s="292"/>
      <c r="R652" s="243"/>
      <c r="S652" s="217"/>
      <c r="T652" s="102"/>
      <c r="U652" s="102"/>
      <c r="V652" s="29"/>
      <c r="W652" s="218"/>
      <c r="X652" s="22"/>
      <c r="Y652" s="185"/>
      <c r="Z652" s="20"/>
      <c r="AA652" s="194"/>
      <c r="AB652" s="199"/>
      <c r="AC652" s="199"/>
      <c r="AD652" s="223"/>
      <c r="AE652" s="23"/>
    </row>
    <row r="653" spans="1:31" ht="15" customHeight="1">
      <c r="A653" s="13"/>
      <c r="B653" s="13"/>
      <c r="C653" s="15"/>
      <c r="D653" s="15"/>
      <c r="E653" s="48"/>
      <c r="F653" s="199"/>
      <c r="G653" s="17"/>
      <c r="H653" s="197"/>
      <c r="I653" s="192"/>
      <c r="J653" s="192"/>
      <c r="K653" s="192"/>
      <c r="L653" s="48"/>
      <c r="M653" s="14"/>
      <c r="N653" s="199"/>
      <c r="O653" s="185"/>
      <c r="P653" s="48"/>
      <c r="Q653" s="291"/>
      <c r="R653" s="243"/>
      <c r="S653" s="217"/>
      <c r="T653" s="102"/>
      <c r="U653" s="102"/>
      <c r="V653" s="29"/>
      <c r="W653" s="218"/>
      <c r="X653" s="22"/>
      <c r="Y653" s="185"/>
      <c r="Z653" s="20"/>
      <c r="AA653" s="194"/>
      <c r="AB653" s="199"/>
      <c r="AC653" s="199"/>
      <c r="AD653" s="223"/>
      <c r="AE653" s="23"/>
    </row>
    <row r="654" spans="1:31" ht="15" customHeight="1">
      <c r="A654" s="13"/>
      <c r="B654" s="13"/>
      <c r="C654" s="15"/>
      <c r="D654" s="15"/>
      <c r="E654" s="185"/>
      <c r="F654" s="199"/>
      <c r="G654" s="17"/>
      <c r="H654" s="185"/>
      <c r="I654" s="185"/>
      <c r="J654" s="185"/>
      <c r="K654" s="185"/>
      <c r="L654" s="48"/>
      <c r="M654" s="14"/>
      <c r="N654" s="199"/>
      <c r="O654" s="185"/>
      <c r="P654" s="48"/>
      <c r="Q654" s="292"/>
      <c r="R654" s="243"/>
      <c r="S654" s="217"/>
      <c r="T654" s="102"/>
      <c r="U654" s="102"/>
      <c r="V654" s="29"/>
      <c r="W654" s="218"/>
      <c r="X654" s="22"/>
      <c r="Y654" s="185"/>
      <c r="Z654" s="20"/>
      <c r="AA654" s="194"/>
      <c r="AB654" s="199"/>
      <c r="AC654" s="199"/>
      <c r="AD654" s="223"/>
      <c r="AE654" s="23"/>
    </row>
    <row r="655" spans="1:31" ht="15" customHeight="1">
      <c r="A655" s="13"/>
      <c r="B655" s="13"/>
      <c r="C655" s="15"/>
      <c r="D655" s="15"/>
      <c r="E655" s="185"/>
      <c r="F655" s="301"/>
      <c r="G655" s="17"/>
      <c r="H655" s="297"/>
      <c r="I655" s="298"/>
      <c r="J655" s="298"/>
      <c r="K655" s="298"/>
      <c r="L655" s="48"/>
      <c r="M655" s="14"/>
      <c r="N655" s="200"/>
      <c r="O655" s="27"/>
      <c r="P655" s="37"/>
      <c r="Q655" s="299"/>
      <c r="R655" s="302"/>
      <c r="S655" s="217"/>
      <c r="T655" s="102"/>
      <c r="U655" s="102"/>
      <c r="V655" s="29"/>
      <c r="W655" s="218"/>
      <c r="X655" s="22"/>
      <c r="Y655" s="198"/>
      <c r="Z655" s="20"/>
      <c r="AA655" s="204"/>
      <c r="AB655" s="200"/>
      <c r="AC655" s="200"/>
      <c r="AD655" s="223"/>
      <c r="AE655" s="23"/>
    </row>
    <row r="656" spans="1:31" ht="15" customHeight="1">
      <c r="A656" s="13"/>
      <c r="B656" s="13"/>
      <c r="C656" s="15"/>
      <c r="D656" s="15"/>
      <c r="E656" s="185"/>
      <c r="F656" s="199"/>
      <c r="G656" s="17"/>
      <c r="H656" s="197"/>
      <c r="I656" s="197"/>
      <c r="J656" s="197"/>
      <c r="K656" s="197"/>
      <c r="L656" s="48"/>
      <c r="M656" s="14"/>
      <c r="N656" s="199"/>
      <c r="O656" s="27"/>
      <c r="P656" s="37"/>
      <c r="Q656" s="273"/>
      <c r="R656" s="243"/>
      <c r="S656" s="217"/>
      <c r="T656" s="102"/>
      <c r="U656" s="102"/>
      <c r="V656" s="29"/>
      <c r="W656" s="218"/>
      <c r="X656" s="22"/>
      <c r="Y656" s="185"/>
      <c r="Z656" s="20"/>
      <c r="AA656" s="206"/>
      <c r="AB656" s="199"/>
      <c r="AC656" s="199"/>
      <c r="AD656" s="223"/>
      <c r="AE656" s="23"/>
    </row>
    <row r="657" spans="1:31" ht="15" customHeight="1">
      <c r="A657" s="13"/>
      <c r="B657" s="13"/>
      <c r="C657" s="15"/>
      <c r="D657" s="15"/>
      <c r="E657" s="48"/>
      <c r="F657" s="200"/>
      <c r="G657" s="17"/>
      <c r="H657" s="197"/>
      <c r="I657" s="26"/>
      <c r="J657" s="192"/>
      <c r="K657" s="192"/>
      <c r="L657" s="48"/>
      <c r="M657" s="14"/>
      <c r="N657" s="200"/>
      <c r="O657" s="27"/>
      <c r="P657" s="37"/>
      <c r="Q657" s="228"/>
      <c r="R657" s="229"/>
      <c r="S657" s="217"/>
      <c r="T657" s="102"/>
      <c r="U657" s="102"/>
      <c r="V657" s="29"/>
      <c r="W657" s="218"/>
      <c r="X657" s="22"/>
      <c r="Y657" s="198"/>
      <c r="Z657" s="20"/>
      <c r="AA657" s="204"/>
      <c r="AB657" s="200"/>
      <c r="AC657" s="200"/>
      <c r="AD657" s="223"/>
      <c r="AE657" s="23"/>
    </row>
    <row r="658" spans="1:31" ht="15" customHeight="1">
      <c r="A658" s="13"/>
      <c r="B658" s="13"/>
      <c r="C658" s="15"/>
      <c r="D658" s="15"/>
      <c r="E658" s="185"/>
      <c r="F658" s="199"/>
      <c r="G658" s="17"/>
      <c r="H658" s="185"/>
      <c r="I658" s="185"/>
      <c r="J658" s="185"/>
      <c r="K658" s="185"/>
      <c r="L658" s="48"/>
      <c r="M658" s="14"/>
      <c r="N658" s="199"/>
      <c r="O658" s="27"/>
      <c r="P658" s="37"/>
      <c r="Q658" s="292"/>
      <c r="R658" s="243"/>
      <c r="S658" s="217"/>
      <c r="T658" s="102"/>
      <c r="U658" s="102"/>
      <c r="V658" s="29"/>
      <c r="W658" s="218"/>
      <c r="X658" s="22"/>
      <c r="Y658" s="185"/>
      <c r="Z658" s="20"/>
      <c r="AA658" s="193"/>
      <c r="AB658" s="199"/>
      <c r="AC658" s="199"/>
      <c r="AD658" s="223"/>
      <c r="AE658" s="23"/>
    </row>
    <row r="659" spans="1:31" ht="15" customHeight="1">
      <c r="A659" s="13"/>
      <c r="B659" s="13"/>
      <c r="C659" s="15"/>
      <c r="D659" s="15"/>
      <c r="E659" s="185"/>
      <c r="F659" s="199"/>
      <c r="G659" s="17"/>
      <c r="H659" s="185"/>
      <c r="I659" s="185"/>
      <c r="J659" s="185"/>
      <c r="K659" s="185"/>
      <c r="L659" s="48"/>
      <c r="M659" s="14"/>
      <c r="N659" s="199"/>
      <c r="O659" s="185"/>
      <c r="P659" s="48"/>
      <c r="Q659" s="292"/>
      <c r="R659" s="243"/>
      <c r="S659" s="217"/>
      <c r="T659" s="102"/>
      <c r="U659" s="102"/>
      <c r="V659" s="29"/>
      <c r="W659" s="218"/>
      <c r="X659" s="22"/>
      <c r="Y659" s="185"/>
      <c r="Z659" s="20"/>
      <c r="AA659" s="194"/>
      <c r="AB659" s="199"/>
      <c r="AC659" s="199"/>
      <c r="AD659" s="223"/>
      <c r="AE659" s="23"/>
    </row>
    <row r="660" spans="1:31" ht="15" customHeight="1">
      <c r="A660" s="13"/>
      <c r="B660" s="13"/>
      <c r="C660" s="15"/>
      <c r="D660" s="15"/>
      <c r="E660" s="14"/>
      <c r="F660" s="200"/>
      <c r="G660" s="17"/>
      <c r="H660" s="197"/>
      <c r="I660" s="192"/>
      <c r="J660" s="192"/>
      <c r="K660" s="192"/>
      <c r="L660" s="48"/>
      <c r="M660" s="14"/>
      <c r="N660" s="199"/>
      <c r="O660" s="197"/>
      <c r="P660" s="48"/>
      <c r="Q660" s="270"/>
      <c r="R660" s="229"/>
      <c r="S660" s="217"/>
      <c r="T660" s="102"/>
      <c r="U660" s="102"/>
      <c r="V660" s="29"/>
      <c r="W660" s="218"/>
      <c r="X660" s="22"/>
      <c r="Y660" s="185"/>
      <c r="Z660" s="20"/>
      <c r="AA660" s="249"/>
      <c r="AB660" s="199"/>
      <c r="AC660" s="199"/>
      <c r="AD660" s="223"/>
      <c r="AE660" s="23"/>
    </row>
    <row r="661" spans="1:31" ht="15" customHeight="1">
      <c r="A661" s="13"/>
      <c r="B661" s="13"/>
      <c r="C661" s="15"/>
      <c r="D661" s="15"/>
      <c r="E661" s="198"/>
      <c r="F661" s="200"/>
      <c r="G661" s="17"/>
      <c r="H661" s="197"/>
      <c r="I661" s="192"/>
      <c r="J661" s="192"/>
      <c r="K661" s="192"/>
      <c r="L661" s="48"/>
      <c r="M661" s="14"/>
      <c r="N661" s="200"/>
      <c r="O661" s="32"/>
      <c r="P661" s="198"/>
      <c r="Q661" s="270"/>
      <c r="R661" s="229"/>
      <c r="S661" s="217"/>
      <c r="T661" s="102"/>
      <c r="U661" s="102"/>
      <c r="V661" s="29"/>
      <c r="W661" s="218"/>
      <c r="X661" s="22"/>
      <c r="Y661" s="198"/>
      <c r="Z661" s="20"/>
      <c r="AA661" s="204"/>
      <c r="AB661" s="200"/>
      <c r="AC661" s="200"/>
      <c r="AD661" s="223"/>
      <c r="AE661" s="23"/>
    </row>
    <row r="662" spans="1:31" ht="15" customHeight="1">
      <c r="A662" s="13"/>
      <c r="B662" s="13"/>
      <c r="C662" s="15"/>
      <c r="D662" s="15"/>
      <c r="E662" s="62"/>
      <c r="F662" s="200"/>
      <c r="G662" s="17"/>
      <c r="H662" s="197"/>
      <c r="I662" s="192"/>
      <c r="J662" s="192"/>
      <c r="K662" s="192"/>
      <c r="L662" s="48"/>
      <c r="M662" s="14"/>
      <c r="N662" s="199"/>
      <c r="O662" s="197"/>
      <c r="P662" s="48"/>
      <c r="Q662" s="270"/>
      <c r="R662" s="229"/>
      <c r="S662" s="217"/>
      <c r="T662" s="102"/>
      <c r="U662" s="102"/>
      <c r="V662" s="29"/>
      <c r="W662" s="218"/>
      <c r="X662" s="22"/>
      <c r="Y662" s="185"/>
      <c r="Z662" s="20"/>
      <c r="AA662" s="249"/>
      <c r="AB662" s="199"/>
      <c r="AC662" s="199"/>
      <c r="AD662" s="223"/>
      <c r="AE662" s="23"/>
    </row>
    <row r="663" spans="1:31" ht="15" customHeight="1">
      <c r="A663" s="13"/>
      <c r="B663" s="13"/>
      <c r="C663" s="15"/>
      <c r="D663" s="15"/>
      <c r="E663" s="185"/>
      <c r="F663" s="200"/>
      <c r="G663" s="17"/>
      <c r="H663" s="197"/>
      <c r="I663" s="192"/>
      <c r="J663" s="192"/>
      <c r="K663" s="48"/>
      <c r="L663" s="48"/>
      <c r="M663" s="14"/>
      <c r="N663" s="200"/>
      <c r="O663" s="198"/>
      <c r="P663" s="198"/>
      <c r="Q663" s="270"/>
      <c r="R663" s="229"/>
      <c r="S663" s="217"/>
      <c r="T663" s="102"/>
      <c r="U663" s="102"/>
      <c r="V663" s="29"/>
      <c r="W663" s="218"/>
      <c r="X663" s="22"/>
      <c r="Y663" s="198"/>
      <c r="Z663" s="20"/>
      <c r="AA663" s="204"/>
      <c r="AB663" s="200"/>
      <c r="AC663" s="200"/>
      <c r="AD663" s="223"/>
      <c r="AE663" s="23"/>
    </row>
    <row r="664" spans="1:31" ht="15" customHeight="1">
      <c r="A664" s="13"/>
      <c r="B664" s="13"/>
      <c r="C664" s="15"/>
      <c r="D664" s="15"/>
      <c r="E664" s="48"/>
      <c r="F664" s="199"/>
      <c r="G664" s="17"/>
      <c r="H664" s="197"/>
      <c r="I664" s="192"/>
      <c r="J664" s="192"/>
      <c r="K664" s="192"/>
      <c r="L664" s="48"/>
      <c r="M664" s="14"/>
      <c r="N664" s="199"/>
      <c r="O664" s="27"/>
      <c r="P664" s="37"/>
      <c r="Q664" s="273"/>
      <c r="R664" s="243"/>
      <c r="S664" s="217"/>
      <c r="T664" s="102"/>
      <c r="U664" s="102"/>
      <c r="V664" s="29"/>
      <c r="W664" s="218"/>
      <c r="X664" s="22"/>
      <c r="Y664" s="185"/>
      <c r="Z664" s="20"/>
      <c r="AA664" s="194"/>
      <c r="AB664" s="199"/>
      <c r="AC664" s="199"/>
      <c r="AD664" s="223"/>
      <c r="AE664" s="23"/>
    </row>
    <row r="665" spans="1:31" ht="15" customHeight="1">
      <c r="A665" s="13"/>
      <c r="B665" s="13"/>
      <c r="C665" s="15"/>
      <c r="D665" s="15"/>
      <c r="E665" s="185"/>
      <c r="F665" s="199"/>
      <c r="G665" s="17"/>
      <c r="H665" s="185"/>
      <c r="I665" s="185"/>
      <c r="J665" s="185"/>
      <c r="K665" s="185"/>
      <c r="L665" s="48"/>
      <c r="M665" s="14"/>
      <c r="N665" s="199"/>
      <c r="O665" s="27"/>
      <c r="P665" s="294"/>
      <c r="Q665" s="292"/>
      <c r="R665" s="243"/>
      <c r="S665" s="217"/>
      <c r="T665" s="102"/>
      <c r="U665" s="102"/>
      <c r="V665" s="29"/>
      <c r="W665" s="218"/>
      <c r="X665" s="22"/>
      <c r="Y665" s="185"/>
      <c r="Z665" s="20"/>
      <c r="AA665" s="194"/>
      <c r="AB665" s="199"/>
      <c r="AC665" s="199"/>
      <c r="AD665" s="223"/>
      <c r="AE665" s="23"/>
    </row>
    <row r="666" spans="1:31" ht="15" customHeight="1">
      <c r="A666" s="13"/>
      <c r="B666" s="13"/>
      <c r="C666" s="15"/>
      <c r="D666" s="15"/>
      <c r="E666" s="185"/>
      <c r="F666" s="199"/>
      <c r="G666" s="17"/>
      <c r="H666" s="185"/>
      <c r="I666" s="185"/>
      <c r="J666" s="185"/>
      <c r="K666" s="185"/>
      <c r="L666" s="48"/>
      <c r="M666" s="14"/>
      <c r="N666" s="199"/>
      <c r="O666" s="32"/>
      <c r="P666" s="18"/>
      <c r="Q666" s="292"/>
      <c r="R666" s="243"/>
      <c r="S666" s="217"/>
      <c r="T666" s="102"/>
      <c r="U666" s="102"/>
      <c r="V666" s="29"/>
      <c r="W666" s="218"/>
      <c r="X666" s="22"/>
      <c r="Y666" s="185"/>
      <c r="Z666" s="20"/>
      <c r="AA666" s="194"/>
      <c r="AB666" s="199"/>
      <c r="AC666" s="199"/>
      <c r="AD666" s="223"/>
      <c r="AE666" s="23"/>
    </row>
    <row r="667" spans="1:31" ht="15" customHeight="1">
      <c r="A667" s="13"/>
      <c r="B667" s="13"/>
      <c r="C667" s="15"/>
      <c r="D667" s="15"/>
      <c r="E667" s="185"/>
      <c r="F667" s="200"/>
      <c r="G667" s="17"/>
      <c r="H667" s="197"/>
      <c r="I667" s="192"/>
      <c r="J667" s="192"/>
      <c r="K667" s="192"/>
      <c r="L667" s="48"/>
      <c r="M667" s="14"/>
      <c r="N667" s="200"/>
      <c r="O667" s="198"/>
      <c r="P667" s="48"/>
      <c r="Q667" s="270"/>
      <c r="R667" s="229"/>
      <c r="S667" s="217"/>
      <c r="T667" s="102"/>
      <c r="U667" s="102"/>
      <c r="V667" s="29"/>
      <c r="W667" s="218"/>
      <c r="X667" s="22"/>
      <c r="Y667" s="198"/>
      <c r="Z667" s="20"/>
      <c r="AA667" s="204"/>
      <c r="AB667" s="200"/>
      <c r="AC667" s="200"/>
      <c r="AD667" s="223"/>
      <c r="AE667" s="23"/>
    </row>
    <row r="668" spans="1:31" ht="15" customHeight="1">
      <c r="A668" s="13"/>
      <c r="B668" s="13"/>
      <c r="C668" s="15"/>
      <c r="D668" s="15"/>
      <c r="E668" s="14"/>
      <c r="F668" s="200"/>
      <c r="G668" s="17"/>
      <c r="H668" s="197"/>
      <c r="I668" s="192"/>
      <c r="J668" s="192"/>
      <c r="K668" s="192"/>
      <c r="L668" s="48"/>
      <c r="M668" s="14"/>
      <c r="N668" s="200"/>
      <c r="O668" s="192"/>
      <c r="P668" s="48"/>
      <c r="Q668" s="228"/>
      <c r="R668" s="229"/>
      <c r="S668" s="217"/>
      <c r="T668" s="102"/>
      <c r="U668" s="102"/>
      <c r="V668" s="29"/>
      <c r="W668" s="218"/>
      <c r="X668" s="22"/>
      <c r="Y668" s="198"/>
      <c r="Z668" s="20"/>
      <c r="AA668" s="230"/>
      <c r="AB668" s="200"/>
      <c r="AC668" s="200"/>
      <c r="AD668" s="223"/>
      <c r="AE668" s="23"/>
    </row>
    <row r="669" spans="1:31" ht="15" customHeight="1">
      <c r="A669" s="13"/>
      <c r="B669" s="13"/>
      <c r="C669" s="15"/>
      <c r="D669" s="15"/>
      <c r="E669" s="62"/>
      <c r="F669" s="199"/>
      <c r="G669" s="17"/>
      <c r="H669" s="197"/>
      <c r="I669" s="197"/>
      <c r="J669" s="197"/>
      <c r="K669" s="197"/>
      <c r="L669" s="48"/>
      <c r="M669" s="14"/>
      <c r="N669" s="199"/>
      <c r="O669" s="197"/>
      <c r="P669" s="48"/>
      <c r="Q669" s="291"/>
      <c r="R669" s="243"/>
      <c r="S669" s="217"/>
      <c r="T669" s="102"/>
      <c r="U669" s="102"/>
      <c r="V669" s="29"/>
      <c r="W669" s="218"/>
      <c r="X669" s="22"/>
      <c r="Y669" s="185"/>
      <c r="Z669" s="20"/>
      <c r="AA669" s="206"/>
      <c r="AB669" s="199"/>
      <c r="AC669" s="199"/>
      <c r="AD669" s="223"/>
      <c r="AE669" s="23"/>
    </row>
    <row r="670" spans="1:31" ht="15" customHeight="1">
      <c r="A670" s="13"/>
      <c r="B670" s="13"/>
      <c r="C670" s="15"/>
      <c r="D670" s="15"/>
      <c r="E670" s="14"/>
      <c r="F670" s="200"/>
      <c r="G670" s="17"/>
      <c r="H670" s="197"/>
      <c r="I670" s="192"/>
      <c r="J670" s="192"/>
      <c r="K670" s="192"/>
      <c r="L670" s="48"/>
      <c r="M670" s="14"/>
      <c r="N670" s="200"/>
      <c r="O670" s="27"/>
      <c r="P670" s="37"/>
      <c r="Q670" s="228"/>
      <c r="R670" s="229"/>
      <c r="S670" s="217"/>
      <c r="T670" s="102"/>
      <c r="U670" s="102"/>
      <c r="V670" s="29"/>
      <c r="W670" s="218"/>
      <c r="X670" s="22"/>
      <c r="Y670" s="198"/>
      <c r="Z670" s="20"/>
      <c r="AA670" s="204"/>
      <c r="AB670" s="200"/>
      <c r="AC670" s="200"/>
      <c r="AD670" s="223"/>
      <c r="AE670" s="23"/>
    </row>
    <row r="671" spans="1:31" ht="15" customHeight="1">
      <c r="A671" s="13"/>
      <c r="B671" s="13"/>
      <c r="C671" s="15"/>
      <c r="D671" s="15"/>
      <c r="E671" s="62"/>
      <c r="F671" s="200"/>
      <c r="G671" s="17"/>
      <c r="H671" s="197"/>
      <c r="I671" s="192"/>
      <c r="J671" s="192"/>
      <c r="K671" s="192"/>
      <c r="L671" s="48"/>
      <c r="M671" s="14"/>
      <c r="N671" s="200"/>
      <c r="O671" s="27"/>
      <c r="P671" s="37"/>
      <c r="Q671" s="228"/>
      <c r="R671" s="229"/>
      <c r="S671" s="217"/>
      <c r="T671" s="102"/>
      <c r="U671" s="102"/>
      <c r="V671" s="29"/>
      <c r="W671" s="218"/>
      <c r="X671" s="22"/>
      <c r="Y671" s="198"/>
      <c r="Z671" s="20"/>
      <c r="AA671" s="230"/>
      <c r="AB671" s="200"/>
      <c r="AC671" s="200"/>
      <c r="AD671" s="223"/>
      <c r="AE671" s="23"/>
    </row>
    <row r="672" spans="1:31" ht="15" customHeight="1">
      <c r="A672" s="13"/>
      <c r="B672" s="13"/>
      <c r="C672" s="15"/>
      <c r="D672" s="15"/>
      <c r="E672" s="185"/>
      <c r="F672" s="199"/>
      <c r="G672" s="17"/>
      <c r="H672" s="185"/>
      <c r="I672" s="185"/>
      <c r="J672" s="185"/>
      <c r="K672" s="185"/>
      <c r="L672" s="48"/>
      <c r="M672" s="14"/>
      <c r="N672" s="199"/>
      <c r="O672" s="32"/>
      <c r="P672" s="18"/>
      <c r="Q672" s="292"/>
      <c r="R672" s="243"/>
      <c r="S672" s="217"/>
      <c r="T672" s="102"/>
      <c r="U672" s="102"/>
      <c r="V672" s="29"/>
      <c r="W672" s="218"/>
      <c r="X672" s="22"/>
      <c r="Y672" s="185"/>
      <c r="Z672" s="20"/>
      <c r="AA672" s="193"/>
      <c r="AB672" s="199"/>
      <c r="AC672" s="199"/>
      <c r="AD672" s="223"/>
      <c r="AE672" s="23"/>
    </row>
    <row r="673" spans="1:31" ht="15" customHeight="1">
      <c r="A673" s="13"/>
      <c r="B673" s="13"/>
      <c r="C673" s="15"/>
      <c r="D673" s="15"/>
      <c r="E673" s="14"/>
      <c r="F673" s="200"/>
      <c r="G673" s="17"/>
      <c r="H673" s="197"/>
      <c r="I673" s="192"/>
      <c r="J673" s="192"/>
      <c r="K673" s="192"/>
      <c r="L673" s="48"/>
      <c r="M673" s="14"/>
      <c r="N673" s="199"/>
      <c r="O673" s="27"/>
      <c r="P673" s="37"/>
      <c r="Q673" s="228"/>
      <c r="R673" s="229"/>
      <c r="S673" s="217"/>
      <c r="T673" s="102"/>
      <c r="U673" s="102"/>
      <c r="V673" s="29"/>
      <c r="W673" s="218"/>
      <c r="X673" s="22"/>
      <c r="Y673" s="185"/>
      <c r="Z673" s="20"/>
      <c r="AA673" s="194"/>
      <c r="AB673" s="199"/>
      <c r="AC673" s="199"/>
      <c r="AD673" s="223"/>
      <c r="AE673" s="23"/>
    </row>
    <row r="674" spans="1:31" ht="15" customHeight="1">
      <c r="A674" s="13"/>
      <c r="B674" s="13"/>
      <c r="C674" s="15"/>
      <c r="D674" s="15"/>
      <c r="E674" s="62"/>
      <c r="F674" s="199"/>
      <c r="G674" s="17"/>
      <c r="H674" s="197"/>
      <c r="I674" s="192"/>
      <c r="J674" s="192"/>
      <c r="K674" s="192"/>
      <c r="L674" s="48"/>
      <c r="M674" s="14"/>
      <c r="N674" s="199"/>
      <c r="O674" s="185"/>
      <c r="P674" s="48"/>
      <c r="Q674" s="291"/>
      <c r="R674" s="243"/>
      <c r="S674" s="217"/>
      <c r="T674" s="102"/>
      <c r="U674" s="102"/>
      <c r="V674" s="29"/>
      <c r="W674" s="218"/>
      <c r="X674" s="22"/>
      <c r="Y674" s="185"/>
      <c r="Z674" s="20"/>
      <c r="AA674" s="194"/>
      <c r="AB674" s="199"/>
      <c r="AC674" s="199"/>
      <c r="AD674" s="223"/>
      <c r="AE674" s="23"/>
    </row>
    <row r="675" spans="1:31" ht="15" customHeight="1">
      <c r="A675" s="13"/>
      <c r="B675" s="13"/>
      <c r="C675" s="15"/>
      <c r="D675" s="15"/>
      <c r="E675" s="185"/>
      <c r="F675" s="199"/>
      <c r="G675" s="17"/>
      <c r="H675" s="197"/>
      <c r="I675" s="197"/>
      <c r="J675" s="197"/>
      <c r="K675" s="197"/>
      <c r="L675" s="48"/>
      <c r="M675" s="14"/>
      <c r="N675" s="199"/>
      <c r="O675" s="27"/>
      <c r="P675" s="37"/>
      <c r="Q675" s="273"/>
      <c r="R675" s="243"/>
      <c r="S675" s="217"/>
      <c r="T675" s="102"/>
      <c r="U675" s="102"/>
      <c r="V675" s="29"/>
      <c r="W675" s="218"/>
      <c r="X675" s="22"/>
      <c r="Y675" s="185"/>
      <c r="Z675" s="20"/>
      <c r="AA675" s="206"/>
      <c r="AB675" s="199"/>
      <c r="AC675" s="199"/>
      <c r="AD675" s="223"/>
      <c r="AE675" s="23"/>
    </row>
    <row r="676" spans="1:31" ht="15" customHeight="1">
      <c r="A676" s="13"/>
      <c r="B676" s="13"/>
      <c r="C676" s="15"/>
      <c r="D676" s="15"/>
      <c r="E676" s="198"/>
      <c r="F676" s="200"/>
      <c r="G676" s="17"/>
      <c r="H676" s="197"/>
      <c r="I676" s="192"/>
      <c r="J676" s="192"/>
      <c r="K676" s="192"/>
      <c r="L676" s="48"/>
      <c r="M676" s="14"/>
      <c r="N676" s="200"/>
      <c r="O676" s="198"/>
      <c r="P676" s="48"/>
      <c r="Q676" s="228"/>
      <c r="R676" s="229"/>
      <c r="S676" s="217"/>
      <c r="T676" s="102"/>
      <c r="U676" s="102"/>
      <c r="V676" s="29"/>
      <c r="W676" s="218"/>
      <c r="X676" s="22"/>
      <c r="Y676" s="198"/>
      <c r="Z676" s="20"/>
      <c r="AA676" s="204"/>
      <c r="AB676" s="200"/>
      <c r="AC676" s="200"/>
      <c r="AD676" s="223"/>
      <c r="AE676" s="23"/>
    </row>
    <row r="677" spans="1:31" ht="15" customHeight="1">
      <c r="A677" s="13"/>
      <c r="B677" s="13"/>
      <c r="C677" s="15"/>
      <c r="D677" s="15"/>
      <c r="E677" s="185"/>
      <c r="F677" s="199"/>
      <c r="G677" s="17"/>
      <c r="H677" s="185"/>
      <c r="I677" s="185"/>
      <c r="J677" s="185"/>
      <c r="K677" s="185"/>
      <c r="L677" s="48"/>
      <c r="M677" s="14"/>
      <c r="N677" s="199"/>
      <c r="O677" s="185"/>
      <c r="P677" s="48"/>
      <c r="Q677" s="292"/>
      <c r="R677" s="243"/>
      <c r="S677" s="217"/>
      <c r="T677" s="102"/>
      <c r="U677" s="102"/>
      <c r="V677" s="29"/>
      <c r="W677" s="218"/>
      <c r="X677" s="22"/>
      <c r="Y677" s="185"/>
      <c r="Z677" s="20"/>
      <c r="AA677" s="194"/>
      <c r="AB677" s="199"/>
      <c r="AC677" s="199"/>
      <c r="AD677" s="223"/>
      <c r="AE677" s="23"/>
    </row>
    <row r="678" spans="1:31" ht="15" customHeight="1">
      <c r="A678" s="13"/>
      <c r="B678" s="13"/>
      <c r="C678" s="15"/>
      <c r="D678" s="15"/>
      <c r="E678" s="185"/>
      <c r="F678" s="199"/>
      <c r="G678" s="17"/>
      <c r="H678" s="185"/>
      <c r="I678" s="185"/>
      <c r="J678" s="185"/>
      <c r="K678" s="185"/>
      <c r="L678" s="48"/>
      <c r="M678" s="14"/>
      <c r="N678" s="199"/>
      <c r="O678" s="32"/>
      <c r="P678" s="18"/>
      <c r="Q678" s="292"/>
      <c r="R678" s="243"/>
      <c r="S678" s="217"/>
      <c r="T678" s="102"/>
      <c r="U678" s="102"/>
      <c r="V678" s="29"/>
      <c r="W678" s="218"/>
      <c r="X678" s="22"/>
      <c r="Y678" s="185"/>
      <c r="Z678" s="20"/>
      <c r="AA678" s="194"/>
      <c r="AB678" s="199"/>
      <c r="AC678" s="199"/>
      <c r="AD678" s="223"/>
      <c r="AE678" s="23"/>
    </row>
    <row r="679" spans="1:31" ht="15" customHeight="1">
      <c r="A679" s="13"/>
      <c r="B679" s="13"/>
      <c r="C679" s="15"/>
      <c r="D679" s="15"/>
      <c r="E679" s="185"/>
      <c r="F679" s="199"/>
      <c r="G679" s="17"/>
      <c r="H679" s="185"/>
      <c r="I679" s="185"/>
      <c r="J679" s="185"/>
      <c r="K679" s="185"/>
      <c r="L679" s="48"/>
      <c r="M679" s="14"/>
      <c r="N679" s="199"/>
      <c r="O679" s="27"/>
      <c r="P679" s="37"/>
      <c r="Q679" s="292"/>
      <c r="R679" s="243"/>
      <c r="S679" s="217"/>
      <c r="T679" s="102"/>
      <c r="U679" s="102"/>
      <c r="V679" s="29"/>
      <c r="W679" s="218"/>
      <c r="X679" s="22"/>
      <c r="Y679" s="185"/>
      <c r="Z679" s="20"/>
      <c r="AA679" s="194"/>
      <c r="AB679" s="199"/>
      <c r="AC679" s="199"/>
      <c r="AD679" s="223"/>
      <c r="AE679" s="23"/>
    </row>
    <row r="680" spans="1:31" ht="15" customHeight="1">
      <c r="A680" s="13"/>
      <c r="B680" s="13"/>
      <c r="C680" s="15"/>
      <c r="D680" s="15"/>
      <c r="E680" s="185"/>
      <c r="F680" s="199"/>
      <c r="G680" s="17"/>
      <c r="H680" s="185"/>
      <c r="I680" s="185"/>
      <c r="J680" s="185"/>
      <c r="K680" s="185"/>
      <c r="L680" s="48"/>
      <c r="M680" s="14"/>
      <c r="N680" s="199"/>
      <c r="O680" s="185"/>
      <c r="P680" s="48"/>
      <c r="Q680" s="292"/>
      <c r="R680" s="243"/>
      <c r="S680" s="217"/>
      <c r="T680" s="102"/>
      <c r="U680" s="102"/>
      <c r="V680" s="29"/>
      <c r="W680" s="218"/>
      <c r="X680" s="22"/>
      <c r="Y680" s="185"/>
      <c r="Z680" s="20"/>
      <c r="AA680" s="194"/>
      <c r="AB680" s="199"/>
      <c r="AC680" s="199"/>
      <c r="AD680" s="223"/>
      <c r="AE680" s="23"/>
    </row>
    <row r="681" spans="1:31" ht="15" customHeight="1">
      <c r="A681" s="13"/>
      <c r="B681" s="13"/>
      <c r="C681" s="15"/>
      <c r="D681" s="15"/>
      <c r="E681" s="14"/>
      <c r="F681" s="200"/>
      <c r="G681" s="17"/>
      <c r="H681" s="197"/>
      <c r="I681" s="192"/>
      <c r="J681" s="192"/>
      <c r="K681" s="192"/>
      <c r="L681" s="48"/>
      <c r="M681" s="14"/>
      <c r="N681" s="200"/>
      <c r="O681" s="27"/>
      <c r="P681" s="37"/>
      <c r="Q681" s="228"/>
      <c r="R681" s="229"/>
      <c r="S681" s="217"/>
      <c r="T681" s="102"/>
      <c r="U681" s="102"/>
      <c r="V681" s="29"/>
      <c r="W681" s="218"/>
      <c r="X681" s="22"/>
      <c r="Y681" s="198"/>
      <c r="Z681" s="20"/>
      <c r="AA681" s="230"/>
      <c r="AB681" s="200"/>
      <c r="AC681" s="200"/>
      <c r="AD681" s="223"/>
      <c r="AE681" s="23"/>
    </row>
    <row r="682" spans="1:31" ht="15" customHeight="1">
      <c r="A682" s="13"/>
      <c r="B682" s="13"/>
      <c r="C682" s="15"/>
      <c r="D682" s="15"/>
      <c r="E682" s="18"/>
      <c r="F682" s="199"/>
      <c r="G682" s="17"/>
      <c r="H682" s="185"/>
      <c r="I682" s="185"/>
      <c r="J682" s="185"/>
      <c r="K682" s="185"/>
      <c r="L682" s="48"/>
      <c r="M682" s="14"/>
      <c r="N682" s="199"/>
      <c r="O682" s="185"/>
      <c r="P682" s="48"/>
      <c r="Q682" s="292"/>
      <c r="R682" s="243"/>
      <c r="S682" s="217"/>
      <c r="T682" s="102"/>
      <c r="U682" s="102"/>
      <c r="V682" s="29"/>
      <c r="W682" s="218"/>
      <c r="X682" s="22"/>
      <c r="Y682" s="185"/>
      <c r="Z682" s="20"/>
      <c r="AA682" s="194"/>
      <c r="AB682" s="199"/>
      <c r="AC682" s="199"/>
      <c r="AD682" s="223"/>
      <c r="AE682" s="23"/>
    </row>
    <row r="683" spans="1:31" ht="15" customHeight="1">
      <c r="A683" s="13"/>
      <c r="B683" s="13"/>
      <c r="C683" s="15"/>
      <c r="D683" s="15"/>
      <c r="E683" s="48"/>
      <c r="F683" s="200"/>
      <c r="G683" s="17"/>
      <c r="H683" s="197"/>
      <c r="I683" s="192"/>
      <c r="J683" s="192"/>
      <c r="K683" s="192"/>
      <c r="L683" s="48"/>
      <c r="M683" s="14"/>
      <c r="N683" s="200"/>
      <c r="O683" s="27"/>
      <c r="P683" s="37"/>
      <c r="Q683" s="228"/>
      <c r="R683" s="229"/>
      <c r="S683" s="217"/>
      <c r="T683" s="102"/>
      <c r="U683" s="102"/>
      <c r="V683" s="29"/>
      <c r="W683" s="218"/>
      <c r="X683" s="22"/>
      <c r="Y683" s="198"/>
      <c r="Z683" s="20"/>
      <c r="AA683" s="204"/>
      <c r="AB683" s="200"/>
      <c r="AC683" s="200"/>
      <c r="AD683" s="223"/>
      <c r="AE683" s="23"/>
    </row>
    <row r="684" spans="1:31" ht="15" customHeight="1">
      <c r="A684" s="13"/>
      <c r="B684" s="13"/>
      <c r="C684" s="15"/>
      <c r="D684" s="15"/>
      <c r="E684" s="185"/>
      <c r="F684" s="199"/>
      <c r="G684" s="17"/>
      <c r="H684" s="185"/>
      <c r="I684" s="185"/>
      <c r="J684" s="185"/>
      <c r="K684" s="185"/>
      <c r="L684" s="48"/>
      <c r="M684" s="14"/>
      <c r="N684" s="199"/>
      <c r="O684" s="32"/>
      <c r="P684" s="18"/>
      <c r="Q684" s="292"/>
      <c r="R684" s="243"/>
      <c r="S684" s="217"/>
      <c r="T684" s="102"/>
      <c r="U684" s="102"/>
      <c r="V684" s="29"/>
      <c r="W684" s="218"/>
      <c r="X684" s="22"/>
      <c r="Y684" s="185"/>
      <c r="Z684" s="20"/>
      <c r="AA684" s="194"/>
      <c r="AB684" s="199"/>
      <c r="AC684" s="199"/>
      <c r="AD684" s="223"/>
      <c r="AE684" s="23"/>
    </row>
    <row r="685" spans="1:31" ht="15" customHeight="1">
      <c r="A685" s="13"/>
      <c r="B685" s="13"/>
      <c r="C685" s="15"/>
      <c r="D685" s="15"/>
      <c r="E685" s="185"/>
      <c r="F685" s="199"/>
      <c r="G685" s="17"/>
      <c r="H685" s="185"/>
      <c r="I685" s="185"/>
      <c r="J685" s="185"/>
      <c r="K685" s="185"/>
      <c r="L685" s="48"/>
      <c r="M685" s="14"/>
      <c r="N685" s="199"/>
      <c r="O685" s="185"/>
      <c r="P685" s="48"/>
      <c r="Q685" s="292"/>
      <c r="R685" s="243"/>
      <c r="S685" s="217"/>
      <c r="T685" s="102"/>
      <c r="U685" s="102"/>
      <c r="V685" s="29"/>
      <c r="W685" s="218"/>
      <c r="X685" s="22"/>
      <c r="Y685" s="185"/>
      <c r="Z685" s="20"/>
      <c r="AA685" s="194"/>
      <c r="AB685" s="199"/>
      <c r="AC685" s="199"/>
      <c r="AD685" s="223"/>
      <c r="AE685" s="23"/>
    </row>
    <row r="686" spans="1:31" ht="15" customHeight="1">
      <c r="A686" s="13"/>
      <c r="B686" s="13"/>
      <c r="C686" s="15"/>
      <c r="D686" s="15"/>
      <c r="E686" s="185"/>
      <c r="F686" s="199"/>
      <c r="G686" s="17"/>
      <c r="H686" s="185"/>
      <c r="I686" s="185"/>
      <c r="J686" s="185"/>
      <c r="K686" s="185"/>
      <c r="L686" s="48"/>
      <c r="M686" s="14"/>
      <c r="N686" s="199"/>
      <c r="O686" s="185"/>
      <c r="P686" s="48"/>
      <c r="Q686" s="292"/>
      <c r="R686" s="243"/>
      <c r="S686" s="217"/>
      <c r="T686" s="102"/>
      <c r="U686" s="102"/>
      <c r="V686" s="29"/>
      <c r="W686" s="218"/>
      <c r="X686" s="22"/>
      <c r="Y686" s="185"/>
      <c r="Z686" s="20"/>
      <c r="AA686" s="194"/>
      <c r="AB686" s="199"/>
      <c r="AC686" s="199"/>
      <c r="AD686" s="223"/>
      <c r="AE686" s="23"/>
    </row>
    <row r="687" spans="1:31" ht="15" customHeight="1">
      <c r="A687" s="13"/>
      <c r="B687" s="13"/>
      <c r="C687" s="15"/>
      <c r="D687" s="15"/>
      <c r="E687" s="14"/>
      <c r="F687" s="200"/>
      <c r="G687" s="17"/>
      <c r="H687" s="197"/>
      <c r="I687" s="192"/>
      <c r="J687" s="192"/>
      <c r="K687" s="192"/>
      <c r="L687" s="48"/>
      <c r="M687" s="14"/>
      <c r="N687" s="199"/>
      <c r="O687" s="27"/>
      <c r="P687" s="37"/>
      <c r="Q687" s="228"/>
      <c r="R687" s="229"/>
      <c r="S687" s="217"/>
      <c r="T687" s="102"/>
      <c r="U687" s="102"/>
      <c r="V687" s="29"/>
      <c r="W687" s="218"/>
      <c r="X687" s="22"/>
      <c r="Y687" s="185"/>
      <c r="Z687" s="20"/>
      <c r="AA687" s="194"/>
      <c r="AB687" s="199"/>
      <c r="AC687" s="199"/>
      <c r="AD687" s="223"/>
      <c r="AE687" s="23"/>
    </row>
    <row r="688" spans="1:31" ht="15" customHeight="1">
      <c r="A688" s="13"/>
      <c r="B688" s="13"/>
      <c r="C688" s="15"/>
      <c r="D688" s="15"/>
      <c r="E688" s="185"/>
      <c r="F688" s="200"/>
      <c r="G688" s="17"/>
      <c r="H688" s="197"/>
      <c r="I688" s="192"/>
      <c r="J688" s="192"/>
      <c r="K688" s="192"/>
      <c r="L688" s="48"/>
      <c r="M688" s="14"/>
      <c r="N688" s="200"/>
      <c r="O688" s="27"/>
      <c r="P688" s="37"/>
      <c r="Q688" s="228"/>
      <c r="R688" s="229"/>
      <c r="S688" s="217"/>
      <c r="T688" s="102"/>
      <c r="U688" s="102"/>
      <c r="V688" s="29"/>
      <c r="W688" s="218"/>
      <c r="X688" s="22"/>
      <c r="Y688" s="198"/>
      <c r="Z688" s="20"/>
      <c r="AA688" s="204"/>
      <c r="AB688" s="200"/>
      <c r="AC688" s="200"/>
      <c r="AD688" s="223"/>
      <c r="AE688" s="23"/>
    </row>
    <row r="689" spans="1:31" ht="15" customHeight="1">
      <c r="A689" s="13"/>
      <c r="B689" s="13"/>
      <c r="C689" s="15"/>
      <c r="D689" s="15"/>
      <c r="E689" s="185"/>
      <c r="F689" s="199"/>
      <c r="G689" s="17"/>
      <c r="H689" s="185"/>
      <c r="I689" s="185"/>
      <c r="J689" s="185"/>
      <c r="K689" s="185"/>
      <c r="L689" s="48"/>
      <c r="M689" s="14"/>
      <c r="N689" s="199"/>
      <c r="O689" s="27"/>
      <c r="P689" s="37"/>
      <c r="Q689" s="292"/>
      <c r="R689" s="243"/>
      <c r="S689" s="217"/>
      <c r="T689" s="102"/>
      <c r="U689" s="102"/>
      <c r="V689" s="29"/>
      <c r="W689" s="218"/>
      <c r="X689" s="22"/>
      <c r="Y689" s="185"/>
      <c r="Z689" s="20"/>
      <c r="AA689" s="194"/>
      <c r="AB689" s="199"/>
      <c r="AC689" s="199"/>
      <c r="AD689" s="223"/>
      <c r="AE689" s="23"/>
    </row>
    <row r="690" spans="1:31" ht="15" customHeight="1">
      <c r="A690" s="13"/>
      <c r="B690" s="13"/>
      <c r="C690" s="15"/>
      <c r="D690" s="15"/>
      <c r="E690" s="62"/>
      <c r="F690" s="199"/>
      <c r="G690" s="17"/>
      <c r="H690" s="197"/>
      <c r="I690" s="197"/>
      <c r="J690" s="197"/>
      <c r="K690" s="197"/>
      <c r="L690" s="48"/>
      <c r="M690" s="14"/>
      <c r="N690" s="199"/>
      <c r="O690" s="197"/>
      <c r="P690" s="48"/>
      <c r="Q690" s="291"/>
      <c r="R690" s="243"/>
      <c r="S690" s="217"/>
      <c r="T690" s="102"/>
      <c r="U690" s="102"/>
      <c r="V690" s="29"/>
      <c r="W690" s="218"/>
      <c r="X690" s="22"/>
      <c r="Y690" s="185"/>
      <c r="Z690" s="20"/>
      <c r="AA690" s="206"/>
      <c r="AB690" s="199"/>
      <c r="AC690" s="199"/>
      <c r="AD690" s="223"/>
      <c r="AE690" s="23"/>
    </row>
    <row r="691" spans="1:31" ht="15" customHeight="1">
      <c r="A691" s="13"/>
      <c r="B691" s="13"/>
      <c r="C691" s="15"/>
      <c r="D691" s="15"/>
      <c r="E691" s="62"/>
      <c r="F691" s="199"/>
      <c r="G691" s="17"/>
      <c r="H691" s="197"/>
      <c r="I691" s="197"/>
      <c r="J691" s="197"/>
      <c r="K691" s="197"/>
      <c r="L691" s="48"/>
      <c r="M691" s="14"/>
      <c r="N691" s="199"/>
      <c r="O691" s="197"/>
      <c r="P691" s="48"/>
      <c r="Q691" s="291"/>
      <c r="R691" s="243"/>
      <c r="S691" s="217"/>
      <c r="T691" s="102"/>
      <c r="U691" s="102"/>
      <c r="V691" s="29"/>
      <c r="W691" s="218"/>
      <c r="X691" s="22"/>
      <c r="Y691" s="185"/>
      <c r="Z691" s="20"/>
      <c r="AA691" s="206"/>
      <c r="AB691" s="199"/>
      <c r="AC691" s="199"/>
      <c r="AD691" s="223"/>
      <c r="AE691" s="23"/>
    </row>
    <row r="692" spans="1:31" ht="15" customHeight="1">
      <c r="A692" s="13"/>
      <c r="B692" s="13"/>
      <c r="C692" s="15"/>
      <c r="D692" s="15"/>
      <c r="E692" s="48"/>
      <c r="F692" s="199"/>
      <c r="G692" s="17"/>
      <c r="H692" s="197"/>
      <c r="I692" s="192"/>
      <c r="J692" s="192"/>
      <c r="K692" s="48"/>
      <c r="L692" s="48"/>
      <c r="M692" s="14"/>
      <c r="N692" s="199"/>
      <c r="O692" s="185"/>
      <c r="P692" s="48"/>
      <c r="Q692" s="291"/>
      <c r="R692" s="243"/>
      <c r="S692" s="217"/>
      <c r="T692" s="102"/>
      <c r="U692" s="102"/>
      <c r="V692" s="29"/>
      <c r="W692" s="218"/>
      <c r="X692" s="22"/>
      <c r="Y692" s="185"/>
      <c r="Z692" s="20"/>
      <c r="AA692" s="194"/>
      <c r="AB692" s="199"/>
      <c r="AC692" s="199"/>
      <c r="AD692" s="223"/>
      <c r="AE692" s="23"/>
    </row>
    <row r="693" spans="1:31" ht="15" customHeight="1">
      <c r="A693" s="13"/>
      <c r="B693" s="13"/>
      <c r="C693" s="15"/>
      <c r="D693" s="15"/>
      <c r="E693" s="185"/>
      <c r="F693" s="199"/>
      <c r="G693" s="17"/>
      <c r="H693" s="185"/>
      <c r="I693" s="185"/>
      <c r="J693" s="185"/>
      <c r="K693" s="185"/>
      <c r="L693" s="48"/>
      <c r="M693" s="14"/>
      <c r="N693" s="199"/>
      <c r="O693" s="27"/>
      <c r="P693" s="37"/>
      <c r="Q693" s="292"/>
      <c r="R693" s="243"/>
      <c r="S693" s="217"/>
      <c r="T693" s="102"/>
      <c r="U693" s="102"/>
      <c r="V693" s="29"/>
      <c r="W693" s="218"/>
      <c r="X693" s="22"/>
      <c r="Y693" s="185"/>
      <c r="Z693" s="20"/>
      <c r="AA693" s="194"/>
      <c r="AB693" s="199"/>
      <c r="AC693" s="199"/>
      <c r="AD693" s="223"/>
      <c r="AE693" s="23"/>
    </row>
    <row r="694" spans="1:31" ht="15" customHeight="1">
      <c r="A694" s="13"/>
      <c r="B694" s="13"/>
      <c r="C694" s="15"/>
      <c r="D694" s="15"/>
      <c r="E694" s="185"/>
      <c r="F694" s="199"/>
      <c r="G694" s="17"/>
      <c r="H694" s="185"/>
      <c r="I694" s="185"/>
      <c r="J694" s="185"/>
      <c r="K694" s="185"/>
      <c r="L694" s="48"/>
      <c r="M694" s="14"/>
      <c r="N694" s="199"/>
      <c r="O694" s="185"/>
      <c r="P694" s="48"/>
      <c r="Q694" s="292"/>
      <c r="R694" s="243"/>
      <c r="S694" s="217"/>
      <c r="T694" s="102"/>
      <c r="U694" s="102"/>
      <c r="V694" s="29"/>
      <c r="W694" s="218"/>
      <c r="X694" s="22"/>
      <c r="Y694" s="185"/>
      <c r="Z694" s="20"/>
      <c r="AA694" s="194"/>
      <c r="AB694" s="199"/>
      <c r="AC694" s="199"/>
      <c r="AD694" s="223"/>
      <c r="AE694" s="23"/>
    </row>
    <row r="695" spans="1:31" ht="15" customHeight="1">
      <c r="A695" s="13"/>
      <c r="B695" s="13"/>
      <c r="C695" s="15"/>
      <c r="D695" s="15"/>
      <c r="E695" s="185"/>
      <c r="F695" s="199"/>
      <c r="G695" s="17"/>
      <c r="H695" s="185"/>
      <c r="I695" s="185"/>
      <c r="J695" s="185"/>
      <c r="K695" s="185"/>
      <c r="L695" s="48"/>
      <c r="M695" s="14"/>
      <c r="N695" s="199"/>
      <c r="O695" s="185"/>
      <c r="P695" s="48"/>
      <c r="Q695" s="292"/>
      <c r="R695" s="243"/>
      <c r="S695" s="217"/>
      <c r="T695" s="102"/>
      <c r="U695" s="102"/>
      <c r="V695" s="29"/>
      <c r="W695" s="218"/>
      <c r="X695" s="22"/>
      <c r="Y695" s="185"/>
      <c r="Z695" s="20"/>
      <c r="AA695" s="194"/>
      <c r="AB695" s="199"/>
      <c r="AC695" s="199"/>
      <c r="AD695" s="223"/>
      <c r="AE695" s="23"/>
    </row>
    <row r="696" spans="1:31" ht="15" customHeight="1">
      <c r="A696" s="13"/>
      <c r="B696" s="13"/>
      <c r="C696" s="15"/>
      <c r="D696" s="15"/>
      <c r="E696" s="62"/>
      <c r="F696" s="200"/>
      <c r="G696" s="17"/>
      <c r="H696" s="197"/>
      <c r="I696" s="192"/>
      <c r="J696" s="192"/>
      <c r="K696" s="192"/>
      <c r="L696" s="48"/>
      <c r="M696" s="14"/>
      <c r="N696" s="200"/>
      <c r="O696" s="27"/>
      <c r="P696" s="37"/>
      <c r="Q696" s="228"/>
      <c r="R696" s="229"/>
      <c r="S696" s="217"/>
      <c r="T696" s="102"/>
      <c r="U696" s="102"/>
      <c r="V696" s="29"/>
      <c r="W696" s="218"/>
      <c r="X696" s="22"/>
      <c r="Y696" s="198"/>
      <c r="Z696" s="20"/>
      <c r="AA696" s="230"/>
      <c r="AB696" s="200"/>
      <c r="AC696" s="200"/>
      <c r="AD696" s="223"/>
      <c r="AE696" s="23"/>
    </row>
    <row r="697" spans="1:31" ht="15" customHeight="1">
      <c r="A697" s="13"/>
      <c r="B697" s="13"/>
      <c r="C697" s="15"/>
      <c r="D697" s="15"/>
      <c r="E697" s="14"/>
      <c r="F697" s="200"/>
      <c r="G697" s="17"/>
      <c r="H697" s="197"/>
      <c r="I697" s="192"/>
      <c r="J697" s="192"/>
      <c r="K697" s="192"/>
      <c r="L697" s="48"/>
      <c r="M697" s="14"/>
      <c r="N697" s="199"/>
      <c r="O697" s="27"/>
      <c r="P697" s="197"/>
      <c r="Q697" s="273"/>
      <c r="R697" s="229"/>
      <c r="S697" s="217"/>
      <c r="T697" s="102"/>
      <c r="U697" s="102"/>
      <c r="V697" s="29"/>
      <c r="W697" s="218"/>
      <c r="X697" s="22"/>
      <c r="Y697" s="185"/>
      <c r="Z697" s="20"/>
      <c r="AA697" s="249"/>
      <c r="AB697" s="199"/>
      <c r="AC697" s="199"/>
      <c r="AD697" s="223"/>
      <c r="AE697" s="23"/>
    </row>
    <row r="698" spans="1:31" ht="15" customHeight="1">
      <c r="A698" s="13"/>
      <c r="B698" s="13"/>
      <c r="C698" s="15"/>
      <c r="D698" s="15"/>
      <c r="E698" s="14"/>
      <c r="F698" s="200"/>
      <c r="G698" s="17"/>
      <c r="H698" s="197"/>
      <c r="I698" s="192"/>
      <c r="J698" s="192"/>
      <c r="K698" s="192"/>
      <c r="L698" s="48"/>
      <c r="M698" s="14"/>
      <c r="N698" s="199"/>
      <c r="O698" s="27"/>
      <c r="P698" s="37"/>
      <c r="Q698" s="228"/>
      <c r="R698" s="229"/>
      <c r="S698" s="217"/>
      <c r="T698" s="102"/>
      <c r="U698" s="102"/>
      <c r="V698" s="29"/>
      <c r="W698" s="218"/>
      <c r="X698" s="22"/>
      <c r="Y698" s="185"/>
      <c r="Z698" s="20"/>
      <c r="AA698" s="194"/>
      <c r="AB698" s="199"/>
      <c r="AC698" s="199"/>
      <c r="AD698" s="223"/>
      <c r="AE698" s="23"/>
    </row>
    <row r="699" spans="1:31" ht="15" customHeight="1">
      <c r="A699" s="13"/>
      <c r="B699" s="13"/>
      <c r="C699" s="15"/>
      <c r="D699" s="15"/>
      <c r="E699" s="185"/>
      <c r="F699" s="199"/>
      <c r="G699" s="17"/>
      <c r="H699" s="185"/>
      <c r="I699" s="185"/>
      <c r="J699" s="185"/>
      <c r="K699" s="185"/>
      <c r="L699" s="48"/>
      <c r="M699" s="14"/>
      <c r="N699" s="199"/>
      <c r="O699" s="32"/>
      <c r="P699" s="18"/>
      <c r="Q699" s="292"/>
      <c r="R699" s="243"/>
      <c r="S699" s="217"/>
      <c r="T699" s="102"/>
      <c r="U699" s="102"/>
      <c r="V699" s="29"/>
      <c r="W699" s="218"/>
      <c r="X699" s="22"/>
      <c r="Y699" s="185"/>
      <c r="Z699" s="20"/>
      <c r="AA699" s="194"/>
      <c r="AB699" s="199"/>
      <c r="AC699" s="199"/>
      <c r="AD699" s="223"/>
      <c r="AE699" s="23"/>
    </row>
    <row r="700" spans="1:31" ht="15" customHeight="1">
      <c r="A700" s="13"/>
      <c r="B700" s="13"/>
      <c r="C700" s="15"/>
      <c r="D700" s="15"/>
      <c r="E700" s="185"/>
      <c r="F700" s="199"/>
      <c r="G700" s="17"/>
      <c r="H700" s="185"/>
      <c r="I700" s="185"/>
      <c r="J700" s="185"/>
      <c r="K700" s="185"/>
      <c r="L700" s="48"/>
      <c r="M700" s="14"/>
      <c r="N700" s="199"/>
      <c r="O700" s="185"/>
      <c r="P700" s="48"/>
      <c r="Q700" s="292"/>
      <c r="R700" s="243"/>
      <c r="S700" s="217"/>
      <c r="T700" s="102"/>
      <c r="U700" s="102"/>
      <c r="V700" s="29"/>
      <c r="W700" s="218"/>
      <c r="X700" s="22"/>
      <c r="Y700" s="185"/>
      <c r="Z700" s="20"/>
      <c r="AA700" s="194"/>
      <c r="AB700" s="199"/>
      <c r="AC700" s="199"/>
      <c r="AD700" s="223"/>
      <c r="AE700" s="23"/>
    </row>
    <row r="701" spans="1:31" ht="15" customHeight="1">
      <c r="A701" s="13"/>
      <c r="B701" s="13"/>
      <c r="C701" s="15"/>
      <c r="D701" s="15"/>
      <c r="E701" s="62"/>
      <c r="F701" s="199"/>
      <c r="G701" s="17"/>
      <c r="H701" s="197"/>
      <c r="I701" s="197"/>
      <c r="J701" s="197"/>
      <c r="K701" s="197"/>
      <c r="L701" s="48"/>
      <c r="M701" s="14"/>
      <c r="N701" s="199"/>
      <c r="O701" s="32"/>
      <c r="P701" s="18"/>
      <c r="Q701" s="291"/>
      <c r="R701" s="243"/>
      <c r="S701" s="217"/>
      <c r="T701" s="102"/>
      <c r="U701" s="102"/>
      <c r="V701" s="29"/>
      <c r="W701" s="218"/>
      <c r="X701" s="22"/>
      <c r="Y701" s="185"/>
      <c r="Z701" s="20"/>
      <c r="AA701" s="206"/>
      <c r="AB701" s="199"/>
      <c r="AC701" s="199"/>
      <c r="AD701" s="223"/>
      <c r="AE701" s="23"/>
    </row>
    <row r="702" spans="1:31" ht="15" customHeight="1">
      <c r="A702" s="13"/>
      <c r="B702" s="13"/>
      <c r="C702" s="15"/>
      <c r="D702" s="15"/>
      <c r="E702" s="185"/>
      <c r="F702" s="301"/>
      <c r="G702" s="17"/>
      <c r="H702" s="297"/>
      <c r="I702" s="298"/>
      <c r="J702" s="298"/>
      <c r="K702" s="298"/>
      <c r="L702" s="48"/>
      <c r="M702" s="14"/>
      <c r="N702" s="200"/>
      <c r="O702" s="198"/>
      <c r="P702" s="48"/>
      <c r="Q702" s="299"/>
      <c r="R702" s="302"/>
      <c r="S702" s="217"/>
      <c r="T702" s="102"/>
      <c r="U702" s="102"/>
      <c r="V702" s="29"/>
      <c r="W702" s="218"/>
      <c r="X702" s="22"/>
      <c r="Y702" s="198"/>
      <c r="Z702" s="20"/>
      <c r="AA702" s="204"/>
      <c r="AB702" s="200"/>
      <c r="AC702" s="200"/>
      <c r="AD702" s="223"/>
      <c r="AE702" s="23"/>
    </row>
    <row r="703" spans="1:31" ht="15" customHeight="1">
      <c r="A703" s="13"/>
      <c r="B703" s="13"/>
      <c r="C703" s="15"/>
      <c r="D703" s="15"/>
      <c r="E703" s="185"/>
      <c r="F703" s="200"/>
      <c r="G703" s="17"/>
      <c r="H703" s="197"/>
      <c r="I703" s="192"/>
      <c r="J703" s="192"/>
      <c r="K703" s="192"/>
      <c r="L703" s="48"/>
      <c r="M703" s="14"/>
      <c r="N703" s="200"/>
      <c r="O703" s="27"/>
      <c r="P703" s="37"/>
      <c r="Q703" s="228"/>
      <c r="R703" s="229"/>
      <c r="S703" s="217"/>
      <c r="T703" s="102"/>
      <c r="U703" s="102"/>
      <c r="V703" s="29"/>
      <c r="W703" s="218"/>
      <c r="X703" s="22"/>
      <c r="Y703" s="198"/>
      <c r="Z703" s="20"/>
      <c r="AA703" s="204"/>
      <c r="AB703" s="200"/>
      <c r="AC703" s="200"/>
      <c r="AD703" s="223"/>
      <c r="AE703" s="23"/>
    </row>
    <row r="704" spans="1:31" ht="15" customHeight="1">
      <c r="A704" s="13"/>
      <c r="B704" s="13"/>
      <c r="C704" s="15"/>
      <c r="D704" s="15"/>
      <c r="E704" s="185"/>
      <c r="F704" s="199"/>
      <c r="G704" s="17"/>
      <c r="H704" s="185"/>
      <c r="I704" s="185"/>
      <c r="J704" s="185"/>
      <c r="K704" s="185"/>
      <c r="L704" s="48"/>
      <c r="M704" s="14"/>
      <c r="N704" s="199"/>
      <c r="O704" s="185"/>
      <c r="P704" s="48"/>
      <c r="Q704" s="292"/>
      <c r="R704" s="243"/>
      <c r="S704" s="217"/>
      <c r="T704" s="102"/>
      <c r="U704" s="102"/>
      <c r="V704" s="29"/>
      <c r="W704" s="218"/>
      <c r="X704" s="22"/>
      <c r="Y704" s="185"/>
      <c r="Z704" s="20"/>
      <c r="AA704" s="194"/>
      <c r="AB704" s="199"/>
      <c r="AC704" s="199"/>
      <c r="AD704" s="223"/>
      <c r="AE704" s="23"/>
    </row>
    <row r="705" spans="1:31" ht="15" customHeight="1">
      <c r="A705" s="13"/>
      <c r="B705" s="13"/>
      <c r="C705" s="15"/>
      <c r="D705" s="15"/>
      <c r="E705" s="185"/>
      <c r="F705" s="199"/>
      <c r="G705" s="17"/>
      <c r="H705" s="185"/>
      <c r="I705" s="185"/>
      <c r="J705" s="185"/>
      <c r="K705" s="185"/>
      <c r="L705" s="48"/>
      <c r="M705" s="14"/>
      <c r="N705" s="199"/>
      <c r="O705" s="27"/>
      <c r="P705" s="37"/>
      <c r="Q705" s="292"/>
      <c r="R705" s="243"/>
      <c r="S705" s="217"/>
      <c r="T705" s="102"/>
      <c r="U705" s="102"/>
      <c r="V705" s="29"/>
      <c r="W705" s="218"/>
      <c r="X705" s="22"/>
      <c r="Y705" s="185"/>
      <c r="Z705" s="20"/>
      <c r="AA705" s="194"/>
      <c r="AB705" s="199"/>
      <c r="AC705" s="199"/>
      <c r="AD705" s="223"/>
      <c r="AE705" s="23"/>
    </row>
    <row r="706" spans="1:31" ht="15" customHeight="1">
      <c r="A706" s="13"/>
      <c r="B706" s="13"/>
      <c r="C706" s="15"/>
      <c r="D706" s="15"/>
      <c r="E706" s="198"/>
      <c r="F706" s="200"/>
      <c r="G706" s="17"/>
      <c r="H706" s="197"/>
      <c r="I706" s="192"/>
      <c r="J706" s="192"/>
      <c r="K706" s="192"/>
      <c r="L706" s="48"/>
      <c r="M706" s="14"/>
      <c r="N706" s="200"/>
      <c r="O706" s="198"/>
      <c r="P706" s="48"/>
      <c r="Q706" s="228"/>
      <c r="R706" s="229"/>
      <c r="S706" s="217"/>
      <c r="T706" s="102"/>
      <c r="U706" s="102"/>
      <c r="V706" s="29"/>
      <c r="W706" s="218"/>
      <c r="X706" s="22"/>
      <c r="Y706" s="198"/>
      <c r="Z706" s="20"/>
      <c r="AA706" s="204"/>
      <c r="AB706" s="200"/>
      <c r="AC706" s="200"/>
      <c r="AD706" s="223"/>
      <c r="AE706" s="23"/>
    </row>
    <row r="707" spans="1:31" ht="15" customHeight="1">
      <c r="A707" s="13"/>
      <c r="B707" s="13"/>
      <c r="C707" s="15"/>
      <c r="D707" s="15"/>
      <c r="E707" s="185"/>
      <c r="F707" s="200"/>
      <c r="G707" s="17"/>
      <c r="H707" s="197"/>
      <c r="I707" s="192"/>
      <c r="J707" s="192"/>
      <c r="K707" s="192"/>
      <c r="L707" s="48"/>
      <c r="M707" s="14"/>
      <c r="N707" s="200"/>
      <c r="O707" s="27"/>
      <c r="P707" s="37"/>
      <c r="Q707" s="228"/>
      <c r="R707" s="229"/>
      <c r="S707" s="217"/>
      <c r="T707" s="102"/>
      <c r="U707" s="102"/>
      <c r="V707" s="29"/>
      <c r="W707" s="218"/>
      <c r="X707" s="22"/>
      <c r="Y707" s="198"/>
      <c r="Z707" s="20"/>
      <c r="AA707" s="204"/>
      <c r="AB707" s="200"/>
      <c r="AC707" s="200"/>
      <c r="AD707" s="223"/>
      <c r="AE707" s="23"/>
    </row>
    <row r="708" spans="1:31" ht="15" customHeight="1">
      <c r="A708" s="13"/>
      <c r="B708" s="13"/>
      <c r="C708" s="15"/>
      <c r="D708" s="15"/>
      <c r="E708" s="62"/>
      <c r="F708" s="199"/>
      <c r="G708" s="17"/>
      <c r="H708" s="166"/>
      <c r="I708" s="197"/>
      <c r="J708" s="197"/>
      <c r="K708" s="197"/>
      <c r="L708" s="48"/>
      <c r="M708" s="14"/>
      <c r="N708" s="199"/>
      <c r="O708" s="197"/>
      <c r="P708" s="48"/>
      <c r="Q708" s="291"/>
      <c r="R708" s="243"/>
      <c r="S708" s="217"/>
      <c r="T708" s="102"/>
      <c r="U708" s="102"/>
      <c r="V708" s="29"/>
      <c r="W708" s="218"/>
      <c r="X708" s="22"/>
      <c r="Y708" s="185"/>
      <c r="Z708" s="20"/>
      <c r="AA708" s="206"/>
      <c r="AB708" s="199"/>
      <c r="AC708" s="199"/>
      <c r="AD708" s="223"/>
      <c r="AE708" s="23"/>
    </row>
    <row r="709" spans="1:31" ht="15" customHeight="1">
      <c r="A709" s="13"/>
      <c r="B709" s="13"/>
      <c r="C709" s="15"/>
      <c r="D709" s="15"/>
      <c r="E709" s="185"/>
      <c r="F709" s="199"/>
      <c r="G709" s="17"/>
      <c r="H709" s="185"/>
      <c r="I709" s="185"/>
      <c r="J709" s="185"/>
      <c r="K709" s="185"/>
      <c r="L709" s="48"/>
      <c r="M709" s="14"/>
      <c r="N709" s="199"/>
      <c r="O709" s="185"/>
      <c r="P709" s="48"/>
      <c r="Q709" s="292"/>
      <c r="R709" s="243"/>
      <c r="S709" s="217"/>
      <c r="T709" s="102"/>
      <c r="U709" s="102"/>
      <c r="V709" s="29"/>
      <c r="W709" s="218"/>
      <c r="X709" s="22"/>
      <c r="Y709" s="185"/>
      <c r="Z709" s="20"/>
      <c r="AA709" s="194"/>
      <c r="AB709" s="199"/>
      <c r="AC709" s="199"/>
      <c r="AD709" s="223"/>
      <c r="AE709" s="23"/>
    </row>
    <row r="710" spans="1:31" ht="15" customHeight="1">
      <c r="A710" s="13"/>
      <c r="B710" s="13"/>
      <c r="C710" s="15"/>
      <c r="D710" s="15"/>
      <c r="E710" s="185"/>
      <c r="F710" s="199"/>
      <c r="G710" s="17"/>
      <c r="H710" s="185"/>
      <c r="I710" s="185"/>
      <c r="J710" s="185"/>
      <c r="K710" s="185"/>
      <c r="L710" s="48"/>
      <c r="M710" s="14"/>
      <c r="N710" s="199"/>
      <c r="O710" s="185"/>
      <c r="P710" s="48"/>
      <c r="Q710" s="292"/>
      <c r="R710" s="243"/>
      <c r="S710" s="217"/>
      <c r="T710" s="102"/>
      <c r="U710" s="102"/>
      <c r="V710" s="29"/>
      <c r="W710" s="218"/>
      <c r="X710" s="22"/>
      <c r="Y710" s="185"/>
      <c r="Z710" s="20"/>
      <c r="AA710" s="194"/>
      <c r="AB710" s="199"/>
      <c r="AC710" s="199"/>
      <c r="AD710" s="223"/>
      <c r="AE710" s="23"/>
    </row>
    <row r="711" spans="1:31" ht="15" customHeight="1">
      <c r="A711" s="13"/>
      <c r="B711" s="13"/>
      <c r="C711" s="15"/>
      <c r="D711" s="15"/>
      <c r="E711" s="14"/>
      <c r="F711" s="200"/>
      <c r="G711" s="17"/>
      <c r="H711" s="197"/>
      <c r="I711" s="192"/>
      <c r="J711" s="192"/>
      <c r="K711" s="192"/>
      <c r="L711" s="48"/>
      <c r="M711" s="14"/>
      <c r="N711" s="200"/>
      <c r="O711" s="192"/>
      <c r="P711" s="48"/>
      <c r="Q711" s="228"/>
      <c r="R711" s="229"/>
      <c r="S711" s="217"/>
      <c r="T711" s="102"/>
      <c r="U711" s="102"/>
      <c r="V711" s="29"/>
      <c r="W711" s="218"/>
      <c r="X711" s="22"/>
      <c r="Y711" s="198"/>
      <c r="Z711" s="20"/>
      <c r="AA711" s="230"/>
      <c r="AB711" s="200"/>
      <c r="AC711" s="200"/>
      <c r="AD711" s="223"/>
      <c r="AE711" s="23"/>
    </row>
    <row r="712" spans="1:31" ht="15" customHeight="1">
      <c r="A712" s="13"/>
      <c r="B712" s="13"/>
      <c r="C712" s="15"/>
      <c r="D712" s="15"/>
      <c r="E712" s="14"/>
      <c r="F712" s="200"/>
      <c r="G712" s="17"/>
      <c r="H712" s="197"/>
      <c r="I712" s="192"/>
      <c r="J712" s="192"/>
      <c r="K712" s="192"/>
      <c r="L712" s="48"/>
      <c r="M712" s="14"/>
      <c r="N712" s="199"/>
      <c r="O712" s="27"/>
      <c r="P712" s="37"/>
      <c r="Q712" s="228"/>
      <c r="R712" s="229"/>
      <c r="S712" s="217"/>
      <c r="T712" s="102"/>
      <c r="U712" s="102"/>
      <c r="V712" s="29"/>
      <c r="W712" s="218"/>
      <c r="X712" s="22"/>
      <c r="Y712" s="185"/>
      <c r="Z712" s="20"/>
      <c r="AA712" s="194"/>
      <c r="AB712" s="199"/>
      <c r="AC712" s="199"/>
      <c r="AD712" s="223"/>
      <c r="AE712" s="23"/>
    </row>
    <row r="713" spans="1:31" ht="15" customHeight="1">
      <c r="A713" s="13"/>
      <c r="B713" s="13"/>
      <c r="C713" s="15"/>
      <c r="D713" s="15"/>
      <c r="E713" s="185"/>
      <c r="F713" s="199"/>
      <c r="G713" s="17"/>
      <c r="H713" s="185"/>
      <c r="I713" s="185"/>
      <c r="J713" s="185"/>
      <c r="K713" s="185"/>
      <c r="L713" s="48"/>
      <c r="M713" s="14"/>
      <c r="N713" s="199"/>
      <c r="O713" s="185"/>
      <c r="P713" s="48"/>
      <c r="Q713" s="292"/>
      <c r="R713" s="243"/>
      <c r="S713" s="217"/>
      <c r="T713" s="102"/>
      <c r="U713" s="102"/>
      <c r="V713" s="29"/>
      <c r="W713" s="218"/>
      <c r="X713" s="22"/>
      <c r="Y713" s="185"/>
      <c r="Z713" s="20"/>
      <c r="AA713" s="194"/>
      <c r="AB713" s="199"/>
      <c r="AC713" s="199"/>
      <c r="AD713" s="223"/>
      <c r="AE713" s="23"/>
    </row>
    <row r="714" spans="1:31" ht="15" customHeight="1">
      <c r="A714" s="13"/>
      <c r="B714" s="13"/>
      <c r="C714" s="15"/>
      <c r="D714" s="15"/>
      <c r="E714" s="14"/>
      <c r="F714" s="200"/>
      <c r="G714" s="17"/>
      <c r="H714" s="197"/>
      <c r="I714" s="192"/>
      <c r="J714" s="192"/>
      <c r="K714" s="192"/>
      <c r="L714" s="48"/>
      <c r="M714" s="14"/>
      <c r="N714" s="199"/>
      <c r="O714" s="27"/>
      <c r="P714" s="37"/>
      <c r="Q714" s="228"/>
      <c r="R714" s="229"/>
      <c r="S714" s="217"/>
      <c r="T714" s="102"/>
      <c r="U714" s="102"/>
      <c r="V714" s="29"/>
      <c r="W714" s="218"/>
      <c r="X714" s="22"/>
      <c r="Y714" s="185"/>
      <c r="Z714" s="20"/>
      <c r="AA714" s="249"/>
      <c r="AB714" s="199"/>
      <c r="AC714" s="199"/>
      <c r="AD714" s="223"/>
      <c r="AE714" s="23"/>
    </row>
    <row r="715" spans="1:31" ht="15" customHeight="1">
      <c r="A715" s="13"/>
      <c r="B715" s="13"/>
      <c r="C715" s="15"/>
      <c r="D715" s="15"/>
      <c r="E715" s="185"/>
      <c r="F715" s="199"/>
      <c r="G715" s="17"/>
      <c r="H715" s="185"/>
      <c r="I715" s="185"/>
      <c r="J715" s="185"/>
      <c r="K715" s="185"/>
      <c r="L715" s="48"/>
      <c r="M715" s="14"/>
      <c r="N715" s="199"/>
      <c r="O715" s="27"/>
      <c r="P715" s="37"/>
      <c r="Q715" s="292"/>
      <c r="R715" s="243"/>
      <c r="S715" s="217"/>
      <c r="T715" s="102"/>
      <c r="U715" s="102"/>
      <c r="V715" s="29"/>
      <c r="W715" s="218"/>
      <c r="X715" s="22"/>
      <c r="Y715" s="185"/>
      <c r="Z715" s="20"/>
      <c r="AA715" s="194"/>
      <c r="AB715" s="199"/>
      <c r="AC715" s="199"/>
      <c r="AD715" s="223"/>
      <c r="AE715" s="23"/>
    </row>
    <row r="716" spans="1:31" ht="15" customHeight="1">
      <c r="A716" s="13"/>
      <c r="B716" s="13"/>
      <c r="C716" s="15"/>
      <c r="D716" s="15"/>
      <c r="E716" s="185"/>
      <c r="F716" s="199"/>
      <c r="G716" s="17"/>
      <c r="H716" s="197"/>
      <c r="I716" s="197"/>
      <c r="J716" s="197"/>
      <c r="K716" s="197"/>
      <c r="L716" s="48"/>
      <c r="M716" s="14"/>
      <c r="N716" s="199"/>
      <c r="O716" s="27"/>
      <c r="P716" s="37"/>
      <c r="Q716" s="273"/>
      <c r="R716" s="243"/>
      <c r="S716" s="217"/>
      <c r="T716" s="102"/>
      <c r="U716" s="102"/>
      <c r="V716" s="29"/>
      <c r="W716" s="218"/>
      <c r="X716" s="22"/>
      <c r="Y716" s="185"/>
      <c r="Z716" s="20"/>
      <c r="AA716" s="206"/>
      <c r="AB716" s="199"/>
      <c r="AC716" s="199"/>
      <c r="AD716" s="223"/>
      <c r="AE716" s="23"/>
    </row>
    <row r="717" spans="1:31" ht="15" customHeight="1">
      <c r="A717" s="13"/>
      <c r="B717" s="13"/>
      <c r="C717" s="15"/>
      <c r="D717" s="15"/>
      <c r="E717" s="185"/>
      <c r="F717" s="199"/>
      <c r="G717" s="17"/>
      <c r="H717" s="185"/>
      <c r="I717" s="185"/>
      <c r="J717" s="185"/>
      <c r="K717" s="185"/>
      <c r="L717" s="48"/>
      <c r="M717" s="14"/>
      <c r="N717" s="199"/>
      <c r="O717" s="32"/>
      <c r="P717" s="18"/>
      <c r="Q717" s="292"/>
      <c r="R717" s="243"/>
      <c r="S717" s="217"/>
      <c r="T717" s="102"/>
      <c r="U717" s="102"/>
      <c r="V717" s="29"/>
      <c r="W717" s="218"/>
      <c r="X717" s="22"/>
      <c r="Y717" s="185"/>
      <c r="Z717" s="20"/>
      <c r="AA717" s="194"/>
      <c r="AB717" s="199"/>
      <c r="AC717" s="199"/>
      <c r="AD717" s="223"/>
      <c r="AE717" s="23"/>
    </row>
    <row r="718" spans="1:31" ht="15" customHeight="1">
      <c r="A718" s="13"/>
      <c r="B718" s="13"/>
      <c r="C718" s="15"/>
      <c r="D718" s="15"/>
      <c r="E718" s="185"/>
      <c r="F718" s="200"/>
      <c r="G718" s="17"/>
      <c r="H718" s="197"/>
      <c r="I718" s="192"/>
      <c r="J718" s="192"/>
      <c r="K718" s="192"/>
      <c r="L718" s="48"/>
      <c r="M718" s="14"/>
      <c r="N718" s="200"/>
      <c r="O718" s="198"/>
      <c r="P718" s="48"/>
      <c r="Q718" s="270"/>
      <c r="R718" s="229"/>
      <c r="S718" s="217"/>
      <c r="T718" s="102"/>
      <c r="U718" s="102"/>
      <c r="V718" s="29"/>
      <c r="W718" s="218"/>
      <c r="X718" s="22"/>
      <c r="Y718" s="198"/>
      <c r="Z718" s="20"/>
      <c r="AA718" s="204"/>
      <c r="AB718" s="200"/>
      <c r="AC718" s="200"/>
      <c r="AD718" s="223"/>
      <c r="AE718" s="23"/>
    </row>
    <row r="719" spans="1:31" ht="15" customHeight="1">
      <c r="A719" s="13"/>
      <c r="B719" s="13"/>
      <c r="C719" s="15"/>
      <c r="D719" s="15"/>
      <c r="E719" s="18"/>
      <c r="F719" s="199"/>
      <c r="G719" s="17"/>
      <c r="H719" s="185"/>
      <c r="I719" s="185"/>
      <c r="J719" s="185"/>
      <c r="K719" s="185"/>
      <c r="L719" s="48"/>
      <c r="M719" s="14"/>
      <c r="N719" s="199"/>
      <c r="O719" s="185"/>
      <c r="P719" s="48"/>
      <c r="Q719" s="292"/>
      <c r="R719" s="243"/>
      <c r="S719" s="217"/>
      <c r="T719" s="102"/>
      <c r="U719" s="102"/>
      <c r="V719" s="29"/>
      <c r="W719" s="218"/>
      <c r="X719" s="22"/>
      <c r="Y719" s="185"/>
      <c r="Z719" s="20"/>
      <c r="AA719" s="194"/>
      <c r="AB719" s="199"/>
      <c r="AC719" s="199"/>
      <c r="AD719" s="223"/>
      <c r="AE719" s="23"/>
    </row>
    <row r="720" spans="1:31" ht="15" customHeight="1">
      <c r="A720" s="13"/>
      <c r="B720" s="13"/>
      <c r="C720" s="15"/>
      <c r="D720" s="15"/>
      <c r="E720" s="198"/>
      <c r="F720" s="200"/>
      <c r="G720" s="17"/>
      <c r="H720" s="197"/>
      <c r="I720" s="192"/>
      <c r="J720" s="192"/>
      <c r="K720" s="192"/>
      <c r="L720" s="48"/>
      <c r="M720" s="14"/>
      <c r="N720" s="200"/>
      <c r="O720" s="198"/>
      <c r="P720" s="48"/>
      <c r="Q720" s="270"/>
      <c r="R720" s="229"/>
      <c r="S720" s="217"/>
      <c r="T720" s="102"/>
      <c r="U720" s="102"/>
      <c r="V720" s="29"/>
      <c r="W720" s="218"/>
      <c r="X720" s="22"/>
      <c r="Y720" s="198"/>
      <c r="Z720" s="20"/>
      <c r="AA720" s="204"/>
      <c r="AB720" s="200"/>
      <c r="AC720" s="200"/>
      <c r="AD720" s="223"/>
      <c r="AE720" s="23"/>
    </row>
    <row r="721" spans="1:33" ht="15" customHeight="1">
      <c r="A721" s="13"/>
      <c r="B721" s="13"/>
      <c r="C721" s="15"/>
      <c r="D721" s="15"/>
      <c r="E721" s="185"/>
      <c r="F721" s="199"/>
      <c r="G721" s="17"/>
      <c r="H721" s="185"/>
      <c r="I721" s="185"/>
      <c r="J721" s="185"/>
      <c r="K721" s="185"/>
      <c r="L721" s="48"/>
      <c r="M721" s="14"/>
      <c r="N721" s="199"/>
      <c r="O721" s="185"/>
      <c r="P721" s="48"/>
      <c r="Q721" s="292"/>
      <c r="R721" s="243"/>
      <c r="S721" s="217"/>
      <c r="T721" s="102"/>
      <c r="U721" s="102"/>
      <c r="V721" s="29"/>
      <c r="W721" s="218"/>
      <c r="X721" s="22"/>
      <c r="Y721" s="185"/>
      <c r="Z721" s="20"/>
      <c r="AA721" s="194"/>
      <c r="AB721" s="199"/>
      <c r="AC721" s="199"/>
      <c r="AD721" s="223"/>
      <c r="AE721" s="23"/>
    </row>
    <row r="722" spans="1:33" ht="15" customHeight="1">
      <c r="A722" s="13"/>
      <c r="B722" s="13"/>
      <c r="C722" s="15"/>
      <c r="D722" s="15"/>
      <c r="E722" s="62"/>
      <c r="F722" s="199"/>
      <c r="G722" s="17"/>
      <c r="H722" s="197"/>
      <c r="I722" s="197"/>
      <c r="J722" s="197"/>
      <c r="K722" s="197"/>
      <c r="L722" s="48"/>
      <c r="M722" s="14"/>
      <c r="N722" s="199"/>
      <c r="O722" s="32"/>
      <c r="P722" s="18"/>
      <c r="Q722" s="291"/>
      <c r="R722" s="243"/>
      <c r="S722" s="217"/>
      <c r="T722" s="102"/>
      <c r="U722" s="102"/>
      <c r="V722" s="29"/>
      <c r="W722" s="218"/>
      <c r="X722" s="22"/>
      <c r="Y722" s="185"/>
      <c r="Z722" s="20"/>
      <c r="AA722" s="206"/>
      <c r="AB722" s="199"/>
      <c r="AC722" s="199"/>
      <c r="AD722" s="223"/>
      <c r="AE722" s="23"/>
    </row>
    <row r="723" spans="1:33" ht="15" customHeight="1">
      <c r="A723" s="13"/>
      <c r="B723" s="13"/>
      <c r="C723" s="15"/>
      <c r="D723" s="15"/>
      <c r="E723" s="14"/>
      <c r="F723" s="200"/>
      <c r="G723" s="17"/>
      <c r="H723" s="197"/>
      <c r="I723" s="192"/>
      <c r="J723" s="192"/>
      <c r="K723" s="192"/>
      <c r="L723" s="48"/>
      <c r="M723" s="14"/>
      <c r="N723" s="199"/>
      <c r="O723" s="27"/>
      <c r="P723" s="37"/>
      <c r="Q723" s="269"/>
      <c r="R723" s="229"/>
      <c r="S723" s="217"/>
      <c r="T723" s="102"/>
      <c r="U723" s="102"/>
      <c r="V723" s="29"/>
      <c r="W723" s="218"/>
      <c r="X723" s="22"/>
      <c r="Y723" s="185"/>
      <c r="Z723" s="20"/>
      <c r="AA723" s="249"/>
      <c r="AB723" s="199"/>
      <c r="AC723" s="199"/>
      <c r="AD723" s="223"/>
      <c r="AE723" s="23"/>
    </row>
    <row r="724" spans="1:33" ht="15" customHeight="1">
      <c r="A724" s="13"/>
      <c r="B724" s="13"/>
      <c r="C724" s="15"/>
      <c r="D724" s="15"/>
      <c r="E724" s="185"/>
      <c r="F724" s="199"/>
      <c r="G724" s="17"/>
      <c r="H724" s="185"/>
      <c r="I724" s="185"/>
      <c r="J724" s="185"/>
      <c r="K724" s="185"/>
      <c r="L724" s="48"/>
      <c r="M724" s="14"/>
      <c r="N724" s="199"/>
      <c r="O724" s="185"/>
      <c r="P724" s="48"/>
      <c r="Q724" s="292"/>
      <c r="R724" s="243"/>
      <c r="S724" s="217"/>
      <c r="T724" s="102"/>
      <c r="U724" s="102"/>
      <c r="V724" s="29"/>
      <c r="W724" s="218"/>
      <c r="X724" s="22"/>
      <c r="Y724" s="185"/>
      <c r="Z724" s="20"/>
      <c r="AA724" s="194"/>
      <c r="AB724" s="199"/>
      <c r="AC724" s="199"/>
      <c r="AD724" s="223"/>
      <c r="AE724" s="23"/>
    </row>
    <row r="725" spans="1:33" ht="15" customHeight="1">
      <c r="A725" s="13"/>
      <c r="B725" s="13"/>
      <c r="C725" s="15"/>
      <c r="D725" s="15"/>
      <c r="E725" s="185"/>
      <c r="F725" s="199"/>
      <c r="G725" s="17"/>
      <c r="H725" s="185"/>
      <c r="I725" s="26"/>
      <c r="J725" s="185"/>
      <c r="K725" s="185"/>
      <c r="L725" s="48"/>
      <c r="M725" s="14"/>
      <c r="N725" s="199"/>
      <c r="O725" s="27"/>
      <c r="P725" s="37"/>
      <c r="Q725" s="292"/>
      <c r="R725" s="243"/>
      <c r="S725" s="217"/>
      <c r="T725" s="102"/>
      <c r="U725" s="102"/>
      <c r="V725" s="29"/>
      <c r="W725" s="218"/>
      <c r="X725" s="22"/>
      <c r="Y725" s="185"/>
      <c r="Z725" s="20"/>
      <c r="AA725" s="194"/>
      <c r="AB725" s="199"/>
      <c r="AC725" s="199"/>
      <c r="AD725" s="223"/>
      <c r="AE725" s="23"/>
    </row>
    <row r="726" spans="1:33" ht="15" customHeight="1">
      <c r="A726" s="13"/>
      <c r="B726" s="13"/>
      <c r="C726" s="15"/>
      <c r="D726" s="15"/>
      <c r="E726" s="185"/>
      <c r="F726" s="199"/>
      <c r="G726" s="17"/>
      <c r="H726" s="185"/>
      <c r="I726" s="185"/>
      <c r="J726" s="185"/>
      <c r="K726" s="185"/>
      <c r="L726" s="48"/>
      <c r="M726" s="14"/>
      <c r="N726" s="199"/>
      <c r="O726" s="27"/>
      <c r="P726" s="37"/>
      <c r="Q726" s="292"/>
      <c r="R726" s="243"/>
      <c r="S726" s="217"/>
      <c r="T726" s="102"/>
      <c r="U726" s="102"/>
      <c r="V726" s="29"/>
      <c r="W726" s="218"/>
      <c r="X726" s="22"/>
      <c r="Y726" s="185"/>
      <c r="Z726" s="20"/>
      <c r="AA726" s="194"/>
      <c r="AB726" s="199"/>
      <c r="AC726" s="199"/>
      <c r="AD726" s="223"/>
      <c r="AE726" s="23"/>
    </row>
    <row r="727" spans="1:33" ht="15" customHeight="1">
      <c r="A727" s="13"/>
      <c r="B727" s="13"/>
      <c r="C727" s="15"/>
      <c r="D727" s="15"/>
      <c r="E727" s="185"/>
      <c r="F727" s="199"/>
      <c r="G727" s="17"/>
      <c r="H727" s="185"/>
      <c r="I727" s="185"/>
      <c r="J727" s="185"/>
      <c r="K727" s="185"/>
      <c r="L727" s="48"/>
      <c r="M727" s="14"/>
      <c r="N727" s="199"/>
      <c r="O727" s="185"/>
      <c r="P727" s="48"/>
      <c r="Q727" s="292"/>
      <c r="R727" s="243"/>
      <c r="S727" s="217"/>
      <c r="T727" s="102"/>
      <c r="U727" s="102"/>
      <c r="V727" s="29"/>
      <c r="W727" s="218"/>
      <c r="X727" s="22"/>
      <c r="Y727" s="185"/>
      <c r="Z727" s="20"/>
      <c r="AA727" s="194"/>
      <c r="AB727" s="199"/>
      <c r="AC727" s="199"/>
      <c r="AD727" s="223"/>
      <c r="AE727" s="23"/>
    </row>
    <row r="728" spans="1:33" ht="15" customHeight="1">
      <c r="A728" s="13"/>
      <c r="B728" s="13"/>
      <c r="C728" s="15"/>
      <c r="D728" s="15"/>
      <c r="E728" s="14"/>
      <c r="F728" s="200"/>
      <c r="G728" s="17"/>
      <c r="H728" s="197"/>
      <c r="I728" s="192"/>
      <c r="J728" s="192"/>
      <c r="K728" s="192"/>
      <c r="L728" s="48"/>
      <c r="M728" s="14"/>
      <c r="N728" s="200"/>
      <c r="O728" s="27"/>
      <c r="P728" s="37"/>
      <c r="Q728" s="228"/>
      <c r="R728" s="229"/>
      <c r="S728" s="217"/>
      <c r="T728" s="102"/>
      <c r="U728" s="102"/>
      <c r="V728" s="29"/>
      <c r="W728" s="218"/>
      <c r="X728" s="22"/>
      <c r="Y728" s="198"/>
      <c r="Z728" s="20"/>
      <c r="AA728" s="230"/>
      <c r="AB728" s="200"/>
      <c r="AC728" s="200"/>
      <c r="AD728" s="223"/>
      <c r="AE728" s="23"/>
    </row>
    <row r="729" spans="1:33" ht="15" customHeight="1">
      <c r="A729" s="13"/>
      <c r="B729" s="13"/>
      <c r="C729" s="15"/>
      <c r="D729" s="15"/>
      <c r="E729" s="185"/>
      <c r="F729" s="199"/>
      <c r="G729" s="17"/>
      <c r="H729" s="185"/>
      <c r="I729" s="185"/>
      <c r="J729" s="185"/>
      <c r="K729" s="185"/>
      <c r="L729" s="48"/>
      <c r="M729" s="14"/>
      <c r="N729" s="199"/>
      <c r="O729" s="27"/>
      <c r="P729" s="37"/>
      <c r="Q729" s="292"/>
      <c r="R729" s="243"/>
      <c r="S729" s="217"/>
      <c r="T729" s="102"/>
      <c r="U729" s="102"/>
      <c r="V729" s="29"/>
      <c r="W729" s="218"/>
      <c r="X729" s="22"/>
      <c r="Y729" s="185"/>
      <c r="Z729" s="20"/>
      <c r="AA729" s="194"/>
      <c r="AB729" s="199"/>
      <c r="AC729" s="199"/>
      <c r="AD729" s="223"/>
      <c r="AE729" s="23"/>
    </row>
    <row r="730" spans="1:33" ht="15" customHeight="1">
      <c r="A730" s="13"/>
      <c r="B730" s="13"/>
      <c r="C730" s="15"/>
      <c r="D730" s="15"/>
      <c r="E730" s="14"/>
      <c r="F730" s="200"/>
      <c r="G730" s="17"/>
      <c r="H730" s="197"/>
      <c r="I730" s="192"/>
      <c r="J730" s="192"/>
      <c r="K730" s="192"/>
      <c r="L730" s="48"/>
      <c r="M730" s="14"/>
      <c r="N730" s="200"/>
      <c r="O730" s="27"/>
      <c r="P730" s="37"/>
      <c r="Q730" s="228"/>
      <c r="R730" s="229"/>
      <c r="S730" s="217"/>
      <c r="T730" s="102"/>
      <c r="U730" s="102"/>
      <c r="V730" s="29"/>
      <c r="W730" s="218"/>
      <c r="X730" s="22"/>
      <c r="Y730" s="198"/>
      <c r="Z730" s="20"/>
      <c r="AA730" s="230"/>
      <c r="AB730" s="200"/>
      <c r="AC730" s="200"/>
      <c r="AD730" s="223"/>
      <c r="AE730" s="23"/>
    </row>
    <row r="731" spans="1:33" ht="15" customHeight="1">
      <c r="A731" s="13"/>
      <c r="B731" s="13"/>
      <c r="C731" s="15"/>
      <c r="D731" s="15"/>
      <c r="E731" s="14"/>
      <c r="F731" s="200"/>
      <c r="G731" s="17"/>
      <c r="H731" s="197"/>
      <c r="I731" s="192"/>
      <c r="J731" s="192"/>
      <c r="K731" s="192"/>
      <c r="L731" s="48"/>
      <c r="M731" s="14"/>
      <c r="N731" s="199"/>
      <c r="O731" s="27"/>
      <c r="P731" s="37"/>
      <c r="Q731" s="228"/>
      <c r="R731" s="229"/>
      <c r="S731" s="217"/>
      <c r="T731" s="102"/>
      <c r="U731" s="102"/>
      <c r="V731" s="29"/>
      <c r="W731" s="218"/>
      <c r="X731" s="22"/>
      <c r="Y731" s="185"/>
      <c r="Z731" s="20"/>
      <c r="AA731" s="249"/>
      <c r="AB731" s="199"/>
      <c r="AC731" s="199"/>
      <c r="AD731" s="223"/>
      <c r="AE731" s="23"/>
    </row>
    <row r="732" spans="1:33" ht="15" customHeight="1">
      <c r="A732" s="13"/>
      <c r="B732" s="13"/>
      <c r="C732" s="15"/>
      <c r="D732" s="15"/>
      <c r="E732" s="62"/>
      <c r="F732" s="200"/>
      <c r="G732" s="17"/>
      <c r="H732" s="197"/>
      <c r="I732" s="192"/>
      <c r="J732" s="192"/>
      <c r="K732" s="192"/>
      <c r="L732" s="48"/>
      <c r="M732" s="14"/>
      <c r="N732" s="200"/>
      <c r="O732" s="27"/>
      <c r="P732" s="37"/>
      <c r="Q732" s="228"/>
      <c r="R732" s="229"/>
      <c r="S732" s="217"/>
      <c r="T732" s="102"/>
      <c r="U732" s="102"/>
      <c r="V732" s="29"/>
      <c r="W732" s="218"/>
      <c r="X732" s="22"/>
      <c r="Y732" s="198"/>
      <c r="Z732" s="20"/>
      <c r="AA732" s="204"/>
      <c r="AB732" s="200"/>
      <c r="AC732" s="200"/>
      <c r="AD732" s="223"/>
      <c r="AE732" s="23"/>
    </row>
    <row r="733" spans="1:33" ht="15" customHeight="1">
      <c r="B733" s="680"/>
      <c r="C733" s="15"/>
      <c r="D733" s="15"/>
      <c r="E733" s="499"/>
      <c r="F733" s="564"/>
      <c r="G733" s="51"/>
      <c r="H733" s="677"/>
      <c r="I733" s="473"/>
      <c r="J733" s="473"/>
      <c r="K733" s="473"/>
      <c r="M733" s="185"/>
      <c r="N733" s="473"/>
      <c r="O733" s="473"/>
      <c r="P733" s="473"/>
      <c r="Q733" s="561"/>
      <c r="R733" s="474"/>
      <c r="S733" s="549"/>
      <c r="T733" s="560"/>
      <c r="U733" s="549"/>
      <c r="Y733" s="18"/>
      <c r="Z733" s="18"/>
      <c r="AA733" s="568"/>
      <c r="AB733" s="549"/>
      <c r="AC733" s="576"/>
      <c r="AD733" s="576"/>
      <c r="AE733" s="638"/>
      <c r="AF733" s="185"/>
      <c r="AG733" s="570"/>
    </row>
    <row r="734" spans="1:33" ht="15" customHeight="1">
      <c r="B734" s="680"/>
      <c r="C734" s="15"/>
      <c r="D734" s="25"/>
      <c r="E734" s="499"/>
      <c r="F734" s="567"/>
      <c r="G734" s="51"/>
      <c r="H734" s="499"/>
      <c r="I734" s="499"/>
      <c r="J734" s="499"/>
      <c r="K734" s="499"/>
      <c r="M734" s="185"/>
      <c r="N734" s="499"/>
      <c r="O734" s="499"/>
      <c r="P734" s="499"/>
      <c r="Q734" s="569"/>
      <c r="R734" s="582"/>
      <c r="S734" s="549"/>
      <c r="T734" s="560"/>
      <c r="U734" s="549"/>
      <c r="Y734" s="18"/>
      <c r="Z734" s="18"/>
      <c r="AA734" s="568"/>
      <c r="AB734" s="576"/>
      <c r="AC734" s="576"/>
      <c r="AD734" s="576"/>
      <c r="AE734" s="638"/>
      <c r="AF734" s="185"/>
      <c r="AG734" s="570"/>
    </row>
    <row r="735" spans="1:33" ht="15" customHeight="1">
      <c r="B735" s="680"/>
      <c r="C735" s="15"/>
      <c r="D735" s="25"/>
      <c r="E735" s="473"/>
      <c r="F735" s="567"/>
      <c r="G735" s="51"/>
      <c r="H735" s="499"/>
      <c r="I735" s="499"/>
      <c r="J735" s="499"/>
      <c r="K735" s="499"/>
      <c r="M735" s="185"/>
      <c r="N735" s="499"/>
      <c r="O735" s="107"/>
      <c r="P735" s="576"/>
      <c r="Q735" s="569"/>
      <c r="R735" s="583"/>
      <c r="S735" s="549"/>
      <c r="T735" s="560"/>
      <c r="U735" s="549"/>
      <c r="Y735" s="18"/>
      <c r="Z735" s="18"/>
      <c r="AA735" s="568"/>
      <c r="AB735" s="576"/>
      <c r="AC735" s="576"/>
      <c r="AD735" s="576"/>
      <c r="AE735" s="638"/>
      <c r="AF735" s="185"/>
      <c r="AG735" s="570"/>
    </row>
    <row r="736" spans="1:33" ht="15" customHeight="1">
      <c r="B736" s="680"/>
      <c r="C736" s="15"/>
      <c r="D736" s="15"/>
      <c r="E736" s="499"/>
      <c r="F736" s="567"/>
      <c r="G736" s="51"/>
      <c r="H736" s="499"/>
      <c r="I736" s="499"/>
      <c r="J736" s="499"/>
      <c r="K736" s="499"/>
      <c r="M736" s="185"/>
      <c r="N736" s="499"/>
      <c r="O736" s="107"/>
      <c r="P736" s="576"/>
      <c r="Q736" s="569"/>
      <c r="R736" s="583"/>
      <c r="S736" s="549"/>
      <c r="T736" s="560"/>
      <c r="U736" s="549"/>
      <c r="Y736" s="18"/>
      <c r="Z736" s="18"/>
      <c r="AA736" s="568"/>
      <c r="AB736" s="576"/>
      <c r="AC736" s="576"/>
      <c r="AD736" s="576"/>
      <c r="AE736" s="638"/>
      <c r="AF736" s="185"/>
      <c r="AG736" s="570"/>
    </row>
    <row r="737" spans="2:33" ht="15" customHeight="1">
      <c r="B737" s="680"/>
      <c r="C737" s="15"/>
      <c r="D737" s="25"/>
      <c r="E737" s="499"/>
      <c r="F737" s="567"/>
      <c r="G737" s="51"/>
      <c r="H737" s="499"/>
      <c r="I737" s="499"/>
      <c r="J737" s="499"/>
      <c r="K737" s="499"/>
      <c r="M737" s="185"/>
      <c r="N737" s="499"/>
      <c r="O737" s="499"/>
      <c r="P737" s="499"/>
      <c r="Q737" s="569"/>
      <c r="R737" s="583"/>
      <c r="S737" s="549"/>
      <c r="T737" s="560"/>
      <c r="U737" s="549"/>
      <c r="Y737" s="18"/>
      <c r="Z737" s="18"/>
      <c r="AA737" s="568"/>
      <c r="AB737" s="576"/>
      <c r="AC737" s="576"/>
      <c r="AD737" s="576"/>
      <c r="AE737" s="638"/>
      <c r="AF737" s="185"/>
      <c r="AG737" s="570"/>
    </row>
    <row r="738" spans="2:33" ht="15" customHeight="1">
      <c r="B738" s="680"/>
      <c r="C738" s="149"/>
      <c r="D738" s="149"/>
      <c r="E738" s="653"/>
      <c r="F738" s="644"/>
      <c r="G738" s="514"/>
      <c r="H738" s="645"/>
      <c r="I738" s="645"/>
      <c r="J738" s="645"/>
      <c r="K738" s="645"/>
      <c r="M738" s="492"/>
      <c r="N738" s="645"/>
      <c r="O738" s="645"/>
      <c r="P738" s="645"/>
      <c r="Q738" s="649"/>
      <c r="R738" s="651"/>
      <c r="S738" s="647"/>
      <c r="T738" s="648"/>
      <c r="U738" s="647"/>
      <c r="Y738" s="195"/>
      <c r="Z738" s="195"/>
      <c r="AA738" s="652"/>
      <c r="AB738" s="647"/>
      <c r="AC738" s="675"/>
      <c r="AD738" s="675"/>
      <c r="AE738" s="676"/>
      <c r="AF738" s="492"/>
      <c r="AG738" s="654"/>
    </row>
    <row r="739" spans="2:33" ht="15" customHeight="1">
      <c r="B739" s="680"/>
      <c r="C739" s="15"/>
      <c r="D739" s="15"/>
      <c r="E739" s="499"/>
      <c r="F739" s="564"/>
      <c r="G739" s="51"/>
      <c r="H739" s="473"/>
      <c r="I739" s="473"/>
      <c r="J739" s="473"/>
      <c r="K739" s="473"/>
      <c r="M739" s="185"/>
      <c r="N739" s="473"/>
      <c r="O739" s="107"/>
      <c r="P739" s="576"/>
      <c r="Q739" s="561"/>
      <c r="R739" s="474"/>
      <c r="S739" s="549"/>
      <c r="T739" s="560"/>
      <c r="U739" s="549"/>
      <c r="Y739" s="18"/>
      <c r="Z739" s="18"/>
      <c r="AA739" s="568"/>
      <c r="AB739" s="549"/>
      <c r="AC739" s="576"/>
      <c r="AD739" s="576"/>
      <c r="AE739" s="638"/>
      <c r="AF739" s="185"/>
      <c r="AG739" s="570"/>
    </row>
    <row r="740" spans="2:33" ht="15" customHeight="1">
      <c r="B740" s="680"/>
      <c r="C740" s="15"/>
      <c r="D740" s="15"/>
      <c r="E740" s="499"/>
      <c r="F740" s="564"/>
      <c r="G740" s="51"/>
      <c r="H740" s="473"/>
      <c r="I740" s="473"/>
      <c r="J740" s="473"/>
      <c r="K740" s="473"/>
      <c r="M740" s="185"/>
      <c r="N740" s="473"/>
      <c r="O740" s="473"/>
      <c r="P740" s="473"/>
      <c r="Q740" s="561"/>
      <c r="R740" s="474"/>
      <c r="S740" s="549"/>
      <c r="T740" s="560"/>
      <c r="U740" s="549"/>
      <c r="Y740" s="18"/>
      <c r="Z740" s="18"/>
      <c r="AA740" s="565"/>
      <c r="AB740" s="549"/>
      <c r="AC740" s="576"/>
      <c r="AD740" s="576"/>
      <c r="AE740" s="638"/>
      <c r="AF740" s="185"/>
      <c r="AG740" s="570"/>
    </row>
    <row r="741" spans="2:33" ht="15" customHeight="1">
      <c r="B741" s="680"/>
      <c r="C741" s="15"/>
      <c r="D741" s="25"/>
      <c r="E741" s="473"/>
      <c r="F741" s="567"/>
      <c r="G741" s="51"/>
      <c r="H741" s="499"/>
      <c r="I741" s="499"/>
      <c r="J741" s="499"/>
      <c r="K741" s="499"/>
      <c r="M741" s="197"/>
      <c r="N741" s="499"/>
      <c r="O741" s="499"/>
      <c r="P741" s="499"/>
      <c r="Q741" s="569"/>
      <c r="R741" s="583"/>
      <c r="S741" s="549"/>
      <c r="T741" s="560"/>
      <c r="U741" s="549"/>
      <c r="Y741" s="18"/>
      <c r="Z741" s="18"/>
      <c r="AA741" s="568"/>
      <c r="AB741" s="576"/>
      <c r="AC741" s="576"/>
      <c r="AD741" s="576"/>
      <c r="AE741" s="638"/>
      <c r="AF741" s="185"/>
      <c r="AG741" s="570"/>
    </row>
    <row r="742" spans="2:33" ht="15" customHeight="1">
      <c r="B742" s="680"/>
      <c r="C742" s="15"/>
      <c r="D742" s="15"/>
      <c r="E742" s="499"/>
      <c r="F742" s="564"/>
      <c r="G742" s="51"/>
      <c r="H742" s="473"/>
      <c r="I742" s="473"/>
      <c r="J742" s="473"/>
      <c r="K742" s="473"/>
      <c r="M742" s="185"/>
      <c r="N742" s="473"/>
      <c r="O742" s="107"/>
      <c r="P742" s="549"/>
      <c r="Q742" s="561"/>
      <c r="R742" s="563"/>
      <c r="S742" s="549"/>
      <c r="T742" s="560"/>
      <c r="U742" s="549"/>
      <c r="Y742" s="18"/>
      <c r="Z742" s="18"/>
      <c r="AA742" s="565"/>
      <c r="AB742" s="549"/>
      <c r="AC742" s="549"/>
      <c r="AD742" s="549"/>
      <c r="AE742" s="638"/>
      <c r="AF742" s="185"/>
      <c r="AG742" s="570"/>
    </row>
    <row r="743" spans="2:33" ht="15" customHeight="1">
      <c r="B743" s="680"/>
      <c r="C743" s="15"/>
      <c r="D743" s="15"/>
      <c r="E743" s="499"/>
      <c r="F743" s="567"/>
      <c r="G743" s="51"/>
      <c r="H743" s="499"/>
      <c r="I743" s="499"/>
      <c r="J743" s="499"/>
      <c r="K743" s="499"/>
      <c r="M743" s="185"/>
      <c r="N743" s="499"/>
      <c r="O743" s="107"/>
      <c r="P743" s="23"/>
      <c r="Q743" s="23"/>
      <c r="R743" s="437"/>
      <c r="S743" s="576"/>
      <c r="T743" s="577"/>
      <c r="U743" s="576"/>
      <c r="Y743" s="18"/>
      <c r="Z743" s="18"/>
      <c r="AA743" s="568"/>
      <c r="AB743" s="576"/>
      <c r="AC743" s="576"/>
      <c r="AD743" s="576"/>
      <c r="AE743" s="638"/>
      <c r="AF743" s="185"/>
      <c r="AG743" s="580"/>
    </row>
    <row r="744" spans="2:33" ht="15" customHeight="1">
      <c r="B744" s="680"/>
      <c r="C744" s="15"/>
      <c r="D744" s="23"/>
      <c r="E744" s="499"/>
      <c r="F744" s="567"/>
      <c r="G744" s="51"/>
      <c r="H744" s="499"/>
      <c r="I744" s="499"/>
      <c r="J744" s="499"/>
      <c r="K744" s="499"/>
      <c r="M744" s="185"/>
      <c r="N744" s="499"/>
      <c r="O744" s="107"/>
      <c r="P744" s="23"/>
      <c r="Q744" s="23"/>
      <c r="R744" s="437"/>
      <c r="S744" s="549"/>
      <c r="T744" s="560"/>
      <c r="U744" s="549"/>
      <c r="Y744" s="18"/>
      <c r="Z744" s="18"/>
      <c r="AA744" s="568"/>
      <c r="AB744" s="576"/>
      <c r="AC744" s="576"/>
      <c r="AD744" s="576"/>
      <c r="AE744" s="638"/>
      <c r="AF744" s="185"/>
      <c r="AG744" s="580"/>
    </row>
    <row r="745" spans="2:33" ht="15" customHeight="1">
      <c r="B745" s="680"/>
      <c r="C745" s="15"/>
      <c r="D745" s="15"/>
      <c r="E745" s="499"/>
      <c r="F745" s="567"/>
      <c r="G745" s="51"/>
      <c r="H745" s="499"/>
      <c r="I745" s="499"/>
      <c r="J745" s="499"/>
      <c r="K745" s="499"/>
      <c r="M745" s="185"/>
      <c r="N745" s="499"/>
      <c r="O745" s="107"/>
      <c r="P745" s="23"/>
      <c r="Q745" s="23"/>
      <c r="R745" s="437"/>
      <c r="S745" s="576"/>
      <c r="T745" s="577"/>
      <c r="U745" s="576"/>
      <c r="Y745" s="18"/>
      <c r="Z745" s="18"/>
      <c r="AA745" s="568"/>
      <c r="AB745" s="576"/>
      <c r="AC745" s="576"/>
      <c r="AD745" s="576"/>
      <c r="AE745" s="638"/>
      <c r="AF745" s="185"/>
      <c r="AG745" s="580"/>
    </row>
    <row r="746" spans="2:33" ht="15" customHeight="1">
      <c r="B746" s="680"/>
      <c r="C746" s="15"/>
      <c r="D746" s="15"/>
      <c r="E746" s="499"/>
      <c r="F746" s="564"/>
      <c r="G746" s="51"/>
      <c r="H746" s="473"/>
      <c r="I746" s="473"/>
      <c r="J746" s="473"/>
      <c r="K746" s="473"/>
      <c r="M746" s="185"/>
      <c r="N746" s="473"/>
      <c r="O746" s="473"/>
      <c r="P746" s="473"/>
      <c r="Q746" s="561"/>
      <c r="R746" s="587"/>
      <c r="S746" s="549"/>
      <c r="T746" s="560"/>
      <c r="U746" s="549"/>
      <c r="Y746" s="18"/>
      <c r="Z746" s="18"/>
      <c r="AA746" s="565"/>
      <c r="AB746" s="549"/>
      <c r="AC746" s="549"/>
      <c r="AD746" s="549"/>
      <c r="AE746" s="638"/>
      <c r="AF746" s="185"/>
      <c r="AG746" s="570"/>
    </row>
    <row r="747" spans="2:33" ht="15" customHeight="1">
      <c r="B747" s="680"/>
      <c r="C747" s="15"/>
      <c r="D747" s="15"/>
      <c r="E747" s="499"/>
      <c r="F747" s="564"/>
      <c r="G747" s="51"/>
      <c r="H747" s="473"/>
      <c r="I747" s="473"/>
      <c r="J747" s="473"/>
      <c r="K747" s="473"/>
      <c r="M747" s="185"/>
      <c r="N747" s="473"/>
      <c r="O747" s="473"/>
      <c r="P747" s="473"/>
      <c r="Q747" s="561"/>
      <c r="R747" s="474"/>
      <c r="S747" s="549"/>
      <c r="T747" s="560"/>
      <c r="U747" s="549"/>
      <c r="Y747" s="18"/>
      <c r="Z747" s="18"/>
      <c r="AA747" s="565"/>
      <c r="AB747" s="549"/>
      <c r="AC747" s="549"/>
      <c r="AD747" s="549"/>
      <c r="AE747" s="638"/>
      <c r="AF747" s="185"/>
      <c r="AG747" s="570"/>
    </row>
    <row r="748" spans="2:33" ht="15" customHeight="1">
      <c r="B748" s="680"/>
      <c r="C748" s="15"/>
      <c r="D748" s="15"/>
      <c r="E748" s="499"/>
      <c r="F748" s="564"/>
      <c r="G748" s="51"/>
      <c r="H748" s="473"/>
      <c r="I748" s="473"/>
      <c r="J748" s="473"/>
      <c r="K748" s="473"/>
      <c r="M748" s="185"/>
      <c r="N748" s="473"/>
      <c r="O748" s="107"/>
      <c r="P748" s="576"/>
      <c r="Q748" s="561"/>
      <c r="R748" s="474"/>
      <c r="S748" s="549"/>
      <c r="T748" s="560"/>
      <c r="U748" s="549"/>
      <c r="Y748" s="18"/>
      <c r="Z748" s="18"/>
      <c r="AA748" s="565"/>
      <c r="AB748" s="549"/>
      <c r="AC748" s="549"/>
      <c r="AD748" s="549"/>
      <c r="AE748" s="638"/>
      <c r="AF748" s="185"/>
      <c r="AG748" s="570"/>
    </row>
    <row r="749" spans="2:33" ht="15" customHeight="1">
      <c r="B749" s="680"/>
      <c r="C749" s="15"/>
      <c r="D749" s="15"/>
      <c r="E749" s="499"/>
      <c r="F749" s="564"/>
      <c r="G749" s="51"/>
      <c r="H749" s="473"/>
      <c r="I749" s="473"/>
      <c r="J749" s="473"/>
      <c r="K749" s="473"/>
      <c r="M749" s="185"/>
      <c r="N749" s="473"/>
      <c r="O749" s="107"/>
      <c r="P749" s="549"/>
      <c r="Q749" s="561"/>
      <c r="R749" s="474"/>
      <c r="S749" s="549"/>
      <c r="T749" s="560"/>
      <c r="U749" s="549"/>
      <c r="Y749" s="18"/>
      <c r="Z749" s="18"/>
      <c r="AA749" s="565"/>
      <c r="AB749" s="549"/>
      <c r="AC749" s="549"/>
      <c r="AD749" s="549"/>
      <c r="AE749" s="638"/>
      <c r="AF749" s="185"/>
      <c r="AG749" s="570"/>
    </row>
    <row r="750" spans="2:33" ht="15" customHeight="1">
      <c r="B750" s="680"/>
      <c r="C750" s="15"/>
      <c r="D750" s="15"/>
      <c r="E750" s="499"/>
      <c r="F750" s="564"/>
      <c r="G750" s="51"/>
      <c r="H750" s="473"/>
      <c r="I750" s="473"/>
      <c r="J750" s="473"/>
      <c r="K750" s="473"/>
      <c r="M750" s="185"/>
      <c r="N750" s="473"/>
      <c r="O750" s="473"/>
      <c r="P750" s="473"/>
      <c r="Q750" s="561"/>
      <c r="R750" s="474"/>
      <c r="S750" s="549"/>
      <c r="T750" s="560"/>
      <c r="U750" s="549"/>
      <c r="Y750" s="18"/>
      <c r="Z750" s="18"/>
      <c r="AA750" s="565"/>
      <c r="AB750" s="549"/>
      <c r="AC750" s="549"/>
      <c r="AD750" s="549"/>
      <c r="AE750" s="638"/>
      <c r="AF750" s="185"/>
      <c r="AG750" s="570"/>
    </row>
    <row r="751" spans="2:33" ht="15" customHeight="1">
      <c r="B751" s="680"/>
      <c r="C751" s="15"/>
      <c r="D751" s="15"/>
      <c r="E751" s="499"/>
      <c r="F751" s="564"/>
      <c r="G751" s="51"/>
      <c r="H751" s="473"/>
      <c r="I751" s="473"/>
      <c r="J751" s="473"/>
      <c r="K751" s="473"/>
      <c r="M751" s="185"/>
      <c r="N751" s="473"/>
      <c r="O751" s="473"/>
      <c r="P751" s="473"/>
      <c r="Q751" s="561"/>
      <c r="R751" s="563"/>
      <c r="S751" s="549"/>
      <c r="T751" s="560"/>
      <c r="U751" s="549"/>
      <c r="Y751" s="18"/>
      <c r="Z751" s="18"/>
      <c r="AA751" s="565"/>
      <c r="AB751" s="549"/>
      <c r="AC751" s="549"/>
      <c r="AD751" s="549"/>
      <c r="AE751" s="638"/>
      <c r="AF751" s="185"/>
      <c r="AG751" s="570"/>
    </row>
    <row r="752" spans="2:33" ht="15" customHeight="1">
      <c r="B752" s="680"/>
      <c r="C752" s="15"/>
      <c r="D752" s="15"/>
      <c r="E752" s="499"/>
      <c r="F752" s="567"/>
      <c r="G752" s="51"/>
      <c r="H752" s="499"/>
      <c r="I752" s="499"/>
      <c r="J752" s="499"/>
      <c r="K752" s="499"/>
      <c r="M752" s="185"/>
      <c r="N752" s="499"/>
      <c r="O752" s="499"/>
      <c r="P752" s="499"/>
      <c r="Q752" s="569"/>
      <c r="R752" s="582"/>
      <c r="S752" s="549"/>
      <c r="T752" s="560"/>
      <c r="U752" s="549"/>
      <c r="Y752" s="18"/>
      <c r="Z752" s="18"/>
      <c r="AA752" s="568"/>
      <c r="AB752" s="576"/>
      <c r="AC752" s="576"/>
      <c r="AD752" s="576"/>
      <c r="AE752" s="638"/>
      <c r="AF752" s="185"/>
      <c r="AG752" s="570"/>
    </row>
    <row r="753" spans="2:33" ht="15" customHeight="1">
      <c r="B753" s="680"/>
      <c r="C753" s="15"/>
      <c r="D753" s="23"/>
      <c r="E753" s="499"/>
      <c r="F753" s="567"/>
      <c r="G753" s="51"/>
      <c r="H753" s="499"/>
      <c r="I753" s="499"/>
      <c r="J753" s="499"/>
      <c r="K753" s="499"/>
      <c r="M753" s="185"/>
      <c r="N753" s="499"/>
      <c r="O753" s="499"/>
      <c r="P753" s="499"/>
      <c r="Q753" s="569"/>
      <c r="R753" s="583"/>
      <c r="S753" s="549"/>
      <c r="T753" s="560"/>
      <c r="U753" s="549"/>
      <c r="Y753" s="18"/>
      <c r="Z753" s="18"/>
      <c r="AA753" s="568"/>
      <c r="AB753" s="576"/>
      <c r="AC753" s="576"/>
      <c r="AD753" s="576"/>
      <c r="AE753" s="638"/>
      <c r="AF753" s="185"/>
      <c r="AG753" s="570"/>
    </row>
    <row r="754" spans="2:33" ht="15" customHeight="1">
      <c r="B754" s="680"/>
      <c r="C754" s="15"/>
      <c r="D754" s="15"/>
      <c r="E754" s="499"/>
      <c r="F754" s="564"/>
      <c r="G754" s="51"/>
      <c r="H754" s="473"/>
      <c r="I754" s="473"/>
      <c r="J754" s="473"/>
      <c r="K754" s="473"/>
      <c r="M754" s="185"/>
      <c r="N754" s="473"/>
      <c r="O754" s="107"/>
      <c r="P754" s="576"/>
      <c r="Q754" s="561"/>
      <c r="R754" s="474"/>
      <c r="S754" s="549"/>
      <c r="T754" s="560"/>
      <c r="U754" s="549"/>
      <c r="Y754" s="18"/>
      <c r="Z754" s="18"/>
      <c r="AA754" s="565"/>
      <c r="AB754" s="549"/>
      <c r="AC754" s="549"/>
      <c r="AD754" s="549"/>
      <c r="AE754" s="638"/>
      <c r="AF754" s="185"/>
      <c r="AG754" s="570"/>
    </row>
    <row r="755" spans="2:33" ht="15" customHeight="1">
      <c r="B755" s="680"/>
      <c r="C755" s="15"/>
      <c r="D755" s="15"/>
      <c r="E755" s="499"/>
      <c r="F755" s="564"/>
      <c r="G755" s="51"/>
      <c r="H755" s="473"/>
      <c r="I755" s="473"/>
      <c r="J755" s="473"/>
      <c r="K755" s="473"/>
      <c r="M755" s="185"/>
      <c r="N755" s="473"/>
      <c r="O755" s="473"/>
      <c r="P755" s="473"/>
      <c r="Q755" s="561"/>
      <c r="R755" s="474"/>
      <c r="S755" s="549"/>
      <c r="T755" s="560"/>
      <c r="U755" s="549"/>
      <c r="Y755" s="18"/>
      <c r="Z755" s="18"/>
      <c r="AA755" s="565"/>
      <c r="AB755" s="549"/>
      <c r="AC755" s="549"/>
      <c r="AD755" s="549"/>
      <c r="AE755" s="638"/>
      <c r="AF755" s="185"/>
      <c r="AG755" s="570"/>
    </row>
    <row r="756" spans="2:33" ht="15" customHeight="1">
      <c r="B756" s="680"/>
      <c r="C756" s="15"/>
      <c r="D756" s="15"/>
      <c r="E756" s="499"/>
      <c r="F756" s="564"/>
      <c r="G756" s="51"/>
      <c r="H756" s="473"/>
      <c r="I756" s="473"/>
      <c r="J756" s="473"/>
      <c r="K756" s="473"/>
      <c r="M756" s="185"/>
      <c r="N756" s="473"/>
      <c r="O756" s="107"/>
      <c r="P756" s="576"/>
      <c r="Q756" s="561"/>
      <c r="R756" s="587"/>
      <c r="S756" s="549"/>
      <c r="T756" s="560"/>
      <c r="U756" s="549"/>
      <c r="Y756" s="18"/>
      <c r="Z756" s="18"/>
      <c r="AA756" s="565"/>
      <c r="AB756" s="549"/>
      <c r="AC756" s="549"/>
      <c r="AD756" s="549"/>
      <c r="AE756" s="638"/>
      <c r="AF756" s="185"/>
      <c r="AG756" s="570"/>
    </row>
    <row r="757" spans="2:33" ht="15" customHeight="1">
      <c r="B757" s="680"/>
      <c r="C757" s="15"/>
      <c r="D757" s="15"/>
      <c r="E757" s="499"/>
      <c r="F757" s="564"/>
      <c r="G757" s="51"/>
      <c r="H757" s="473"/>
      <c r="I757" s="473"/>
      <c r="J757" s="473"/>
      <c r="K757" s="473"/>
      <c r="M757" s="185"/>
      <c r="N757" s="473"/>
      <c r="O757" s="473"/>
      <c r="P757" s="473"/>
      <c r="Q757" s="561"/>
      <c r="R757" s="474"/>
      <c r="S757" s="549"/>
      <c r="T757" s="560"/>
      <c r="U757" s="549"/>
      <c r="Y757" s="18"/>
      <c r="Z757" s="18"/>
      <c r="AA757" s="565"/>
      <c r="AB757" s="549"/>
      <c r="AC757" s="549"/>
      <c r="AD757" s="549"/>
      <c r="AE757" s="638"/>
      <c r="AF757" s="185"/>
      <c r="AG757" s="570"/>
    </row>
    <row r="758" spans="2:33" ht="15" customHeight="1">
      <c r="B758" s="680"/>
      <c r="C758" s="15"/>
      <c r="D758" s="15"/>
      <c r="E758" s="499"/>
      <c r="F758" s="564"/>
      <c r="G758" s="51"/>
      <c r="H758" s="473"/>
      <c r="I758" s="473"/>
      <c r="J758" s="473"/>
      <c r="K758" s="473"/>
      <c r="M758" s="185"/>
      <c r="N758" s="473"/>
      <c r="O758" s="107"/>
      <c r="P758" s="576"/>
      <c r="Q758" s="561"/>
      <c r="R758" s="474"/>
      <c r="S758" s="549"/>
      <c r="T758" s="560"/>
      <c r="U758" s="549"/>
      <c r="Y758" s="18"/>
      <c r="Z758" s="18"/>
      <c r="AA758" s="565"/>
      <c r="AB758" s="549"/>
      <c r="AC758" s="549"/>
      <c r="AD758" s="549"/>
      <c r="AE758" s="638"/>
      <c r="AF758" s="185"/>
      <c r="AG758" s="570"/>
    </row>
    <row r="759" spans="2:33" ht="15" customHeight="1">
      <c r="B759" s="680"/>
      <c r="C759" s="15"/>
      <c r="D759" s="15"/>
      <c r="E759" s="499"/>
      <c r="F759" s="567"/>
      <c r="G759" s="51"/>
      <c r="H759" s="499"/>
      <c r="I759" s="499"/>
      <c r="J759" s="499"/>
      <c r="K759" s="499"/>
      <c r="M759" s="185"/>
      <c r="N759" s="499"/>
      <c r="O759" s="107"/>
      <c r="P759" s="576"/>
      <c r="Q759" s="579"/>
      <c r="R759" s="578"/>
      <c r="S759" s="549"/>
      <c r="T759" s="560"/>
      <c r="U759" s="549"/>
      <c r="Y759" s="18"/>
      <c r="Z759" s="354"/>
      <c r="AA759" s="568"/>
      <c r="AB759" s="576"/>
      <c r="AC759" s="576"/>
      <c r="AD759" s="576"/>
      <c r="AE759" s="638"/>
      <c r="AF759" s="185"/>
      <c r="AG759" s="580"/>
    </row>
    <row r="760" spans="2:33" ht="15" customHeight="1">
      <c r="B760" s="680"/>
      <c r="C760" s="15"/>
      <c r="D760" s="15"/>
      <c r="E760" s="462"/>
      <c r="F760" s="520"/>
      <c r="G760" s="51"/>
      <c r="H760" s="462"/>
      <c r="I760" s="462"/>
      <c r="J760" s="462"/>
      <c r="K760" s="462"/>
      <c r="M760" s="185"/>
      <c r="N760" s="462"/>
      <c r="O760" s="107"/>
      <c r="P760" s="462"/>
      <c r="Q760" s="462"/>
      <c r="R760" s="522"/>
      <c r="S760" s="462"/>
      <c r="T760" s="462"/>
      <c r="U760" s="462"/>
      <c r="Y760" s="18"/>
      <c r="Z760" s="18"/>
      <c r="AA760" s="521"/>
      <c r="AB760" s="637"/>
      <c r="AC760" s="637"/>
      <c r="AD760" s="637"/>
      <c r="AE760" s="638"/>
      <c r="AF760" s="185"/>
      <c r="AG760" s="521"/>
    </row>
    <row r="761" spans="2:33" ht="15" customHeight="1">
      <c r="B761" s="680"/>
      <c r="C761" s="15"/>
      <c r="D761" s="15"/>
      <c r="E761" s="462"/>
      <c r="F761" s="520"/>
      <c r="G761" s="51"/>
      <c r="H761" s="462"/>
      <c r="I761" s="462"/>
      <c r="J761" s="462"/>
      <c r="K761" s="462"/>
      <c r="M761" s="185"/>
      <c r="N761" s="462"/>
      <c r="O761" s="462"/>
      <c r="P761" s="462"/>
      <c r="Q761" s="462"/>
      <c r="R761" s="522"/>
      <c r="S761" s="462"/>
      <c r="T761" s="462"/>
      <c r="U761" s="462"/>
      <c r="Y761" s="18"/>
      <c r="Z761" s="18"/>
      <c r="AA761" s="521"/>
      <c r="AB761" s="637"/>
      <c r="AC761" s="637"/>
      <c r="AD761" s="637"/>
      <c r="AE761" s="638"/>
      <c r="AF761" s="185"/>
      <c r="AG761" s="521"/>
    </row>
    <row r="762" spans="2:33" ht="15" customHeight="1">
      <c r="B762" s="680"/>
      <c r="C762" s="15"/>
      <c r="D762" s="15"/>
      <c r="E762" s="462"/>
      <c r="F762" s="520"/>
      <c r="G762" s="51"/>
      <c r="H762" s="462"/>
      <c r="I762" s="462"/>
      <c r="J762" s="462"/>
      <c r="K762" s="462"/>
      <c r="M762" s="185"/>
      <c r="N762" s="462"/>
      <c r="O762" s="107"/>
      <c r="P762" s="462"/>
      <c r="Q762" s="462"/>
      <c r="R762" s="522"/>
      <c r="S762" s="462"/>
      <c r="T762" s="462"/>
      <c r="U762" s="462"/>
      <c r="Y762" s="18"/>
      <c r="Z762" s="18"/>
      <c r="AA762" s="521"/>
      <c r="AB762" s="637"/>
      <c r="AC762" s="637"/>
      <c r="AD762" s="637"/>
      <c r="AE762" s="638"/>
      <c r="AF762" s="185"/>
      <c r="AG762" s="521"/>
    </row>
    <row r="763" spans="2:33" ht="15" customHeight="1">
      <c r="B763" s="680"/>
      <c r="C763" s="15"/>
      <c r="D763" s="15"/>
      <c r="E763" s="462"/>
      <c r="F763" s="520"/>
      <c r="G763" s="51"/>
      <c r="H763" s="462"/>
      <c r="I763" s="462"/>
      <c r="J763" s="462"/>
      <c r="K763" s="462"/>
      <c r="M763" s="185"/>
      <c r="N763" s="462"/>
      <c r="O763" s="462"/>
      <c r="P763" s="462"/>
      <c r="Q763" s="462"/>
      <c r="R763" s="522"/>
      <c r="S763" s="462"/>
      <c r="T763" s="462"/>
      <c r="U763" s="462"/>
      <c r="Y763" s="18"/>
      <c r="Z763" s="18"/>
      <c r="AA763" s="521"/>
      <c r="AB763" s="637"/>
      <c r="AC763" s="637"/>
      <c r="AD763" s="637"/>
      <c r="AE763" s="638"/>
      <c r="AF763" s="185"/>
      <c r="AG763" s="521"/>
    </row>
    <row r="764" spans="2:33" ht="15" customHeight="1">
      <c r="B764" s="680"/>
      <c r="C764" s="15"/>
      <c r="D764" s="15"/>
      <c r="E764" s="462"/>
      <c r="F764" s="520"/>
      <c r="G764" s="51"/>
      <c r="H764" s="462"/>
      <c r="I764" s="462"/>
      <c r="J764" s="462"/>
      <c r="K764" s="462"/>
      <c r="M764" s="185"/>
      <c r="N764" s="462"/>
      <c r="O764" s="107"/>
      <c r="P764" s="462"/>
      <c r="Q764" s="462"/>
      <c r="R764" s="522"/>
      <c r="S764" s="462"/>
      <c r="T764" s="462"/>
      <c r="U764" s="462"/>
      <c r="Y764" s="18"/>
      <c r="Z764" s="18"/>
      <c r="AA764" s="521"/>
      <c r="AB764" s="637"/>
      <c r="AC764" s="637"/>
      <c r="AD764" s="637"/>
      <c r="AE764" s="638"/>
      <c r="AF764" s="185"/>
      <c r="AG764" s="521"/>
    </row>
    <row r="765" spans="2:33" ht="15" customHeight="1">
      <c r="B765" s="680"/>
      <c r="C765" s="15"/>
      <c r="D765" s="15"/>
      <c r="E765" s="462"/>
      <c r="F765" s="520"/>
      <c r="G765" s="51"/>
      <c r="H765" s="462"/>
      <c r="I765" s="462"/>
      <c r="J765" s="523"/>
      <c r="K765" s="462"/>
      <c r="M765" s="185"/>
      <c r="N765" s="462"/>
      <c r="O765" s="107"/>
      <c r="P765" s="462"/>
      <c r="Q765" s="523"/>
      <c r="R765" s="522"/>
      <c r="S765" s="462"/>
      <c r="T765" s="462"/>
      <c r="U765" s="462"/>
      <c r="Y765" s="18"/>
      <c r="Z765" s="18"/>
      <c r="AA765" s="521"/>
      <c r="AB765" s="637"/>
      <c r="AC765" s="637"/>
      <c r="AD765" s="637"/>
      <c r="AE765" s="638"/>
      <c r="AF765" s="185"/>
      <c r="AG765" s="521"/>
    </row>
    <row r="766" spans="2:33" ht="15" customHeight="1">
      <c r="B766" s="680"/>
      <c r="C766" s="15"/>
      <c r="D766" s="15"/>
      <c r="E766" s="462"/>
      <c r="F766" s="520"/>
      <c r="G766" s="51"/>
      <c r="H766" s="462"/>
      <c r="I766" s="462"/>
      <c r="J766" s="462"/>
      <c r="K766" s="462"/>
      <c r="M766" s="185"/>
      <c r="N766" s="462"/>
      <c r="O766" s="462"/>
      <c r="P766" s="462"/>
      <c r="Q766" s="523"/>
      <c r="R766" s="522"/>
      <c r="S766" s="462"/>
      <c r="T766" s="462"/>
      <c r="U766" s="462"/>
      <c r="Y766" s="18"/>
      <c r="Z766" s="18"/>
      <c r="AA766" s="521"/>
      <c r="AB766" s="637"/>
      <c r="AC766" s="637"/>
      <c r="AD766" s="637"/>
      <c r="AE766" s="638"/>
      <c r="AF766" s="185"/>
      <c r="AG766" s="521"/>
    </row>
    <row r="767" spans="2:33" ht="15" customHeight="1">
      <c r="B767" s="680"/>
      <c r="C767" s="15"/>
      <c r="D767" s="15"/>
      <c r="E767" s="462"/>
      <c r="F767" s="520"/>
      <c r="G767" s="51"/>
      <c r="H767" s="462"/>
      <c r="I767" s="462"/>
      <c r="J767" s="462"/>
      <c r="K767" s="462"/>
      <c r="M767" s="185"/>
      <c r="N767" s="462"/>
      <c r="O767" s="107"/>
      <c r="P767" s="462"/>
      <c r="Q767" s="523"/>
      <c r="R767" s="522"/>
      <c r="S767" s="462"/>
      <c r="T767" s="462"/>
      <c r="U767" s="462"/>
      <c r="Y767" s="18"/>
      <c r="Z767" s="18"/>
      <c r="AA767" s="521"/>
      <c r="AB767" s="637"/>
      <c r="AC767" s="637"/>
      <c r="AD767" s="637"/>
      <c r="AE767" s="638"/>
      <c r="AF767" s="185"/>
      <c r="AG767" s="521"/>
    </row>
    <row r="768" spans="2:33" ht="15" customHeight="1">
      <c r="B768" s="680"/>
      <c r="C768" s="15"/>
      <c r="D768" s="15"/>
      <c r="E768" s="462"/>
      <c r="F768" s="520"/>
      <c r="G768" s="51"/>
      <c r="H768" s="462"/>
      <c r="I768" s="462"/>
      <c r="J768" s="462"/>
      <c r="K768" s="462"/>
      <c r="M768" s="185"/>
      <c r="N768" s="462"/>
      <c r="O768" s="462"/>
      <c r="P768" s="462"/>
      <c r="Q768" s="523"/>
      <c r="R768" s="524"/>
      <c r="S768" s="462"/>
      <c r="T768" s="462"/>
      <c r="U768" s="462"/>
      <c r="Y768" s="18"/>
      <c r="Z768" s="18"/>
      <c r="AA768" s="521"/>
      <c r="AB768" s="637"/>
      <c r="AC768" s="637"/>
      <c r="AD768" s="637"/>
      <c r="AE768" s="638"/>
      <c r="AF768" s="185"/>
      <c r="AG768" s="521"/>
    </row>
    <row r="769" spans="2:33" ht="15" customHeight="1">
      <c r="B769" s="680"/>
      <c r="C769" s="15"/>
      <c r="D769" s="15"/>
      <c r="E769" s="14"/>
      <c r="F769" s="520"/>
      <c r="G769" s="51"/>
      <c r="H769" s="462"/>
      <c r="I769" s="462"/>
      <c r="J769" s="462"/>
      <c r="K769" s="462"/>
      <c r="M769" s="185"/>
      <c r="N769" s="462"/>
      <c r="O769" s="107"/>
      <c r="P769" s="462"/>
      <c r="Q769" s="462"/>
      <c r="R769" s="522"/>
      <c r="S769" s="462"/>
      <c r="T769" s="462"/>
      <c r="U769" s="462"/>
      <c r="Y769" s="18"/>
      <c r="Z769" s="18"/>
      <c r="AA769" s="521"/>
      <c r="AB769" s="637"/>
      <c r="AC769" s="637"/>
      <c r="AD769" s="637"/>
      <c r="AE769" s="638"/>
      <c r="AF769" s="185"/>
      <c r="AG769" s="521"/>
    </row>
    <row r="770" spans="2:33" ht="15" customHeight="1">
      <c r="B770" s="680"/>
      <c r="C770" s="15"/>
      <c r="D770" s="15"/>
      <c r="E770" s="462"/>
      <c r="F770" s="520"/>
      <c r="G770" s="51"/>
      <c r="H770" s="462"/>
      <c r="I770" s="462"/>
      <c r="J770" s="462"/>
      <c r="K770" s="462"/>
      <c r="M770" s="185"/>
      <c r="N770" s="462"/>
      <c r="O770" s="107"/>
      <c r="P770" s="462"/>
      <c r="Q770" s="523"/>
      <c r="R770" s="522"/>
      <c r="S770" s="462"/>
      <c r="T770" s="462"/>
      <c r="U770" s="462"/>
      <c r="Y770" s="18"/>
      <c r="Z770" s="18"/>
      <c r="AA770" s="521"/>
      <c r="AB770" s="637"/>
      <c r="AC770" s="637"/>
      <c r="AD770" s="637"/>
      <c r="AE770" s="638"/>
      <c r="AF770" s="185"/>
      <c r="AG770" s="521"/>
    </row>
    <row r="771" spans="2:33" ht="15" customHeight="1">
      <c r="B771" s="680"/>
      <c r="C771" s="15"/>
      <c r="D771" s="15"/>
      <c r="E771" s="462"/>
      <c r="F771" s="520"/>
      <c r="G771" s="51"/>
      <c r="H771" s="462"/>
      <c r="I771" s="462"/>
      <c r="J771" s="462"/>
      <c r="K771" s="462"/>
      <c r="M771" s="185"/>
      <c r="N771" s="462"/>
      <c r="O771" s="107"/>
      <c r="P771" s="462"/>
      <c r="Q771" s="523"/>
      <c r="R771" s="522"/>
      <c r="S771" s="462"/>
      <c r="T771" s="462"/>
      <c r="U771" s="462"/>
      <c r="Y771" s="18"/>
      <c r="Z771" s="18"/>
      <c r="AA771" s="521"/>
      <c r="AB771" s="637"/>
      <c r="AC771" s="637"/>
      <c r="AD771" s="637"/>
      <c r="AE771" s="638"/>
      <c r="AF771" s="185"/>
      <c r="AG771" s="521"/>
    </row>
    <row r="772" spans="2:33" ht="15" customHeight="1">
      <c r="B772" s="680"/>
      <c r="C772" s="15"/>
      <c r="D772" s="15"/>
      <c r="E772" s="462"/>
      <c r="F772" s="520"/>
      <c r="G772" s="51"/>
      <c r="H772" s="462"/>
      <c r="I772" s="462"/>
      <c r="J772" s="462"/>
      <c r="K772" s="462"/>
      <c r="M772" s="185"/>
      <c r="N772" s="462"/>
      <c r="O772" s="462"/>
      <c r="P772" s="462"/>
      <c r="Q772" s="462"/>
      <c r="R772" s="522"/>
      <c r="S772" s="462"/>
      <c r="T772" s="462"/>
      <c r="U772" s="462"/>
      <c r="Y772" s="18"/>
      <c r="Z772" s="18"/>
      <c r="AA772" s="521"/>
      <c r="AB772" s="637"/>
      <c r="AC772" s="637"/>
      <c r="AD772" s="637"/>
      <c r="AE772" s="638"/>
      <c r="AF772" s="185"/>
      <c r="AG772" s="521"/>
    </row>
    <row r="773" spans="2:33" ht="15" customHeight="1">
      <c r="B773" s="680"/>
      <c r="C773" s="15"/>
      <c r="D773" s="15"/>
      <c r="E773" s="462"/>
      <c r="F773" s="520"/>
      <c r="G773" s="51"/>
      <c r="H773" s="462"/>
      <c r="I773" s="462"/>
      <c r="J773" s="462"/>
      <c r="K773" s="462"/>
      <c r="M773" s="185"/>
      <c r="N773" s="462"/>
      <c r="O773" s="107"/>
      <c r="P773" s="462"/>
      <c r="Q773" s="462"/>
      <c r="R773" s="522"/>
      <c r="S773" s="462"/>
      <c r="T773" s="462"/>
      <c r="U773" s="462"/>
      <c r="Y773" s="18"/>
      <c r="Z773" s="18"/>
      <c r="AA773" s="521"/>
      <c r="AB773" s="637"/>
      <c r="AC773" s="637"/>
      <c r="AD773" s="637"/>
      <c r="AE773" s="638"/>
      <c r="AF773" s="185"/>
      <c r="AG773" s="521"/>
    </row>
    <row r="774" spans="2:33" ht="15" customHeight="1">
      <c r="B774" s="680"/>
      <c r="C774" s="15"/>
      <c r="D774" s="15"/>
      <c r="E774" s="462"/>
      <c r="F774" s="520"/>
      <c r="G774" s="51"/>
      <c r="H774" s="462"/>
      <c r="I774" s="462"/>
      <c r="J774" s="462"/>
      <c r="K774" s="462"/>
      <c r="M774" s="185"/>
      <c r="N774" s="462"/>
      <c r="O774" s="107"/>
      <c r="P774" s="462"/>
      <c r="Q774" s="462"/>
      <c r="R774" s="522"/>
      <c r="S774" s="462"/>
      <c r="T774" s="462"/>
      <c r="U774" s="462"/>
      <c r="Y774" s="18"/>
      <c r="Z774" s="18"/>
      <c r="AA774" s="521"/>
      <c r="AB774" s="637"/>
      <c r="AC774" s="637"/>
      <c r="AD774" s="637"/>
      <c r="AE774" s="638"/>
      <c r="AF774" s="185"/>
      <c r="AG774" s="521"/>
    </row>
    <row r="775" spans="2:33" ht="15" customHeight="1">
      <c r="B775" s="680"/>
      <c r="C775" s="15"/>
      <c r="D775" s="15"/>
      <c r="E775" s="462"/>
      <c r="F775" s="520"/>
      <c r="G775" s="51"/>
      <c r="H775" s="462"/>
      <c r="I775" s="462"/>
      <c r="J775" s="462"/>
      <c r="K775" s="462"/>
      <c r="M775" s="185"/>
      <c r="N775" s="462"/>
      <c r="O775" s="462"/>
      <c r="P775" s="462"/>
      <c r="Q775" s="525"/>
      <c r="R775" s="522"/>
      <c r="S775" s="462"/>
      <c r="T775" s="462"/>
      <c r="U775" s="462"/>
      <c r="Y775" s="18"/>
      <c r="Z775" s="18"/>
      <c r="AA775" s="521"/>
      <c r="AB775" s="637"/>
      <c r="AC775" s="637"/>
      <c r="AD775" s="637"/>
      <c r="AE775" s="638"/>
      <c r="AF775" s="185"/>
      <c r="AG775" s="521"/>
    </row>
    <row r="776" spans="2:33" ht="15" customHeight="1">
      <c r="B776" s="680"/>
      <c r="C776" s="15"/>
      <c r="D776" s="15"/>
      <c r="E776" s="462"/>
      <c r="F776" s="520"/>
      <c r="G776" s="51"/>
      <c r="H776" s="462"/>
      <c r="I776" s="462"/>
      <c r="J776" s="462"/>
      <c r="K776" s="523"/>
      <c r="M776" s="185"/>
      <c r="N776" s="462"/>
      <c r="O776" s="107"/>
      <c r="P776" s="462"/>
      <c r="Q776" s="462"/>
      <c r="R776" s="522"/>
      <c r="S776" s="462"/>
      <c r="T776" s="462"/>
      <c r="U776" s="462"/>
      <c r="Y776" s="18"/>
      <c r="Z776" s="18"/>
      <c r="AA776" s="521"/>
      <c r="AB776" s="637"/>
      <c r="AC776" s="637"/>
      <c r="AD776" s="637"/>
      <c r="AE776" s="638"/>
      <c r="AF776" s="185"/>
      <c r="AG776" s="521"/>
    </row>
    <row r="777" spans="2:33" ht="15" customHeight="1">
      <c r="B777" s="680"/>
      <c r="C777" s="15"/>
      <c r="D777" s="15"/>
      <c r="E777" s="462"/>
      <c r="F777" s="520"/>
      <c r="G777" s="51"/>
      <c r="H777" s="462"/>
      <c r="I777" s="462"/>
      <c r="J777" s="462"/>
      <c r="K777" s="462"/>
      <c r="M777" s="185"/>
      <c r="N777" s="462"/>
      <c r="O777" s="107"/>
      <c r="P777" s="462"/>
      <c r="Q777" s="462"/>
      <c r="R777" s="522"/>
      <c r="S777" s="462"/>
      <c r="T777" s="462"/>
      <c r="U777" s="462"/>
      <c r="Y777" s="18"/>
      <c r="Z777" s="18"/>
      <c r="AA777" s="521"/>
      <c r="AB777" s="637"/>
      <c r="AC777" s="637"/>
      <c r="AD777" s="637"/>
      <c r="AE777" s="638"/>
      <c r="AF777" s="185"/>
      <c r="AG777" s="521"/>
    </row>
    <row r="778" spans="2:33" ht="15" customHeight="1">
      <c r="B778" s="680"/>
      <c r="C778" s="15"/>
      <c r="D778" s="23"/>
      <c r="E778" s="48"/>
      <c r="F778" s="603"/>
      <c r="G778" s="51"/>
      <c r="H778" s="604"/>
      <c r="I778" s="604"/>
      <c r="J778" s="604"/>
      <c r="K778" s="605"/>
      <c r="M778" s="185"/>
      <c r="N778" s="48"/>
      <c r="O778" s="48"/>
      <c r="P778" s="48"/>
      <c r="Q778" s="607"/>
      <c r="R778" s="606"/>
      <c r="S778" s="53"/>
      <c r="T778" s="53"/>
      <c r="U778" s="53"/>
      <c r="Y778" s="18"/>
      <c r="Z778" s="18"/>
      <c r="AA778" s="529"/>
      <c r="AB778" s="530"/>
      <c r="AC778" s="530"/>
      <c r="AD778" s="530"/>
      <c r="AE778" s="638"/>
      <c r="AF778" s="185"/>
      <c r="AG778" s="450"/>
    </row>
    <row r="779" spans="2:33" ht="15" customHeight="1">
      <c r="B779" s="680"/>
      <c r="C779" s="15"/>
      <c r="D779" s="23"/>
      <c r="E779" s="48"/>
      <c r="F779" s="608"/>
      <c r="G779" s="51"/>
      <c r="H779" s="609"/>
      <c r="I779" s="609"/>
      <c r="J779" s="609"/>
      <c r="K779" s="611"/>
      <c r="M779" s="185"/>
      <c r="N779" s="48"/>
      <c r="O779" s="48"/>
      <c r="P779" s="48"/>
      <c r="Q779" s="612"/>
      <c r="R779" s="108"/>
      <c r="S779" s="53"/>
      <c r="T779" s="53"/>
      <c r="U779" s="53"/>
      <c r="Y779" s="18"/>
      <c r="Z779" s="18"/>
      <c r="AA779" s="529"/>
      <c r="AB779" s="530"/>
      <c r="AC779" s="530"/>
      <c r="AD779" s="530"/>
      <c r="AE779" s="638"/>
      <c r="AF779" s="185"/>
      <c r="AG779" s="450"/>
    </row>
    <row r="780" spans="2:33" ht="15" customHeight="1">
      <c r="B780" s="680"/>
      <c r="C780" s="15"/>
      <c r="D780" s="23"/>
      <c r="E780" s="48"/>
      <c r="F780" s="58"/>
      <c r="G780" s="51"/>
      <c r="H780" s="609"/>
      <c r="I780" s="609"/>
      <c r="J780" s="609"/>
      <c r="K780" s="611"/>
      <c r="M780" s="185"/>
      <c r="N780" s="48"/>
      <c r="O780" s="48"/>
      <c r="P780" s="48"/>
      <c r="Q780" s="614"/>
      <c r="R780" s="108"/>
      <c r="S780" s="58"/>
      <c r="T780" s="58"/>
      <c r="U780" s="58"/>
      <c r="Y780" s="18"/>
      <c r="Z780" s="18"/>
      <c r="AA780" s="640"/>
      <c r="AB780" s="480"/>
      <c r="AC780" s="480"/>
      <c r="AD780" s="480"/>
      <c r="AE780" s="638"/>
      <c r="AF780" s="185"/>
      <c r="AG780" s="80"/>
    </row>
    <row r="781" spans="2:33" ht="15" customHeight="1">
      <c r="B781" s="680"/>
      <c r="C781" s="15"/>
      <c r="D781" s="23"/>
      <c r="E781" s="48"/>
      <c r="F781" s="53"/>
      <c r="G781" s="51"/>
      <c r="H781" s="604"/>
      <c r="I781" s="604"/>
      <c r="J781" s="604"/>
      <c r="K781" s="605"/>
      <c r="M781" s="185"/>
      <c r="N781" s="48"/>
      <c r="O781" s="107"/>
      <c r="P781" s="48"/>
      <c r="Q781" s="354"/>
      <c r="R781" s="540"/>
      <c r="S781" s="53"/>
      <c r="T781" s="53"/>
      <c r="U781" s="53"/>
      <c r="Y781" s="18"/>
      <c r="Z781" s="18"/>
      <c r="AA781" s="529"/>
      <c r="AB781" s="530"/>
      <c r="AC781" s="530"/>
      <c r="AD781" s="530"/>
      <c r="AE781" s="638"/>
      <c r="AF781" s="185"/>
      <c r="AG781" s="616"/>
    </row>
    <row r="782" spans="2:33" ht="15" customHeight="1">
      <c r="B782" s="680"/>
      <c r="C782" s="15"/>
      <c r="D782" s="23"/>
      <c r="E782" s="48"/>
      <c r="F782" s="58"/>
      <c r="G782" s="51"/>
      <c r="H782" s="604"/>
      <c r="I782" s="604"/>
      <c r="J782" s="604"/>
      <c r="K782" s="617"/>
      <c r="M782" s="185"/>
      <c r="N782" s="48"/>
      <c r="O782" s="48"/>
      <c r="P782" s="48"/>
      <c r="Q782" s="619"/>
      <c r="R782" s="618"/>
      <c r="S782" s="58"/>
      <c r="T782" s="58"/>
      <c r="U782" s="58"/>
      <c r="Y782" s="18"/>
      <c r="Z782" s="18"/>
      <c r="AA782" s="641"/>
      <c r="AB782" s="480"/>
      <c r="AC782" s="480"/>
      <c r="AD782" s="480"/>
      <c r="AE782" s="638"/>
      <c r="AF782" s="185"/>
      <c r="AG782" s="435"/>
    </row>
    <row r="783" spans="2:33" ht="15" customHeight="1">
      <c r="B783" s="680"/>
      <c r="C783" s="15"/>
      <c r="D783" s="23"/>
      <c r="E783" s="48"/>
      <c r="F783" s="53"/>
      <c r="G783" s="51"/>
      <c r="H783" s="604"/>
      <c r="I783" s="604"/>
      <c r="J783" s="604"/>
      <c r="K783" s="605"/>
      <c r="M783" s="185"/>
      <c r="N783" s="48"/>
      <c r="O783" s="107"/>
      <c r="P783" s="48"/>
      <c r="Q783" s="354"/>
      <c r="R783" s="540"/>
      <c r="S783" s="53"/>
      <c r="T783" s="53"/>
      <c r="U783" s="53"/>
      <c r="Y783" s="18"/>
      <c r="Z783" s="18"/>
      <c r="AA783" s="529"/>
      <c r="AB783" s="530"/>
      <c r="AC783" s="530"/>
      <c r="AD783" s="530"/>
      <c r="AE783" s="638"/>
      <c r="AF783" s="185"/>
      <c r="AG783" s="450"/>
    </row>
    <row r="784" spans="2:33" ht="15" customHeight="1">
      <c r="B784" s="680"/>
      <c r="C784" s="15"/>
      <c r="D784" s="23"/>
      <c r="E784" s="48"/>
      <c r="F784" s="53"/>
      <c r="G784" s="51"/>
      <c r="H784" s="604"/>
      <c r="I784" s="604"/>
      <c r="J784" s="604"/>
      <c r="K784" s="605"/>
      <c r="M784" s="185"/>
      <c r="N784" s="48"/>
      <c r="O784" s="48"/>
      <c r="P784" s="48"/>
      <c r="Q784" s="354"/>
      <c r="R784" s="526"/>
      <c r="S784" s="53"/>
      <c r="T784" s="53"/>
      <c r="U784" s="53"/>
      <c r="Y784" s="18"/>
      <c r="Z784" s="18"/>
      <c r="AA784" s="529"/>
      <c r="AB784" s="530"/>
      <c r="AC784" s="530"/>
      <c r="AD784" s="530"/>
      <c r="AE784" s="638"/>
      <c r="AF784" s="185"/>
      <c r="AG784" s="616"/>
    </row>
    <row r="785" spans="2:33" ht="15" customHeight="1">
      <c r="B785" s="680"/>
      <c r="C785" s="15"/>
      <c r="D785" s="23"/>
      <c r="E785" s="48"/>
      <c r="F785" s="620"/>
      <c r="G785" s="51"/>
      <c r="H785" s="604"/>
      <c r="I785" s="604"/>
      <c r="J785" s="604"/>
      <c r="K785" s="605"/>
      <c r="M785" s="185"/>
      <c r="N785" s="48"/>
      <c r="O785" s="48"/>
      <c r="P785" s="48"/>
      <c r="Q785" s="619"/>
      <c r="R785" s="618"/>
      <c r="S785" s="53"/>
      <c r="T785" s="53"/>
      <c r="U785" s="53"/>
      <c r="Y785" s="18"/>
      <c r="Z785" s="18"/>
      <c r="AA785" s="529"/>
      <c r="AB785" s="530"/>
      <c r="AC785" s="530"/>
      <c r="AD785" s="530"/>
      <c r="AE785" s="638"/>
      <c r="AF785" s="185"/>
      <c r="AG785" s="616"/>
    </row>
    <row r="786" spans="2:33" ht="15" customHeight="1">
      <c r="B786" s="680"/>
      <c r="C786" s="15"/>
      <c r="D786" s="23"/>
      <c r="E786" s="48"/>
      <c r="F786" s="53"/>
      <c r="G786" s="51"/>
      <c r="H786" s="604"/>
      <c r="I786" s="604"/>
      <c r="J786" s="604"/>
      <c r="K786" s="605"/>
      <c r="M786" s="185"/>
      <c r="N786" s="48"/>
      <c r="O786" s="48"/>
      <c r="P786" s="48"/>
      <c r="Q786" s="607"/>
      <c r="R786" s="108"/>
      <c r="S786" s="53"/>
      <c r="T786" s="53"/>
      <c r="U786" s="53"/>
      <c r="Y786" s="18"/>
      <c r="Z786" s="18"/>
      <c r="AA786" s="529"/>
      <c r="AB786" s="530"/>
      <c r="AC786" s="530"/>
      <c r="AD786" s="530"/>
      <c r="AE786" s="638"/>
      <c r="AF786" s="185"/>
      <c r="AG786" s="450"/>
    </row>
    <row r="787" spans="2:33" ht="15" customHeight="1">
      <c r="B787" s="680"/>
      <c r="C787" s="15"/>
      <c r="D787" s="23"/>
      <c r="E787" s="48"/>
      <c r="F787" s="53"/>
      <c r="G787" s="51"/>
      <c r="H787" s="604"/>
      <c r="I787" s="604"/>
      <c r="J787" s="604"/>
      <c r="K787" s="605"/>
      <c r="M787" s="185"/>
      <c r="N787" s="48"/>
      <c r="O787" s="107"/>
      <c r="P787" s="48"/>
      <c r="Q787" s="607"/>
      <c r="R787" s="606"/>
      <c r="S787" s="53"/>
      <c r="T787" s="53"/>
      <c r="U787" s="53"/>
      <c r="Y787" s="18"/>
      <c r="Z787" s="18"/>
      <c r="AA787" s="529"/>
      <c r="AB787" s="530"/>
      <c r="AC787" s="530"/>
      <c r="AD787" s="530"/>
      <c r="AE787" s="638"/>
      <c r="AF787" s="185"/>
      <c r="AG787" s="616"/>
    </row>
    <row r="788" spans="2:33" ht="15" customHeight="1">
      <c r="B788" s="680"/>
      <c r="C788" s="15"/>
      <c r="D788" s="23"/>
      <c r="E788" s="48"/>
      <c r="F788" s="53"/>
      <c r="G788" s="51"/>
      <c r="H788" s="604"/>
      <c r="I788" s="604"/>
      <c r="J788" s="604"/>
      <c r="K788" s="605"/>
      <c r="M788" s="185"/>
      <c r="N788" s="48"/>
      <c r="O788" s="107"/>
      <c r="P788" s="48"/>
      <c r="Q788" s="354"/>
      <c r="R788" s="618"/>
      <c r="S788" s="53"/>
      <c r="T788" s="53"/>
      <c r="U788" s="53"/>
      <c r="Y788" s="18"/>
      <c r="Z788" s="18"/>
      <c r="AA788" s="529"/>
      <c r="AB788" s="530"/>
      <c r="AC788" s="530"/>
      <c r="AD788" s="530"/>
      <c r="AE788" s="638"/>
      <c r="AF788" s="185"/>
      <c r="AG788" s="624"/>
    </row>
    <row r="789" spans="2:33" ht="15" customHeight="1">
      <c r="B789" s="680"/>
      <c r="C789" s="15"/>
      <c r="D789" s="23"/>
      <c r="E789" s="48"/>
      <c r="F789" s="53"/>
      <c r="G789" s="51"/>
      <c r="H789" s="609"/>
      <c r="I789" s="609"/>
      <c r="J789" s="609"/>
      <c r="K789" s="611"/>
      <c r="M789" s="185"/>
      <c r="N789" s="48"/>
      <c r="O789" s="107"/>
      <c r="P789" s="48"/>
      <c r="Q789" s="354"/>
      <c r="R789" s="626"/>
      <c r="S789" s="53"/>
      <c r="T789" s="53"/>
      <c r="U789" s="53"/>
      <c r="Y789" s="18"/>
      <c r="Z789" s="18"/>
      <c r="AA789" s="529"/>
      <c r="AB789" s="530"/>
      <c r="AC789" s="530"/>
      <c r="AD789" s="530"/>
      <c r="AE789" s="638"/>
      <c r="AF789" s="185"/>
      <c r="AG789" s="627"/>
    </row>
    <row r="790" spans="2:33" ht="15" customHeight="1">
      <c r="B790" s="680"/>
      <c r="C790" s="15"/>
      <c r="D790" s="23"/>
      <c r="E790" s="48"/>
      <c r="F790" s="53"/>
      <c r="G790" s="51"/>
      <c r="H790" s="604"/>
      <c r="I790" s="604"/>
      <c r="J790" s="604"/>
      <c r="K790" s="605"/>
      <c r="M790" s="185"/>
      <c r="N790" s="48"/>
      <c r="O790" s="48"/>
      <c r="P790" s="48"/>
      <c r="Q790" s="354"/>
      <c r="R790" s="108"/>
      <c r="S790" s="53"/>
      <c r="T790" s="53"/>
      <c r="U790" s="53"/>
      <c r="Y790" s="18"/>
      <c r="Z790" s="18"/>
      <c r="AA790" s="529"/>
      <c r="AB790" s="530"/>
      <c r="AC790" s="530"/>
      <c r="AD790" s="530"/>
      <c r="AE790" s="638"/>
      <c r="AF790" s="185"/>
      <c r="AG790" s="450"/>
    </row>
    <row r="791" spans="2:33" ht="15" customHeight="1">
      <c r="B791" s="680"/>
      <c r="C791" s="15"/>
      <c r="D791" s="23"/>
      <c r="E791" s="48"/>
      <c r="F791" s="608"/>
      <c r="G791" s="51"/>
      <c r="H791" s="609"/>
      <c r="I791" s="609"/>
      <c r="J791" s="609"/>
      <c r="K791" s="605"/>
      <c r="M791" s="185"/>
      <c r="N791" s="48"/>
      <c r="O791" s="107"/>
      <c r="P791" s="48"/>
      <c r="Q791" s="614"/>
      <c r="R791" s="626"/>
      <c r="S791" s="53"/>
      <c r="T791" s="53"/>
      <c r="U791" s="53"/>
      <c r="Y791" s="18"/>
      <c r="Z791" s="18"/>
      <c r="AA791" s="529"/>
      <c r="AB791" s="530"/>
      <c r="AC791" s="530"/>
      <c r="AD791" s="530"/>
      <c r="AE791" s="638"/>
      <c r="AF791" s="185"/>
      <c r="AG791" s="616"/>
    </row>
    <row r="792" spans="2:33" ht="15" customHeight="1">
      <c r="B792" s="680"/>
      <c r="C792" s="15"/>
      <c r="D792" s="23"/>
      <c r="E792" s="48"/>
      <c r="F792" s="53"/>
      <c r="G792" s="51"/>
      <c r="H792" s="609"/>
      <c r="I792" s="609"/>
      <c r="J792" s="609"/>
      <c r="K792" s="611"/>
      <c r="M792" s="185"/>
      <c r="N792" s="48"/>
      <c r="O792" s="107"/>
      <c r="P792" s="48"/>
      <c r="Q792" s="614"/>
      <c r="R792" s="526"/>
      <c r="S792" s="53"/>
      <c r="T792" s="53"/>
      <c r="U792" s="53"/>
      <c r="Y792" s="18"/>
      <c r="Z792" s="18"/>
      <c r="AA792" s="529"/>
      <c r="AB792" s="530"/>
      <c r="AC792" s="530"/>
      <c r="AD792" s="530"/>
      <c r="AE792" s="638"/>
      <c r="AF792" s="185"/>
      <c r="AG792" s="616"/>
    </row>
    <row r="793" spans="2:33" ht="15" customHeight="1">
      <c r="B793" s="680"/>
      <c r="C793" s="15"/>
      <c r="D793" s="23"/>
      <c r="E793" s="48"/>
      <c r="F793" s="622"/>
      <c r="G793" s="51"/>
      <c r="H793" s="609"/>
      <c r="I793" s="609"/>
      <c r="J793" s="609"/>
      <c r="K793" s="611"/>
      <c r="M793" s="185"/>
      <c r="N793" s="48"/>
      <c r="O793" s="107"/>
      <c r="P793" s="48"/>
      <c r="Q793" s="614"/>
      <c r="R793" s="526"/>
      <c r="S793" s="53"/>
      <c r="T793" s="53"/>
      <c r="U793" s="53"/>
      <c r="Y793" s="18"/>
      <c r="Z793" s="18"/>
      <c r="AA793" s="529"/>
      <c r="AB793" s="530"/>
      <c r="AC793" s="530"/>
      <c r="AD793" s="530"/>
      <c r="AE793" s="638"/>
      <c r="AF793" s="185"/>
      <c r="AG793" s="450"/>
    </row>
    <row r="794" spans="2:33" ht="15" customHeight="1">
      <c r="B794" s="680"/>
      <c r="C794" s="15"/>
      <c r="D794" s="23"/>
      <c r="E794" s="48"/>
      <c r="F794" s="58"/>
      <c r="G794" s="51"/>
      <c r="H794" s="620"/>
      <c r="I794" s="620"/>
      <c r="J794" s="620"/>
      <c r="K794" s="466"/>
      <c r="M794" s="185"/>
      <c r="N794" s="48"/>
      <c r="O794" s="48"/>
      <c r="P794" s="48"/>
      <c r="Q794" s="56"/>
      <c r="R794" s="540"/>
      <c r="S794" s="58"/>
      <c r="T794" s="58"/>
      <c r="U794" s="58"/>
      <c r="Y794" s="18"/>
      <c r="Z794" s="18"/>
      <c r="AA794" s="640"/>
      <c r="AB794" s="480"/>
      <c r="AC794" s="480"/>
      <c r="AD794" s="480"/>
      <c r="AE794" s="638"/>
      <c r="AF794" s="185"/>
      <c r="AG794" s="80"/>
    </row>
    <row r="795" spans="2:33" ht="15" customHeight="1">
      <c r="B795" s="680"/>
      <c r="C795" s="15"/>
      <c r="D795" s="23"/>
      <c r="E795" s="605"/>
      <c r="F795" s="629"/>
      <c r="G795" s="51"/>
      <c r="H795" s="611"/>
      <c r="I795" s="611"/>
      <c r="J795" s="611"/>
      <c r="K795" s="611"/>
      <c r="M795" s="185"/>
      <c r="N795" s="48"/>
      <c r="O795" s="107"/>
      <c r="P795" s="48"/>
      <c r="Q795" s="614"/>
      <c r="R795" s="108"/>
      <c r="S795" s="53"/>
      <c r="T795" s="53"/>
      <c r="U795" s="53"/>
      <c r="Y795" s="18"/>
      <c r="Z795" s="18"/>
      <c r="AA795" s="529"/>
      <c r="AB795" s="530"/>
      <c r="AC795" s="530"/>
      <c r="AD795" s="530"/>
      <c r="AE795" s="638"/>
      <c r="AF795" s="185"/>
      <c r="AG795" s="616"/>
    </row>
    <row r="796" spans="2:33" ht="15" customHeight="1">
      <c r="B796" s="680"/>
      <c r="C796" s="15"/>
      <c r="D796" s="23"/>
      <c r="E796" s="48"/>
      <c r="F796" s="58"/>
      <c r="G796" s="51"/>
      <c r="H796" s="609"/>
      <c r="I796" s="609"/>
      <c r="J796" s="609"/>
      <c r="K796" s="617"/>
      <c r="M796" s="185"/>
      <c r="N796" s="48"/>
      <c r="O796" s="48"/>
      <c r="P796" s="48"/>
      <c r="Q796" s="632"/>
      <c r="R796" s="626"/>
      <c r="S796" s="58"/>
      <c r="T796" s="58"/>
      <c r="U796" s="58"/>
      <c r="Y796" s="18"/>
      <c r="Z796" s="18"/>
      <c r="AA796" s="640"/>
      <c r="AB796" s="480"/>
      <c r="AC796" s="480"/>
      <c r="AD796" s="480"/>
      <c r="AE796" s="638"/>
      <c r="AF796" s="185"/>
      <c r="AG796" s="80"/>
    </row>
    <row r="797" spans="2:33" ht="15" customHeight="1">
      <c r="B797" s="680"/>
      <c r="C797" s="15"/>
      <c r="D797" s="23"/>
      <c r="E797" s="48"/>
      <c r="F797" s="620"/>
      <c r="G797" s="51"/>
      <c r="H797" s="604"/>
      <c r="I797" s="604"/>
      <c r="J797" s="604"/>
      <c r="K797" s="605"/>
      <c r="M797" s="185"/>
      <c r="N797" s="48"/>
      <c r="O797" s="107"/>
      <c r="P797" s="48"/>
      <c r="Q797" s="354"/>
      <c r="R797" s="618"/>
      <c r="S797" s="53"/>
      <c r="T797" s="53"/>
      <c r="U797" s="53"/>
      <c r="Y797" s="18"/>
      <c r="Z797" s="18"/>
      <c r="AA797" s="529"/>
      <c r="AB797" s="530"/>
      <c r="AC797" s="530"/>
      <c r="AD797" s="530"/>
      <c r="AE797" s="638"/>
      <c r="AF797" s="185"/>
      <c r="AG797" s="624"/>
    </row>
    <row r="798" spans="2:33" ht="15" customHeight="1">
      <c r="B798" s="680"/>
      <c r="C798" s="15"/>
      <c r="D798" s="23"/>
      <c r="E798" s="48"/>
      <c r="F798" s="622"/>
      <c r="G798" s="51"/>
      <c r="H798" s="604"/>
      <c r="I798" s="604"/>
      <c r="J798" s="604"/>
      <c r="K798" s="605"/>
      <c r="M798" s="185"/>
      <c r="N798" s="48"/>
      <c r="O798" s="48"/>
      <c r="P798" s="48"/>
      <c r="Q798" s="354"/>
      <c r="R798" s="526"/>
      <c r="S798" s="53"/>
      <c r="T798" s="53"/>
      <c r="U798" s="53"/>
      <c r="Y798" s="18"/>
      <c r="Z798" s="18"/>
      <c r="AA798" s="529"/>
      <c r="AB798" s="530"/>
      <c r="AC798" s="530"/>
      <c r="AD798" s="530"/>
      <c r="AE798" s="638"/>
      <c r="AF798" s="185"/>
      <c r="AG798" s="450"/>
    </row>
    <row r="799" spans="2:33" ht="15" customHeight="1">
      <c r="B799" s="680"/>
      <c r="C799" s="15"/>
      <c r="D799" s="23"/>
      <c r="E799" s="48"/>
      <c r="F799" s="620"/>
      <c r="G799" s="51"/>
      <c r="H799" s="604"/>
      <c r="I799" s="604"/>
      <c r="J799" s="604"/>
      <c r="K799" s="605"/>
      <c r="M799" s="185"/>
      <c r="N799" s="48"/>
      <c r="O799" s="48"/>
      <c r="P799" s="48"/>
      <c r="Q799" s="619"/>
      <c r="R799" s="526"/>
      <c r="S799" s="53"/>
      <c r="T799" s="53"/>
      <c r="U799" s="53"/>
      <c r="Y799" s="18"/>
      <c r="Z799" s="18"/>
      <c r="AA799" s="529"/>
      <c r="AB799" s="530"/>
      <c r="AC799" s="530"/>
      <c r="AD799" s="530"/>
      <c r="AE799" s="638"/>
      <c r="AF799" s="185"/>
      <c r="AG799" s="616"/>
    </row>
    <row r="800" spans="2:33" ht="15" customHeight="1">
      <c r="B800" s="680"/>
      <c r="C800" s="15"/>
      <c r="D800" s="23"/>
      <c r="E800" s="48"/>
      <c r="F800" s="622"/>
      <c r="G800" s="51"/>
      <c r="H800" s="604"/>
      <c r="I800" s="604"/>
      <c r="J800" s="604"/>
      <c r="K800" s="605"/>
      <c r="M800" s="185"/>
      <c r="N800" s="48"/>
      <c r="O800" s="107"/>
      <c r="P800" s="48"/>
      <c r="Q800" s="607"/>
      <c r="R800" s="526"/>
      <c r="S800" s="53"/>
      <c r="T800" s="53"/>
      <c r="U800" s="53"/>
      <c r="Y800" s="18"/>
      <c r="Z800" s="18"/>
      <c r="AA800" s="529"/>
      <c r="AB800" s="530"/>
      <c r="AC800" s="530"/>
      <c r="AD800" s="530"/>
      <c r="AE800" s="638"/>
      <c r="AF800" s="185"/>
      <c r="AG800" s="616"/>
    </row>
    <row r="801" spans="2:33" ht="15" customHeight="1">
      <c r="B801" s="680"/>
      <c r="C801" s="15"/>
      <c r="D801" s="23"/>
      <c r="E801" s="48"/>
      <c r="F801" s="622"/>
      <c r="G801" s="51"/>
      <c r="H801" s="604"/>
      <c r="I801" s="604"/>
      <c r="J801" s="604"/>
      <c r="K801" s="605"/>
      <c r="M801" s="185"/>
      <c r="N801" s="48"/>
      <c r="O801" s="48"/>
      <c r="P801" s="48"/>
      <c r="Q801" s="607"/>
      <c r="R801" s="606"/>
      <c r="S801" s="53"/>
      <c r="T801" s="53"/>
      <c r="U801" s="53"/>
      <c r="Y801" s="18"/>
      <c r="Z801" s="18"/>
      <c r="AA801" s="529"/>
      <c r="AB801" s="530"/>
      <c r="AC801" s="530"/>
      <c r="AD801" s="530"/>
      <c r="AE801" s="638"/>
      <c r="AF801" s="185"/>
      <c r="AG801" s="616"/>
    </row>
    <row r="802" spans="2:33" ht="15" customHeight="1">
      <c r="B802" s="680"/>
      <c r="C802" s="15"/>
      <c r="D802" s="23"/>
      <c r="E802" s="48"/>
      <c r="F802" s="608"/>
      <c r="G802" s="51"/>
      <c r="H802" s="609"/>
      <c r="I802" s="609"/>
      <c r="J802" s="609"/>
      <c r="K802" s="611"/>
      <c r="M802" s="185"/>
      <c r="N802" s="48"/>
      <c r="O802" s="107"/>
      <c r="P802" s="48"/>
      <c r="Q802" s="355"/>
      <c r="R802" s="540"/>
      <c r="S802" s="53"/>
      <c r="T802" s="53"/>
      <c r="U802" s="53"/>
      <c r="Y802" s="18"/>
      <c r="Z802" s="18"/>
      <c r="AA802" s="529"/>
      <c r="AB802" s="530"/>
      <c r="AC802" s="530"/>
      <c r="AD802" s="530"/>
      <c r="AE802" s="638"/>
      <c r="AF802" s="185"/>
      <c r="AG802" s="440"/>
    </row>
    <row r="803" spans="2:33" ht="15" customHeight="1">
      <c r="B803" s="680"/>
      <c r="C803" s="15"/>
      <c r="D803" s="23"/>
      <c r="E803" s="48"/>
      <c r="F803" s="53"/>
      <c r="G803" s="51"/>
      <c r="H803" s="604"/>
      <c r="I803" s="604"/>
      <c r="J803" s="604"/>
      <c r="K803" s="605"/>
      <c r="M803" s="185"/>
      <c r="N803" s="48"/>
      <c r="O803" s="107"/>
      <c r="P803" s="48"/>
      <c r="Q803" s="354"/>
      <c r="R803" s="540"/>
      <c r="S803" s="53"/>
      <c r="T803" s="53"/>
      <c r="U803" s="53"/>
      <c r="Y803" s="18"/>
      <c r="Z803" s="18"/>
      <c r="AA803" s="529"/>
      <c r="AB803" s="530"/>
      <c r="AC803" s="530"/>
      <c r="AD803" s="530"/>
      <c r="AE803" s="638"/>
      <c r="AF803" s="185"/>
      <c r="AG803" s="616"/>
    </row>
    <row r="804" spans="2:33" ht="15" customHeight="1">
      <c r="B804" s="680"/>
      <c r="C804" s="15"/>
      <c r="D804" s="23"/>
      <c r="E804" s="48"/>
      <c r="F804" s="620"/>
      <c r="G804" s="51"/>
      <c r="H804" s="604"/>
      <c r="I804" s="604"/>
      <c r="J804" s="604"/>
      <c r="K804" s="605"/>
      <c r="M804" s="185"/>
      <c r="N804" s="48"/>
      <c r="O804" s="48"/>
      <c r="P804" s="48"/>
      <c r="Q804" s="619"/>
      <c r="R804" s="108"/>
      <c r="S804" s="53"/>
      <c r="T804" s="53"/>
      <c r="U804" s="53"/>
      <c r="Y804" s="18"/>
      <c r="Z804" s="18"/>
      <c r="AA804" s="529"/>
      <c r="AB804" s="530"/>
      <c r="AC804" s="530"/>
      <c r="AD804" s="530"/>
      <c r="AE804" s="638"/>
      <c r="AF804" s="185"/>
      <c r="AG804" s="450"/>
    </row>
    <row r="805" spans="2:33" ht="15" customHeight="1">
      <c r="B805" s="680"/>
      <c r="C805" s="15"/>
      <c r="D805" s="23"/>
      <c r="E805" s="48"/>
      <c r="F805" s="53"/>
      <c r="G805" s="51"/>
      <c r="H805" s="609"/>
      <c r="I805" s="609"/>
      <c r="J805" s="609"/>
      <c r="K805" s="611"/>
      <c r="M805" s="185"/>
      <c r="N805" s="48"/>
      <c r="O805" s="107"/>
      <c r="P805" s="48"/>
      <c r="Q805" s="354"/>
      <c r="R805" s="626"/>
      <c r="S805" s="53"/>
      <c r="T805" s="53"/>
      <c r="U805" s="53"/>
      <c r="Y805" s="20"/>
      <c r="Z805" s="18"/>
      <c r="AA805" s="521"/>
      <c r="AB805" s="530"/>
      <c r="AC805" s="530"/>
      <c r="AD805" s="530"/>
      <c r="AE805" s="638"/>
      <c r="AF805" s="185"/>
      <c r="AG805" s="627"/>
    </row>
    <row r="806" spans="2:33" ht="15" customHeight="1">
      <c r="B806" s="680"/>
      <c r="C806" s="15"/>
      <c r="D806" s="23"/>
      <c r="E806" s="48"/>
      <c r="F806" s="620"/>
      <c r="G806" s="51"/>
      <c r="H806" s="604"/>
      <c r="I806" s="604"/>
      <c r="J806" s="604"/>
      <c r="K806" s="605"/>
      <c r="M806" s="185"/>
      <c r="N806" s="48"/>
      <c r="O806" s="48"/>
      <c r="P806" s="48"/>
      <c r="Q806" s="619"/>
      <c r="R806" s="618"/>
      <c r="S806" s="53"/>
      <c r="T806" s="53"/>
      <c r="U806" s="53"/>
      <c r="Y806" s="18"/>
      <c r="Z806" s="18"/>
      <c r="AA806" s="529"/>
      <c r="AB806" s="530"/>
      <c r="AC806" s="530"/>
      <c r="AD806" s="530"/>
      <c r="AE806" s="638"/>
      <c r="AF806" s="185"/>
      <c r="AG806" s="450"/>
    </row>
    <row r="807" spans="2:33" ht="15" customHeight="1">
      <c r="B807" s="680"/>
      <c r="C807" s="15"/>
      <c r="D807" s="23"/>
      <c r="E807" s="48"/>
      <c r="F807" s="620"/>
      <c r="G807" s="51"/>
      <c r="H807" s="604"/>
      <c r="I807" s="604"/>
      <c r="J807" s="604"/>
      <c r="K807" s="605"/>
      <c r="M807" s="185"/>
      <c r="N807" s="48"/>
      <c r="O807" s="107"/>
      <c r="P807" s="48"/>
      <c r="Q807" s="636"/>
      <c r="R807" s="108"/>
      <c r="S807" s="53"/>
      <c r="T807" s="53"/>
      <c r="U807" s="53"/>
      <c r="Y807" s="18"/>
      <c r="Z807" s="18"/>
      <c r="AA807" s="529"/>
      <c r="AB807" s="530"/>
      <c r="AC807" s="530"/>
      <c r="AD807" s="530"/>
      <c r="AE807" s="638"/>
      <c r="AF807" s="185"/>
      <c r="AG807" s="450"/>
    </row>
    <row r="808" spans="2:33" ht="15" customHeight="1">
      <c r="B808" s="680"/>
      <c r="C808" s="15"/>
      <c r="D808" s="15"/>
      <c r="E808" s="466"/>
      <c r="F808" s="53"/>
      <c r="G808" s="51"/>
      <c r="H808" s="53"/>
      <c r="I808" s="53"/>
      <c r="J808" s="53"/>
      <c r="K808" s="53"/>
      <c r="M808" s="185"/>
      <c r="N808" s="466"/>
      <c r="O808" s="466"/>
      <c r="P808" s="466"/>
      <c r="Q808" s="53"/>
      <c r="R808" s="540"/>
      <c r="S808" s="538"/>
      <c r="T808" s="538"/>
      <c r="U808" s="538"/>
      <c r="Y808" s="18"/>
      <c r="Z808" s="18"/>
      <c r="AA808" s="537"/>
      <c r="AB808" s="530"/>
      <c r="AC808" s="530"/>
      <c r="AD808" s="530"/>
      <c r="AE808" s="638"/>
      <c r="AF808" s="185"/>
      <c r="AG808" s="540"/>
    </row>
    <row r="809" spans="2:33" ht="15" customHeight="1">
      <c r="B809" s="680"/>
      <c r="C809" s="15"/>
      <c r="D809" s="15"/>
      <c r="E809" s="466"/>
      <c r="F809" s="53"/>
      <c r="G809" s="51"/>
      <c r="H809" s="53"/>
      <c r="I809" s="53"/>
      <c r="J809" s="53"/>
      <c r="K809" s="53"/>
      <c r="M809" s="185"/>
      <c r="N809" s="466"/>
      <c r="O809" s="466"/>
      <c r="P809" s="466"/>
      <c r="Q809" s="53"/>
      <c r="R809" s="540"/>
      <c r="S809" s="538"/>
      <c r="T809" s="538"/>
      <c r="U809" s="538"/>
      <c r="Y809" s="18"/>
      <c r="Z809" s="18"/>
      <c r="AA809" s="537"/>
      <c r="AB809" s="530"/>
      <c r="AC809" s="530"/>
      <c r="AD809" s="530"/>
      <c r="AE809" s="638"/>
      <c r="AF809" s="185"/>
      <c r="AG809" s="540"/>
    </row>
    <row r="810" spans="2:33" ht="15" customHeight="1">
      <c r="B810" s="680"/>
      <c r="C810" s="15"/>
      <c r="D810" s="15"/>
      <c r="E810" s="466"/>
      <c r="F810" s="53"/>
      <c r="G810" s="51"/>
      <c r="H810" s="53"/>
      <c r="I810" s="53"/>
      <c r="J810" s="53"/>
      <c r="K810" s="53"/>
      <c r="M810" s="185"/>
      <c r="N810" s="466"/>
      <c r="O810" s="466"/>
      <c r="P810" s="466"/>
      <c r="Q810" s="53"/>
      <c r="R810" s="540"/>
      <c r="S810" s="538"/>
      <c r="T810" s="538"/>
      <c r="U810" s="538"/>
      <c r="Y810" s="18"/>
      <c r="Z810" s="18"/>
      <c r="AA810" s="537"/>
      <c r="AB810" s="530"/>
      <c r="AC810" s="530"/>
      <c r="AD810" s="530"/>
      <c r="AE810" s="638"/>
      <c r="AF810" s="185"/>
      <c r="AG810" s="540"/>
    </row>
    <row r="811" spans="2:33" ht="15" customHeight="1">
      <c r="B811" s="680"/>
      <c r="C811" s="15"/>
      <c r="D811" s="15"/>
      <c r="E811" s="53"/>
      <c r="F811" s="61"/>
      <c r="G811" s="51"/>
      <c r="H811" s="53"/>
      <c r="I811" s="53"/>
      <c r="J811" s="53"/>
      <c r="K811" s="53"/>
      <c r="M811" s="197"/>
      <c r="N811" s="466"/>
      <c r="O811" s="466"/>
      <c r="P811" s="466"/>
      <c r="Q811" s="53"/>
      <c r="R811" s="540"/>
      <c r="S811" s="538"/>
      <c r="T811" s="538"/>
      <c r="U811" s="538"/>
      <c r="Y811" s="18"/>
      <c r="Z811" s="18"/>
      <c r="AA811" s="537"/>
      <c r="AB811" s="530"/>
      <c r="AC811" s="530"/>
      <c r="AD811" s="530"/>
      <c r="AE811" s="638"/>
      <c r="AF811" s="185"/>
      <c r="AG811" s="540"/>
    </row>
    <row r="812" spans="2:33" ht="15" customHeight="1">
      <c r="B812" s="680"/>
      <c r="C812" s="15"/>
      <c r="D812" s="15"/>
      <c r="E812" s="466"/>
      <c r="F812" s="53"/>
      <c r="G812" s="51"/>
      <c r="H812" s="53"/>
      <c r="I812" s="53"/>
      <c r="J812" s="53"/>
      <c r="K812" s="53"/>
      <c r="M812" s="185"/>
      <c r="N812" s="466"/>
      <c r="O812" s="466"/>
      <c r="P812" s="466"/>
      <c r="Q812" s="53"/>
      <c r="R812" s="540"/>
      <c r="S812" s="538"/>
      <c r="T812" s="538"/>
      <c r="U812" s="538"/>
      <c r="Y812" s="18"/>
      <c r="Z812" s="18"/>
      <c r="AA812" s="537"/>
      <c r="AB812" s="530"/>
      <c r="AC812" s="530"/>
      <c r="AD812" s="530"/>
      <c r="AE812" s="638"/>
      <c r="AF812" s="185"/>
      <c r="AG812" s="540"/>
    </row>
    <row r="813" spans="2:33" ht="15" customHeight="1">
      <c r="B813" s="680"/>
      <c r="C813" s="15"/>
      <c r="D813" s="15"/>
      <c r="E813" s="466"/>
      <c r="F813" s="53"/>
      <c r="G813" s="51"/>
      <c r="H813" s="53"/>
      <c r="I813" s="53"/>
      <c r="J813" s="53"/>
      <c r="K813" s="53"/>
      <c r="M813" s="185"/>
      <c r="N813" s="466"/>
      <c r="O813" s="466"/>
      <c r="P813" s="466"/>
      <c r="Q813" s="53"/>
      <c r="R813" s="540"/>
      <c r="S813" s="538"/>
      <c r="T813" s="538"/>
      <c r="U813" s="538"/>
      <c r="Y813" s="18"/>
      <c r="Z813" s="18"/>
      <c r="AA813" s="537"/>
      <c r="AB813" s="530"/>
      <c r="AC813" s="530"/>
      <c r="AD813" s="530"/>
      <c r="AE813" s="638"/>
      <c r="AF813" s="185"/>
      <c r="AG813" s="540"/>
    </row>
    <row r="814" spans="2:33" ht="15" customHeight="1">
      <c r="B814" s="680"/>
      <c r="C814" s="15"/>
      <c r="D814" s="15"/>
      <c r="E814" s="466"/>
      <c r="F814" s="53"/>
      <c r="G814" s="51"/>
      <c r="H814" s="53"/>
      <c r="I814" s="53"/>
      <c r="J814" s="53"/>
      <c r="K814" s="53"/>
      <c r="M814" s="185"/>
      <c r="N814" s="466"/>
      <c r="O814" s="107"/>
      <c r="P814" s="466"/>
      <c r="Q814" s="53"/>
      <c r="R814" s="540"/>
      <c r="S814" s="538"/>
      <c r="T814" s="538"/>
      <c r="U814" s="538"/>
      <c r="Y814" s="18"/>
      <c r="Z814" s="18"/>
      <c r="AA814" s="537"/>
      <c r="AB814" s="530"/>
      <c r="AC814" s="530"/>
      <c r="AD814" s="530"/>
      <c r="AE814" s="638"/>
      <c r="AF814" s="185"/>
      <c r="AG814" s="540"/>
    </row>
    <row r="815" spans="2:33" ht="15" customHeight="1">
      <c r="B815" s="680"/>
      <c r="C815" s="15"/>
      <c r="D815" s="15"/>
      <c r="E815" s="466"/>
      <c r="F815" s="53"/>
      <c r="G815" s="51"/>
      <c r="H815" s="53"/>
      <c r="I815" s="53"/>
      <c r="J815" s="53"/>
      <c r="K815" s="53"/>
      <c r="M815" s="185"/>
      <c r="N815" s="466"/>
      <c r="O815" s="466"/>
      <c r="P815" s="466"/>
      <c r="Q815" s="53"/>
      <c r="R815" s="540"/>
      <c r="S815" s="538"/>
      <c r="T815" s="538"/>
      <c r="U815" s="538"/>
      <c r="Y815" s="18"/>
      <c r="Z815" s="18"/>
      <c r="AA815" s="537"/>
      <c r="AB815" s="530"/>
      <c r="AC815" s="530"/>
      <c r="AD815" s="530"/>
      <c r="AE815" s="638"/>
      <c r="AF815" s="185"/>
      <c r="AG815" s="540"/>
    </row>
    <row r="816" spans="2:33" ht="15" customHeight="1">
      <c r="B816" s="680"/>
      <c r="C816" s="15"/>
      <c r="D816" s="15"/>
      <c r="E816" s="466"/>
      <c r="F816" s="53"/>
      <c r="G816" s="51"/>
      <c r="H816" s="53"/>
      <c r="I816" s="53"/>
      <c r="J816" s="53"/>
      <c r="K816" s="53"/>
      <c r="M816" s="185"/>
      <c r="N816" s="466"/>
      <c r="O816" s="107"/>
      <c r="P816" s="466"/>
      <c r="Q816" s="53"/>
      <c r="R816" s="540"/>
      <c r="S816" s="538"/>
      <c r="T816" s="538"/>
      <c r="U816" s="538"/>
      <c r="Y816" s="18"/>
      <c r="Z816" s="18"/>
      <c r="AA816" s="537"/>
      <c r="AB816" s="530"/>
      <c r="AC816" s="530"/>
      <c r="AD816" s="530"/>
      <c r="AE816" s="638"/>
      <c r="AF816" s="185"/>
      <c r="AG816" s="540"/>
    </row>
    <row r="817" spans="2:33" ht="15" customHeight="1">
      <c r="B817" s="680"/>
      <c r="C817" s="15"/>
      <c r="D817" s="15"/>
      <c r="E817" s="466"/>
      <c r="F817" s="53"/>
      <c r="G817" s="51"/>
      <c r="H817" s="53"/>
      <c r="I817" s="53"/>
      <c r="J817" s="53"/>
      <c r="K817" s="53"/>
      <c r="M817" s="185"/>
      <c r="N817" s="466"/>
      <c r="O817" s="466"/>
      <c r="P817" s="466"/>
      <c r="Q817" s="53"/>
      <c r="R817" s="540"/>
      <c r="S817" s="538"/>
      <c r="T817" s="538"/>
      <c r="U817" s="538"/>
      <c r="Y817" s="18"/>
      <c r="Z817" s="18"/>
      <c r="AA817" s="537"/>
      <c r="AB817" s="530"/>
      <c r="AC817" s="530"/>
      <c r="AD817" s="530"/>
      <c r="AE817" s="638"/>
      <c r="AF817" s="185"/>
      <c r="AG817" s="540"/>
    </row>
    <row r="818" spans="2:33" ht="15" customHeight="1">
      <c r="B818" s="680"/>
      <c r="C818" s="15"/>
      <c r="D818" s="15"/>
      <c r="E818" s="53"/>
      <c r="F818" s="53"/>
      <c r="G818" s="51"/>
      <c r="H818" s="53"/>
      <c r="I818" s="53"/>
      <c r="J818" s="53"/>
      <c r="K818" s="53"/>
      <c r="M818" s="185"/>
      <c r="N818" s="466"/>
      <c r="O818" s="107"/>
      <c r="P818" s="466"/>
      <c r="Q818" s="53"/>
      <c r="R818" s="540"/>
      <c r="S818" s="538"/>
      <c r="T818" s="538"/>
      <c r="U818" s="538"/>
      <c r="Y818" s="18"/>
      <c r="Z818" s="18"/>
      <c r="AA818" s="537"/>
      <c r="AB818" s="530"/>
      <c r="AC818" s="530"/>
      <c r="AD818" s="530"/>
      <c r="AE818" s="638"/>
      <c r="AF818" s="185"/>
      <c r="AG818" s="540"/>
    </row>
    <row r="819" spans="2:33" ht="15" customHeight="1">
      <c r="B819" s="680"/>
      <c r="C819" s="15"/>
      <c r="D819" s="15"/>
      <c r="E819" s="466"/>
      <c r="F819" s="53"/>
      <c r="G819" s="51"/>
      <c r="H819" s="53"/>
      <c r="I819" s="53"/>
      <c r="J819" s="53"/>
      <c r="K819" s="53"/>
      <c r="M819" s="185"/>
      <c r="N819" s="466"/>
      <c r="O819" s="107"/>
      <c r="P819" s="466"/>
      <c r="Q819" s="53"/>
      <c r="R819" s="540"/>
      <c r="S819" s="538"/>
      <c r="T819" s="538"/>
      <c r="U819" s="538"/>
      <c r="Y819" s="18"/>
      <c r="Z819" s="18"/>
      <c r="AA819" s="537"/>
      <c r="AB819" s="530"/>
      <c r="AC819" s="530"/>
      <c r="AD819" s="530"/>
      <c r="AE819" s="638"/>
      <c r="AF819" s="185"/>
      <c r="AG819" s="540"/>
    </row>
    <row r="820" spans="2:33" ht="15" customHeight="1">
      <c r="B820" s="680"/>
      <c r="C820" s="15"/>
      <c r="D820" s="15"/>
      <c r="E820" s="466"/>
      <c r="F820" s="53"/>
      <c r="G820" s="51"/>
      <c r="H820" s="53"/>
      <c r="I820" s="53"/>
      <c r="J820" s="53"/>
      <c r="K820" s="53"/>
      <c r="M820" s="197"/>
      <c r="N820" s="466"/>
      <c r="O820" s="107"/>
      <c r="P820" s="466"/>
      <c r="Q820" s="53"/>
      <c r="R820" s="540"/>
      <c r="S820" s="538"/>
      <c r="T820" s="538"/>
      <c r="U820" s="538"/>
      <c r="Y820" s="18"/>
      <c r="Z820" s="18"/>
      <c r="AA820" s="537"/>
      <c r="AB820" s="530"/>
      <c r="AC820" s="530"/>
      <c r="AD820" s="530"/>
      <c r="AE820" s="638"/>
      <c r="AF820" s="185"/>
      <c r="AG820" s="540"/>
    </row>
    <row r="821" spans="2:33" ht="15" customHeight="1">
      <c r="B821" s="680"/>
      <c r="C821" s="15"/>
      <c r="D821" s="15"/>
      <c r="E821" s="466"/>
      <c r="F821" s="53"/>
      <c r="G821" s="51"/>
      <c r="H821" s="53"/>
      <c r="I821" s="53"/>
      <c r="J821" s="53"/>
      <c r="K821" s="53"/>
      <c r="M821" s="185"/>
      <c r="N821" s="466"/>
      <c r="O821" s="107"/>
      <c r="P821" s="466"/>
      <c r="Q821" s="53"/>
      <c r="R821" s="540"/>
      <c r="S821" s="538"/>
      <c r="T821" s="538"/>
      <c r="U821" s="538"/>
      <c r="Y821" s="18"/>
      <c r="Z821" s="18"/>
      <c r="AA821" s="537"/>
      <c r="AB821" s="530"/>
      <c r="AC821" s="530"/>
      <c r="AD821" s="530"/>
      <c r="AE821" s="638"/>
      <c r="AF821" s="185"/>
      <c r="AG821" s="540"/>
    </row>
    <row r="822" spans="2:33" ht="15" customHeight="1">
      <c r="B822" s="680"/>
      <c r="C822" s="149"/>
      <c r="D822" s="149"/>
      <c r="E822" s="496"/>
      <c r="F822" s="496"/>
      <c r="G822" s="514"/>
      <c r="H822" s="496"/>
      <c r="I822" s="496"/>
      <c r="J822" s="496"/>
      <c r="K822" s="496"/>
      <c r="M822" s="492"/>
      <c r="N822" s="660"/>
      <c r="O822" s="650"/>
      <c r="P822" s="660"/>
      <c r="Q822" s="496"/>
      <c r="R822" s="665"/>
      <c r="S822" s="664"/>
      <c r="T822" s="664"/>
      <c r="U822" s="664"/>
      <c r="Y822" s="195"/>
      <c r="Z822" s="195"/>
      <c r="AA822" s="657"/>
      <c r="AB822" s="656"/>
      <c r="AC822" s="656"/>
      <c r="AD822" s="656"/>
      <c r="AE822" s="676"/>
      <c r="AF822" s="492"/>
      <c r="AG822" s="665"/>
    </row>
    <row r="823" spans="2:33" ht="15" customHeight="1">
      <c r="B823" s="680"/>
      <c r="C823" s="15"/>
      <c r="D823" s="15"/>
      <c r="E823" s="53"/>
      <c r="F823" s="53"/>
      <c r="G823" s="51"/>
      <c r="H823" s="53"/>
      <c r="I823" s="53"/>
      <c r="J823" s="53"/>
      <c r="K823" s="53"/>
      <c r="M823" s="185"/>
      <c r="N823" s="466"/>
      <c r="O823" s="107"/>
      <c r="P823" s="466"/>
      <c r="Q823" s="53"/>
      <c r="R823" s="540"/>
      <c r="S823" s="538"/>
      <c r="T823" s="538"/>
      <c r="U823" s="538"/>
      <c r="Y823" s="18"/>
      <c r="Z823" s="18"/>
      <c r="AA823" s="537"/>
      <c r="AB823" s="530"/>
      <c r="AC823" s="530"/>
      <c r="AD823" s="530"/>
      <c r="AE823" s="638"/>
      <c r="AF823" s="185"/>
      <c r="AG823" s="540"/>
    </row>
    <row r="824" spans="2:33" ht="15" customHeight="1">
      <c r="B824" s="680"/>
      <c r="C824" s="15"/>
      <c r="D824" s="15"/>
      <c r="E824" s="466"/>
      <c r="F824" s="53"/>
      <c r="G824" s="51"/>
      <c r="H824" s="53"/>
      <c r="I824" s="53"/>
      <c r="J824" s="53"/>
      <c r="K824" s="53"/>
      <c r="M824" s="185"/>
      <c r="N824" s="466"/>
      <c r="O824" s="107"/>
      <c r="P824" s="466"/>
      <c r="Q824" s="53"/>
      <c r="R824" s="540"/>
      <c r="S824" s="538"/>
      <c r="T824" s="538"/>
      <c r="U824" s="538"/>
      <c r="Y824" s="18"/>
      <c r="Z824" s="18"/>
      <c r="AA824" s="537"/>
      <c r="AB824" s="530"/>
      <c r="AC824" s="530"/>
      <c r="AD824" s="530"/>
      <c r="AE824" s="638"/>
      <c r="AF824" s="185"/>
      <c r="AG824" s="540"/>
    </row>
    <row r="825" spans="2:33" ht="15" customHeight="1">
      <c r="B825" s="680"/>
      <c r="C825" s="15"/>
      <c r="D825" s="15"/>
      <c r="E825" s="53"/>
      <c r="F825" s="53"/>
      <c r="G825" s="51"/>
      <c r="H825" s="53"/>
      <c r="I825" s="53"/>
      <c r="J825" s="53"/>
      <c r="K825" s="53"/>
      <c r="M825" s="185"/>
      <c r="N825" s="466"/>
      <c r="O825" s="107"/>
      <c r="P825" s="466"/>
      <c r="Q825" s="53"/>
      <c r="R825" s="540"/>
      <c r="S825" s="538"/>
      <c r="T825" s="538"/>
      <c r="U825" s="538"/>
      <c r="Y825" s="18"/>
      <c r="Z825" s="18"/>
      <c r="AA825" s="537"/>
      <c r="AB825" s="530"/>
      <c r="AC825" s="530"/>
      <c r="AD825" s="530"/>
      <c r="AE825" s="638"/>
      <c r="AF825" s="185"/>
      <c r="AG825" s="540"/>
    </row>
    <row r="826" spans="2:33" ht="15" customHeight="1">
      <c r="B826" s="680"/>
      <c r="C826" s="149"/>
      <c r="D826" s="149"/>
      <c r="E826" s="660"/>
      <c r="F826" s="662"/>
      <c r="G826" s="514"/>
      <c r="H826" s="496"/>
      <c r="I826" s="496"/>
      <c r="J826" s="496"/>
      <c r="K826" s="496"/>
      <c r="M826" s="492"/>
      <c r="N826" s="660"/>
      <c r="O826" s="650"/>
      <c r="P826" s="660"/>
      <c r="Q826" s="496"/>
      <c r="R826" s="665"/>
      <c r="S826" s="664"/>
      <c r="T826" s="664"/>
      <c r="U826" s="664"/>
      <c r="Y826" s="195"/>
      <c r="Z826" s="195"/>
      <c r="AA826" s="657"/>
      <c r="AB826" s="656"/>
      <c r="AC826" s="656"/>
      <c r="AD826" s="656"/>
      <c r="AE826" s="676"/>
      <c r="AF826" s="492"/>
      <c r="AG826" s="665"/>
    </row>
    <row r="827" spans="2:33" ht="15" customHeight="1">
      <c r="B827" s="680"/>
      <c r="C827" s="15"/>
      <c r="D827" s="15"/>
      <c r="E827" s="53"/>
      <c r="F827" s="53"/>
      <c r="G827" s="51"/>
      <c r="H827" s="53"/>
      <c r="I827" s="53"/>
      <c r="J827" s="53"/>
      <c r="K827" s="53"/>
      <c r="M827" s="185"/>
      <c r="N827" s="466"/>
      <c r="O827" s="107"/>
      <c r="P827" s="466"/>
      <c r="Q827" s="53"/>
      <c r="R827" s="540"/>
      <c r="S827" s="538"/>
      <c r="T827" s="538"/>
      <c r="U827" s="538"/>
      <c r="Y827" s="18"/>
      <c r="Z827" s="18"/>
      <c r="AA827" s="537"/>
      <c r="AB827" s="530"/>
      <c r="AC827" s="530"/>
      <c r="AD827" s="530"/>
      <c r="AE827" s="638"/>
      <c r="AF827" s="185"/>
      <c r="AG827" s="540"/>
    </row>
    <row r="828" spans="2:33" ht="15" customHeight="1">
      <c r="B828" s="680"/>
      <c r="C828" s="15"/>
      <c r="D828" s="15"/>
      <c r="E828" s="466"/>
      <c r="F828" s="53"/>
      <c r="G828" s="51"/>
      <c r="H828" s="53"/>
      <c r="I828" s="53"/>
      <c r="J828" s="53"/>
      <c r="K828" s="53"/>
      <c r="M828" s="185"/>
      <c r="N828" s="466"/>
      <c r="O828" s="107"/>
      <c r="P828" s="466"/>
      <c r="Q828" s="53"/>
      <c r="R828" s="540"/>
      <c r="S828" s="538"/>
      <c r="T828" s="538"/>
      <c r="U828" s="538"/>
      <c r="Y828" s="18"/>
      <c r="Z828" s="18"/>
      <c r="AA828" s="537"/>
      <c r="AB828" s="530"/>
      <c r="AC828" s="530"/>
      <c r="AD828" s="530"/>
      <c r="AE828" s="638"/>
      <c r="AF828" s="185"/>
      <c r="AG828" s="540"/>
    </row>
    <row r="829" spans="2:33" ht="15" customHeight="1">
      <c r="B829" s="680"/>
      <c r="C829" s="15"/>
      <c r="D829" s="15"/>
      <c r="E829" s="466"/>
      <c r="F829" s="53"/>
      <c r="G829" s="51"/>
      <c r="H829" s="53"/>
      <c r="I829" s="53"/>
      <c r="J829" s="53"/>
      <c r="K829" s="53"/>
      <c r="M829" s="185"/>
      <c r="N829" s="466"/>
      <c r="O829" s="107"/>
      <c r="P829" s="466"/>
      <c r="Q829" s="53"/>
      <c r="R829" s="540"/>
      <c r="S829" s="538"/>
      <c r="T829" s="538"/>
      <c r="U829" s="538"/>
      <c r="Y829" s="18"/>
      <c r="Z829" s="18"/>
      <c r="AA829" s="537"/>
      <c r="AB829" s="530"/>
      <c r="AC829" s="530"/>
      <c r="AD829" s="530"/>
      <c r="AE829" s="638"/>
      <c r="AF829" s="185"/>
      <c r="AG829" s="540"/>
    </row>
    <row r="830" spans="2:33" ht="15" customHeight="1">
      <c r="B830" s="680"/>
      <c r="C830" s="15"/>
      <c r="D830" s="15"/>
      <c r="E830" s="466"/>
      <c r="F830" s="53"/>
      <c r="G830" s="51"/>
      <c r="H830" s="53"/>
      <c r="I830" s="53"/>
      <c r="J830" s="53"/>
      <c r="K830" s="53"/>
      <c r="M830" s="185"/>
      <c r="N830" s="466"/>
      <c r="O830" s="107"/>
      <c r="P830" s="466"/>
      <c r="Q830" s="53"/>
      <c r="R830" s="540"/>
      <c r="S830" s="538"/>
      <c r="T830" s="538"/>
      <c r="U830" s="538"/>
      <c r="Y830" s="18"/>
      <c r="Z830" s="18"/>
      <c r="AA830" s="537"/>
      <c r="AB830" s="466"/>
      <c r="AC830" s="466"/>
      <c r="AD830" s="466"/>
      <c r="AE830" s="673"/>
      <c r="AF830" s="185"/>
      <c r="AG830" s="540"/>
    </row>
    <row r="831" spans="2:33" ht="15" customHeight="1">
      <c r="B831" s="680"/>
      <c r="C831" s="15"/>
      <c r="D831" s="15"/>
      <c r="E831" s="466"/>
      <c r="F831" s="53"/>
      <c r="G831" s="51"/>
      <c r="H831" s="53"/>
      <c r="I831" s="53"/>
      <c r="J831" s="53"/>
      <c r="K831" s="53"/>
      <c r="M831" s="185"/>
      <c r="N831" s="466"/>
      <c r="O831" s="107"/>
      <c r="P831" s="466"/>
      <c r="Q831" s="53"/>
      <c r="R831" s="540"/>
      <c r="S831" s="538"/>
      <c r="T831" s="538"/>
      <c r="U831" s="538"/>
      <c r="Y831" s="18"/>
      <c r="Z831" s="18"/>
      <c r="AA831" s="537"/>
      <c r="AB831" s="466"/>
      <c r="AC831" s="466"/>
      <c r="AD831" s="466"/>
      <c r="AE831" s="673"/>
      <c r="AF831" s="185"/>
      <c r="AG831" s="540"/>
    </row>
    <row r="832" spans="2:33" ht="15" customHeight="1">
      <c r="B832" s="680"/>
      <c r="C832" s="15"/>
      <c r="D832" s="15"/>
      <c r="E832" s="466"/>
      <c r="F832" s="53"/>
      <c r="G832" s="51"/>
      <c r="H832" s="53"/>
      <c r="I832" s="53"/>
      <c r="J832" s="53"/>
      <c r="K832" s="53"/>
      <c r="M832" s="185"/>
      <c r="N832" s="466"/>
      <c r="O832" s="107"/>
      <c r="P832" s="466"/>
      <c r="Q832" s="53"/>
      <c r="R832" s="540"/>
      <c r="S832" s="538"/>
      <c r="T832" s="538"/>
      <c r="U832" s="538"/>
      <c r="Y832" s="18"/>
      <c r="Z832" s="18"/>
      <c r="AA832" s="537"/>
      <c r="AB832" s="466"/>
      <c r="AC832" s="466"/>
      <c r="AD832" s="466"/>
      <c r="AE832" s="673"/>
      <c r="AF832" s="185"/>
      <c r="AG832" s="540"/>
    </row>
    <row r="833" spans="2:33" ht="15" customHeight="1">
      <c r="B833" s="680"/>
      <c r="C833" s="15"/>
      <c r="D833" s="15"/>
      <c r="E833" s="466"/>
      <c r="F833" s="53"/>
      <c r="G833" s="51"/>
      <c r="H833" s="53"/>
      <c r="I833" s="53"/>
      <c r="J833" s="53"/>
      <c r="K833" s="53"/>
      <c r="M833" s="185"/>
      <c r="N833" s="466"/>
      <c r="O833" s="466"/>
      <c r="P833" s="466"/>
      <c r="Q833" s="53"/>
      <c r="R833" s="540"/>
      <c r="S833" s="538"/>
      <c r="T833" s="538"/>
      <c r="U833" s="538"/>
      <c r="Y833" s="18"/>
      <c r="Z833" s="18"/>
      <c r="AA833" s="537"/>
      <c r="AB833" s="466"/>
      <c r="AC833" s="466"/>
      <c r="AD833" s="466"/>
      <c r="AE833" s="673"/>
      <c r="AF833" s="185"/>
      <c r="AG833" s="540"/>
    </row>
    <row r="834" spans="2:33" ht="15" customHeight="1">
      <c r="B834" s="680"/>
      <c r="C834" s="15"/>
      <c r="D834" s="15"/>
      <c r="E834" s="466"/>
      <c r="F834" s="53"/>
      <c r="G834" s="51"/>
      <c r="H834" s="53"/>
      <c r="I834" s="53"/>
      <c r="J834" s="53"/>
      <c r="K834" s="53"/>
      <c r="M834" s="185"/>
      <c r="N834" s="466"/>
      <c r="O834" s="107"/>
      <c r="P834" s="466"/>
      <c r="Q834" s="53"/>
      <c r="R834" s="540"/>
      <c r="S834" s="538"/>
      <c r="T834" s="538"/>
      <c r="U834" s="538"/>
      <c r="Y834" s="18"/>
      <c r="Z834" s="18"/>
      <c r="AA834" s="537"/>
      <c r="AB834" s="466"/>
      <c r="AC834" s="466"/>
      <c r="AD834" s="466"/>
      <c r="AE834" s="673"/>
      <c r="AF834" s="185"/>
      <c r="AG834" s="540"/>
    </row>
    <row r="835" spans="2:33" ht="15" customHeight="1">
      <c r="B835" s="680"/>
      <c r="C835" s="15"/>
      <c r="D835" s="15"/>
      <c r="E835" s="466"/>
      <c r="F835" s="53"/>
      <c r="G835" s="51"/>
      <c r="H835" s="53"/>
      <c r="I835" s="53"/>
      <c r="J835" s="53"/>
      <c r="K835" s="53"/>
      <c r="M835" s="185"/>
      <c r="N835" s="466"/>
      <c r="O835" s="466"/>
      <c r="P835" s="466"/>
      <c r="Q835" s="53"/>
      <c r="R835" s="540"/>
      <c r="S835" s="538"/>
      <c r="T835" s="538"/>
      <c r="U835" s="538"/>
      <c r="Y835" s="18"/>
      <c r="Z835" s="18"/>
      <c r="AA835" s="537"/>
      <c r="AB835" s="466"/>
      <c r="AC835" s="466"/>
      <c r="AD835" s="466"/>
      <c r="AE835" s="673"/>
      <c r="AF835" s="185"/>
      <c r="AG835" s="540"/>
    </row>
    <row r="836" spans="2:33" ht="15" customHeight="1">
      <c r="B836" s="680"/>
      <c r="C836" s="15"/>
      <c r="D836" s="15"/>
      <c r="E836" s="466"/>
      <c r="F836" s="53"/>
      <c r="G836" s="51"/>
      <c r="H836" s="53"/>
      <c r="I836" s="53"/>
      <c r="J836" s="53"/>
      <c r="K836" s="53"/>
      <c r="M836" s="185"/>
      <c r="N836" s="466"/>
      <c r="O836" s="466"/>
      <c r="P836" s="466"/>
      <c r="Q836" s="53"/>
      <c r="R836" s="540"/>
      <c r="S836" s="538"/>
      <c r="T836" s="538"/>
      <c r="U836" s="538"/>
      <c r="Y836" s="18"/>
      <c r="Z836" s="18"/>
      <c r="AA836" s="537"/>
      <c r="AB836" s="466"/>
      <c r="AC836" s="466"/>
      <c r="AD836" s="466"/>
      <c r="AE836" s="673"/>
      <c r="AF836" s="185"/>
      <c r="AG836" s="540"/>
    </row>
    <row r="837" spans="2:33" ht="15" customHeight="1">
      <c r="B837" s="680"/>
      <c r="C837" s="15"/>
      <c r="D837" s="15"/>
      <c r="E837" s="466"/>
      <c r="F837" s="53"/>
      <c r="G837" s="51"/>
      <c r="H837" s="53"/>
      <c r="I837" s="53"/>
      <c r="J837" s="53"/>
      <c r="K837" s="53"/>
      <c r="M837" s="185"/>
      <c r="N837" s="466"/>
      <c r="O837" s="466"/>
      <c r="P837" s="466"/>
      <c r="Q837" s="53"/>
      <c r="R837" s="540"/>
      <c r="S837" s="538"/>
      <c r="T837" s="538"/>
      <c r="U837" s="538"/>
      <c r="Y837" s="18"/>
      <c r="Z837" s="18"/>
      <c r="AA837" s="537"/>
      <c r="AB837" s="466"/>
      <c r="AC837" s="466"/>
      <c r="AD837" s="466"/>
      <c r="AE837" s="673"/>
      <c r="AF837" s="185"/>
      <c r="AG837" s="540"/>
    </row>
    <row r="838" spans="2:33" ht="15" customHeight="1">
      <c r="B838" s="680"/>
      <c r="C838" s="15"/>
      <c r="D838" s="15"/>
      <c r="E838" s="53"/>
      <c r="F838" s="53"/>
      <c r="G838" s="51"/>
      <c r="H838" s="53"/>
      <c r="I838" s="53"/>
      <c r="J838" s="53"/>
      <c r="K838" s="53"/>
      <c r="M838" s="185"/>
      <c r="N838" s="466"/>
      <c r="O838" s="466"/>
      <c r="P838" s="466"/>
      <c r="Q838" s="53"/>
      <c r="R838" s="540"/>
      <c r="S838" s="538"/>
      <c r="T838" s="538"/>
      <c r="U838" s="538"/>
      <c r="Y838" s="18"/>
      <c r="Z838" s="18"/>
      <c r="AA838" s="537"/>
      <c r="AB838" s="466"/>
      <c r="AC838" s="466"/>
      <c r="AD838" s="466"/>
      <c r="AE838" s="673"/>
      <c r="AF838" s="185"/>
      <c r="AG838" s="540"/>
    </row>
    <row r="839" spans="2:33" ht="15" customHeight="1">
      <c r="B839" s="680"/>
      <c r="C839" s="15"/>
      <c r="D839" s="15"/>
      <c r="E839" s="466"/>
      <c r="F839" s="53"/>
      <c r="G839" s="51"/>
      <c r="H839" s="53"/>
      <c r="I839" s="53"/>
      <c r="J839" s="53"/>
      <c r="K839" s="53"/>
      <c r="M839" s="185"/>
      <c r="N839" s="466"/>
      <c r="O839" s="107"/>
      <c r="P839" s="466"/>
      <c r="Q839" s="53"/>
      <c r="R839" s="540"/>
      <c r="S839" s="538"/>
      <c r="T839" s="538"/>
      <c r="U839" s="538"/>
      <c r="Y839" s="18"/>
      <c r="Z839" s="18"/>
      <c r="AA839" s="537"/>
      <c r="AB839" s="466"/>
      <c r="AC839" s="466"/>
      <c r="AD839" s="466"/>
      <c r="AE839" s="673"/>
      <c r="AF839" s="185"/>
      <c r="AG839" s="540"/>
    </row>
    <row r="840" spans="2:33" ht="15" customHeight="1">
      <c r="B840" s="680"/>
      <c r="C840" s="15"/>
      <c r="D840" s="15"/>
      <c r="E840" s="466"/>
      <c r="F840" s="53"/>
      <c r="G840" s="51"/>
      <c r="H840" s="53"/>
      <c r="I840" s="53"/>
      <c r="J840" s="53"/>
      <c r="K840" s="53"/>
      <c r="M840" s="185"/>
      <c r="N840" s="466"/>
      <c r="O840" s="107"/>
      <c r="P840" s="466"/>
      <c r="Q840" s="53"/>
      <c r="R840" s="540"/>
      <c r="S840" s="538"/>
      <c r="T840" s="538"/>
      <c r="U840" s="538"/>
      <c r="Y840" s="18"/>
      <c r="Z840" s="18"/>
      <c r="AA840" s="537"/>
      <c r="AB840" s="466"/>
      <c r="AC840" s="466"/>
      <c r="AD840" s="466"/>
      <c r="AE840" s="673"/>
      <c r="AF840" s="185"/>
      <c r="AG840" s="540"/>
    </row>
    <row r="841" spans="2:33" ht="15" customHeight="1">
      <c r="B841" s="680"/>
      <c r="C841" s="15"/>
      <c r="D841" s="15"/>
      <c r="E841" s="466"/>
      <c r="F841" s="53"/>
      <c r="G841" s="51"/>
      <c r="H841" s="53"/>
      <c r="I841" s="53"/>
      <c r="J841" s="53"/>
      <c r="K841" s="53"/>
      <c r="M841" s="185"/>
      <c r="N841" s="466"/>
      <c r="O841" s="107"/>
      <c r="P841" s="466"/>
      <c r="Q841" s="53"/>
      <c r="R841" s="540"/>
      <c r="S841" s="538"/>
      <c r="T841" s="538"/>
      <c r="U841" s="538"/>
      <c r="Y841" s="18"/>
      <c r="Z841" s="18"/>
      <c r="AA841" s="537"/>
      <c r="AB841" s="466"/>
      <c r="AC841" s="466"/>
      <c r="AD841" s="466"/>
      <c r="AE841" s="673"/>
      <c r="AF841" s="185"/>
      <c r="AG841" s="540"/>
    </row>
    <row r="842" spans="2:33" ht="15" customHeight="1">
      <c r="B842" s="680"/>
      <c r="C842" s="15"/>
      <c r="D842" s="15"/>
      <c r="E842" s="466"/>
      <c r="F842" s="53"/>
      <c r="G842" s="51"/>
      <c r="H842" s="53"/>
      <c r="I842" s="53"/>
      <c r="J842" s="53"/>
      <c r="K842" s="53"/>
      <c r="M842" s="185"/>
      <c r="N842" s="466"/>
      <c r="O842" s="466"/>
      <c r="P842" s="466"/>
      <c r="Q842" s="53"/>
      <c r="R842" s="540"/>
      <c r="S842" s="538"/>
      <c r="T842" s="538"/>
      <c r="U842" s="538"/>
      <c r="Y842" s="18"/>
      <c r="Z842" s="18"/>
      <c r="AA842" s="537"/>
      <c r="AB842" s="466"/>
      <c r="AC842" s="466"/>
      <c r="AD842" s="466"/>
      <c r="AE842" s="673"/>
      <c r="AF842" s="185"/>
      <c r="AG842" s="540"/>
    </row>
    <row r="843" spans="2:33" ht="15" customHeight="1">
      <c r="B843" s="680"/>
      <c r="C843" s="15"/>
      <c r="D843" s="15"/>
      <c r="E843" s="53"/>
      <c r="F843" s="53"/>
      <c r="G843" s="51"/>
      <c r="H843" s="53"/>
      <c r="I843" s="53"/>
      <c r="J843" s="53"/>
      <c r="K843" s="53"/>
      <c r="M843" s="185"/>
      <c r="N843" s="466"/>
      <c r="O843" s="107"/>
      <c r="P843" s="466"/>
      <c r="Q843" s="53"/>
      <c r="R843" s="540"/>
      <c r="S843" s="538"/>
      <c r="T843" s="538"/>
      <c r="U843" s="538"/>
      <c r="Y843" s="18"/>
      <c r="Z843" s="18"/>
      <c r="AA843" s="537"/>
      <c r="AB843" s="466"/>
      <c r="AC843" s="466"/>
      <c r="AD843" s="466"/>
      <c r="AE843" s="673"/>
      <c r="AF843" s="185"/>
      <c r="AG843" s="540"/>
    </row>
    <row r="844" spans="2:33" ht="15" customHeight="1">
      <c r="B844" s="680"/>
      <c r="C844" s="15"/>
      <c r="D844" s="15"/>
      <c r="E844" s="466"/>
      <c r="F844" s="53"/>
      <c r="G844" s="51"/>
      <c r="H844" s="53"/>
      <c r="I844" s="53"/>
      <c r="J844" s="53"/>
      <c r="K844" s="53"/>
      <c r="M844" s="185"/>
      <c r="N844" s="466"/>
      <c r="O844" s="107"/>
      <c r="P844" s="466"/>
      <c r="Q844" s="53"/>
      <c r="R844" s="540"/>
      <c r="S844" s="538"/>
      <c r="T844" s="538"/>
      <c r="U844" s="538"/>
      <c r="Y844" s="18"/>
      <c r="Z844" s="18"/>
      <c r="AA844" s="537"/>
      <c r="AB844" s="466"/>
      <c r="AC844" s="466"/>
      <c r="AD844" s="466"/>
      <c r="AE844" s="673"/>
      <c r="AF844" s="185"/>
      <c r="AG844" s="540"/>
    </row>
    <row r="845" spans="2:33" ht="15" customHeight="1">
      <c r="B845" s="680"/>
      <c r="C845" s="15"/>
      <c r="D845" s="15"/>
      <c r="E845" s="466"/>
      <c r="F845" s="53"/>
      <c r="G845" s="51"/>
      <c r="H845" s="53"/>
      <c r="I845" s="53"/>
      <c r="J845" s="53"/>
      <c r="K845" s="53"/>
      <c r="M845" s="185"/>
      <c r="N845" s="466"/>
      <c r="O845" s="107"/>
      <c r="P845" s="466"/>
      <c r="Q845" s="53"/>
      <c r="R845" s="540"/>
      <c r="S845" s="538"/>
      <c r="T845" s="538"/>
      <c r="U845" s="538"/>
      <c r="Y845" s="18"/>
      <c r="Z845" s="18"/>
      <c r="AA845" s="537"/>
      <c r="AB845" s="466"/>
      <c r="AC845" s="466"/>
      <c r="AD845" s="466"/>
      <c r="AE845" s="673"/>
      <c r="AF845" s="185"/>
      <c r="AG845" s="540"/>
    </row>
    <row r="846" spans="2:33" ht="15" customHeight="1">
      <c r="B846" s="680"/>
      <c r="C846" s="15"/>
      <c r="D846" s="15"/>
      <c r="E846" s="53"/>
      <c r="F846" s="53"/>
      <c r="G846" s="51"/>
      <c r="H846" s="53"/>
      <c r="I846" s="53"/>
      <c r="J846" s="53"/>
      <c r="K846" s="53"/>
      <c r="M846" s="185"/>
      <c r="N846" s="466"/>
      <c r="O846" s="466"/>
      <c r="P846" s="466"/>
      <c r="Q846" s="53"/>
      <c r="R846" s="540"/>
      <c r="S846" s="538"/>
      <c r="T846" s="538"/>
      <c r="U846" s="538"/>
      <c r="Y846" s="18"/>
      <c r="Z846" s="18"/>
      <c r="AA846" s="537"/>
      <c r="AB846" s="466"/>
      <c r="AC846" s="466"/>
      <c r="AD846" s="466"/>
      <c r="AE846" s="673"/>
      <c r="AF846" s="185"/>
      <c r="AG846" s="540"/>
    </row>
    <row r="847" spans="2:33" ht="15" customHeight="1">
      <c r="B847" s="680"/>
      <c r="C847" s="15"/>
      <c r="D847" s="15"/>
      <c r="E847" s="466"/>
      <c r="F847" s="53"/>
      <c r="G847" s="51"/>
      <c r="H847" s="53"/>
      <c r="I847" s="53"/>
      <c r="J847" s="53"/>
      <c r="K847" s="53"/>
      <c r="M847" s="185"/>
      <c r="N847" s="466"/>
      <c r="O847" s="107"/>
      <c r="P847" s="466"/>
      <c r="Q847" s="53"/>
      <c r="R847" s="540"/>
      <c r="S847" s="538"/>
      <c r="T847" s="538"/>
      <c r="U847" s="538"/>
      <c r="Y847" s="18"/>
      <c r="Z847" s="18"/>
      <c r="AA847" s="537"/>
      <c r="AB847" s="466"/>
      <c r="AC847" s="466"/>
      <c r="AD847" s="466"/>
      <c r="AE847" s="673"/>
      <c r="AF847" s="185"/>
      <c r="AG847" s="540"/>
    </row>
    <row r="848" spans="2:33" ht="15" customHeight="1">
      <c r="B848" s="680"/>
      <c r="C848" s="15"/>
      <c r="D848" s="15"/>
      <c r="E848" s="466"/>
      <c r="F848" s="53"/>
      <c r="G848" s="51"/>
      <c r="H848" s="53"/>
      <c r="I848" s="53"/>
      <c r="J848" s="53"/>
      <c r="K848" s="53"/>
      <c r="M848" s="197"/>
      <c r="N848" s="466"/>
      <c r="O848" s="107"/>
      <c r="P848" s="466"/>
      <c r="Q848" s="53"/>
      <c r="R848" s="540"/>
      <c r="S848" s="538"/>
      <c r="T848" s="538"/>
      <c r="U848" s="538"/>
      <c r="Y848" s="18"/>
      <c r="Z848" s="18"/>
      <c r="AA848" s="537"/>
      <c r="AB848" s="466"/>
      <c r="AC848" s="466"/>
      <c r="AD848" s="466"/>
      <c r="AE848" s="673"/>
      <c r="AF848" s="185"/>
      <c r="AG848" s="540"/>
    </row>
    <row r="849" spans="2:33" ht="15" customHeight="1">
      <c r="B849" s="680"/>
      <c r="C849" s="15"/>
      <c r="D849" s="15"/>
      <c r="E849" s="466"/>
      <c r="F849" s="53"/>
      <c r="G849" s="51"/>
      <c r="H849" s="53"/>
      <c r="I849" s="53"/>
      <c r="J849" s="53"/>
      <c r="K849" s="53"/>
      <c r="M849" s="185"/>
      <c r="N849" s="466"/>
      <c r="O849" s="107"/>
      <c r="P849" s="466"/>
      <c r="Q849" s="53"/>
      <c r="R849" s="540"/>
      <c r="S849" s="538"/>
      <c r="T849" s="538"/>
      <c r="U849" s="538"/>
      <c r="Y849" s="18"/>
      <c r="Z849" s="18"/>
      <c r="AA849" s="537"/>
      <c r="AB849" s="466"/>
      <c r="AC849" s="466"/>
      <c r="AD849" s="466"/>
      <c r="AE849" s="673"/>
      <c r="AF849" s="185"/>
      <c r="AG849" s="540"/>
    </row>
    <row r="850" spans="2:33" ht="15" customHeight="1">
      <c r="B850" s="680"/>
      <c r="C850" s="15"/>
      <c r="D850" s="15"/>
      <c r="E850" s="466"/>
      <c r="F850" s="53"/>
      <c r="G850" s="51"/>
      <c r="H850" s="53"/>
      <c r="I850" s="53"/>
      <c r="J850" s="53"/>
      <c r="K850" s="53"/>
      <c r="M850" s="185"/>
      <c r="N850" s="466"/>
      <c r="O850" s="466"/>
      <c r="P850" s="466"/>
      <c r="Q850" s="53"/>
      <c r="R850" s="540"/>
      <c r="S850" s="538"/>
      <c r="T850" s="538"/>
      <c r="U850" s="538"/>
      <c r="Y850" s="18"/>
      <c r="Z850" s="18"/>
      <c r="AA850" s="537"/>
      <c r="AB850" s="466"/>
      <c r="AC850" s="466"/>
      <c r="AD850" s="466"/>
      <c r="AE850" s="673"/>
      <c r="AF850" s="185"/>
      <c r="AG850" s="540"/>
    </row>
    <row r="851" spans="2:33" ht="15" customHeight="1">
      <c r="B851" s="680"/>
      <c r="C851" s="15"/>
      <c r="D851" s="15"/>
      <c r="E851" s="53"/>
      <c r="F851" s="53"/>
      <c r="G851" s="51"/>
      <c r="H851" s="53"/>
      <c r="I851" s="53"/>
      <c r="J851" s="53"/>
      <c r="K851" s="53"/>
      <c r="M851" s="185"/>
      <c r="N851" s="466"/>
      <c r="O851" s="466"/>
      <c r="P851" s="466"/>
      <c r="Q851" s="53"/>
      <c r="R851" s="540"/>
      <c r="S851" s="538"/>
      <c r="T851" s="538"/>
      <c r="U851" s="538"/>
      <c r="Y851" s="18"/>
      <c r="Z851" s="18"/>
      <c r="AA851" s="537"/>
      <c r="AB851" s="466"/>
      <c r="AC851" s="466"/>
      <c r="AD851" s="466"/>
      <c r="AE851" s="673"/>
      <c r="AF851" s="185"/>
      <c r="AG851" s="540"/>
    </row>
    <row r="852" spans="2:33" ht="15" customHeight="1">
      <c r="B852" s="680"/>
      <c r="C852" s="15"/>
      <c r="D852" s="15"/>
      <c r="E852" s="53"/>
      <c r="F852" s="53"/>
      <c r="G852" s="51"/>
      <c r="H852" s="53"/>
      <c r="I852" s="53"/>
      <c r="J852" s="53"/>
      <c r="K852" s="53"/>
      <c r="M852" s="185"/>
      <c r="N852" s="466"/>
      <c r="O852" s="107"/>
      <c r="P852" s="466"/>
      <c r="Q852" s="53"/>
      <c r="R852" s="526"/>
      <c r="S852" s="538"/>
      <c r="T852" s="538"/>
      <c r="U852" s="538"/>
      <c r="Y852" s="18"/>
      <c r="Z852" s="18"/>
      <c r="AA852" s="537"/>
      <c r="AB852" s="466"/>
      <c r="AC852" s="466"/>
      <c r="AD852" s="466"/>
      <c r="AE852" s="673"/>
      <c r="AF852" s="185"/>
      <c r="AG852" s="540"/>
    </row>
    <row r="853" spans="2:33" ht="15" customHeight="1">
      <c r="B853" s="680"/>
      <c r="C853" s="15"/>
      <c r="D853" s="15"/>
      <c r="E853" s="466"/>
      <c r="F853" s="61"/>
      <c r="G853" s="51"/>
      <c r="H853" s="53"/>
      <c r="I853" s="53"/>
      <c r="J853" s="53"/>
      <c r="K853" s="53"/>
      <c r="M853" s="185"/>
      <c r="N853" s="466"/>
      <c r="O853" s="466"/>
      <c r="P853" s="466"/>
      <c r="Q853" s="53"/>
      <c r="R853" s="540"/>
      <c r="S853" s="538"/>
      <c r="T853" s="538"/>
      <c r="U853" s="538"/>
      <c r="Y853" s="18"/>
      <c r="Z853" s="18"/>
      <c r="AA853" s="537"/>
      <c r="AB853" s="466"/>
      <c r="AC853" s="466"/>
      <c r="AD853" s="466"/>
      <c r="AE853" s="673"/>
      <c r="AF853" s="185"/>
      <c r="AG853" s="540"/>
    </row>
    <row r="854" spans="2:33" ht="15" customHeight="1">
      <c r="B854" s="680"/>
      <c r="C854" s="15"/>
      <c r="D854" s="15"/>
      <c r="E854" s="466"/>
      <c r="F854" s="53"/>
      <c r="G854" s="51"/>
      <c r="H854" s="53"/>
      <c r="I854" s="53"/>
      <c r="J854" s="53"/>
      <c r="K854" s="53"/>
      <c r="M854" s="185"/>
      <c r="N854" s="466"/>
      <c r="O854" s="466"/>
      <c r="P854" s="466"/>
      <c r="Q854" s="53"/>
      <c r="R854" s="540"/>
      <c r="S854" s="538"/>
      <c r="T854" s="538"/>
      <c r="U854" s="538"/>
      <c r="Y854" s="18"/>
      <c r="Z854" s="18"/>
      <c r="AA854" s="537"/>
      <c r="AB854" s="466"/>
      <c r="AC854" s="466"/>
      <c r="AD854" s="466"/>
      <c r="AE854" s="673"/>
      <c r="AF854" s="185"/>
      <c r="AG854" s="540"/>
    </row>
    <row r="855" spans="2:33" ht="15" customHeight="1">
      <c r="B855" s="680"/>
      <c r="C855" s="15"/>
      <c r="D855" s="15"/>
      <c r="E855" s="53"/>
      <c r="F855" s="53"/>
      <c r="G855" s="51"/>
      <c r="H855" s="53"/>
      <c r="I855" s="53"/>
      <c r="J855" s="53"/>
      <c r="K855" s="53"/>
      <c r="M855" s="185"/>
      <c r="N855" s="466"/>
      <c r="O855" s="107"/>
      <c r="P855" s="466"/>
      <c r="Q855" s="53"/>
      <c r="R855" s="540"/>
      <c r="S855" s="538"/>
      <c r="T855" s="538"/>
      <c r="U855" s="538"/>
      <c r="Y855" s="18"/>
      <c r="Z855" s="18"/>
      <c r="AA855" s="537"/>
      <c r="AB855" s="466"/>
      <c r="AC855" s="466"/>
      <c r="AD855" s="466"/>
      <c r="AE855" s="673"/>
      <c r="AF855" s="185"/>
      <c r="AG855" s="540"/>
    </row>
    <row r="856" spans="2:33" ht="15" customHeight="1">
      <c r="B856" s="680"/>
      <c r="C856" s="15"/>
      <c r="D856" s="15"/>
      <c r="E856" s="466"/>
      <c r="F856" s="53"/>
      <c r="G856" s="51"/>
      <c r="H856" s="53"/>
      <c r="I856" s="53"/>
      <c r="J856" s="53"/>
      <c r="K856" s="53"/>
      <c r="M856" s="185"/>
      <c r="N856" s="466"/>
      <c r="O856" s="466"/>
      <c r="P856" s="466"/>
      <c r="Q856" s="53"/>
      <c r="R856" s="540"/>
      <c r="S856" s="538"/>
      <c r="T856" s="538"/>
      <c r="U856" s="538"/>
      <c r="Y856" s="18"/>
      <c r="Z856" s="18"/>
      <c r="AA856" s="537"/>
      <c r="AB856" s="466"/>
      <c r="AC856" s="466"/>
      <c r="AD856" s="466"/>
      <c r="AE856" s="673"/>
      <c r="AF856" s="185"/>
      <c r="AG856" s="540"/>
    </row>
    <row r="857" spans="2:33" ht="15" customHeight="1">
      <c r="B857" s="680"/>
      <c r="C857" s="15"/>
      <c r="D857" s="15"/>
      <c r="E857" s="466"/>
      <c r="F857" s="53"/>
      <c r="G857" s="51"/>
      <c r="H857" s="53"/>
      <c r="I857" s="53"/>
      <c r="J857" s="53"/>
      <c r="K857" s="53"/>
      <c r="M857" s="185"/>
      <c r="N857" s="466"/>
      <c r="O857" s="466"/>
      <c r="P857" s="466"/>
      <c r="Q857" s="53"/>
      <c r="R857" s="540"/>
      <c r="S857" s="538"/>
      <c r="T857" s="538"/>
      <c r="U857" s="538"/>
      <c r="Y857" s="18"/>
      <c r="Z857" s="18"/>
      <c r="AA857" s="537"/>
      <c r="AB857" s="466"/>
      <c r="AC857" s="466"/>
      <c r="AD857" s="466"/>
      <c r="AE857" s="673"/>
      <c r="AF857" s="185"/>
      <c r="AG857" s="540"/>
    </row>
    <row r="858" spans="2:33" ht="15" customHeight="1">
      <c r="B858" s="680"/>
      <c r="C858" s="15"/>
      <c r="D858" s="15"/>
      <c r="E858" s="466"/>
      <c r="F858" s="53"/>
      <c r="G858" s="51"/>
      <c r="H858" s="53"/>
      <c r="I858" s="53"/>
      <c r="J858" s="53"/>
      <c r="K858" s="53"/>
      <c r="M858" s="197"/>
      <c r="N858" s="466"/>
      <c r="O858" s="107"/>
      <c r="P858" s="466"/>
      <c r="Q858" s="53"/>
      <c r="R858" s="540"/>
      <c r="S858" s="538"/>
      <c r="T858" s="538"/>
      <c r="U858" s="538"/>
      <c r="Y858" s="18"/>
      <c r="Z858" s="18"/>
      <c r="AA858" s="537"/>
      <c r="AB858" s="466"/>
      <c r="AC858" s="466"/>
      <c r="AD858" s="466"/>
      <c r="AE858" s="673"/>
      <c r="AF858" s="185"/>
      <c r="AG858" s="540"/>
    </row>
    <row r="859" spans="2:33" ht="15" customHeight="1">
      <c r="B859" s="680"/>
      <c r="C859" s="15"/>
      <c r="D859" s="15"/>
      <c r="E859" s="466"/>
      <c r="F859" s="53"/>
      <c r="G859" s="51"/>
      <c r="H859" s="53"/>
      <c r="I859" s="53"/>
      <c r="J859" s="53"/>
      <c r="K859" s="53"/>
      <c r="M859" s="185"/>
      <c r="N859" s="466"/>
      <c r="O859" s="466"/>
      <c r="P859" s="466"/>
      <c r="Q859" s="53"/>
      <c r="R859" s="540"/>
      <c r="S859" s="538"/>
      <c r="T859" s="538"/>
      <c r="U859" s="538"/>
      <c r="Y859" s="18"/>
      <c r="Z859" s="18"/>
      <c r="AA859" s="537"/>
      <c r="AB859" s="466"/>
      <c r="AC859" s="466"/>
      <c r="AD859" s="466"/>
      <c r="AE859" s="673"/>
      <c r="AF859" s="185"/>
      <c r="AG859" s="540"/>
    </row>
    <row r="860" spans="2:33" ht="15" customHeight="1">
      <c r="B860" s="680"/>
      <c r="C860" s="15"/>
      <c r="D860" s="15"/>
      <c r="E860" s="466"/>
      <c r="F860" s="53"/>
      <c r="G860" s="51"/>
      <c r="H860" s="53"/>
      <c r="I860" s="53"/>
      <c r="J860" s="53"/>
      <c r="K860" s="53"/>
      <c r="M860" s="185"/>
      <c r="N860" s="466"/>
      <c r="O860" s="466"/>
      <c r="P860" s="466"/>
      <c r="Q860" s="53"/>
      <c r="R860" s="540"/>
      <c r="S860" s="538"/>
      <c r="T860" s="538"/>
      <c r="U860" s="538"/>
      <c r="Y860" s="18"/>
      <c r="Z860" s="18"/>
      <c r="AA860" s="537"/>
      <c r="AB860" s="466"/>
      <c r="AC860" s="466"/>
      <c r="AD860" s="466"/>
      <c r="AE860" s="673"/>
      <c r="AF860" s="185"/>
      <c r="AG860" s="540"/>
    </row>
    <row r="861" spans="2:33" ht="15" customHeight="1">
      <c r="B861" s="680"/>
      <c r="C861" s="15"/>
      <c r="D861" s="15"/>
      <c r="E861" s="466"/>
      <c r="F861" s="53"/>
      <c r="G861" s="51"/>
      <c r="H861" s="53"/>
      <c r="I861" s="53"/>
      <c r="J861" s="53"/>
      <c r="K861" s="53"/>
      <c r="M861" s="185"/>
      <c r="N861" s="466"/>
      <c r="O861" s="466"/>
      <c r="P861" s="466"/>
      <c r="Q861" s="53"/>
      <c r="R861" s="540"/>
      <c r="S861" s="538"/>
      <c r="T861" s="538"/>
      <c r="U861" s="538"/>
      <c r="Y861" s="18"/>
      <c r="Z861" s="18"/>
      <c r="AA861" s="537"/>
      <c r="AB861" s="466"/>
      <c r="AC861" s="466"/>
      <c r="AD861" s="466"/>
      <c r="AE861" s="673"/>
      <c r="AF861" s="185"/>
      <c r="AG861" s="540"/>
    </row>
    <row r="862" spans="2:33" ht="15" customHeight="1">
      <c r="B862" s="680"/>
      <c r="C862" s="15"/>
      <c r="D862" s="15"/>
      <c r="E862" s="53"/>
      <c r="F862" s="53"/>
      <c r="G862" s="51"/>
      <c r="H862" s="53"/>
      <c r="I862" s="53"/>
      <c r="J862" s="53"/>
      <c r="K862" s="53"/>
      <c r="M862" s="185"/>
      <c r="N862" s="466"/>
      <c r="O862" s="107"/>
      <c r="P862" s="466"/>
      <c r="Q862" s="53"/>
      <c r="R862" s="526"/>
      <c r="S862" s="538"/>
      <c r="T862" s="538"/>
      <c r="U862" s="538"/>
      <c r="Y862" s="18"/>
      <c r="Z862" s="18"/>
      <c r="AA862" s="537"/>
      <c r="AB862" s="466"/>
      <c r="AC862" s="466"/>
      <c r="AD862" s="466"/>
      <c r="AE862" s="673"/>
      <c r="AF862" s="185"/>
      <c r="AG862" s="540"/>
    </row>
    <row r="863" spans="2:33" ht="15" customHeight="1">
      <c r="B863" s="680"/>
      <c r="C863" s="15"/>
      <c r="D863" s="15"/>
      <c r="E863" s="53"/>
      <c r="F863" s="53"/>
      <c r="G863" s="51"/>
      <c r="H863" s="53"/>
      <c r="I863" s="53"/>
      <c r="J863" s="53"/>
      <c r="K863" s="53"/>
      <c r="M863" s="185"/>
      <c r="N863" s="466"/>
      <c r="O863" s="107"/>
      <c r="P863" s="466"/>
      <c r="Q863" s="53"/>
      <c r="R863" s="526"/>
      <c r="S863" s="538"/>
      <c r="T863" s="538"/>
      <c r="U863" s="538"/>
      <c r="Y863" s="18"/>
      <c r="Z863" s="18"/>
      <c r="AA863" s="537"/>
      <c r="AB863" s="466"/>
      <c r="AC863" s="466"/>
      <c r="AD863" s="466"/>
      <c r="AE863" s="673"/>
      <c r="AF863" s="185"/>
      <c r="AG863" s="540"/>
    </row>
    <row r="864" spans="2:33" ht="15" customHeight="1">
      <c r="B864" s="680"/>
      <c r="C864" s="15"/>
      <c r="D864" s="15"/>
      <c r="E864" s="466"/>
      <c r="F864" s="53"/>
      <c r="G864" s="51"/>
      <c r="H864" s="53"/>
      <c r="I864" s="53"/>
      <c r="J864" s="53"/>
      <c r="K864" s="53"/>
      <c r="M864" s="197"/>
      <c r="N864" s="466"/>
      <c r="O864" s="107"/>
      <c r="P864" s="466"/>
      <c r="Q864" s="53"/>
      <c r="R864" s="540"/>
      <c r="S864" s="538"/>
      <c r="T864" s="538"/>
      <c r="U864" s="538"/>
      <c r="Y864" s="18"/>
      <c r="Z864" s="18"/>
      <c r="AA864" s="537"/>
      <c r="AB864" s="466"/>
      <c r="AC864" s="466"/>
      <c r="AD864" s="466"/>
      <c r="AE864" s="673"/>
      <c r="AF864" s="185"/>
      <c r="AG864" s="540"/>
    </row>
    <row r="865" spans="2:33" ht="15" customHeight="1">
      <c r="B865" s="680"/>
      <c r="C865" s="15"/>
      <c r="D865" s="15"/>
      <c r="E865" s="53"/>
      <c r="F865" s="61"/>
      <c r="G865" s="51"/>
      <c r="H865" s="53"/>
      <c r="I865" s="53"/>
      <c r="J865" s="53"/>
      <c r="K865" s="53"/>
      <c r="M865" s="185"/>
      <c r="N865" s="466"/>
      <c r="O865" s="466"/>
      <c r="P865" s="466"/>
      <c r="Q865" s="53"/>
      <c r="R865" s="540"/>
      <c r="S865" s="538"/>
      <c r="T865" s="538"/>
      <c r="U865" s="538"/>
      <c r="Y865" s="18"/>
      <c r="Z865" s="18"/>
      <c r="AA865" s="537"/>
      <c r="AB865" s="466"/>
      <c r="AC865" s="466"/>
      <c r="AD865" s="466"/>
      <c r="AE865" s="673"/>
      <c r="AF865" s="185"/>
      <c r="AG865" s="540"/>
    </row>
    <row r="866" spans="2:33" ht="15" customHeight="1">
      <c r="B866" s="680"/>
      <c r="C866" s="15"/>
      <c r="D866" s="15"/>
      <c r="E866" s="53"/>
      <c r="F866" s="58"/>
      <c r="G866" s="51"/>
      <c r="H866" s="53"/>
      <c r="I866" s="53"/>
      <c r="J866" s="53"/>
      <c r="K866" s="53"/>
      <c r="M866" s="185"/>
      <c r="N866" s="466"/>
      <c r="O866" s="107"/>
      <c r="P866" s="466"/>
      <c r="Q866" s="53"/>
      <c r="R866" s="540"/>
      <c r="S866" s="538"/>
      <c r="T866" s="538"/>
      <c r="U866" s="538"/>
      <c r="Y866" s="18"/>
      <c r="Z866" s="18"/>
      <c r="AA866" s="537"/>
      <c r="AB866" s="466"/>
      <c r="AC866" s="466"/>
      <c r="AD866" s="466"/>
      <c r="AE866" s="673"/>
      <c r="AF866" s="185"/>
      <c r="AG866" s="557"/>
    </row>
    <row r="867" spans="2:33" ht="15" customHeight="1">
      <c r="B867" s="680"/>
      <c r="C867" s="15"/>
      <c r="D867" s="15"/>
      <c r="E867" s="466"/>
      <c r="F867" s="53"/>
      <c r="G867" s="51"/>
      <c r="H867" s="53"/>
      <c r="I867" s="53"/>
      <c r="J867" s="53"/>
      <c r="K867" s="53"/>
      <c r="M867" s="185"/>
      <c r="N867" s="466"/>
      <c r="O867" s="107"/>
      <c r="P867" s="466"/>
      <c r="Q867" s="53"/>
      <c r="R867" s="540"/>
      <c r="S867" s="538"/>
      <c r="T867" s="538"/>
      <c r="U867" s="538"/>
      <c r="Y867" s="18"/>
      <c r="Z867" s="18"/>
      <c r="AA867" s="537"/>
      <c r="AB867" s="466"/>
      <c r="AC867" s="466"/>
      <c r="AD867" s="466"/>
      <c r="AE867" s="673"/>
      <c r="AF867" s="185"/>
      <c r="AG867" s="540"/>
    </row>
    <row r="868" spans="2:33" ht="15" customHeight="1">
      <c r="B868" s="680"/>
      <c r="C868" s="15"/>
      <c r="D868" s="15"/>
      <c r="E868" s="466"/>
      <c r="F868" s="53"/>
      <c r="G868" s="51"/>
      <c r="H868" s="53"/>
      <c r="I868" s="53"/>
      <c r="J868" s="53"/>
      <c r="K868" s="53"/>
      <c r="M868" s="185"/>
      <c r="N868" s="466"/>
      <c r="O868" s="107"/>
      <c r="P868" s="466"/>
      <c r="Q868" s="53"/>
      <c r="R868" s="540"/>
      <c r="S868" s="538"/>
      <c r="T868" s="538"/>
      <c r="U868" s="538"/>
      <c r="Y868" s="18"/>
      <c r="Z868" s="18"/>
      <c r="AA868" s="537"/>
      <c r="AB868" s="466"/>
      <c r="AC868" s="466"/>
      <c r="AD868" s="466"/>
      <c r="AE868" s="673"/>
      <c r="AF868" s="185"/>
      <c r="AG868" s="540"/>
    </row>
    <row r="869" spans="2:33" ht="15" customHeight="1">
      <c r="B869" s="680"/>
      <c r="C869" s="15"/>
      <c r="D869" s="15"/>
      <c r="E869" s="466"/>
      <c r="F869" s="53"/>
      <c r="G869" s="51"/>
      <c r="H869" s="53"/>
      <c r="I869" s="53"/>
      <c r="J869" s="53"/>
      <c r="K869" s="53"/>
      <c r="M869" s="185"/>
      <c r="N869" s="466"/>
      <c r="O869" s="466"/>
      <c r="P869" s="466"/>
      <c r="Q869" s="53"/>
      <c r="R869" s="540"/>
      <c r="S869" s="538"/>
      <c r="T869" s="538"/>
      <c r="U869" s="538"/>
      <c r="Y869" s="18"/>
      <c r="Z869" s="18"/>
      <c r="AA869" s="537"/>
      <c r="AB869" s="466"/>
      <c r="AC869" s="466"/>
      <c r="AD869" s="466"/>
      <c r="AE869" s="673"/>
      <c r="AF869" s="185"/>
      <c r="AG869" s="540"/>
    </row>
    <row r="870" spans="2:33" ht="15" customHeight="1">
      <c r="B870" s="680"/>
      <c r="C870" s="15"/>
      <c r="D870" s="15"/>
      <c r="E870" s="466"/>
      <c r="F870" s="53"/>
      <c r="G870" s="51"/>
      <c r="H870" s="53"/>
      <c r="I870" s="53"/>
      <c r="J870" s="53"/>
      <c r="K870" s="53"/>
      <c r="M870" s="197"/>
      <c r="N870" s="466"/>
      <c r="O870" s="466"/>
      <c r="P870" s="466"/>
      <c r="Q870" s="53"/>
      <c r="R870" s="540"/>
      <c r="S870" s="538"/>
      <c r="T870" s="538"/>
      <c r="U870" s="538"/>
      <c r="Y870" s="18"/>
      <c r="Z870" s="18"/>
      <c r="AA870" s="537"/>
      <c r="AB870" s="466"/>
      <c r="AC870" s="466"/>
      <c r="AD870" s="466"/>
      <c r="AE870" s="673"/>
      <c r="AF870" s="185"/>
      <c r="AG870" s="540"/>
    </row>
    <row r="871" spans="2:33" ht="15" customHeight="1">
      <c r="B871" s="680"/>
      <c r="C871" s="15"/>
      <c r="D871" s="15"/>
      <c r="E871" s="53"/>
      <c r="F871" s="53"/>
      <c r="G871" s="51"/>
      <c r="H871" s="53"/>
      <c r="I871" s="53"/>
      <c r="J871" s="53"/>
      <c r="K871" s="53"/>
      <c r="M871" s="197"/>
      <c r="N871" s="466"/>
      <c r="O871" s="466"/>
      <c r="P871" s="466"/>
      <c r="Q871" s="53"/>
      <c r="R871" s="540"/>
      <c r="S871" s="538"/>
      <c r="T871" s="538"/>
      <c r="U871" s="538"/>
      <c r="Y871" s="18"/>
      <c r="Z871" s="18"/>
      <c r="AA871" s="537"/>
      <c r="AB871" s="466"/>
      <c r="AC871" s="466"/>
      <c r="AD871" s="466"/>
      <c r="AE871" s="673"/>
      <c r="AF871" s="185"/>
      <c r="AG871" s="540"/>
    </row>
    <row r="872" spans="2:33" ht="15" customHeight="1">
      <c r="B872" s="680"/>
      <c r="C872" s="15"/>
      <c r="D872" s="15"/>
      <c r="E872" s="53"/>
      <c r="F872" s="53"/>
      <c r="G872" s="51"/>
      <c r="H872" s="53"/>
      <c r="I872" s="53"/>
      <c r="J872" s="53"/>
      <c r="K872" s="53"/>
      <c r="M872" s="185"/>
      <c r="N872" s="466"/>
      <c r="O872" s="466"/>
      <c r="P872" s="466"/>
      <c r="Q872" s="53"/>
      <c r="R872" s="540"/>
      <c r="S872" s="538"/>
      <c r="T872" s="538"/>
      <c r="U872" s="538"/>
      <c r="Y872" s="18"/>
      <c r="Z872" s="18"/>
      <c r="AA872" s="537"/>
      <c r="AB872" s="466"/>
      <c r="AC872" s="466"/>
      <c r="AD872" s="466"/>
      <c r="AE872" s="673"/>
      <c r="AF872" s="185"/>
      <c r="AG872" s="540"/>
    </row>
    <row r="873" spans="2:33" ht="15" customHeight="1">
      <c r="B873" s="680"/>
      <c r="C873" s="15"/>
      <c r="D873" s="15"/>
      <c r="E873" s="466"/>
      <c r="F873" s="53"/>
      <c r="G873" s="51"/>
      <c r="H873" s="53"/>
      <c r="I873" s="53"/>
      <c r="J873" s="53"/>
      <c r="K873" s="53"/>
      <c r="M873" s="197"/>
      <c r="N873" s="466"/>
      <c r="O873" s="107"/>
      <c r="P873" s="466"/>
      <c r="Q873" s="53"/>
      <c r="R873" s="540"/>
      <c r="S873" s="538"/>
      <c r="T873" s="538"/>
      <c r="U873" s="538"/>
      <c r="Y873" s="18"/>
      <c r="Z873" s="354"/>
      <c r="AA873" s="537"/>
      <c r="AB873" s="466"/>
      <c r="AC873" s="466"/>
      <c r="AD873" s="466"/>
      <c r="AE873" s="673"/>
      <c r="AF873" s="185"/>
      <c r="AG873" s="540"/>
    </row>
    <row r="874" spans="2:33" ht="15" customHeight="1">
      <c r="B874" s="680"/>
      <c r="C874" s="15"/>
      <c r="D874" s="15"/>
      <c r="E874" s="53"/>
      <c r="F874" s="53"/>
      <c r="G874" s="51"/>
      <c r="H874" s="53"/>
      <c r="I874" s="53"/>
      <c r="J874" s="53"/>
      <c r="K874" s="53"/>
      <c r="M874" s="185"/>
      <c r="N874" s="53"/>
      <c r="O874" s="107"/>
      <c r="P874" s="53"/>
      <c r="Q874" s="54"/>
      <c r="R874" s="526"/>
      <c r="S874" s="527"/>
      <c r="T874" s="527"/>
      <c r="U874" s="527"/>
      <c r="Y874" s="18"/>
      <c r="Z874" s="18"/>
      <c r="AA874" s="529"/>
      <c r="AB874" s="530"/>
      <c r="AC874" s="466"/>
      <c r="AD874" s="466"/>
      <c r="AE874" s="673"/>
      <c r="AF874" s="185"/>
      <c r="AG874" s="528"/>
    </row>
    <row r="875" spans="2:33" ht="15" customHeight="1">
      <c r="B875" s="680"/>
      <c r="C875" s="15"/>
      <c r="D875" s="15"/>
      <c r="E875" s="530"/>
      <c r="F875" s="466"/>
      <c r="G875" s="51"/>
      <c r="H875" s="466"/>
      <c r="I875" s="530"/>
      <c r="J875" s="243"/>
      <c r="K875" s="530"/>
      <c r="M875" s="185"/>
      <c r="N875" s="530"/>
      <c r="O875" s="107"/>
      <c r="P875" s="530"/>
      <c r="Q875" s="534"/>
      <c r="R875" s="532"/>
      <c r="S875" s="535"/>
      <c r="T875" s="535"/>
      <c r="U875" s="535"/>
      <c r="Y875" s="18"/>
      <c r="Z875" s="18"/>
      <c r="AA875" s="529"/>
      <c r="AB875" s="530"/>
      <c r="AC875" s="530"/>
      <c r="AD875" s="530"/>
      <c r="AE875" s="673"/>
      <c r="AF875" s="185"/>
      <c r="AG875" s="243"/>
    </row>
    <row r="876" spans="2:33" ht="15" customHeight="1">
      <c r="B876" s="680"/>
      <c r="C876" s="15"/>
      <c r="D876" s="15"/>
      <c r="E876" s="53"/>
      <c r="F876" s="60"/>
      <c r="G876" s="51"/>
      <c r="H876" s="53"/>
      <c r="I876" s="53"/>
      <c r="J876" s="53"/>
      <c r="K876" s="53"/>
      <c r="M876" s="185"/>
      <c r="N876" s="53"/>
      <c r="O876" s="107"/>
      <c r="P876" s="53"/>
      <c r="Q876" s="538"/>
      <c r="R876" s="108"/>
      <c r="S876" s="527"/>
      <c r="T876" s="527"/>
      <c r="U876" s="527"/>
      <c r="Y876" s="18"/>
      <c r="Z876" s="18"/>
      <c r="AA876" s="529"/>
      <c r="AB876" s="530"/>
      <c r="AC876" s="466"/>
      <c r="AD876" s="466"/>
      <c r="AE876" s="673"/>
      <c r="AF876" s="185"/>
      <c r="AG876" s="528"/>
    </row>
    <row r="877" spans="2:33" ht="15" customHeight="1">
      <c r="B877" s="680"/>
      <c r="C877" s="15"/>
      <c r="D877" s="15"/>
      <c r="E877" s="53"/>
      <c r="F877" s="53"/>
      <c r="G877" s="51"/>
      <c r="H877" s="53"/>
      <c r="I877" s="53"/>
      <c r="J877" s="53"/>
      <c r="K877" s="53"/>
      <c r="M877" s="185"/>
      <c r="N877" s="53"/>
      <c r="O877" s="107"/>
      <c r="P877" s="53"/>
      <c r="Q877" s="53"/>
      <c r="R877" s="526"/>
      <c r="S877" s="527"/>
      <c r="T877" s="527"/>
      <c r="U877" s="527"/>
      <c r="Y877" s="18"/>
      <c r="Z877" s="18"/>
      <c r="AA877" s="529"/>
      <c r="AB877" s="530"/>
      <c r="AC877" s="466"/>
      <c r="AD877" s="466"/>
      <c r="AE877" s="673"/>
      <c r="AF877" s="185"/>
      <c r="AG877" s="528"/>
    </row>
    <row r="878" spans="2:33" ht="15" customHeight="1">
      <c r="B878" s="680"/>
      <c r="C878" s="15"/>
      <c r="D878" s="15"/>
      <c r="E878" s="53"/>
      <c r="F878" s="539"/>
      <c r="G878" s="51"/>
      <c r="H878" s="53"/>
      <c r="I878" s="53"/>
      <c r="J878" s="60"/>
      <c r="K878" s="60"/>
      <c r="M878" s="185"/>
      <c r="N878" s="53"/>
      <c r="O878" s="107"/>
      <c r="P878" s="53"/>
      <c r="Q878" s="538"/>
      <c r="R878" s="108"/>
      <c r="S878" s="527"/>
      <c r="T878" s="527"/>
      <c r="U878" s="527"/>
      <c r="Y878" s="18"/>
      <c r="Z878" s="18"/>
      <c r="AA878" s="529"/>
      <c r="AB878" s="530"/>
      <c r="AC878" s="466"/>
      <c r="AD878" s="466"/>
      <c r="AE878" s="673"/>
      <c r="AF878" s="185"/>
      <c r="AG878" s="528"/>
    </row>
    <row r="879" spans="2:33" ht="15" customHeight="1">
      <c r="B879" s="680"/>
      <c r="C879" s="15"/>
      <c r="D879" s="15"/>
      <c r="E879" s="53"/>
      <c r="F879" s="53"/>
      <c r="G879" s="51"/>
      <c r="H879" s="53"/>
      <c r="I879" s="53"/>
      <c r="J879" s="53"/>
      <c r="K879" s="53"/>
      <c r="M879" s="185"/>
      <c r="N879" s="53"/>
      <c r="O879" s="107"/>
      <c r="P879" s="53"/>
      <c r="Q879" s="53"/>
      <c r="R879" s="526"/>
      <c r="S879" s="527"/>
      <c r="T879" s="527"/>
      <c r="U879" s="527"/>
      <c r="Y879" s="18"/>
      <c r="Z879" s="18"/>
      <c r="AA879" s="529"/>
      <c r="AB879" s="530"/>
      <c r="AC879" s="466"/>
      <c r="AD879" s="466"/>
      <c r="AE879" s="673"/>
      <c r="AF879" s="185"/>
      <c r="AG879" s="528"/>
    </row>
    <row r="880" spans="2:33" ht="15" customHeight="1">
      <c r="B880" s="680"/>
      <c r="C880" s="15"/>
      <c r="D880" s="15"/>
      <c r="E880" s="53"/>
      <c r="F880" s="53"/>
      <c r="G880" s="51"/>
      <c r="H880" s="53"/>
      <c r="I880" s="53"/>
      <c r="J880" s="540"/>
      <c r="K880" s="53"/>
      <c r="M880" s="185"/>
      <c r="N880" s="53"/>
      <c r="O880" s="107"/>
      <c r="P880" s="53"/>
      <c r="Q880" s="58"/>
      <c r="R880" s="542"/>
      <c r="S880" s="527"/>
      <c r="T880" s="527"/>
      <c r="U880" s="527"/>
      <c r="Y880" s="18"/>
      <c r="Z880" s="18"/>
      <c r="AA880" s="529"/>
      <c r="AB880" s="530"/>
      <c r="AC880" s="466"/>
      <c r="AD880" s="466"/>
      <c r="AE880" s="673"/>
      <c r="AF880" s="185"/>
      <c r="AG880" s="543"/>
    </row>
    <row r="881" spans="2:33" ht="15" customHeight="1">
      <c r="B881" s="680"/>
      <c r="C881" s="15"/>
      <c r="D881" s="15"/>
      <c r="E881" s="53"/>
      <c r="F881" s="53"/>
      <c r="G881" s="51"/>
      <c r="H881" s="53"/>
      <c r="I881" s="53"/>
      <c r="J881" s="540"/>
      <c r="K881" s="53"/>
      <c r="M881" s="185"/>
      <c r="N881" s="53"/>
      <c r="O881" s="107"/>
      <c r="P881" s="53"/>
      <c r="Q881" s="538"/>
      <c r="R881" s="526"/>
      <c r="S881" s="527"/>
      <c r="T881" s="527"/>
      <c r="U881" s="527"/>
      <c r="Y881" s="18"/>
      <c r="Z881" s="18"/>
      <c r="AA881" s="243"/>
      <c r="AB881" s="530"/>
      <c r="AC881" s="466"/>
      <c r="AD881" s="466"/>
      <c r="AE881" s="673"/>
      <c r="AF881" s="185"/>
      <c r="AG881" s="528"/>
    </row>
    <row r="882" spans="2:33" ht="15" customHeight="1">
      <c r="B882" s="680"/>
      <c r="C882" s="15"/>
      <c r="D882" s="15"/>
      <c r="E882" s="530"/>
      <c r="F882" s="531"/>
      <c r="G882" s="51"/>
      <c r="H882" s="531"/>
      <c r="I882" s="544"/>
      <c r="J882" s="544"/>
      <c r="K882" s="544"/>
      <c r="M882" s="185"/>
      <c r="N882" s="530"/>
      <c r="O882" s="107"/>
      <c r="P882" s="530"/>
      <c r="Q882" s="546"/>
      <c r="R882" s="545"/>
      <c r="S882" s="535"/>
      <c r="T882" s="535"/>
      <c r="U882" s="535"/>
      <c r="Y882" s="18"/>
      <c r="Z882" s="18"/>
      <c r="AA882" s="529"/>
      <c r="AB882" s="530"/>
      <c r="AC882" s="530"/>
      <c r="AD882" s="530"/>
      <c r="AE882" s="673"/>
      <c r="AF882" s="185"/>
      <c r="AG882" s="243"/>
    </row>
    <row r="883" spans="2:33" ht="15" customHeight="1">
      <c r="B883" s="680"/>
      <c r="C883" s="15"/>
      <c r="D883" s="15"/>
      <c r="E883" s="530"/>
      <c r="F883" s="51"/>
      <c r="G883" s="51"/>
      <c r="H883" s="51"/>
      <c r="I883" s="355"/>
      <c r="J883" s="355"/>
      <c r="K883" s="355"/>
      <c r="M883" s="185"/>
      <c r="N883" s="530"/>
      <c r="O883" s="107"/>
      <c r="P883" s="530"/>
      <c r="Q883" s="355"/>
      <c r="R883" s="548"/>
      <c r="S883" s="535"/>
      <c r="T883" s="535"/>
      <c r="U883" s="535"/>
      <c r="Y883" s="18"/>
      <c r="Z883" s="18"/>
      <c r="AA883" s="529"/>
      <c r="AB883" s="530"/>
      <c r="AC883" s="530"/>
      <c r="AD883" s="530"/>
      <c r="AE883" s="673"/>
      <c r="AF883" s="185"/>
      <c r="AG883" s="243"/>
    </row>
    <row r="884" spans="2:33" ht="15" customHeight="1">
      <c r="B884" s="680"/>
      <c r="C884" s="15"/>
      <c r="D884" s="15"/>
      <c r="E884" s="530"/>
      <c r="F884" s="466"/>
      <c r="G884" s="51"/>
      <c r="H884" s="466"/>
      <c r="I884" s="530"/>
      <c r="J884" s="530"/>
      <c r="K884" s="530"/>
      <c r="M884" s="197"/>
      <c r="N884" s="530"/>
      <c r="O884" s="107"/>
      <c r="P884" s="530"/>
      <c r="Q884" s="530"/>
      <c r="R884" s="529"/>
      <c r="S884" s="535"/>
      <c r="T884" s="535"/>
      <c r="U884" s="535"/>
      <c r="Y884" s="18"/>
      <c r="Z884" s="18"/>
      <c r="AA884" s="529"/>
      <c r="AB884" s="530"/>
      <c r="AC884" s="530"/>
      <c r="AD884" s="530"/>
      <c r="AE884" s="673"/>
      <c r="AF884" s="185"/>
      <c r="AG884" s="243"/>
    </row>
    <row r="885" spans="2:33" ht="15" customHeight="1">
      <c r="B885" s="680"/>
      <c r="C885" s="15"/>
      <c r="D885" s="15"/>
      <c r="E885" s="53"/>
      <c r="F885" s="53"/>
      <c r="G885" s="51"/>
      <c r="H885" s="53"/>
      <c r="I885" s="53"/>
      <c r="J885" s="53"/>
      <c r="K885" s="53"/>
      <c r="M885" s="185"/>
      <c r="N885" s="53"/>
      <c r="O885" s="53"/>
      <c r="P885" s="53"/>
      <c r="Q885" s="538"/>
      <c r="R885" s="108"/>
      <c r="S885" s="527"/>
      <c r="T885" s="527"/>
      <c r="U885" s="527"/>
      <c r="Y885" s="18"/>
      <c r="Z885" s="18"/>
      <c r="AA885" s="529"/>
      <c r="AB885" s="530"/>
      <c r="AC885" s="466"/>
      <c r="AD885" s="466"/>
      <c r="AE885" s="673"/>
      <c r="AF885" s="185"/>
      <c r="AG885" s="528"/>
    </row>
    <row r="886" spans="2:33" ht="15" customHeight="1">
      <c r="B886" s="680"/>
      <c r="C886" s="15"/>
      <c r="D886" s="15"/>
      <c r="E886" s="53"/>
      <c r="F886" s="53"/>
      <c r="G886" s="51"/>
      <c r="H886" s="53"/>
      <c r="I886" s="53"/>
      <c r="J886" s="53"/>
      <c r="K886" s="53"/>
      <c r="M886" s="185"/>
      <c r="N886" s="53"/>
      <c r="O886" s="53"/>
      <c r="P886" s="53"/>
      <c r="Q886" s="54"/>
      <c r="R886" s="540"/>
      <c r="S886" s="527"/>
      <c r="T886" s="527"/>
      <c r="U886" s="527"/>
      <c r="Y886" s="18"/>
      <c r="Z886" s="18"/>
      <c r="AA886" s="529"/>
      <c r="AB886" s="530"/>
      <c r="AC886" s="466"/>
      <c r="AD886" s="466"/>
      <c r="AE886" s="673"/>
      <c r="AF886" s="185"/>
      <c r="AG886" s="528"/>
    </row>
    <row r="887" spans="2:33" ht="15" customHeight="1">
      <c r="B887" s="680"/>
      <c r="C887" s="15"/>
      <c r="D887" s="15"/>
      <c r="E887" s="53"/>
      <c r="F887" s="53"/>
      <c r="G887" s="51"/>
      <c r="H887" s="53"/>
      <c r="I887" s="53"/>
      <c r="J887" s="53"/>
      <c r="K887" s="53"/>
      <c r="M887" s="185"/>
      <c r="N887" s="53"/>
      <c r="O887" s="53"/>
      <c r="P887" s="53"/>
      <c r="Q887" s="538"/>
      <c r="R887" s="526"/>
      <c r="S887" s="527"/>
      <c r="T887" s="527"/>
      <c r="U887" s="527"/>
      <c r="Y887" s="18"/>
      <c r="Z887" s="18"/>
      <c r="AA887" s="529"/>
      <c r="AB887" s="530"/>
      <c r="AC887" s="466"/>
      <c r="AD887" s="466"/>
      <c r="AE887" s="673"/>
      <c r="AF887" s="185"/>
      <c r="AG887" s="528"/>
    </row>
    <row r="888" spans="2:33" ht="15" customHeight="1">
      <c r="B888" s="680"/>
      <c r="C888" s="15"/>
      <c r="D888" s="15"/>
      <c r="E888" s="53"/>
      <c r="F888" s="53"/>
      <c r="G888" s="51"/>
      <c r="H888" s="53"/>
      <c r="I888" s="53"/>
      <c r="J888" s="53"/>
      <c r="K888" s="53"/>
      <c r="M888" s="185"/>
      <c r="N888" s="53"/>
      <c r="O888" s="53"/>
      <c r="P888" s="53"/>
      <c r="Q888" s="538"/>
      <c r="R888" s="108"/>
      <c r="S888" s="527"/>
      <c r="T888" s="527"/>
      <c r="U888" s="527"/>
      <c r="Y888" s="18"/>
      <c r="Z888" s="18"/>
      <c r="AA888" s="529"/>
      <c r="AB888" s="530"/>
      <c r="AC888" s="466"/>
      <c r="AD888" s="466"/>
      <c r="AE888" s="673"/>
      <c r="AF888" s="185"/>
      <c r="AG888" s="528"/>
    </row>
    <row r="889" spans="2:33" ht="15" customHeight="1">
      <c r="B889" s="680"/>
      <c r="C889" s="15"/>
      <c r="D889" s="15"/>
      <c r="E889" s="53"/>
      <c r="F889" s="53"/>
      <c r="G889" s="51"/>
      <c r="H889" s="53"/>
      <c r="I889" s="53"/>
      <c r="J889" s="108"/>
      <c r="K889" s="53"/>
      <c r="M889" s="185"/>
      <c r="N889" s="53"/>
      <c r="O889" s="53"/>
      <c r="P889" s="53"/>
      <c r="Q889" s="58"/>
      <c r="R889" s="540"/>
      <c r="S889" s="527"/>
      <c r="T889" s="527"/>
      <c r="U889" s="527"/>
      <c r="Y889" s="18"/>
      <c r="Z889" s="18"/>
      <c r="AA889" s="529"/>
      <c r="AB889" s="530"/>
      <c r="AC889" s="466"/>
      <c r="AD889" s="466"/>
      <c r="AE889" s="673"/>
      <c r="AF889" s="185"/>
      <c r="AG889" s="528"/>
    </row>
    <row r="890" spans="2:33" ht="15" customHeight="1">
      <c r="B890" s="680"/>
      <c r="C890" s="15"/>
      <c r="D890" s="15"/>
      <c r="E890" s="530"/>
      <c r="F890" s="466"/>
      <c r="G890" s="51"/>
      <c r="H890" s="466"/>
      <c r="I890" s="530"/>
      <c r="J890" s="530"/>
      <c r="K890" s="530"/>
      <c r="M890" s="185"/>
      <c r="N890" s="530"/>
      <c r="O890" s="530"/>
      <c r="P890" s="530"/>
      <c r="Q890" s="530"/>
      <c r="R890" s="529"/>
      <c r="S890" s="535"/>
      <c r="T890" s="535"/>
      <c r="U890" s="535"/>
      <c r="Y890" s="18"/>
      <c r="Z890" s="18"/>
      <c r="AA890" s="529"/>
      <c r="AB890" s="530"/>
      <c r="AC890" s="530"/>
      <c r="AD890" s="530"/>
      <c r="AE890" s="673"/>
      <c r="AF890" s="185"/>
      <c r="AG890" s="243"/>
    </row>
    <row r="891" spans="2:33" ht="15" customHeight="1">
      <c r="B891" s="680"/>
      <c r="C891" s="15"/>
      <c r="D891" s="15"/>
      <c r="E891" s="530"/>
      <c r="F891" s="466"/>
      <c r="G891" s="51"/>
      <c r="H891" s="466"/>
      <c r="I891" s="530"/>
      <c r="J891" s="530"/>
      <c r="K891" s="530"/>
      <c r="M891" s="185"/>
      <c r="N891" s="530"/>
      <c r="O891" s="530"/>
      <c r="P891" s="530"/>
      <c r="Q891" s="534"/>
      <c r="R891" s="532"/>
      <c r="S891" s="535"/>
      <c r="T891" s="535"/>
      <c r="U891" s="535"/>
      <c r="Y891" s="18"/>
      <c r="Z891" s="18"/>
      <c r="AA891" s="529"/>
      <c r="AB891" s="530"/>
      <c r="AC891" s="530"/>
      <c r="AD891" s="530"/>
      <c r="AE891" s="673"/>
      <c r="AF891" s="185"/>
      <c r="AG891" s="243"/>
    </row>
    <row r="892" spans="2:33" ht="15" customHeight="1">
      <c r="B892" s="680"/>
      <c r="C892" s="15"/>
      <c r="D892" s="15"/>
      <c r="E892" s="530"/>
      <c r="F892" s="531"/>
      <c r="G892" s="51"/>
      <c r="H892" s="466"/>
      <c r="I892" s="530"/>
      <c r="J892" s="532"/>
      <c r="K892" s="530"/>
      <c r="M892" s="185"/>
      <c r="N892" s="530"/>
      <c r="O892" s="107"/>
      <c r="P892" s="530"/>
      <c r="Q892" s="536"/>
      <c r="R892" s="529"/>
      <c r="S892" s="535"/>
      <c r="T892" s="535"/>
      <c r="U892" s="535"/>
      <c r="Y892" s="18"/>
      <c r="Z892" s="354"/>
      <c r="AA892" s="529"/>
      <c r="AB892" s="530"/>
      <c r="AC892" s="530"/>
      <c r="AD892" s="530"/>
      <c r="AE892" s="673"/>
      <c r="AF892" s="185"/>
      <c r="AG892" s="243"/>
    </row>
    <row r="893" spans="2:33" ht="15" customHeight="1">
      <c r="B893" s="680"/>
      <c r="C893" s="15"/>
      <c r="D893" s="15"/>
      <c r="E893" s="53"/>
      <c r="F893" s="60"/>
      <c r="G893" s="51"/>
      <c r="H893" s="53"/>
      <c r="I893" s="53"/>
      <c r="J893" s="526"/>
      <c r="K893" s="53"/>
      <c r="M893" s="185"/>
      <c r="N893" s="53"/>
      <c r="O893" s="107"/>
      <c r="P893" s="53"/>
      <c r="Q893" s="541"/>
      <c r="R893" s="108"/>
      <c r="S893" s="527"/>
      <c r="T893" s="527"/>
      <c r="U893" s="527"/>
      <c r="Y893" s="18"/>
      <c r="Z893" s="354"/>
      <c r="AA893" s="529"/>
      <c r="AB893" s="530"/>
      <c r="AC893" s="466"/>
      <c r="AD893" s="466"/>
      <c r="AE893" s="673"/>
      <c r="AF893" s="185"/>
      <c r="AG893" s="528"/>
    </row>
    <row r="894" spans="2:33" ht="15" customHeight="1">
      <c r="B894" s="680"/>
      <c r="C894" s="15"/>
      <c r="D894" s="15"/>
      <c r="E894" s="530"/>
      <c r="F894" s="531"/>
      <c r="G894" s="51"/>
      <c r="H894" s="531"/>
      <c r="I894" s="544"/>
      <c r="J894" s="544"/>
      <c r="K894" s="544"/>
      <c r="M894" s="185"/>
      <c r="N894" s="530"/>
      <c r="O894" s="107"/>
      <c r="P894" s="530"/>
      <c r="Q894" s="546"/>
      <c r="R894" s="545"/>
      <c r="S894" s="535"/>
      <c r="T894" s="535"/>
      <c r="U894" s="535"/>
      <c r="Y894" s="18"/>
      <c r="Z894" s="354"/>
      <c r="AA894" s="529"/>
      <c r="AB894" s="530"/>
      <c r="AC894" s="530"/>
      <c r="AD894" s="530"/>
      <c r="AE894" s="673"/>
      <c r="AF894" s="185"/>
      <c r="AG894" s="243"/>
    </row>
    <row r="895" spans="2:33" ht="15" customHeight="1">
      <c r="B895" s="680"/>
      <c r="C895" s="15"/>
      <c r="D895" s="15"/>
      <c r="E895" s="53"/>
      <c r="F895" s="60"/>
      <c r="G895" s="51"/>
      <c r="H895" s="60"/>
      <c r="I895" s="60"/>
      <c r="J895" s="60"/>
      <c r="K895" s="60"/>
      <c r="M895" s="185"/>
      <c r="N895" s="53"/>
      <c r="O895" s="53"/>
      <c r="P895" s="53"/>
      <c r="Q895" s="552"/>
      <c r="R895" s="550"/>
      <c r="S895" s="527"/>
      <c r="T895" s="527"/>
      <c r="U895" s="527"/>
      <c r="Y895" s="18"/>
      <c r="Z895" s="354"/>
      <c r="AA895" s="529"/>
      <c r="AB895" s="530"/>
      <c r="AC895" s="466"/>
      <c r="AD895" s="466"/>
      <c r="AE895" s="673"/>
      <c r="AF895" s="185"/>
      <c r="AG895" s="528"/>
    </row>
    <row r="896" spans="2:33" ht="15" customHeight="1">
      <c r="B896" s="680"/>
      <c r="C896" s="15"/>
      <c r="D896" s="15"/>
      <c r="E896" s="53"/>
      <c r="F896" s="53"/>
      <c r="G896" s="51"/>
      <c r="H896" s="53"/>
      <c r="I896" s="53"/>
      <c r="J896" s="540"/>
      <c r="K896" s="53"/>
      <c r="M896" s="197"/>
      <c r="N896" s="53"/>
      <c r="O896" s="53"/>
      <c r="P896" s="53"/>
      <c r="Q896" s="554"/>
      <c r="R896" s="540"/>
      <c r="S896" s="527"/>
      <c r="T896" s="527"/>
      <c r="U896" s="527"/>
      <c r="Y896" s="18"/>
      <c r="Z896" s="354"/>
      <c r="AA896" s="529"/>
      <c r="AB896" s="530"/>
      <c r="AC896" s="466"/>
      <c r="AD896" s="466"/>
      <c r="AE896" s="673"/>
      <c r="AF896" s="185"/>
      <c r="AG896" s="528"/>
    </row>
    <row r="897" spans="2:33" ht="15" customHeight="1">
      <c r="B897" s="680"/>
      <c r="C897" s="15"/>
      <c r="D897" s="59"/>
      <c r="E897" s="483"/>
      <c r="F897" s="467"/>
      <c r="G897" s="51"/>
      <c r="H897" s="439"/>
      <c r="I897" s="439"/>
      <c r="J897" s="439"/>
      <c r="K897" s="439"/>
      <c r="M897" s="185"/>
      <c r="N897" s="439"/>
      <c r="O897" s="107"/>
      <c r="P897" s="439"/>
      <c r="Q897" s="590"/>
      <c r="R897" s="589"/>
      <c r="S897" s="467"/>
      <c r="T897" s="467"/>
      <c r="U897" s="467"/>
      <c r="Y897" s="20"/>
      <c r="Z897" s="18"/>
      <c r="AA897" s="594"/>
      <c r="AB897" s="592"/>
      <c r="AC897" s="592"/>
      <c r="AD897" s="592"/>
      <c r="AE897" s="673"/>
      <c r="AF897" s="185"/>
      <c r="AG897" s="591"/>
    </row>
    <row r="898" spans="2:33" ht="15" customHeight="1">
      <c r="B898" s="680"/>
      <c r="C898" s="15"/>
      <c r="D898" s="23"/>
      <c r="E898" s="439"/>
      <c r="F898" s="467"/>
      <c r="G898" s="51"/>
      <c r="H898" s="439"/>
      <c r="I898" s="439"/>
      <c r="J898" s="439"/>
      <c r="K898" s="439"/>
      <c r="M898" s="185"/>
      <c r="N898" s="439"/>
      <c r="O898" s="439"/>
      <c r="P898" s="439"/>
      <c r="Q898" s="590"/>
      <c r="R898" s="589"/>
      <c r="S898" s="467"/>
      <c r="T898" s="467"/>
      <c r="U898" s="467"/>
      <c r="Y898" s="18"/>
      <c r="Z898" s="18"/>
      <c r="AA898" s="594"/>
      <c r="AB898" s="592"/>
      <c r="AC898" s="592"/>
      <c r="AD898" s="592"/>
      <c r="AE898" s="673"/>
      <c r="AF898" s="185"/>
      <c r="AG898" s="595"/>
    </row>
    <row r="899" spans="2:33" ht="15" customHeight="1">
      <c r="B899" s="680"/>
      <c r="C899" s="15"/>
      <c r="D899" s="23"/>
      <c r="E899" s="439"/>
      <c r="F899" s="467"/>
      <c r="G899" s="51"/>
      <c r="H899" s="439"/>
      <c r="I899" s="439"/>
      <c r="J899" s="439"/>
      <c r="K899" s="439"/>
      <c r="M899" s="185"/>
      <c r="N899" s="439"/>
      <c r="O899" s="107"/>
      <c r="P899" s="439"/>
      <c r="Q899" s="592"/>
      <c r="R899" s="589"/>
      <c r="S899" s="467"/>
      <c r="T899" s="467"/>
      <c r="U899" s="467"/>
      <c r="Y899" s="18"/>
      <c r="Z899" s="18"/>
      <c r="AA899" s="594"/>
      <c r="AB899" s="592"/>
      <c r="AC899" s="592"/>
      <c r="AD899" s="592"/>
      <c r="AE899" s="673"/>
      <c r="AF899" s="185"/>
      <c r="AG899" s="596"/>
    </row>
    <row r="900" spans="2:33" ht="15" customHeight="1">
      <c r="B900" s="680"/>
      <c r="C900" s="149"/>
      <c r="D900" s="643"/>
      <c r="E900" s="661"/>
      <c r="F900" s="663"/>
      <c r="G900" s="514"/>
      <c r="H900" s="661"/>
      <c r="I900" s="661"/>
      <c r="J900" s="661"/>
      <c r="K900" s="661"/>
      <c r="M900" s="492"/>
      <c r="N900" s="661"/>
      <c r="O900" s="661"/>
      <c r="P900" s="661"/>
      <c r="Q900" s="668"/>
      <c r="R900" s="666"/>
      <c r="S900" s="663"/>
      <c r="T900" s="663"/>
      <c r="U900" s="663"/>
      <c r="Y900" s="195"/>
      <c r="Z900" s="195"/>
      <c r="AA900" s="670"/>
      <c r="AB900" s="667"/>
      <c r="AC900" s="667"/>
      <c r="AD900" s="667"/>
      <c r="AE900" s="674"/>
      <c r="AF900" s="492"/>
      <c r="AG900" s="669"/>
    </row>
    <row r="901" spans="2:33" ht="15" customHeight="1">
      <c r="B901" s="680"/>
      <c r="C901" s="15"/>
      <c r="D901" s="23"/>
      <c r="E901" s="439"/>
      <c r="F901" s="467"/>
      <c r="G901" s="51"/>
      <c r="H901" s="439"/>
      <c r="I901" s="439"/>
      <c r="J901" s="439"/>
      <c r="K901" s="439"/>
      <c r="M901" s="185"/>
      <c r="N901" s="439"/>
      <c r="O901" s="439"/>
      <c r="P901" s="439"/>
      <c r="Q901" s="592"/>
      <c r="R901" s="591"/>
      <c r="S901" s="467"/>
      <c r="T901" s="467"/>
      <c r="U901" s="467"/>
      <c r="Y901" s="18"/>
      <c r="Z901" s="18"/>
      <c r="AA901" s="594"/>
      <c r="AB901" s="592"/>
      <c r="AC901" s="592"/>
      <c r="AD901" s="592"/>
      <c r="AE901" s="673"/>
      <c r="AF901" s="185"/>
      <c r="AG901" s="593"/>
    </row>
    <row r="902" spans="2:33" ht="15" customHeight="1">
      <c r="B902" s="680"/>
      <c r="C902" s="15"/>
      <c r="D902" s="23"/>
      <c r="E902" s="439"/>
      <c r="F902" s="467"/>
      <c r="G902" s="51"/>
      <c r="H902" s="439"/>
      <c r="I902" s="439"/>
      <c r="J902" s="439"/>
      <c r="K902" s="439"/>
      <c r="M902" s="185"/>
      <c r="N902" s="439"/>
      <c r="O902" s="439"/>
      <c r="P902" s="439"/>
      <c r="Q902" s="590"/>
      <c r="R902" s="589"/>
      <c r="S902" s="467"/>
      <c r="T902" s="467"/>
      <c r="U902" s="467"/>
      <c r="Y902" s="18"/>
      <c r="Z902" s="18"/>
      <c r="AA902" s="594"/>
      <c r="AB902" s="592"/>
      <c r="AC902" s="592"/>
      <c r="AD902" s="592"/>
      <c r="AE902" s="673"/>
      <c r="AF902" s="185"/>
      <c r="AG902" s="593"/>
    </row>
    <row r="903" spans="2:33" ht="15" customHeight="1">
      <c r="B903" s="680"/>
      <c r="C903" s="15"/>
      <c r="D903" s="23"/>
      <c r="E903" s="439"/>
      <c r="F903" s="467"/>
      <c r="G903" s="51"/>
      <c r="H903" s="439"/>
      <c r="I903" s="439"/>
      <c r="J903" s="439"/>
      <c r="K903" s="439"/>
      <c r="M903" s="185"/>
      <c r="N903" s="439"/>
      <c r="O903" s="107"/>
      <c r="P903" s="439"/>
      <c r="Q903" s="592"/>
      <c r="R903" s="589"/>
      <c r="S903" s="467"/>
      <c r="T903" s="467"/>
      <c r="U903" s="467"/>
      <c r="Y903" s="18"/>
      <c r="Z903" s="18"/>
      <c r="AA903" s="594"/>
      <c r="AB903" s="592"/>
      <c r="AC903" s="592"/>
      <c r="AD903" s="592"/>
      <c r="AE903" s="673"/>
      <c r="AF903" s="185"/>
      <c r="AG903" s="593"/>
    </row>
    <row r="904" spans="2:33" ht="15" customHeight="1">
      <c r="B904" s="680"/>
      <c r="C904" s="15"/>
      <c r="D904" s="23"/>
      <c r="E904" s="439"/>
      <c r="F904" s="467"/>
      <c r="G904" s="51"/>
      <c r="H904" s="439"/>
      <c r="I904" s="439"/>
      <c r="J904" s="439"/>
      <c r="K904" s="439"/>
      <c r="M904" s="185"/>
      <c r="N904" s="439"/>
      <c r="O904" s="439"/>
      <c r="P904" s="439"/>
      <c r="Q904" s="592"/>
      <c r="R904" s="589"/>
      <c r="S904" s="467"/>
      <c r="T904" s="467"/>
      <c r="U904" s="467"/>
      <c r="Y904" s="18"/>
      <c r="Z904" s="18"/>
      <c r="AA904" s="594"/>
      <c r="AB904" s="592"/>
      <c r="AC904" s="592"/>
      <c r="AD904" s="592"/>
      <c r="AE904" s="673"/>
      <c r="AF904" s="185"/>
      <c r="AG904" s="595"/>
    </row>
    <row r="905" spans="2:33" ht="15" customHeight="1">
      <c r="B905" s="680"/>
      <c r="C905" s="15"/>
      <c r="D905" s="23"/>
      <c r="E905" s="439"/>
      <c r="F905" s="467"/>
      <c r="G905" s="51"/>
      <c r="H905" s="439"/>
      <c r="I905" s="439"/>
      <c r="J905" s="439"/>
      <c r="K905" s="439"/>
      <c r="M905" s="185"/>
      <c r="N905" s="439"/>
      <c r="O905" s="439"/>
      <c r="P905" s="439"/>
      <c r="Q905" s="592"/>
      <c r="R905" s="598"/>
      <c r="S905" s="467"/>
      <c r="T905" s="467"/>
      <c r="U905" s="467"/>
      <c r="Y905" s="18"/>
      <c r="Z905" s="18"/>
      <c r="AA905" s="594"/>
      <c r="AB905" s="592"/>
      <c r="AC905" s="592"/>
      <c r="AD905" s="592"/>
      <c r="AE905" s="673"/>
      <c r="AF905" s="185"/>
      <c r="AG905" s="591"/>
    </row>
    <row r="906" spans="2:33" ht="15" customHeight="1">
      <c r="B906" s="680"/>
      <c r="C906" s="15"/>
      <c r="D906" s="23"/>
      <c r="E906" s="439"/>
      <c r="F906" s="467"/>
      <c r="G906" s="51"/>
      <c r="H906" s="37"/>
      <c r="I906" s="37"/>
      <c r="J906" s="37"/>
      <c r="K906" s="37"/>
      <c r="M906" s="197"/>
      <c r="N906" s="439"/>
      <c r="O906" s="107"/>
      <c r="P906" s="439"/>
      <c r="Q906" s="600"/>
      <c r="R906" s="38"/>
      <c r="S906" s="467"/>
      <c r="T906" s="467"/>
      <c r="U906" s="467"/>
      <c r="Y906" s="18"/>
      <c r="Z906" s="18"/>
      <c r="AA906" s="594"/>
      <c r="AB906" s="592"/>
      <c r="AC906" s="592"/>
      <c r="AD906" s="592"/>
      <c r="AE906" s="673"/>
      <c r="AF906" s="185"/>
      <c r="AG906" s="593"/>
    </row>
    <row r="907" spans="2:33" ht="15" customHeight="1">
      <c r="B907" s="680"/>
      <c r="C907" s="15"/>
      <c r="D907" s="23"/>
      <c r="E907" s="439"/>
      <c r="F907" s="467"/>
      <c r="G907" s="51"/>
      <c r="H907" s="439"/>
      <c r="I907" s="439"/>
      <c r="J907" s="439"/>
      <c r="K907" s="439"/>
      <c r="M907" s="197"/>
      <c r="N907" s="439"/>
      <c r="O907" s="439"/>
      <c r="P907" s="439"/>
      <c r="Q907" s="590"/>
      <c r="R907" s="589"/>
      <c r="S907" s="467"/>
      <c r="T907" s="467"/>
      <c r="U907" s="467"/>
      <c r="Y907" s="18"/>
      <c r="Z907" s="18"/>
      <c r="AA907" s="594"/>
      <c r="AB907" s="592"/>
      <c r="AC907" s="592"/>
      <c r="AD907" s="592"/>
      <c r="AE907" s="673"/>
      <c r="AF907" s="185"/>
      <c r="AG907" s="593"/>
    </row>
    <row r="908" spans="2:33" ht="15" customHeight="1">
      <c r="B908" s="680"/>
      <c r="C908" s="15"/>
      <c r="D908" s="23"/>
      <c r="E908" s="439"/>
      <c r="F908" s="467"/>
      <c r="G908" s="51"/>
      <c r="H908" s="439"/>
      <c r="I908" s="439"/>
      <c r="J908" s="439"/>
      <c r="K908" s="439"/>
      <c r="M908" s="185"/>
      <c r="N908" s="439"/>
      <c r="O908" s="107"/>
      <c r="P908" s="439"/>
      <c r="Q908" s="592"/>
      <c r="R908" s="589"/>
      <c r="S908" s="467"/>
      <c r="T908" s="467"/>
      <c r="U908" s="467"/>
      <c r="Y908" s="18"/>
      <c r="Z908" s="18"/>
      <c r="AA908" s="594"/>
      <c r="AB908" s="592"/>
      <c r="AC908" s="592"/>
      <c r="AD908" s="592"/>
      <c r="AE908" s="673"/>
      <c r="AF908" s="185"/>
      <c r="AG908" s="593"/>
    </row>
    <row r="909" spans="2:33" ht="15" customHeight="1">
      <c r="B909" s="680"/>
      <c r="C909" s="15"/>
      <c r="D909" s="15"/>
      <c r="E909" s="473"/>
      <c r="F909" s="558"/>
      <c r="G909" s="51"/>
      <c r="H909" s="473"/>
      <c r="I909" s="473"/>
      <c r="J909" s="473"/>
      <c r="K909" s="473"/>
      <c r="M909" s="185"/>
      <c r="N909" s="473"/>
      <c r="O909" s="107"/>
      <c r="P909" s="549"/>
      <c r="Q909" s="561"/>
      <c r="R909" s="562"/>
      <c r="S909" s="549"/>
      <c r="T909" s="560"/>
      <c r="U909" s="549"/>
      <c r="Y909" s="18"/>
      <c r="Z909" s="18"/>
      <c r="AA909" s="565"/>
      <c r="AB909" s="473"/>
      <c r="AC909" s="473"/>
      <c r="AD909" s="473"/>
      <c r="AE909" s="673"/>
      <c r="AF909" s="185"/>
      <c r="AG909" s="563"/>
    </row>
    <row r="910" spans="2:33" ht="15" customHeight="1">
      <c r="B910" s="680"/>
      <c r="C910" s="15"/>
      <c r="D910" s="15"/>
      <c r="E910" s="473"/>
      <c r="F910" s="564"/>
      <c r="G910" s="51"/>
      <c r="H910" s="473"/>
      <c r="I910" s="473"/>
      <c r="J910" s="473"/>
      <c r="K910" s="473"/>
      <c r="M910" s="185"/>
      <c r="N910" s="473"/>
      <c r="O910" s="499"/>
      <c r="P910" s="549"/>
      <c r="Q910" s="566"/>
      <c r="R910" s="562"/>
      <c r="S910" s="549"/>
      <c r="T910" s="560"/>
      <c r="U910" s="549"/>
      <c r="Y910" s="18"/>
      <c r="Z910" s="18"/>
      <c r="AA910" s="565"/>
      <c r="AB910" s="473"/>
      <c r="AC910" s="473"/>
      <c r="AD910" s="473"/>
      <c r="AE910" s="673"/>
      <c r="AF910" s="185"/>
      <c r="AG910" s="563"/>
    </row>
    <row r="911" spans="2:33" ht="15" customHeight="1">
      <c r="B911" s="680"/>
      <c r="C911" s="15"/>
      <c r="D911" s="15"/>
      <c r="E911" s="473"/>
      <c r="F911" s="567"/>
      <c r="G911" s="51"/>
      <c r="H911" s="499"/>
      <c r="I911" s="499"/>
      <c r="J911" s="499"/>
      <c r="K911" s="499"/>
      <c r="M911" s="185"/>
      <c r="N911" s="473"/>
      <c r="O911" s="107"/>
      <c r="P911" s="549"/>
      <c r="Q911" s="569"/>
      <c r="R911" s="570"/>
      <c r="S911" s="549"/>
      <c r="T911" s="560"/>
      <c r="U911" s="549"/>
      <c r="Y911" s="20"/>
      <c r="Z911" s="18"/>
      <c r="AA911" s="521"/>
      <c r="AB911" s="549"/>
      <c r="AC911" s="549"/>
      <c r="AD911" s="549"/>
      <c r="AE911" s="673"/>
      <c r="AF911" s="185"/>
      <c r="AG911" s="571"/>
    </row>
    <row r="912" spans="2:33" ht="15" customHeight="1">
      <c r="B912" s="680"/>
      <c r="C912" s="15"/>
      <c r="D912" s="15"/>
      <c r="E912" s="473"/>
      <c r="F912" s="564"/>
      <c r="G912" s="51"/>
      <c r="H912" s="473"/>
      <c r="I912" s="473"/>
      <c r="J912" s="473"/>
      <c r="K912" s="473"/>
      <c r="M912" s="185"/>
      <c r="N912" s="473"/>
      <c r="O912" s="107"/>
      <c r="P912" s="549"/>
      <c r="Q912" s="474"/>
      <c r="R912" s="474"/>
      <c r="S912" s="549"/>
      <c r="T912" s="560"/>
      <c r="U912" s="549"/>
      <c r="Y912" s="18"/>
      <c r="Z912" s="18"/>
      <c r="AA912" s="568"/>
      <c r="AB912" s="473"/>
      <c r="AC912" s="473"/>
      <c r="AD912" s="473"/>
      <c r="AE912" s="673"/>
      <c r="AF912" s="185"/>
      <c r="AG912" s="563"/>
    </row>
    <row r="913" spans="2:33" ht="15" customHeight="1">
      <c r="B913" s="680"/>
      <c r="C913" s="15"/>
      <c r="D913" s="15"/>
      <c r="E913" s="473"/>
      <c r="F913" s="564"/>
      <c r="G913" s="51"/>
      <c r="H913" s="473"/>
      <c r="I913" s="473"/>
      <c r="J913" s="473"/>
      <c r="K913" s="473"/>
      <c r="M913" s="185"/>
      <c r="N913" s="473"/>
      <c r="O913" s="107"/>
      <c r="P913" s="549"/>
      <c r="Q913" s="561"/>
      <c r="R913" s="563"/>
      <c r="S913" s="549"/>
      <c r="T913" s="560"/>
      <c r="U913" s="549"/>
      <c r="Y913" s="18"/>
      <c r="Z913" s="18"/>
      <c r="AA913" s="565"/>
      <c r="AB913" s="473"/>
      <c r="AC913" s="473"/>
      <c r="AD913" s="473"/>
      <c r="AE913" s="673"/>
      <c r="AF913" s="185"/>
      <c r="AG913" s="563"/>
    </row>
    <row r="914" spans="2:33" ht="15" customHeight="1">
      <c r="B914" s="680"/>
      <c r="C914" s="15"/>
      <c r="D914" s="15"/>
      <c r="E914" s="473"/>
      <c r="F914" s="567"/>
      <c r="G914" s="51"/>
      <c r="H914" s="499"/>
      <c r="I914" s="499"/>
      <c r="J914" s="499"/>
      <c r="K914" s="499"/>
      <c r="M914" s="197"/>
      <c r="N914" s="473"/>
      <c r="O914" s="107"/>
      <c r="P914" s="549"/>
      <c r="Q914" s="569"/>
      <c r="R914" s="570"/>
      <c r="S914" s="549"/>
      <c r="T914" s="560"/>
      <c r="U914" s="549"/>
      <c r="Y914" s="20"/>
      <c r="Z914" s="18"/>
      <c r="AA914" s="521"/>
      <c r="AB914" s="549"/>
      <c r="AC914" s="549"/>
      <c r="AD914" s="549"/>
      <c r="AE914" s="673"/>
      <c r="AF914" s="185"/>
      <c r="AG914" s="563"/>
    </row>
    <row r="915" spans="2:33" ht="15" customHeight="1">
      <c r="B915" s="680"/>
      <c r="C915" s="149"/>
      <c r="D915" s="149"/>
      <c r="E915" s="653"/>
      <c r="F915" s="644"/>
      <c r="G915" s="514"/>
      <c r="H915" s="645"/>
      <c r="I915" s="645"/>
      <c r="J915" s="645"/>
      <c r="K915" s="645"/>
      <c r="M915" s="492"/>
      <c r="N915" s="645"/>
      <c r="O915" s="650"/>
      <c r="P915" s="647"/>
      <c r="Q915" s="649"/>
      <c r="R915" s="651"/>
      <c r="S915" s="647"/>
      <c r="T915" s="648"/>
      <c r="U915" s="647"/>
      <c r="Y915" s="195"/>
      <c r="Z915" s="655"/>
      <c r="AA915" s="646"/>
      <c r="AB915" s="645"/>
      <c r="AC915" s="645"/>
      <c r="AD915" s="645"/>
      <c r="AE915" s="674"/>
      <c r="AF915" s="492"/>
      <c r="AG915" s="651"/>
    </row>
    <row r="916" spans="2:33" ht="15" customHeight="1">
      <c r="B916" s="680"/>
      <c r="C916" s="15"/>
      <c r="D916" s="15"/>
      <c r="E916" s="499"/>
      <c r="F916" s="564"/>
      <c r="G916" s="51"/>
      <c r="H916" s="473"/>
      <c r="I916" s="473"/>
      <c r="J916" s="473"/>
      <c r="K916" s="473"/>
      <c r="M916" s="185"/>
      <c r="N916" s="473"/>
      <c r="O916" s="107"/>
      <c r="P916" s="549"/>
      <c r="Q916" s="561"/>
      <c r="R916" s="563"/>
      <c r="S916" s="549"/>
      <c r="T916" s="560"/>
      <c r="U916" s="549"/>
      <c r="Y916" s="18"/>
      <c r="Z916" s="354"/>
      <c r="AA916" s="565"/>
      <c r="AB916" s="473"/>
      <c r="AC916" s="473"/>
      <c r="AD916" s="473"/>
      <c r="AE916" s="673"/>
      <c r="AF916" s="185"/>
      <c r="AG916" s="563"/>
    </row>
    <row r="917" spans="2:33" ht="15" customHeight="1">
      <c r="B917" s="680"/>
      <c r="C917" s="15"/>
      <c r="D917" s="15"/>
      <c r="E917" s="499"/>
      <c r="F917" s="564"/>
      <c r="G917" s="51"/>
      <c r="H917" s="473"/>
      <c r="I917" s="473"/>
      <c r="J917" s="473"/>
      <c r="K917" s="473"/>
      <c r="M917" s="185"/>
      <c r="N917" s="473"/>
      <c r="O917" s="107"/>
      <c r="P917" s="549"/>
      <c r="Q917" s="561"/>
      <c r="R917" s="563"/>
      <c r="S917" s="549"/>
      <c r="T917" s="560"/>
      <c r="U917" s="549"/>
      <c r="Y917" s="18"/>
      <c r="Z917" s="354"/>
      <c r="AA917" s="565"/>
      <c r="AB917" s="473"/>
      <c r="AC917" s="473"/>
      <c r="AD917" s="473"/>
      <c r="AE917" s="673"/>
      <c r="AF917" s="185"/>
      <c r="AG917" s="563"/>
    </row>
    <row r="918" spans="2:33" ht="15" customHeight="1">
      <c r="B918" s="680"/>
      <c r="C918" s="15"/>
      <c r="D918" s="15"/>
      <c r="E918" s="499"/>
      <c r="F918" s="564"/>
      <c r="G918" s="51"/>
      <c r="H918" s="549"/>
      <c r="I918" s="549"/>
      <c r="J918" s="549"/>
      <c r="K918" s="549"/>
      <c r="M918" s="185"/>
      <c r="N918" s="549"/>
      <c r="O918" s="530"/>
      <c r="P918" s="549"/>
      <c r="Q918" s="549"/>
      <c r="R918" s="474"/>
      <c r="S918" s="549"/>
      <c r="T918" s="572"/>
      <c r="U918" s="473"/>
      <c r="Y918" s="18"/>
      <c r="Z918" s="354"/>
      <c r="AA918" s="565"/>
      <c r="AB918" s="473"/>
      <c r="AC918" s="473"/>
      <c r="AD918" s="473"/>
      <c r="AE918" s="673"/>
      <c r="AF918" s="185"/>
      <c r="AG918" s="563"/>
    </row>
    <row r="919" spans="2:33" ht="15" customHeight="1">
      <c r="B919" s="680"/>
      <c r="C919" s="149"/>
      <c r="D919" s="643"/>
      <c r="E919" s="496"/>
      <c r="F919" s="496"/>
      <c r="G919" s="514"/>
      <c r="H919" s="496"/>
      <c r="I919" s="496"/>
      <c r="J919" s="496"/>
      <c r="K919" s="496"/>
      <c r="M919" s="492"/>
      <c r="N919" s="496"/>
      <c r="O919" s="496"/>
      <c r="P919" s="496"/>
      <c r="Q919" s="664"/>
      <c r="R919" s="665"/>
      <c r="S919" s="664"/>
      <c r="T919" s="664"/>
      <c r="U919" s="664"/>
      <c r="Y919" s="195"/>
      <c r="Z919" s="195"/>
      <c r="AA919" s="671"/>
      <c r="AB919" s="672"/>
      <c r="AC919" s="672"/>
      <c r="AD919" s="672"/>
      <c r="AE919" s="674"/>
      <c r="AF919" s="492"/>
      <c r="AG919" s="665"/>
    </row>
    <row r="920" spans="2:33" ht="15" customHeight="1">
      <c r="B920" s="680"/>
      <c r="C920" s="15"/>
      <c r="D920" s="23"/>
      <c r="E920" s="53"/>
      <c r="F920" s="53"/>
      <c r="G920" s="51"/>
      <c r="H920" s="53"/>
      <c r="I920" s="53"/>
      <c r="J920" s="53"/>
      <c r="K920" s="53"/>
      <c r="M920" s="185"/>
      <c r="N920" s="53"/>
      <c r="O920" s="53"/>
      <c r="P920" s="53"/>
      <c r="Q920" s="538"/>
      <c r="R920" s="540"/>
      <c r="S920" s="538"/>
      <c r="T920" s="538"/>
      <c r="U920" s="538"/>
      <c r="Y920" s="18"/>
      <c r="Z920" s="18"/>
      <c r="AA920" s="639"/>
      <c r="AB920" s="475"/>
      <c r="AC920" s="475"/>
      <c r="AD920" s="475"/>
      <c r="AE920" s="673"/>
      <c r="AF920" s="185"/>
      <c r="AG920" s="540"/>
    </row>
    <row r="921" spans="2:33" ht="15" customHeight="1">
      <c r="B921" s="680"/>
      <c r="C921" s="15"/>
      <c r="D921" s="23"/>
      <c r="E921" s="53"/>
      <c r="F921" s="53"/>
      <c r="G921" s="51"/>
      <c r="H921" s="53"/>
      <c r="I921" s="53"/>
      <c r="J921" s="53"/>
      <c r="K921" s="53"/>
      <c r="M921" s="185"/>
      <c r="N921" s="53"/>
      <c r="O921" s="53"/>
      <c r="P921" s="53"/>
      <c r="Q921" s="538"/>
      <c r="R921" s="540"/>
      <c r="S921" s="538"/>
      <c r="T921" s="538"/>
      <c r="U921" s="538"/>
      <c r="Y921" s="18"/>
      <c r="Z921" s="18"/>
      <c r="AA921" s="639"/>
      <c r="AB921" s="475"/>
      <c r="AC921" s="475"/>
      <c r="AD921" s="475"/>
      <c r="AE921" s="673"/>
      <c r="AF921" s="185"/>
      <c r="AG921" s="540"/>
    </row>
    <row r="922" spans="2:33" ht="15" customHeight="1">
      <c r="B922" s="680"/>
      <c r="C922" s="15"/>
      <c r="D922" s="23"/>
      <c r="E922" s="53"/>
      <c r="F922" s="53"/>
      <c r="G922" s="51"/>
      <c r="H922" s="53"/>
      <c r="I922" s="53"/>
      <c r="J922" s="53"/>
      <c r="K922" s="53"/>
      <c r="M922" s="185"/>
      <c r="N922" s="53"/>
      <c r="O922" s="107"/>
      <c r="P922" s="475"/>
      <c r="Q922" s="538"/>
      <c r="R922" s="540"/>
      <c r="S922" s="538"/>
      <c r="T922" s="538"/>
      <c r="U922" s="538"/>
      <c r="Y922" s="18"/>
      <c r="Z922" s="18"/>
      <c r="AA922" s="639"/>
      <c r="AB922" s="475"/>
      <c r="AC922" s="475"/>
      <c r="AD922" s="475"/>
      <c r="AE922" s="673"/>
      <c r="AF922" s="185"/>
      <c r="AG922" s="540"/>
    </row>
    <row r="923" spans="2:33" ht="15" customHeight="1">
      <c r="B923" s="680"/>
      <c r="C923" s="15"/>
      <c r="D923" s="23"/>
      <c r="E923" s="53"/>
      <c r="F923" s="53"/>
      <c r="G923" s="51"/>
      <c r="H923" s="53"/>
      <c r="I923" s="53"/>
      <c r="J923" s="53"/>
      <c r="K923" s="53"/>
      <c r="M923" s="185"/>
      <c r="N923" s="53"/>
      <c r="O923" s="107"/>
      <c r="P923" s="53"/>
      <c r="Q923" s="538"/>
      <c r="R923" s="540"/>
      <c r="S923" s="538"/>
      <c r="T923" s="538"/>
      <c r="U923" s="538"/>
      <c r="Y923" s="18"/>
      <c r="Z923" s="18"/>
      <c r="AA923" s="639"/>
      <c r="AB923" s="475"/>
      <c r="AC923" s="475"/>
      <c r="AD923" s="475"/>
      <c r="AE923" s="673"/>
      <c r="AF923" s="185"/>
      <c r="AG923" s="540"/>
    </row>
    <row r="924" spans="2:33" ht="15" customHeight="1">
      <c r="B924" s="680"/>
      <c r="C924" s="15"/>
      <c r="D924" s="23"/>
      <c r="E924" s="53"/>
      <c r="F924" s="53"/>
      <c r="G924" s="51"/>
      <c r="H924" s="53"/>
      <c r="I924" s="53"/>
      <c r="J924" s="53"/>
      <c r="K924" s="53"/>
      <c r="M924" s="185"/>
      <c r="N924" s="53"/>
      <c r="O924" s="53"/>
      <c r="P924" s="53"/>
      <c r="Q924" s="538"/>
      <c r="R924" s="540"/>
      <c r="S924" s="538"/>
      <c r="T924" s="538"/>
      <c r="U924" s="538"/>
      <c r="Y924" s="18"/>
      <c r="Z924" s="18"/>
      <c r="AA924" s="639"/>
      <c r="AB924" s="475"/>
      <c r="AC924" s="475"/>
      <c r="AD924" s="475"/>
      <c r="AE924" s="673"/>
      <c r="AF924" s="185"/>
      <c r="AG924" s="540"/>
    </row>
    <row r="925" spans="2:33" ht="15" customHeight="1">
      <c r="B925" s="680"/>
      <c r="C925" s="15"/>
      <c r="D925" s="23"/>
      <c r="E925" s="53"/>
      <c r="F925" s="53"/>
      <c r="G925" s="51"/>
      <c r="H925" s="53"/>
      <c r="I925" s="53"/>
      <c r="J925" s="53"/>
      <c r="K925" s="53"/>
      <c r="M925" s="185"/>
      <c r="N925" s="53"/>
      <c r="O925" s="53"/>
      <c r="P925" s="53"/>
      <c r="Q925" s="538"/>
      <c r="R925" s="540"/>
      <c r="S925" s="538"/>
      <c r="T925" s="538"/>
      <c r="U925" s="538"/>
      <c r="Y925" s="18"/>
      <c r="Z925" s="18"/>
      <c r="AA925" s="639"/>
      <c r="AB925" s="475"/>
      <c r="AC925" s="475"/>
      <c r="AD925" s="475"/>
      <c r="AE925" s="673"/>
      <c r="AF925" s="185"/>
      <c r="AG925" s="540"/>
    </row>
    <row r="926" spans="2:33" ht="15" customHeight="1">
      <c r="B926" s="680"/>
      <c r="C926" s="15"/>
      <c r="D926" s="23"/>
      <c r="E926" s="53"/>
      <c r="F926" s="53"/>
      <c r="G926" s="51"/>
      <c r="H926" s="53"/>
      <c r="I926" s="53"/>
      <c r="J926" s="53"/>
      <c r="K926" s="53"/>
      <c r="M926" s="185"/>
      <c r="N926" s="53"/>
      <c r="O926" s="53"/>
      <c r="P926" s="53"/>
      <c r="Q926" s="538"/>
      <c r="R926" s="540"/>
      <c r="S926" s="538"/>
      <c r="T926" s="538"/>
      <c r="U926" s="538"/>
      <c r="Y926" s="18"/>
      <c r="Z926" s="18"/>
      <c r="AA926" s="639"/>
      <c r="AB926" s="475"/>
      <c r="AC926" s="475"/>
      <c r="AD926" s="475"/>
      <c r="AE926" s="673"/>
      <c r="AF926" s="185"/>
      <c r="AG926" s="540"/>
    </row>
    <row r="927" spans="2:33" ht="15" customHeight="1">
      <c r="B927" s="680"/>
      <c r="C927" s="15"/>
      <c r="D927" s="23"/>
      <c r="E927" s="53"/>
      <c r="F927" s="53"/>
      <c r="G927" s="51"/>
      <c r="H927" s="53"/>
      <c r="I927" s="53"/>
      <c r="J927" s="53"/>
      <c r="K927" s="53"/>
      <c r="M927" s="185"/>
      <c r="N927" s="53"/>
      <c r="O927" s="107"/>
      <c r="P927" s="53"/>
      <c r="Q927" s="538"/>
      <c r="R927" s="540"/>
      <c r="S927" s="538"/>
      <c r="T927" s="538"/>
      <c r="U927" s="538"/>
      <c r="Y927" s="18"/>
      <c r="Z927" s="18"/>
      <c r="AA927" s="639"/>
      <c r="AB927" s="475"/>
      <c r="AC927" s="475"/>
      <c r="AD927" s="475"/>
      <c r="AE927" s="673"/>
      <c r="AF927" s="185"/>
      <c r="AG927" s="540"/>
    </row>
    <row r="928" spans="2:33" ht="15" customHeight="1">
      <c r="B928" s="680"/>
      <c r="C928" s="15"/>
      <c r="D928" s="23"/>
      <c r="E928" s="53"/>
      <c r="F928" s="53"/>
      <c r="G928" s="51"/>
      <c r="H928" s="53"/>
      <c r="I928" s="53"/>
      <c r="J928" s="53"/>
      <c r="K928" s="53"/>
      <c r="M928" s="185"/>
      <c r="N928" s="53"/>
      <c r="O928" s="53"/>
      <c r="P928" s="53"/>
      <c r="Q928" s="538"/>
      <c r="R928" s="540"/>
      <c r="S928" s="538"/>
      <c r="T928" s="538"/>
      <c r="U928" s="538"/>
      <c r="Y928" s="18"/>
      <c r="Z928" s="18"/>
      <c r="AA928" s="639"/>
      <c r="AB928" s="475"/>
      <c r="AC928" s="475"/>
      <c r="AD928" s="475"/>
      <c r="AE928" s="673"/>
      <c r="AF928" s="185"/>
      <c r="AG928" s="540"/>
    </row>
    <row r="929" spans="2:33" ht="15" customHeight="1">
      <c r="B929" s="680"/>
      <c r="C929" s="15"/>
      <c r="D929" s="23"/>
      <c r="E929" s="53"/>
      <c r="F929" s="53"/>
      <c r="G929" s="51"/>
      <c r="H929" s="53"/>
      <c r="I929" s="53"/>
      <c r="J929" s="53"/>
      <c r="K929" s="53"/>
      <c r="M929" s="185"/>
      <c r="N929" s="53"/>
      <c r="O929" s="53"/>
      <c r="P929" s="53"/>
      <c r="Q929" s="538"/>
      <c r="R929" s="540"/>
      <c r="S929" s="538"/>
      <c r="T929" s="538"/>
      <c r="U929" s="538"/>
      <c r="Y929" s="18"/>
      <c r="Z929" s="18"/>
      <c r="AA929" s="639"/>
      <c r="AB929" s="475"/>
      <c r="AC929" s="475"/>
      <c r="AD929" s="475"/>
      <c r="AE929" s="673"/>
      <c r="AF929" s="185"/>
      <c r="AG929" s="540"/>
    </row>
    <row r="930" spans="2:33" ht="15" customHeight="1">
      <c r="B930" s="680"/>
      <c r="C930" s="15"/>
      <c r="D930" s="15"/>
      <c r="E930" s="462"/>
      <c r="F930" s="520"/>
      <c r="G930" s="51"/>
      <c r="H930" s="462"/>
      <c r="I930" s="462"/>
      <c r="J930" s="462"/>
      <c r="K930" s="462"/>
      <c r="M930" s="185"/>
      <c r="N930" s="462"/>
      <c r="O930" s="107"/>
      <c r="P930" s="462"/>
      <c r="Q930" s="462"/>
      <c r="R930" s="522"/>
      <c r="S930" s="462"/>
      <c r="T930" s="462"/>
      <c r="U930" s="462"/>
      <c r="Y930" s="18"/>
      <c r="Z930" s="462"/>
      <c r="AA930" s="521"/>
      <c r="AB930" s="462"/>
      <c r="AC930" s="462"/>
      <c r="AD930" s="462"/>
      <c r="AE930" s="114"/>
      <c r="AF930" s="185"/>
      <c r="AG930" s="521"/>
    </row>
    <row r="931" spans="2:33" ht="15" customHeight="1">
      <c r="B931" s="680"/>
      <c r="C931" s="15"/>
      <c r="D931" s="15"/>
      <c r="E931" s="462"/>
      <c r="F931" s="520"/>
      <c r="G931" s="51"/>
      <c r="H931" s="462"/>
      <c r="I931" s="462"/>
      <c r="J931" s="462"/>
      <c r="K931" s="462"/>
      <c r="M931" s="185"/>
      <c r="N931" s="462"/>
      <c r="O931" s="107"/>
      <c r="P931" s="462"/>
      <c r="Q931" s="462"/>
      <c r="R931" s="522"/>
      <c r="S931" s="462"/>
      <c r="T931" s="462"/>
      <c r="U931" s="462"/>
      <c r="Y931" s="18"/>
      <c r="Z931" s="462"/>
      <c r="AA931" s="521"/>
      <c r="AB931" s="462"/>
      <c r="AC931" s="462"/>
      <c r="AD931" s="462"/>
      <c r="AE931" s="114"/>
      <c r="AF931" s="185"/>
      <c r="AG931" s="521"/>
    </row>
    <row r="932" spans="2:33" ht="15" customHeight="1">
      <c r="B932" s="680"/>
      <c r="C932" s="15"/>
      <c r="D932" s="15"/>
      <c r="E932" s="466"/>
      <c r="F932" s="53"/>
      <c r="G932" s="51"/>
      <c r="H932" s="53"/>
      <c r="I932" s="53"/>
      <c r="J932" s="53"/>
      <c r="K932" s="53"/>
      <c r="M932" s="185"/>
      <c r="N932" s="466"/>
      <c r="O932" s="466"/>
      <c r="P932" s="466"/>
      <c r="Q932" s="53"/>
      <c r="R932" s="540"/>
      <c r="S932" s="538"/>
      <c r="T932" s="538"/>
      <c r="U932" s="538"/>
      <c r="Y932" s="18"/>
      <c r="Z932" s="18"/>
      <c r="AA932" s="537"/>
      <c r="AB932" s="466"/>
      <c r="AC932" s="466"/>
      <c r="AD932" s="466"/>
      <c r="AE932" s="114"/>
      <c r="AF932" s="185"/>
      <c r="AG932" s="540"/>
    </row>
    <row r="933" spans="2:33" ht="15" customHeight="1">
      <c r="B933" s="680"/>
      <c r="C933" s="15"/>
      <c r="D933" s="23"/>
      <c r="E933" s="499"/>
      <c r="F933" s="567"/>
      <c r="G933" s="51"/>
      <c r="H933" s="499"/>
      <c r="I933" s="499"/>
      <c r="J933" s="499"/>
      <c r="K933" s="499"/>
      <c r="M933" s="185"/>
      <c r="N933" s="499"/>
      <c r="O933" s="499"/>
      <c r="P933" s="499"/>
      <c r="Q933" s="569"/>
      <c r="R933" s="583"/>
      <c r="S933" s="549"/>
      <c r="T933" s="560"/>
      <c r="U933" s="549"/>
      <c r="Y933" s="18"/>
      <c r="Z933" s="584"/>
      <c r="AA933" s="565"/>
      <c r="AB933" s="584"/>
      <c r="AC933" s="584"/>
      <c r="AD933" s="584"/>
      <c r="AE933" s="114"/>
      <c r="AF933" s="185"/>
      <c r="AG933" s="570"/>
    </row>
    <row r="934" spans="2:33" ht="15" customHeight="1">
      <c r="B934" s="680"/>
      <c r="C934" s="15"/>
      <c r="D934" s="15"/>
      <c r="E934" s="499"/>
      <c r="F934" s="564"/>
      <c r="G934" s="51"/>
      <c r="H934" s="473"/>
      <c r="I934" s="473"/>
      <c r="J934" s="473"/>
      <c r="K934" s="473"/>
      <c r="M934" s="185"/>
      <c r="N934" s="473"/>
      <c r="O934" s="473"/>
      <c r="P934" s="473"/>
      <c r="Q934" s="561"/>
      <c r="R934" s="474"/>
      <c r="S934" s="549"/>
      <c r="T934" s="560"/>
      <c r="U934" s="549"/>
      <c r="Y934" s="18"/>
      <c r="Z934" s="584"/>
      <c r="AA934" s="565"/>
      <c r="AB934" s="584"/>
      <c r="AC934" s="584"/>
      <c r="AD934" s="584"/>
      <c r="AE934" s="114"/>
      <c r="AF934" s="185"/>
      <c r="AG934" s="570"/>
    </row>
    <row r="935" spans="2:33" ht="15" customHeight="1">
      <c r="B935" s="680"/>
      <c r="C935" s="15"/>
      <c r="D935" s="15"/>
      <c r="E935" s="499"/>
      <c r="F935" s="564"/>
      <c r="G935" s="51"/>
      <c r="H935" s="473"/>
      <c r="I935" s="473"/>
      <c r="J935" s="473"/>
      <c r="K935" s="473"/>
      <c r="M935" s="185"/>
      <c r="N935" s="473"/>
      <c r="O935" s="473"/>
      <c r="P935" s="473"/>
      <c r="Q935" s="561"/>
      <c r="R935" s="474"/>
      <c r="S935" s="549"/>
      <c r="T935" s="560"/>
      <c r="U935" s="549"/>
      <c r="Y935" s="18"/>
      <c r="Z935" s="584"/>
      <c r="AA935" s="565"/>
      <c r="AB935" s="584"/>
      <c r="AC935" s="584"/>
      <c r="AD935" s="584"/>
      <c r="AE935" s="114"/>
      <c r="AF935" s="185"/>
      <c r="AG935" s="570"/>
    </row>
    <row r="936" spans="2:33" ht="15" customHeight="1">
      <c r="B936" s="680"/>
      <c r="C936" s="15"/>
      <c r="D936" s="23"/>
      <c r="E936" s="53"/>
      <c r="F936" s="53"/>
      <c r="G936" s="51"/>
      <c r="H936" s="53"/>
      <c r="I936" s="53"/>
      <c r="J936" s="53"/>
      <c r="K936" s="53"/>
      <c r="M936" s="185"/>
      <c r="N936" s="53"/>
      <c r="O936" s="107"/>
      <c r="P936" s="475"/>
      <c r="Q936" s="538"/>
      <c r="R936" s="540"/>
      <c r="S936" s="538"/>
      <c r="T936" s="538"/>
      <c r="U936" s="538"/>
      <c r="Y936" s="18"/>
      <c r="Z936" s="475"/>
      <c r="AA936" s="639"/>
      <c r="AB936" s="475"/>
      <c r="AC936" s="475"/>
      <c r="AD936" s="475"/>
      <c r="AE936" s="114"/>
      <c r="AF936" s="185"/>
      <c r="AG936" s="540"/>
    </row>
    <row r="937" spans="2:33" ht="15" customHeight="1">
      <c r="B937" s="680"/>
      <c r="C937" s="15"/>
      <c r="D937" s="23"/>
      <c r="E937" s="48"/>
      <c r="F937" s="53"/>
      <c r="G937" s="51"/>
      <c r="H937" s="609"/>
      <c r="I937" s="609"/>
      <c r="J937" s="609"/>
      <c r="K937" s="611"/>
      <c r="M937" s="185"/>
      <c r="N937" s="48"/>
      <c r="O937" s="107"/>
      <c r="P937" s="48"/>
      <c r="Q937" s="614"/>
      <c r="R937" s="526"/>
      <c r="S937" s="53"/>
      <c r="T937" s="53"/>
      <c r="U937" s="53"/>
      <c r="Y937" s="18"/>
      <c r="Z937" s="605"/>
      <c r="AA937" s="529"/>
      <c r="AB937" s="530"/>
      <c r="AC937" s="530"/>
      <c r="AD937" s="530"/>
      <c r="AE937" s="114"/>
      <c r="AF937" s="185"/>
      <c r="AG937" s="616"/>
    </row>
  </sheetData>
  <phoneticPr fontId="44" type="noConversion"/>
  <conditionalFormatting sqref="G1:G2">
    <cfRule type="duplicateValues" dxfId="24" priority="3"/>
  </conditionalFormatting>
  <conditionalFormatting sqref="G3:G732">
    <cfRule type="duplicateValues" dxfId="23" priority="4"/>
  </conditionalFormatting>
  <conditionalFormatting sqref="Q347:Q348">
    <cfRule type="notContainsBlanks" dxfId="22" priority="2">
      <formula>LEN(TRIM(Q347))&gt;0</formula>
    </cfRule>
  </conditionalFormatting>
  <conditionalFormatting sqref="G733:G937">
    <cfRule type="duplicateValues" dxfId="21" priority="240"/>
  </conditionalFormatting>
  <dataValidations count="26">
    <dataValidation type="list" allowBlank="1" showErrorMessage="1" sqref="N122:N208 O127 O130 O132:O133 O135:O136 O138:O145 O148:O152 O155 O158 O160:O161 O163 O165 O168:O169 O172:O175 O179 O181:O182 O184 O187 O189:O192 O194:O196 O206 O198:O199 O201:O204 O208" xr:uid="{5F3DE45A-47F5-4442-97D6-E12BD27C1C9F}">
      <formula1>"MUJER,HOMBRE,OTRO"</formula1>
    </dataValidation>
    <dataValidation type="list" allowBlank="1" showErrorMessage="1" sqref="N122:N208 O127 O130 O132:O133 O135:O136 O138:O145 O148:O152 O155 O158 O160:O161 O163 O165 O168:O169 O172:O175 O179 O181:O182 O184 O187 O189:O192 O194:O196 O206 O198:O199 O201:O204 O208" xr:uid="{9C433B4D-4C4D-4730-B240-13ACF29C813D}">
      <formula1>"VENEZUELA,PERU,OTRO"</formula1>
    </dataValidation>
    <dataValidation type="list" allowBlank="1" showErrorMessage="1" sqref="P124 O131 P131:P133 P135:P136 P138:P145 P148:P152 P155 P158:P161 P163 P165 P168:P169 P172:P175 P179 P181:P182 P184" xr:uid="{F100F3D0-DE92-4C35-99B8-795C59049B81}">
      <formula1>"ACTA/PARTIDA DE NACIMIENTO,CARNET DE EXTRANJERÍA ,CEDULA DE IDENTIDAD ,PTP/CPP,DNI ,PASAPORTE ,NO TIENE DOCUMENTO"</formula1>
    </dataValidation>
    <dataValidation type="list" allowBlank="1" showErrorMessage="1" sqref="O127 O130 O132:O133 O135:O136 O138:O145 O148:O152 O155 O158 O160:O161 O163 O165 O168:O169 O172:O175 O179 O181:O182 O184 O187 O189:O192 O194:O196 O206 O201:O204 O198:O199 O208" xr:uid="{E35EE256-0F57-4EF9-8062-3E00F1C46808}">
      <formula1>"C.E/ CALIDAD MIGRATORIA HUMANITARIA ,PTP/CPP,INGRESO IRREGULAR,NO APLICA (ES PERUANO/A),REFUGIADO ,TURISTA CON EXCESO DE PERMANENCIA  ,TURISTA"</formula1>
    </dataValidation>
    <dataValidation type="list" allowBlank="1" showErrorMessage="1" sqref="F185" xr:uid="{DE948CB8-F0E7-4868-9E98-14A7B992E2CF}">
      <formula1>"SAN JUAN DE MIRAFLORES ,VILLA MARIA DEL TRIUNFO,VILLA EL SALVADOR,TRUJILLO,SALAVERRY ,PORVENIR,SAN JUAN DE LURIGANCHO,ATE VITARTE,SANTA ANITA,EL AGUSTINO,LURIGANCHO CHOSICA,COMAS,CARABAYLLO,LOS OLIVOS,SAN MARTÍN DE PORRES"</formula1>
    </dataValidation>
    <dataValidation type="list" allowBlank="1" showErrorMessage="1" sqref="Y248:Y293 Y528 Y641:Y732" xr:uid="{EE5EEB60-A29F-47E6-8C31-F73C948F00DD}">
      <formula1>"MIRIAN,MIGUEL HUAYNATE,EIMARA,TAYRI,CAROLINE,YULY"</formula1>
    </dataValidation>
    <dataValidation type="list" allowBlank="1" showErrorMessage="1" sqref="O278 O281:O283 O285 O288 O290 O293 O296:O303 O305 O308:O310 O312:O314 O316:O327 O329 O332 O336 O338:O340 O342:O346 O348:O351 O353:O356 O358 O361:O362 O364 O366:O369 O371:O372 O374:O384 O386:O415 O417:O534 O602 O615 O669 O672 O674:O675 O677:O687 O689 O691 O696 O694 O700 O704 O708 O710:O712 O714:O715 O717 O720 O729 O723 O727 O888:O937 O754:O765" xr:uid="{BD5BE23F-5BA0-4FA6-9C63-EE7FB6FB9681}">
      <formula1>"C.E./ CALIDAD MIGRATORIA HUMANITARIA ,PTP/CPP,INGRESO IRREGULAR,NO APLICA (ES PERUANO/A),REFUGIADO ,TURISTA CON EXCESO DE PERMANENCIA  ,TURISTA,OTRO"</formula1>
    </dataValidation>
    <dataValidation type="list" allowBlank="1" showErrorMessage="1" sqref="E279:E282 E285:E290 E292:E295 E297:E305 E307:E319 E331:E332 E334:E335 E337:E342 E344:E352 E354:E364 E366:E367 E369 E371:E380 E382 E384:E389 E391:E395 E397:E429 E321:E329 E259:E276 E438:E440 E442:E446 E449:E451 E453:E482 E484:E492 E494:E500 E502:E503 E505 E431:E436 E507:E508 E510:E534 E621:E629 E701:E705 E707:E720" xr:uid="{243E40A2-2E42-4787-8BF5-AED9C5E840A4}">
      <formula1>"SAN JUAN DE MIRAFLORES,VILLA MARIA DEL TRIUNFO ,VILLA EL SALVADOR,SAN JUAN DE LURIGANCHO,SANTA ANITA ,ATE VITARTE,COMAS,SAN MARTIN DE PORRES,PACHACAMAC,LURIN,CHORRILLOS,SANTIAGO DE SURCO,LURIGANCHO CHOSICA,PUENTE PIEDRA,EL AGUSTINO,LOS OLIVOS,SURQUILLO,TR"&amp;"UJILLO,SALAVERRY,PUNTA HERMOSA"</formula1>
    </dataValidation>
    <dataValidation type="list" allowBlank="1" showErrorMessage="1" sqref="P420:P534 P602 P615 P655 P669 P672 P674:P675 P677:P687 P689 P691 P693:P694 P696 O693 P700 P708 P710:P715 P717 P720 P704 P723 P727 P729 P930:P931 P754:P870" xr:uid="{9415BA0E-DE15-4032-ABB9-5B0DB2C0B653}">
      <formula1>"ACTA/PARTIDA DE NACIMIENTO,CARNET DE EXTRANJERÍA ,CÉDULA DE IDENTIDAD ,PTP/CPP,DNI ,PASAPORTE ,NO TIENE DOCUMENTO,S/D"</formula1>
    </dataValidation>
    <dataValidation type="list" allowBlank="1" showErrorMessage="1" sqref="Z528" xr:uid="{5C722215-1E63-4C4C-993D-299D46BD1DB6}">
      <formula1>"PRESENCIAL ,TELEFÓNICO/ONLINE"</formula1>
    </dataValidation>
    <dataValidation type="list" allowBlank="1" showErrorMessage="1" sqref="E535:E545" xr:uid="{9F161409-1A2E-432F-B52B-2DA5E8F7C560}">
      <formula1>"LA CRUZ,TUMBES,CORRALES,ZARUMILLA,AGUAS VERDES,ZORRITOS"</formula1>
    </dataValidation>
    <dataValidation type="list" allowBlank="1" sqref="N547:N581" xr:uid="{2923A943-23AA-45D1-A31B-AA7B2EBE1BE5}">
      <formula1>#REF!</formula1>
    </dataValidation>
    <dataValidation type="list" allowBlank="1" showInputMessage="1" showErrorMessage="1" prompt="Haz clic e introduce un valor del intervalo" sqref="C547:C581 E547:E574 E577:E581" xr:uid="{F0148E74-3176-420A-91DB-A9695C5C8089}">
      <formula1>#REF!</formula1>
    </dataValidation>
    <dataValidation type="list" allowBlank="1" showErrorMessage="1" sqref="D547:D581" xr:uid="{34C226F5-A585-44A5-9A80-6E66DD83DC27}">
      <formula1>#REF!</formula1>
    </dataValidation>
    <dataValidation type="list" allowBlank="1" showErrorMessage="1" sqref="E582:E583" xr:uid="{C45CB2BF-769C-4A01-9056-F1C851230A6A}">
      <formula1>"TRUJILLO,SALAVERRY ,PORVENIR,SAN JUAN DE LURIGANCHO,ATE VITARTE,SANTA ANITA,EL AGUSTINO,LURIGANCHO CHOSICA,COMAS,CARABAYLLO,LOS OLIVOS,VILLA MARIA DEL TRIUNFO,VILLA EL SALVADOR,SAN JUAN DE MIRAFLORES ,CHORRILLOS,PACHACAMAC,LURIN,SURCO,EL PORVENIR (CONSIDE"&amp;"RA ALTO TRUJILLO),FLORENCIA DE MORA,HUANCHACO,VICTOR LARCO HERRERA,LA ESPERANZA,LAREDO,LA VICTORIA,SAN MARTIN DE PORRES,PUENTE PIEDRA,LIMA"</formula1>
    </dataValidation>
    <dataValidation type="list" allowBlank="1" showInputMessage="1" showErrorMessage="1" prompt="Haz clic e introduce un valor de intervalo 'VALIDACIÓN '!P3:P45" sqref="E575:E576" xr:uid="{F17FE5B1-F94F-4A2B-BAE5-D933FCEC16F4}">
      <formula1>#REF!</formula1>
    </dataValidation>
    <dataValidation type="list" allowBlank="1" showErrorMessage="1" sqref="N641:N732 N930:N931 N754:N870" xr:uid="{3A0F5682-687D-4A11-BB0B-90C461C2D1EB}">
      <formula1>"VENEZUELA ,PERU,OTRO,COLOMBIA,ECUADOR"</formula1>
    </dataValidation>
    <dataValidation type="list" allowBlank="1" showErrorMessage="1" sqref="E641:E700 E706 E721:E740" xr:uid="{0EC2DB7E-0382-4E90-86F2-7F50EE6752D6}">
      <formula1>"SAN JUAN DE MIRAFLORES,VILLA MARIA DEL TRIUNFO ,VILLA EL SALVADOR,SAN JUAN DE LURIGANCHO,SANTA ANITA ,ATE VITARTE,COMAS,SAN MARTIN DE PORRES,PACHACAMAC,LURIN,CHORRILLOS,SANTIAGO DE SURCO,LURIGANCHO CHOSICA,PUENTE PIEDRA,EL AGUSTINO,LOS OLIVOS,SURQUILLO,TR"&amp;"UJILLO,SALAVERRY,PUNTA HERMOSA,HUACHIPA"</formula1>
    </dataValidation>
    <dataValidation type="list" allowBlank="1" showErrorMessage="1" sqref="Z694 Z698:Z700 Z728 Z732 Z865 Z754 Z760 Z762 Z767 Z771 Z778:Z779 Z781 Z758 Z793 Z795 Z801:Z802 Z804 Z817:Z819 Z807 Z825:Z826 Z838 Z840 Z843 Z847 Z852 Z822 Z854 Z931 Z857 Z789 Z784:Z785 Z774" xr:uid="{646003B1-C051-41D4-A46B-46AD10CD46D5}">
      <formula1>"PRESENCIAL ,ONLINE/TELEFÓNICO"</formula1>
    </dataValidation>
    <dataValidation type="list" allowBlank="1" showErrorMessage="1" sqref="N936:N937 N932:N934 N871:N929" xr:uid="{CDDFFA93-6D0C-4063-B488-31150F77C61F}">
      <formula1>"VENEZUELA ,PERÚ,OTRO"</formula1>
    </dataValidation>
    <dataValidation type="list" allowBlank="1" showErrorMessage="1" sqref="Z892 Z902 Z878:Z879 Z896 Z904 Z910 Z873" xr:uid="{9AEAC1CC-A0F9-468C-BBBD-A33470C8EC71}">
      <formula1>"PRESENCIAL ,TELEFÓNICO/ONLINE "</formula1>
    </dataValidation>
    <dataValidation type="list" allowBlank="1" showErrorMessage="1" sqref="E930:E931 E754:E870" xr:uid="{E1567ACD-FDBF-4F3F-ACC5-AACE56FD6350}">
      <formula1>"SAN JUAN DE MIRAFLORES,VILLA MARIA DEL TRIUNFO ,VILLA EL SALVADOR,SAN JUAN DE LURIGANCHO,SANTA ANITA ,ATE VITARTE,COMAS,SAN MARTIN DE PORRES,PACHACAMAC,LURIN,CHORRILLOS,SANTIAGO DE SURCO,LURIGANCHO CHOSICA,PUENTE PIEDRA,EL AGUSTINO,LOS OLIVOS,SURQUILLO,TR"&amp;"UJILLO,SALAVERRY,PUNTA HERMOSA,HUACHIPA,CARABAYLLO,INDEPENDENCIA,LINCE"</formula1>
    </dataValidation>
    <dataValidation type="list" allowBlank="1" showErrorMessage="1" sqref="P932:P937" xr:uid="{FB2F21AC-1A2C-4DEC-91A3-C929EF2B220F}">
      <formula1>"ACTA/PARTIDA DE NACIMIENTO,CARNET DE EXTRANJERÍA ,CEDULA DE IDENTIDAD ,CPP,DNI ( si es peruano/a),PASAPORTE ,PTP,OTRO DOCUMENTO,PTP/CPP"</formula1>
    </dataValidation>
    <dataValidation type="list" allowBlank="1" showErrorMessage="1" sqref="E932:E937" xr:uid="{2AFF46FE-36D9-4F72-BC05-0103033D3FF7}">
      <formula1>"TRUJILLO,PORVENIR,VICTOR LARCO HERRERA,LA ESPERANZA,FLORENCIA DE MORA,HUANCHACO,LAREDO,VIRU,MOCHE,SALAVERRY"</formula1>
    </dataValidation>
    <dataValidation type="list" allowBlank="1" showErrorMessage="1" sqref="D871:D879 E871:E929" xr:uid="{01B5AB9C-BC73-4E85-9545-17F592D090D1}">
      <formula1>"LA CRUZ,TUMBES,CORRALES,ZARUMILLA,AGUAS VERDES,ZORRITOS,PIZARRO,OTRO"</formula1>
    </dataValidation>
    <dataValidation type="list" allowBlank="1" showErrorMessage="1" sqref="P871:P929" xr:uid="{6280F8EE-EAD1-4ECB-B4A5-BA7DD6D080AA}">
      <formula1>"ACTA/PARTIDA DE NACIMIENTO,CARNET DE EXTRANJERÍA ,CÉDULA DE IDENTIDAD,PTP/CPP,DNI ,PASAPORTE ,NO TIENE DOCUMENTO"</formula1>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324EB-A9B0-400A-B47C-DBDB23E33D28}">
  <dimension ref="A1:AK153"/>
  <sheetViews>
    <sheetView zoomScale="60" zoomScaleNormal="60" workbookViewId="0">
      <pane ySplit="2" topLeftCell="A51" activePane="bottomLeft" state="frozen"/>
      <selection pane="bottomLeft" activeCell="H71" sqref="H71"/>
    </sheetView>
  </sheetViews>
  <sheetFormatPr baseColWidth="10" defaultRowHeight="14.25" customHeight="1"/>
  <cols>
    <col min="1" max="1" width="14.5703125" customWidth="1"/>
    <col min="2" max="2" width="11.85546875" customWidth="1"/>
    <col min="3" max="3" width="16.28515625" customWidth="1"/>
    <col min="4" max="4" width="14.85546875" customWidth="1"/>
    <col min="5" max="5" width="30" customWidth="1"/>
    <col min="6" max="6" width="19.85546875" style="83" customWidth="1"/>
    <col min="7" max="7" width="27.140625" customWidth="1"/>
    <col min="8" max="8" width="14.140625" customWidth="1"/>
    <col min="9" max="9" width="17" customWidth="1"/>
    <col min="10" max="10" width="15.42578125" customWidth="1"/>
    <col min="11" max="11" width="17.5703125" customWidth="1"/>
    <col min="12" max="12" width="51.28515625" customWidth="1"/>
    <col min="13" max="13" width="14.28515625" customWidth="1"/>
    <col min="14" max="14" width="17.85546875" customWidth="1"/>
    <col min="15" max="15" width="31.7109375" customWidth="1"/>
    <col min="16" max="16" width="25.5703125" style="83" customWidth="1"/>
    <col min="17" max="17" width="16.5703125" style="305" customWidth="1"/>
    <col min="18" max="18" width="17.7109375" style="305" customWidth="1"/>
    <col min="19" max="21" width="11.42578125" style="305"/>
    <col min="26" max="28" width="11.42578125" style="305"/>
    <col min="29" max="29" width="26.85546875" customWidth="1"/>
    <col min="30" max="32" width="11.42578125" style="305"/>
    <col min="33" max="33" width="28.7109375" customWidth="1"/>
    <col min="34" max="34" width="38" customWidth="1"/>
    <col min="35" max="35" width="37.5703125" customWidth="1"/>
    <col min="37" max="37" width="74.42578125" customWidth="1"/>
  </cols>
  <sheetData>
    <row r="1" spans="1:37" ht="35.25" customHeight="1" thickBot="1">
      <c r="A1" s="1"/>
      <c r="B1" s="1"/>
      <c r="C1" s="2" t="s">
        <v>0</v>
      </c>
      <c r="D1" s="3"/>
      <c r="E1" s="3"/>
      <c r="F1" s="818"/>
      <c r="G1" s="5"/>
      <c r="H1" s="5"/>
      <c r="I1" s="5"/>
      <c r="J1" s="5"/>
      <c r="K1" s="5"/>
      <c r="L1" s="5"/>
      <c r="M1" s="5"/>
      <c r="N1" s="6"/>
      <c r="O1" s="7"/>
      <c r="P1" s="868"/>
      <c r="Q1" s="6"/>
      <c r="R1" s="6"/>
      <c r="S1" s="6"/>
      <c r="T1" s="6"/>
      <c r="U1" s="6"/>
      <c r="V1" s="5"/>
      <c r="W1" s="8"/>
      <c r="X1" s="1926" t="s">
        <v>1789</v>
      </c>
      <c r="Y1" s="1926"/>
      <c r="Z1" s="1926"/>
      <c r="AA1" s="1926"/>
      <c r="AB1" s="1926"/>
      <c r="AC1" s="1926"/>
      <c r="AD1" s="1926"/>
      <c r="AE1" s="1926"/>
      <c r="AF1" s="1926"/>
      <c r="AG1" s="1926"/>
      <c r="AH1" s="1926"/>
      <c r="AI1" s="1926"/>
      <c r="AJ1" s="1926"/>
      <c r="AK1" s="77"/>
    </row>
    <row r="2" spans="1:37" s="823" customFormat="1" ht="50.25" customHeight="1" thickBot="1">
      <c r="A2" s="11" t="s">
        <v>3</v>
      </c>
      <c r="B2" s="66" t="s">
        <v>6582</v>
      </c>
      <c r="C2" s="12" t="s">
        <v>4</v>
      </c>
      <c r="D2" s="12" t="s">
        <v>5</v>
      </c>
      <c r="E2" s="12" t="s">
        <v>6</v>
      </c>
      <c r="F2" s="63" t="s">
        <v>7</v>
      </c>
      <c r="G2" s="64" t="s">
        <v>8</v>
      </c>
      <c r="H2" s="12" t="s">
        <v>9</v>
      </c>
      <c r="I2" s="12" t="s">
        <v>10</v>
      </c>
      <c r="J2" s="12" t="s">
        <v>11</v>
      </c>
      <c r="K2" s="12" t="s">
        <v>12</v>
      </c>
      <c r="L2" s="12" t="s">
        <v>13</v>
      </c>
      <c r="M2" s="12" t="s">
        <v>14</v>
      </c>
      <c r="N2" s="12" t="s">
        <v>15</v>
      </c>
      <c r="O2" s="822" t="s">
        <v>16</v>
      </c>
      <c r="P2" s="869" t="s">
        <v>17</v>
      </c>
      <c r="Q2" s="63" t="s">
        <v>18</v>
      </c>
      <c r="R2" s="67" t="s">
        <v>19</v>
      </c>
      <c r="S2" s="68" t="s">
        <v>20</v>
      </c>
      <c r="T2" s="69" t="s">
        <v>21</v>
      </c>
      <c r="U2" s="69" t="s">
        <v>22</v>
      </c>
      <c r="V2" s="70" t="s">
        <v>23</v>
      </c>
      <c r="W2" s="71" t="s">
        <v>24</v>
      </c>
      <c r="X2" s="50" t="s">
        <v>1790</v>
      </c>
      <c r="Y2" s="50" t="s">
        <v>1791</v>
      </c>
      <c r="Z2" s="50" t="s">
        <v>1792</v>
      </c>
      <c r="AA2" s="50" t="s">
        <v>1793</v>
      </c>
      <c r="AB2" s="50" t="s">
        <v>1794</v>
      </c>
      <c r="AC2" s="50" t="s">
        <v>1795</v>
      </c>
      <c r="AD2" s="50" t="s">
        <v>1796</v>
      </c>
      <c r="AE2" s="50" t="s">
        <v>1797</v>
      </c>
      <c r="AF2" s="50" t="s">
        <v>1798</v>
      </c>
      <c r="AG2" s="50" t="s">
        <v>1799</v>
      </c>
      <c r="AH2" s="50" t="s">
        <v>1800</v>
      </c>
      <c r="AI2" s="50" t="s">
        <v>1801</v>
      </c>
      <c r="AJ2" s="50" t="s">
        <v>1802</v>
      </c>
      <c r="AK2" s="78" t="s">
        <v>2086</v>
      </c>
    </row>
    <row r="3" spans="1:37" s="421" customFormat="1" ht="14.25" customHeight="1">
      <c r="A3" s="637">
        <v>1</v>
      </c>
      <c r="B3" s="56" t="s">
        <v>2575</v>
      </c>
      <c r="C3" s="483" t="s">
        <v>32</v>
      </c>
      <c r="D3" s="483" t="s">
        <v>32</v>
      </c>
      <c r="E3" s="483" t="s">
        <v>34</v>
      </c>
      <c r="F3" s="483">
        <v>943231745</v>
      </c>
      <c r="G3" s="828" t="str">
        <f t="shared" ref="G3:G34" si="0">CONCATENATE(MID(U3,3,2),MID(T3,1,2),MID(H3,1,2),MID(I3,1,2),MID(J3,1,2),MID(N3,1,1))</f>
        <v>033SOVAKLV</v>
      </c>
      <c r="H3" s="483" t="s">
        <v>1748</v>
      </c>
      <c r="I3" s="483" t="s">
        <v>650</v>
      </c>
      <c r="J3" s="483" t="s">
        <v>1749</v>
      </c>
      <c r="K3" s="483" t="s">
        <v>1750</v>
      </c>
      <c r="L3" s="59" t="str">
        <f t="shared" ref="L3:L34" si="1">H3&amp;" "&amp;I3&amp;" "&amp;J3&amp;" "&amp;K3</f>
        <v>SOTILLO VASQUEZ KLEIDY ROSALIS</v>
      </c>
      <c r="M3" s="483" t="s">
        <v>4809</v>
      </c>
      <c r="N3" s="811" t="s">
        <v>56</v>
      </c>
      <c r="O3" s="462" t="s">
        <v>42</v>
      </c>
      <c r="P3" s="483" t="s">
        <v>42</v>
      </c>
      <c r="Q3" s="829" t="s">
        <v>327</v>
      </c>
      <c r="R3" s="830">
        <v>37695</v>
      </c>
      <c r="S3" s="831">
        <v>15</v>
      </c>
      <c r="T3" s="637">
        <v>3</v>
      </c>
      <c r="U3" s="637">
        <v>2003</v>
      </c>
      <c r="V3" s="482">
        <f t="shared" ref="V3:V34" ca="1" si="2">DATEDIF(R3,TODAY(),"Y")</f>
        <v>21</v>
      </c>
      <c r="W3" s="58" t="s">
        <v>47</v>
      </c>
      <c r="X3" s="832" t="s">
        <v>47</v>
      </c>
      <c r="Y3" s="483" t="s">
        <v>672</v>
      </c>
      <c r="Z3" s="811">
        <v>27</v>
      </c>
      <c r="AA3" s="811">
        <v>9</v>
      </c>
      <c r="AB3" s="811">
        <v>2023</v>
      </c>
      <c r="AC3" s="59" t="s">
        <v>49</v>
      </c>
      <c r="AD3" s="811" t="s">
        <v>47</v>
      </c>
      <c r="AE3" s="811" t="s">
        <v>47</v>
      </c>
      <c r="AF3" s="811">
        <v>1</v>
      </c>
      <c r="AG3" s="483" t="s">
        <v>1803</v>
      </c>
      <c r="AH3" s="483" t="s">
        <v>1804</v>
      </c>
      <c r="AI3" s="483"/>
      <c r="AJ3" s="483" t="s">
        <v>1805</v>
      </c>
      <c r="AK3" s="826"/>
    </row>
    <row r="4" spans="1:37" s="421" customFormat="1" ht="14.25" customHeight="1">
      <c r="A4" s="56">
        <v>2</v>
      </c>
      <c r="B4" s="56" t="s">
        <v>2575</v>
      </c>
      <c r="C4" s="483" t="s">
        <v>125</v>
      </c>
      <c r="D4" s="483" t="s">
        <v>126</v>
      </c>
      <c r="E4" s="483" t="s">
        <v>1751</v>
      </c>
      <c r="F4" s="483">
        <v>993256479</v>
      </c>
      <c r="G4" s="828" t="str">
        <f t="shared" si="0"/>
        <v>029CASAKIV</v>
      </c>
      <c r="H4" s="483" t="s">
        <v>1752</v>
      </c>
      <c r="I4" s="483" t="s">
        <v>1349</v>
      </c>
      <c r="J4" s="483" t="s">
        <v>1753</v>
      </c>
      <c r="K4" s="483" t="s">
        <v>1754</v>
      </c>
      <c r="L4" s="59" t="str">
        <f t="shared" si="1"/>
        <v>CAMARILLO SANCHEZ KIANSY MADERLEY</v>
      </c>
      <c r="M4" s="483" t="s">
        <v>4809</v>
      </c>
      <c r="N4" s="811" t="s">
        <v>56</v>
      </c>
      <c r="O4" s="462" t="s">
        <v>42</v>
      </c>
      <c r="P4" s="483" t="s">
        <v>42</v>
      </c>
      <c r="Q4" s="829" t="s">
        <v>327</v>
      </c>
      <c r="R4" s="830">
        <v>37509</v>
      </c>
      <c r="S4" s="831">
        <v>10</v>
      </c>
      <c r="T4" s="637">
        <v>9</v>
      </c>
      <c r="U4" s="637">
        <v>2002</v>
      </c>
      <c r="V4" s="482">
        <f t="shared" ca="1" si="2"/>
        <v>21</v>
      </c>
      <c r="W4" s="58" t="s">
        <v>47</v>
      </c>
      <c r="X4" s="832" t="s">
        <v>47</v>
      </c>
      <c r="Y4" s="483" t="s">
        <v>246</v>
      </c>
      <c r="Z4" s="811">
        <v>2</v>
      </c>
      <c r="AA4" s="811">
        <v>10</v>
      </c>
      <c r="AB4" s="811">
        <v>2023</v>
      </c>
      <c r="AC4" s="59" t="s">
        <v>49</v>
      </c>
      <c r="AD4" s="811" t="s">
        <v>47</v>
      </c>
      <c r="AE4" s="811" t="s">
        <v>47</v>
      </c>
      <c r="AF4" s="811">
        <v>0</v>
      </c>
      <c r="AG4" s="483" t="s">
        <v>1806</v>
      </c>
      <c r="AH4" s="483" t="s">
        <v>1807</v>
      </c>
      <c r="AI4" s="483"/>
      <c r="AJ4" s="483" t="s">
        <v>1808</v>
      </c>
      <c r="AK4" s="826"/>
    </row>
    <row r="5" spans="1:37" s="421" customFormat="1" ht="14.25" customHeight="1">
      <c r="A5" s="637">
        <v>3</v>
      </c>
      <c r="B5" s="56" t="s">
        <v>2575</v>
      </c>
      <c r="C5" s="483" t="s">
        <v>125</v>
      </c>
      <c r="D5" s="483" t="s">
        <v>126</v>
      </c>
      <c r="E5" s="483" t="s">
        <v>669</v>
      </c>
      <c r="F5" s="483">
        <v>965813801</v>
      </c>
      <c r="G5" s="828" t="str">
        <f t="shared" si="0"/>
        <v>0311COVIEDV</v>
      </c>
      <c r="H5" s="483" t="s">
        <v>1755</v>
      </c>
      <c r="I5" s="483" t="s">
        <v>571</v>
      </c>
      <c r="J5" s="483" t="s">
        <v>1756</v>
      </c>
      <c r="K5" s="483" t="s">
        <v>1757</v>
      </c>
      <c r="L5" s="59" t="str">
        <f t="shared" si="1"/>
        <v>CORONIL VILLEGAS EDGARLIZ DALIANGELI</v>
      </c>
      <c r="M5" s="483" t="s">
        <v>4809</v>
      </c>
      <c r="N5" s="811" t="s">
        <v>56</v>
      </c>
      <c r="O5" s="462" t="s">
        <v>42</v>
      </c>
      <c r="P5" s="483" t="s">
        <v>42</v>
      </c>
      <c r="Q5" s="829" t="s">
        <v>327</v>
      </c>
      <c r="R5" s="830">
        <v>37953</v>
      </c>
      <c r="S5" s="831">
        <v>28</v>
      </c>
      <c r="T5" s="637">
        <v>11</v>
      </c>
      <c r="U5" s="637">
        <v>2003</v>
      </c>
      <c r="V5" s="482">
        <f t="shared" ca="1" si="2"/>
        <v>20</v>
      </c>
      <c r="W5" s="58" t="s">
        <v>47</v>
      </c>
      <c r="X5" s="832" t="s">
        <v>47</v>
      </c>
      <c r="Y5" s="483" t="s">
        <v>246</v>
      </c>
      <c r="Z5" s="811">
        <v>3</v>
      </c>
      <c r="AA5" s="811">
        <v>10</v>
      </c>
      <c r="AB5" s="811">
        <v>2023</v>
      </c>
      <c r="AC5" s="59" t="s">
        <v>49</v>
      </c>
      <c r="AD5" s="811" t="s">
        <v>47</v>
      </c>
      <c r="AE5" s="811" t="s">
        <v>47</v>
      </c>
      <c r="AF5" s="811">
        <v>0</v>
      </c>
      <c r="AG5" s="483" t="s">
        <v>1803</v>
      </c>
      <c r="AH5" s="483" t="s">
        <v>1807</v>
      </c>
      <c r="AI5" s="483"/>
      <c r="AJ5" s="483" t="s">
        <v>1808</v>
      </c>
      <c r="AK5" s="826"/>
    </row>
    <row r="6" spans="1:37" s="421" customFormat="1" ht="14.25" customHeight="1">
      <c r="A6" s="56">
        <v>4</v>
      </c>
      <c r="B6" s="56" t="s">
        <v>2575</v>
      </c>
      <c r="C6" s="483" t="s">
        <v>125</v>
      </c>
      <c r="D6" s="483" t="s">
        <v>126</v>
      </c>
      <c r="E6" s="852" t="s">
        <v>126</v>
      </c>
      <c r="F6" s="483">
        <v>927975014</v>
      </c>
      <c r="G6" s="828" t="str">
        <f t="shared" si="0"/>
        <v>059PAPACAV</v>
      </c>
      <c r="H6" s="483" t="s">
        <v>1758</v>
      </c>
      <c r="I6" s="483" t="s">
        <v>1759</v>
      </c>
      <c r="J6" s="483" t="s">
        <v>1077</v>
      </c>
      <c r="K6" s="483" t="s">
        <v>1760</v>
      </c>
      <c r="L6" s="59" t="str">
        <f t="shared" si="1"/>
        <v>PARACO PALMA CARLOS ALBERTO</v>
      </c>
      <c r="M6" s="483" t="s">
        <v>4808</v>
      </c>
      <c r="N6" s="811" t="s">
        <v>56</v>
      </c>
      <c r="O6" s="462" t="s">
        <v>42</v>
      </c>
      <c r="P6" s="483" t="s">
        <v>42</v>
      </c>
      <c r="Q6" s="829" t="s">
        <v>327</v>
      </c>
      <c r="R6" s="830">
        <v>38615</v>
      </c>
      <c r="S6" s="831">
        <v>20</v>
      </c>
      <c r="T6" s="637">
        <v>9</v>
      </c>
      <c r="U6" s="637">
        <v>2005</v>
      </c>
      <c r="V6" s="482">
        <f t="shared" ca="1" si="2"/>
        <v>18</v>
      </c>
      <c r="W6" s="58" t="s">
        <v>47</v>
      </c>
      <c r="X6" s="832" t="s">
        <v>47</v>
      </c>
      <c r="Y6" s="483" t="s">
        <v>246</v>
      </c>
      <c r="Z6" s="811">
        <v>4</v>
      </c>
      <c r="AA6" s="811">
        <v>10</v>
      </c>
      <c r="AB6" s="811">
        <v>2023</v>
      </c>
      <c r="AC6" s="59" t="s">
        <v>49</v>
      </c>
      <c r="AD6" s="811" t="s">
        <v>47</v>
      </c>
      <c r="AE6" s="811" t="s">
        <v>47</v>
      </c>
      <c r="AF6" s="811">
        <v>0</v>
      </c>
      <c r="AG6" s="483" t="s">
        <v>1806</v>
      </c>
      <c r="AH6" s="483" t="s">
        <v>1807</v>
      </c>
      <c r="AI6" s="483"/>
      <c r="AJ6" s="483" t="s">
        <v>1808</v>
      </c>
      <c r="AK6" s="826"/>
    </row>
    <row r="7" spans="1:37" s="421" customFormat="1" ht="14.25" customHeight="1">
      <c r="A7" s="637">
        <v>5</v>
      </c>
      <c r="B7" s="56" t="s">
        <v>2575</v>
      </c>
      <c r="C7" s="483" t="s">
        <v>125</v>
      </c>
      <c r="D7" s="483" t="s">
        <v>126</v>
      </c>
      <c r="E7" s="852" t="s">
        <v>126</v>
      </c>
      <c r="F7" s="483">
        <v>969973519</v>
      </c>
      <c r="G7" s="828" t="str">
        <f t="shared" si="0"/>
        <v>0310RIOCJEV</v>
      </c>
      <c r="H7" s="483" t="s">
        <v>1638</v>
      </c>
      <c r="I7" s="483" t="s">
        <v>919</v>
      </c>
      <c r="J7" s="483" t="s">
        <v>1761</v>
      </c>
      <c r="K7" s="483" t="s">
        <v>383</v>
      </c>
      <c r="L7" s="59" t="str">
        <f t="shared" si="1"/>
        <v>RIVERO OCHOA JEANNIRE CAROLINA</v>
      </c>
      <c r="M7" s="483" t="s">
        <v>4809</v>
      </c>
      <c r="N7" s="811" t="s">
        <v>56</v>
      </c>
      <c r="O7" s="462" t="s">
        <v>42</v>
      </c>
      <c r="P7" s="483" t="s">
        <v>42</v>
      </c>
      <c r="Q7" s="829" t="s">
        <v>327</v>
      </c>
      <c r="R7" s="830">
        <v>37924</v>
      </c>
      <c r="S7" s="831">
        <v>30</v>
      </c>
      <c r="T7" s="637">
        <v>10</v>
      </c>
      <c r="U7" s="637">
        <v>2003</v>
      </c>
      <c r="V7" s="482">
        <f t="shared" ca="1" si="2"/>
        <v>20</v>
      </c>
      <c r="W7" s="58" t="s">
        <v>47</v>
      </c>
      <c r="X7" s="832" t="s">
        <v>47</v>
      </c>
      <c r="Y7" s="483" t="s">
        <v>246</v>
      </c>
      <c r="Z7" s="811">
        <v>6</v>
      </c>
      <c r="AA7" s="811">
        <v>10</v>
      </c>
      <c r="AB7" s="811">
        <v>2023</v>
      </c>
      <c r="AC7" s="59" t="s">
        <v>49</v>
      </c>
      <c r="AD7" s="811" t="s">
        <v>47</v>
      </c>
      <c r="AE7" s="811" t="s">
        <v>47</v>
      </c>
      <c r="AF7" s="811">
        <v>0</v>
      </c>
      <c r="AG7" s="483" t="s">
        <v>1803</v>
      </c>
      <c r="AH7" s="483" t="s">
        <v>1807</v>
      </c>
      <c r="AI7" s="483"/>
      <c r="AJ7" s="483" t="s">
        <v>1805</v>
      </c>
      <c r="AK7" s="826"/>
    </row>
    <row r="8" spans="1:37" s="421" customFormat="1" ht="14.25" customHeight="1">
      <c r="A8" s="56">
        <v>6</v>
      </c>
      <c r="B8" s="56" t="s">
        <v>2575</v>
      </c>
      <c r="C8" s="483" t="s">
        <v>125</v>
      </c>
      <c r="D8" s="15" t="s">
        <v>4021</v>
      </c>
      <c r="E8" s="483" t="s">
        <v>484</v>
      </c>
      <c r="F8" s="483">
        <v>914410116</v>
      </c>
      <c r="G8" s="828" t="str">
        <f t="shared" si="0"/>
        <v>059BRVÁEGV</v>
      </c>
      <c r="H8" s="483" t="s">
        <v>1762</v>
      </c>
      <c r="I8" s="483" t="s">
        <v>1763</v>
      </c>
      <c r="J8" s="483" t="s">
        <v>1729</v>
      </c>
      <c r="K8" s="483" t="s">
        <v>444</v>
      </c>
      <c r="L8" s="59" t="str">
        <f t="shared" si="1"/>
        <v>BRAVO VÁSQUEZ EGLIMAR ROSMARY</v>
      </c>
      <c r="M8" s="483" t="s">
        <v>4809</v>
      </c>
      <c r="N8" s="811" t="s">
        <v>56</v>
      </c>
      <c r="O8" s="462" t="s">
        <v>42</v>
      </c>
      <c r="P8" s="483" t="s">
        <v>42</v>
      </c>
      <c r="Q8" s="829" t="s">
        <v>327</v>
      </c>
      <c r="R8" s="830">
        <v>38607</v>
      </c>
      <c r="S8" s="831">
        <v>12</v>
      </c>
      <c r="T8" s="637">
        <v>9</v>
      </c>
      <c r="U8" s="637">
        <v>2005</v>
      </c>
      <c r="V8" s="482">
        <f t="shared" ca="1" si="2"/>
        <v>18</v>
      </c>
      <c r="W8" s="58" t="s">
        <v>47</v>
      </c>
      <c r="X8" s="832" t="s">
        <v>47</v>
      </c>
      <c r="Y8" s="483" t="s">
        <v>246</v>
      </c>
      <c r="Z8" s="811">
        <v>7</v>
      </c>
      <c r="AA8" s="811">
        <v>10</v>
      </c>
      <c r="AB8" s="811">
        <v>2023</v>
      </c>
      <c r="AC8" s="59" t="s">
        <v>49</v>
      </c>
      <c r="AD8" s="811" t="s">
        <v>47</v>
      </c>
      <c r="AE8" s="811" t="s">
        <v>47</v>
      </c>
      <c r="AF8" s="811">
        <v>0</v>
      </c>
      <c r="AG8" s="483" t="s">
        <v>1806</v>
      </c>
      <c r="AH8" s="483" t="s">
        <v>1807</v>
      </c>
      <c r="AI8" s="483"/>
      <c r="AJ8" s="483" t="s">
        <v>1805</v>
      </c>
      <c r="AK8" s="826"/>
    </row>
    <row r="9" spans="1:37" s="421" customFormat="1" ht="14.25" customHeight="1">
      <c r="A9" s="637">
        <v>7</v>
      </c>
      <c r="B9" s="56" t="s">
        <v>2575</v>
      </c>
      <c r="C9" s="483" t="s">
        <v>125</v>
      </c>
      <c r="D9" s="483" t="s">
        <v>126</v>
      </c>
      <c r="E9" s="483" t="s">
        <v>294</v>
      </c>
      <c r="F9" s="483">
        <v>917021270</v>
      </c>
      <c r="G9" s="828" t="str">
        <f t="shared" si="0"/>
        <v>0210PEGANIV</v>
      </c>
      <c r="H9" s="483" t="s">
        <v>83</v>
      </c>
      <c r="I9" s="483" t="s">
        <v>702</v>
      </c>
      <c r="J9" s="483" t="s">
        <v>1441</v>
      </c>
      <c r="K9" s="833" t="s">
        <v>1764</v>
      </c>
      <c r="L9" s="59" t="str">
        <f t="shared" si="1"/>
        <v>PEREZ GAMBOA NIURKA NAILETH</v>
      </c>
      <c r="M9" s="483" t="s">
        <v>4809</v>
      </c>
      <c r="N9" s="811" t="s">
        <v>56</v>
      </c>
      <c r="O9" s="462" t="s">
        <v>42</v>
      </c>
      <c r="P9" s="483" t="s">
        <v>42</v>
      </c>
      <c r="Q9" s="829" t="s">
        <v>327</v>
      </c>
      <c r="R9" s="830">
        <v>37550</v>
      </c>
      <c r="S9" s="831">
        <v>21</v>
      </c>
      <c r="T9" s="637">
        <v>10</v>
      </c>
      <c r="U9" s="637">
        <v>2002</v>
      </c>
      <c r="V9" s="482">
        <f t="shared" ca="1" si="2"/>
        <v>21</v>
      </c>
      <c r="W9" s="58" t="s">
        <v>47</v>
      </c>
      <c r="X9" s="832" t="s">
        <v>47</v>
      </c>
      <c r="Y9" s="483" t="s">
        <v>246</v>
      </c>
      <c r="Z9" s="811">
        <v>8</v>
      </c>
      <c r="AA9" s="811">
        <v>10</v>
      </c>
      <c r="AB9" s="811">
        <v>2023</v>
      </c>
      <c r="AC9" s="59" t="s">
        <v>49</v>
      </c>
      <c r="AD9" s="811" t="s">
        <v>47</v>
      </c>
      <c r="AE9" s="811" t="s">
        <v>47</v>
      </c>
      <c r="AF9" s="811">
        <v>0</v>
      </c>
      <c r="AG9" s="483" t="s">
        <v>1803</v>
      </c>
      <c r="AH9" s="483" t="s">
        <v>1807</v>
      </c>
      <c r="AI9" s="483"/>
      <c r="AJ9" s="483" t="s">
        <v>1805</v>
      </c>
      <c r="AK9" s="826"/>
    </row>
    <row r="10" spans="1:37" s="421" customFormat="1" ht="14.25" customHeight="1">
      <c r="A10" s="56">
        <v>8</v>
      </c>
      <c r="B10" s="56" t="s">
        <v>2575</v>
      </c>
      <c r="C10" s="483" t="s">
        <v>32</v>
      </c>
      <c r="D10" s="483" t="s">
        <v>32</v>
      </c>
      <c r="E10" s="483" t="s">
        <v>34</v>
      </c>
      <c r="F10" s="483">
        <v>937166568</v>
      </c>
      <c r="G10" s="828" t="str">
        <f t="shared" si="0"/>
        <v>031TRGUYEV</v>
      </c>
      <c r="H10" s="483" t="s">
        <v>126</v>
      </c>
      <c r="I10" s="483" t="s">
        <v>808</v>
      </c>
      <c r="J10" s="483" t="s">
        <v>1765</v>
      </c>
      <c r="K10" s="483" t="s">
        <v>55</v>
      </c>
      <c r="L10" s="59" t="str">
        <f t="shared" si="1"/>
        <v>TRUJILLO GUERRA YETSIMAR ALEJANDRA</v>
      </c>
      <c r="M10" s="483" t="s">
        <v>4809</v>
      </c>
      <c r="N10" s="811" t="s">
        <v>56</v>
      </c>
      <c r="O10" s="32" t="s">
        <v>111</v>
      </c>
      <c r="P10" s="15" t="s">
        <v>112</v>
      </c>
      <c r="Q10" s="829" t="s">
        <v>327</v>
      </c>
      <c r="R10" s="830">
        <v>37622</v>
      </c>
      <c r="S10" s="831">
        <v>1</v>
      </c>
      <c r="T10" s="637">
        <v>1</v>
      </c>
      <c r="U10" s="637">
        <v>2003</v>
      </c>
      <c r="V10" s="482">
        <f t="shared" ca="1" si="2"/>
        <v>21</v>
      </c>
      <c r="W10" s="58" t="s">
        <v>47</v>
      </c>
      <c r="X10" s="832" t="s">
        <v>47</v>
      </c>
      <c r="Y10" s="483" t="s">
        <v>1507</v>
      </c>
      <c r="Z10" s="811">
        <v>3</v>
      </c>
      <c r="AA10" s="811">
        <v>10</v>
      </c>
      <c r="AB10" s="811">
        <v>2023</v>
      </c>
      <c r="AC10" s="59" t="s">
        <v>49</v>
      </c>
      <c r="AD10" s="811" t="s">
        <v>47</v>
      </c>
      <c r="AE10" s="811" t="s">
        <v>47</v>
      </c>
      <c r="AF10" s="811">
        <v>1</v>
      </c>
      <c r="AG10" s="483" t="s">
        <v>1803</v>
      </c>
      <c r="AH10" s="483" t="s">
        <v>1809</v>
      </c>
      <c r="AI10" s="483"/>
      <c r="AJ10" s="483" t="s">
        <v>1805</v>
      </c>
      <c r="AK10" s="826"/>
    </row>
    <row r="11" spans="1:37" s="421" customFormat="1" ht="14.25" customHeight="1">
      <c r="A11" s="637">
        <v>9</v>
      </c>
      <c r="B11" s="56" t="s">
        <v>2575</v>
      </c>
      <c r="C11" s="483" t="s">
        <v>32</v>
      </c>
      <c r="D11" s="483" t="s">
        <v>32</v>
      </c>
      <c r="E11" s="483" t="s">
        <v>132</v>
      </c>
      <c r="F11" s="483" t="s">
        <v>1766</v>
      </c>
      <c r="G11" s="828" t="str">
        <f t="shared" si="0"/>
        <v>048ALCAKEV</v>
      </c>
      <c r="H11" s="483" t="s">
        <v>1767</v>
      </c>
      <c r="I11" s="483" t="s">
        <v>471</v>
      </c>
      <c r="J11" s="483" t="s">
        <v>1768</v>
      </c>
      <c r="K11" s="483" t="s">
        <v>1769</v>
      </c>
      <c r="L11" s="59" t="str">
        <f t="shared" si="1"/>
        <v>ALBORNOZ CASTELLANO KEIDERLY MARIET</v>
      </c>
      <c r="M11" s="483" t="s">
        <v>4809</v>
      </c>
      <c r="N11" s="811" t="s">
        <v>56</v>
      </c>
      <c r="O11" s="486" t="s">
        <v>57</v>
      </c>
      <c r="P11" s="483" t="s">
        <v>327</v>
      </c>
      <c r="Q11" s="829" t="s">
        <v>327</v>
      </c>
      <c r="R11" s="830">
        <v>38212</v>
      </c>
      <c r="S11" s="831">
        <v>13</v>
      </c>
      <c r="T11" s="637">
        <v>8</v>
      </c>
      <c r="U11" s="637">
        <v>2004</v>
      </c>
      <c r="V11" s="482">
        <f t="shared" ca="1" si="2"/>
        <v>19</v>
      </c>
      <c r="W11" s="58" t="s">
        <v>47</v>
      </c>
      <c r="X11" s="832" t="s">
        <v>47</v>
      </c>
      <c r="Y11" s="483" t="s">
        <v>1507</v>
      </c>
      <c r="Z11" s="811">
        <v>3</v>
      </c>
      <c r="AA11" s="811">
        <v>10</v>
      </c>
      <c r="AB11" s="811">
        <v>2023</v>
      </c>
      <c r="AC11" s="59" t="s">
        <v>49</v>
      </c>
      <c r="AD11" s="811" t="s">
        <v>47</v>
      </c>
      <c r="AE11" s="811" t="s">
        <v>1805</v>
      </c>
      <c r="AF11" s="811">
        <v>0</v>
      </c>
      <c r="AG11" s="483" t="s">
        <v>1803</v>
      </c>
      <c r="AH11" s="483" t="s">
        <v>1807</v>
      </c>
      <c r="AI11" s="483"/>
      <c r="AJ11" s="483" t="s">
        <v>1805</v>
      </c>
      <c r="AK11" s="826"/>
    </row>
    <row r="12" spans="1:37" s="421" customFormat="1" ht="14.25" customHeight="1">
      <c r="A12" s="56">
        <v>10</v>
      </c>
      <c r="B12" s="56" t="s">
        <v>2575</v>
      </c>
      <c r="C12" s="483" t="s">
        <v>32</v>
      </c>
      <c r="D12" s="483" t="s">
        <v>32</v>
      </c>
      <c r="E12" s="483" t="s">
        <v>68</v>
      </c>
      <c r="F12" s="483" t="s">
        <v>1770</v>
      </c>
      <c r="G12" s="828" t="str">
        <f t="shared" si="0"/>
        <v>049PEMOARV</v>
      </c>
      <c r="H12" s="483" t="s">
        <v>83</v>
      </c>
      <c r="I12" s="483" t="s">
        <v>79</v>
      </c>
      <c r="J12" s="483" t="s">
        <v>1771</v>
      </c>
      <c r="K12" s="483" t="s">
        <v>1772</v>
      </c>
      <c r="L12" s="59" t="str">
        <f t="shared" si="1"/>
        <v>PEREZ MORA ARLIANNYS ANALIEXIS</v>
      </c>
      <c r="M12" s="483" t="s">
        <v>4809</v>
      </c>
      <c r="N12" s="811" t="s">
        <v>56</v>
      </c>
      <c r="O12" s="486" t="s">
        <v>57</v>
      </c>
      <c r="P12" s="483" t="s">
        <v>327</v>
      </c>
      <c r="Q12" s="829" t="s">
        <v>327</v>
      </c>
      <c r="R12" s="830">
        <v>38254</v>
      </c>
      <c r="S12" s="831">
        <v>24</v>
      </c>
      <c r="T12" s="637">
        <v>9</v>
      </c>
      <c r="U12" s="637">
        <v>2004</v>
      </c>
      <c r="V12" s="482">
        <f t="shared" ca="1" si="2"/>
        <v>19</v>
      </c>
      <c r="W12" s="58" t="s">
        <v>47</v>
      </c>
      <c r="X12" s="832" t="s">
        <v>47</v>
      </c>
      <c r="Y12" s="483" t="s">
        <v>1507</v>
      </c>
      <c r="Z12" s="811">
        <v>3</v>
      </c>
      <c r="AA12" s="811">
        <v>10</v>
      </c>
      <c r="AB12" s="811">
        <v>2023</v>
      </c>
      <c r="AC12" s="59" t="s">
        <v>49</v>
      </c>
      <c r="AD12" s="811" t="s">
        <v>47</v>
      </c>
      <c r="AE12" s="811" t="s">
        <v>47</v>
      </c>
      <c r="AF12" s="811">
        <v>1</v>
      </c>
      <c r="AG12" s="483" t="s">
        <v>1803</v>
      </c>
      <c r="AH12" s="483" t="s">
        <v>1807</v>
      </c>
      <c r="AI12" s="483"/>
      <c r="AJ12" s="483" t="s">
        <v>1805</v>
      </c>
      <c r="AK12" s="826"/>
    </row>
    <row r="13" spans="1:37" s="421" customFormat="1" ht="14.25" customHeight="1">
      <c r="A13" s="637">
        <v>11</v>
      </c>
      <c r="B13" s="56" t="s">
        <v>2575</v>
      </c>
      <c r="C13" s="483" t="s">
        <v>32</v>
      </c>
      <c r="D13" s="483" t="s">
        <v>32</v>
      </c>
      <c r="E13" s="852" t="s">
        <v>2048</v>
      </c>
      <c r="F13" s="483">
        <v>902991648</v>
      </c>
      <c r="G13" s="828" t="str">
        <f t="shared" si="0"/>
        <v>059ALGOBLV</v>
      </c>
      <c r="H13" s="483" t="s">
        <v>147</v>
      </c>
      <c r="I13" s="483" t="s">
        <v>234</v>
      </c>
      <c r="J13" s="483" t="s">
        <v>1773</v>
      </c>
      <c r="K13" s="483" t="s">
        <v>532</v>
      </c>
      <c r="L13" s="59" t="str">
        <f t="shared" si="1"/>
        <v>ALVARADO GONZALEZ BLAIDIMAR ALEXANDRA</v>
      </c>
      <c r="M13" s="483" t="s">
        <v>4809</v>
      </c>
      <c r="N13" s="811" t="s">
        <v>56</v>
      </c>
      <c r="O13" s="486" t="s">
        <v>57</v>
      </c>
      <c r="P13" s="483" t="s">
        <v>327</v>
      </c>
      <c r="Q13" s="829" t="s">
        <v>327</v>
      </c>
      <c r="R13" s="830">
        <v>38619</v>
      </c>
      <c r="S13" s="831">
        <v>24</v>
      </c>
      <c r="T13" s="637">
        <v>9</v>
      </c>
      <c r="U13" s="637">
        <v>2005</v>
      </c>
      <c r="V13" s="482">
        <f t="shared" ca="1" si="2"/>
        <v>18</v>
      </c>
      <c r="W13" s="58" t="s">
        <v>47</v>
      </c>
      <c r="X13" s="832" t="s">
        <v>47</v>
      </c>
      <c r="Y13" s="483" t="s">
        <v>1507</v>
      </c>
      <c r="Z13" s="811">
        <v>4</v>
      </c>
      <c r="AA13" s="811">
        <v>10</v>
      </c>
      <c r="AB13" s="811">
        <v>2023</v>
      </c>
      <c r="AC13" s="59" t="s">
        <v>49</v>
      </c>
      <c r="AD13" s="811" t="s">
        <v>47</v>
      </c>
      <c r="AE13" s="811" t="s">
        <v>47</v>
      </c>
      <c r="AF13" s="811">
        <v>1</v>
      </c>
      <c r="AG13" s="483" t="s">
        <v>1806</v>
      </c>
      <c r="AH13" s="483" t="s">
        <v>1807</v>
      </c>
      <c r="AI13" s="483"/>
      <c r="AJ13" s="483" t="s">
        <v>1805</v>
      </c>
      <c r="AK13" s="826"/>
    </row>
    <row r="14" spans="1:37" s="421" customFormat="1" ht="14.25" customHeight="1">
      <c r="A14" s="56">
        <v>12</v>
      </c>
      <c r="B14" s="56" t="s">
        <v>2575</v>
      </c>
      <c r="C14" s="483" t="s">
        <v>32</v>
      </c>
      <c r="D14" s="483" t="s">
        <v>32</v>
      </c>
      <c r="E14" s="483" t="s">
        <v>60</v>
      </c>
      <c r="F14" s="483">
        <v>900369282</v>
      </c>
      <c r="G14" s="828" t="str">
        <f t="shared" si="0"/>
        <v>048NONIEDV</v>
      </c>
      <c r="H14" s="483" t="s">
        <v>1774</v>
      </c>
      <c r="I14" s="863" t="s">
        <v>53</v>
      </c>
      <c r="J14" s="483" t="s">
        <v>1775</v>
      </c>
      <c r="K14" s="483" t="s">
        <v>1776</v>
      </c>
      <c r="L14" s="59" t="str">
        <f t="shared" si="1"/>
        <v>NOGUERA NINGUNO EDUARDO ALEJANDRO</v>
      </c>
      <c r="M14" s="483" t="s">
        <v>4808</v>
      </c>
      <c r="N14" s="811" t="s">
        <v>56</v>
      </c>
      <c r="O14" s="462" t="s">
        <v>42</v>
      </c>
      <c r="P14" s="483" t="s">
        <v>42</v>
      </c>
      <c r="Q14" s="829" t="s">
        <v>327</v>
      </c>
      <c r="R14" s="830">
        <v>38203</v>
      </c>
      <c r="S14" s="831">
        <v>4</v>
      </c>
      <c r="T14" s="637">
        <v>8</v>
      </c>
      <c r="U14" s="637">
        <v>2004</v>
      </c>
      <c r="V14" s="482">
        <f t="shared" ca="1" si="2"/>
        <v>19</v>
      </c>
      <c r="W14" s="58" t="s">
        <v>47</v>
      </c>
      <c r="X14" s="832" t="s">
        <v>47</v>
      </c>
      <c r="Y14" s="483" t="s">
        <v>1507</v>
      </c>
      <c r="Z14" s="811">
        <v>5</v>
      </c>
      <c r="AA14" s="811">
        <v>10</v>
      </c>
      <c r="AB14" s="811">
        <v>2023</v>
      </c>
      <c r="AC14" s="59" t="s">
        <v>49</v>
      </c>
      <c r="AD14" s="811" t="s">
        <v>47</v>
      </c>
      <c r="AE14" s="811" t="s">
        <v>47</v>
      </c>
      <c r="AF14" s="811">
        <v>1</v>
      </c>
      <c r="AG14" s="483" t="s">
        <v>1810</v>
      </c>
      <c r="AH14" s="483" t="s">
        <v>1809</v>
      </c>
      <c r="AI14" s="483"/>
      <c r="AJ14" s="483" t="s">
        <v>1805</v>
      </c>
      <c r="AK14" s="826"/>
    </row>
    <row r="15" spans="1:37" s="421" customFormat="1" ht="14.25" customHeight="1">
      <c r="A15" s="637">
        <v>13</v>
      </c>
      <c r="B15" s="56" t="s">
        <v>2575</v>
      </c>
      <c r="C15" s="825" t="s">
        <v>32</v>
      </c>
      <c r="D15" s="825" t="s">
        <v>32</v>
      </c>
      <c r="E15" s="81" t="s">
        <v>2189</v>
      </c>
      <c r="F15" s="825">
        <v>900593411</v>
      </c>
      <c r="G15" s="828" t="str">
        <f t="shared" si="0"/>
        <v>059MOCABRV</v>
      </c>
      <c r="H15" s="825" t="s">
        <v>1124</v>
      </c>
      <c r="I15" s="825" t="s">
        <v>1778</v>
      </c>
      <c r="J15" s="825" t="s">
        <v>1779</v>
      </c>
      <c r="K15" s="825" t="s">
        <v>1780</v>
      </c>
      <c r="L15" s="59" t="str">
        <f t="shared" si="1"/>
        <v>MORENO CAMACARO BRISNEIDY CAROLAIN</v>
      </c>
      <c r="M15" s="483" t="s">
        <v>4809</v>
      </c>
      <c r="N15" s="834" t="s">
        <v>56</v>
      </c>
      <c r="O15" s="462" t="s">
        <v>42</v>
      </c>
      <c r="P15" s="58" t="s">
        <v>42</v>
      </c>
      <c r="Q15" s="835" t="s">
        <v>327</v>
      </c>
      <c r="R15" s="830">
        <v>38620</v>
      </c>
      <c r="S15" s="831">
        <v>25</v>
      </c>
      <c r="T15" s="637">
        <v>9</v>
      </c>
      <c r="U15" s="637">
        <v>2005</v>
      </c>
      <c r="V15" s="482">
        <f t="shared" ca="1" si="2"/>
        <v>18</v>
      </c>
      <c r="W15" s="58" t="s">
        <v>47</v>
      </c>
      <c r="X15" s="832" t="s">
        <v>47</v>
      </c>
      <c r="Y15" s="483" t="s">
        <v>1507</v>
      </c>
      <c r="Z15" s="811">
        <v>9</v>
      </c>
      <c r="AA15" s="811">
        <v>10</v>
      </c>
      <c r="AB15" s="811">
        <v>2023</v>
      </c>
      <c r="AC15" s="59" t="s">
        <v>49</v>
      </c>
      <c r="AD15" s="811" t="s">
        <v>47</v>
      </c>
      <c r="AE15" s="811" t="s">
        <v>47</v>
      </c>
      <c r="AF15" s="811">
        <v>1</v>
      </c>
      <c r="AG15" s="483" t="s">
        <v>1806</v>
      </c>
      <c r="AH15" s="483" t="s">
        <v>1807</v>
      </c>
      <c r="AI15" s="483"/>
      <c r="AJ15" s="483" t="s">
        <v>1805</v>
      </c>
      <c r="AK15" s="826"/>
    </row>
    <row r="16" spans="1:37" s="421" customFormat="1" ht="14.25" customHeight="1">
      <c r="A16" s="56">
        <v>14</v>
      </c>
      <c r="B16" s="56" t="s">
        <v>2575</v>
      </c>
      <c r="C16" s="825" t="s">
        <v>32</v>
      </c>
      <c r="D16" s="825" t="s">
        <v>32</v>
      </c>
      <c r="E16" s="483" t="s">
        <v>496</v>
      </c>
      <c r="F16" s="825">
        <v>978556163</v>
      </c>
      <c r="G16" s="828" t="str">
        <f t="shared" si="0"/>
        <v>029VEARDAV</v>
      </c>
      <c r="H16" s="825" t="s">
        <v>711</v>
      </c>
      <c r="I16" s="825" t="s">
        <v>1781</v>
      </c>
      <c r="J16" s="825" t="s">
        <v>1782</v>
      </c>
      <c r="K16" s="483" t="s">
        <v>185</v>
      </c>
      <c r="L16" s="59" t="str">
        <f t="shared" si="1"/>
        <v>VERA AROYO DARIANA MARIA</v>
      </c>
      <c r="M16" s="483" t="s">
        <v>4809</v>
      </c>
      <c r="N16" s="834" t="s">
        <v>56</v>
      </c>
      <c r="O16" s="836" t="s">
        <v>57</v>
      </c>
      <c r="P16" s="825" t="s">
        <v>327</v>
      </c>
      <c r="Q16" s="835" t="s">
        <v>327</v>
      </c>
      <c r="R16" s="830">
        <v>37519</v>
      </c>
      <c r="S16" s="831">
        <v>20</v>
      </c>
      <c r="T16" s="637">
        <v>9</v>
      </c>
      <c r="U16" s="637">
        <v>2002</v>
      </c>
      <c r="V16" s="482">
        <f t="shared" ca="1" si="2"/>
        <v>21</v>
      </c>
      <c r="W16" s="58" t="s">
        <v>47</v>
      </c>
      <c r="X16" s="832" t="s">
        <v>47</v>
      </c>
      <c r="Y16" s="483" t="s">
        <v>1507</v>
      </c>
      <c r="Z16" s="811">
        <v>10</v>
      </c>
      <c r="AA16" s="811">
        <v>10</v>
      </c>
      <c r="AB16" s="811">
        <v>2023</v>
      </c>
      <c r="AC16" s="59" t="s">
        <v>49</v>
      </c>
      <c r="AD16" s="811" t="s">
        <v>47</v>
      </c>
      <c r="AE16" s="811" t="s">
        <v>47</v>
      </c>
      <c r="AF16" s="811">
        <v>1</v>
      </c>
      <c r="AG16" s="483" t="s">
        <v>1806</v>
      </c>
      <c r="AH16" s="483" t="s">
        <v>1807</v>
      </c>
      <c r="AI16" s="483"/>
      <c r="AJ16" s="483" t="s">
        <v>1805</v>
      </c>
      <c r="AK16" s="826"/>
    </row>
    <row r="17" spans="1:37" s="421" customFormat="1" ht="14.25" customHeight="1">
      <c r="A17" s="637">
        <v>15</v>
      </c>
      <c r="B17" s="56" t="s">
        <v>2575</v>
      </c>
      <c r="C17" s="825" t="s">
        <v>32</v>
      </c>
      <c r="D17" s="825" t="s">
        <v>32</v>
      </c>
      <c r="E17" s="483" t="s">
        <v>68</v>
      </c>
      <c r="F17" s="825">
        <v>994189696</v>
      </c>
      <c r="G17" s="828" t="str">
        <f t="shared" si="0"/>
        <v>016COPEANV</v>
      </c>
      <c r="H17" s="825" t="s">
        <v>492</v>
      </c>
      <c r="I17" s="825" t="s">
        <v>1122</v>
      </c>
      <c r="J17" s="825" t="s">
        <v>1783</v>
      </c>
      <c r="K17" s="483" t="s">
        <v>1784</v>
      </c>
      <c r="L17" s="59" t="str">
        <f t="shared" si="1"/>
        <v>CONTRERAS PEÑA ANNIEL RICJAIRI</v>
      </c>
      <c r="M17" s="483" t="s">
        <v>4809</v>
      </c>
      <c r="N17" s="834" t="s">
        <v>56</v>
      </c>
      <c r="O17" s="836" t="s">
        <v>57</v>
      </c>
      <c r="P17" s="483" t="s">
        <v>327</v>
      </c>
      <c r="Q17" s="835" t="s">
        <v>327</v>
      </c>
      <c r="R17" s="830">
        <v>37067</v>
      </c>
      <c r="S17" s="831">
        <v>25</v>
      </c>
      <c r="T17" s="637">
        <v>6</v>
      </c>
      <c r="U17" s="637">
        <v>2001</v>
      </c>
      <c r="V17" s="482">
        <f t="shared" ca="1" si="2"/>
        <v>22</v>
      </c>
      <c r="W17" s="58" t="s">
        <v>47</v>
      </c>
      <c r="X17" s="832" t="s">
        <v>47</v>
      </c>
      <c r="Y17" s="483" t="s">
        <v>1507</v>
      </c>
      <c r="Z17" s="811">
        <v>10</v>
      </c>
      <c r="AA17" s="811">
        <v>10</v>
      </c>
      <c r="AB17" s="811">
        <v>2023</v>
      </c>
      <c r="AC17" s="59" t="s">
        <v>49</v>
      </c>
      <c r="AD17" s="811" t="s">
        <v>47</v>
      </c>
      <c r="AE17" s="811" t="s">
        <v>47</v>
      </c>
      <c r="AF17" s="811">
        <v>1</v>
      </c>
      <c r="AG17" s="483" t="s">
        <v>1803</v>
      </c>
      <c r="AH17" s="483" t="s">
        <v>1809</v>
      </c>
      <c r="AI17" s="483"/>
      <c r="AJ17" s="483" t="s">
        <v>1805</v>
      </c>
      <c r="AK17" s="826"/>
    </row>
    <row r="18" spans="1:37" s="421" customFormat="1" ht="14.25" customHeight="1">
      <c r="A18" s="56">
        <v>16</v>
      </c>
      <c r="B18" s="56" t="s">
        <v>2575</v>
      </c>
      <c r="C18" s="825" t="s">
        <v>32</v>
      </c>
      <c r="D18" s="825" t="s">
        <v>32</v>
      </c>
      <c r="E18" s="483" t="s">
        <v>132</v>
      </c>
      <c r="F18" s="825">
        <v>900672653</v>
      </c>
      <c r="G18" s="828" t="str">
        <f t="shared" si="0"/>
        <v>043COPEADV</v>
      </c>
      <c r="H18" s="825" t="s">
        <v>1785</v>
      </c>
      <c r="I18" s="825" t="s">
        <v>83</v>
      </c>
      <c r="J18" s="825" t="s">
        <v>701</v>
      </c>
      <c r="K18" s="825" t="s">
        <v>1786</v>
      </c>
      <c r="L18" s="59" t="str">
        <f t="shared" si="1"/>
        <v>CORDONES PEREZ ADRIANA ZAMIRA</v>
      </c>
      <c r="M18" s="483" t="s">
        <v>4809</v>
      </c>
      <c r="N18" s="834" t="s">
        <v>56</v>
      </c>
      <c r="O18" s="836" t="s">
        <v>57</v>
      </c>
      <c r="P18" s="483" t="s">
        <v>327</v>
      </c>
      <c r="Q18" s="835" t="s">
        <v>327</v>
      </c>
      <c r="R18" s="830">
        <v>38072</v>
      </c>
      <c r="S18" s="831">
        <v>26</v>
      </c>
      <c r="T18" s="637">
        <v>3</v>
      </c>
      <c r="U18" s="637">
        <v>2004</v>
      </c>
      <c r="V18" s="482">
        <f t="shared" ca="1" si="2"/>
        <v>20</v>
      </c>
      <c r="W18" s="58" t="s">
        <v>47</v>
      </c>
      <c r="X18" s="832" t="s">
        <v>47</v>
      </c>
      <c r="Y18" s="483" t="s">
        <v>672</v>
      </c>
      <c r="Z18" s="811">
        <v>2</v>
      </c>
      <c r="AA18" s="811">
        <v>10</v>
      </c>
      <c r="AB18" s="811">
        <v>2023</v>
      </c>
      <c r="AC18" s="59" t="s">
        <v>49</v>
      </c>
      <c r="AD18" s="811" t="s">
        <v>47</v>
      </c>
      <c r="AE18" s="811" t="s">
        <v>47</v>
      </c>
      <c r="AF18" s="811">
        <v>0</v>
      </c>
      <c r="AG18" s="483" t="s">
        <v>1803</v>
      </c>
      <c r="AH18" s="483" t="s">
        <v>1807</v>
      </c>
      <c r="AI18" s="483"/>
      <c r="AJ18" s="483" t="s">
        <v>1805</v>
      </c>
      <c r="AK18" s="826"/>
    </row>
    <row r="19" spans="1:37" s="421" customFormat="1" ht="14.25" customHeight="1">
      <c r="A19" s="637">
        <v>17</v>
      </c>
      <c r="B19" s="56" t="s">
        <v>2575</v>
      </c>
      <c r="C19" s="825" t="s">
        <v>32</v>
      </c>
      <c r="D19" s="825" t="s">
        <v>32</v>
      </c>
      <c r="E19" s="483" t="s">
        <v>68</v>
      </c>
      <c r="F19" s="825">
        <v>985994033</v>
      </c>
      <c r="G19" s="828" t="str">
        <f t="shared" si="0"/>
        <v>052BELOANV</v>
      </c>
      <c r="H19" s="825" t="s">
        <v>317</v>
      </c>
      <c r="I19" s="825" t="s">
        <v>1787</v>
      </c>
      <c r="J19" s="825" t="s">
        <v>288</v>
      </c>
      <c r="K19" s="825" t="s">
        <v>329</v>
      </c>
      <c r="L19" s="59" t="str">
        <f t="shared" si="1"/>
        <v>BETANCOURT LOZANO ANA KARINA</v>
      </c>
      <c r="M19" s="483" t="s">
        <v>4809</v>
      </c>
      <c r="N19" s="834" t="s">
        <v>56</v>
      </c>
      <c r="O19" s="501" t="s">
        <v>42</v>
      </c>
      <c r="P19" s="483" t="s">
        <v>42</v>
      </c>
      <c r="Q19" s="835" t="s">
        <v>327</v>
      </c>
      <c r="R19" s="830">
        <v>38392</v>
      </c>
      <c r="S19" s="831">
        <v>9</v>
      </c>
      <c r="T19" s="637">
        <v>2</v>
      </c>
      <c r="U19" s="637">
        <v>2005</v>
      </c>
      <c r="V19" s="482">
        <f t="shared" ca="1" si="2"/>
        <v>19</v>
      </c>
      <c r="W19" s="58" t="s">
        <v>47</v>
      </c>
      <c r="X19" s="832" t="s">
        <v>47</v>
      </c>
      <c r="Y19" s="483" t="s">
        <v>672</v>
      </c>
      <c r="Z19" s="811">
        <v>3</v>
      </c>
      <c r="AA19" s="811">
        <v>10</v>
      </c>
      <c r="AB19" s="811">
        <v>2023</v>
      </c>
      <c r="AC19" s="59" t="s">
        <v>49</v>
      </c>
      <c r="AD19" s="811" t="s">
        <v>47</v>
      </c>
      <c r="AE19" s="811" t="s">
        <v>47</v>
      </c>
      <c r="AF19" s="811">
        <v>1</v>
      </c>
      <c r="AG19" s="483" t="s">
        <v>1806</v>
      </c>
      <c r="AH19" s="483" t="s">
        <v>1809</v>
      </c>
      <c r="AI19" s="483"/>
      <c r="AJ19" s="483" t="s">
        <v>1805</v>
      </c>
      <c r="AK19" s="826"/>
    </row>
    <row r="20" spans="1:37" s="421" customFormat="1" ht="14.25" customHeight="1">
      <c r="A20" s="56">
        <v>18</v>
      </c>
      <c r="B20" s="56" t="s">
        <v>2575</v>
      </c>
      <c r="C20" s="825" t="s">
        <v>32</v>
      </c>
      <c r="D20" s="825" t="s">
        <v>32</v>
      </c>
      <c r="E20" s="853" t="s">
        <v>2048</v>
      </c>
      <c r="F20" s="825">
        <v>920530633</v>
      </c>
      <c r="G20" s="828" t="str">
        <f t="shared" si="0"/>
        <v>0510ABHEDAV</v>
      </c>
      <c r="H20" s="825" t="s">
        <v>1788</v>
      </c>
      <c r="I20" s="825" t="s">
        <v>361</v>
      </c>
      <c r="J20" s="825" t="s">
        <v>246</v>
      </c>
      <c r="K20" s="825" t="s">
        <v>141</v>
      </c>
      <c r="L20" s="59" t="str">
        <f t="shared" si="1"/>
        <v>ABREU HERNANDEZ DANIELA CRISTINA</v>
      </c>
      <c r="M20" s="483" t="s">
        <v>4809</v>
      </c>
      <c r="N20" s="834" t="s">
        <v>56</v>
      </c>
      <c r="O20" s="836" t="s">
        <v>57</v>
      </c>
      <c r="P20" s="483" t="s">
        <v>327</v>
      </c>
      <c r="Q20" s="835" t="s">
        <v>327</v>
      </c>
      <c r="R20" s="830">
        <v>38628</v>
      </c>
      <c r="S20" s="831">
        <v>3</v>
      </c>
      <c r="T20" s="637">
        <v>10</v>
      </c>
      <c r="U20" s="637">
        <v>2005</v>
      </c>
      <c r="V20" s="482">
        <f t="shared" ca="1" si="2"/>
        <v>18</v>
      </c>
      <c r="W20" s="58" t="s">
        <v>47</v>
      </c>
      <c r="X20" s="832" t="s">
        <v>47</v>
      </c>
      <c r="Y20" s="483" t="s">
        <v>672</v>
      </c>
      <c r="Z20" s="811">
        <v>4</v>
      </c>
      <c r="AA20" s="811">
        <v>10</v>
      </c>
      <c r="AB20" s="811">
        <v>2023</v>
      </c>
      <c r="AC20" s="59" t="s">
        <v>49</v>
      </c>
      <c r="AD20" s="811" t="s">
        <v>47</v>
      </c>
      <c r="AE20" s="811" t="s">
        <v>47</v>
      </c>
      <c r="AF20" s="811">
        <v>1</v>
      </c>
      <c r="AG20" s="483" t="s">
        <v>1806</v>
      </c>
      <c r="AH20" s="483" t="s">
        <v>1807</v>
      </c>
      <c r="AI20" s="483"/>
      <c r="AJ20" s="483" t="s">
        <v>1805</v>
      </c>
      <c r="AK20" s="826"/>
    </row>
    <row r="21" spans="1:37" s="421" customFormat="1" ht="14.25" customHeight="1">
      <c r="A21" s="637">
        <v>19</v>
      </c>
      <c r="B21" s="56" t="s">
        <v>2575</v>
      </c>
      <c r="C21" s="825" t="s">
        <v>32</v>
      </c>
      <c r="D21" s="825" t="s">
        <v>32</v>
      </c>
      <c r="E21" s="825" t="s">
        <v>60</v>
      </c>
      <c r="F21" s="825">
        <v>929123007</v>
      </c>
      <c r="G21" s="828" t="str">
        <f t="shared" si="0"/>
        <v>0210GOGOMAV</v>
      </c>
      <c r="H21" s="825" t="s">
        <v>234</v>
      </c>
      <c r="I21" s="825" t="s">
        <v>234</v>
      </c>
      <c r="J21" s="825" t="s">
        <v>744</v>
      </c>
      <c r="K21" s="483" t="s">
        <v>223</v>
      </c>
      <c r="L21" s="59" t="str">
        <f t="shared" si="1"/>
        <v>GONZALEZ GONZALEZ MARIANGELA DEL VALLE</v>
      </c>
      <c r="M21" s="483" t="s">
        <v>4809</v>
      </c>
      <c r="N21" s="834" t="s">
        <v>56</v>
      </c>
      <c r="O21" s="836" t="s">
        <v>57</v>
      </c>
      <c r="P21" s="483" t="s">
        <v>86</v>
      </c>
      <c r="Q21" s="835">
        <v>30334385</v>
      </c>
      <c r="R21" s="830">
        <v>37531</v>
      </c>
      <c r="S21" s="831">
        <v>2</v>
      </c>
      <c r="T21" s="637">
        <v>10</v>
      </c>
      <c r="U21" s="637">
        <v>2002</v>
      </c>
      <c r="V21" s="482">
        <f t="shared" ca="1" si="2"/>
        <v>21</v>
      </c>
      <c r="W21" s="58" t="s">
        <v>47</v>
      </c>
      <c r="X21" s="832" t="s">
        <v>47</v>
      </c>
      <c r="Y21" s="483" t="s">
        <v>672</v>
      </c>
      <c r="Z21" s="811">
        <v>5</v>
      </c>
      <c r="AA21" s="811">
        <v>10</v>
      </c>
      <c r="AB21" s="811">
        <v>2023</v>
      </c>
      <c r="AC21" s="59" t="s">
        <v>49</v>
      </c>
      <c r="AD21" s="811" t="s">
        <v>47</v>
      </c>
      <c r="AE21" s="811" t="s">
        <v>47</v>
      </c>
      <c r="AF21" s="811">
        <v>1</v>
      </c>
      <c r="AG21" s="483" t="s">
        <v>1806</v>
      </c>
      <c r="AH21" s="483" t="s">
        <v>1807</v>
      </c>
      <c r="AI21" s="483"/>
      <c r="AJ21" s="483" t="s">
        <v>1805</v>
      </c>
      <c r="AK21" s="826"/>
    </row>
    <row r="22" spans="1:37" s="421" customFormat="1" ht="14.25" customHeight="1">
      <c r="A22" s="56">
        <v>20</v>
      </c>
      <c r="B22" s="56" t="s">
        <v>2575</v>
      </c>
      <c r="C22" s="825" t="s">
        <v>125</v>
      </c>
      <c r="D22" s="825" t="s">
        <v>126</v>
      </c>
      <c r="E22" s="852" t="s">
        <v>126</v>
      </c>
      <c r="F22" s="825">
        <v>975252738</v>
      </c>
      <c r="G22" s="828" t="str">
        <f t="shared" si="0"/>
        <v>053DUROFRV</v>
      </c>
      <c r="H22" s="825" t="s">
        <v>594</v>
      </c>
      <c r="I22" s="825" t="s">
        <v>354</v>
      </c>
      <c r="J22" s="825" t="s">
        <v>1811</v>
      </c>
      <c r="K22" s="825" t="s">
        <v>1812</v>
      </c>
      <c r="L22" s="59" t="str">
        <f t="shared" si="1"/>
        <v>DURAN ROJAS FRAYSMAR YELIANA</v>
      </c>
      <c r="M22" s="483" t="s">
        <v>4809</v>
      </c>
      <c r="N22" s="834" t="s">
        <v>56</v>
      </c>
      <c r="O22" s="256" t="s">
        <v>111</v>
      </c>
      <c r="P22" s="15" t="s">
        <v>112</v>
      </c>
      <c r="Q22" s="835" t="s">
        <v>327</v>
      </c>
      <c r="R22" s="830">
        <v>38429</v>
      </c>
      <c r="S22" s="831">
        <v>18</v>
      </c>
      <c r="T22" s="637">
        <v>3</v>
      </c>
      <c r="U22" s="637">
        <v>2005</v>
      </c>
      <c r="V22" s="482">
        <f t="shared" ca="1" si="2"/>
        <v>19</v>
      </c>
      <c r="W22" s="58" t="s">
        <v>47</v>
      </c>
      <c r="X22" s="832" t="s">
        <v>47</v>
      </c>
      <c r="Y22" s="483" t="s">
        <v>672</v>
      </c>
      <c r="Z22" s="811">
        <v>9</v>
      </c>
      <c r="AA22" s="811">
        <v>10</v>
      </c>
      <c r="AB22" s="811">
        <v>2023</v>
      </c>
      <c r="AC22" s="59" t="s">
        <v>49</v>
      </c>
      <c r="AD22" s="811" t="s">
        <v>47</v>
      </c>
      <c r="AE22" s="811" t="s">
        <v>47</v>
      </c>
      <c r="AF22" s="811">
        <v>0</v>
      </c>
      <c r="AG22" s="483" t="s">
        <v>1803</v>
      </c>
      <c r="AH22" s="483" t="s">
        <v>1807</v>
      </c>
      <c r="AI22" s="483"/>
      <c r="AJ22" s="483" t="s">
        <v>1805</v>
      </c>
      <c r="AK22" s="826"/>
    </row>
    <row r="23" spans="1:37" s="421" customFormat="1" ht="14.25" customHeight="1">
      <c r="A23" s="637">
        <v>21</v>
      </c>
      <c r="B23" s="56" t="s">
        <v>2575</v>
      </c>
      <c r="C23" s="825" t="s">
        <v>32</v>
      </c>
      <c r="D23" s="825" t="s">
        <v>32</v>
      </c>
      <c r="E23" s="825" t="s">
        <v>132</v>
      </c>
      <c r="F23" s="825">
        <v>904988747</v>
      </c>
      <c r="G23" s="828" t="str">
        <f t="shared" si="0"/>
        <v>016SAVIWLV</v>
      </c>
      <c r="H23" s="825" t="s">
        <v>1349</v>
      </c>
      <c r="I23" s="825" t="s">
        <v>1189</v>
      </c>
      <c r="J23" s="825" t="s">
        <v>1538</v>
      </c>
      <c r="K23" s="825" t="s">
        <v>1539</v>
      </c>
      <c r="L23" s="59" t="str">
        <f t="shared" si="1"/>
        <v>SANCHEZ VILLANUEVA WLAYLIN ISMAR</v>
      </c>
      <c r="M23" s="483" t="s">
        <v>4809</v>
      </c>
      <c r="N23" s="834" t="s">
        <v>56</v>
      </c>
      <c r="O23" s="836" t="s">
        <v>57</v>
      </c>
      <c r="P23" s="483" t="s">
        <v>327</v>
      </c>
      <c r="Q23" s="835" t="s">
        <v>327</v>
      </c>
      <c r="R23" s="830">
        <v>37047</v>
      </c>
      <c r="S23" s="831">
        <v>5</v>
      </c>
      <c r="T23" s="637">
        <v>6</v>
      </c>
      <c r="U23" s="637">
        <v>2001</v>
      </c>
      <c r="V23" s="482">
        <f t="shared" ca="1" si="2"/>
        <v>22</v>
      </c>
      <c r="W23" s="58" t="s">
        <v>47</v>
      </c>
      <c r="X23" s="832" t="s">
        <v>47</v>
      </c>
      <c r="Y23" s="483" t="s">
        <v>672</v>
      </c>
      <c r="Z23" s="811">
        <v>9</v>
      </c>
      <c r="AA23" s="811">
        <v>10</v>
      </c>
      <c r="AB23" s="811">
        <v>2023</v>
      </c>
      <c r="AC23" s="59" t="s">
        <v>49</v>
      </c>
      <c r="AD23" s="811" t="s">
        <v>47</v>
      </c>
      <c r="AE23" s="811" t="s">
        <v>47</v>
      </c>
      <c r="AF23" s="811">
        <v>1</v>
      </c>
      <c r="AG23" s="483" t="s">
        <v>1806</v>
      </c>
      <c r="AH23" s="483" t="s">
        <v>1804</v>
      </c>
      <c r="AI23" s="483"/>
      <c r="AJ23" s="483" t="s">
        <v>1805</v>
      </c>
      <c r="AK23" s="826"/>
    </row>
    <row r="24" spans="1:37" s="421" customFormat="1" ht="14.25" customHeight="1">
      <c r="A24" s="56">
        <v>22</v>
      </c>
      <c r="B24" s="56" t="s">
        <v>2575</v>
      </c>
      <c r="C24" s="825" t="s">
        <v>32</v>
      </c>
      <c r="D24" s="825" t="s">
        <v>32</v>
      </c>
      <c r="E24" s="853" t="s">
        <v>2048</v>
      </c>
      <c r="F24" s="825">
        <v>922449689</v>
      </c>
      <c r="G24" s="828" t="str">
        <f t="shared" si="0"/>
        <v>0410VEPAXAV</v>
      </c>
      <c r="H24" s="825" t="s">
        <v>1813</v>
      </c>
      <c r="I24" s="825" t="s">
        <v>1759</v>
      </c>
      <c r="J24" s="825" t="s">
        <v>1814</v>
      </c>
      <c r="K24" s="825" t="s">
        <v>622</v>
      </c>
      <c r="L24" s="59" t="str">
        <f t="shared" si="1"/>
        <v>VERDE PALMA XANDRA PAOLA</v>
      </c>
      <c r="M24" s="483" t="s">
        <v>4809</v>
      </c>
      <c r="N24" s="834" t="s">
        <v>56</v>
      </c>
      <c r="O24" s="501" t="s">
        <v>42</v>
      </c>
      <c r="P24" s="483" t="s">
        <v>42</v>
      </c>
      <c r="Q24" s="835" t="s">
        <v>327</v>
      </c>
      <c r="R24" s="830">
        <v>38281</v>
      </c>
      <c r="S24" s="831">
        <v>21</v>
      </c>
      <c r="T24" s="637">
        <v>10</v>
      </c>
      <c r="U24" s="637">
        <v>2004</v>
      </c>
      <c r="V24" s="482">
        <f t="shared" ca="1" si="2"/>
        <v>19</v>
      </c>
      <c r="W24" s="58" t="s">
        <v>47</v>
      </c>
      <c r="X24" s="832" t="s">
        <v>47</v>
      </c>
      <c r="Y24" s="483" t="s">
        <v>672</v>
      </c>
      <c r="Z24" s="811">
        <v>11</v>
      </c>
      <c r="AA24" s="811">
        <v>10</v>
      </c>
      <c r="AB24" s="811">
        <v>2023</v>
      </c>
      <c r="AC24" s="59" t="s">
        <v>49</v>
      </c>
      <c r="AD24" s="811" t="s">
        <v>47</v>
      </c>
      <c r="AE24" s="811" t="s">
        <v>47</v>
      </c>
      <c r="AF24" s="811">
        <v>1</v>
      </c>
      <c r="AG24" s="483" t="s">
        <v>1803</v>
      </c>
      <c r="AH24" s="483" t="s">
        <v>1807</v>
      </c>
      <c r="AI24" s="483"/>
      <c r="AJ24" s="483" t="s">
        <v>1805</v>
      </c>
      <c r="AK24" s="826"/>
    </row>
    <row r="25" spans="1:37" s="421" customFormat="1" ht="14.25" customHeight="1">
      <c r="A25" s="637">
        <v>23</v>
      </c>
      <c r="B25" s="56" t="s">
        <v>2575</v>
      </c>
      <c r="C25" s="825" t="s">
        <v>32</v>
      </c>
      <c r="D25" s="825" t="s">
        <v>32</v>
      </c>
      <c r="E25" s="853" t="s">
        <v>2048</v>
      </c>
      <c r="F25" s="825">
        <v>916974327</v>
      </c>
      <c r="G25" s="828" t="str">
        <f t="shared" si="0"/>
        <v>013GOMEMAV</v>
      </c>
      <c r="H25" s="825" t="s">
        <v>234</v>
      </c>
      <c r="I25" s="825" t="s">
        <v>175</v>
      </c>
      <c r="J25" s="825" t="s">
        <v>1815</v>
      </c>
      <c r="K25" s="825" t="s">
        <v>915</v>
      </c>
      <c r="L25" s="59" t="str">
        <f t="shared" si="1"/>
        <v>GONZALEZ MENDOZA MARILYN ESTEFANI</v>
      </c>
      <c r="M25" s="483" t="s">
        <v>4809</v>
      </c>
      <c r="N25" s="834" t="s">
        <v>56</v>
      </c>
      <c r="O25" s="501" t="s">
        <v>42</v>
      </c>
      <c r="P25" s="483" t="s">
        <v>42</v>
      </c>
      <c r="Q25" s="835" t="s">
        <v>327</v>
      </c>
      <c r="R25" s="830">
        <v>36956</v>
      </c>
      <c r="S25" s="831">
        <v>6</v>
      </c>
      <c r="T25" s="637">
        <v>3</v>
      </c>
      <c r="U25" s="637">
        <v>2001</v>
      </c>
      <c r="V25" s="482">
        <f t="shared" ca="1" si="2"/>
        <v>23</v>
      </c>
      <c r="W25" s="58" t="s">
        <v>47</v>
      </c>
      <c r="X25" s="832" t="s">
        <v>47</v>
      </c>
      <c r="Y25" s="483" t="s">
        <v>672</v>
      </c>
      <c r="Z25" s="811">
        <v>11</v>
      </c>
      <c r="AA25" s="811">
        <v>10</v>
      </c>
      <c r="AB25" s="811">
        <v>2023</v>
      </c>
      <c r="AC25" s="59" t="s">
        <v>49</v>
      </c>
      <c r="AD25" s="811" t="s">
        <v>47</v>
      </c>
      <c r="AE25" s="811" t="s">
        <v>47</v>
      </c>
      <c r="AF25" s="811">
        <v>1</v>
      </c>
      <c r="AG25" s="483" t="s">
        <v>1803</v>
      </c>
      <c r="AH25" s="483" t="s">
        <v>1860</v>
      </c>
      <c r="AI25" s="483"/>
      <c r="AJ25" s="483" t="s">
        <v>1805</v>
      </c>
      <c r="AK25" s="826"/>
    </row>
    <row r="26" spans="1:37" s="421" customFormat="1" ht="14.25" customHeight="1">
      <c r="A26" s="56">
        <v>24</v>
      </c>
      <c r="B26" s="56" t="s">
        <v>2575</v>
      </c>
      <c r="C26" s="825" t="s">
        <v>32</v>
      </c>
      <c r="D26" s="825" t="s">
        <v>32</v>
      </c>
      <c r="E26" s="825" t="s">
        <v>60</v>
      </c>
      <c r="F26" s="825">
        <v>964927676</v>
      </c>
      <c r="G26" s="828" t="str">
        <f t="shared" si="0"/>
        <v>992GRBAMIV</v>
      </c>
      <c r="H26" s="825" t="s">
        <v>1816</v>
      </c>
      <c r="I26" s="825" t="s">
        <v>1817</v>
      </c>
      <c r="J26" s="825" t="s">
        <v>801</v>
      </c>
      <c r="K26" s="825" t="s">
        <v>1818</v>
      </c>
      <c r="L26" s="59" t="str">
        <f t="shared" si="1"/>
        <v>GRATEROL BAUDINO MICHEL GREILIMILEHT</v>
      </c>
      <c r="M26" s="483" t="s">
        <v>4809</v>
      </c>
      <c r="N26" s="834" t="s">
        <v>56</v>
      </c>
      <c r="O26" s="501" t="s">
        <v>42</v>
      </c>
      <c r="P26" s="483" t="s">
        <v>42</v>
      </c>
      <c r="Q26" s="835" t="s">
        <v>327</v>
      </c>
      <c r="R26" s="830">
        <v>36213</v>
      </c>
      <c r="S26" s="831">
        <v>22</v>
      </c>
      <c r="T26" s="637">
        <v>2</v>
      </c>
      <c r="U26" s="637">
        <v>1999</v>
      </c>
      <c r="V26" s="482">
        <f t="shared" ca="1" si="2"/>
        <v>25</v>
      </c>
      <c r="W26" s="58" t="s">
        <v>47</v>
      </c>
      <c r="X26" s="832" t="s">
        <v>47</v>
      </c>
      <c r="Y26" s="483" t="s">
        <v>672</v>
      </c>
      <c r="Z26" s="811">
        <v>12</v>
      </c>
      <c r="AA26" s="811">
        <v>10</v>
      </c>
      <c r="AB26" s="811">
        <v>2023</v>
      </c>
      <c r="AC26" s="59" t="s">
        <v>49</v>
      </c>
      <c r="AD26" s="811" t="s">
        <v>47</v>
      </c>
      <c r="AE26" s="811" t="s">
        <v>47</v>
      </c>
      <c r="AF26" s="811">
        <v>1</v>
      </c>
      <c r="AG26" s="483" t="s">
        <v>1806</v>
      </c>
      <c r="AH26" s="483" t="s">
        <v>1807</v>
      </c>
      <c r="AI26" s="483"/>
      <c r="AJ26" s="483" t="s">
        <v>1805</v>
      </c>
      <c r="AK26" s="826"/>
    </row>
    <row r="27" spans="1:37" s="421" customFormat="1" ht="14.25" customHeight="1">
      <c r="A27" s="637">
        <v>25</v>
      </c>
      <c r="B27" s="56" t="s">
        <v>2575</v>
      </c>
      <c r="C27" s="825" t="s">
        <v>125</v>
      </c>
      <c r="D27" s="825" t="s">
        <v>126</v>
      </c>
      <c r="E27" s="483" t="s">
        <v>484</v>
      </c>
      <c r="F27" s="825">
        <v>962009177</v>
      </c>
      <c r="G27" s="828" t="str">
        <f t="shared" si="0"/>
        <v>998URURAUV</v>
      </c>
      <c r="H27" s="825" t="s">
        <v>473</v>
      </c>
      <c r="I27" s="825" t="s">
        <v>473</v>
      </c>
      <c r="J27" s="825" t="s">
        <v>879</v>
      </c>
      <c r="K27" s="825" t="s">
        <v>1819</v>
      </c>
      <c r="L27" s="59" t="str">
        <f t="shared" si="1"/>
        <v>URBINA URBINA AURISMAR SINAI</v>
      </c>
      <c r="M27" s="483" t="s">
        <v>4809</v>
      </c>
      <c r="N27" s="834" t="s">
        <v>56</v>
      </c>
      <c r="O27" s="836" t="s">
        <v>57</v>
      </c>
      <c r="P27" s="483" t="s">
        <v>327</v>
      </c>
      <c r="Q27" s="835" t="s">
        <v>327</v>
      </c>
      <c r="R27" s="830">
        <v>36389</v>
      </c>
      <c r="S27" s="831">
        <v>17</v>
      </c>
      <c r="T27" s="637">
        <v>8</v>
      </c>
      <c r="U27" s="637">
        <v>1999</v>
      </c>
      <c r="V27" s="482">
        <f t="shared" ca="1" si="2"/>
        <v>24</v>
      </c>
      <c r="W27" s="58" t="s">
        <v>47</v>
      </c>
      <c r="X27" s="832" t="s">
        <v>47</v>
      </c>
      <c r="Y27" s="483" t="s">
        <v>246</v>
      </c>
      <c r="Z27" s="811">
        <v>13</v>
      </c>
      <c r="AA27" s="811">
        <v>10</v>
      </c>
      <c r="AB27" s="811">
        <v>2023</v>
      </c>
      <c r="AC27" s="59" t="s">
        <v>49</v>
      </c>
      <c r="AD27" s="811" t="s">
        <v>47</v>
      </c>
      <c r="AE27" s="811" t="s">
        <v>47</v>
      </c>
      <c r="AF27" s="811">
        <v>1</v>
      </c>
      <c r="AG27" s="483" t="s">
        <v>1803</v>
      </c>
      <c r="AH27" s="483" t="s">
        <v>1861</v>
      </c>
      <c r="AI27" s="483"/>
      <c r="AJ27" s="483" t="s">
        <v>1805</v>
      </c>
      <c r="AK27" s="826"/>
    </row>
    <row r="28" spans="1:37" s="421" customFormat="1" ht="14.25" customHeight="1">
      <c r="A28" s="56">
        <v>26</v>
      </c>
      <c r="B28" s="56" t="s">
        <v>2575</v>
      </c>
      <c r="C28" s="825" t="s">
        <v>125</v>
      </c>
      <c r="D28" s="825" t="s">
        <v>126</v>
      </c>
      <c r="E28" s="825" t="s">
        <v>484</v>
      </c>
      <c r="F28" s="825">
        <v>962009177</v>
      </c>
      <c r="G28" s="828" t="str">
        <f t="shared" si="0"/>
        <v>045BRGAFRV</v>
      </c>
      <c r="H28" s="825" t="s">
        <v>358</v>
      </c>
      <c r="I28" s="825" t="s">
        <v>1820</v>
      </c>
      <c r="J28" s="825" t="s">
        <v>1821</v>
      </c>
      <c r="K28" s="825" t="s">
        <v>1822</v>
      </c>
      <c r="L28" s="59" t="str">
        <f t="shared" si="1"/>
        <v>BRICEÑO GARCÍA FRANYER MOISÉS</v>
      </c>
      <c r="M28" s="483" t="s">
        <v>4808</v>
      </c>
      <c r="N28" s="834" t="s">
        <v>56</v>
      </c>
      <c r="O28" s="836" t="s">
        <v>57</v>
      </c>
      <c r="P28" s="825" t="s">
        <v>327</v>
      </c>
      <c r="Q28" s="835" t="s">
        <v>327</v>
      </c>
      <c r="R28" s="830">
        <v>38116</v>
      </c>
      <c r="S28" s="831">
        <v>9</v>
      </c>
      <c r="T28" s="637">
        <v>5</v>
      </c>
      <c r="U28" s="637">
        <v>2004</v>
      </c>
      <c r="V28" s="482">
        <f t="shared" ca="1" si="2"/>
        <v>19</v>
      </c>
      <c r="W28" s="58" t="s">
        <v>47</v>
      </c>
      <c r="X28" s="832" t="s">
        <v>47</v>
      </c>
      <c r="Y28" s="483" t="s">
        <v>246</v>
      </c>
      <c r="Z28" s="811">
        <v>13</v>
      </c>
      <c r="AA28" s="811">
        <v>10</v>
      </c>
      <c r="AB28" s="811">
        <v>2023</v>
      </c>
      <c r="AC28" s="59" t="s">
        <v>49</v>
      </c>
      <c r="AD28" s="811" t="s">
        <v>47</v>
      </c>
      <c r="AE28" s="811" t="s">
        <v>47</v>
      </c>
      <c r="AF28" s="811">
        <v>1</v>
      </c>
      <c r="AG28" s="483" t="s">
        <v>1806</v>
      </c>
      <c r="AH28" s="483" t="s">
        <v>1807</v>
      </c>
      <c r="AI28" s="483"/>
      <c r="AJ28" s="483" t="s">
        <v>1805</v>
      </c>
      <c r="AK28" s="826"/>
    </row>
    <row r="29" spans="1:37" s="421" customFormat="1" ht="14.25" customHeight="1">
      <c r="A29" s="637">
        <v>27</v>
      </c>
      <c r="B29" s="56" t="s">
        <v>2575</v>
      </c>
      <c r="C29" s="81" t="s">
        <v>125</v>
      </c>
      <c r="D29" s="81" t="s">
        <v>126</v>
      </c>
      <c r="E29" s="81" t="s">
        <v>1286</v>
      </c>
      <c r="F29" s="861" t="s">
        <v>2471</v>
      </c>
      <c r="G29" s="828" t="str">
        <f t="shared" si="0"/>
        <v>0510COAMANV</v>
      </c>
      <c r="H29" s="837" t="s">
        <v>478</v>
      </c>
      <c r="I29" s="861" t="s">
        <v>1823</v>
      </c>
      <c r="J29" s="861" t="s">
        <v>1824</v>
      </c>
      <c r="K29" s="861" t="s">
        <v>1825</v>
      </c>
      <c r="L29" s="59" t="str">
        <f t="shared" si="1"/>
        <v>COLMENAREZ AMAYA ANTONY DIOMAR</v>
      </c>
      <c r="M29" s="483" t="s">
        <v>4808</v>
      </c>
      <c r="N29" s="156" t="s">
        <v>56</v>
      </c>
      <c r="O29" s="836" t="s">
        <v>57</v>
      </c>
      <c r="P29" s="483" t="s">
        <v>86</v>
      </c>
      <c r="Q29" s="848">
        <v>31317465</v>
      </c>
      <c r="R29" s="849">
        <v>38639</v>
      </c>
      <c r="S29" s="831">
        <v>14</v>
      </c>
      <c r="T29" s="637">
        <v>10</v>
      </c>
      <c r="U29" s="637">
        <v>2005</v>
      </c>
      <c r="V29" s="482">
        <f t="shared" ca="1" si="2"/>
        <v>18</v>
      </c>
      <c r="W29" s="59" t="s">
        <v>47</v>
      </c>
      <c r="X29" s="832" t="s">
        <v>47</v>
      </c>
      <c r="Y29" s="483" t="s">
        <v>246</v>
      </c>
      <c r="Z29" s="811">
        <v>14</v>
      </c>
      <c r="AA29" s="811">
        <v>10</v>
      </c>
      <c r="AB29" s="811">
        <v>2023</v>
      </c>
      <c r="AC29" s="59" t="s">
        <v>49</v>
      </c>
      <c r="AD29" s="811" t="s">
        <v>47</v>
      </c>
      <c r="AE29" s="811" t="s">
        <v>47</v>
      </c>
      <c r="AF29" s="811">
        <v>1</v>
      </c>
      <c r="AG29" s="483" t="s">
        <v>1806</v>
      </c>
      <c r="AH29" s="483" t="s">
        <v>1807</v>
      </c>
      <c r="AI29" s="483"/>
      <c r="AJ29" s="483" t="s">
        <v>1808</v>
      </c>
      <c r="AK29" s="824" t="s">
        <v>2497</v>
      </c>
    </row>
    <row r="30" spans="1:37" s="421" customFormat="1" ht="14.25" customHeight="1">
      <c r="A30" s="56">
        <v>28</v>
      </c>
      <c r="B30" s="56" t="s">
        <v>2575</v>
      </c>
      <c r="C30" s="825" t="s">
        <v>125</v>
      </c>
      <c r="D30" s="825" t="s">
        <v>126</v>
      </c>
      <c r="E30" s="853" t="s">
        <v>126</v>
      </c>
      <c r="F30" s="825">
        <v>900108178</v>
      </c>
      <c r="G30" s="828" t="str">
        <f t="shared" si="0"/>
        <v>0510PICRNIV</v>
      </c>
      <c r="H30" s="825" t="s">
        <v>238</v>
      </c>
      <c r="I30" s="825" t="s">
        <v>1605</v>
      </c>
      <c r="J30" s="825" t="s">
        <v>1826</v>
      </c>
      <c r="K30" s="825" t="s">
        <v>1827</v>
      </c>
      <c r="L30" s="59" t="str">
        <f t="shared" si="1"/>
        <v>PIÑA CRUZ NICOLE ESLI ALFRESLIS</v>
      </c>
      <c r="M30" s="483" t="s">
        <v>4809</v>
      </c>
      <c r="N30" s="834" t="s">
        <v>56</v>
      </c>
      <c r="O30" s="836" t="s">
        <v>57</v>
      </c>
      <c r="P30" s="483" t="s">
        <v>327</v>
      </c>
      <c r="Q30" s="835" t="s">
        <v>327</v>
      </c>
      <c r="R30" s="830">
        <v>38651</v>
      </c>
      <c r="S30" s="831">
        <v>26</v>
      </c>
      <c r="T30" s="637">
        <v>10</v>
      </c>
      <c r="U30" s="637">
        <v>2005</v>
      </c>
      <c r="V30" s="482">
        <f t="shared" ca="1" si="2"/>
        <v>18</v>
      </c>
      <c r="W30" s="58" t="s">
        <v>47</v>
      </c>
      <c r="X30" s="832" t="s">
        <v>47</v>
      </c>
      <c r="Y30" s="483" t="s">
        <v>246</v>
      </c>
      <c r="Z30" s="811">
        <v>16</v>
      </c>
      <c r="AA30" s="811">
        <v>10</v>
      </c>
      <c r="AB30" s="811">
        <v>2023</v>
      </c>
      <c r="AC30" s="59" t="s">
        <v>49</v>
      </c>
      <c r="AD30" s="811" t="s">
        <v>47</v>
      </c>
      <c r="AE30" s="811" t="s">
        <v>47</v>
      </c>
      <c r="AF30" s="811">
        <v>0</v>
      </c>
      <c r="AG30" s="483" t="s">
        <v>1803</v>
      </c>
      <c r="AH30" s="483" t="s">
        <v>1807</v>
      </c>
      <c r="AI30" s="483"/>
      <c r="AJ30" s="483" t="s">
        <v>1805</v>
      </c>
    </row>
    <row r="31" spans="1:37" s="421" customFormat="1" ht="14.25" customHeight="1">
      <c r="A31" s="637">
        <v>29</v>
      </c>
      <c r="B31" s="56" t="s">
        <v>2575</v>
      </c>
      <c r="C31" s="825" t="s">
        <v>125</v>
      </c>
      <c r="D31" s="825" t="s">
        <v>126</v>
      </c>
      <c r="E31" s="825" t="s">
        <v>146</v>
      </c>
      <c r="F31" s="825">
        <v>968009325</v>
      </c>
      <c r="G31" s="828" t="str">
        <f t="shared" si="0"/>
        <v>9912ANCAZOV</v>
      </c>
      <c r="H31" s="825" t="s">
        <v>1828</v>
      </c>
      <c r="I31" s="825" t="s">
        <v>1731</v>
      </c>
      <c r="J31" s="825" t="s">
        <v>1829</v>
      </c>
      <c r="K31" s="825" t="s">
        <v>1830</v>
      </c>
      <c r="L31" s="59" t="str">
        <f t="shared" si="1"/>
        <v>ANDUZ CABRERA ZORELY DEGLYS ALEXANDER</v>
      </c>
      <c r="M31" s="483" t="s">
        <v>4809</v>
      </c>
      <c r="N31" s="834" t="s">
        <v>56</v>
      </c>
      <c r="O31" s="836" t="s">
        <v>57</v>
      </c>
      <c r="P31" s="483" t="s">
        <v>327</v>
      </c>
      <c r="Q31" s="835" t="s">
        <v>327</v>
      </c>
      <c r="R31" s="830">
        <v>36513</v>
      </c>
      <c r="S31" s="831">
        <v>19</v>
      </c>
      <c r="T31" s="637">
        <v>12</v>
      </c>
      <c r="U31" s="637">
        <v>1999</v>
      </c>
      <c r="V31" s="482">
        <f t="shared" ca="1" si="2"/>
        <v>24</v>
      </c>
      <c r="W31" s="58" t="s">
        <v>47</v>
      </c>
      <c r="X31" s="832" t="s">
        <v>47</v>
      </c>
      <c r="Y31" s="483" t="s">
        <v>246</v>
      </c>
      <c r="Z31" s="811">
        <v>17</v>
      </c>
      <c r="AA31" s="811">
        <v>10</v>
      </c>
      <c r="AB31" s="811">
        <v>2023</v>
      </c>
      <c r="AC31" s="59" t="s">
        <v>49</v>
      </c>
      <c r="AD31" s="811" t="s">
        <v>47</v>
      </c>
      <c r="AE31" s="811" t="s">
        <v>47</v>
      </c>
      <c r="AF31" s="811">
        <v>0</v>
      </c>
      <c r="AG31" s="483" t="s">
        <v>1803</v>
      </c>
      <c r="AH31" s="483" t="s">
        <v>1807</v>
      </c>
      <c r="AI31" s="483"/>
      <c r="AJ31" s="483" t="s">
        <v>1805</v>
      </c>
      <c r="AK31" s="826"/>
    </row>
    <row r="32" spans="1:37" s="421" customFormat="1" ht="14.25" customHeight="1">
      <c r="A32" s="56">
        <v>30</v>
      </c>
      <c r="B32" s="56" t="s">
        <v>2575</v>
      </c>
      <c r="C32" s="825" t="s">
        <v>125</v>
      </c>
      <c r="D32" s="825" t="s">
        <v>126</v>
      </c>
      <c r="E32" s="853" t="s">
        <v>126</v>
      </c>
      <c r="F32" s="825">
        <v>950453493</v>
      </c>
      <c r="G32" s="828" t="str">
        <f t="shared" si="0"/>
        <v>026BLMALUV</v>
      </c>
      <c r="H32" s="825" t="s">
        <v>321</v>
      </c>
      <c r="I32" s="825" t="s">
        <v>1017</v>
      </c>
      <c r="J32" s="825" t="s">
        <v>633</v>
      </c>
      <c r="K32" s="825" t="s">
        <v>1831</v>
      </c>
      <c r="L32" s="59" t="str">
        <f t="shared" si="1"/>
        <v>BLANCO MARCANO LUIS ALFREDO</v>
      </c>
      <c r="M32" s="483" t="s">
        <v>4808</v>
      </c>
      <c r="N32" s="834" t="s">
        <v>56</v>
      </c>
      <c r="O32" s="501" t="s">
        <v>42</v>
      </c>
      <c r="P32" s="825" t="s">
        <v>42</v>
      </c>
      <c r="Q32" s="835" t="s">
        <v>327</v>
      </c>
      <c r="R32" s="830">
        <v>37422</v>
      </c>
      <c r="S32" s="831">
        <v>15</v>
      </c>
      <c r="T32" s="637">
        <v>6</v>
      </c>
      <c r="U32" s="637">
        <v>2002</v>
      </c>
      <c r="V32" s="482">
        <f t="shared" ca="1" si="2"/>
        <v>21</v>
      </c>
      <c r="W32" s="58" t="s">
        <v>47</v>
      </c>
      <c r="X32" s="832" t="s">
        <v>47</v>
      </c>
      <c r="Y32" s="483" t="s">
        <v>246</v>
      </c>
      <c r="Z32" s="811">
        <v>18</v>
      </c>
      <c r="AA32" s="811">
        <v>10</v>
      </c>
      <c r="AB32" s="811">
        <v>2023</v>
      </c>
      <c r="AC32" s="59" t="s">
        <v>49</v>
      </c>
      <c r="AD32" s="811" t="s">
        <v>47</v>
      </c>
      <c r="AE32" s="811" t="s">
        <v>47</v>
      </c>
      <c r="AF32" s="811">
        <v>0</v>
      </c>
      <c r="AG32" s="483" t="s">
        <v>1803</v>
      </c>
      <c r="AH32" s="483" t="s">
        <v>1807</v>
      </c>
      <c r="AI32" s="483"/>
      <c r="AJ32" s="483" t="s">
        <v>1805</v>
      </c>
      <c r="AK32" s="826"/>
    </row>
    <row r="33" spans="1:37" s="421" customFormat="1" ht="14.25" customHeight="1">
      <c r="A33" s="637">
        <v>31</v>
      </c>
      <c r="B33" s="56" t="s">
        <v>2575</v>
      </c>
      <c r="C33" s="825" t="s">
        <v>125</v>
      </c>
      <c r="D33" s="825" t="s">
        <v>126</v>
      </c>
      <c r="E33" s="825" t="s">
        <v>294</v>
      </c>
      <c r="F33" s="825">
        <v>977765474</v>
      </c>
      <c r="G33" s="828" t="str">
        <f t="shared" si="0"/>
        <v>054FLLEALV</v>
      </c>
      <c r="H33" s="825" t="s">
        <v>37</v>
      </c>
      <c r="I33" s="825" t="s">
        <v>940</v>
      </c>
      <c r="J33" s="825" t="s">
        <v>1832</v>
      </c>
      <c r="K33" s="825" t="s">
        <v>1144</v>
      </c>
      <c r="L33" s="59" t="str">
        <f t="shared" si="1"/>
        <v>FLORES LEAL ALFREIDYS LISETH</v>
      </c>
      <c r="M33" s="483" t="s">
        <v>4809</v>
      </c>
      <c r="N33" s="834" t="s">
        <v>56</v>
      </c>
      <c r="O33" s="836" t="s">
        <v>57</v>
      </c>
      <c r="P33" s="825" t="s">
        <v>327</v>
      </c>
      <c r="Q33" s="835" t="s">
        <v>327</v>
      </c>
      <c r="R33" s="830">
        <v>38470</v>
      </c>
      <c r="S33" s="831">
        <v>28</v>
      </c>
      <c r="T33" s="637">
        <v>4</v>
      </c>
      <c r="U33" s="637">
        <v>2005</v>
      </c>
      <c r="V33" s="482">
        <f t="shared" ca="1" si="2"/>
        <v>18</v>
      </c>
      <c r="W33" s="58" t="s">
        <v>47</v>
      </c>
      <c r="X33" s="832" t="s">
        <v>47</v>
      </c>
      <c r="Y33" s="483" t="s">
        <v>246</v>
      </c>
      <c r="Z33" s="811">
        <v>23</v>
      </c>
      <c r="AA33" s="811">
        <v>10</v>
      </c>
      <c r="AB33" s="811">
        <v>2023</v>
      </c>
      <c r="AC33" s="59" t="s">
        <v>49</v>
      </c>
      <c r="AD33" s="811" t="s">
        <v>47</v>
      </c>
      <c r="AE33" s="811" t="s">
        <v>47</v>
      </c>
      <c r="AF33" s="811">
        <v>0</v>
      </c>
      <c r="AG33" s="483" t="s">
        <v>1806</v>
      </c>
      <c r="AH33" s="483" t="s">
        <v>1807</v>
      </c>
      <c r="AI33" s="483"/>
      <c r="AJ33" s="483" t="s">
        <v>1805</v>
      </c>
      <c r="AK33" s="826"/>
    </row>
    <row r="34" spans="1:37" s="421" customFormat="1" ht="14.25" customHeight="1">
      <c r="A34" s="56">
        <v>32</v>
      </c>
      <c r="B34" s="56" t="s">
        <v>2575</v>
      </c>
      <c r="C34" s="825" t="s">
        <v>32</v>
      </c>
      <c r="D34" s="825" t="s">
        <v>32</v>
      </c>
      <c r="E34" s="825" t="s">
        <v>60</v>
      </c>
      <c r="F34" s="825">
        <v>910637724</v>
      </c>
      <c r="G34" s="828" t="str">
        <f t="shared" si="0"/>
        <v>033PIALEDV</v>
      </c>
      <c r="H34" s="825" t="s">
        <v>238</v>
      </c>
      <c r="I34" s="825" t="s">
        <v>1833</v>
      </c>
      <c r="J34" s="825" t="s">
        <v>1834</v>
      </c>
      <c r="K34" s="825" t="s">
        <v>309</v>
      </c>
      <c r="L34" s="59" t="str">
        <f t="shared" si="1"/>
        <v>PIÑA ALASTRE EDWIN JOSE</v>
      </c>
      <c r="M34" s="483" t="s">
        <v>4808</v>
      </c>
      <c r="N34" s="834" t="s">
        <v>56</v>
      </c>
      <c r="O34" s="486" t="s">
        <v>57</v>
      </c>
      <c r="P34" s="825" t="s">
        <v>327</v>
      </c>
      <c r="Q34" s="835" t="s">
        <v>327</v>
      </c>
      <c r="R34" s="830">
        <v>37711</v>
      </c>
      <c r="S34" s="831">
        <v>31</v>
      </c>
      <c r="T34" s="637">
        <v>3</v>
      </c>
      <c r="U34" s="637">
        <v>2003</v>
      </c>
      <c r="V34" s="482">
        <f t="shared" ca="1" si="2"/>
        <v>20</v>
      </c>
      <c r="W34" s="58" t="s">
        <v>47</v>
      </c>
      <c r="X34" s="832" t="s">
        <v>47</v>
      </c>
      <c r="Y34" s="483" t="s">
        <v>672</v>
      </c>
      <c r="Z34" s="811">
        <v>18</v>
      </c>
      <c r="AA34" s="811">
        <v>10</v>
      </c>
      <c r="AB34" s="811">
        <v>2023</v>
      </c>
      <c r="AC34" s="59" t="s">
        <v>49</v>
      </c>
      <c r="AD34" s="811" t="s">
        <v>47</v>
      </c>
      <c r="AE34" s="811" t="s">
        <v>47</v>
      </c>
      <c r="AF34" s="811">
        <v>1</v>
      </c>
      <c r="AG34" s="483" t="s">
        <v>1803</v>
      </c>
      <c r="AH34" s="483" t="s">
        <v>1809</v>
      </c>
      <c r="AI34" s="483"/>
      <c r="AJ34" s="483" t="s">
        <v>1805</v>
      </c>
    </row>
    <row r="35" spans="1:37" s="421" customFormat="1" ht="14.25" customHeight="1">
      <c r="A35" s="637">
        <v>33</v>
      </c>
      <c r="B35" s="56" t="s">
        <v>2575</v>
      </c>
      <c r="C35" s="825" t="s">
        <v>32</v>
      </c>
      <c r="D35" s="825" t="s">
        <v>32</v>
      </c>
      <c r="E35" s="825" t="s">
        <v>335</v>
      </c>
      <c r="F35" s="825">
        <v>995781987</v>
      </c>
      <c r="G35" s="828" t="str">
        <f t="shared" ref="G35:G66" si="3">CONCATENATE(MID(U35,3,2),MID(T35,1,2),MID(H35,1,2),MID(I35,1,2),MID(J35,1,2),MID(N35,1,1))</f>
        <v>9812TAMOYUV</v>
      </c>
      <c r="H35" s="825" t="s">
        <v>1835</v>
      </c>
      <c r="I35" s="825" t="s">
        <v>1836</v>
      </c>
      <c r="J35" s="825" t="s">
        <v>1837</v>
      </c>
      <c r="K35" s="825" t="s">
        <v>622</v>
      </c>
      <c r="L35" s="59" t="str">
        <f t="shared" ref="L35:L66" si="4">H35&amp;" "&amp;I35&amp;" "&amp;J35&amp;" "&amp;K35</f>
        <v>TANCO MOSQUERA YUSMARYS PAOLA</v>
      </c>
      <c r="M35" s="483" t="s">
        <v>4809</v>
      </c>
      <c r="N35" s="834" t="s">
        <v>56</v>
      </c>
      <c r="O35" s="501" t="s">
        <v>42</v>
      </c>
      <c r="P35" s="825" t="s">
        <v>42</v>
      </c>
      <c r="Q35" s="835" t="s">
        <v>327</v>
      </c>
      <c r="R35" s="830">
        <v>36144</v>
      </c>
      <c r="S35" s="831">
        <v>15</v>
      </c>
      <c r="T35" s="637">
        <v>12</v>
      </c>
      <c r="U35" s="637">
        <v>1998</v>
      </c>
      <c r="V35" s="482">
        <f t="shared" ref="V35:V66" ca="1" si="5">DATEDIF(R35,TODAY(),"Y")</f>
        <v>25</v>
      </c>
      <c r="W35" s="58" t="s">
        <v>47</v>
      </c>
      <c r="X35" s="832" t="s">
        <v>47</v>
      </c>
      <c r="Y35" s="483" t="s">
        <v>672</v>
      </c>
      <c r="Z35" s="811">
        <v>23</v>
      </c>
      <c r="AA35" s="811">
        <v>10</v>
      </c>
      <c r="AB35" s="811">
        <v>2023</v>
      </c>
      <c r="AC35" s="59" t="s">
        <v>49</v>
      </c>
      <c r="AD35" s="811" t="s">
        <v>47</v>
      </c>
      <c r="AE35" s="811" t="s">
        <v>47</v>
      </c>
      <c r="AF35" s="811">
        <v>1</v>
      </c>
      <c r="AG35" s="483" t="s">
        <v>1806</v>
      </c>
      <c r="AH35" s="483" t="s">
        <v>1807</v>
      </c>
      <c r="AI35" s="483"/>
      <c r="AJ35" s="483" t="s">
        <v>1805</v>
      </c>
    </row>
    <row r="36" spans="1:37" s="421" customFormat="1" ht="14.25" customHeight="1">
      <c r="A36" s="56">
        <v>34</v>
      </c>
      <c r="B36" s="56" t="s">
        <v>2575</v>
      </c>
      <c r="C36" s="825" t="s">
        <v>32</v>
      </c>
      <c r="D36" s="825" t="s">
        <v>32</v>
      </c>
      <c r="E36" s="853" t="s">
        <v>2048</v>
      </c>
      <c r="F36" s="825">
        <v>917309018</v>
      </c>
      <c r="G36" s="828" t="str">
        <f t="shared" si="3"/>
        <v>034DAGODAV</v>
      </c>
      <c r="H36" s="825" t="s">
        <v>1838</v>
      </c>
      <c r="I36" s="825" t="s">
        <v>234</v>
      </c>
      <c r="J36" s="825" t="s">
        <v>246</v>
      </c>
      <c r="K36" s="825" t="s">
        <v>270</v>
      </c>
      <c r="L36" s="59" t="str">
        <f t="shared" si="4"/>
        <v>DAVILA GONZALEZ DANIELA ISABEL</v>
      </c>
      <c r="M36" s="483" t="s">
        <v>4809</v>
      </c>
      <c r="N36" s="834" t="s">
        <v>56</v>
      </c>
      <c r="O36" s="462" t="s">
        <v>42</v>
      </c>
      <c r="P36" s="483" t="s">
        <v>42</v>
      </c>
      <c r="Q36" s="835" t="s">
        <v>327</v>
      </c>
      <c r="R36" s="830">
        <v>37737</v>
      </c>
      <c r="S36" s="831">
        <v>26</v>
      </c>
      <c r="T36" s="637">
        <v>4</v>
      </c>
      <c r="U36" s="637">
        <v>2003</v>
      </c>
      <c r="V36" s="482">
        <f t="shared" ca="1" si="5"/>
        <v>20</v>
      </c>
      <c r="W36" s="58" t="s">
        <v>47</v>
      </c>
      <c r="X36" s="832" t="s">
        <v>47</v>
      </c>
      <c r="Y36" s="483" t="s">
        <v>672</v>
      </c>
      <c r="Z36" s="811">
        <v>23</v>
      </c>
      <c r="AA36" s="811">
        <v>10</v>
      </c>
      <c r="AB36" s="811">
        <v>2023</v>
      </c>
      <c r="AC36" s="59" t="s">
        <v>49</v>
      </c>
      <c r="AD36" s="811" t="s">
        <v>47</v>
      </c>
      <c r="AE36" s="811" t="s">
        <v>47</v>
      </c>
      <c r="AF36" s="811">
        <v>1</v>
      </c>
      <c r="AG36" s="483" t="s">
        <v>1803</v>
      </c>
      <c r="AH36" s="483" t="s">
        <v>1807</v>
      </c>
      <c r="AI36" s="483"/>
      <c r="AJ36" s="483" t="s">
        <v>1805</v>
      </c>
    </row>
    <row r="37" spans="1:37" s="421" customFormat="1" ht="14.25" customHeight="1">
      <c r="A37" s="637">
        <v>35</v>
      </c>
      <c r="B37" s="56" t="s">
        <v>2575</v>
      </c>
      <c r="C37" s="825" t="s">
        <v>32</v>
      </c>
      <c r="D37" s="825" t="s">
        <v>32</v>
      </c>
      <c r="E37" s="825" t="s">
        <v>193</v>
      </c>
      <c r="F37" s="468" t="s">
        <v>1839</v>
      </c>
      <c r="G37" s="828" t="str">
        <f t="shared" si="3"/>
        <v>991PIFLANV</v>
      </c>
      <c r="H37" s="825" t="s">
        <v>761</v>
      </c>
      <c r="I37" s="825" t="s">
        <v>37</v>
      </c>
      <c r="J37" s="825" t="s">
        <v>177</v>
      </c>
      <c r="K37" s="825" t="s">
        <v>55</v>
      </c>
      <c r="L37" s="59" t="str">
        <f t="shared" si="4"/>
        <v>PINTO FLORES ANDREINA ALEJANDRA</v>
      </c>
      <c r="M37" s="483" t="s">
        <v>4809</v>
      </c>
      <c r="N37" s="834" t="s">
        <v>56</v>
      </c>
      <c r="O37" s="836" t="s">
        <v>57</v>
      </c>
      <c r="P37" s="825" t="s">
        <v>327</v>
      </c>
      <c r="Q37" s="835" t="s">
        <v>327</v>
      </c>
      <c r="R37" s="830">
        <v>36181</v>
      </c>
      <c r="S37" s="831">
        <v>21</v>
      </c>
      <c r="T37" s="637">
        <v>1</v>
      </c>
      <c r="U37" s="637">
        <v>1999</v>
      </c>
      <c r="V37" s="482">
        <f t="shared" ca="1" si="5"/>
        <v>25</v>
      </c>
      <c r="W37" s="58" t="s">
        <v>47</v>
      </c>
      <c r="X37" s="832" t="s">
        <v>47</v>
      </c>
      <c r="Y37" s="483" t="s">
        <v>672</v>
      </c>
      <c r="Z37" s="811">
        <v>24</v>
      </c>
      <c r="AA37" s="811">
        <v>10</v>
      </c>
      <c r="AB37" s="811">
        <v>2023</v>
      </c>
      <c r="AC37" s="59" t="s">
        <v>49</v>
      </c>
      <c r="AD37" s="811" t="s">
        <v>47</v>
      </c>
      <c r="AE37" s="811" t="s">
        <v>47</v>
      </c>
      <c r="AF37" s="811">
        <v>1</v>
      </c>
      <c r="AG37" s="483" t="s">
        <v>1806</v>
      </c>
      <c r="AH37" s="483" t="s">
        <v>1807</v>
      </c>
      <c r="AI37" s="483"/>
      <c r="AJ37" s="483" t="s">
        <v>1805</v>
      </c>
    </row>
    <row r="38" spans="1:37" s="421" customFormat="1" ht="14.25" customHeight="1">
      <c r="A38" s="56">
        <v>36</v>
      </c>
      <c r="B38" s="56" t="s">
        <v>2575</v>
      </c>
      <c r="C38" s="825" t="s">
        <v>32</v>
      </c>
      <c r="D38" s="825" t="s">
        <v>32</v>
      </c>
      <c r="E38" s="825" t="s">
        <v>68</v>
      </c>
      <c r="F38" s="825">
        <v>917567728</v>
      </c>
      <c r="G38" s="828" t="str">
        <f t="shared" si="3"/>
        <v>9811LAPAMAV</v>
      </c>
      <c r="H38" s="825" t="s">
        <v>1840</v>
      </c>
      <c r="I38" s="825" t="s">
        <v>1288</v>
      </c>
      <c r="J38" s="825" t="s">
        <v>1841</v>
      </c>
      <c r="K38" s="825" t="s">
        <v>617</v>
      </c>
      <c r="L38" s="59" t="str">
        <f t="shared" si="4"/>
        <v>LAMUS PADILLA MARIELYS DAYANA</v>
      </c>
      <c r="M38" s="483" t="s">
        <v>4809</v>
      </c>
      <c r="N38" s="834" t="s">
        <v>56</v>
      </c>
      <c r="O38" s="256" t="s">
        <v>111</v>
      </c>
      <c r="P38" s="155" t="s">
        <v>112</v>
      </c>
      <c r="Q38" s="835" t="s">
        <v>327</v>
      </c>
      <c r="R38" s="830">
        <v>36106</v>
      </c>
      <c r="S38" s="831">
        <v>7</v>
      </c>
      <c r="T38" s="637">
        <v>11</v>
      </c>
      <c r="U38" s="637">
        <v>1998</v>
      </c>
      <c r="V38" s="482">
        <f t="shared" ca="1" si="5"/>
        <v>25</v>
      </c>
      <c r="W38" s="58" t="s">
        <v>47</v>
      </c>
      <c r="X38" s="832" t="s">
        <v>47</v>
      </c>
      <c r="Y38" s="483" t="s">
        <v>672</v>
      </c>
      <c r="Z38" s="811">
        <v>24</v>
      </c>
      <c r="AA38" s="811">
        <v>10</v>
      </c>
      <c r="AB38" s="811">
        <v>2023</v>
      </c>
      <c r="AC38" s="59" t="s">
        <v>49</v>
      </c>
      <c r="AD38" s="811" t="s">
        <v>47</v>
      </c>
      <c r="AE38" s="811" t="s">
        <v>47</v>
      </c>
      <c r="AF38" s="811">
        <v>1</v>
      </c>
      <c r="AG38" s="483" t="s">
        <v>1803</v>
      </c>
      <c r="AH38" s="483" t="s">
        <v>1807</v>
      </c>
      <c r="AI38" s="483"/>
      <c r="AJ38" s="483" t="s">
        <v>1805</v>
      </c>
    </row>
    <row r="39" spans="1:37" s="421" customFormat="1" ht="14.25" customHeight="1">
      <c r="A39" s="637">
        <v>37</v>
      </c>
      <c r="B39" s="56" t="s">
        <v>2575</v>
      </c>
      <c r="C39" s="825" t="s">
        <v>125</v>
      </c>
      <c r="D39" s="825" t="s">
        <v>126</v>
      </c>
      <c r="E39" s="825" t="s">
        <v>146</v>
      </c>
      <c r="F39" s="825">
        <v>968009325</v>
      </c>
      <c r="G39" s="828" t="str">
        <f t="shared" si="3"/>
        <v>047LUBAROV</v>
      </c>
      <c r="H39" s="825" t="s">
        <v>995</v>
      </c>
      <c r="I39" s="825" t="s">
        <v>243</v>
      </c>
      <c r="J39" s="825" t="s">
        <v>1842</v>
      </c>
      <c r="K39" s="825" t="s">
        <v>1843</v>
      </c>
      <c r="L39" s="59" t="str">
        <f t="shared" si="4"/>
        <v>LUNA BALZA ROLANDO JESÚS</v>
      </c>
      <c r="M39" s="483" t="s">
        <v>4808</v>
      </c>
      <c r="N39" s="834" t="s">
        <v>56</v>
      </c>
      <c r="O39" s="501" t="s">
        <v>42</v>
      </c>
      <c r="P39" s="825" t="s">
        <v>42</v>
      </c>
      <c r="Q39" s="835" t="s">
        <v>327</v>
      </c>
      <c r="R39" s="830">
        <v>38185</v>
      </c>
      <c r="S39" s="831">
        <v>17</v>
      </c>
      <c r="T39" s="637">
        <v>7</v>
      </c>
      <c r="U39" s="637">
        <v>2004</v>
      </c>
      <c r="V39" s="482">
        <f t="shared" ca="1" si="5"/>
        <v>19</v>
      </c>
      <c r="W39" s="58" t="s">
        <v>47</v>
      </c>
      <c r="X39" s="832" t="s">
        <v>47</v>
      </c>
      <c r="Y39" s="483" t="s">
        <v>246</v>
      </c>
      <c r="Z39" s="811">
        <v>25</v>
      </c>
      <c r="AA39" s="811">
        <v>10</v>
      </c>
      <c r="AB39" s="811">
        <v>2023</v>
      </c>
      <c r="AC39" s="59" t="s">
        <v>49</v>
      </c>
      <c r="AD39" s="811" t="s">
        <v>47</v>
      </c>
      <c r="AE39" s="811" t="s">
        <v>1805</v>
      </c>
      <c r="AF39" s="811">
        <v>0</v>
      </c>
      <c r="AG39" s="483" t="s">
        <v>1803</v>
      </c>
      <c r="AH39" s="483" t="s">
        <v>1807</v>
      </c>
      <c r="AI39" s="483"/>
      <c r="AJ39" s="483" t="s">
        <v>1805</v>
      </c>
    </row>
    <row r="40" spans="1:37" s="421" customFormat="1" ht="14.25" customHeight="1">
      <c r="A40" s="56">
        <v>38</v>
      </c>
      <c r="B40" s="56" t="s">
        <v>2575</v>
      </c>
      <c r="C40" s="825" t="s">
        <v>125</v>
      </c>
      <c r="D40" s="825" t="s">
        <v>126</v>
      </c>
      <c r="E40" s="853" t="s">
        <v>126</v>
      </c>
      <c r="F40" s="825">
        <v>961137592</v>
      </c>
      <c r="G40" s="828" t="str">
        <f t="shared" si="3"/>
        <v>994ROLIORV</v>
      </c>
      <c r="H40" s="825" t="s">
        <v>338</v>
      </c>
      <c r="I40" s="483" t="s">
        <v>977</v>
      </c>
      <c r="J40" s="825" t="s">
        <v>166</v>
      </c>
      <c r="K40" s="825" t="s">
        <v>55</v>
      </c>
      <c r="L40" s="59" t="str">
        <f t="shared" si="4"/>
        <v>RODRIGUEZ LIZARDO ORIANA ALEJANDRA</v>
      </c>
      <c r="M40" s="483" t="s">
        <v>4809</v>
      </c>
      <c r="N40" s="834" t="s">
        <v>56</v>
      </c>
      <c r="O40" s="501" t="s">
        <v>42</v>
      </c>
      <c r="P40" s="825" t="s">
        <v>42</v>
      </c>
      <c r="Q40" s="835" t="s">
        <v>327</v>
      </c>
      <c r="R40" s="830">
        <v>36257</v>
      </c>
      <c r="S40" s="831">
        <v>7</v>
      </c>
      <c r="T40" s="637">
        <v>4</v>
      </c>
      <c r="U40" s="637">
        <v>1999</v>
      </c>
      <c r="V40" s="482">
        <f t="shared" ca="1" si="5"/>
        <v>24</v>
      </c>
      <c r="W40" s="58" t="s">
        <v>47</v>
      </c>
      <c r="X40" s="832" t="s">
        <v>47</v>
      </c>
      <c r="Y40" s="483" t="s">
        <v>246</v>
      </c>
      <c r="Z40" s="811">
        <v>25</v>
      </c>
      <c r="AA40" s="811">
        <v>10</v>
      </c>
      <c r="AB40" s="811">
        <v>2023</v>
      </c>
      <c r="AC40" s="59" t="s">
        <v>49</v>
      </c>
      <c r="AD40" s="811" t="s">
        <v>47</v>
      </c>
      <c r="AE40" s="811" t="s">
        <v>47</v>
      </c>
      <c r="AF40" s="811">
        <v>0</v>
      </c>
      <c r="AG40" s="483" t="s">
        <v>1803</v>
      </c>
      <c r="AH40" s="483" t="s">
        <v>1807</v>
      </c>
      <c r="AI40" s="483"/>
      <c r="AJ40" s="483" t="s">
        <v>1805</v>
      </c>
    </row>
    <row r="41" spans="1:37" s="421" customFormat="1" ht="14.25" customHeight="1">
      <c r="A41" s="637">
        <v>39</v>
      </c>
      <c r="B41" s="56" t="s">
        <v>2575</v>
      </c>
      <c r="C41" s="825" t="s">
        <v>32</v>
      </c>
      <c r="D41" s="825" t="s">
        <v>32</v>
      </c>
      <c r="E41" s="825" t="s">
        <v>132</v>
      </c>
      <c r="F41" s="825">
        <v>984741398</v>
      </c>
      <c r="G41" s="828" t="str">
        <f t="shared" si="3"/>
        <v>057GUDÍGRV</v>
      </c>
      <c r="H41" s="825" t="s">
        <v>275</v>
      </c>
      <c r="I41" s="825" t="s">
        <v>1844</v>
      </c>
      <c r="J41" s="825" t="s">
        <v>1845</v>
      </c>
      <c r="K41" s="825" t="s">
        <v>383</v>
      </c>
      <c r="L41" s="59" t="str">
        <f t="shared" si="4"/>
        <v>GUTIERREZ DÍAZ GREIBELIS CAROLINA</v>
      </c>
      <c r="M41" s="483" t="s">
        <v>4809</v>
      </c>
      <c r="N41" s="834" t="s">
        <v>56</v>
      </c>
      <c r="O41" s="836" t="s">
        <v>57</v>
      </c>
      <c r="P41" s="825" t="s">
        <v>327</v>
      </c>
      <c r="Q41" s="835" t="s">
        <v>327</v>
      </c>
      <c r="R41" s="830">
        <v>38552</v>
      </c>
      <c r="S41" s="831">
        <v>19</v>
      </c>
      <c r="T41" s="637">
        <v>7</v>
      </c>
      <c r="U41" s="637">
        <v>2005</v>
      </c>
      <c r="V41" s="482">
        <f t="shared" ca="1" si="5"/>
        <v>18</v>
      </c>
      <c r="W41" s="58" t="s">
        <v>47</v>
      </c>
      <c r="X41" s="832" t="s">
        <v>47</v>
      </c>
      <c r="Y41" s="483" t="s">
        <v>1507</v>
      </c>
      <c r="Z41" s="811">
        <v>24</v>
      </c>
      <c r="AA41" s="811">
        <v>10</v>
      </c>
      <c r="AB41" s="811">
        <v>2023</v>
      </c>
      <c r="AC41" s="59" t="s">
        <v>49</v>
      </c>
      <c r="AD41" s="811" t="s">
        <v>47</v>
      </c>
      <c r="AE41" s="811" t="s">
        <v>47</v>
      </c>
      <c r="AF41" s="811">
        <v>1</v>
      </c>
      <c r="AG41" s="483" t="s">
        <v>1806</v>
      </c>
      <c r="AH41" s="483" t="s">
        <v>1809</v>
      </c>
      <c r="AI41" s="483"/>
      <c r="AJ41" s="483" t="s">
        <v>1805</v>
      </c>
    </row>
    <row r="42" spans="1:37" s="421" customFormat="1" ht="14.25" customHeight="1">
      <c r="A42" s="56">
        <v>40</v>
      </c>
      <c r="B42" s="56" t="s">
        <v>2575</v>
      </c>
      <c r="C42" s="825" t="s">
        <v>32</v>
      </c>
      <c r="D42" s="825" t="s">
        <v>32</v>
      </c>
      <c r="E42" s="825" t="s">
        <v>335</v>
      </c>
      <c r="F42" s="825">
        <v>910499099</v>
      </c>
      <c r="G42" s="828" t="str">
        <f t="shared" si="3"/>
        <v>059RISIGIV</v>
      </c>
      <c r="H42" s="825" t="s">
        <v>1437</v>
      </c>
      <c r="I42" s="825" t="s">
        <v>996</v>
      </c>
      <c r="J42" s="825" t="s">
        <v>1846</v>
      </c>
      <c r="K42" s="825" t="s">
        <v>834</v>
      </c>
      <c r="L42" s="59" t="str">
        <f t="shared" si="4"/>
        <v>RIERA SILVA GISELLI NAZARETH</v>
      </c>
      <c r="M42" s="483" t="s">
        <v>4809</v>
      </c>
      <c r="N42" s="834" t="s">
        <v>56</v>
      </c>
      <c r="O42" s="501" t="s">
        <v>42</v>
      </c>
      <c r="P42" s="153" t="s">
        <v>42</v>
      </c>
      <c r="Q42" s="835" t="s">
        <v>327</v>
      </c>
      <c r="R42" s="830">
        <v>38610</v>
      </c>
      <c r="S42" s="831">
        <v>15</v>
      </c>
      <c r="T42" s="637">
        <v>9</v>
      </c>
      <c r="U42" s="637">
        <v>2005</v>
      </c>
      <c r="V42" s="482">
        <f t="shared" ca="1" si="5"/>
        <v>18</v>
      </c>
      <c r="W42" s="58" t="s">
        <v>47</v>
      </c>
      <c r="X42" s="832" t="s">
        <v>47</v>
      </c>
      <c r="Y42" s="483" t="s">
        <v>1507</v>
      </c>
      <c r="Z42" s="811">
        <v>23</v>
      </c>
      <c r="AA42" s="811">
        <v>10</v>
      </c>
      <c r="AB42" s="811">
        <v>2023</v>
      </c>
      <c r="AC42" s="59" t="s">
        <v>49</v>
      </c>
      <c r="AD42" s="811" t="s">
        <v>47</v>
      </c>
      <c r="AE42" s="811" t="s">
        <v>47</v>
      </c>
      <c r="AF42" s="811">
        <v>1</v>
      </c>
      <c r="AG42" s="483" t="s">
        <v>1803</v>
      </c>
      <c r="AH42" s="483" t="s">
        <v>1804</v>
      </c>
      <c r="AI42" s="483"/>
      <c r="AJ42" s="483" t="s">
        <v>1805</v>
      </c>
    </row>
    <row r="43" spans="1:37" s="421" customFormat="1" ht="14.25" customHeight="1">
      <c r="A43" s="637">
        <v>41</v>
      </c>
      <c r="B43" s="56" t="s">
        <v>2575</v>
      </c>
      <c r="C43" s="825" t="s">
        <v>32</v>
      </c>
      <c r="D43" s="825" t="s">
        <v>32</v>
      </c>
      <c r="E43" s="825" t="s">
        <v>99</v>
      </c>
      <c r="F43" s="825">
        <v>945950747</v>
      </c>
      <c r="G43" s="828" t="str">
        <f t="shared" si="3"/>
        <v>004PABRADV</v>
      </c>
      <c r="H43" s="825" t="s">
        <v>1301</v>
      </c>
      <c r="I43" s="825" t="s">
        <v>1762</v>
      </c>
      <c r="J43" s="825" t="s">
        <v>701</v>
      </c>
      <c r="K43" s="825" t="s">
        <v>383</v>
      </c>
      <c r="L43" s="59" t="str">
        <f t="shared" si="4"/>
        <v>PAREDES BRAVO ADRIANA CAROLINA</v>
      </c>
      <c r="M43" s="483" t="s">
        <v>4809</v>
      </c>
      <c r="N43" s="834" t="s">
        <v>56</v>
      </c>
      <c r="O43" s="501" t="s">
        <v>42</v>
      </c>
      <c r="P43" s="153" t="s">
        <v>42</v>
      </c>
      <c r="Q43" s="835" t="s">
        <v>327</v>
      </c>
      <c r="R43" s="830">
        <v>36641</v>
      </c>
      <c r="S43" s="831">
        <v>25</v>
      </c>
      <c r="T43" s="637">
        <v>4</v>
      </c>
      <c r="U43" s="637">
        <v>2000</v>
      </c>
      <c r="V43" s="482">
        <f t="shared" ca="1" si="5"/>
        <v>23</v>
      </c>
      <c r="W43" s="58" t="s">
        <v>47</v>
      </c>
      <c r="X43" s="832" t="s">
        <v>47</v>
      </c>
      <c r="Y43" s="483" t="s">
        <v>1507</v>
      </c>
      <c r="Z43" s="811">
        <v>23</v>
      </c>
      <c r="AA43" s="811">
        <v>10</v>
      </c>
      <c r="AB43" s="811">
        <v>2023</v>
      </c>
      <c r="AC43" s="59" t="s">
        <v>49</v>
      </c>
      <c r="AD43" s="811" t="s">
        <v>47</v>
      </c>
      <c r="AE43" s="811" t="s">
        <v>47</v>
      </c>
      <c r="AF43" s="811">
        <v>1</v>
      </c>
      <c r="AG43" s="483" t="s">
        <v>1803</v>
      </c>
      <c r="AH43" s="483" t="s">
        <v>1809</v>
      </c>
      <c r="AI43" s="483"/>
      <c r="AJ43" s="483" t="s">
        <v>1805</v>
      </c>
    </row>
    <row r="44" spans="1:37" s="421" customFormat="1" ht="14.25" customHeight="1">
      <c r="A44" s="56">
        <v>42</v>
      </c>
      <c r="B44" s="56" t="s">
        <v>2575</v>
      </c>
      <c r="C44" s="825" t="s">
        <v>32</v>
      </c>
      <c r="D44" s="825" t="s">
        <v>32</v>
      </c>
      <c r="E44" s="825" t="s">
        <v>99</v>
      </c>
      <c r="F44" s="825" t="s">
        <v>1847</v>
      </c>
      <c r="G44" s="828" t="str">
        <f t="shared" si="3"/>
        <v>029BUBEALV</v>
      </c>
      <c r="H44" s="825" t="s">
        <v>1848</v>
      </c>
      <c r="I44" s="825" t="s">
        <v>1849</v>
      </c>
      <c r="J44" s="825" t="s">
        <v>1850</v>
      </c>
      <c r="K44" s="825" t="s">
        <v>1851</v>
      </c>
      <c r="L44" s="59" t="str">
        <f t="shared" si="4"/>
        <v>BURNETT BECERRA ALANNIS VIVIAN</v>
      </c>
      <c r="M44" s="483" t="s">
        <v>4809</v>
      </c>
      <c r="N44" s="834" t="s">
        <v>56</v>
      </c>
      <c r="O44" s="836" t="s">
        <v>57</v>
      </c>
      <c r="P44" s="825" t="s">
        <v>327</v>
      </c>
      <c r="Q44" s="835" t="s">
        <v>327</v>
      </c>
      <c r="R44" s="830">
        <v>37506</v>
      </c>
      <c r="S44" s="831">
        <v>7</v>
      </c>
      <c r="T44" s="637">
        <v>9</v>
      </c>
      <c r="U44" s="637">
        <v>2002</v>
      </c>
      <c r="V44" s="482">
        <f t="shared" ca="1" si="5"/>
        <v>21</v>
      </c>
      <c r="W44" s="58" t="s">
        <v>47</v>
      </c>
      <c r="X44" s="832" t="s">
        <v>47</v>
      </c>
      <c r="Y44" s="483" t="s">
        <v>1507</v>
      </c>
      <c r="Z44" s="811">
        <v>27</v>
      </c>
      <c r="AA44" s="811">
        <v>10</v>
      </c>
      <c r="AB44" s="811">
        <v>2023</v>
      </c>
      <c r="AC44" s="59" t="s">
        <v>49</v>
      </c>
      <c r="AD44" s="811" t="s">
        <v>47</v>
      </c>
      <c r="AE44" s="811" t="s">
        <v>47</v>
      </c>
      <c r="AF44" s="811">
        <v>0</v>
      </c>
      <c r="AG44" s="483" t="s">
        <v>1803</v>
      </c>
      <c r="AH44" s="483" t="s">
        <v>1809</v>
      </c>
      <c r="AI44" s="483"/>
      <c r="AJ44" s="483" t="s">
        <v>1805</v>
      </c>
    </row>
    <row r="45" spans="1:37" s="421" customFormat="1" ht="14.25" customHeight="1">
      <c r="A45" s="637">
        <v>43</v>
      </c>
      <c r="B45" s="56" t="s">
        <v>2575</v>
      </c>
      <c r="C45" s="825" t="s">
        <v>32</v>
      </c>
      <c r="D45" s="825" t="s">
        <v>32</v>
      </c>
      <c r="E45" s="825" t="s">
        <v>91</v>
      </c>
      <c r="F45" s="468" t="s">
        <v>1852</v>
      </c>
      <c r="G45" s="828" t="str">
        <f t="shared" si="3"/>
        <v>029PECAELV</v>
      </c>
      <c r="H45" s="825" t="s">
        <v>83</v>
      </c>
      <c r="I45" s="825" t="s">
        <v>424</v>
      </c>
      <c r="J45" s="825" t="s">
        <v>1853</v>
      </c>
      <c r="K45" s="825" t="s">
        <v>690</v>
      </c>
      <c r="L45" s="59" t="str">
        <f t="shared" si="4"/>
        <v>PEREZ CASTILLO ELISMAR DE JESUS</v>
      </c>
      <c r="M45" s="483" t="s">
        <v>4809</v>
      </c>
      <c r="N45" s="834" t="s">
        <v>56</v>
      </c>
      <c r="O45" s="836" t="s">
        <v>57</v>
      </c>
      <c r="P45" s="825" t="s">
        <v>327</v>
      </c>
      <c r="Q45" s="835" t="s">
        <v>327</v>
      </c>
      <c r="R45" s="830">
        <v>37520</v>
      </c>
      <c r="S45" s="831">
        <v>21</v>
      </c>
      <c r="T45" s="637">
        <v>9</v>
      </c>
      <c r="U45" s="637">
        <v>2002</v>
      </c>
      <c r="V45" s="482">
        <f t="shared" ca="1" si="5"/>
        <v>21</v>
      </c>
      <c r="W45" s="58" t="s">
        <v>47</v>
      </c>
      <c r="X45" s="832" t="s">
        <v>47</v>
      </c>
      <c r="Y45" s="483" t="s">
        <v>1507</v>
      </c>
      <c r="Z45" s="811">
        <v>27</v>
      </c>
      <c r="AA45" s="811">
        <v>10</v>
      </c>
      <c r="AB45" s="811">
        <v>2023</v>
      </c>
      <c r="AC45" s="59" t="s">
        <v>49</v>
      </c>
      <c r="AD45" s="811" t="s">
        <v>47</v>
      </c>
      <c r="AE45" s="811" t="s">
        <v>47</v>
      </c>
      <c r="AF45" s="811">
        <v>0</v>
      </c>
      <c r="AG45" s="483" t="s">
        <v>1803</v>
      </c>
      <c r="AH45" s="483" t="s">
        <v>1809</v>
      </c>
      <c r="AI45" s="483"/>
      <c r="AJ45" s="483" t="s">
        <v>1805</v>
      </c>
    </row>
    <row r="46" spans="1:37" s="421" customFormat="1" ht="14.25" customHeight="1">
      <c r="A46" s="56">
        <v>44</v>
      </c>
      <c r="B46" s="56" t="s">
        <v>2575</v>
      </c>
      <c r="C46" s="825" t="s">
        <v>32</v>
      </c>
      <c r="D46" s="825" t="s">
        <v>32</v>
      </c>
      <c r="E46" s="825" t="s">
        <v>193</v>
      </c>
      <c r="F46" s="468" t="s">
        <v>1854</v>
      </c>
      <c r="G46" s="828" t="str">
        <f t="shared" si="3"/>
        <v>053FISAROV</v>
      </c>
      <c r="H46" s="825" t="s">
        <v>1855</v>
      </c>
      <c r="I46" s="825" t="s">
        <v>1349</v>
      </c>
      <c r="J46" s="825" t="s">
        <v>1856</v>
      </c>
      <c r="K46" s="825" t="s">
        <v>1826</v>
      </c>
      <c r="L46" s="59" t="str">
        <f t="shared" si="4"/>
        <v>FIGUEREDO SANCHEZ ROSBELIS NICOLE</v>
      </c>
      <c r="M46" s="483" t="s">
        <v>4809</v>
      </c>
      <c r="N46" s="834" t="s">
        <v>56</v>
      </c>
      <c r="O46" s="501" t="s">
        <v>42</v>
      </c>
      <c r="P46" s="58" t="s">
        <v>42</v>
      </c>
      <c r="Q46" s="835" t="s">
        <v>327</v>
      </c>
      <c r="R46" s="830">
        <v>38440</v>
      </c>
      <c r="S46" s="831">
        <v>29</v>
      </c>
      <c r="T46" s="637">
        <v>3</v>
      </c>
      <c r="U46" s="637">
        <v>2005</v>
      </c>
      <c r="V46" s="482">
        <f t="shared" ca="1" si="5"/>
        <v>18</v>
      </c>
      <c r="W46" s="58" t="s">
        <v>47</v>
      </c>
      <c r="X46" s="832" t="s">
        <v>47</v>
      </c>
      <c r="Y46" s="483" t="s">
        <v>1507</v>
      </c>
      <c r="Z46" s="811">
        <v>25</v>
      </c>
      <c r="AA46" s="811">
        <v>10</v>
      </c>
      <c r="AB46" s="811">
        <v>2023</v>
      </c>
      <c r="AC46" s="59" t="s">
        <v>49</v>
      </c>
      <c r="AD46" s="811" t="s">
        <v>47</v>
      </c>
      <c r="AE46" s="811" t="s">
        <v>47</v>
      </c>
      <c r="AF46" s="811">
        <v>1</v>
      </c>
      <c r="AG46" s="483" t="s">
        <v>1803</v>
      </c>
      <c r="AH46" s="483" t="s">
        <v>1809</v>
      </c>
      <c r="AI46" s="483"/>
      <c r="AJ46" s="483" t="s">
        <v>1805</v>
      </c>
    </row>
    <row r="47" spans="1:37" s="421" customFormat="1" ht="14.25" customHeight="1">
      <c r="A47" s="637">
        <v>45</v>
      </c>
      <c r="B47" s="56" t="s">
        <v>2575</v>
      </c>
      <c r="C47" s="825" t="s">
        <v>32</v>
      </c>
      <c r="D47" s="825" t="s">
        <v>32</v>
      </c>
      <c r="E47" s="825" t="s">
        <v>99</v>
      </c>
      <c r="F47" s="825" t="s">
        <v>1857</v>
      </c>
      <c r="G47" s="828" t="str">
        <f t="shared" si="3"/>
        <v>0111HEMIMEV</v>
      </c>
      <c r="H47" s="825" t="s">
        <v>486</v>
      </c>
      <c r="I47" s="825" t="s">
        <v>281</v>
      </c>
      <c r="J47" s="825" t="s">
        <v>1858</v>
      </c>
      <c r="K47" s="825" t="s">
        <v>1859</v>
      </c>
      <c r="L47" s="59" t="str">
        <f t="shared" si="4"/>
        <v>HERRERA MIJARES MELANIE NAYARITH</v>
      </c>
      <c r="M47" s="483" t="s">
        <v>4809</v>
      </c>
      <c r="N47" s="834" t="s">
        <v>56</v>
      </c>
      <c r="O47" s="501" t="s">
        <v>42</v>
      </c>
      <c r="P47" s="483" t="s">
        <v>42</v>
      </c>
      <c r="Q47" s="835" t="s">
        <v>327</v>
      </c>
      <c r="R47" s="830">
        <v>37224</v>
      </c>
      <c r="S47" s="831">
        <v>29</v>
      </c>
      <c r="T47" s="637">
        <v>11</v>
      </c>
      <c r="U47" s="637">
        <v>2001</v>
      </c>
      <c r="V47" s="482">
        <f t="shared" ca="1" si="5"/>
        <v>22</v>
      </c>
      <c r="W47" s="58" t="s">
        <v>47</v>
      </c>
      <c r="X47" s="832" t="s">
        <v>47</v>
      </c>
      <c r="Y47" s="483" t="s">
        <v>1507</v>
      </c>
      <c r="Z47" s="811">
        <v>27</v>
      </c>
      <c r="AA47" s="811">
        <v>10</v>
      </c>
      <c r="AB47" s="811">
        <v>2023</v>
      </c>
      <c r="AC47" s="59" t="s">
        <v>49</v>
      </c>
      <c r="AD47" s="811" t="s">
        <v>47</v>
      </c>
      <c r="AE47" s="811" t="s">
        <v>47</v>
      </c>
      <c r="AF47" s="811">
        <v>1</v>
      </c>
      <c r="AG47" s="483" t="s">
        <v>1803</v>
      </c>
      <c r="AH47" s="483" t="s">
        <v>1807</v>
      </c>
      <c r="AI47" s="483"/>
      <c r="AJ47" s="483" t="s">
        <v>1805</v>
      </c>
      <c r="AK47" s="152"/>
    </row>
    <row r="48" spans="1:37" s="421" customFormat="1" ht="14.25" customHeight="1">
      <c r="A48" s="56">
        <v>46</v>
      </c>
      <c r="B48" s="56" t="s">
        <v>6583</v>
      </c>
      <c r="C48" s="157" t="s">
        <v>125</v>
      </c>
      <c r="D48" s="81" t="s">
        <v>126</v>
      </c>
      <c r="E48" s="81" t="s">
        <v>453</v>
      </c>
      <c r="F48" s="837">
        <v>994112622</v>
      </c>
      <c r="G48" s="828" t="str">
        <f t="shared" si="3"/>
        <v>9912AGSIMAV</v>
      </c>
      <c r="H48" s="837" t="s">
        <v>1867</v>
      </c>
      <c r="I48" s="837" t="s">
        <v>1868</v>
      </c>
      <c r="J48" s="837" t="s">
        <v>84</v>
      </c>
      <c r="K48" s="837" t="s">
        <v>1869</v>
      </c>
      <c r="L48" s="59" t="str">
        <f t="shared" si="4"/>
        <v>AGRAS SINFUEGO MARIANA MARIBITH</v>
      </c>
      <c r="M48" s="483" t="s">
        <v>4809</v>
      </c>
      <c r="N48" s="156" t="s">
        <v>56</v>
      </c>
      <c r="O48" s="836" t="s">
        <v>57</v>
      </c>
      <c r="P48" s="825" t="s">
        <v>86</v>
      </c>
      <c r="Q48" s="838">
        <v>29575413</v>
      </c>
      <c r="R48" s="830">
        <v>36500</v>
      </c>
      <c r="S48" s="831">
        <v>6</v>
      </c>
      <c r="T48" s="637">
        <v>12</v>
      </c>
      <c r="U48" s="637">
        <v>1999</v>
      </c>
      <c r="V48" s="482">
        <f t="shared" ca="1" si="5"/>
        <v>24</v>
      </c>
      <c r="W48" s="59" t="s">
        <v>47</v>
      </c>
      <c r="X48" s="59" t="s">
        <v>47</v>
      </c>
      <c r="Y48" s="462" t="s">
        <v>246</v>
      </c>
      <c r="Z48" s="637">
        <v>28</v>
      </c>
      <c r="AA48" s="637">
        <v>11</v>
      </c>
      <c r="AB48" s="637">
        <v>2023</v>
      </c>
      <c r="AC48" s="59" t="s">
        <v>49</v>
      </c>
      <c r="AD48" s="811" t="s">
        <v>47</v>
      </c>
      <c r="AE48" s="811" t="s">
        <v>47</v>
      </c>
      <c r="AF48" s="56">
        <v>0</v>
      </c>
      <c r="AG48" s="462" t="s">
        <v>1806</v>
      </c>
      <c r="AH48" s="462" t="s">
        <v>1870</v>
      </c>
      <c r="AI48" s="462"/>
      <c r="AJ48" s="462" t="s">
        <v>1805</v>
      </c>
      <c r="AK48" s="827"/>
    </row>
    <row r="49" spans="1:37" s="421" customFormat="1" ht="14.25" customHeight="1">
      <c r="A49" s="637">
        <v>47</v>
      </c>
      <c r="B49" s="56" t="s">
        <v>6583</v>
      </c>
      <c r="C49" s="840" t="s">
        <v>125</v>
      </c>
      <c r="D49" s="501" t="s">
        <v>125</v>
      </c>
      <c r="E49" s="81" t="s">
        <v>453</v>
      </c>
      <c r="F49" s="153">
        <v>928019028</v>
      </c>
      <c r="G49" s="828" t="str">
        <f t="shared" si="3"/>
        <v>039AGSIDEV</v>
      </c>
      <c r="H49" s="81" t="s">
        <v>1867</v>
      </c>
      <c r="I49" s="81" t="s">
        <v>1868</v>
      </c>
      <c r="J49" s="81" t="s">
        <v>1943</v>
      </c>
      <c r="K49" s="59" t="s">
        <v>1194</v>
      </c>
      <c r="L49" s="59" t="str">
        <f t="shared" si="4"/>
        <v>AGRAS SINFUEGO DENRRY JAVIER</v>
      </c>
      <c r="M49" s="483" t="s">
        <v>4809</v>
      </c>
      <c r="N49" s="808" t="s">
        <v>56</v>
      </c>
      <c r="O49" s="501" t="s">
        <v>42</v>
      </c>
      <c r="P49" s="153" t="s">
        <v>42</v>
      </c>
      <c r="Q49" s="838">
        <v>4011932</v>
      </c>
      <c r="R49" s="830">
        <v>37874</v>
      </c>
      <c r="S49" s="831">
        <v>10</v>
      </c>
      <c r="T49" s="637">
        <v>9</v>
      </c>
      <c r="U49" s="637">
        <v>2003</v>
      </c>
      <c r="V49" s="482">
        <f t="shared" ca="1" si="5"/>
        <v>20</v>
      </c>
      <c r="W49" s="59" t="s">
        <v>47</v>
      </c>
      <c r="X49" s="59" t="s">
        <v>47</v>
      </c>
      <c r="Y49" s="462" t="s">
        <v>246</v>
      </c>
      <c r="Z49" s="637">
        <v>29</v>
      </c>
      <c r="AA49" s="637">
        <v>11</v>
      </c>
      <c r="AB49" s="637">
        <v>2023</v>
      </c>
      <c r="AC49" s="59" t="s">
        <v>49</v>
      </c>
      <c r="AD49" s="811" t="s">
        <v>47</v>
      </c>
      <c r="AE49" s="811" t="s">
        <v>47</v>
      </c>
      <c r="AF49" s="56">
        <v>0</v>
      </c>
      <c r="AG49" s="462" t="s">
        <v>1806</v>
      </c>
      <c r="AH49" s="462" t="s">
        <v>1870</v>
      </c>
      <c r="AI49" s="462"/>
      <c r="AJ49" s="462" t="s">
        <v>1805</v>
      </c>
    </row>
    <row r="50" spans="1:37" s="421" customFormat="1" ht="14.25" customHeight="1">
      <c r="A50" s="56">
        <v>48</v>
      </c>
      <c r="B50" s="56" t="s">
        <v>6583</v>
      </c>
      <c r="C50" s="841" t="s">
        <v>32</v>
      </c>
      <c r="D50" s="462" t="s">
        <v>32</v>
      </c>
      <c r="E50" s="501" t="s">
        <v>32</v>
      </c>
      <c r="F50" s="58" t="s">
        <v>1922</v>
      </c>
      <c r="G50" s="828" t="str">
        <f t="shared" si="3"/>
        <v>013ALTEEUV</v>
      </c>
      <c r="H50" s="59" t="s">
        <v>147</v>
      </c>
      <c r="I50" s="520" t="s">
        <v>1923</v>
      </c>
      <c r="J50" s="520" t="s">
        <v>1924</v>
      </c>
      <c r="K50" s="520" t="s">
        <v>1925</v>
      </c>
      <c r="L50" s="59" t="str">
        <f t="shared" si="4"/>
        <v>ALVARADO TERAN EUDIMAR YOSLIANNI</v>
      </c>
      <c r="M50" s="483" t="s">
        <v>4809</v>
      </c>
      <c r="N50" s="808" t="s">
        <v>56</v>
      </c>
      <c r="O50" s="256" t="s">
        <v>111</v>
      </c>
      <c r="P50" s="15" t="s">
        <v>112</v>
      </c>
      <c r="Q50" s="854" t="s">
        <v>1926</v>
      </c>
      <c r="R50" s="830">
        <v>36973</v>
      </c>
      <c r="S50" s="831">
        <v>23</v>
      </c>
      <c r="T50" s="637">
        <v>3</v>
      </c>
      <c r="U50" s="637">
        <v>2001</v>
      </c>
      <c r="V50" s="482">
        <f t="shared" ca="1" si="5"/>
        <v>23</v>
      </c>
      <c r="W50" s="59" t="s">
        <v>47</v>
      </c>
      <c r="X50" s="59" t="s">
        <v>47</v>
      </c>
      <c r="Y50" s="462" t="s">
        <v>672</v>
      </c>
      <c r="Z50" s="637">
        <v>25</v>
      </c>
      <c r="AA50" s="637">
        <v>11</v>
      </c>
      <c r="AB50" s="637">
        <v>2023</v>
      </c>
      <c r="AC50" s="462" t="s">
        <v>788</v>
      </c>
      <c r="AD50" s="811" t="s">
        <v>47</v>
      </c>
      <c r="AE50" s="811" t="s">
        <v>47</v>
      </c>
      <c r="AF50" s="56">
        <v>1</v>
      </c>
      <c r="AG50" s="462" t="s">
        <v>1806</v>
      </c>
      <c r="AH50" s="462" t="s">
        <v>1870</v>
      </c>
      <c r="AI50" s="462"/>
      <c r="AJ50" s="483" t="s">
        <v>1808</v>
      </c>
      <c r="AK50" s="826"/>
    </row>
    <row r="51" spans="1:37" s="421" customFormat="1" ht="14.25" customHeight="1">
      <c r="A51" s="637">
        <v>49</v>
      </c>
      <c r="B51" s="56" t="s">
        <v>6583</v>
      </c>
      <c r="C51" s="840" t="s">
        <v>32</v>
      </c>
      <c r="D51" s="501" t="s">
        <v>32</v>
      </c>
      <c r="E51" s="501" t="s">
        <v>32</v>
      </c>
      <c r="F51" s="153">
        <v>931687360</v>
      </c>
      <c r="G51" s="828" t="str">
        <f t="shared" si="3"/>
        <v>039ALALPAV</v>
      </c>
      <c r="H51" s="153" t="s">
        <v>189</v>
      </c>
      <c r="I51" s="153" t="s">
        <v>189</v>
      </c>
      <c r="J51" s="81" t="s">
        <v>1673</v>
      </c>
      <c r="K51" s="81" t="s">
        <v>53</v>
      </c>
      <c r="L51" s="59" t="str">
        <f t="shared" si="4"/>
        <v>ALVAREZ ALVAREZ PAULINA NINGUNO</v>
      </c>
      <c r="M51" s="483" t="s">
        <v>4809</v>
      </c>
      <c r="N51" s="834" t="s">
        <v>56</v>
      </c>
      <c r="O51" s="501" t="s">
        <v>42</v>
      </c>
      <c r="P51" s="58" t="s">
        <v>42</v>
      </c>
      <c r="Q51" s="839" t="s">
        <v>1871</v>
      </c>
      <c r="R51" s="830">
        <v>37883</v>
      </c>
      <c r="S51" s="831">
        <v>19</v>
      </c>
      <c r="T51" s="637">
        <v>9</v>
      </c>
      <c r="U51" s="637">
        <v>2003</v>
      </c>
      <c r="V51" s="482">
        <f t="shared" ca="1" si="5"/>
        <v>20</v>
      </c>
      <c r="W51" s="59" t="s">
        <v>47</v>
      </c>
      <c r="X51" s="59" t="s">
        <v>47</v>
      </c>
      <c r="Y51" s="462" t="s">
        <v>1507</v>
      </c>
      <c r="Z51" s="637">
        <v>14</v>
      </c>
      <c r="AA51" s="637">
        <v>11</v>
      </c>
      <c r="AB51" s="637">
        <v>2023</v>
      </c>
      <c r="AC51" s="59" t="s">
        <v>49</v>
      </c>
      <c r="AD51" s="811" t="s">
        <v>47</v>
      </c>
      <c r="AE51" s="811" t="s">
        <v>47</v>
      </c>
      <c r="AF51" s="56">
        <v>1</v>
      </c>
      <c r="AG51" s="462" t="s">
        <v>1803</v>
      </c>
      <c r="AH51" s="483" t="s">
        <v>1807</v>
      </c>
      <c r="AI51" s="483"/>
      <c r="AJ51" s="483" t="s">
        <v>1808</v>
      </c>
    </row>
    <row r="52" spans="1:37" s="421" customFormat="1" ht="14.25" customHeight="1">
      <c r="A52" s="56">
        <v>50</v>
      </c>
      <c r="B52" s="56" t="s">
        <v>6583</v>
      </c>
      <c r="C52" s="840" t="s">
        <v>32</v>
      </c>
      <c r="D52" s="501" t="s">
        <v>32</v>
      </c>
      <c r="E52" s="501" t="s">
        <v>32</v>
      </c>
      <c r="F52" s="153">
        <v>971992216</v>
      </c>
      <c r="G52" s="828" t="str">
        <f t="shared" si="3"/>
        <v>021CALAANV</v>
      </c>
      <c r="H52" s="81" t="s">
        <v>1912</v>
      </c>
      <c r="I52" s="81" t="s">
        <v>1913</v>
      </c>
      <c r="J52" s="81" t="s">
        <v>1914</v>
      </c>
      <c r="K52" s="81" t="s">
        <v>1915</v>
      </c>
      <c r="L52" s="59" t="str">
        <f t="shared" si="4"/>
        <v>CAPDEVILLA	 LADINO ANA	 MARÍA</v>
      </c>
      <c r="M52" s="483" t="s">
        <v>4809</v>
      </c>
      <c r="N52" s="808" t="s">
        <v>56</v>
      </c>
      <c r="O52" s="501" t="s">
        <v>42</v>
      </c>
      <c r="P52" s="58" t="s">
        <v>42</v>
      </c>
      <c r="Q52" s="854" t="s">
        <v>1878</v>
      </c>
      <c r="R52" s="830">
        <v>37258</v>
      </c>
      <c r="S52" s="831">
        <v>2</v>
      </c>
      <c r="T52" s="637">
        <v>1</v>
      </c>
      <c r="U52" s="637">
        <v>2002</v>
      </c>
      <c r="V52" s="482">
        <f t="shared" ca="1" si="5"/>
        <v>22</v>
      </c>
      <c r="W52" s="59" t="s">
        <v>47</v>
      </c>
      <c r="X52" s="59" t="s">
        <v>47</v>
      </c>
      <c r="Y52" s="462" t="s">
        <v>1507</v>
      </c>
      <c r="Z52" s="637">
        <v>27</v>
      </c>
      <c r="AA52" s="637">
        <v>11</v>
      </c>
      <c r="AB52" s="637">
        <v>2023</v>
      </c>
      <c r="AC52" s="462" t="s">
        <v>788</v>
      </c>
      <c r="AD52" s="811" t="s">
        <v>47</v>
      </c>
      <c r="AE52" s="811" t="s">
        <v>47</v>
      </c>
      <c r="AF52" s="56">
        <v>1</v>
      </c>
      <c r="AG52" s="462" t="s">
        <v>1803</v>
      </c>
      <c r="AH52" s="483" t="s">
        <v>1804</v>
      </c>
      <c r="AI52" s="483"/>
      <c r="AJ52" s="483" t="s">
        <v>1808</v>
      </c>
    </row>
    <row r="53" spans="1:37" s="421" customFormat="1" ht="14.25" customHeight="1">
      <c r="A53" s="637">
        <v>51</v>
      </c>
      <c r="B53" s="56" t="s">
        <v>6583</v>
      </c>
      <c r="C53" s="840" t="s">
        <v>32</v>
      </c>
      <c r="D53" s="155" t="s">
        <v>33</v>
      </c>
      <c r="E53" s="825" t="s">
        <v>68</v>
      </c>
      <c r="F53" s="155">
        <v>906846139</v>
      </c>
      <c r="G53" s="828" t="str">
        <f t="shared" si="3"/>
        <v>0010CAGAJHV</v>
      </c>
      <c r="H53" s="155" t="s">
        <v>419</v>
      </c>
      <c r="I53" s="155" t="s">
        <v>420</v>
      </c>
      <c r="J53" s="155" t="s">
        <v>421</v>
      </c>
      <c r="K53" s="155" t="s">
        <v>55</v>
      </c>
      <c r="L53" s="59" t="str">
        <f t="shared" si="4"/>
        <v>CASTAÑEDA GARCIA JHOANA ALEJANDRA</v>
      </c>
      <c r="M53" s="483" t="s">
        <v>4809</v>
      </c>
      <c r="N53" s="231" t="s">
        <v>41</v>
      </c>
      <c r="O53" s="836" t="s">
        <v>57</v>
      </c>
      <c r="P53" s="483" t="s">
        <v>86</v>
      </c>
      <c r="Q53" s="350" t="s">
        <v>422</v>
      </c>
      <c r="R53" s="216">
        <v>36811</v>
      </c>
      <c r="S53" s="831">
        <v>12</v>
      </c>
      <c r="T53" s="637">
        <v>10</v>
      </c>
      <c r="U53" s="637">
        <v>2000</v>
      </c>
      <c r="V53" s="482">
        <f t="shared" ca="1" si="5"/>
        <v>23</v>
      </c>
      <c r="W53" s="59" t="s">
        <v>47</v>
      </c>
      <c r="X53" s="59" t="s">
        <v>47</v>
      </c>
      <c r="Y53" s="462" t="s">
        <v>672</v>
      </c>
      <c r="Z53" s="637">
        <v>14</v>
      </c>
      <c r="AA53" s="637">
        <v>11</v>
      </c>
      <c r="AB53" s="637">
        <v>2023</v>
      </c>
      <c r="AC53" s="59" t="s">
        <v>49</v>
      </c>
      <c r="AD53" s="811" t="s">
        <v>47</v>
      </c>
      <c r="AE53" s="811" t="s">
        <v>47</v>
      </c>
      <c r="AF53" s="56">
        <v>0</v>
      </c>
      <c r="AG53" s="462" t="s">
        <v>1803</v>
      </c>
      <c r="AH53" s="483" t="s">
        <v>1807</v>
      </c>
      <c r="AI53" s="483"/>
      <c r="AJ53" s="462" t="s">
        <v>1805</v>
      </c>
    </row>
    <row r="54" spans="1:37" s="421" customFormat="1" ht="14.25" customHeight="1">
      <c r="A54" s="56">
        <v>52</v>
      </c>
      <c r="B54" s="56" t="s">
        <v>6583</v>
      </c>
      <c r="C54" s="840" t="s">
        <v>32</v>
      </c>
      <c r="D54" s="501" t="s">
        <v>32</v>
      </c>
      <c r="E54" s="501" t="s">
        <v>32</v>
      </c>
      <c r="F54" s="153">
        <v>912759563</v>
      </c>
      <c r="G54" s="828" t="str">
        <f t="shared" si="3"/>
        <v>993CARISTV</v>
      </c>
      <c r="H54" s="81" t="s">
        <v>707</v>
      </c>
      <c r="I54" s="81" t="s">
        <v>793</v>
      </c>
      <c r="J54" s="81" t="s">
        <v>1872</v>
      </c>
      <c r="K54" s="81" t="s">
        <v>246</v>
      </c>
      <c r="L54" s="59" t="str">
        <f t="shared" si="4"/>
        <v>CASTELLANOS RIVAS STEFANNY DANIELA</v>
      </c>
      <c r="M54" s="483" t="s">
        <v>4809</v>
      </c>
      <c r="N54" s="834" t="s">
        <v>56</v>
      </c>
      <c r="O54" s="256" t="s">
        <v>111</v>
      </c>
      <c r="P54" s="15" t="s">
        <v>112</v>
      </c>
      <c r="Q54" s="839" t="s">
        <v>1873</v>
      </c>
      <c r="R54" s="830">
        <v>36236</v>
      </c>
      <c r="S54" s="831">
        <v>17</v>
      </c>
      <c r="T54" s="637">
        <v>3</v>
      </c>
      <c r="U54" s="637">
        <v>1999</v>
      </c>
      <c r="V54" s="482">
        <f t="shared" ca="1" si="5"/>
        <v>25</v>
      </c>
      <c r="W54" s="59" t="s">
        <v>47</v>
      </c>
      <c r="X54" s="59" t="s">
        <v>47</v>
      </c>
      <c r="Y54" s="462" t="s">
        <v>1507</v>
      </c>
      <c r="Z54" s="637">
        <v>22</v>
      </c>
      <c r="AA54" s="637">
        <v>11</v>
      </c>
      <c r="AB54" s="637">
        <v>2023</v>
      </c>
      <c r="AC54" s="59" t="s">
        <v>49</v>
      </c>
      <c r="AD54" s="811" t="s">
        <v>47</v>
      </c>
      <c r="AE54" s="811" t="s">
        <v>47</v>
      </c>
      <c r="AF54" s="56">
        <v>1</v>
      </c>
      <c r="AG54" s="462" t="s">
        <v>1911</v>
      </c>
      <c r="AH54" s="483" t="s">
        <v>1807</v>
      </c>
      <c r="AI54" s="483"/>
      <c r="AJ54" s="483" t="s">
        <v>1808</v>
      </c>
    </row>
    <row r="55" spans="1:37" s="421" customFormat="1" ht="14.25" customHeight="1">
      <c r="A55" s="637">
        <v>53</v>
      </c>
      <c r="B55" s="56" t="s">
        <v>6583</v>
      </c>
      <c r="C55" s="840" t="s">
        <v>32</v>
      </c>
      <c r="D55" s="155" t="s">
        <v>33</v>
      </c>
      <c r="E55" s="155" t="s">
        <v>91</v>
      </c>
      <c r="F55" s="155">
        <v>931786283</v>
      </c>
      <c r="G55" s="828" t="str">
        <f t="shared" si="3"/>
        <v>995COARDIV</v>
      </c>
      <c r="H55" s="180" t="s">
        <v>467</v>
      </c>
      <c r="I55" s="180" t="s">
        <v>194</v>
      </c>
      <c r="J55" s="180" t="s">
        <v>190</v>
      </c>
      <c r="K55" s="180" t="s">
        <v>468</v>
      </c>
      <c r="L55" s="59" t="str">
        <f t="shared" si="4"/>
        <v>COLINA ARENAS DIANA YARAIDIT DE JESUS</v>
      </c>
      <c r="M55" s="483" t="s">
        <v>4809</v>
      </c>
      <c r="N55" s="231" t="s">
        <v>41</v>
      </c>
      <c r="O55" s="501" t="s">
        <v>42</v>
      </c>
      <c r="P55" s="58" t="s">
        <v>42</v>
      </c>
      <c r="Q55" s="238" t="s">
        <v>469</v>
      </c>
      <c r="R55" s="216">
        <v>36282</v>
      </c>
      <c r="S55" s="831">
        <v>2</v>
      </c>
      <c r="T55" s="637">
        <v>5</v>
      </c>
      <c r="U55" s="637">
        <v>1999</v>
      </c>
      <c r="V55" s="482">
        <f t="shared" ca="1" si="5"/>
        <v>24</v>
      </c>
      <c r="W55" s="59" t="s">
        <v>47</v>
      </c>
      <c r="X55" s="59" t="s">
        <v>47</v>
      </c>
      <c r="Y55" s="462" t="s">
        <v>1507</v>
      </c>
      <c r="Z55" s="637">
        <v>28</v>
      </c>
      <c r="AA55" s="637">
        <v>11</v>
      </c>
      <c r="AB55" s="637">
        <v>2023</v>
      </c>
      <c r="AC55" s="59" t="s">
        <v>49</v>
      </c>
      <c r="AD55" s="811" t="s">
        <v>47</v>
      </c>
      <c r="AE55" s="811" t="s">
        <v>47</v>
      </c>
      <c r="AF55" s="56">
        <v>1</v>
      </c>
      <c r="AG55" s="462" t="s">
        <v>1803</v>
      </c>
      <c r="AH55" s="462" t="s">
        <v>1870</v>
      </c>
      <c r="AI55" s="462"/>
      <c r="AJ55" s="483" t="s">
        <v>1808</v>
      </c>
    </row>
    <row r="56" spans="1:37" s="421" customFormat="1" ht="14.25" customHeight="1">
      <c r="A56" s="56">
        <v>54</v>
      </c>
      <c r="B56" s="56" t="s">
        <v>6583</v>
      </c>
      <c r="C56" s="840" t="s">
        <v>125</v>
      </c>
      <c r="D56" s="501" t="s">
        <v>125</v>
      </c>
      <c r="E56" s="853" t="s">
        <v>126</v>
      </c>
      <c r="F56" s="153">
        <v>965028095</v>
      </c>
      <c r="G56" s="828" t="str">
        <f t="shared" si="3"/>
        <v>059CUACJOV</v>
      </c>
      <c r="H56" s="81" t="s">
        <v>1956</v>
      </c>
      <c r="I56" s="837" t="s">
        <v>36</v>
      </c>
      <c r="J56" s="837" t="s">
        <v>839</v>
      </c>
      <c r="K56" s="837" t="s">
        <v>1957</v>
      </c>
      <c r="L56" s="59" t="str">
        <f t="shared" si="4"/>
        <v>CUEVAS ACEVEDO JOSE  DAVID</v>
      </c>
      <c r="M56" s="483" t="s">
        <v>4808</v>
      </c>
      <c r="N56" s="808" t="s">
        <v>56</v>
      </c>
      <c r="O56" s="501" t="s">
        <v>42</v>
      </c>
      <c r="P56" s="58" t="s">
        <v>42</v>
      </c>
      <c r="Q56" s="854" t="s">
        <v>1958</v>
      </c>
      <c r="R56" s="830">
        <v>38611</v>
      </c>
      <c r="S56" s="831">
        <v>16</v>
      </c>
      <c r="T56" s="637">
        <v>9</v>
      </c>
      <c r="U56" s="637">
        <v>2005</v>
      </c>
      <c r="V56" s="482">
        <f t="shared" ca="1" si="5"/>
        <v>18</v>
      </c>
      <c r="W56" s="59" t="s">
        <v>47</v>
      </c>
      <c r="X56" s="59" t="s">
        <v>47</v>
      </c>
      <c r="Y56" s="462" t="s">
        <v>246</v>
      </c>
      <c r="Z56" s="637">
        <v>27</v>
      </c>
      <c r="AA56" s="637">
        <v>11</v>
      </c>
      <c r="AB56" s="637">
        <v>2023</v>
      </c>
      <c r="AC56" s="59" t="s">
        <v>49</v>
      </c>
      <c r="AD56" s="811" t="s">
        <v>47</v>
      </c>
      <c r="AE56" s="811" t="s">
        <v>47</v>
      </c>
      <c r="AF56" s="56">
        <v>0</v>
      </c>
      <c r="AG56" s="462" t="s">
        <v>1806</v>
      </c>
      <c r="AH56" s="483" t="s">
        <v>1809</v>
      </c>
      <c r="AI56" s="483"/>
      <c r="AJ56" s="483" t="s">
        <v>1808</v>
      </c>
    </row>
    <row r="57" spans="1:37" s="421" customFormat="1" ht="14.25" customHeight="1">
      <c r="A57" s="637">
        <v>55</v>
      </c>
      <c r="B57" s="56" t="s">
        <v>6583</v>
      </c>
      <c r="C57" s="840" t="s">
        <v>32</v>
      </c>
      <c r="D57" s="501" t="s">
        <v>32</v>
      </c>
      <c r="E57" s="501" t="s">
        <v>32</v>
      </c>
      <c r="F57" s="153">
        <v>962644198</v>
      </c>
      <c r="G57" s="828" t="str">
        <f t="shared" si="3"/>
        <v>992ESFICAV</v>
      </c>
      <c r="H57" s="81" t="s">
        <v>1874</v>
      </c>
      <c r="I57" s="81" t="s">
        <v>1875</v>
      </c>
      <c r="J57" s="81" t="s">
        <v>1876</v>
      </c>
      <c r="K57" s="81" t="s">
        <v>1877</v>
      </c>
      <c r="L57" s="59" t="str">
        <f t="shared" si="4"/>
        <v>ESAA	 FIGUEREDO	 CAROLAYN	 YORMAR</v>
      </c>
      <c r="M57" s="483" t="s">
        <v>4809</v>
      </c>
      <c r="N57" s="834" t="s">
        <v>56</v>
      </c>
      <c r="O57" s="501" t="s">
        <v>42</v>
      </c>
      <c r="P57" s="58" t="s">
        <v>42</v>
      </c>
      <c r="Q57" s="854" t="s">
        <v>1878</v>
      </c>
      <c r="R57" s="830">
        <v>36196</v>
      </c>
      <c r="S57" s="831">
        <v>5</v>
      </c>
      <c r="T57" s="637">
        <v>2</v>
      </c>
      <c r="U57" s="637">
        <v>1999</v>
      </c>
      <c r="V57" s="482">
        <f t="shared" ca="1" si="5"/>
        <v>25</v>
      </c>
      <c r="W57" s="59" t="s">
        <v>47</v>
      </c>
      <c r="X57" s="59" t="s">
        <v>47</v>
      </c>
      <c r="Y57" s="462" t="s">
        <v>1507</v>
      </c>
      <c r="Z57" s="637">
        <v>28</v>
      </c>
      <c r="AA57" s="637">
        <v>11</v>
      </c>
      <c r="AB57" s="637">
        <v>2023</v>
      </c>
      <c r="AC57" s="59" t="s">
        <v>49</v>
      </c>
      <c r="AD57" s="811" t="s">
        <v>47</v>
      </c>
      <c r="AE57" s="811" t="s">
        <v>47</v>
      </c>
      <c r="AF57" s="56">
        <v>1</v>
      </c>
      <c r="AG57" s="462" t="s">
        <v>1803</v>
      </c>
      <c r="AH57" s="483" t="s">
        <v>1807</v>
      </c>
      <c r="AI57" s="483"/>
      <c r="AJ57" s="483" t="s">
        <v>1808</v>
      </c>
    </row>
    <row r="58" spans="1:37" s="421" customFormat="1" ht="14.25" customHeight="1">
      <c r="A58" s="56">
        <v>56</v>
      </c>
      <c r="B58" s="56" t="s">
        <v>6583</v>
      </c>
      <c r="C58" s="840" t="s">
        <v>32</v>
      </c>
      <c r="D58" s="501" t="s">
        <v>32</v>
      </c>
      <c r="E58" s="501" t="s">
        <v>32</v>
      </c>
      <c r="F58" s="153">
        <v>900356646</v>
      </c>
      <c r="G58" s="828" t="str">
        <f t="shared" si="3"/>
        <v>006GA GELV</v>
      </c>
      <c r="H58" s="81" t="s">
        <v>420</v>
      </c>
      <c r="I58" s="837" t="s">
        <v>1894</v>
      </c>
      <c r="J58" s="837" t="s">
        <v>1895</v>
      </c>
      <c r="K58" s="837" t="s">
        <v>873</v>
      </c>
      <c r="L58" s="59" t="str">
        <f t="shared" si="4"/>
        <v xml:space="preserve">GARCIA  GAMEZ ELIANNY  DEL CARMEN </v>
      </c>
      <c r="M58" s="483" t="s">
        <v>4809</v>
      </c>
      <c r="N58" s="808" t="s">
        <v>56</v>
      </c>
      <c r="O58" s="836" t="s">
        <v>57</v>
      </c>
      <c r="P58" s="483" t="s">
        <v>86</v>
      </c>
      <c r="Q58" s="838">
        <v>30644256</v>
      </c>
      <c r="R58" s="830">
        <v>36699</v>
      </c>
      <c r="S58" s="831">
        <v>22</v>
      </c>
      <c r="T58" s="637">
        <v>6</v>
      </c>
      <c r="U58" s="637">
        <v>2000</v>
      </c>
      <c r="V58" s="482">
        <f t="shared" ca="1" si="5"/>
        <v>23</v>
      </c>
      <c r="W58" s="59" t="s">
        <v>47</v>
      </c>
      <c r="X58" s="59" t="s">
        <v>47</v>
      </c>
      <c r="Y58" s="462" t="s">
        <v>672</v>
      </c>
      <c r="Z58" s="637">
        <v>15</v>
      </c>
      <c r="AA58" s="637">
        <v>11</v>
      </c>
      <c r="AB58" s="637">
        <v>2023</v>
      </c>
      <c r="AC58" s="59" t="s">
        <v>49</v>
      </c>
      <c r="AD58" s="811" t="s">
        <v>47</v>
      </c>
      <c r="AE58" s="811" t="s">
        <v>47</v>
      </c>
      <c r="AF58" s="56">
        <v>1</v>
      </c>
      <c r="AG58" s="462" t="s">
        <v>1803</v>
      </c>
      <c r="AH58" s="483" t="s">
        <v>1807</v>
      </c>
      <c r="AI58" s="483"/>
      <c r="AJ58" s="483" t="s">
        <v>1808</v>
      </c>
    </row>
    <row r="59" spans="1:37" s="421" customFormat="1" ht="14.25" customHeight="1">
      <c r="A59" s="637">
        <v>57</v>
      </c>
      <c r="B59" s="56" t="s">
        <v>6583</v>
      </c>
      <c r="C59" s="840" t="s">
        <v>32</v>
      </c>
      <c r="D59" s="501" t="s">
        <v>32</v>
      </c>
      <c r="E59" s="501" t="s">
        <v>32</v>
      </c>
      <c r="F59" s="153">
        <v>900394974</v>
      </c>
      <c r="G59" s="828" t="str">
        <f t="shared" si="3"/>
        <v>005GOANMAV</v>
      </c>
      <c r="H59" s="81" t="s">
        <v>234</v>
      </c>
      <c r="I59" s="81" t="s">
        <v>1879</v>
      </c>
      <c r="J59" s="81" t="s">
        <v>1880</v>
      </c>
      <c r="K59" s="81" t="s">
        <v>1081</v>
      </c>
      <c r="L59" s="59" t="str">
        <f t="shared" si="4"/>
        <v>GONZALEZ ANGEL MARIALEX FERNANDA</v>
      </c>
      <c r="M59" s="483" t="s">
        <v>4809</v>
      </c>
      <c r="N59" s="834" t="s">
        <v>56</v>
      </c>
      <c r="O59" s="501" t="s">
        <v>42</v>
      </c>
      <c r="P59" s="58" t="s">
        <v>42</v>
      </c>
      <c r="Q59" s="839" t="s">
        <v>1881</v>
      </c>
      <c r="R59" s="830">
        <v>36648</v>
      </c>
      <c r="S59" s="831">
        <v>2</v>
      </c>
      <c r="T59" s="637">
        <v>5</v>
      </c>
      <c r="U59" s="637">
        <v>2000</v>
      </c>
      <c r="V59" s="482">
        <f t="shared" ca="1" si="5"/>
        <v>23</v>
      </c>
      <c r="W59" s="59" t="s">
        <v>47</v>
      </c>
      <c r="X59" s="59" t="s">
        <v>47</v>
      </c>
      <c r="Y59" s="462" t="s">
        <v>1507</v>
      </c>
      <c r="Z59" s="637">
        <v>22</v>
      </c>
      <c r="AA59" s="637">
        <v>11</v>
      </c>
      <c r="AB59" s="637">
        <v>2023</v>
      </c>
      <c r="AC59" s="59" t="s">
        <v>49</v>
      </c>
      <c r="AD59" s="811" t="s">
        <v>47</v>
      </c>
      <c r="AE59" s="811" t="s">
        <v>47</v>
      </c>
      <c r="AF59" s="56">
        <v>1</v>
      </c>
      <c r="AG59" s="462" t="s">
        <v>1803</v>
      </c>
      <c r="AH59" s="483" t="s">
        <v>1807</v>
      </c>
      <c r="AI59" s="483"/>
      <c r="AJ59" s="483" t="s">
        <v>1808</v>
      </c>
    </row>
    <row r="60" spans="1:37" s="421" customFormat="1" ht="14.25" customHeight="1">
      <c r="A60" s="56">
        <v>58</v>
      </c>
      <c r="B60" s="56" t="s">
        <v>6583</v>
      </c>
      <c r="C60" s="157" t="s">
        <v>32</v>
      </c>
      <c r="D60" s="81" t="s">
        <v>33</v>
      </c>
      <c r="E60" s="81" t="s">
        <v>132</v>
      </c>
      <c r="F60" s="153">
        <v>969568257</v>
      </c>
      <c r="G60" s="828" t="str">
        <f t="shared" si="3"/>
        <v>9911GODIDIV</v>
      </c>
      <c r="H60" s="81" t="s">
        <v>234</v>
      </c>
      <c r="I60" s="81" t="s">
        <v>541</v>
      </c>
      <c r="J60" s="81" t="s">
        <v>1944</v>
      </c>
      <c r="K60" s="81" t="s">
        <v>1945</v>
      </c>
      <c r="L60" s="59" t="str">
        <f t="shared" si="4"/>
        <v>GONZALEZ DIAZ DIANNI ELINA</v>
      </c>
      <c r="M60" s="483" t="s">
        <v>4809</v>
      </c>
      <c r="N60" s="156" t="s">
        <v>56</v>
      </c>
      <c r="O60" s="501" t="s">
        <v>42</v>
      </c>
      <c r="P60" s="58" t="s">
        <v>42</v>
      </c>
      <c r="Q60" s="839" t="s">
        <v>792</v>
      </c>
      <c r="R60" s="830">
        <v>36475</v>
      </c>
      <c r="S60" s="831">
        <v>11</v>
      </c>
      <c r="T60" s="637">
        <v>11</v>
      </c>
      <c r="U60" s="637">
        <v>1999</v>
      </c>
      <c r="V60" s="482">
        <f t="shared" ca="1" si="5"/>
        <v>24</v>
      </c>
      <c r="W60" s="59" t="s">
        <v>47</v>
      </c>
      <c r="X60" s="59" t="s">
        <v>47</v>
      </c>
      <c r="Y60" s="462" t="s">
        <v>1507</v>
      </c>
      <c r="Z60" s="637">
        <v>24</v>
      </c>
      <c r="AA60" s="637">
        <v>11</v>
      </c>
      <c r="AB60" s="637">
        <v>2023</v>
      </c>
      <c r="AC60" s="59" t="s">
        <v>49</v>
      </c>
      <c r="AD60" s="811" t="s">
        <v>47</v>
      </c>
      <c r="AE60" s="811" t="s">
        <v>47</v>
      </c>
      <c r="AF60" s="56">
        <v>1</v>
      </c>
      <c r="AG60" s="462" t="s">
        <v>1806</v>
      </c>
      <c r="AH60" s="483" t="s">
        <v>1809</v>
      </c>
      <c r="AI60" s="483"/>
      <c r="AJ60" s="483" t="s">
        <v>1808</v>
      </c>
      <c r="AK60" s="827"/>
    </row>
    <row r="61" spans="1:37" s="421" customFormat="1" ht="14.25" customHeight="1">
      <c r="A61" s="637">
        <v>59</v>
      </c>
      <c r="B61" s="56" t="s">
        <v>6583</v>
      </c>
      <c r="C61" s="840" t="s">
        <v>32</v>
      </c>
      <c r="D61" s="501" t="s">
        <v>32</v>
      </c>
      <c r="E61" s="501" t="s">
        <v>32</v>
      </c>
      <c r="F61" s="153">
        <v>933862041</v>
      </c>
      <c r="G61" s="828" t="str">
        <f t="shared" si="3"/>
        <v>995GUCHDEV</v>
      </c>
      <c r="H61" s="81" t="s">
        <v>808</v>
      </c>
      <c r="I61" s="837" t="s">
        <v>1882</v>
      </c>
      <c r="J61" s="837" t="s">
        <v>1883</v>
      </c>
      <c r="K61" s="837" t="s">
        <v>1884</v>
      </c>
      <c r="L61" s="59" t="str">
        <f t="shared" si="4"/>
        <v>GUERRA CHACÓN DEILIS DIOSELIN</v>
      </c>
      <c r="M61" s="483" t="s">
        <v>4809</v>
      </c>
      <c r="N61" s="834" t="s">
        <v>56</v>
      </c>
      <c r="O61" s="501" t="s">
        <v>42</v>
      </c>
      <c r="P61" s="58" t="s">
        <v>42</v>
      </c>
      <c r="Q61" s="854" t="s">
        <v>1885</v>
      </c>
      <c r="R61" s="830">
        <v>36311</v>
      </c>
      <c r="S61" s="831">
        <v>31</v>
      </c>
      <c r="T61" s="637">
        <v>5</v>
      </c>
      <c r="U61" s="637">
        <v>1999</v>
      </c>
      <c r="V61" s="482">
        <f t="shared" ca="1" si="5"/>
        <v>24</v>
      </c>
      <c r="W61" s="59" t="s">
        <v>47</v>
      </c>
      <c r="X61" s="59" t="s">
        <v>47</v>
      </c>
      <c r="Y61" s="462" t="s">
        <v>672</v>
      </c>
      <c r="Z61" s="637">
        <v>23</v>
      </c>
      <c r="AA61" s="637">
        <v>11</v>
      </c>
      <c r="AB61" s="637">
        <v>2023</v>
      </c>
      <c r="AC61" s="59" t="s">
        <v>49</v>
      </c>
      <c r="AD61" s="811" t="s">
        <v>47</v>
      </c>
      <c r="AE61" s="811" t="s">
        <v>47</v>
      </c>
      <c r="AF61" s="56">
        <v>1</v>
      </c>
      <c r="AG61" s="462" t="s">
        <v>1806</v>
      </c>
      <c r="AH61" s="483" t="s">
        <v>1807</v>
      </c>
      <c r="AI61" s="483"/>
      <c r="AJ61" s="483" t="s">
        <v>1808</v>
      </c>
    </row>
    <row r="62" spans="1:37" s="421" customFormat="1" ht="14.25" customHeight="1">
      <c r="A62" s="56">
        <v>60</v>
      </c>
      <c r="B62" s="56" t="s">
        <v>6583</v>
      </c>
      <c r="C62" s="840" t="s">
        <v>32</v>
      </c>
      <c r="D62" s="501" t="s">
        <v>32</v>
      </c>
      <c r="E62" s="501" t="s">
        <v>32</v>
      </c>
      <c r="F62" s="153">
        <v>957103368</v>
      </c>
      <c r="G62" s="828" t="str">
        <f t="shared" si="3"/>
        <v>049HEHEKAV</v>
      </c>
      <c r="H62" s="81" t="s">
        <v>361</v>
      </c>
      <c r="I62" s="81" t="s">
        <v>361</v>
      </c>
      <c r="J62" s="81" t="s">
        <v>1013</v>
      </c>
      <c r="K62" s="81" t="s">
        <v>313</v>
      </c>
      <c r="L62" s="59" t="str">
        <f t="shared" si="4"/>
        <v>HERNANDEZ HERNANDEZ KATIUSKA FABIOLA</v>
      </c>
      <c r="M62" s="483" t="s">
        <v>4809</v>
      </c>
      <c r="N62" s="834" t="s">
        <v>56</v>
      </c>
      <c r="O62" s="836" t="s">
        <v>57</v>
      </c>
      <c r="P62" s="483" t="s">
        <v>86</v>
      </c>
      <c r="Q62" s="842">
        <v>30607783</v>
      </c>
      <c r="R62" s="830">
        <v>38260</v>
      </c>
      <c r="S62" s="831">
        <v>30</v>
      </c>
      <c r="T62" s="637">
        <v>9</v>
      </c>
      <c r="U62" s="637">
        <v>2004</v>
      </c>
      <c r="V62" s="482">
        <f t="shared" ca="1" si="5"/>
        <v>19</v>
      </c>
      <c r="W62" s="59" t="s">
        <v>47</v>
      </c>
      <c r="X62" s="59" t="s">
        <v>47</v>
      </c>
      <c r="Y62" s="462" t="s">
        <v>1507</v>
      </c>
      <c r="Z62" s="637">
        <v>23</v>
      </c>
      <c r="AA62" s="637">
        <v>11</v>
      </c>
      <c r="AB62" s="637">
        <v>2023</v>
      </c>
      <c r="AC62" s="59" t="s">
        <v>49</v>
      </c>
      <c r="AD62" s="811" t="s">
        <v>47</v>
      </c>
      <c r="AE62" s="811" t="s">
        <v>47</v>
      </c>
      <c r="AF62" s="56">
        <v>1</v>
      </c>
      <c r="AG62" s="462" t="s">
        <v>1803</v>
      </c>
      <c r="AH62" s="483" t="s">
        <v>1807</v>
      </c>
      <c r="AI62" s="483"/>
      <c r="AJ62" s="483" t="s">
        <v>1808</v>
      </c>
    </row>
    <row r="63" spans="1:37" s="421" customFormat="1" ht="14.25" customHeight="1">
      <c r="A63" s="637">
        <v>61</v>
      </c>
      <c r="B63" s="56" t="s">
        <v>6583</v>
      </c>
      <c r="C63" s="840" t="s">
        <v>32</v>
      </c>
      <c r="D63" s="501" t="s">
        <v>32</v>
      </c>
      <c r="E63" s="501" t="s">
        <v>32</v>
      </c>
      <c r="F63" s="153">
        <v>926988387</v>
      </c>
      <c r="G63" s="828" t="str">
        <f t="shared" si="3"/>
        <v>042HESIWIV</v>
      </c>
      <c r="H63" s="81" t="s">
        <v>361</v>
      </c>
      <c r="I63" s="81" t="s">
        <v>1946</v>
      </c>
      <c r="J63" s="81" t="s">
        <v>1947</v>
      </c>
      <c r="K63" s="81" t="s">
        <v>1948</v>
      </c>
      <c r="L63" s="59" t="str">
        <f t="shared" si="4"/>
        <v>HERNANDEZ SISTIAGA WILYMAR ELEONORA</v>
      </c>
      <c r="M63" s="483" t="s">
        <v>4809</v>
      </c>
      <c r="N63" s="808" t="s">
        <v>56</v>
      </c>
      <c r="O63" s="256" t="s">
        <v>111</v>
      </c>
      <c r="P63" s="15" t="s">
        <v>112</v>
      </c>
      <c r="Q63" s="839" t="s">
        <v>1949</v>
      </c>
      <c r="R63" s="830">
        <v>38039</v>
      </c>
      <c r="S63" s="831">
        <v>22</v>
      </c>
      <c r="T63" s="637">
        <v>2</v>
      </c>
      <c r="U63" s="637">
        <v>2004</v>
      </c>
      <c r="V63" s="482">
        <f t="shared" ca="1" si="5"/>
        <v>20</v>
      </c>
      <c r="W63" s="59" t="s">
        <v>47</v>
      </c>
      <c r="X63" s="59" t="s">
        <v>47</v>
      </c>
      <c r="Y63" s="462" t="s">
        <v>1507</v>
      </c>
      <c r="Z63" s="637">
        <v>21</v>
      </c>
      <c r="AA63" s="637">
        <v>11</v>
      </c>
      <c r="AB63" s="637">
        <v>2023</v>
      </c>
      <c r="AC63" s="59" t="s">
        <v>49</v>
      </c>
      <c r="AD63" s="811" t="s">
        <v>47</v>
      </c>
      <c r="AE63" s="811" t="s">
        <v>47</v>
      </c>
      <c r="AF63" s="56">
        <v>1</v>
      </c>
      <c r="AG63" s="462" t="s">
        <v>1803</v>
      </c>
      <c r="AH63" s="483" t="s">
        <v>1809</v>
      </c>
      <c r="AI63" s="483"/>
      <c r="AJ63" s="483" t="s">
        <v>1808</v>
      </c>
    </row>
    <row r="64" spans="1:37" s="421" customFormat="1" ht="14.25" customHeight="1">
      <c r="A64" s="56">
        <v>62</v>
      </c>
      <c r="B64" s="56" t="s">
        <v>6583</v>
      </c>
      <c r="C64" s="840" t="s">
        <v>32</v>
      </c>
      <c r="D64" s="501" t="s">
        <v>32</v>
      </c>
      <c r="E64" s="501" t="s">
        <v>32</v>
      </c>
      <c r="F64" s="153">
        <v>979991648</v>
      </c>
      <c r="G64" s="828" t="str">
        <f t="shared" si="3"/>
        <v>024HEARELV</v>
      </c>
      <c r="H64" s="81" t="s">
        <v>361</v>
      </c>
      <c r="I64" s="837" t="s">
        <v>1927</v>
      </c>
      <c r="J64" s="837" t="s">
        <v>1928</v>
      </c>
      <c r="K64" s="837" t="s">
        <v>421</v>
      </c>
      <c r="L64" s="59" t="str">
        <f t="shared" si="4"/>
        <v>HERNANDEZ ARIA ELIANNY JHOANA</v>
      </c>
      <c r="M64" s="483" t="s">
        <v>4809</v>
      </c>
      <c r="N64" s="808" t="s">
        <v>56</v>
      </c>
      <c r="O64" s="501" t="s">
        <v>42</v>
      </c>
      <c r="P64" s="58" t="s">
        <v>42</v>
      </c>
      <c r="Q64" s="854" t="s">
        <v>1929</v>
      </c>
      <c r="R64" s="830">
        <v>37370</v>
      </c>
      <c r="S64" s="831">
        <v>24</v>
      </c>
      <c r="T64" s="637">
        <v>4</v>
      </c>
      <c r="U64" s="637">
        <v>2002</v>
      </c>
      <c r="V64" s="482">
        <f t="shared" ca="1" si="5"/>
        <v>21</v>
      </c>
      <c r="W64" s="59" t="s">
        <v>47</v>
      </c>
      <c r="X64" s="59" t="s">
        <v>47</v>
      </c>
      <c r="Y64" s="462" t="s">
        <v>672</v>
      </c>
      <c r="Z64" s="637">
        <v>25</v>
      </c>
      <c r="AA64" s="637">
        <v>11</v>
      </c>
      <c r="AB64" s="637">
        <v>2023</v>
      </c>
      <c r="AC64" s="462" t="s">
        <v>788</v>
      </c>
      <c r="AD64" s="811" t="s">
        <v>47</v>
      </c>
      <c r="AE64" s="811" t="s">
        <v>47</v>
      </c>
      <c r="AF64" s="56">
        <v>1</v>
      </c>
      <c r="AG64" s="462" t="s">
        <v>1803</v>
      </c>
      <c r="AH64" s="462" t="s">
        <v>1870</v>
      </c>
      <c r="AI64" s="462"/>
      <c r="AJ64" s="483" t="s">
        <v>1808</v>
      </c>
    </row>
    <row r="65" spans="1:37" s="421" customFormat="1" ht="14.25" customHeight="1">
      <c r="A65" s="637">
        <v>63</v>
      </c>
      <c r="B65" s="56" t="s">
        <v>6583</v>
      </c>
      <c r="C65" s="157" t="s">
        <v>32</v>
      </c>
      <c r="D65" s="81" t="s">
        <v>33</v>
      </c>
      <c r="E65" s="81" t="s">
        <v>193</v>
      </c>
      <c r="F65" s="153">
        <v>900711853</v>
      </c>
      <c r="G65" s="828" t="str">
        <f t="shared" si="3"/>
        <v>9911JIARVAV</v>
      </c>
      <c r="H65" s="81" t="s">
        <v>332</v>
      </c>
      <c r="I65" s="81" t="s">
        <v>1950</v>
      </c>
      <c r="J65" s="81" t="s">
        <v>1951</v>
      </c>
      <c r="K65" s="81" t="s">
        <v>63</v>
      </c>
      <c r="L65" s="59" t="str">
        <f t="shared" si="4"/>
        <v>JIMENEZ ARIAS VALERIS DE LOS ANGELES</v>
      </c>
      <c r="M65" s="483" t="s">
        <v>4809</v>
      </c>
      <c r="N65" s="156" t="s">
        <v>56</v>
      </c>
      <c r="O65" s="501" t="s">
        <v>42</v>
      </c>
      <c r="P65" s="58" t="s">
        <v>42</v>
      </c>
      <c r="Q65" s="839" t="s">
        <v>1952</v>
      </c>
      <c r="R65" s="830">
        <v>36466</v>
      </c>
      <c r="S65" s="831">
        <v>2</v>
      </c>
      <c r="T65" s="637">
        <v>11</v>
      </c>
      <c r="U65" s="637">
        <v>1999</v>
      </c>
      <c r="V65" s="482">
        <f t="shared" ca="1" si="5"/>
        <v>24</v>
      </c>
      <c r="W65" s="59" t="s">
        <v>47</v>
      </c>
      <c r="X65" s="59" t="s">
        <v>47</v>
      </c>
      <c r="Y65" s="462" t="s">
        <v>1507</v>
      </c>
      <c r="Z65" s="637">
        <v>28</v>
      </c>
      <c r="AA65" s="637">
        <v>11</v>
      </c>
      <c r="AB65" s="637">
        <v>2023</v>
      </c>
      <c r="AC65" s="59" t="s">
        <v>49</v>
      </c>
      <c r="AD65" s="811" t="s">
        <v>47</v>
      </c>
      <c r="AE65" s="811" t="s">
        <v>47</v>
      </c>
      <c r="AF65" s="56">
        <v>1</v>
      </c>
      <c r="AG65" s="462" t="s">
        <v>1803</v>
      </c>
      <c r="AH65" s="483" t="s">
        <v>1809</v>
      </c>
      <c r="AI65" s="483"/>
      <c r="AJ65" s="483" t="s">
        <v>1808</v>
      </c>
      <c r="AK65" s="827"/>
    </row>
    <row r="66" spans="1:37" s="421" customFormat="1" ht="14.25" customHeight="1">
      <c r="A66" s="56">
        <v>64</v>
      </c>
      <c r="B66" s="56" t="s">
        <v>6583</v>
      </c>
      <c r="C66" s="841" t="s">
        <v>32</v>
      </c>
      <c r="D66" s="501" t="s">
        <v>32</v>
      </c>
      <c r="E66" s="501" t="s">
        <v>32</v>
      </c>
      <c r="F66" s="422">
        <v>900021393</v>
      </c>
      <c r="G66" s="828" t="str">
        <f t="shared" si="3"/>
        <v>011MIMAJUV</v>
      </c>
      <c r="H66" s="81" t="s">
        <v>1930</v>
      </c>
      <c r="I66" s="837" t="s">
        <v>1931</v>
      </c>
      <c r="J66" s="837" t="s">
        <v>1932</v>
      </c>
      <c r="K66" s="520" t="s">
        <v>1933</v>
      </c>
      <c r="L66" s="59" t="str">
        <f t="shared" si="4"/>
        <v>MIELCZAREK MARTINEZ	 JULIANGELA	 FABIANA</v>
      </c>
      <c r="M66" s="483" t="s">
        <v>4809</v>
      </c>
      <c r="N66" s="808" t="s">
        <v>56</v>
      </c>
      <c r="O66" s="256" t="s">
        <v>111</v>
      </c>
      <c r="P66" s="15" t="s">
        <v>112</v>
      </c>
      <c r="Q66" s="867" t="s">
        <v>1934</v>
      </c>
      <c r="R66" s="830">
        <v>36901</v>
      </c>
      <c r="S66" s="831">
        <v>10</v>
      </c>
      <c r="T66" s="637">
        <v>1</v>
      </c>
      <c r="U66" s="637">
        <v>2001</v>
      </c>
      <c r="V66" s="482">
        <f t="shared" ca="1" si="5"/>
        <v>23</v>
      </c>
      <c r="W66" s="59" t="s">
        <v>47</v>
      </c>
      <c r="X66" s="59" t="s">
        <v>47</v>
      </c>
      <c r="Y66" s="462" t="s">
        <v>672</v>
      </c>
      <c r="Z66" s="637">
        <v>22</v>
      </c>
      <c r="AA66" s="637">
        <v>11</v>
      </c>
      <c r="AB66" s="637">
        <v>2023</v>
      </c>
      <c r="AC66" s="59" t="s">
        <v>49</v>
      </c>
      <c r="AD66" s="811" t="s">
        <v>47</v>
      </c>
      <c r="AE66" s="811" t="s">
        <v>47</v>
      </c>
      <c r="AF66" s="56">
        <v>1</v>
      </c>
      <c r="AG66" s="462" t="s">
        <v>1803</v>
      </c>
      <c r="AH66" s="462" t="s">
        <v>1870</v>
      </c>
      <c r="AI66" s="462"/>
      <c r="AJ66" s="483" t="s">
        <v>1808</v>
      </c>
    </row>
    <row r="67" spans="1:37" s="421" customFormat="1" ht="14.25" customHeight="1">
      <c r="A67" s="637">
        <v>65</v>
      </c>
      <c r="B67" s="56" t="s">
        <v>6583</v>
      </c>
      <c r="C67" s="841" t="s">
        <v>32</v>
      </c>
      <c r="D67" s="501" t="s">
        <v>32</v>
      </c>
      <c r="E67" s="501" t="s">
        <v>32</v>
      </c>
      <c r="F67" s="422">
        <v>910164641</v>
      </c>
      <c r="G67" s="828" t="str">
        <f t="shared" ref="G67:G98" si="6">CONCATENATE(MID(U67,3,2),MID(T67,1,2),MID(H67,1,2),MID(I67,1,2),MID(J67,1,2),MID(N67,1,1))</f>
        <v>0011MOGODIV</v>
      </c>
      <c r="H67" s="81" t="s">
        <v>1129</v>
      </c>
      <c r="I67" s="837" t="s">
        <v>1896</v>
      </c>
      <c r="J67" s="837" t="s">
        <v>1897</v>
      </c>
      <c r="K67" s="837" t="s">
        <v>480</v>
      </c>
      <c r="L67" s="59" t="str">
        <f t="shared" ref="L67:L98" si="7">H67&amp;" "&amp;I67&amp;" "&amp;J67&amp;" "&amp;K67</f>
        <v>MONTILLA GOURVILLA DILIANY MICHELL</v>
      </c>
      <c r="M67" s="483" t="s">
        <v>4809</v>
      </c>
      <c r="N67" s="808" t="s">
        <v>56</v>
      </c>
      <c r="O67" s="836" t="s">
        <v>57</v>
      </c>
      <c r="P67" s="483" t="s">
        <v>86</v>
      </c>
      <c r="Q67" s="855">
        <v>27818035</v>
      </c>
      <c r="R67" s="830">
        <v>36856</v>
      </c>
      <c r="S67" s="831">
        <v>26</v>
      </c>
      <c r="T67" s="637">
        <v>11</v>
      </c>
      <c r="U67" s="637">
        <v>2000</v>
      </c>
      <c r="V67" s="482">
        <f t="shared" ref="V67:V98" ca="1" si="8">DATEDIF(R67,TODAY(),"Y")</f>
        <v>23</v>
      </c>
      <c r="W67" s="59" t="s">
        <v>47</v>
      </c>
      <c r="X67" s="59" t="s">
        <v>47</v>
      </c>
      <c r="Y67" s="462" t="s">
        <v>672</v>
      </c>
      <c r="Z67" s="637">
        <v>16</v>
      </c>
      <c r="AA67" s="637">
        <v>11</v>
      </c>
      <c r="AB67" s="637">
        <v>2023</v>
      </c>
      <c r="AC67" s="59" t="s">
        <v>49</v>
      </c>
      <c r="AD67" s="811" t="s">
        <v>47</v>
      </c>
      <c r="AE67" s="811" t="s">
        <v>47</v>
      </c>
      <c r="AF67" s="56">
        <v>1</v>
      </c>
      <c r="AG67" s="462" t="s">
        <v>1803</v>
      </c>
      <c r="AH67" s="483" t="s">
        <v>1807</v>
      </c>
      <c r="AI67" s="483"/>
      <c r="AJ67" s="483" t="s">
        <v>1808</v>
      </c>
    </row>
    <row r="68" spans="1:37" s="421" customFormat="1" ht="14.25" customHeight="1">
      <c r="A68" s="56">
        <v>66</v>
      </c>
      <c r="B68" s="56" t="s">
        <v>6583</v>
      </c>
      <c r="C68" s="845" t="s">
        <v>32</v>
      </c>
      <c r="D68" s="81" t="s">
        <v>33</v>
      </c>
      <c r="E68" s="155" t="s">
        <v>649</v>
      </c>
      <c r="F68" s="422">
        <v>959410697</v>
      </c>
      <c r="G68" s="828" t="str">
        <f t="shared" si="6"/>
        <v>9911MONIYEV</v>
      </c>
      <c r="H68" s="81" t="s">
        <v>1124</v>
      </c>
      <c r="I68" s="843" t="s">
        <v>53</v>
      </c>
      <c r="J68" s="81" t="s">
        <v>1886</v>
      </c>
      <c r="K68" s="59" t="s">
        <v>1887</v>
      </c>
      <c r="L68" s="59" t="str">
        <f t="shared" si="7"/>
        <v>MORENO NINGUNO YELITZA YAIVICSEL CARLIN</v>
      </c>
      <c r="M68" s="483" t="s">
        <v>4809</v>
      </c>
      <c r="N68" s="156" t="s">
        <v>56</v>
      </c>
      <c r="O68" s="836" t="s">
        <v>57</v>
      </c>
      <c r="P68" s="483" t="s">
        <v>86</v>
      </c>
      <c r="Q68" s="842">
        <v>27960293</v>
      </c>
      <c r="R68" s="830">
        <v>36469</v>
      </c>
      <c r="S68" s="831">
        <v>5</v>
      </c>
      <c r="T68" s="637">
        <v>11</v>
      </c>
      <c r="U68" s="637">
        <v>1999</v>
      </c>
      <c r="V68" s="482">
        <f t="shared" ca="1" si="8"/>
        <v>24</v>
      </c>
      <c r="W68" s="59" t="s">
        <v>47</v>
      </c>
      <c r="X68" s="59" t="s">
        <v>47</v>
      </c>
      <c r="Y68" s="462" t="s">
        <v>1507</v>
      </c>
      <c r="Z68" s="637">
        <v>21</v>
      </c>
      <c r="AA68" s="637">
        <v>11</v>
      </c>
      <c r="AB68" s="637">
        <v>2023</v>
      </c>
      <c r="AC68" s="59" t="s">
        <v>49</v>
      </c>
      <c r="AD68" s="811" t="s">
        <v>47</v>
      </c>
      <c r="AE68" s="811" t="s">
        <v>47</v>
      </c>
      <c r="AF68" s="56">
        <v>1</v>
      </c>
      <c r="AG68" s="462" t="s">
        <v>1803</v>
      </c>
      <c r="AH68" s="483" t="s">
        <v>1807</v>
      </c>
      <c r="AI68" s="483"/>
      <c r="AJ68" s="483" t="s">
        <v>1808</v>
      </c>
      <c r="AK68" s="827"/>
    </row>
    <row r="69" spans="1:37" s="421" customFormat="1" ht="14.25" customHeight="1">
      <c r="A69" s="637">
        <v>67</v>
      </c>
      <c r="B69" s="56" t="s">
        <v>6583</v>
      </c>
      <c r="C69" s="841" t="s">
        <v>32</v>
      </c>
      <c r="D69" s="462" t="s">
        <v>32</v>
      </c>
      <c r="E69" s="462" t="s">
        <v>32</v>
      </c>
      <c r="F69" s="58">
        <v>933835321</v>
      </c>
      <c r="G69" s="828" t="str">
        <f t="shared" si="6"/>
        <v>016NO MVIV</v>
      </c>
      <c r="H69" s="59" t="s">
        <v>1774</v>
      </c>
      <c r="I69" s="59" t="s">
        <v>1898</v>
      </c>
      <c r="J69" s="59" t="s">
        <v>1899</v>
      </c>
      <c r="K69" s="59" t="s">
        <v>1242</v>
      </c>
      <c r="L69" s="59" t="str">
        <f t="shared" si="7"/>
        <v>NOGUERA  MEDINA	 VICMAR	  BETZABETH</v>
      </c>
      <c r="M69" s="483" t="s">
        <v>4809</v>
      </c>
      <c r="N69" s="637" t="s">
        <v>56</v>
      </c>
      <c r="O69" s="256" t="s">
        <v>111</v>
      </c>
      <c r="P69" s="15" t="s">
        <v>112</v>
      </c>
      <c r="Q69" s="865" t="s">
        <v>1243</v>
      </c>
      <c r="R69" s="830">
        <v>37065</v>
      </c>
      <c r="S69" s="831">
        <v>23</v>
      </c>
      <c r="T69" s="637">
        <v>6</v>
      </c>
      <c r="U69" s="637">
        <v>2001</v>
      </c>
      <c r="V69" s="482">
        <f t="shared" ca="1" si="8"/>
        <v>22</v>
      </c>
      <c r="W69" s="59" t="s">
        <v>47</v>
      </c>
      <c r="X69" s="59" t="s">
        <v>47</v>
      </c>
      <c r="Y69" s="462" t="s">
        <v>1507</v>
      </c>
      <c r="Z69" s="637">
        <v>27</v>
      </c>
      <c r="AA69" s="637">
        <v>11</v>
      </c>
      <c r="AB69" s="637">
        <v>2023</v>
      </c>
      <c r="AC69" s="462" t="s">
        <v>788</v>
      </c>
      <c r="AD69" s="811" t="s">
        <v>47</v>
      </c>
      <c r="AE69" s="811" t="s">
        <v>47</v>
      </c>
      <c r="AF69" s="56">
        <v>1</v>
      </c>
      <c r="AG69" s="462" t="s">
        <v>1803</v>
      </c>
      <c r="AH69" s="483" t="s">
        <v>1807</v>
      </c>
      <c r="AI69" s="483"/>
      <c r="AJ69" s="483" t="s">
        <v>1808</v>
      </c>
    </row>
    <row r="70" spans="1:37" s="421" customFormat="1" ht="14.25" customHeight="1">
      <c r="A70" s="56">
        <v>68</v>
      </c>
      <c r="B70" s="56" t="s">
        <v>6583</v>
      </c>
      <c r="C70" s="841" t="s">
        <v>32</v>
      </c>
      <c r="D70" s="462" t="s">
        <v>32</v>
      </c>
      <c r="E70" s="462" t="s">
        <v>32</v>
      </c>
      <c r="F70" s="453">
        <v>932552798</v>
      </c>
      <c r="G70" s="828" t="str">
        <f t="shared" si="6"/>
        <v>001NUESDIP</v>
      </c>
      <c r="H70" s="81" t="s">
        <v>1245</v>
      </c>
      <c r="I70" s="837" t="s">
        <v>1935</v>
      </c>
      <c r="J70" s="837" t="s">
        <v>190</v>
      </c>
      <c r="K70" s="837" t="s">
        <v>1936</v>
      </c>
      <c r="L70" s="59" t="str">
        <f t="shared" si="7"/>
        <v>NUÑEZ ESQUEN DIANA ADELAIDA</v>
      </c>
      <c r="M70" s="483" t="s">
        <v>4809</v>
      </c>
      <c r="N70" s="637" t="s">
        <v>1937</v>
      </c>
      <c r="O70" s="81" t="s">
        <v>1938</v>
      </c>
      <c r="P70" s="58" t="s">
        <v>1939</v>
      </c>
      <c r="Q70" s="838">
        <v>76569103</v>
      </c>
      <c r="R70" s="830">
        <v>36527</v>
      </c>
      <c r="S70" s="831">
        <v>2</v>
      </c>
      <c r="T70" s="637">
        <v>1</v>
      </c>
      <c r="U70" s="637">
        <v>2000</v>
      </c>
      <c r="V70" s="482">
        <f t="shared" ca="1" si="8"/>
        <v>24</v>
      </c>
      <c r="W70" s="59" t="s">
        <v>47</v>
      </c>
      <c r="X70" s="59" t="s">
        <v>47</v>
      </c>
      <c r="Y70" s="462" t="s">
        <v>672</v>
      </c>
      <c r="Z70" s="637">
        <v>22</v>
      </c>
      <c r="AA70" s="637">
        <v>11</v>
      </c>
      <c r="AB70" s="637">
        <v>2023</v>
      </c>
      <c r="AC70" s="59" t="s">
        <v>49</v>
      </c>
      <c r="AD70" s="811" t="s">
        <v>47</v>
      </c>
      <c r="AE70" s="811" t="s">
        <v>47</v>
      </c>
      <c r="AF70" s="56">
        <v>1</v>
      </c>
      <c r="AG70" s="462" t="s">
        <v>1803</v>
      </c>
      <c r="AH70" s="462" t="s">
        <v>1870</v>
      </c>
      <c r="AI70" s="462"/>
      <c r="AJ70" s="483" t="s">
        <v>1808</v>
      </c>
    </row>
    <row r="71" spans="1:37" s="421" customFormat="1" ht="14.25" customHeight="1">
      <c r="A71" s="637">
        <v>69</v>
      </c>
      <c r="B71" s="56" t="s">
        <v>6583</v>
      </c>
      <c r="C71" s="841" t="s">
        <v>32</v>
      </c>
      <c r="D71" s="462" t="s">
        <v>32</v>
      </c>
      <c r="E71" s="462" t="s">
        <v>32</v>
      </c>
      <c r="F71" s="158">
        <v>964139894</v>
      </c>
      <c r="G71" s="828" t="str">
        <f t="shared" si="6"/>
        <v>038PATIMEV</v>
      </c>
      <c r="H71" s="159" t="s">
        <v>1888</v>
      </c>
      <c r="I71" s="159" t="s">
        <v>1889</v>
      </c>
      <c r="J71" s="159" t="s">
        <v>1890</v>
      </c>
      <c r="K71" s="159" t="s">
        <v>1826</v>
      </c>
      <c r="L71" s="59" t="str">
        <f t="shared" si="7"/>
        <v>PAOLONE TIVAMOSO MELANY NICOLE</v>
      </c>
      <c r="M71" s="483" t="s">
        <v>4809</v>
      </c>
      <c r="N71" s="811" t="s">
        <v>56</v>
      </c>
      <c r="O71" s="501" t="s">
        <v>42</v>
      </c>
      <c r="P71" s="58" t="s">
        <v>42</v>
      </c>
      <c r="Q71" s="866" t="s">
        <v>1891</v>
      </c>
      <c r="R71" s="830">
        <v>37862</v>
      </c>
      <c r="S71" s="831">
        <v>29</v>
      </c>
      <c r="T71" s="637">
        <v>8</v>
      </c>
      <c r="U71" s="637">
        <v>2003</v>
      </c>
      <c r="V71" s="482">
        <f t="shared" ca="1" si="8"/>
        <v>20</v>
      </c>
      <c r="W71" s="59" t="s">
        <v>47</v>
      </c>
      <c r="X71" s="59" t="s">
        <v>47</v>
      </c>
      <c r="Y71" s="462" t="s">
        <v>1507</v>
      </c>
      <c r="Z71" s="637">
        <v>23</v>
      </c>
      <c r="AA71" s="637">
        <v>11</v>
      </c>
      <c r="AB71" s="637">
        <v>2023</v>
      </c>
      <c r="AC71" s="59" t="s">
        <v>49</v>
      </c>
      <c r="AD71" s="811" t="s">
        <v>47</v>
      </c>
      <c r="AE71" s="811" t="s">
        <v>47</v>
      </c>
      <c r="AF71" s="56">
        <v>1</v>
      </c>
      <c r="AG71" s="462" t="s">
        <v>1803</v>
      </c>
      <c r="AH71" s="483" t="s">
        <v>1807</v>
      </c>
      <c r="AI71" s="483"/>
      <c r="AJ71" s="483" t="s">
        <v>1808</v>
      </c>
      <c r="AK71" s="420"/>
    </row>
    <row r="72" spans="1:37" s="421" customFormat="1" ht="14.25" customHeight="1">
      <c r="A72" s="56">
        <v>70</v>
      </c>
      <c r="B72" s="56" t="s">
        <v>6583</v>
      </c>
      <c r="C72" s="841" t="s">
        <v>32</v>
      </c>
      <c r="D72" s="462" t="s">
        <v>32</v>
      </c>
      <c r="E72" s="462" t="s">
        <v>32</v>
      </c>
      <c r="F72" s="58" t="s">
        <v>1900</v>
      </c>
      <c r="G72" s="828" t="str">
        <f t="shared" si="6"/>
        <v>051PIALANV</v>
      </c>
      <c r="H72" s="59" t="s">
        <v>238</v>
      </c>
      <c r="I72" s="520" t="s">
        <v>1901</v>
      </c>
      <c r="J72" s="520" t="s">
        <v>1879</v>
      </c>
      <c r="K72" s="520" t="s">
        <v>1775</v>
      </c>
      <c r="L72" s="59" t="str">
        <f t="shared" si="7"/>
        <v>PIÑA ALESTRE ANGEL EDUARDO</v>
      </c>
      <c r="M72" s="483" t="s">
        <v>4808</v>
      </c>
      <c r="N72" s="637" t="s">
        <v>56</v>
      </c>
      <c r="O72" s="836" t="s">
        <v>57</v>
      </c>
      <c r="P72" s="483" t="s">
        <v>86</v>
      </c>
      <c r="Q72" s="846">
        <v>34462943</v>
      </c>
      <c r="R72" s="830">
        <v>38378</v>
      </c>
      <c r="S72" s="831">
        <v>26</v>
      </c>
      <c r="T72" s="637">
        <v>1</v>
      </c>
      <c r="U72" s="637">
        <v>2005</v>
      </c>
      <c r="V72" s="482">
        <f t="shared" ca="1" si="8"/>
        <v>19</v>
      </c>
      <c r="W72" s="59" t="s">
        <v>47</v>
      </c>
      <c r="X72" s="59" t="s">
        <v>47</v>
      </c>
      <c r="Y72" s="462" t="s">
        <v>672</v>
      </c>
      <c r="Z72" s="637">
        <v>2</v>
      </c>
      <c r="AA72" s="637">
        <v>11</v>
      </c>
      <c r="AB72" s="637">
        <v>2023</v>
      </c>
      <c r="AC72" s="59" t="s">
        <v>49</v>
      </c>
      <c r="AD72" s="811" t="s">
        <v>47</v>
      </c>
      <c r="AE72" s="811" t="s">
        <v>47</v>
      </c>
      <c r="AF72" s="56">
        <v>1</v>
      </c>
      <c r="AG72" s="462" t="s">
        <v>1803</v>
      </c>
      <c r="AH72" s="483" t="s">
        <v>1807</v>
      </c>
      <c r="AI72" s="483"/>
      <c r="AJ72" s="462" t="s">
        <v>1805</v>
      </c>
      <c r="AK72" s="59"/>
    </row>
    <row r="73" spans="1:37" s="421" customFormat="1" ht="14.25" customHeight="1">
      <c r="A73" s="637">
        <v>71</v>
      </c>
      <c r="B73" s="56" t="s">
        <v>6583</v>
      </c>
      <c r="C73" s="841" t="s">
        <v>32</v>
      </c>
      <c r="D73" s="462" t="s">
        <v>32</v>
      </c>
      <c r="E73" s="462" t="s">
        <v>32</v>
      </c>
      <c r="F73" s="58">
        <v>912154891</v>
      </c>
      <c r="G73" s="828" t="str">
        <f t="shared" si="6"/>
        <v>005POPAYEV</v>
      </c>
      <c r="H73" s="59" t="s">
        <v>1916</v>
      </c>
      <c r="I73" s="59" t="s">
        <v>1917</v>
      </c>
      <c r="J73" s="59" t="s">
        <v>1918</v>
      </c>
      <c r="K73" s="59" t="s">
        <v>383</v>
      </c>
      <c r="L73" s="59" t="str">
        <f t="shared" si="7"/>
        <v>POITO	 PARIACOTA	 YERMARY	 CAROLINA</v>
      </c>
      <c r="M73" s="483" t="s">
        <v>4809</v>
      </c>
      <c r="N73" s="637" t="s">
        <v>56</v>
      </c>
      <c r="O73" s="501" t="s">
        <v>42</v>
      </c>
      <c r="P73" s="58" t="s">
        <v>42</v>
      </c>
      <c r="Q73" s="865" t="s">
        <v>1919</v>
      </c>
      <c r="R73" s="830">
        <v>36671</v>
      </c>
      <c r="S73" s="831">
        <v>25</v>
      </c>
      <c r="T73" s="637">
        <v>5</v>
      </c>
      <c r="U73" s="637">
        <v>2000</v>
      </c>
      <c r="V73" s="482">
        <f t="shared" ca="1" si="8"/>
        <v>23</v>
      </c>
      <c r="W73" s="59" t="s">
        <v>47</v>
      </c>
      <c r="X73" s="59" t="s">
        <v>47</v>
      </c>
      <c r="Y73" s="462" t="s">
        <v>1507</v>
      </c>
      <c r="Z73" s="637">
        <v>24</v>
      </c>
      <c r="AA73" s="637">
        <v>11</v>
      </c>
      <c r="AB73" s="637">
        <v>2023</v>
      </c>
      <c r="AC73" s="59" t="s">
        <v>49</v>
      </c>
      <c r="AD73" s="811" t="s">
        <v>47</v>
      </c>
      <c r="AE73" s="811" t="s">
        <v>47</v>
      </c>
      <c r="AF73" s="56">
        <v>1</v>
      </c>
      <c r="AG73" s="462" t="s">
        <v>1806</v>
      </c>
      <c r="AH73" s="483" t="s">
        <v>1804</v>
      </c>
      <c r="AI73" s="483"/>
      <c r="AJ73" s="483" t="s">
        <v>1808</v>
      </c>
      <c r="AK73" s="59"/>
    </row>
    <row r="74" spans="1:37" s="421" customFormat="1" ht="14.25" customHeight="1">
      <c r="A74" s="56">
        <v>72</v>
      </c>
      <c r="B74" s="56" t="s">
        <v>6583</v>
      </c>
      <c r="C74" s="841" t="s">
        <v>32</v>
      </c>
      <c r="D74" s="462" t="s">
        <v>32</v>
      </c>
      <c r="E74" s="462" t="s">
        <v>32</v>
      </c>
      <c r="F74" s="58">
        <v>940661897</v>
      </c>
      <c r="G74" s="828" t="str">
        <f t="shared" si="6"/>
        <v>049RIVIDAV</v>
      </c>
      <c r="H74" s="59" t="s">
        <v>1953</v>
      </c>
      <c r="I74" s="520" t="s">
        <v>1954</v>
      </c>
      <c r="J74" s="520" t="s">
        <v>1942</v>
      </c>
      <c r="K74" s="520" t="s">
        <v>932</v>
      </c>
      <c r="L74" s="59" t="str">
        <f t="shared" si="7"/>
        <v>RIBEIRO VILORIA DANIEL ENRIQUE</v>
      </c>
      <c r="M74" s="483" t="s">
        <v>4808</v>
      </c>
      <c r="N74" s="637" t="s">
        <v>56</v>
      </c>
      <c r="O74" s="501" t="s">
        <v>42</v>
      </c>
      <c r="P74" s="58" t="s">
        <v>42</v>
      </c>
      <c r="Q74" s="865" t="s">
        <v>1955</v>
      </c>
      <c r="R74" s="830">
        <v>38240</v>
      </c>
      <c r="S74" s="831">
        <v>10</v>
      </c>
      <c r="T74" s="637">
        <v>9</v>
      </c>
      <c r="U74" s="637">
        <v>2004</v>
      </c>
      <c r="V74" s="482">
        <f t="shared" ca="1" si="8"/>
        <v>19</v>
      </c>
      <c r="W74" s="59" t="s">
        <v>47</v>
      </c>
      <c r="X74" s="59" t="s">
        <v>47</v>
      </c>
      <c r="Y74" s="462" t="s">
        <v>672</v>
      </c>
      <c r="Z74" s="637">
        <v>22</v>
      </c>
      <c r="AA74" s="637">
        <v>11</v>
      </c>
      <c r="AB74" s="637">
        <v>2023</v>
      </c>
      <c r="AC74" s="59" t="s">
        <v>49</v>
      </c>
      <c r="AD74" s="811" t="s">
        <v>47</v>
      </c>
      <c r="AE74" s="811" t="s">
        <v>47</v>
      </c>
      <c r="AF74" s="56">
        <v>0</v>
      </c>
      <c r="AG74" s="462" t="s">
        <v>1803</v>
      </c>
      <c r="AH74" s="483" t="s">
        <v>1809</v>
      </c>
      <c r="AI74" s="483"/>
      <c r="AJ74" s="483" t="s">
        <v>1808</v>
      </c>
      <c r="AK74" s="59"/>
    </row>
    <row r="75" spans="1:37" s="421" customFormat="1" ht="14.25" customHeight="1">
      <c r="A75" s="637">
        <v>73</v>
      </c>
      <c r="B75" s="56" t="s">
        <v>6583</v>
      </c>
      <c r="C75" s="841" t="s">
        <v>32</v>
      </c>
      <c r="D75" s="462" t="s">
        <v>32</v>
      </c>
      <c r="E75" s="462" t="s">
        <v>32</v>
      </c>
      <c r="F75" s="58">
        <v>949638358</v>
      </c>
      <c r="G75" s="828" t="str">
        <f t="shared" si="6"/>
        <v>022RIDORIV</v>
      </c>
      <c r="H75" s="59" t="s">
        <v>1902</v>
      </c>
      <c r="I75" s="520" t="s">
        <v>1903</v>
      </c>
      <c r="J75" s="520" t="s">
        <v>1904</v>
      </c>
      <c r="K75" s="520" t="s">
        <v>1905</v>
      </c>
      <c r="L75" s="59" t="str">
        <f t="shared" si="7"/>
        <v>RIMORSO DONADO RICARDO RAMSES</v>
      </c>
      <c r="M75" s="483" t="s">
        <v>4809</v>
      </c>
      <c r="N75" s="637" t="s">
        <v>56</v>
      </c>
      <c r="O75" s="501" t="s">
        <v>42</v>
      </c>
      <c r="P75" s="58" t="s">
        <v>42</v>
      </c>
      <c r="Q75" s="865" t="s">
        <v>1906</v>
      </c>
      <c r="R75" s="830">
        <v>37298</v>
      </c>
      <c r="S75" s="831">
        <v>11</v>
      </c>
      <c r="T75" s="637">
        <v>2</v>
      </c>
      <c r="U75" s="637">
        <v>2002</v>
      </c>
      <c r="V75" s="482">
        <f t="shared" ca="1" si="8"/>
        <v>22</v>
      </c>
      <c r="W75" s="59" t="s">
        <v>47</v>
      </c>
      <c r="X75" s="59" t="s">
        <v>47</v>
      </c>
      <c r="Y75" s="462" t="s">
        <v>672</v>
      </c>
      <c r="Z75" s="637">
        <v>23</v>
      </c>
      <c r="AA75" s="637">
        <v>11</v>
      </c>
      <c r="AB75" s="637">
        <v>2023</v>
      </c>
      <c r="AC75" s="59" t="s">
        <v>49</v>
      </c>
      <c r="AD75" s="811" t="s">
        <v>47</v>
      </c>
      <c r="AE75" s="811" t="s">
        <v>47</v>
      </c>
      <c r="AF75" s="56">
        <v>1</v>
      </c>
      <c r="AG75" s="462" t="s">
        <v>1803</v>
      </c>
      <c r="AH75" s="483" t="s">
        <v>1807</v>
      </c>
      <c r="AI75" s="483"/>
      <c r="AJ75" s="483" t="s">
        <v>1808</v>
      </c>
      <c r="AK75" s="59"/>
    </row>
    <row r="76" spans="1:37" s="421" customFormat="1" ht="14.25" customHeight="1">
      <c r="A76" s="56">
        <v>74</v>
      </c>
      <c r="B76" s="56" t="s">
        <v>6583</v>
      </c>
      <c r="C76" s="841" t="s">
        <v>32</v>
      </c>
      <c r="D76" s="462" t="s">
        <v>32</v>
      </c>
      <c r="E76" s="462" t="s">
        <v>32</v>
      </c>
      <c r="F76" s="58">
        <v>964530623</v>
      </c>
      <c r="G76" s="828" t="str">
        <f t="shared" si="6"/>
        <v>021ROLIDAV</v>
      </c>
      <c r="H76" s="59" t="s">
        <v>338</v>
      </c>
      <c r="I76" s="520" t="s">
        <v>967</v>
      </c>
      <c r="J76" s="520" t="s">
        <v>1907</v>
      </c>
      <c r="K76" s="520" t="s">
        <v>104</v>
      </c>
      <c r="L76" s="59" t="str">
        <f t="shared" si="7"/>
        <v>RODRIGUEZ LINAREZ DARIANNY ANDREA</v>
      </c>
      <c r="M76" s="483" t="s">
        <v>4809</v>
      </c>
      <c r="N76" s="637" t="s">
        <v>56</v>
      </c>
      <c r="O76" s="501" t="s">
        <v>42</v>
      </c>
      <c r="P76" s="58" t="s">
        <v>42</v>
      </c>
      <c r="Q76" s="865" t="s">
        <v>1908</v>
      </c>
      <c r="R76" s="830">
        <v>37260</v>
      </c>
      <c r="S76" s="831">
        <v>4</v>
      </c>
      <c r="T76" s="637">
        <v>1</v>
      </c>
      <c r="U76" s="637">
        <v>2002</v>
      </c>
      <c r="V76" s="482">
        <f t="shared" ca="1" si="8"/>
        <v>22</v>
      </c>
      <c r="W76" s="59" t="s">
        <v>47</v>
      </c>
      <c r="X76" s="59" t="s">
        <v>47</v>
      </c>
      <c r="Y76" s="462" t="s">
        <v>672</v>
      </c>
      <c r="Z76" s="637">
        <v>21</v>
      </c>
      <c r="AA76" s="637">
        <v>11</v>
      </c>
      <c r="AB76" s="637">
        <v>2023</v>
      </c>
      <c r="AC76" s="59" t="s">
        <v>49</v>
      </c>
      <c r="AD76" s="811" t="s">
        <v>47</v>
      </c>
      <c r="AE76" s="811" t="s">
        <v>47</v>
      </c>
      <c r="AF76" s="56">
        <v>1</v>
      </c>
      <c r="AG76" s="462" t="s">
        <v>1803</v>
      </c>
      <c r="AH76" s="483" t="s">
        <v>1807</v>
      </c>
      <c r="AI76" s="483"/>
      <c r="AJ76" s="483" t="s">
        <v>1808</v>
      </c>
      <c r="AK76" s="59"/>
    </row>
    <row r="77" spans="1:37" s="421" customFormat="1" ht="14.25" customHeight="1">
      <c r="A77" s="637">
        <v>75</v>
      </c>
      <c r="B77" s="56" t="s">
        <v>6583</v>
      </c>
      <c r="C77" s="845" t="s">
        <v>125</v>
      </c>
      <c r="D77" s="59" t="s">
        <v>126</v>
      </c>
      <c r="E77" s="59" t="s">
        <v>1286</v>
      </c>
      <c r="F77" s="520">
        <v>941418936</v>
      </c>
      <c r="G77" s="828" t="str">
        <f t="shared" si="6"/>
        <v>0311RODIWIV</v>
      </c>
      <c r="H77" s="520" t="s">
        <v>354</v>
      </c>
      <c r="I77" s="520" t="s">
        <v>541</v>
      </c>
      <c r="J77" s="520" t="s">
        <v>1959</v>
      </c>
      <c r="K77" s="520" t="s">
        <v>1942</v>
      </c>
      <c r="L77" s="59" t="str">
        <f t="shared" si="7"/>
        <v>ROJAS DIAZ WINDER DANIEL</v>
      </c>
      <c r="M77" s="483" t="s">
        <v>4808</v>
      </c>
      <c r="N77" s="56" t="s">
        <v>56</v>
      </c>
      <c r="O77" s="836" t="s">
        <v>57</v>
      </c>
      <c r="P77" s="483" t="s">
        <v>86</v>
      </c>
      <c r="Q77" s="846">
        <v>30175626</v>
      </c>
      <c r="R77" s="830">
        <v>37935</v>
      </c>
      <c r="S77" s="831">
        <v>10</v>
      </c>
      <c r="T77" s="637">
        <v>11</v>
      </c>
      <c r="U77" s="637">
        <v>2003</v>
      </c>
      <c r="V77" s="482">
        <f t="shared" ca="1" si="8"/>
        <v>20</v>
      </c>
      <c r="W77" s="59" t="s">
        <v>47</v>
      </c>
      <c r="X77" s="59" t="s">
        <v>47</v>
      </c>
      <c r="Y77" s="462" t="s">
        <v>246</v>
      </c>
      <c r="Z77" s="637">
        <v>29</v>
      </c>
      <c r="AA77" s="637">
        <v>11</v>
      </c>
      <c r="AB77" s="637">
        <v>2023</v>
      </c>
      <c r="AC77" s="59" t="s">
        <v>49</v>
      </c>
      <c r="AD77" s="811" t="s">
        <v>47</v>
      </c>
      <c r="AE77" s="811" t="s">
        <v>47</v>
      </c>
      <c r="AF77" s="56">
        <v>0</v>
      </c>
      <c r="AG77" s="462" t="s">
        <v>1803</v>
      </c>
      <c r="AH77" s="483" t="s">
        <v>1809</v>
      </c>
      <c r="AI77" s="483"/>
      <c r="AJ77" s="462" t="s">
        <v>1805</v>
      </c>
      <c r="AK77" s="445"/>
    </row>
    <row r="78" spans="1:37" s="421" customFormat="1" ht="14.25" customHeight="1">
      <c r="A78" s="56">
        <v>76</v>
      </c>
      <c r="B78" s="56" t="s">
        <v>6583</v>
      </c>
      <c r="C78" s="841" t="s">
        <v>32</v>
      </c>
      <c r="D78" s="462" t="s">
        <v>32</v>
      </c>
      <c r="E78" s="462" t="s">
        <v>32</v>
      </c>
      <c r="F78" s="58" t="s">
        <v>1892</v>
      </c>
      <c r="G78" s="828" t="str">
        <f t="shared" si="6"/>
        <v>055SASIELV</v>
      </c>
      <c r="H78" s="59" t="s">
        <v>1349</v>
      </c>
      <c r="I78" s="520" t="s">
        <v>1572</v>
      </c>
      <c r="J78" s="520" t="s">
        <v>1893</v>
      </c>
      <c r="K78" s="520" t="s">
        <v>246</v>
      </c>
      <c r="L78" s="59" t="str">
        <f t="shared" si="7"/>
        <v>SANCHEZ SIERRA ELIMAR DANIELA</v>
      </c>
      <c r="M78" s="483" t="s">
        <v>4809</v>
      </c>
      <c r="N78" s="811" t="s">
        <v>56</v>
      </c>
      <c r="O78" s="836" t="s">
        <v>57</v>
      </c>
      <c r="P78" s="483" t="s">
        <v>86</v>
      </c>
      <c r="Q78" s="846">
        <v>31192224</v>
      </c>
      <c r="R78" s="830">
        <v>38489</v>
      </c>
      <c r="S78" s="831">
        <v>17</v>
      </c>
      <c r="T78" s="637">
        <v>5</v>
      </c>
      <c r="U78" s="637">
        <v>2005</v>
      </c>
      <c r="V78" s="482">
        <f t="shared" ca="1" si="8"/>
        <v>18</v>
      </c>
      <c r="W78" s="59" t="s">
        <v>47</v>
      </c>
      <c r="X78" s="59" t="s">
        <v>47</v>
      </c>
      <c r="Y78" s="462" t="s">
        <v>672</v>
      </c>
      <c r="Z78" s="637">
        <v>25</v>
      </c>
      <c r="AA78" s="637">
        <v>11</v>
      </c>
      <c r="AB78" s="637">
        <v>2023</v>
      </c>
      <c r="AC78" s="462" t="s">
        <v>788</v>
      </c>
      <c r="AD78" s="811" t="s">
        <v>47</v>
      </c>
      <c r="AE78" s="811" t="s">
        <v>47</v>
      </c>
      <c r="AF78" s="56">
        <v>1</v>
      </c>
      <c r="AG78" s="462" t="s">
        <v>1806</v>
      </c>
      <c r="AH78" s="483" t="s">
        <v>1807</v>
      </c>
      <c r="AI78" s="483"/>
      <c r="AJ78" s="483" t="s">
        <v>1808</v>
      </c>
      <c r="AK78" s="59"/>
    </row>
    <row r="79" spans="1:37" s="421" customFormat="1" ht="14.25" customHeight="1">
      <c r="A79" s="637">
        <v>77</v>
      </c>
      <c r="B79" s="56" t="s">
        <v>6583</v>
      </c>
      <c r="C79" s="841" t="s">
        <v>32</v>
      </c>
      <c r="D79" s="483" t="s">
        <v>32</v>
      </c>
      <c r="E79" s="483" t="s">
        <v>32</v>
      </c>
      <c r="F79" s="58">
        <v>943576845</v>
      </c>
      <c r="G79" s="828" t="str">
        <f t="shared" si="6"/>
        <v>0112SELEWIV</v>
      </c>
      <c r="H79" s="59" t="s">
        <v>941</v>
      </c>
      <c r="I79" s="520" t="s">
        <v>837</v>
      </c>
      <c r="J79" s="520" t="s">
        <v>1909</v>
      </c>
      <c r="K79" s="520" t="s">
        <v>1910</v>
      </c>
      <c r="L79" s="59" t="str">
        <f t="shared" si="7"/>
        <v>SERRANO LEGON WILLIANNY JUDITH</v>
      </c>
      <c r="M79" s="483" t="s">
        <v>4809</v>
      </c>
      <c r="N79" s="637" t="s">
        <v>56</v>
      </c>
      <c r="O79" s="836" t="s">
        <v>57</v>
      </c>
      <c r="P79" s="483" t="s">
        <v>86</v>
      </c>
      <c r="Q79" s="846">
        <v>29754055</v>
      </c>
      <c r="R79" s="830">
        <v>37252</v>
      </c>
      <c r="S79" s="831">
        <v>27</v>
      </c>
      <c r="T79" s="637">
        <v>12</v>
      </c>
      <c r="U79" s="637">
        <v>2001</v>
      </c>
      <c r="V79" s="482">
        <f t="shared" ca="1" si="8"/>
        <v>22</v>
      </c>
      <c r="W79" s="59" t="s">
        <v>47</v>
      </c>
      <c r="X79" s="59" t="s">
        <v>47</v>
      </c>
      <c r="Y79" s="462" t="s">
        <v>672</v>
      </c>
      <c r="Z79" s="637">
        <v>23</v>
      </c>
      <c r="AA79" s="637">
        <v>11</v>
      </c>
      <c r="AB79" s="637">
        <v>2023</v>
      </c>
      <c r="AC79" s="59" t="s">
        <v>49</v>
      </c>
      <c r="AD79" s="811" t="s">
        <v>47</v>
      </c>
      <c r="AE79" s="811" t="s">
        <v>47</v>
      </c>
      <c r="AF79" s="56">
        <v>1</v>
      </c>
      <c r="AG79" s="462" t="s">
        <v>1803</v>
      </c>
      <c r="AH79" s="483" t="s">
        <v>1807</v>
      </c>
      <c r="AI79" s="483"/>
      <c r="AJ79" s="483" t="s">
        <v>1808</v>
      </c>
      <c r="AK79" s="59"/>
    </row>
    <row r="80" spans="1:37" s="421" customFormat="1" ht="14.25" customHeight="1">
      <c r="A80" s="56">
        <v>78</v>
      </c>
      <c r="B80" s="56" t="s">
        <v>6583</v>
      </c>
      <c r="C80" s="841" t="s">
        <v>32</v>
      </c>
      <c r="D80" s="462" t="s">
        <v>32</v>
      </c>
      <c r="E80" s="462" t="s">
        <v>32</v>
      </c>
      <c r="F80" s="58">
        <v>930425344</v>
      </c>
      <c r="G80" s="828" t="str">
        <f t="shared" si="6"/>
        <v>021VAVEDAV</v>
      </c>
      <c r="H80" s="59" t="s">
        <v>1940</v>
      </c>
      <c r="I80" s="520" t="s">
        <v>1941</v>
      </c>
      <c r="J80" s="520" t="s">
        <v>1942</v>
      </c>
      <c r="K80" s="520" t="s">
        <v>309</v>
      </c>
      <c r="L80" s="59" t="str">
        <f t="shared" si="7"/>
        <v>VAZQUES VERDES DANIEL JOSE</v>
      </c>
      <c r="M80" s="483" t="s">
        <v>4808</v>
      </c>
      <c r="N80" s="637" t="s">
        <v>56</v>
      </c>
      <c r="O80" s="836" t="s">
        <v>57</v>
      </c>
      <c r="P80" s="483" t="s">
        <v>86</v>
      </c>
      <c r="Q80" s="846">
        <v>28489137</v>
      </c>
      <c r="R80" s="830">
        <v>37287</v>
      </c>
      <c r="S80" s="831">
        <v>31</v>
      </c>
      <c r="T80" s="637">
        <v>1</v>
      </c>
      <c r="U80" s="637">
        <v>2002</v>
      </c>
      <c r="V80" s="482">
        <f t="shared" ca="1" si="8"/>
        <v>22</v>
      </c>
      <c r="W80" s="59" t="s">
        <v>47</v>
      </c>
      <c r="X80" s="59" t="s">
        <v>47</v>
      </c>
      <c r="Y80" s="462" t="s">
        <v>672</v>
      </c>
      <c r="Z80" s="637">
        <v>22</v>
      </c>
      <c r="AA80" s="637">
        <v>11</v>
      </c>
      <c r="AB80" s="637">
        <v>2023</v>
      </c>
      <c r="AC80" s="59" t="s">
        <v>49</v>
      </c>
      <c r="AD80" s="811" t="s">
        <v>47</v>
      </c>
      <c r="AE80" s="811" t="s">
        <v>47</v>
      </c>
      <c r="AF80" s="56">
        <v>0</v>
      </c>
      <c r="AG80" s="462" t="s">
        <v>1803</v>
      </c>
      <c r="AH80" s="462" t="s">
        <v>1870</v>
      </c>
      <c r="AI80" s="462"/>
      <c r="AJ80" s="483" t="s">
        <v>1808</v>
      </c>
      <c r="AK80" s="59"/>
    </row>
    <row r="81" spans="1:37" s="421" customFormat="1" ht="14.25" customHeight="1">
      <c r="A81" s="637">
        <v>79</v>
      </c>
      <c r="B81" s="56" t="s">
        <v>6583</v>
      </c>
      <c r="C81" s="841" t="s">
        <v>32</v>
      </c>
      <c r="D81" s="462" t="s">
        <v>32</v>
      </c>
      <c r="E81" s="462" t="s">
        <v>32</v>
      </c>
      <c r="F81" s="58">
        <v>922101448</v>
      </c>
      <c r="G81" s="828" t="str">
        <f t="shared" si="6"/>
        <v>003VICOANV</v>
      </c>
      <c r="H81" s="59" t="s">
        <v>1189</v>
      </c>
      <c r="I81" s="59" t="s">
        <v>1920</v>
      </c>
      <c r="J81" s="59" t="s">
        <v>288</v>
      </c>
      <c r="K81" s="59" t="s">
        <v>1915</v>
      </c>
      <c r="L81" s="59" t="str">
        <f t="shared" si="7"/>
        <v>VILLANUEVA COLON ANA MARÍA</v>
      </c>
      <c r="M81" s="483" t="s">
        <v>4809</v>
      </c>
      <c r="N81" s="637" t="s">
        <v>56</v>
      </c>
      <c r="O81" s="256" t="s">
        <v>111</v>
      </c>
      <c r="P81" s="15" t="s">
        <v>112</v>
      </c>
      <c r="Q81" s="844" t="s">
        <v>1921</v>
      </c>
      <c r="R81" s="830">
        <v>36604</v>
      </c>
      <c r="S81" s="831">
        <v>19</v>
      </c>
      <c r="T81" s="637">
        <v>3</v>
      </c>
      <c r="U81" s="637">
        <v>2000</v>
      </c>
      <c r="V81" s="482">
        <f t="shared" ca="1" si="8"/>
        <v>24</v>
      </c>
      <c r="W81" s="59" t="s">
        <v>47</v>
      </c>
      <c r="X81" s="59" t="s">
        <v>47</v>
      </c>
      <c r="Y81" s="462" t="s">
        <v>1507</v>
      </c>
      <c r="Z81" s="637">
        <v>22</v>
      </c>
      <c r="AA81" s="637">
        <v>11</v>
      </c>
      <c r="AB81" s="637">
        <v>2023</v>
      </c>
      <c r="AC81" s="59" t="s">
        <v>49</v>
      </c>
      <c r="AD81" s="811" t="s">
        <v>47</v>
      </c>
      <c r="AE81" s="811" t="s">
        <v>47</v>
      </c>
      <c r="AF81" s="56">
        <v>1</v>
      </c>
      <c r="AG81" s="462" t="s">
        <v>1803</v>
      </c>
      <c r="AH81" s="483" t="s">
        <v>1860</v>
      </c>
      <c r="AI81" s="483"/>
      <c r="AJ81" s="483" t="s">
        <v>1808</v>
      </c>
      <c r="AK81" s="59"/>
    </row>
    <row r="82" spans="1:37" s="421" customFormat="1" ht="14.25" customHeight="1">
      <c r="A82" s="56">
        <v>80</v>
      </c>
      <c r="B82" s="56" t="s">
        <v>4811</v>
      </c>
      <c r="C82" s="856" t="s">
        <v>32</v>
      </c>
      <c r="D82" s="462" t="s">
        <v>32</v>
      </c>
      <c r="E82" s="59" t="s">
        <v>2189</v>
      </c>
      <c r="F82" s="58">
        <v>982909079</v>
      </c>
      <c r="G82" s="828" t="str">
        <f t="shared" si="6"/>
        <v>056ROHUMAP</v>
      </c>
      <c r="H82" s="59" t="s">
        <v>338</v>
      </c>
      <c r="I82" s="59" t="s">
        <v>2043</v>
      </c>
      <c r="J82" s="59" t="s">
        <v>2044</v>
      </c>
      <c r="K82" s="59" t="s">
        <v>53</v>
      </c>
      <c r="L82" s="59" t="str">
        <f t="shared" si="7"/>
        <v>RODRIGUEZ HUIÑAPE MARILITH NINGUNO</v>
      </c>
      <c r="M82" s="483" t="s">
        <v>4809</v>
      </c>
      <c r="N82" s="637" t="s">
        <v>1937</v>
      </c>
      <c r="O82" s="81" t="s">
        <v>1938</v>
      </c>
      <c r="P82" s="58" t="s">
        <v>1939</v>
      </c>
      <c r="Q82" s="812">
        <v>61938397</v>
      </c>
      <c r="R82" s="830">
        <v>38525</v>
      </c>
      <c r="S82" s="831">
        <v>22</v>
      </c>
      <c r="T82" s="637">
        <v>6</v>
      </c>
      <c r="U82" s="637">
        <v>2005</v>
      </c>
      <c r="V82" s="482">
        <f t="shared" ca="1" si="8"/>
        <v>18</v>
      </c>
      <c r="W82" s="59" t="s">
        <v>47</v>
      </c>
      <c r="X82" s="59" t="s">
        <v>47</v>
      </c>
      <c r="Y82" s="462" t="s">
        <v>672</v>
      </c>
      <c r="Z82" s="637">
        <v>1</v>
      </c>
      <c r="AA82" s="637">
        <v>12</v>
      </c>
      <c r="AB82" s="637">
        <v>2023</v>
      </c>
      <c r="AC82" s="59" t="s">
        <v>49</v>
      </c>
      <c r="AD82" s="811" t="s">
        <v>47</v>
      </c>
      <c r="AE82" s="811" t="s">
        <v>47</v>
      </c>
      <c r="AF82" s="56">
        <v>0</v>
      </c>
      <c r="AG82" s="462" t="s">
        <v>1806</v>
      </c>
      <c r="AH82" s="462" t="s">
        <v>2056</v>
      </c>
      <c r="AI82" s="462" t="s">
        <v>1976</v>
      </c>
      <c r="AJ82" s="462" t="s">
        <v>1805</v>
      </c>
      <c r="AK82" s="59"/>
    </row>
    <row r="83" spans="1:37" s="421" customFormat="1" ht="14.25" customHeight="1">
      <c r="A83" s="637">
        <v>81</v>
      </c>
      <c r="B83" s="56" t="s">
        <v>4811</v>
      </c>
      <c r="C83" s="856" t="s">
        <v>125</v>
      </c>
      <c r="D83" s="462" t="s">
        <v>126</v>
      </c>
      <c r="E83" s="483" t="s">
        <v>146</v>
      </c>
      <c r="F83" s="58">
        <v>907044125</v>
      </c>
      <c r="G83" s="828" t="str">
        <f t="shared" si="6"/>
        <v>049METOJOV</v>
      </c>
      <c r="H83" s="59" t="s">
        <v>175</v>
      </c>
      <c r="I83" s="59" t="s">
        <v>1997</v>
      </c>
      <c r="J83" s="59" t="s">
        <v>309</v>
      </c>
      <c r="K83" s="59" t="s">
        <v>119</v>
      </c>
      <c r="L83" s="59" t="str">
        <f t="shared" si="7"/>
        <v>MENDOZA TORRELLAS JOSE MIGUEL</v>
      </c>
      <c r="M83" s="483" t="s">
        <v>4808</v>
      </c>
      <c r="N83" s="637" t="s">
        <v>56</v>
      </c>
      <c r="O83" s="836" t="s">
        <v>57</v>
      </c>
      <c r="P83" s="483" t="s">
        <v>86</v>
      </c>
      <c r="Q83" s="812">
        <v>30694073</v>
      </c>
      <c r="R83" s="830">
        <v>38257</v>
      </c>
      <c r="S83" s="831">
        <v>27</v>
      </c>
      <c r="T83" s="637">
        <v>9</v>
      </c>
      <c r="U83" s="637">
        <v>2004</v>
      </c>
      <c r="V83" s="482">
        <f t="shared" ca="1" si="8"/>
        <v>19</v>
      </c>
      <c r="W83" s="59" t="s">
        <v>47</v>
      </c>
      <c r="X83" s="59" t="s">
        <v>47</v>
      </c>
      <c r="Y83" s="462" t="s">
        <v>246</v>
      </c>
      <c r="Z83" s="637">
        <v>1</v>
      </c>
      <c r="AA83" s="637">
        <v>12</v>
      </c>
      <c r="AB83" s="637">
        <v>2023</v>
      </c>
      <c r="AC83" s="59" t="s">
        <v>49</v>
      </c>
      <c r="AD83" s="811" t="s">
        <v>47</v>
      </c>
      <c r="AE83" s="811" t="s">
        <v>47</v>
      </c>
      <c r="AF83" s="56">
        <v>0</v>
      </c>
      <c r="AG83" s="462" t="s">
        <v>1803</v>
      </c>
      <c r="AH83" s="462" t="s">
        <v>1809</v>
      </c>
      <c r="AI83" s="462" t="s">
        <v>1974</v>
      </c>
      <c r="AJ83" s="483" t="s">
        <v>1808</v>
      </c>
      <c r="AK83" s="59"/>
    </row>
    <row r="84" spans="1:37" s="421" customFormat="1" ht="14.25" customHeight="1">
      <c r="A84" s="56">
        <v>82</v>
      </c>
      <c r="B84" s="56" t="s">
        <v>4811</v>
      </c>
      <c r="C84" s="845" t="s">
        <v>125</v>
      </c>
      <c r="D84" s="59" t="s">
        <v>126</v>
      </c>
      <c r="E84" s="852" t="s">
        <v>126</v>
      </c>
      <c r="F84" s="520">
        <v>900926341</v>
      </c>
      <c r="G84" s="828" t="str">
        <f t="shared" si="6"/>
        <v>0511LAMAENV</v>
      </c>
      <c r="H84" s="520" t="s">
        <v>464</v>
      </c>
      <c r="I84" s="520" t="s">
        <v>426</v>
      </c>
      <c r="J84" s="520" t="s">
        <v>1967</v>
      </c>
      <c r="K84" s="520" t="s">
        <v>1957</v>
      </c>
      <c r="L84" s="59" t="str">
        <f t="shared" si="7"/>
        <v>LARA MARTINEZ ENDERSON DAVID</v>
      </c>
      <c r="M84" s="483" t="s">
        <v>4808</v>
      </c>
      <c r="N84" s="56" t="s">
        <v>56</v>
      </c>
      <c r="O84" s="501" t="s">
        <v>42</v>
      </c>
      <c r="P84" s="58" t="s">
        <v>42</v>
      </c>
      <c r="Q84" s="846">
        <v>2876033</v>
      </c>
      <c r="R84" s="830">
        <v>38662</v>
      </c>
      <c r="S84" s="831">
        <v>6</v>
      </c>
      <c r="T84" s="637">
        <v>11</v>
      </c>
      <c r="U84" s="637">
        <v>2005</v>
      </c>
      <c r="V84" s="482">
        <f t="shared" ca="1" si="8"/>
        <v>18</v>
      </c>
      <c r="W84" s="59" t="s">
        <v>47</v>
      </c>
      <c r="X84" s="59" t="s">
        <v>47</v>
      </c>
      <c r="Y84" s="462" t="s">
        <v>246</v>
      </c>
      <c r="Z84" s="637">
        <v>1</v>
      </c>
      <c r="AA84" s="637">
        <v>12</v>
      </c>
      <c r="AB84" s="637">
        <v>2023</v>
      </c>
      <c r="AC84" s="59" t="s">
        <v>49</v>
      </c>
      <c r="AD84" s="811" t="s">
        <v>47</v>
      </c>
      <c r="AE84" s="811" t="s">
        <v>47</v>
      </c>
      <c r="AF84" s="56">
        <v>0</v>
      </c>
      <c r="AG84" s="462" t="s">
        <v>1803</v>
      </c>
      <c r="AH84" s="462" t="s">
        <v>1807</v>
      </c>
      <c r="AI84" s="857" t="s">
        <v>1975</v>
      </c>
      <c r="AJ84" s="483" t="s">
        <v>1808</v>
      </c>
      <c r="AK84" s="445"/>
    </row>
    <row r="85" spans="1:37" s="421" customFormat="1" ht="14.25" customHeight="1">
      <c r="A85" s="637">
        <v>83</v>
      </c>
      <c r="B85" s="56" t="s">
        <v>4811</v>
      </c>
      <c r="C85" s="856" t="s">
        <v>125</v>
      </c>
      <c r="D85" s="15" t="s">
        <v>4021</v>
      </c>
      <c r="E85" s="59" t="s">
        <v>2007</v>
      </c>
      <c r="F85" s="58">
        <v>963343508</v>
      </c>
      <c r="G85" s="828" t="str">
        <f t="shared" si="6"/>
        <v>014VAANROV</v>
      </c>
      <c r="H85" s="59" t="s">
        <v>650</v>
      </c>
      <c r="I85" s="59" t="s">
        <v>2008</v>
      </c>
      <c r="J85" s="59" t="s">
        <v>2009</v>
      </c>
      <c r="K85" s="59" t="s">
        <v>2010</v>
      </c>
      <c r="L85" s="59" t="str">
        <f t="shared" si="7"/>
        <v>VASQUEZ ANDRADE ROBERMY NARGEYLY</v>
      </c>
      <c r="M85" s="483" t="s">
        <v>4809</v>
      </c>
      <c r="N85" s="637" t="s">
        <v>56</v>
      </c>
      <c r="O85" s="836" t="s">
        <v>57</v>
      </c>
      <c r="P85" s="483" t="s">
        <v>86</v>
      </c>
      <c r="Q85" s="812">
        <v>29825592</v>
      </c>
      <c r="R85" s="830">
        <v>36983</v>
      </c>
      <c r="S85" s="831">
        <v>2</v>
      </c>
      <c r="T85" s="637">
        <v>4</v>
      </c>
      <c r="U85" s="637">
        <v>2001</v>
      </c>
      <c r="V85" s="482">
        <f t="shared" ca="1" si="8"/>
        <v>22</v>
      </c>
      <c r="W85" s="59" t="s">
        <v>47</v>
      </c>
      <c r="X85" s="59" t="s">
        <v>47</v>
      </c>
      <c r="Y85" s="462" t="s">
        <v>246</v>
      </c>
      <c r="Z85" s="637">
        <v>4</v>
      </c>
      <c r="AA85" s="637">
        <v>12</v>
      </c>
      <c r="AB85" s="637">
        <v>2023</v>
      </c>
      <c r="AC85" s="59" t="s">
        <v>49</v>
      </c>
      <c r="AD85" s="811" t="s">
        <v>47</v>
      </c>
      <c r="AE85" s="811" t="s">
        <v>47</v>
      </c>
      <c r="AF85" s="56">
        <v>0</v>
      </c>
      <c r="AG85" s="462" t="s">
        <v>1803</v>
      </c>
      <c r="AH85" s="462" t="s">
        <v>1807</v>
      </c>
      <c r="AI85" s="462" t="s">
        <v>1972</v>
      </c>
      <c r="AJ85" s="483" t="s">
        <v>1808</v>
      </c>
      <c r="AK85" s="59"/>
    </row>
    <row r="86" spans="1:37" s="421" customFormat="1" ht="14.25" customHeight="1">
      <c r="A86" s="56">
        <v>84</v>
      </c>
      <c r="B86" s="56" t="s">
        <v>4811</v>
      </c>
      <c r="C86" s="856" t="s">
        <v>125</v>
      </c>
      <c r="D86" s="462" t="s">
        <v>126</v>
      </c>
      <c r="E86" s="483" t="s">
        <v>484</v>
      </c>
      <c r="F86" s="58">
        <v>906315952</v>
      </c>
      <c r="G86" s="828" t="str">
        <f t="shared" si="6"/>
        <v>026BRLEYAV</v>
      </c>
      <c r="H86" s="59" t="s">
        <v>370</v>
      </c>
      <c r="I86" s="59" t="s">
        <v>951</v>
      </c>
      <c r="J86" s="59" t="s">
        <v>1983</v>
      </c>
      <c r="K86" s="59" t="s">
        <v>1580</v>
      </c>
      <c r="L86" s="59" t="str">
        <f t="shared" si="7"/>
        <v>BRITO LEON YANNIELES MILAGRO</v>
      </c>
      <c r="M86" s="483" t="s">
        <v>4809</v>
      </c>
      <c r="N86" s="637" t="s">
        <v>56</v>
      </c>
      <c r="O86" s="836" t="s">
        <v>57</v>
      </c>
      <c r="P86" s="483" t="s">
        <v>86</v>
      </c>
      <c r="Q86" s="812">
        <v>30209897</v>
      </c>
      <c r="R86" s="830">
        <v>37418</v>
      </c>
      <c r="S86" s="831">
        <v>11</v>
      </c>
      <c r="T86" s="637">
        <v>6</v>
      </c>
      <c r="U86" s="637">
        <v>2002</v>
      </c>
      <c r="V86" s="482">
        <f t="shared" ca="1" si="8"/>
        <v>21</v>
      </c>
      <c r="W86" s="59" t="s">
        <v>47</v>
      </c>
      <c r="X86" s="59" t="s">
        <v>47</v>
      </c>
      <c r="Y86" s="462" t="s">
        <v>246</v>
      </c>
      <c r="Z86" s="637">
        <v>4</v>
      </c>
      <c r="AA86" s="637">
        <v>12</v>
      </c>
      <c r="AB86" s="637">
        <v>2023</v>
      </c>
      <c r="AC86" s="59" t="s">
        <v>49</v>
      </c>
      <c r="AD86" s="811" t="s">
        <v>47</v>
      </c>
      <c r="AE86" s="811" t="s">
        <v>47</v>
      </c>
      <c r="AF86" s="56">
        <v>0</v>
      </c>
      <c r="AG86" s="462" t="s">
        <v>1806</v>
      </c>
      <c r="AH86" s="462" t="s">
        <v>1809</v>
      </c>
      <c r="AI86" s="462" t="s">
        <v>1975</v>
      </c>
      <c r="AJ86" s="462" t="s">
        <v>1805</v>
      </c>
      <c r="AK86" s="59"/>
    </row>
    <row r="87" spans="1:37" s="421" customFormat="1" ht="14.25" customHeight="1">
      <c r="A87" s="637">
        <v>85</v>
      </c>
      <c r="B87" s="56" t="s">
        <v>4811</v>
      </c>
      <c r="C87" s="856" t="s">
        <v>125</v>
      </c>
      <c r="D87" s="462" t="s">
        <v>126</v>
      </c>
      <c r="E87" s="59" t="s">
        <v>453</v>
      </c>
      <c r="F87" s="58">
        <v>983929021</v>
      </c>
      <c r="G87" s="828" t="str">
        <f t="shared" si="6"/>
        <v>033RIFLMAV</v>
      </c>
      <c r="H87" s="59" t="s">
        <v>793</v>
      </c>
      <c r="I87" s="59" t="s">
        <v>37</v>
      </c>
      <c r="J87" s="59" t="s">
        <v>185</v>
      </c>
      <c r="K87" s="59" t="s">
        <v>309</v>
      </c>
      <c r="L87" s="59" t="str">
        <f t="shared" si="7"/>
        <v>RIVAS FLORES MARIA JOSE</v>
      </c>
      <c r="M87" s="483" t="s">
        <v>4809</v>
      </c>
      <c r="N87" s="637" t="s">
        <v>56</v>
      </c>
      <c r="O87" s="501" t="s">
        <v>42</v>
      </c>
      <c r="P87" s="58" t="s">
        <v>42</v>
      </c>
      <c r="Q87" s="812">
        <v>3363047</v>
      </c>
      <c r="R87" s="830">
        <v>37682</v>
      </c>
      <c r="S87" s="831">
        <v>2</v>
      </c>
      <c r="T87" s="637">
        <v>3</v>
      </c>
      <c r="U87" s="637">
        <v>2003</v>
      </c>
      <c r="V87" s="482">
        <f t="shared" ca="1" si="8"/>
        <v>21</v>
      </c>
      <c r="W87" s="59" t="s">
        <v>47</v>
      </c>
      <c r="X87" s="59" t="s">
        <v>47</v>
      </c>
      <c r="Y87" s="462" t="s">
        <v>246</v>
      </c>
      <c r="Z87" s="637">
        <v>5</v>
      </c>
      <c r="AA87" s="637">
        <v>12</v>
      </c>
      <c r="AB87" s="637">
        <v>2023</v>
      </c>
      <c r="AC87" s="59" t="s">
        <v>49</v>
      </c>
      <c r="AD87" s="811" t="s">
        <v>47</v>
      </c>
      <c r="AE87" s="811" t="s">
        <v>47</v>
      </c>
      <c r="AF87" s="56">
        <v>0</v>
      </c>
      <c r="AG87" s="462" t="s">
        <v>1806</v>
      </c>
      <c r="AH87" s="462" t="s">
        <v>1807</v>
      </c>
      <c r="AI87" s="462" t="s">
        <v>1976</v>
      </c>
      <c r="AJ87" s="483" t="s">
        <v>1808</v>
      </c>
      <c r="AK87" s="59"/>
    </row>
    <row r="88" spans="1:37" s="421" customFormat="1" ht="14.25" customHeight="1">
      <c r="A88" s="56">
        <v>86</v>
      </c>
      <c r="B88" s="56" t="s">
        <v>4811</v>
      </c>
      <c r="C88" s="856" t="s">
        <v>125</v>
      </c>
      <c r="D88" s="462" t="s">
        <v>126</v>
      </c>
      <c r="E88" s="852" t="s">
        <v>126</v>
      </c>
      <c r="F88" s="58">
        <v>955646930</v>
      </c>
      <c r="G88" s="828" t="str">
        <f t="shared" si="6"/>
        <v>059URSAANV</v>
      </c>
      <c r="H88" s="59" t="s">
        <v>2004</v>
      </c>
      <c r="I88" s="59" t="s">
        <v>846</v>
      </c>
      <c r="J88" s="59" t="s">
        <v>2005</v>
      </c>
      <c r="K88" s="59" t="s">
        <v>2006</v>
      </c>
      <c r="L88" s="59" t="str">
        <f t="shared" si="7"/>
        <v>URRACA SALAZAR ANGIBETT GLEIMI</v>
      </c>
      <c r="M88" s="483" t="s">
        <v>4809</v>
      </c>
      <c r="N88" s="637" t="s">
        <v>56</v>
      </c>
      <c r="O88" s="501" t="s">
        <v>42</v>
      </c>
      <c r="P88" s="58" t="s">
        <v>42</v>
      </c>
      <c r="Q88" s="812">
        <v>1508725</v>
      </c>
      <c r="R88" s="830">
        <v>38601</v>
      </c>
      <c r="S88" s="831">
        <v>6</v>
      </c>
      <c r="T88" s="637">
        <v>9</v>
      </c>
      <c r="U88" s="637">
        <v>2005</v>
      </c>
      <c r="V88" s="482">
        <f t="shared" ca="1" si="8"/>
        <v>18</v>
      </c>
      <c r="W88" s="59" t="s">
        <v>47</v>
      </c>
      <c r="X88" s="59" t="s">
        <v>47</v>
      </c>
      <c r="Y88" s="462" t="s">
        <v>246</v>
      </c>
      <c r="Z88" s="637">
        <v>5</v>
      </c>
      <c r="AA88" s="637">
        <v>12</v>
      </c>
      <c r="AB88" s="637">
        <v>2023</v>
      </c>
      <c r="AC88" s="59" t="s">
        <v>49</v>
      </c>
      <c r="AD88" s="811" t="s">
        <v>47</v>
      </c>
      <c r="AE88" s="811" t="s">
        <v>47</v>
      </c>
      <c r="AF88" s="56">
        <v>0</v>
      </c>
      <c r="AG88" s="462" t="s">
        <v>1803</v>
      </c>
      <c r="AH88" s="462" t="s">
        <v>1807</v>
      </c>
      <c r="AI88" s="462" t="s">
        <v>1975</v>
      </c>
      <c r="AJ88" s="483" t="s">
        <v>1808</v>
      </c>
      <c r="AK88" s="59"/>
    </row>
    <row r="89" spans="1:37" s="421" customFormat="1" ht="14.25" customHeight="1">
      <c r="A89" s="637">
        <v>87</v>
      </c>
      <c r="B89" s="56" t="s">
        <v>4811</v>
      </c>
      <c r="C89" s="856" t="s">
        <v>125</v>
      </c>
      <c r="D89" s="462" t="s">
        <v>126</v>
      </c>
      <c r="E89" s="825" t="s">
        <v>294</v>
      </c>
      <c r="F89" s="58">
        <v>971835561</v>
      </c>
      <c r="G89" s="828" t="str">
        <f t="shared" si="6"/>
        <v>056MOZUGLV</v>
      </c>
      <c r="H89" s="59" t="s">
        <v>1129</v>
      </c>
      <c r="I89" s="59" t="s">
        <v>1998</v>
      </c>
      <c r="J89" s="59" t="s">
        <v>682</v>
      </c>
      <c r="K89" s="59" t="s">
        <v>1999</v>
      </c>
      <c r="L89" s="59" t="str">
        <f t="shared" si="7"/>
        <v>MONTILLA ZUE GLEIDYS TERESA</v>
      </c>
      <c r="M89" s="483" t="s">
        <v>4809</v>
      </c>
      <c r="N89" s="637" t="s">
        <v>56</v>
      </c>
      <c r="O89" s="501" t="s">
        <v>42</v>
      </c>
      <c r="P89" s="58" t="s">
        <v>42</v>
      </c>
      <c r="Q89" s="812">
        <v>1194962</v>
      </c>
      <c r="R89" s="830">
        <v>38511</v>
      </c>
      <c r="S89" s="831">
        <v>8</v>
      </c>
      <c r="T89" s="637">
        <v>6</v>
      </c>
      <c r="U89" s="637">
        <v>2005</v>
      </c>
      <c r="V89" s="482">
        <f t="shared" ca="1" si="8"/>
        <v>18</v>
      </c>
      <c r="W89" s="59" t="s">
        <v>47</v>
      </c>
      <c r="X89" s="59" t="s">
        <v>47</v>
      </c>
      <c r="Y89" s="462" t="s">
        <v>246</v>
      </c>
      <c r="Z89" s="637">
        <v>6</v>
      </c>
      <c r="AA89" s="637">
        <v>12</v>
      </c>
      <c r="AB89" s="637">
        <v>2023</v>
      </c>
      <c r="AC89" s="59" t="s">
        <v>49</v>
      </c>
      <c r="AD89" s="811" t="s">
        <v>47</v>
      </c>
      <c r="AE89" s="811" t="s">
        <v>47</v>
      </c>
      <c r="AF89" s="56">
        <v>0</v>
      </c>
      <c r="AG89" s="462" t="s">
        <v>1803</v>
      </c>
      <c r="AH89" s="462" t="s">
        <v>1809</v>
      </c>
      <c r="AI89" s="462" t="s">
        <v>1975</v>
      </c>
      <c r="AJ89" s="483" t="s">
        <v>1808</v>
      </c>
      <c r="AK89" s="59"/>
    </row>
    <row r="90" spans="1:37" s="421" customFormat="1" ht="14.25" customHeight="1">
      <c r="A90" s="56">
        <v>88</v>
      </c>
      <c r="B90" s="56" t="s">
        <v>4811</v>
      </c>
      <c r="C90" s="856" t="s">
        <v>32</v>
      </c>
      <c r="D90" s="462" t="s">
        <v>32</v>
      </c>
      <c r="E90" s="852" t="s">
        <v>99</v>
      </c>
      <c r="F90" s="58">
        <v>902631989</v>
      </c>
      <c r="G90" s="828" t="str">
        <f t="shared" si="6"/>
        <v>056MORAHEV</v>
      </c>
      <c r="H90" s="59" t="s">
        <v>978</v>
      </c>
      <c r="I90" s="59" t="s">
        <v>158</v>
      </c>
      <c r="J90" s="59" t="s">
        <v>2034</v>
      </c>
      <c r="K90" s="59" t="s">
        <v>1957</v>
      </c>
      <c r="L90" s="59" t="str">
        <f t="shared" si="7"/>
        <v>MORALES RAMIREZ HEBERSON DAVID</v>
      </c>
      <c r="M90" s="483" t="s">
        <v>4808</v>
      </c>
      <c r="N90" s="637" t="s">
        <v>56</v>
      </c>
      <c r="O90" s="256" t="s">
        <v>111</v>
      </c>
      <c r="P90" s="15" t="s">
        <v>112</v>
      </c>
      <c r="Q90" s="844" t="s">
        <v>2035</v>
      </c>
      <c r="R90" s="830">
        <v>38527</v>
      </c>
      <c r="S90" s="831">
        <v>24</v>
      </c>
      <c r="T90" s="637">
        <v>6</v>
      </c>
      <c r="U90" s="637">
        <v>2005</v>
      </c>
      <c r="V90" s="482">
        <f t="shared" ca="1" si="8"/>
        <v>18</v>
      </c>
      <c r="W90" s="59" t="s">
        <v>47</v>
      </c>
      <c r="X90" s="59" t="s">
        <v>47</v>
      </c>
      <c r="Y90" s="462" t="s">
        <v>1507</v>
      </c>
      <c r="Z90" s="637">
        <v>6</v>
      </c>
      <c r="AA90" s="637">
        <v>12</v>
      </c>
      <c r="AB90" s="637">
        <v>2023</v>
      </c>
      <c r="AC90" s="59" t="s">
        <v>49</v>
      </c>
      <c r="AD90" s="811" t="s">
        <v>47</v>
      </c>
      <c r="AE90" s="811" t="s">
        <v>47</v>
      </c>
      <c r="AF90" s="56">
        <v>1</v>
      </c>
      <c r="AG90" s="462" t="s">
        <v>1803</v>
      </c>
      <c r="AH90" s="462" t="s">
        <v>1809</v>
      </c>
      <c r="AI90" s="462" t="s">
        <v>2057</v>
      </c>
      <c r="AJ90" s="483" t="s">
        <v>1808</v>
      </c>
      <c r="AK90" s="59"/>
    </row>
    <row r="91" spans="1:37" s="421" customFormat="1" ht="14.25" customHeight="1">
      <c r="A91" s="637">
        <v>89</v>
      </c>
      <c r="B91" s="56" t="s">
        <v>4811</v>
      </c>
      <c r="C91" s="856" t="s">
        <v>125</v>
      </c>
      <c r="D91" s="462" t="s">
        <v>126</v>
      </c>
      <c r="E91" s="852" t="s">
        <v>126</v>
      </c>
      <c r="F91" s="58">
        <v>917556744</v>
      </c>
      <c r="G91" s="828" t="str">
        <f t="shared" si="6"/>
        <v>012BECOGLV</v>
      </c>
      <c r="H91" s="59" t="s">
        <v>1980</v>
      </c>
      <c r="I91" s="59" t="s">
        <v>485</v>
      </c>
      <c r="J91" s="59" t="s">
        <v>1981</v>
      </c>
      <c r="K91" s="59" t="s">
        <v>1982</v>
      </c>
      <c r="L91" s="59" t="str">
        <f t="shared" si="7"/>
        <v>BENITES CONDE GLORIANNY SARAI</v>
      </c>
      <c r="M91" s="483" t="s">
        <v>4809</v>
      </c>
      <c r="N91" s="637" t="s">
        <v>56</v>
      </c>
      <c r="O91" s="256" t="s">
        <v>111</v>
      </c>
      <c r="P91" s="58" t="s">
        <v>112</v>
      </c>
      <c r="Q91" s="812">
        <v>28475453</v>
      </c>
      <c r="R91" s="830">
        <v>36931</v>
      </c>
      <c r="S91" s="831">
        <v>9</v>
      </c>
      <c r="T91" s="637">
        <v>2</v>
      </c>
      <c r="U91" s="637">
        <v>2001</v>
      </c>
      <c r="V91" s="482">
        <f t="shared" ca="1" si="8"/>
        <v>23</v>
      </c>
      <c r="W91" s="59" t="s">
        <v>47</v>
      </c>
      <c r="X91" s="59" t="s">
        <v>47</v>
      </c>
      <c r="Y91" s="462" t="s">
        <v>246</v>
      </c>
      <c r="Z91" s="637">
        <v>6</v>
      </c>
      <c r="AA91" s="637">
        <v>12</v>
      </c>
      <c r="AB91" s="637">
        <v>2023</v>
      </c>
      <c r="AC91" s="59" t="s">
        <v>49</v>
      </c>
      <c r="AD91" s="811" t="s">
        <v>47</v>
      </c>
      <c r="AE91" s="811" t="s">
        <v>47</v>
      </c>
      <c r="AF91" s="56">
        <v>0</v>
      </c>
      <c r="AG91" s="462" t="s">
        <v>1803</v>
      </c>
      <c r="AH91" s="462" t="s">
        <v>1809</v>
      </c>
      <c r="AI91" s="462" t="s">
        <v>1976</v>
      </c>
      <c r="AJ91" s="483" t="s">
        <v>1808</v>
      </c>
      <c r="AK91" s="59"/>
    </row>
    <row r="92" spans="1:37" s="421" customFormat="1" ht="14.25" customHeight="1">
      <c r="A92" s="56">
        <v>90</v>
      </c>
      <c r="B92" s="56" t="s">
        <v>4811</v>
      </c>
      <c r="C92" s="856" t="s">
        <v>125</v>
      </c>
      <c r="D92" s="462" t="s">
        <v>126</v>
      </c>
      <c r="E92" s="483" t="s">
        <v>294</v>
      </c>
      <c r="F92" s="58">
        <v>955675118</v>
      </c>
      <c r="G92" s="828" t="str">
        <f t="shared" si="6"/>
        <v>024ESGANIV</v>
      </c>
      <c r="H92" s="59" t="s">
        <v>615</v>
      </c>
      <c r="I92" s="59" t="s">
        <v>1989</v>
      </c>
      <c r="J92" s="59" t="s">
        <v>1990</v>
      </c>
      <c r="K92" s="59" t="s">
        <v>1981</v>
      </c>
      <c r="L92" s="59" t="str">
        <f t="shared" si="7"/>
        <v>ESCOBAR GALICIA NILVELIS GLORIANNY</v>
      </c>
      <c r="M92" s="483" t="s">
        <v>4809</v>
      </c>
      <c r="N92" s="637" t="s">
        <v>56</v>
      </c>
      <c r="O92" s="501" t="s">
        <v>42</v>
      </c>
      <c r="P92" s="58" t="s">
        <v>42</v>
      </c>
      <c r="Q92" s="812">
        <v>4444177</v>
      </c>
      <c r="R92" s="830">
        <v>37371</v>
      </c>
      <c r="S92" s="831">
        <v>25</v>
      </c>
      <c r="T92" s="637">
        <v>4</v>
      </c>
      <c r="U92" s="637">
        <v>2002</v>
      </c>
      <c r="V92" s="482">
        <f t="shared" ca="1" si="8"/>
        <v>21</v>
      </c>
      <c r="W92" s="59" t="s">
        <v>47</v>
      </c>
      <c r="X92" s="59" t="s">
        <v>47</v>
      </c>
      <c r="Y92" s="462" t="s">
        <v>246</v>
      </c>
      <c r="Z92" s="637">
        <v>7</v>
      </c>
      <c r="AA92" s="637">
        <v>12</v>
      </c>
      <c r="AB92" s="637">
        <v>2023</v>
      </c>
      <c r="AC92" s="59" t="s">
        <v>49</v>
      </c>
      <c r="AD92" s="811" t="s">
        <v>47</v>
      </c>
      <c r="AE92" s="811" t="s">
        <v>47</v>
      </c>
      <c r="AF92" s="56">
        <v>0</v>
      </c>
      <c r="AG92" s="462" t="s">
        <v>1803</v>
      </c>
      <c r="AH92" s="462" t="s">
        <v>1972</v>
      </c>
      <c r="AI92" s="462" t="s">
        <v>1972</v>
      </c>
      <c r="AJ92" s="483" t="s">
        <v>1808</v>
      </c>
      <c r="AK92" s="59"/>
    </row>
    <row r="93" spans="1:37" s="421" customFormat="1" ht="14.25" customHeight="1">
      <c r="A93" s="637">
        <v>91</v>
      </c>
      <c r="B93" s="56" t="s">
        <v>4811</v>
      </c>
      <c r="C93" s="856" t="s">
        <v>32</v>
      </c>
      <c r="D93" s="462" t="s">
        <v>32</v>
      </c>
      <c r="E93" s="15" t="s">
        <v>279</v>
      </c>
      <c r="F93" s="58">
        <v>924241443</v>
      </c>
      <c r="G93" s="828" t="str">
        <f t="shared" si="6"/>
        <v>007CARAGEV</v>
      </c>
      <c r="H93" s="59" t="s">
        <v>385</v>
      </c>
      <c r="I93" s="59" t="s">
        <v>1380</v>
      </c>
      <c r="J93" s="59" t="s">
        <v>440</v>
      </c>
      <c r="K93" s="59" t="s">
        <v>2020</v>
      </c>
      <c r="L93" s="59" t="str">
        <f t="shared" si="7"/>
        <v>CARDENAS RANGEL GENESIS MIRLEY</v>
      </c>
      <c r="M93" s="483" t="s">
        <v>4809</v>
      </c>
      <c r="N93" s="637" t="s">
        <v>56</v>
      </c>
      <c r="O93" s="256" t="s">
        <v>111</v>
      </c>
      <c r="P93" s="15" t="s">
        <v>112</v>
      </c>
      <c r="Q93" s="844" t="s">
        <v>2021</v>
      </c>
      <c r="R93" s="830">
        <v>36722</v>
      </c>
      <c r="S93" s="831">
        <v>15</v>
      </c>
      <c r="T93" s="637">
        <v>7</v>
      </c>
      <c r="U93" s="637">
        <v>2000</v>
      </c>
      <c r="V93" s="482">
        <f t="shared" ca="1" si="8"/>
        <v>23</v>
      </c>
      <c r="W93" s="59" t="s">
        <v>47</v>
      </c>
      <c r="X93" s="59" t="s">
        <v>47</v>
      </c>
      <c r="Y93" s="462" t="s">
        <v>1507</v>
      </c>
      <c r="Z93" s="637">
        <v>7</v>
      </c>
      <c r="AA93" s="637">
        <v>12</v>
      </c>
      <c r="AB93" s="637">
        <v>2023</v>
      </c>
      <c r="AC93" s="59" t="s">
        <v>49</v>
      </c>
      <c r="AD93" s="811" t="s">
        <v>47</v>
      </c>
      <c r="AE93" s="811" t="s">
        <v>47</v>
      </c>
      <c r="AF93" s="56">
        <v>1</v>
      </c>
      <c r="AG93" s="462" t="s">
        <v>1803</v>
      </c>
      <c r="AH93" s="462" t="s">
        <v>1870</v>
      </c>
      <c r="AI93" s="462" t="s">
        <v>1972</v>
      </c>
      <c r="AJ93" s="483" t="s">
        <v>1808</v>
      </c>
      <c r="AK93" s="59"/>
    </row>
    <row r="94" spans="1:37" s="421" customFormat="1" ht="14.25" customHeight="1">
      <c r="A94" s="56">
        <v>92</v>
      </c>
      <c r="B94" s="56" t="s">
        <v>4811</v>
      </c>
      <c r="C94" s="856" t="s">
        <v>32</v>
      </c>
      <c r="D94" s="462" t="s">
        <v>32</v>
      </c>
      <c r="E94" s="852" t="s">
        <v>99</v>
      </c>
      <c r="F94" s="58">
        <v>903353293</v>
      </c>
      <c r="G94" s="828" t="str">
        <f t="shared" si="6"/>
        <v>001ALCAANV</v>
      </c>
      <c r="H94" s="59" t="s">
        <v>189</v>
      </c>
      <c r="I94" s="59" t="s">
        <v>419</v>
      </c>
      <c r="J94" s="59" t="s">
        <v>2017</v>
      </c>
      <c r="K94" s="59" t="s">
        <v>2018</v>
      </c>
      <c r="L94" s="59" t="str">
        <f t="shared" si="7"/>
        <v>ALVAREZ CASTAÑEDA ANGGY DESIREE</v>
      </c>
      <c r="M94" s="483" t="s">
        <v>4809</v>
      </c>
      <c r="N94" s="637" t="s">
        <v>56</v>
      </c>
      <c r="O94" s="501" t="s">
        <v>42</v>
      </c>
      <c r="P94" s="58" t="s">
        <v>42</v>
      </c>
      <c r="Q94" s="844" t="s">
        <v>2019</v>
      </c>
      <c r="R94" s="830">
        <v>36555</v>
      </c>
      <c r="S94" s="831">
        <v>30</v>
      </c>
      <c r="T94" s="637">
        <v>1</v>
      </c>
      <c r="U94" s="637">
        <v>2000</v>
      </c>
      <c r="V94" s="482">
        <f t="shared" ca="1" si="8"/>
        <v>24</v>
      </c>
      <c r="W94" s="59" t="s">
        <v>47</v>
      </c>
      <c r="X94" s="59" t="s">
        <v>47</v>
      </c>
      <c r="Y94" s="462" t="s">
        <v>1507</v>
      </c>
      <c r="Z94" s="637">
        <v>7</v>
      </c>
      <c r="AA94" s="637">
        <v>12</v>
      </c>
      <c r="AB94" s="637">
        <v>2023</v>
      </c>
      <c r="AC94" s="59" t="s">
        <v>49</v>
      </c>
      <c r="AD94" s="811" t="s">
        <v>47</v>
      </c>
      <c r="AE94" s="811" t="s">
        <v>47</v>
      </c>
      <c r="AF94" s="56">
        <v>1</v>
      </c>
      <c r="AG94" s="462" t="s">
        <v>1810</v>
      </c>
      <c r="AH94" s="462" t="s">
        <v>1807</v>
      </c>
      <c r="AI94" s="462" t="s">
        <v>2055</v>
      </c>
      <c r="AJ94" s="483" t="s">
        <v>1808</v>
      </c>
      <c r="AK94" s="59"/>
    </row>
    <row r="95" spans="1:37" s="421" customFormat="1" ht="14.25" customHeight="1">
      <c r="A95" s="637">
        <v>93</v>
      </c>
      <c r="B95" s="56" t="s">
        <v>4811</v>
      </c>
      <c r="C95" s="856" t="s">
        <v>125</v>
      </c>
      <c r="D95" s="462" t="s">
        <v>126</v>
      </c>
      <c r="E95" s="852" t="s">
        <v>126</v>
      </c>
      <c r="F95" s="58">
        <v>936699250</v>
      </c>
      <c r="G95" s="828" t="str">
        <f t="shared" si="6"/>
        <v>025CACAGEV</v>
      </c>
      <c r="H95" s="81" t="s">
        <v>1984</v>
      </c>
      <c r="I95" s="59" t="s">
        <v>424</v>
      </c>
      <c r="J95" s="59" t="s">
        <v>1985</v>
      </c>
      <c r="K95" s="59" t="s">
        <v>1986</v>
      </c>
      <c r="L95" s="59" t="str">
        <f t="shared" si="7"/>
        <v>CASTALLEDA CASTILLO GERIANNY GISBEL</v>
      </c>
      <c r="M95" s="483" t="s">
        <v>4809</v>
      </c>
      <c r="N95" s="637" t="s">
        <v>56</v>
      </c>
      <c r="O95" s="501" t="s">
        <v>42</v>
      </c>
      <c r="P95" s="58" t="s">
        <v>42</v>
      </c>
      <c r="Q95" s="812">
        <v>3498612</v>
      </c>
      <c r="R95" s="830">
        <v>37384</v>
      </c>
      <c r="S95" s="831">
        <v>8</v>
      </c>
      <c r="T95" s="637">
        <v>5</v>
      </c>
      <c r="U95" s="637">
        <v>2002</v>
      </c>
      <c r="V95" s="482">
        <f t="shared" ca="1" si="8"/>
        <v>21</v>
      </c>
      <c r="W95" s="59" t="s">
        <v>47</v>
      </c>
      <c r="X95" s="59" t="s">
        <v>47</v>
      </c>
      <c r="Y95" s="462" t="s">
        <v>246</v>
      </c>
      <c r="Z95" s="637">
        <v>7</v>
      </c>
      <c r="AA95" s="637">
        <v>12</v>
      </c>
      <c r="AB95" s="637">
        <v>2023</v>
      </c>
      <c r="AC95" s="59" t="s">
        <v>49</v>
      </c>
      <c r="AD95" s="811" t="s">
        <v>47</v>
      </c>
      <c r="AE95" s="811" t="s">
        <v>47</v>
      </c>
      <c r="AF95" s="56">
        <v>0</v>
      </c>
      <c r="AG95" s="462" t="s">
        <v>1806</v>
      </c>
      <c r="AH95" s="462" t="s">
        <v>1807</v>
      </c>
      <c r="AI95" s="462" t="s">
        <v>1977</v>
      </c>
      <c r="AJ95" s="483" t="s">
        <v>1808</v>
      </c>
      <c r="AK95" s="59"/>
    </row>
    <row r="96" spans="1:37" s="421" customFormat="1" ht="14.25" customHeight="1">
      <c r="A96" s="56">
        <v>94</v>
      </c>
      <c r="B96" s="56" t="s">
        <v>4811</v>
      </c>
      <c r="C96" s="856" t="s">
        <v>32</v>
      </c>
      <c r="D96" s="462" t="s">
        <v>32</v>
      </c>
      <c r="E96" s="852" t="s">
        <v>132</v>
      </c>
      <c r="F96" s="58">
        <v>902309501</v>
      </c>
      <c r="G96" s="828" t="str">
        <f t="shared" si="6"/>
        <v>034HEGREMV</v>
      </c>
      <c r="H96" s="59" t="s">
        <v>361</v>
      </c>
      <c r="I96" s="59" t="s">
        <v>1816</v>
      </c>
      <c r="J96" s="59" t="s">
        <v>136</v>
      </c>
      <c r="K96" s="59" t="s">
        <v>84</v>
      </c>
      <c r="L96" s="59" t="str">
        <f t="shared" si="7"/>
        <v>HERNANDEZ GRATEROL EMILY MARIANA</v>
      </c>
      <c r="M96" s="483" t="s">
        <v>4809</v>
      </c>
      <c r="N96" s="637" t="s">
        <v>56</v>
      </c>
      <c r="O96" s="501" t="s">
        <v>42</v>
      </c>
      <c r="P96" s="58" t="s">
        <v>42</v>
      </c>
      <c r="Q96" s="844" t="s">
        <v>2027</v>
      </c>
      <c r="R96" s="830">
        <v>37721</v>
      </c>
      <c r="S96" s="831">
        <v>10</v>
      </c>
      <c r="T96" s="637">
        <v>4</v>
      </c>
      <c r="U96" s="637">
        <v>2003</v>
      </c>
      <c r="V96" s="482">
        <f t="shared" ca="1" si="8"/>
        <v>20</v>
      </c>
      <c r="W96" s="59" t="s">
        <v>47</v>
      </c>
      <c r="X96" s="59" t="s">
        <v>47</v>
      </c>
      <c r="Y96" s="462" t="s">
        <v>1507</v>
      </c>
      <c r="Z96" s="637">
        <v>7</v>
      </c>
      <c r="AA96" s="637">
        <v>12</v>
      </c>
      <c r="AB96" s="637">
        <v>2023</v>
      </c>
      <c r="AC96" s="59" t="s">
        <v>49</v>
      </c>
      <c r="AD96" s="811" t="s">
        <v>47</v>
      </c>
      <c r="AE96" s="811" t="s">
        <v>47</v>
      </c>
      <c r="AF96" s="56">
        <v>1</v>
      </c>
      <c r="AG96" s="462" t="s">
        <v>1803</v>
      </c>
      <c r="AH96" s="462" t="s">
        <v>1809</v>
      </c>
      <c r="AI96" s="462" t="s">
        <v>1975</v>
      </c>
      <c r="AJ96" s="483" t="s">
        <v>1808</v>
      </c>
      <c r="AK96" s="59"/>
    </row>
    <row r="97" spans="1:37" s="421" customFormat="1" ht="14.25" customHeight="1">
      <c r="A97" s="637">
        <v>95</v>
      </c>
      <c r="B97" s="56" t="s">
        <v>4811</v>
      </c>
      <c r="C97" s="845" t="s">
        <v>32</v>
      </c>
      <c r="D97" s="59" t="s">
        <v>33</v>
      </c>
      <c r="E97" s="59" t="s">
        <v>99</v>
      </c>
      <c r="F97" s="58">
        <v>934757897</v>
      </c>
      <c r="G97" s="828" t="str">
        <f t="shared" si="6"/>
        <v>0011ARTINAP</v>
      </c>
      <c r="H97" s="59" t="s">
        <v>1960</v>
      </c>
      <c r="I97" s="59" t="s">
        <v>1961</v>
      </c>
      <c r="J97" s="59" t="s">
        <v>1962</v>
      </c>
      <c r="K97" s="59" t="s">
        <v>1963</v>
      </c>
      <c r="L97" s="59" t="str">
        <f t="shared" si="7"/>
        <v>ARAMBURU TITO NAYELI SONYASMITH</v>
      </c>
      <c r="M97" s="483" t="s">
        <v>4809</v>
      </c>
      <c r="N97" s="56" t="s">
        <v>1937</v>
      </c>
      <c r="O97" s="81" t="s">
        <v>1938</v>
      </c>
      <c r="P97" s="58" t="s">
        <v>2113</v>
      </c>
      <c r="Q97" s="812">
        <v>75515091</v>
      </c>
      <c r="R97" s="830">
        <v>36857</v>
      </c>
      <c r="S97" s="831">
        <v>27</v>
      </c>
      <c r="T97" s="637">
        <v>11</v>
      </c>
      <c r="U97" s="637">
        <v>2000</v>
      </c>
      <c r="V97" s="482">
        <f t="shared" ca="1" si="8"/>
        <v>23</v>
      </c>
      <c r="W97" s="59" t="s">
        <v>47</v>
      </c>
      <c r="X97" s="59" t="s">
        <v>47</v>
      </c>
      <c r="Y97" s="462" t="s">
        <v>1507</v>
      </c>
      <c r="Z97" s="637">
        <v>9</v>
      </c>
      <c r="AA97" s="637">
        <v>12</v>
      </c>
      <c r="AB97" s="637">
        <v>2023</v>
      </c>
      <c r="AC97" s="462" t="s">
        <v>788</v>
      </c>
      <c r="AD97" s="811" t="s">
        <v>47</v>
      </c>
      <c r="AE97" s="811" t="s">
        <v>47</v>
      </c>
      <c r="AF97" s="56">
        <v>1</v>
      </c>
      <c r="AG97" s="462" t="s">
        <v>1803</v>
      </c>
      <c r="AH97" s="462" t="s">
        <v>1807</v>
      </c>
      <c r="AI97" s="462" t="s">
        <v>1971</v>
      </c>
      <c r="AJ97" s="483" t="s">
        <v>1808</v>
      </c>
      <c r="AK97" s="445"/>
    </row>
    <row r="98" spans="1:37" s="421" customFormat="1" ht="14.25" customHeight="1">
      <c r="A98" s="56">
        <v>96</v>
      </c>
      <c r="B98" s="56" t="s">
        <v>4811</v>
      </c>
      <c r="C98" s="856" t="s">
        <v>32</v>
      </c>
      <c r="D98" s="462" t="s">
        <v>32</v>
      </c>
      <c r="E98" s="852" t="s">
        <v>132</v>
      </c>
      <c r="F98" s="58">
        <v>955589483</v>
      </c>
      <c r="G98" s="828" t="str">
        <f t="shared" si="6"/>
        <v>005MAROADV</v>
      </c>
      <c r="H98" s="59" t="s">
        <v>426</v>
      </c>
      <c r="I98" s="59" t="s">
        <v>493</v>
      </c>
      <c r="J98" s="59" t="s">
        <v>701</v>
      </c>
      <c r="K98" s="59" t="s">
        <v>383</v>
      </c>
      <c r="L98" s="59" t="str">
        <f t="shared" si="7"/>
        <v>MARTINEZ RONDON ADRIANA CAROLINA</v>
      </c>
      <c r="M98" s="483" t="s">
        <v>4809</v>
      </c>
      <c r="N98" s="637" t="s">
        <v>56</v>
      </c>
      <c r="O98" s="501" t="s">
        <v>42</v>
      </c>
      <c r="P98" s="58" t="s">
        <v>42</v>
      </c>
      <c r="Q98" s="844" t="s">
        <v>2033</v>
      </c>
      <c r="R98" s="830">
        <v>36677</v>
      </c>
      <c r="S98" s="831">
        <v>31</v>
      </c>
      <c r="T98" s="637">
        <v>5</v>
      </c>
      <c r="U98" s="637">
        <v>2000</v>
      </c>
      <c r="V98" s="482">
        <f t="shared" ca="1" si="8"/>
        <v>23</v>
      </c>
      <c r="W98" s="59" t="s">
        <v>47</v>
      </c>
      <c r="X98" s="59" t="s">
        <v>47</v>
      </c>
      <c r="Y98" s="462" t="s">
        <v>1507</v>
      </c>
      <c r="Z98" s="637">
        <v>9</v>
      </c>
      <c r="AA98" s="637">
        <v>12</v>
      </c>
      <c r="AB98" s="637">
        <v>2023</v>
      </c>
      <c r="AC98" s="462" t="s">
        <v>788</v>
      </c>
      <c r="AD98" s="811" t="s">
        <v>47</v>
      </c>
      <c r="AE98" s="811" t="s">
        <v>47</v>
      </c>
      <c r="AF98" s="56">
        <v>1</v>
      </c>
      <c r="AG98" s="462" t="s">
        <v>1803</v>
      </c>
      <c r="AH98" s="462" t="s">
        <v>1807</v>
      </c>
      <c r="AI98" s="462" t="s">
        <v>1976</v>
      </c>
      <c r="AJ98" s="483" t="s">
        <v>1808</v>
      </c>
      <c r="AK98" s="59"/>
    </row>
    <row r="99" spans="1:37" s="421" customFormat="1" ht="14.25" customHeight="1">
      <c r="A99" s="637">
        <v>97</v>
      </c>
      <c r="B99" s="56" t="s">
        <v>4811</v>
      </c>
      <c r="C99" s="856" t="s">
        <v>125</v>
      </c>
      <c r="D99" s="462" t="s">
        <v>126</v>
      </c>
      <c r="E99" s="852" t="s">
        <v>126</v>
      </c>
      <c r="F99" s="58">
        <v>920994594</v>
      </c>
      <c r="G99" s="828" t="str">
        <f t="shared" ref="G99:G130" si="9">CONCATENATE(MID(U99,3,2),MID(T99,1,2),MID(H99,1,2),MID(I99,1,2),MID(J99,1,2),MID(N99,1,1))</f>
        <v>999ALPIDAV</v>
      </c>
      <c r="H99" s="59" t="s">
        <v>147</v>
      </c>
      <c r="I99" s="59" t="s">
        <v>148</v>
      </c>
      <c r="J99" s="59" t="s">
        <v>1970</v>
      </c>
      <c r="K99" s="59" t="s">
        <v>366</v>
      </c>
      <c r="L99" s="59" t="str">
        <f t="shared" ref="L99:L130" si="10">H99&amp;" "&amp;I99&amp;" "&amp;J99&amp;" "&amp;K99</f>
        <v>ALVARADO PIRES DANNY ALEXANDER</v>
      </c>
      <c r="M99" s="483" t="s">
        <v>4808</v>
      </c>
      <c r="N99" s="637" t="s">
        <v>56</v>
      </c>
      <c r="O99" s="256" t="s">
        <v>111</v>
      </c>
      <c r="P99" s="15" t="s">
        <v>112</v>
      </c>
      <c r="Q99" s="812">
        <v>4847376</v>
      </c>
      <c r="R99" s="830">
        <v>36406</v>
      </c>
      <c r="S99" s="831">
        <v>3</v>
      </c>
      <c r="T99" s="637">
        <v>9</v>
      </c>
      <c r="U99" s="637">
        <v>1999</v>
      </c>
      <c r="V99" s="482">
        <f t="shared" ref="V99:V130" ca="1" si="11">DATEDIF(R99,TODAY(),"Y")</f>
        <v>24</v>
      </c>
      <c r="W99" s="59" t="s">
        <v>47</v>
      </c>
      <c r="X99" s="59" t="s">
        <v>47</v>
      </c>
      <c r="Y99" s="462" t="s">
        <v>246</v>
      </c>
      <c r="Z99" s="637">
        <v>11</v>
      </c>
      <c r="AA99" s="637">
        <v>12</v>
      </c>
      <c r="AB99" s="637">
        <v>2023</v>
      </c>
      <c r="AC99" s="59" t="s">
        <v>49</v>
      </c>
      <c r="AD99" s="811" t="s">
        <v>47</v>
      </c>
      <c r="AE99" s="811" t="s">
        <v>47</v>
      </c>
      <c r="AF99" s="56">
        <v>0</v>
      </c>
      <c r="AG99" s="462" t="s">
        <v>1806</v>
      </c>
      <c r="AH99" s="462" t="s">
        <v>1809</v>
      </c>
      <c r="AI99" s="462" t="s">
        <v>1975</v>
      </c>
      <c r="AJ99" s="483" t="s">
        <v>1808</v>
      </c>
      <c r="AK99" s="59"/>
    </row>
    <row r="100" spans="1:37" s="421" customFormat="1" ht="14.25" customHeight="1">
      <c r="A100" s="56">
        <v>98</v>
      </c>
      <c r="B100" s="56" t="s">
        <v>4811</v>
      </c>
      <c r="C100" s="856" t="s">
        <v>125</v>
      </c>
      <c r="D100" s="462" t="s">
        <v>126</v>
      </c>
      <c r="E100" s="59" t="s">
        <v>1286</v>
      </c>
      <c r="F100" s="58">
        <v>978059317</v>
      </c>
      <c r="G100" s="828" t="str">
        <f t="shared" si="9"/>
        <v>037DUMOMAV</v>
      </c>
      <c r="H100" s="59" t="s">
        <v>587</v>
      </c>
      <c r="I100" s="59" t="s">
        <v>79</v>
      </c>
      <c r="J100" s="59" t="s">
        <v>1987</v>
      </c>
      <c r="K100" s="59" t="s">
        <v>177</v>
      </c>
      <c r="L100" s="59" t="str">
        <f t="shared" si="10"/>
        <v>DUGARTE MORA MARELYS ANDREINA</v>
      </c>
      <c r="M100" s="483" t="s">
        <v>4809</v>
      </c>
      <c r="N100" s="637" t="s">
        <v>56</v>
      </c>
      <c r="O100" s="836" t="s">
        <v>57</v>
      </c>
      <c r="P100" s="483" t="s">
        <v>86</v>
      </c>
      <c r="Q100" s="812">
        <v>30506212</v>
      </c>
      <c r="R100" s="830">
        <v>37823</v>
      </c>
      <c r="S100" s="831">
        <v>21</v>
      </c>
      <c r="T100" s="637">
        <v>7</v>
      </c>
      <c r="U100" s="637">
        <v>2003</v>
      </c>
      <c r="V100" s="482">
        <f t="shared" ca="1" si="11"/>
        <v>20</v>
      </c>
      <c r="W100" s="59" t="s">
        <v>47</v>
      </c>
      <c r="X100" s="59" t="s">
        <v>47</v>
      </c>
      <c r="Y100" s="462" t="s">
        <v>246</v>
      </c>
      <c r="Z100" s="637">
        <v>12</v>
      </c>
      <c r="AA100" s="637">
        <v>12</v>
      </c>
      <c r="AB100" s="637">
        <v>2023</v>
      </c>
      <c r="AC100" s="59" t="s">
        <v>49</v>
      </c>
      <c r="AD100" s="811" t="s">
        <v>47</v>
      </c>
      <c r="AE100" s="811" t="s">
        <v>47</v>
      </c>
      <c r="AF100" s="56">
        <v>0</v>
      </c>
      <c r="AG100" s="462" t="s">
        <v>1806</v>
      </c>
      <c r="AH100" s="462" t="s">
        <v>1809</v>
      </c>
      <c r="AI100" s="462" t="s">
        <v>1988</v>
      </c>
      <c r="AJ100" s="483" t="s">
        <v>1808</v>
      </c>
      <c r="AK100" s="59"/>
    </row>
    <row r="101" spans="1:37" s="421" customFormat="1" ht="14.25" customHeight="1">
      <c r="A101" s="637">
        <v>99</v>
      </c>
      <c r="B101" s="56" t="s">
        <v>4811</v>
      </c>
      <c r="C101" s="856" t="s">
        <v>32</v>
      </c>
      <c r="D101" s="462" t="s">
        <v>32</v>
      </c>
      <c r="E101" s="852" t="s">
        <v>193</v>
      </c>
      <c r="F101" s="58">
        <v>977481052</v>
      </c>
      <c r="G101" s="828" t="str">
        <f t="shared" si="9"/>
        <v>015AGLEBRV</v>
      </c>
      <c r="H101" s="59" t="s">
        <v>1389</v>
      </c>
      <c r="I101" s="59" t="s">
        <v>951</v>
      </c>
      <c r="J101" s="59" t="s">
        <v>2011</v>
      </c>
      <c r="K101" s="59" t="s">
        <v>2012</v>
      </c>
      <c r="L101" s="59" t="str">
        <f t="shared" si="10"/>
        <v>AGUILAR LEON BRAIAN ORANGEL</v>
      </c>
      <c r="M101" s="483" t="s">
        <v>4808</v>
      </c>
      <c r="N101" s="637" t="s">
        <v>56</v>
      </c>
      <c r="O101" s="501" t="s">
        <v>42</v>
      </c>
      <c r="P101" s="483" t="s">
        <v>42</v>
      </c>
      <c r="Q101" s="844" t="s">
        <v>2013</v>
      </c>
      <c r="R101" s="830">
        <v>37014</v>
      </c>
      <c r="S101" s="831">
        <v>3</v>
      </c>
      <c r="T101" s="637">
        <v>5</v>
      </c>
      <c r="U101" s="637">
        <v>2001</v>
      </c>
      <c r="V101" s="482">
        <f t="shared" ca="1" si="11"/>
        <v>22</v>
      </c>
      <c r="W101" s="59" t="s">
        <v>47</v>
      </c>
      <c r="X101" s="59" t="s">
        <v>47</v>
      </c>
      <c r="Y101" s="462" t="s">
        <v>1507</v>
      </c>
      <c r="Z101" s="637">
        <v>13</v>
      </c>
      <c r="AA101" s="637">
        <v>12</v>
      </c>
      <c r="AB101" s="637">
        <v>2023</v>
      </c>
      <c r="AC101" s="59" t="s">
        <v>49</v>
      </c>
      <c r="AD101" s="811" t="s">
        <v>47</v>
      </c>
      <c r="AE101" s="811" t="s">
        <v>47</v>
      </c>
      <c r="AF101" s="56">
        <v>0</v>
      </c>
      <c r="AG101" s="462" t="s">
        <v>1803</v>
      </c>
      <c r="AH101" s="462" t="s">
        <v>1809</v>
      </c>
      <c r="AI101" s="462" t="s">
        <v>1976</v>
      </c>
      <c r="AJ101" s="483" t="s">
        <v>1808</v>
      </c>
      <c r="AK101" s="59"/>
    </row>
    <row r="102" spans="1:37" s="421" customFormat="1" ht="14.25" customHeight="1">
      <c r="A102" s="56">
        <v>100</v>
      </c>
      <c r="B102" s="56" t="s">
        <v>4811</v>
      </c>
      <c r="C102" s="856" t="s">
        <v>125</v>
      </c>
      <c r="D102" s="462" t="s">
        <v>126</v>
      </c>
      <c r="E102" s="483" t="s">
        <v>294</v>
      </c>
      <c r="F102" s="58">
        <v>964267751</v>
      </c>
      <c r="G102" s="828" t="str">
        <f t="shared" si="9"/>
        <v>037PERAVAV</v>
      </c>
      <c r="H102" s="59" t="s">
        <v>83</v>
      </c>
      <c r="I102" s="59" t="s">
        <v>158</v>
      </c>
      <c r="J102" s="59" t="s">
        <v>2000</v>
      </c>
      <c r="K102" s="59" t="s">
        <v>681</v>
      </c>
      <c r="L102" s="59" t="str">
        <f t="shared" si="10"/>
        <v>PEREZ RAMIREZ VALERIA KAROLINA</v>
      </c>
      <c r="M102" s="483" t="s">
        <v>4809</v>
      </c>
      <c r="N102" s="637" t="s">
        <v>56</v>
      </c>
      <c r="O102" s="501" t="s">
        <v>42</v>
      </c>
      <c r="P102" s="58" t="s">
        <v>42</v>
      </c>
      <c r="Q102" s="812">
        <v>6204913</v>
      </c>
      <c r="R102" s="830">
        <v>37814</v>
      </c>
      <c r="S102" s="831">
        <v>12</v>
      </c>
      <c r="T102" s="637">
        <v>7</v>
      </c>
      <c r="U102" s="637">
        <v>2003</v>
      </c>
      <c r="V102" s="482">
        <f t="shared" ca="1" si="11"/>
        <v>20</v>
      </c>
      <c r="W102" s="59" t="s">
        <v>47</v>
      </c>
      <c r="X102" s="59" t="s">
        <v>47</v>
      </c>
      <c r="Y102" s="462" t="s">
        <v>246</v>
      </c>
      <c r="Z102" s="637">
        <v>13</v>
      </c>
      <c r="AA102" s="637">
        <v>12</v>
      </c>
      <c r="AB102" s="637">
        <v>2023</v>
      </c>
      <c r="AC102" s="59" t="s">
        <v>49</v>
      </c>
      <c r="AD102" s="811" t="s">
        <v>47</v>
      </c>
      <c r="AE102" s="811" t="s">
        <v>47</v>
      </c>
      <c r="AF102" s="56">
        <v>0</v>
      </c>
      <c r="AG102" s="462" t="s">
        <v>1803</v>
      </c>
      <c r="AH102" s="462" t="s">
        <v>1809</v>
      </c>
      <c r="AI102" s="462" t="s">
        <v>2054</v>
      </c>
      <c r="AJ102" s="483" t="s">
        <v>1808</v>
      </c>
      <c r="AK102" s="59"/>
    </row>
    <row r="103" spans="1:37" s="421" customFormat="1" ht="14.25" customHeight="1">
      <c r="A103" s="637">
        <v>101</v>
      </c>
      <c r="B103" s="56" t="s">
        <v>4811</v>
      </c>
      <c r="C103" s="845" t="s">
        <v>32</v>
      </c>
      <c r="D103" s="59" t="s">
        <v>33</v>
      </c>
      <c r="E103" s="59" t="s">
        <v>68</v>
      </c>
      <c r="F103" s="58">
        <v>927860498</v>
      </c>
      <c r="G103" s="828" t="str">
        <f t="shared" si="9"/>
        <v>0010ALMODUV</v>
      </c>
      <c r="H103" s="59" t="s">
        <v>1862</v>
      </c>
      <c r="I103" s="59" t="s">
        <v>1124</v>
      </c>
      <c r="J103" s="59" t="s">
        <v>1863</v>
      </c>
      <c r="K103" s="59" t="s">
        <v>1864</v>
      </c>
      <c r="L103" s="59" t="str">
        <f t="shared" si="10"/>
        <v>ALFARO MORENO DUBRANY NARLESKY</v>
      </c>
      <c r="M103" s="483" t="s">
        <v>4809</v>
      </c>
      <c r="N103" s="56" t="s">
        <v>56</v>
      </c>
      <c r="O103" s="256" t="s">
        <v>111</v>
      </c>
      <c r="P103" s="15" t="s">
        <v>112</v>
      </c>
      <c r="Q103" s="844" t="s">
        <v>1865</v>
      </c>
      <c r="R103" s="830">
        <v>36803</v>
      </c>
      <c r="S103" s="831">
        <v>4</v>
      </c>
      <c r="T103" s="637">
        <v>10</v>
      </c>
      <c r="U103" s="637">
        <v>2000</v>
      </c>
      <c r="V103" s="482">
        <f t="shared" ca="1" si="11"/>
        <v>23</v>
      </c>
      <c r="W103" s="59" t="s">
        <v>47</v>
      </c>
      <c r="X103" s="59" t="s">
        <v>47</v>
      </c>
      <c r="Y103" s="462" t="s">
        <v>672</v>
      </c>
      <c r="Z103" s="637">
        <v>13</v>
      </c>
      <c r="AA103" s="637">
        <v>12</v>
      </c>
      <c r="AB103" s="637">
        <v>2023</v>
      </c>
      <c r="AC103" s="59" t="s">
        <v>49</v>
      </c>
      <c r="AD103" s="811" t="s">
        <v>47</v>
      </c>
      <c r="AE103" s="811" t="s">
        <v>47</v>
      </c>
      <c r="AF103" s="56">
        <v>1</v>
      </c>
      <c r="AG103" s="462" t="s">
        <v>1803</v>
      </c>
      <c r="AH103" s="462" t="s">
        <v>2056</v>
      </c>
      <c r="AI103" s="462" t="s">
        <v>4810</v>
      </c>
      <c r="AJ103" s="483" t="s">
        <v>1808</v>
      </c>
      <c r="AK103" s="445"/>
    </row>
    <row r="104" spans="1:37" s="421" customFormat="1" ht="14.25" customHeight="1">
      <c r="A104" s="56">
        <v>102</v>
      </c>
      <c r="B104" s="56" t="s">
        <v>4811</v>
      </c>
      <c r="C104" s="856" t="s">
        <v>32</v>
      </c>
      <c r="D104" s="462" t="s">
        <v>32</v>
      </c>
      <c r="E104" s="852" t="s">
        <v>68</v>
      </c>
      <c r="F104" s="58">
        <v>958988702</v>
      </c>
      <c r="G104" s="828" t="str">
        <f t="shared" si="9"/>
        <v>995ALMOSAV</v>
      </c>
      <c r="H104" s="59" t="s">
        <v>1862</v>
      </c>
      <c r="I104" s="59" t="s">
        <v>1124</v>
      </c>
      <c r="J104" s="59" t="s">
        <v>2014</v>
      </c>
      <c r="K104" s="59" t="s">
        <v>2015</v>
      </c>
      <c r="L104" s="59" t="str">
        <f t="shared" si="10"/>
        <v>ALFARO MORENO SASHA WLAYCHEL</v>
      </c>
      <c r="M104" s="483" t="s">
        <v>4809</v>
      </c>
      <c r="N104" s="637" t="s">
        <v>56</v>
      </c>
      <c r="O104" s="501" t="s">
        <v>42</v>
      </c>
      <c r="P104" s="483" t="s">
        <v>42</v>
      </c>
      <c r="Q104" s="844" t="s">
        <v>2016</v>
      </c>
      <c r="R104" s="830">
        <v>36300</v>
      </c>
      <c r="S104" s="831">
        <v>20</v>
      </c>
      <c r="T104" s="637">
        <v>5</v>
      </c>
      <c r="U104" s="637">
        <v>1999</v>
      </c>
      <c r="V104" s="482">
        <f t="shared" ca="1" si="11"/>
        <v>24</v>
      </c>
      <c r="W104" s="59" t="s">
        <v>47</v>
      </c>
      <c r="X104" s="59" t="s">
        <v>47</v>
      </c>
      <c r="Y104" s="462" t="s">
        <v>672</v>
      </c>
      <c r="Z104" s="637">
        <v>13</v>
      </c>
      <c r="AA104" s="637">
        <v>12</v>
      </c>
      <c r="AB104" s="637">
        <v>2023</v>
      </c>
      <c r="AC104" s="59" t="s">
        <v>49</v>
      </c>
      <c r="AD104" s="811" t="s">
        <v>47</v>
      </c>
      <c r="AE104" s="811" t="s">
        <v>47</v>
      </c>
      <c r="AF104" s="56">
        <v>1</v>
      </c>
      <c r="AG104" s="462" t="s">
        <v>1803</v>
      </c>
      <c r="AH104" s="462" t="s">
        <v>1809</v>
      </c>
      <c r="AI104" s="462" t="s">
        <v>1976</v>
      </c>
      <c r="AJ104" s="483" t="s">
        <v>1808</v>
      </c>
      <c r="AK104" s="59"/>
    </row>
    <row r="105" spans="1:37" s="421" customFormat="1" ht="14.25" customHeight="1">
      <c r="A105" s="637">
        <v>103</v>
      </c>
      <c r="B105" s="56" t="s">
        <v>4811</v>
      </c>
      <c r="C105" s="856" t="s">
        <v>32</v>
      </c>
      <c r="D105" s="462" t="s">
        <v>32</v>
      </c>
      <c r="E105" s="852" t="s">
        <v>2048</v>
      </c>
      <c r="F105" s="58" t="s">
        <v>2049</v>
      </c>
      <c r="G105" s="828" t="str">
        <f t="shared" si="9"/>
        <v>009VIVAFRV</v>
      </c>
      <c r="H105" s="59" t="s">
        <v>571</v>
      </c>
      <c r="I105" s="59" t="s">
        <v>1665</v>
      </c>
      <c r="J105" s="59" t="s">
        <v>1728</v>
      </c>
      <c r="K105" s="59" t="s">
        <v>1729</v>
      </c>
      <c r="L105" s="59" t="str">
        <f t="shared" si="10"/>
        <v>VILLEGAS VALERA FRANCOISE EGLIMAR</v>
      </c>
      <c r="M105" s="483" t="s">
        <v>4809</v>
      </c>
      <c r="N105" s="637" t="s">
        <v>56</v>
      </c>
      <c r="O105" s="501" t="s">
        <v>42</v>
      </c>
      <c r="P105" s="58" t="s">
        <v>42</v>
      </c>
      <c r="Q105" s="844" t="s">
        <v>2050</v>
      </c>
      <c r="R105" s="830">
        <v>36779</v>
      </c>
      <c r="S105" s="831">
        <v>10</v>
      </c>
      <c r="T105" s="637">
        <v>9</v>
      </c>
      <c r="U105" s="637">
        <v>2000</v>
      </c>
      <c r="V105" s="482">
        <f t="shared" ca="1" si="11"/>
        <v>23</v>
      </c>
      <c r="W105" s="59" t="s">
        <v>47</v>
      </c>
      <c r="X105" s="59" t="s">
        <v>47</v>
      </c>
      <c r="Y105" s="462" t="s">
        <v>672</v>
      </c>
      <c r="Z105" s="637">
        <v>14</v>
      </c>
      <c r="AA105" s="637">
        <v>12</v>
      </c>
      <c r="AB105" s="637">
        <v>2023</v>
      </c>
      <c r="AC105" s="59" t="s">
        <v>49</v>
      </c>
      <c r="AD105" s="811" t="s">
        <v>47</v>
      </c>
      <c r="AE105" s="811" t="s">
        <v>47</v>
      </c>
      <c r="AF105" s="56">
        <v>1</v>
      </c>
      <c r="AG105" s="462" t="s">
        <v>1803</v>
      </c>
      <c r="AH105" s="462" t="s">
        <v>2056</v>
      </c>
      <c r="AI105" s="462" t="s">
        <v>1975</v>
      </c>
      <c r="AJ105" s="483" t="s">
        <v>1808</v>
      </c>
      <c r="AK105" s="59"/>
    </row>
    <row r="106" spans="1:37" s="421" customFormat="1" ht="14.25" customHeight="1">
      <c r="A106" s="56">
        <v>104</v>
      </c>
      <c r="B106" s="56" t="s">
        <v>4811</v>
      </c>
      <c r="C106" s="856" t="s">
        <v>32</v>
      </c>
      <c r="D106" s="462" t="s">
        <v>32</v>
      </c>
      <c r="E106" s="852" t="s">
        <v>68</v>
      </c>
      <c r="F106" s="58">
        <v>900799225</v>
      </c>
      <c r="G106" s="828" t="str">
        <f t="shared" si="9"/>
        <v>053ZAMAEMV</v>
      </c>
      <c r="H106" s="59" t="s">
        <v>2051</v>
      </c>
      <c r="I106" s="59" t="s">
        <v>719</v>
      </c>
      <c r="J106" s="59" t="s">
        <v>2052</v>
      </c>
      <c r="K106" s="59" t="s">
        <v>185</v>
      </c>
      <c r="L106" s="59" t="str">
        <f t="shared" si="10"/>
        <v>ZARRAGA MACHADO EMILIANNYS MARIA</v>
      </c>
      <c r="M106" s="483" t="s">
        <v>4809</v>
      </c>
      <c r="N106" s="637" t="s">
        <v>56</v>
      </c>
      <c r="O106" s="501" t="s">
        <v>42</v>
      </c>
      <c r="P106" s="58" t="s">
        <v>42</v>
      </c>
      <c r="Q106" s="844" t="s">
        <v>2053</v>
      </c>
      <c r="R106" s="830">
        <v>38442</v>
      </c>
      <c r="S106" s="831">
        <v>31</v>
      </c>
      <c r="T106" s="637">
        <v>3</v>
      </c>
      <c r="U106" s="637">
        <v>2005</v>
      </c>
      <c r="V106" s="482">
        <f t="shared" ca="1" si="11"/>
        <v>18</v>
      </c>
      <c r="W106" s="59" t="s">
        <v>47</v>
      </c>
      <c r="X106" s="59" t="s">
        <v>47</v>
      </c>
      <c r="Y106" s="462" t="s">
        <v>672</v>
      </c>
      <c r="Z106" s="637">
        <v>14</v>
      </c>
      <c r="AA106" s="637">
        <v>12</v>
      </c>
      <c r="AB106" s="637">
        <v>2023</v>
      </c>
      <c r="AC106" s="59" t="s">
        <v>49</v>
      </c>
      <c r="AD106" s="811" t="s">
        <v>47</v>
      </c>
      <c r="AE106" s="811" t="s">
        <v>47</v>
      </c>
      <c r="AF106" s="56">
        <v>1</v>
      </c>
      <c r="AG106" s="462" t="s">
        <v>1803</v>
      </c>
      <c r="AH106" s="462" t="s">
        <v>1870</v>
      </c>
      <c r="AI106" s="462" t="s">
        <v>1972</v>
      </c>
      <c r="AJ106" s="483" t="s">
        <v>1808</v>
      </c>
      <c r="AK106" s="59"/>
    </row>
    <row r="107" spans="1:37" s="421" customFormat="1" ht="14.25" customHeight="1">
      <c r="A107" s="637">
        <v>105</v>
      </c>
      <c r="B107" s="56" t="s">
        <v>4811</v>
      </c>
      <c r="C107" s="856" t="s">
        <v>125</v>
      </c>
      <c r="D107" s="462" t="s">
        <v>126</v>
      </c>
      <c r="E107" s="59" t="s">
        <v>1286</v>
      </c>
      <c r="F107" s="58">
        <v>988973500</v>
      </c>
      <c r="G107" s="828" t="str">
        <f t="shared" si="9"/>
        <v>025BEGRENV</v>
      </c>
      <c r="H107" s="59" t="s">
        <v>295</v>
      </c>
      <c r="I107" s="59" t="s">
        <v>1816</v>
      </c>
      <c r="J107" s="59" t="s">
        <v>1978</v>
      </c>
      <c r="K107" s="59" t="s">
        <v>1979</v>
      </c>
      <c r="L107" s="59" t="str">
        <f t="shared" si="10"/>
        <v>BELISARIO GRATEROL ENITH RUSMARY</v>
      </c>
      <c r="M107" s="483" t="s">
        <v>4809</v>
      </c>
      <c r="N107" s="637" t="s">
        <v>56</v>
      </c>
      <c r="O107" s="501" t="s">
        <v>42</v>
      </c>
      <c r="P107" s="58" t="s">
        <v>42</v>
      </c>
      <c r="Q107" s="812">
        <v>1867184</v>
      </c>
      <c r="R107" s="830">
        <v>37379</v>
      </c>
      <c r="S107" s="831">
        <v>3</v>
      </c>
      <c r="T107" s="637">
        <v>5</v>
      </c>
      <c r="U107" s="637">
        <v>2002</v>
      </c>
      <c r="V107" s="482">
        <f t="shared" ca="1" si="11"/>
        <v>21</v>
      </c>
      <c r="W107" s="59" t="s">
        <v>47</v>
      </c>
      <c r="X107" s="59" t="s">
        <v>47</v>
      </c>
      <c r="Y107" s="462" t="s">
        <v>246</v>
      </c>
      <c r="Z107" s="637">
        <v>14</v>
      </c>
      <c r="AA107" s="637">
        <v>12</v>
      </c>
      <c r="AB107" s="637">
        <v>2023</v>
      </c>
      <c r="AC107" s="59" t="s">
        <v>49</v>
      </c>
      <c r="AD107" s="811" t="s">
        <v>47</v>
      </c>
      <c r="AE107" s="811" t="s">
        <v>47</v>
      </c>
      <c r="AF107" s="56">
        <v>0</v>
      </c>
      <c r="AG107" s="462" t="s">
        <v>1806</v>
      </c>
      <c r="AH107" s="462" t="s">
        <v>1807</v>
      </c>
      <c r="AI107" s="462" t="s">
        <v>1972</v>
      </c>
      <c r="AJ107" s="483" t="s">
        <v>1808</v>
      </c>
      <c r="AK107" s="59"/>
    </row>
    <row r="108" spans="1:37" s="421" customFormat="1" ht="14.25" customHeight="1">
      <c r="A108" s="56">
        <v>106</v>
      </c>
      <c r="B108" s="56" t="s">
        <v>4811</v>
      </c>
      <c r="C108" s="856" t="s">
        <v>32</v>
      </c>
      <c r="D108" s="462" t="s">
        <v>32</v>
      </c>
      <c r="E108" s="852" t="s">
        <v>68</v>
      </c>
      <c r="F108" s="58">
        <v>917637204</v>
      </c>
      <c r="G108" s="828" t="str">
        <f t="shared" si="9"/>
        <v>999GIMAARV</v>
      </c>
      <c r="H108" s="59" t="s">
        <v>271</v>
      </c>
      <c r="I108" s="59" t="s">
        <v>426</v>
      </c>
      <c r="J108" s="59" t="s">
        <v>2024</v>
      </c>
      <c r="K108" s="59" t="s">
        <v>2025</v>
      </c>
      <c r="L108" s="59" t="str">
        <f t="shared" si="10"/>
        <v xml:space="preserve">GIMENEZ MARTINEZ ARIANNYS JOSEFINA DEL VALLE </v>
      </c>
      <c r="M108" s="483" t="s">
        <v>4809</v>
      </c>
      <c r="N108" s="637" t="s">
        <v>56</v>
      </c>
      <c r="O108" s="501" t="s">
        <v>42</v>
      </c>
      <c r="P108" s="58" t="s">
        <v>42</v>
      </c>
      <c r="Q108" s="844" t="s">
        <v>2026</v>
      </c>
      <c r="R108" s="830">
        <v>36426</v>
      </c>
      <c r="S108" s="831">
        <v>23</v>
      </c>
      <c r="T108" s="637">
        <v>9</v>
      </c>
      <c r="U108" s="637">
        <v>1999</v>
      </c>
      <c r="V108" s="482">
        <f t="shared" ca="1" si="11"/>
        <v>24</v>
      </c>
      <c r="W108" s="59" t="s">
        <v>47</v>
      </c>
      <c r="X108" s="59" t="s">
        <v>47</v>
      </c>
      <c r="Y108" s="462" t="s">
        <v>672</v>
      </c>
      <c r="Z108" s="637">
        <v>15</v>
      </c>
      <c r="AA108" s="637">
        <v>12</v>
      </c>
      <c r="AB108" s="637">
        <v>2023</v>
      </c>
      <c r="AC108" s="59" t="s">
        <v>49</v>
      </c>
      <c r="AD108" s="811" t="s">
        <v>47</v>
      </c>
      <c r="AE108" s="811" t="s">
        <v>47</v>
      </c>
      <c r="AF108" s="56">
        <v>1</v>
      </c>
      <c r="AG108" s="462" t="s">
        <v>1803</v>
      </c>
      <c r="AH108" s="462" t="s">
        <v>2056</v>
      </c>
      <c r="AI108" s="462" t="s">
        <v>1975</v>
      </c>
      <c r="AJ108" s="483" t="s">
        <v>1808</v>
      </c>
      <c r="AK108" s="59"/>
    </row>
    <row r="109" spans="1:37" s="421" customFormat="1" ht="14.25" customHeight="1">
      <c r="A109" s="637">
        <v>107</v>
      </c>
      <c r="B109" s="56" t="s">
        <v>4811</v>
      </c>
      <c r="C109" s="856" t="s">
        <v>32</v>
      </c>
      <c r="D109" s="462" t="s">
        <v>32</v>
      </c>
      <c r="E109" s="852" t="s">
        <v>68</v>
      </c>
      <c r="F109" s="58">
        <v>977986144</v>
      </c>
      <c r="G109" s="828" t="str">
        <f t="shared" si="9"/>
        <v>029MOSAHEV</v>
      </c>
      <c r="H109" s="59" t="s">
        <v>978</v>
      </c>
      <c r="I109" s="59" t="s">
        <v>381</v>
      </c>
      <c r="J109" s="59" t="s">
        <v>2036</v>
      </c>
      <c r="K109" s="59" t="s">
        <v>2037</v>
      </c>
      <c r="L109" s="59" t="str">
        <f t="shared" si="10"/>
        <v>MORALES SALAS HEGDALY SILVANA</v>
      </c>
      <c r="M109" s="483" t="s">
        <v>4809</v>
      </c>
      <c r="N109" s="637" t="s">
        <v>56</v>
      </c>
      <c r="O109" s="501" t="s">
        <v>42</v>
      </c>
      <c r="P109" s="58" t="s">
        <v>42</v>
      </c>
      <c r="Q109" s="844" t="s">
        <v>2038</v>
      </c>
      <c r="R109" s="830">
        <v>37509</v>
      </c>
      <c r="S109" s="831">
        <v>10</v>
      </c>
      <c r="T109" s="637">
        <v>9</v>
      </c>
      <c r="U109" s="637">
        <v>2002</v>
      </c>
      <c r="V109" s="482">
        <f t="shared" ca="1" si="11"/>
        <v>21</v>
      </c>
      <c r="W109" s="59" t="s">
        <v>47</v>
      </c>
      <c r="X109" s="59" t="s">
        <v>47</v>
      </c>
      <c r="Y109" s="462" t="s">
        <v>672</v>
      </c>
      <c r="Z109" s="637">
        <v>15</v>
      </c>
      <c r="AA109" s="637">
        <v>12</v>
      </c>
      <c r="AB109" s="637">
        <v>2023</v>
      </c>
      <c r="AC109" s="59" t="s">
        <v>49</v>
      </c>
      <c r="AD109" s="811" t="s">
        <v>47</v>
      </c>
      <c r="AE109" s="811" t="s">
        <v>47</v>
      </c>
      <c r="AF109" s="56"/>
      <c r="AG109" s="462" t="s">
        <v>1806</v>
      </c>
      <c r="AH109" s="462" t="s">
        <v>1860</v>
      </c>
      <c r="AI109" s="462" t="s">
        <v>1975</v>
      </c>
      <c r="AJ109" s="483" t="s">
        <v>1808</v>
      </c>
      <c r="AK109" s="59"/>
    </row>
    <row r="110" spans="1:37" s="421" customFormat="1" ht="14.25" customHeight="1">
      <c r="A110" s="56">
        <v>108</v>
      </c>
      <c r="B110" s="56" t="s">
        <v>4811</v>
      </c>
      <c r="C110" s="856" t="s">
        <v>32</v>
      </c>
      <c r="D110" s="462" t="s">
        <v>32</v>
      </c>
      <c r="E110" s="852" t="s">
        <v>2028</v>
      </c>
      <c r="F110" s="58" t="s">
        <v>2029</v>
      </c>
      <c r="G110" s="828" t="str">
        <f t="shared" si="9"/>
        <v>045MAORSAV</v>
      </c>
      <c r="H110" s="59" t="s">
        <v>2030</v>
      </c>
      <c r="I110" s="59" t="s">
        <v>1276</v>
      </c>
      <c r="J110" s="59" t="s">
        <v>2031</v>
      </c>
      <c r="K110" s="59" t="s">
        <v>749</v>
      </c>
      <c r="L110" s="59" t="str">
        <f t="shared" si="10"/>
        <v>MALDONADO OROZCO SAMARIA NOHEMI</v>
      </c>
      <c r="M110" s="483" t="s">
        <v>4809</v>
      </c>
      <c r="N110" s="637" t="s">
        <v>56</v>
      </c>
      <c r="O110" s="501" t="s">
        <v>42</v>
      </c>
      <c r="P110" s="58" t="s">
        <v>42</v>
      </c>
      <c r="Q110" s="844" t="s">
        <v>2032</v>
      </c>
      <c r="R110" s="830">
        <v>38119</v>
      </c>
      <c r="S110" s="831">
        <v>12</v>
      </c>
      <c r="T110" s="637">
        <v>5</v>
      </c>
      <c r="U110" s="637">
        <v>2004</v>
      </c>
      <c r="V110" s="482">
        <f t="shared" ca="1" si="11"/>
        <v>19</v>
      </c>
      <c r="W110" s="59" t="s">
        <v>47</v>
      </c>
      <c r="X110" s="59" t="s">
        <v>47</v>
      </c>
      <c r="Y110" s="462" t="s">
        <v>672</v>
      </c>
      <c r="Z110" s="637">
        <v>16</v>
      </c>
      <c r="AA110" s="637">
        <v>12</v>
      </c>
      <c r="AB110" s="637">
        <v>2023</v>
      </c>
      <c r="AC110" s="462" t="s">
        <v>788</v>
      </c>
      <c r="AD110" s="811" t="s">
        <v>47</v>
      </c>
      <c r="AE110" s="811" t="s">
        <v>47</v>
      </c>
      <c r="AF110" s="56">
        <v>1</v>
      </c>
      <c r="AG110" s="462" t="s">
        <v>1806</v>
      </c>
      <c r="AH110" s="462" t="s">
        <v>2056</v>
      </c>
      <c r="AI110" s="462" t="s">
        <v>1976</v>
      </c>
      <c r="AJ110" s="483" t="s">
        <v>1808</v>
      </c>
      <c r="AK110" s="59"/>
    </row>
    <row r="111" spans="1:37" s="421" customFormat="1" ht="14.25" customHeight="1">
      <c r="A111" s="637">
        <v>109</v>
      </c>
      <c r="B111" s="56" t="s">
        <v>4811</v>
      </c>
      <c r="C111" s="856" t="s">
        <v>32</v>
      </c>
      <c r="D111" s="462" t="s">
        <v>32</v>
      </c>
      <c r="E111" s="462" t="s">
        <v>32</v>
      </c>
      <c r="F111" s="58">
        <v>972069199</v>
      </c>
      <c r="G111" s="828" t="str">
        <f t="shared" si="9"/>
        <v>0310PATOJOV</v>
      </c>
      <c r="H111" s="59" t="s">
        <v>1306</v>
      </c>
      <c r="I111" s="59" t="s">
        <v>102</v>
      </c>
      <c r="J111" s="520" t="s">
        <v>884</v>
      </c>
      <c r="K111" s="520" t="s">
        <v>185</v>
      </c>
      <c r="L111" s="59" t="str">
        <f t="shared" si="10"/>
        <v>PARRA TORRES JORGELIS MARIA</v>
      </c>
      <c r="M111" s="483" t="s">
        <v>4809</v>
      </c>
      <c r="N111" s="637" t="s">
        <v>56</v>
      </c>
      <c r="O111" s="836" t="s">
        <v>57</v>
      </c>
      <c r="P111" s="483" t="s">
        <v>86</v>
      </c>
      <c r="Q111" s="812">
        <v>31614820</v>
      </c>
      <c r="R111" s="830">
        <v>37898</v>
      </c>
      <c r="S111" s="831">
        <v>4</v>
      </c>
      <c r="T111" s="637">
        <v>10</v>
      </c>
      <c r="U111" s="637">
        <v>2003</v>
      </c>
      <c r="V111" s="482">
        <f t="shared" ca="1" si="11"/>
        <v>20</v>
      </c>
      <c r="W111" s="59" t="s">
        <v>47</v>
      </c>
      <c r="X111" s="59" t="s">
        <v>47</v>
      </c>
      <c r="Y111" s="462" t="s">
        <v>672</v>
      </c>
      <c r="Z111" s="637">
        <v>16</v>
      </c>
      <c r="AA111" s="637">
        <v>12</v>
      </c>
      <c r="AB111" s="637">
        <v>2023</v>
      </c>
      <c r="AC111" s="462" t="s">
        <v>788</v>
      </c>
      <c r="AD111" s="811" t="s">
        <v>47</v>
      </c>
      <c r="AE111" s="811" t="s">
        <v>47</v>
      </c>
      <c r="AF111" s="56">
        <v>0</v>
      </c>
      <c r="AG111" s="462" t="s">
        <v>1806</v>
      </c>
      <c r="AH111" s="462" t="s">
        <v>1807</v>
      </c>
      <c r="AI111" s="462" t="s">
        <v>1976</v>
      </c>
      <c r="AJ111" s="483" t="s">
        <v>1808</v>
      </c>
      <c r="AK111" s="59"/>
    </row>
    <row r="112" spans="1:37" s="421" customFormat="1" ht="14.25" customHeight="1">
      <c r="A112" s="56">
        <v>110</v>
      </c>
      <c r="B112" s="56" t="s">
        <v>4811</v>
      </c>
      <c r="C112" s="856" t="s">
        <v>32</v>
      </c>
      <c r="D112" s="462" t="s">
        <v>32</v>
      </c>
      <c r="E112" s="852" t="s">
        <v>60</v>
      </c>
      <c r="F112" s="58">
        <v>973561201</v>
      </c>
      <c r="G112" s="828" t="str">
        <f t="shared" si="9"/>
        <v>016CARALIV</v>
      </c>
      <c r="H112" s="81" t="s">
        <v>388</v>
      </c>
      <c r="I112" s="81" t="s">
        <v>1380</v>
      </c>
      <c r="J112" s="81" t="s">
        <v>2022</v>
      </c>
      <c r="K112" s="81" t="s">
        <v>2023</v>
      </c>
      <c r="L112" s="59" t="str">
        <f t="shared" si="10"/>
        <v>CARDENAS  RANGEL LIKHY NEISMAR</v>
      </c>
      <c r="M112" s="483" t="s">
        <v>4809</v>
      </c>
      <c r="N112" s="637" t="s">
        <v>56</v>
      </c>
      <c r="O112" s="836" t="s">
        <v>57</v>
      </c>
      <c r="P112" s="483" t="s">
        <v>86</v>
      </c>
      <c r="Q112" s="842">
        <v>30092837</v>
      </c>
      <c r="R112" s="830">
        <v>37048</v>
      </c>
      <c r="S112" s="831">
        <v>6</v>
      </c>
      <c r="T112" s="637">
        <v>6</v>
      </c>
      <c r="U112" s="637">
        <v>2001</v>
      </c>
      <c r="V112" s="482">
        <f t="shared" ca="1" si="11"/>
        <v>22</v>
      </c>
      <c r="W112" s="752" t="s">
        <v>47</v>
      </c>
      <c r="X112" s="59" t="s">
        <v>47</v>
      </c>
      <c r="Y112" s="462" t="s">
        <v>1507</v>
      </c>
      <c r="Z112" s="637">
        <v>16</v>
      </c>
      <c r="AA112" s="637">
        <v>12</v>
      </c>
      <c r="AB112" s="637">
        <v>2023</v>
      </c>
      <c r="AC112" s="462" t="s">
        <v>788</v>
      </c>
      <c r="AD112" s="811" t="s">
        <v>47</v>
      </c>
      <c r="AE112" s="811" t="s">
        <v>47</v>
      </c>
      <c r="AF112" s="56">
        <v>0</v>
      </c>
      <c r="AG112" s="462" t="s">
        <v>1803</v>
      </c>
      <c r="AH112" s="462" t="s">
        <v>1809</v>
      </c>
      <c r="AI112" s="462" t="s">
        <v>1976</v>
      </c>
      <c r="AJ112" s="483" t="s">
        <v>1808</v>
      </c>
      <c r="AK112" s="59"/>
    </row>
    <row r="113" spans="1:37" s="421" customFormat="1" ht="14.25" customHeight="1">
      <c r="A113" s="637">
        <v>111</v>
      </c>
      <c r="B113" s="56" t="s">
        <v>4811</v>
      </c>
      <c r="C113" s="157" t="s">
        <v>125</v>
      </c>
      <c r="D113" s="81" t="s">
        <v>126</v>
      </c>
      <c r="E113" s="483" t="s">
        <v>294</v>
      </c>
      <c r="F113" s="520">
        <v>939354492</v>
      </c>
      <c r="G113" s="828" t="str">
        <f t="shared" si="9"/>
        <v>0310PACOJOV</v>
      </c>
      <c r="H113" s="847" t="s">
        <v>1306</v>
      </c>
      <c r="I113" s="847" t="s">
        <v>478</v>
      </c>
      <c r="J113" s="847" t="s">
        <v>1969</v>
      </c>
      <c r="K113" s="847" t="s">
        <v>246</v>
      </c>
      <c r="L113" s="59" t="str">
        <f t="shared" si="10"/>
        <v>PARRA COLMENAREZ JOSMARY DANIELA</v>
      </c>
      <c r="M113" s="483" t="s">
        <v>4809</v>
      </c>
      <c r="N113" s="156" t="s">
        <v>56</v>
      </c>
      <c r="O113" s="501" t="s">
        <v>42</v>
      </c>
      <c r="P113" s="153" t="s">
        <v>42</v>
      </c>
      <c r="Q113" s="838">
        <v>3936807</v>
      </c>
      <c r="R113" s="830">
        <v>37901</v>
      </c>
      <c r="S113" s="831">
        <v>7</v>
      </c>
      <c r="T113" s="637">
        <v>10</v>
      </c>
      <c r="U113" s="637">
        <v>2003</v>
      </c>
      <c r="V113" s="482">
        <f t="shared" ca="1" si="11"/>
        <v>20</v>
      </c>
      <c r="W113" s="752" t="s">
        <v>47</v>
      </c>
      <c r="X113" s="59" t="s">
        <v>47</v>
      </c>
      <c r="Y113" s="462" t="s">
        <v>246</v>
      </c>
      <c r="Z113" s="637">
        <v>17</v>
      </c>
      <c r="AA113" s="637">
        <v>12</v>
      </c>
      <c r="AB113" s="637">
        <v>2023</v>
      </c>
      <c r="AC113" s="59" t="s">
        <v>49</v>
      </c>
      <c r="AD113" s="811" t="s">
        <v>47</v>
      </c>
      <c r="AE113" s="811" t="s">
        <v>47</v>
      </c>
      <c r="AF113" s="56">
        <v>0</v>
      </c>
      <c r="AG113" s="462" t="s">
        <v>1806</v>
      </c>
      <c r="AH113" s="462" t="s">
        <v>1807</v>
      </c>
      <c r="AI113" s="462" t="s">
        <v>1977</v>
      </c>
      <c r="AJ113" s="483" t="s">
        <v>1808</v>
      </c>
      <c r="AK113" s="445"/>
    </row>
    <row r="114" spans="1:37" s="421" customFormat="1" ht="14.25" customHeight="1">
      <c r="A114" s="56">
        <v>112</v>
      </c>
      <c r="B114" s="56" t="s">
        <v>4811</v>
      </c>
      <c r="C114" s="157" t="s">
        <v>125</v>
      </c>
      <c r="D114" s="81" t="s">
        <v>126</v>
      </c>
      <c r="E114" s="852" t="s">
        <v>126</v>
      </c>
      <c r="F114" s="837">
        <v>935220177</v>
      </c>
      <c r="G114" s="828" t="str">
        <f t="shared" si="9"/>
        <v>9912GODIYUV</v>
      </c>
      <c r="H114" s="837" t="s">
        <v>732</v>
      </c>
      <c r="I114" s="837" t="s">
        <v>541</v>
      </c>
      <c r="J114" s="837" t="s">
        <v>1965</v>
      </c>
      <c r="K114" s="837" t="s">
        <v>1966</v>
      </c>
      <c r="L114" s="59" t="str">
        <f t="shared" si="10"/>
        <v>GOMEZ DIAZ YULEIKA DAIMAR</v>
      </c>
      <c r="M114" s="483" t="s">
        <v>4809</v>
      </c>
      <c r="N114" s="156" t="s">
        <v>56</v>
      </c>
      <c r="O114" s="501" t="s">
        <v>42</v>
      </c>
      <c r="P114" s="153" t="s">
        <v>42</v>
      </c>
      <c r="Q114" s="838">
        <v>3391252</v>
      </c>
      <c r="R114" s="830">
        <v>36525</v>
      </c>
      <c r="S114" s="831">
        <v>31</v>
      </c>
      <c r="T114" s="637">
        <v>12</v>
      </c>
      <c r="U114" s="637">
        <v>1999</v>
      </c>
      <c r="V114" s="482">
        <f t="shared" ca="1" si="11"/>
        <v>24</v>
      </c>
      <c r="W114" s="752" t="s">
        <v>47</v>
      </c>
      <c r="X114" s="59" t="s">
        <v>47</v>
      </c>
      <c r="Y114" s="462" t="s">
        <v>246</v>
      </c>
      <c r="Z114" s="637">
        <v>17</v>
      </c>
      <c r="AA114" s="637">
        <v>12</v>
      </c>
      <c r="AB114" s="637">
        <v>2023</v>
      </c>
      <c r="AC114" s="59" t="s">
        <v>49</v>
      </c>
      <c r="AD114" s="811" t="s">
        <v>47</v>
      </c>
      <c r="AE114" s="811" t="s">
        <v>47</v>
      </c>
      <c r="AF114" s="56">
        <v>0</v>
      </c>
      <c r="AG114" s="462" t="s">
        <v>1806</v>
      </c>
      <c r="AH114" s="462" t="s">
        <v>1807</v>
      </c>
      <c r="AI114" s="462" t="s">
        <v>1974</v>
      </c>
      <c r="AJ114" s="483" t="s">
        <v>1808</v>
      </c>
      <c r="AK114" s="445"/>
    </row>
    <row r="115" spans="1:37" s="421" customFormat="1" ht="14.25" customHeight="1">
      <c r="A115" s="637">
        <v>113</v>
      </c>
      <c r="B115" s="56" t="s">
        <v>4811</v>
      </c>
      <c r="C115" s="722" t="s">
        <v>125</v>
      </c>
      <c r="D115" s="501" t="s">
        <v>126</v>
      </c>
      <c r="E115" s="852" t="s">
        <v>126</v>
      </c>
      <c r="F115" s="153">
        <v>978013773</v>
      </c>
      <c r="G115" s="828" t="str">
        <f t="shared" si="9"/>
        <v>037MACUJEV</v>
      </c>
      <c r="H115" s="862" t="s">
        <v>1993</v>
      </c>
      <c r="I115" s="862" t="s">
        <v>1994</v>
      </c>
      <c r="J115" s="862" t="s">
        <v>1995</v>
      </c>
      <c r="K115" s="862" t="s">
        <v>1996</v>
      </c>
      <c r="L115" s="59" t="str">
        <f t="shared" si="10"/>
        <v>MAYOR CUCHE JEAN MARIS</v>
      </c>
      <c r="M115" s="483" t="s">
        <v>4809</v>
      </c>
      <c r="N115" s="808" t="s">
        <v>56</v>
      </c>
      <c r="O115" s="836" t="s">
        <v>57</v>
      </c>
      <c r="P115" s="825" t="s">
        <v>86</v>
      </c>
      <c r="Q115" s="842">
        <v>27059067</v>
      </c>
      <c r="R115" s="830">
        <v>37825</v>
      </c>
      <c r="S115" s="831">
        <v>23</v>
      </c>
      <c r="T115" s="637">
        <v>7</v>
      </c>
      <c r="U115" s="637">
        <v>2003</v>
      </c>
      <c r="V115" s="482">
        <f t="shared" ca="1" si="11"/>
        <v>20</v>
      </c>
      <c r="W115" s="752" t="s">
        <v>47</v>
      </c>
      <c r="X115" s="59" t="s">
        <v>47</v>
      </c>
      <c r="Y115" s="462" t="s">
        <v>246</v>
      </c>
      <c r="Z115" s="637">
        <v>18</v>
      </c>
      <c r="AA115" s="637">
        <v>12</v>
      </c>
      <c r="AB115" s="637">
        <v>2023</v>
      </c>
      <c r="AC115" s="59" t="s">
        <v>49</v>
      </c>
      <c r="AD115" s="811" t="s">
        <v>47</v>
      </c>
      <c r="AE115" s="811" t="s">
        <v>47</v>
      </c>
      <c r="AF115" s="56">
        <v>0</v>
      </c>
      <c r="AG115" s="462" t="s">
        <v>1803</v>
      </c>
      <c r="AH115" s="462" t="s">
        <v>1809</v>
      </c>
      <c r="AI115" s="462" t="s">
        <v>1976</v>
      </c>
      <c r="AJ115" s="483" t="s">
        <v>1808</v>
      </c>
      <c r="AK115" s="59"/>
    </row>
    <row r="116" spans="1:37" s="421" customFormat="1" ht="14.25" customHeight="1">
      <c r="A116" s="56">
        <v>114</v>
      </c>
      <c r="B116" s="56" t="s">
        <v>4811</v>
      </c>
      <c r="C116" s="157" t="s">
        <v>125</v>
      </c>
      <c r="D116" s="81" t="s">
        <v>126</v>
      </c>
      <c r="E116" s="852" t="s">
        <v>126</v>
      </c>
      <c r="F116" s="837">
        <v>925861746</v>
      </c>
      <c r="G116" s="828" t="str">
        <f t="shared" si="9"/>
        <v>0011CACAMAV</v>
      </c>
      <c r="H116" s="837" t="s">
        <v>424</v>
      </c>
      <c r="I116" s="837" t="s">
        <v>424</v>
      </c>
      <c r="J116" s="837" t="s">
        <v>1964</v>
      </c>
      <c r="K116" s="837" t="s">
        <v>1053</v>
      </c>
      <c r="L116" s="59" t="str">
        <f t="shared" si="10"/>
        <v>CASTILLO CASTILLO MARLON GABRIEL</v>
      </c>
      <c r="M116" s="483" t="s">
        <v>4808</v>
      </c>
      <c r="N116" s="156" t="s">
        <v>56</v>
      </c>
      <c r="O116" s="501" t="s">
        <v>42</v>
      </c>
      <c r="P116" s="153" t="s">
        <v>42</v>
      </c>
      <c r="Q116" s="838">
        <v>1019582</v>
      </c>
      <c r="R116" s="830">
        <v>36849</v>
      </c>
      <c r="S116" s="831">
        <v>19</v>
      </c>
      <c r="T116" s="637">
        <v>11</v>
      </c>
      <c r="U116" s="637">
        <v>2000</v>
      </c>
      <c r="V116" s="482">
        <f t="shared" ca="1" si="11"/>
        <v>23</v>
      </c>
      <c r="W116" s="752" t="s">
        <v>47</v>
      </c>
      <c r="X116" s="59" t="s">
        <v>47</v>
      </c>
      <c r="Y116" s="462" t="s">
        <v>246</v>
      </c>
      <c r="Z116" s="637">
        <v>18</v>
      </c>
      <c r="AA116" s="637">
        <v>12</v>
      </c>
      <c r="AB116" s="637">
        <v>2023</v>
      </c>
      <c r="AC116" s="59" t="s">
        <v>49</v>
      </c>
      <c r="AD116" s="811" t="s">
        <v>47</v>
      </c>
      <c r="AE116" s="811" t="s">
        <v>47</v>
      </c>
      <c r="AF116" s="56">
        <v>0</v>
      </c>
      <c r="AG116" s="462" t="s">
        <v>1803</v>
      </c>
      <c r="AH116" s="462" t="s">
        <v>1972</v>
      </c>
      <c r="AI116" s="462" t="s">
        <v>1973</v>
      </c>
      <c r="AJ116" s="483" t="s">
        <v>1808</v>
      </c>
      <c r="AK116" s="445"/>
    </row>
    <row r="117" spans="1:37" s="421" customFormat="1" ht="14.25" customHeight="1">
      <c r="A117" s="637">
        <v>115</v>
      </c>
      <c r="B117" s="56" t="s">
        <v>4811</v>
      </c>
      <c r="C117" s="722" t="s">
        <v>125</v>
      </c>
      <c r="D117" s="501" t="s">
        <v>126</v>
      </c>
      <c r="E117" s="81" t="s">
        <v>453</v>
      </c>
      <c r="F117" s="153">
        <v>935440810</v>
      </c>
      <c r="G117" s="828" t="str">
        <f t="shared" si="9"/>
        <v>992PEMAFRV</v>
      </c>
      <c r="H117" s="81" t="s">
        <v>83</v>
      </c>
      <c r="I117" s="81" t="s">
        <v>2001</v>
      </c>
      <c r="J117" s="81" t="s">
        <v>2002</v>
      </c>
      <c r="K117" s="81" t="s">
        <v>2003</v>
      </c>
      <c r="L117" s="59" t="str">
        <f t="shared" si="10"/>
        <v>PEREZ MARIN FRANCELIS YOHALIS</v>
      </c>
      <c r="M117" s="483" t="s">
        <v>4809</v>
      </c>
      <c r="N117" s="808" t="s">
        <v>56</v>
      </c>
      <c r="O117" s="486" t="s">
        <v>57</v>
      </c>
      <c r="P117" s="483" t="s">
        <v>86</v>
      </c>
      <c r="Q117" s="842">
        <v>30133129</v>
      </c>
      <c r="R117" s="830">
        <v>36198</v>
      </c>
      <c r="S117" s="831">
        <v>7</v>
      </c>
      <c r="T117" s="637">
        <v>2</v>
      </c>
      <c r="U117" s="637">
        <v>1999</v>
      </c>
      <c r="V117" s="482">
        <f t="shared" ca="1" si="11"/>
        <v>25</v>
      </c>
      <c r="W117" s="752" t="s">
        <v>47</v>
      </c>
      <c r="X117" s="59" t="s">
        <v>47</v>
      </c>
      <c r="Y117" s="462" t="s">
        <v>246</v>
      </c>
      <c r="Z117" s="637">
        <v>19</v>
      </c>
      <c r="AA117" s="637">
        <v>12</v>
      </c>
      <c r="AB117" s="637">
        <v>2023</v>
      </c>
      <c r="AC117" s="59" t="s">
        <v>49</v>
      </c>
      <c r="AD117" s="811" t="s">
        <v>47</v>
      </c>
      <c r="AE117" s="811" t="s">
        <v>47</v>
      </c>
      <c r="AF117" s="56">
        <v>0</v>
      </c>
      <c r="AG117" s="462" t="s">
        <v>1806</v>
      </c>
      <c r="AH117" s="462" t="s">
        <v>1807</v>
      </c>
      <c r="AI117" s="462" t="s">
        <v>1976</v>
      </c>
      <c r="AJ117" s="483" t="s">
        <v>1808</v>
      </c>
      <c r="AK117" s="59"/>
    </row>
    <row r="118" spans="1:37" s="421" customFormat="1" ht="14.25" customHeight="1">
      <c r="A118" s="56">
        <v>116</v>
      </c>
      <c r="B118" s="56" t="s">
        <v>4811</v>
      </c>
      <c r="C118" s="856" t="s">
        <v>125</v>
      </c>
      <c r="D118" s="462" t="s">
        <v>126</v>
      </c>
      <c r="E118" s="483" t="s">
        <v>146</v>
      </c>
      <c r="F118" s="58">
        <v>932877134</v>
      </c>
      <c r="G118" s="828" t="str">
        <f t="shared" si="9"/>
        <v>049FUJIKAV</v>
      </c>
      <c r="H118" s="59" t="s">
        <v>691</v>
      </c>
      <c r="I118" s="59" t="s">
        <v>332</v>
      </c>
      <c r="J118" s="59" t="s">
        <v>1991</v>
      </c>
      <c r="K118" s="59" t="s">
        <v>1992</v>
      </c>
      <c r="L118" s="59" t="str">
        <f t="shared" si="10"/>
        <v>FUENTES JIMENEZ KAZANDRA DEGILBET</v>
      </c>
      <c r="M118" s="483" t="s">
        <v>4809</v>
      </c>
      <c r="N118" s="637" t="s">
        <v>56</v>
      </c>
      <c r="O118" s="462" t="s">
        <v>42</v>
      </c>
      <c r="P118" s="58" t="s">
        <v>42</v>
      </c>
      <c r="Q118" s="812">
        <v>3256213</v>
      </c>
      <c r="R118" s="830">
        <v>38250</v>
      </c>
      <c r="S118" s="831">
        <v>20</v>
      </c>
      <c r="T118" s="637">
        <v>9</v>
      </c>
      <c r="U118" s="637">
        <v>2004</v>
      </c>
      <c r="V118" s="482">
        <f t="shared" ca="1" si="11"/>
        <v>19</v>
      </c>
      <c r="W118" s="752" t="s">
        <v>47</v>
      </c>
      <c r="X118" s="59" t="s">
        <v>47</v>
      </c>
      <c r="Y118" s="462" t="s">
        <v>246</v>
      </c>
      <c r="Z118" s="637">
        <v>19</v>
      </c>
      <c r="AA118" s="637">
        <v>12</v>
      </c>
      <c r="AB118" s="637">
        <v>2023</v>
      </c>
      <c r="AC118" s="59" t="s">
        <v>49</v>
      </c>
      <c r="AD118" s="811" t="s">
        <v>47</v>
      </c>
      <c r="AE118" s="811" t="s">
        <v>47</v>
      </c>
      <c r="AF118" s="56">
        <v>0</v>
      </c>
      <c r="AG118" s="462" t="s">
        <v>1803</v>
      </c>
      <c r="AH118" s="462" t="s">
        <v>1809</v>
      </c>
      <c r="AI118" s="462" t="s">
        <v>1977</v>
      </c>
      <c r="AJ118" s="483" t="s">
        <v>1808</v>
      </c>
      <c r="AK118" s="59"/>
    </row>
    <row r="119" spans="1:37" s="421" customFormat="1" ht="14.25" customHeight="1">
      <c r="A119" s="637">
        <v>117</v>
      </c>
      <c r="B119" s="56" t="s">
        <v>4811</v>
      </c>
      <c r="C119" s="856" t="s">
        <v>32</v>
      </c>
      <c r="D119" s="462" t="s">
        <v>32</v>
      </c>
      <c r="E119" s="15" t="s">
        <v>649</v>
      </c>
      <c r="F119" s="58">
        <v>980275666</v>
      </c>
      <c r="G119" s="828" t="str">
        <f t="shared" si="9"/>
        <v>026NIPAYHV</v>
      </c>
      <c r="H119" s="18" t="s">
        <v>1208</v>
      </c>
      <c r="I119" s="59" t="s">
        <v>447</v>
      </c>
      <c r="J119" s="59" t="s">
        <v>2039</v>
      </c>
      <c r="K119" s="59" t="s">
        <v>1661</v>
      </c>
      <c r="L119" s="59" t="str">
        <f t="shared" si="10"/>
        <v>NINGUNO  PACHECO YHONNELYIS SOFIA</v>
      </c>
      <c r="M119" s="483" t="s">
        <v>4809</v>
      </c>
      <c r="N119" s="637" t="s">
        <v>56</v>
      </c>
      <c r="O119" s="486" t="s">
        <v>57</v>
      </c>
      <c r="P119" s="483" t="s">
        <v>86</v>
      </c>
      <c r="Q119" s="812">
        <v>30397240</v>
      </c>
      <c r="R119" s="830">
        <v>37421</v>
      </c>
      <c r="S119" s="831">
        <v>14</v>
      </c>
      <c r="T119" s="637">
        <v>6</v>
      </c>
      <c r="U119" s="637">
        <v>2002</v>
      </c>
      <c r="V119" s="482">
        <f t="shared" ca="1" si="11"/>
        <v>21</v>
      </c>
      <c r="W119" s="752" t="s">
        <v>47</v>
      </c>
      <c r="X119" s="59" t="s">
        <v>47</v>
      </c>
      <c r="Y119" s="462" t="s">
        <v>1507</v>
      </c>
      <c r="Z119" s="637">
        <v>19</v>
      </c>
      <c r="AA119" s="637">
        <v>12</v>
      </c>
      <c r="AB119" s="637">
        <v>2023</v>
      </c>
      <c r="AC119" s="59" t="s">
        <v>49</v>
      </c>
      <c r="AD119" s="811" t="s">
        <v>47</v>
      </c>
      <c r="AE119" s="811" t="s">
        <v>47</v>
      </c>
      <c r="AF119" s="56">
        <v>1</v>
      </c>
      <c r="AG119" s="462" t="s">
        <v>1806</v>
      </c>
      <c r="AH119" s="462" t="s">
        <v>2056</v>
      </c>
      <c r="AI119" s="462" t="s">
        <v>1976</v>
      </c>
      <c r="AJ119" s="483" t="s">
        <v>1808</v>
      </c>
      <c r="AK119" s="59"/>
    </row>
    <row r="120" spans="1:37" s="421" customFormat="1" ht="14.25" customHeight="1">
      <c r="A120" s="56">
        <v>118</v>
      </c>
      <c r="B120" s="56" t="s">
        <v>4811</v>
      </c>
      <c r="C120" s="845" t="s">
        <v>125</v>
      </c>
      <c r="D120" s="59" t="s">
        <v>126</v>
      </c>
      <c r="E120" s="852" t="s">
        <v>126</v>
      </c>
      <c r="F120" s="520">
        <v>919037684</v>
      </c>
      <c r="G120" s="828" t="str">
        <f t="shared" si="9"/>
        <v>9912MEMOAIV</v>
      </c>
      <c r="H120" s="520" t="s">
        <v>1062</v>
      </c>
      <c r="I120" s="520" t="s">
        <v>183</v>
      </c>
      <c r="J120" s="520" t="s">
        <v>1968</v>
      </c>
      <c r="K120" s="520" t="s">
        <v>309</v>
      </c>
      <c r="L120" s="59" t="str">
        <f t="shared" si="10"/>
        <v>MEDINA MORILLO AIDERLYN JOSE</v>
      </c>
      <c r="M120" s="483" t="s">
        <v>4809</v>
      </c>
      <c r="N120" s="56" t="s">
        <v>56</v>
      </c>
      <c r="O120" s="462" t="s">
        <v>42</v>
      </c>
      <c r="P120" s="58" t="s">
        <v>42</v>
      </c>
      <c r="Q120" s="846">
        <v>1071098</v>
      </c>
      <c r="R120" s="830">
        <v>36500</v>
      </c>
      <c r="S120" s="831">
        <v>6</v>
      </c>
      <c r="T120" s="637">
        <v>12</v>
      </c>
      <c r="U120" s="637">
        <v>1999</v>
      </c>
      <c r="V120" s="482">
        <f t="shared" ca="1" si="11"/>
        <v>24</v>
      </c>
      <c r="W120" s="752" t="s">
        <v>47</v>
      </c>
      <c r="X120" s="59" t="s">
        <v>47</v>
      </c>
      <c r="Y120" s="462" t="s">
        <v>246</v>
      </c>
      <c r="Z120" s="637">
        <v>19</v>
      </c>
      <c r="AA120" s="637">
        <v>12</v>
      </c>
      <c r="AB120" s="637">
        <v>2023</v>
      </c>
      <c r="AC120" s="59" t="s">
        <v>49</v>
      </c>
      <c r="AD120" s="811" t="s">
        <v>47</v>
      </c>
      <c r="AE120" s="811" t="s">
        <v>47</v>
      </c>
      <c r="AF120" s="56">
        <v>0</v>
      </c>
      <c r="AG120" s="462" t="s">
        <v>1803</v>
      </c>
      <c r="AH120" s="462" t="s">
        <v>1809</v>
      </c>
      <c r="AI120" s="462" t="s">
        <v>1976</v>
      </c>
      <c r="AJ120" s="483" t="s">
        <v>1808</v>
      </c>
      <c r="AK120" s="445" t="s">
        <v>2497</v>
      </c>
    </row>
    <row r="121" spans="1:37" s="421" customFormat="1" ht="14.25" customHeight="1">
      <c r="A121" s="637">
        <v>119</v>
      </c>
      <c r="B121" s="56" t="s">
        <v>4811</v>
      </c>
      <c r="C121" s="856" t="s">
        <v>32</v>
      </c>
      <c r="D121" s="462" t="s">
        <v>32</v>
      </c>
      <c r="E121" s="852" t="s">
        <v>132</v>
      </c>
      <c r="F121" s="58">
        <v>971068776</v>
      </c>
      <c r="G121" s="828" t="str">
        <f t="shared" si="9"/>
        <v>024ROVEFRV</v>
      </c>
      <c r="H121" s="59" t="s">
        <v>338</v>
      </c>
      <c r="I121" s="59" t="s">
        <v>1216</v>
      </c>
      <c r="J121" s="59" t="s">
        <v>2045</v>
      </c>
      <c r="K121" s="59" t="s">
        <v>2046</v>
      </c>
      <c r="L121" s="59" t="str">
        <f t="shared" si="10"/>
        <v>RODRIGUEZ VELASQUEZ FRANCELY ANDARIS</v>
      </c>
      <c r="M121" s="483" t="s">
        <v>4809</v>
      </c>
      <c r="N121" s="637" t="s">
        <v>56</v>
      </c>
      <c r="O121" s="462" t="s">
        <v>42</v>
      </c>
      <c r="P121" s="58" t="s">
        <v>42</v>
      </c>
      <c r="Q121" s="844" t="s">
        <v>2047</v>
      </c>
      <c r="R121" s="830">
        <v>37370</v>
      </c>
      <c r="S121" s="831">
        <v>24</v>
      </c>
      <c r="T121" s="637">
        <v>4</v>
      </c>
      <c r="U121" s="637">
        <v>2002</v>
      </c>
      <c r="V121" s="482">
        <f t="shared" ca="1" si="11"/>
        <v>21</v>
      </c>
      <c r="W121" s="752" t="s">
        <v>47</v>
      </c>
      <c r="X121" s="59" t="s">
        <v>47</v>
      </c>
      <c r="Y121" s="462" t="s">
        <v>1507</v>
      </c>
      <c r="Z121" s="637">
        <v>19</v>
      </c>
      <c r="AA121" s="637">
        <v>12</v>
      </c>
      <c r="AB121" s="637">
        <v>2023</v>
      </c>
      <c r="AC121" s="59" t="s">
        <v>49</v>
      </c>
      <c r="AD121" s="811" t="s">
        <v>47</v>
      </c>
      <c r="AE121" s="811" t="s">
        <v>47</v>
      </c>
      <c r="AF121" s="56">
        <v>0</v>
      </c>
      <c r="AG121" s="462" t="s">
        <v>1806</v>
      </c>
      <c r="AH121" s="462" t="s">
        <v>2056</v>
      </c>
      <c r="AI121" s="462" t="s">
        <v>1976</v>
      </c>
      <c r="AJ121" s="483" t="s">
        <v>1808</v>
      </c>
      <c r="AK121" s="59"/>
    </row>
    <row r="122" spans="1:37" s="421" customFormat="1" ht="14.25" customHeight="1">
      <c r="A122" s="56">
        <v>120</v>
      </c>
      <c r="B122" s="56" t="s">
        <v>4811</v>
      </c>
      <c r="C122" s="856" t="s">
        <v>32</v>
      </c>
      <c r="D122" s="462" t="s">
        <v>32</v>
      </c>
      <c r="E122" s="852" t="s">
        <v>496</v>
      </c>
      <c r="F122" s="58">
        <v>937319962</v>
      </c>
      <c r="G122" s="828" t="str">
        <f t="shared" si="9"/>
        <v>021PEROOMV</v>
      </c>
      <c r="H122" s="59" t="s">
        <v>1331</v>
      </c>
      <c r="I122" s="59" t="s">
        <v>2040</v>
      </c>
      <c r="J122" s="59" t="s">
        <v>2041</v>
      </c>
      <c r="K122" s="59" t="s">
        <v>668</v>
      </c>
      <c r="L122" s="59" t="str">
        <f t="shared" si="10"/>
        <v>PERAZA ROJO OMARI TATIANA</v>
      </c>
      <c r="M122" s="483" t="s">
        <v>4809</v>
      </c>
      <c r="N122" s="637" t="s">
        <v>56</v>
      </c>
      <c r="O122" s="462" t="s">
        <v>42</v>
      </c>
      <c r="P122" s="58" t="s">
        <v>42</v>
      </c>
      <c r="Q122" s="844" t="s">
        <v>2042</v>
      </c>
      <c r="R122" s="830">
        <v>37286</v>
      </c>
      <c r="S122" s="831">
        <v>30</v>
      </c>
      <c r="T122" s="637">
        <v>1</v>
      </c>
      <c r="U122" s="637">
        <v>2002</v>
      </c>
      <c r="V122" s="482">
        <f t="shared" ca="1" si="11"/>
        <v>22</v>
      </c>
      <c r="W122" s="752" t="s">
        <v>47</v>
      </c>
      <c r="X122" s="59" t="s">
        <v>47</v>
      </c>
      <c r="Y122" s="462" t="s">
        <v>672</v>
      </c>
      <c r="Z122" s="637">
        <v>20</v>
      </c>
      <c r="AA122" s="637">
        <v>12</v>
      </c>
      <c r="AB122" s="637">
        <v>2023</v>
      </c>
      <c r="AC122" s="59" t="s">
        <v>49</v>
      </c>
      <c r="AD122" s="811" t="s">
        <v>47</v>
      </c>
      <c r="AE122" s="811" t="s">
        <v>47</v>
      </c>
      <c r="AF122" s="56">
        <v>1</v>
      </c>
      <c r="AG122" s="462" t="s">
        <v>1911</v>
      </c>
      <c r="AH122" s="462" t="s">
        <v>1809</v>
      </c>
      <c r="AI122" s="462" t="s">
        <v>1988</v>
      </c>
      <c r="AJ122" s="483" t="s">
        <v>1808</v>
      </c>
      <c r="AK122" s="59"/>
    </row>
    <row r="123" spans="1:37" s="421" customFormat="1" ht="14.25" customHeight="1">
      <c r="A123" s="637">
        <v>121</v>
      </c>
      <c r="B123" s="56" t="s">
        <v>4858</v>
      </c>
      <c r="C123" s="722" t="s">
        <v>32</v>
      </c>
      <c r="D123" s="501" t="s">
        <v>32</v>
      </c>
      <c r="E123" s="501" t="s">
        <v>132</v>
      </c>
      <c r="F123" s="819">
        <v>957807861</v>
      </c>
      <c r="G123" s="828" t="str">
        <f t="shared" si="9"/>
        <v>031ARSUMAV</v>
      </c>
      <c r="H123" s="157" t="s">
        <v>2117</v>
      </c>
      <c r="I123" s="157" t="s">
        <v>61</v>
      </c>
      <c r="J123" s="157" t="s">
        <v>185</v>
      </c>
      <c r="K123" s="157" t="s">
        <v>1081</v>
      </c>
      <c r="L123" s="59" t="str">
        <f t="shared" si="10"/>
        <v>ARTEAGA SUAREZ MARIA FERNANDA</v>
      </c>
      <c r="M123" s="483" t="s">
        <v>4809</v>
      </c>
      <c r="N123" s="808" t="s">
        <v>56</v>
      </c>
      <c r="O123" s="501" t="s">
        <v>42</v>
      </c>
      <c r="P123" s="153" t="s">
        <v>42</v>
      </c>
      <c r="Q123" s="870" t="s">
        <v>2118</v>
      </c>
      <c r="R123" s="56" t="str">
        <f t="shared" ref="R123:R153" si="12">_xlfn.CONCAT(S123&amp;"/"&amp;T123&amp;"/"&amp;U123)</f>
        <v>11/1/2003</v>
      </c>
      <c r="S123" s="858">
        <v>11</v>
      </c>
      <c r="T123" s="808">
        <v>1</v>
      </c>
      <c r="U123" s="838">
        <v>2003</v>
      </c>
      <c r="V123" s="482">
        <f t="shared" ca="1" si="11"/>
        <v>21</v>
      </c>
      <c r="W123" s="752" t="s">
        <v>47</v>
      </c>
      <c r="X123" s="59" t="s">
        <v>47</v>
      </c>
      <c r="Y123" s="501" t="s">
        <v>1507</v>
      </c>
      <c r="Z123" s="808">
        <v>23</v>
      </c>
      <c r="AA123" s="808">
        <v>1</v>
      </c>
      <c r="AB123" s="808">
        <v>2024</v>
      </c>
      <c r="AC123" s="59" t="s">
        <v>49</v>
      </c>
      <c r="AD123" s="811" t="s">
        <v>47</v>
      </c>
      <c r="AE123" s="811" t="s">
        <v>47</v>
      </c>
      <c r="AF123" s="156">
        <v>1</v>
      </c>
      <c r="AG123" s="501" t="s">
        <v>1806</v>
      </c>
      <c r="AH123" s="501" t="s">
        <v>1807</v>
      </c>
      <c r="AI123" s="501" t="s">
        <v>1976</v>
      </c>
      <c r="AJ123" s="483" t="s">
        <v>1808</v>
      </c>
      <c r="AK123" s="462" t="s">
        <v>4880</v>
      </c>
    </row>
    <row r="124" spans="1:37" s="421" customFormat="1" ht="14.25" customHeight="1">
      <c r="A124" s="56">
        <v>122</v>
      </c>
      <c r="B124" s="56" t="s">
        <v>4858</v>
      </c>
      <c r="C124" s="722" t="s">
        <v>32</v>
      </c>
      <c r="D124" s="501" t="s">
        <v>32</v>
      </c>
      <c r="E124" s="15" t="s">
        <v>279</v>
      </c>
      <c r="F124" s="819">
        <v>946251392</v>
      </c>
      <c r="G124" s="828" t="str">
        <f t="shared" si="9"/>
        <v>004BODIINV</v>
      </c>
      <c r="H124" s="159" t="s">
        <v>2137</v>
      </c>
      <c r="I124" s="159" t="s">
        <v>541</v>
      </c>
      <c r="J124" s="159" t="s">
        <v>2138</v>
      </c>
      <c r="K124" s="159" t="s">
        <v>223</v>
      </c>
      <c r="L124" s="59" t="str">
        <f t="shared" si="10"/>
        <v>BOLIVAR DIAZ INDERLIANA DEL VALLE</v>
      </c>
      <c r="M124" s="483" t="s">
        <v>4809</v>
      </c>
      <c r="N124" s="808" t="s">
        <v>56</v>
      </c>
      <c r="O124" s="501" t="s">
        <v>42</v>
      </c>
      <c r="P124" s="153" t="s">
        <v>42</v>
      </c>
      <c r="Q124" s="870" t="s">
        <v>2139</v>
      </c>
      <c r="R124" s="56" t="str">
        <f t="shared" si="12"/>
        <v>10/4/2000</v>
      </c>
      <c r="S124" s="858">
        <v>10</v>
      </c>
      <c r="T124" s="808">
        <v>4</v>
      </c>
      <c r="U124" s="838">
        <v>2000</v>
      </c>
      <c r="V124" s="482">
        <f t="shared" ca="1" si="11"/>
        <v>23</v>
      </c>
      <c r="W124" s="752" t="s">
        <v>47</v>
      </c>
      <c r="X124" s="59" t="s">
        <v>47</v>
      </c>
      <c r="Y124" s="501" t="s">
        <v>1507</v>
      </c>
      <c r="Z124" s="808">
        <v>17</v>
      </c>
      <c r="AA124" s="808">
        <v>1</v>
      </c>
      <c r="AB124" s="808">
        <v>2024</v>
      </c>
      <c r="AC124" s="59" t="s">
        <v>49</v>
      </c>
      <c r="AD124" s="811" t="s">
        <v>47</v>
      </c>
      <c r="AE124" s="811" t="s">
        <v>47</v>
      </c>
      <c r="AF124" s="156">
        <v>1</v>
      </c>
      <c r="AG124" s="501" t="s">
        <v>1810</v>
      </c>
      <c r="AH124" s="501" t="s">
        <v>1807</v>
      </c>
      <c r="AI124" s="859" t="s">
        <v>1976</v>
      </c>
      <c r="AJ124" s="483" t="s">
        <v>1808</v>
      </c>
      <c r="AK124" s="860"/>
    </row>
    <row r="125" spans="1:37" s="421" customFormat="1" ht="14.25" customHeight="1">
      <c r="A125" s="637">
        <v>123</v>
      </c>
      <c r="B125" s="56" t="s">
        <v>4858</v>
      </c>
      <c r="C125" s="722" t="s">
        <v>32</v>
      </c>
      <c r="D125" s="501" t="s">
        <v>32</v>
      </c>
      <c r="E125" s="501" t="s">
        <v>2028</v>
      </c>
      <c r="F125" s="819">
        <v>923327403</v>
      </c>
      <c r="G125" s="828" t="str">
        <f t="shared" si="9"/>
        <v>991DICHGAV</v>
      </c>
      <c r="H125" s="159" t="s">
        <v>541</v>
      </c>
      <c r="I125" s="159" t="s">
        <v>456</v>
      </c>
      <c r="J125" s="159" t="s">
        <v>2177</v>
      </c>
      <c r="K125" s="159" t="s">
        <v>2178</v>
      </c>
      <c r="L125" s="59" t="str">
        <f t="shared" si="10"/>
        <v>DIAZ CHIRINOS GABIS BRIYIS</v>
      </c>
      <c r="M125" s="483" t="s">
        <v>4809</v>
      </c>
      <c r="N125" s="808" t="s">
        <v>56</v>
      </c>
      <c r="O125" s="836" t="s">
        <v>57</v>
      </c>
      <c r="P125" s="153" t="s">
        <v>1096</v>
      </c>
      <c r="Q125" s="870" t="s">
        <v>4873</v>
      </c>
      <c r="R125" s="56" t="str">
        <f t="shared" si="12"/>
        <v>18/1/1999</v>
      </c>
      <c r="S125" s="858">
        <v>18</v>
      </c>
      <c r="T125" s="808">
        <v>1</v>
      </c>
      <c r="U125" s="838">
        <v>1999</v>
      </c>
      <c r="V125" s="482">
        <f t="shared" ca="1" si="11"/>
        <v>25</v>
      </c>
      <c r="W125" s="752" t="s">
        <v>47</v>
      </c>
      <c r="X125" s="59" t="s">
        <v>47</v>
      </c>
      <c r="Y125" s="501" t="s">
        <v>1507</v>
      </c>
      <c r="Z125" s="808">
        <v>17</v>
      </c>
      <c r="AA125" s="808">
        <v>1</v>
      </c>
      <c r="AB125" s="808">
        <v>2024</v>
      </c>
      <c r="AC125" s="59" t="s">
        <v>49</v>
      </c>
      <c r="AD125" s="811" t="s">
        <v>47</v>
      </c>
      <c r="AE125" s="811" t="s">
        <v>47</v>
      </c>
      <c r="AF125" s="156">
        <v>1</v>
      </c>
      <c r="AG125" s="501" t="s">
        <v>1803</v>
      </c>
      <c r="AH125" s="501" t="s">
        <v>1809</v>
      </c>
      <c r="AI125" s="859" t="s">
        <v>1976</v>
      </c>
      <c r="AJ125" s="483" t="s">
        <v>1808</v>
      </c>
      <c r="AK125" s="501"/>
    </row>
    <row r="126" spans="1:37" s="421" customFormat="1" ht="14.25" customHeight="1">
      <c r="A126" s="56">
        <v>124</v>
      </c>
      <c r="B126" s="56" t="s">
        <v>4858</v>
      </c>
      <c r="C126" s="722" t="s">
        <v>32</v>
      </c>
      <c r="D126" s="501" t="s">
        <v>32</v>
      </c>
      <c r="E126" s="501" t="s">
        <v>60</v>
      </c>
      <c r="F126" s="819" t="s">
        <v>2237</v>
      </c>
      <c r="G126" s="828" t="str">
        <f t="shared" si="9"/>
        <v>027HEVAANV</v>
      </c>
      <c r="H126" s="159" t="s">
        <v>361</v>
      </c>
      <c r="I126" s="159" t="s">
        <v>1665</v>
      </c>
      <c r="J126" s="159" t="s">
        <v>2238</v>
      </c>
      <c r="K126" s="159" t="s">
        <v>2239</v>
      </c>
      <c r="L126" s="59" t="str">
        <f t="shared" si="10"/>
        <v>HERNANDEZ VALERA ANNEDITH JOSMAR</v>
      </c>
      <c r="M126" s="483" t="s">
        <v>4809</v>
      </c>
      <c r="N126" s="808" t="s">
        <v>56</v>
      </c>
      <c r="O126" s="501" t="s">
        <v>42</v>
      </c>
      <c r="P126" s="153" t="s">
        <v>42</v>
      </c>
      <c r="Q126" s="870" t="s">
        <v>2240</v>
      </c>
      <c r="R126" s="56" t="str">
        <f t="shared" si="12"/>
        <v>26/7/2002</v>
      </c>
      <c r="S126" s="858">
        <v>26</v>
      </c>
      <c r="T126" s="808">
        <v>7</v>
      </c>
      <c r="U126" s="838">
        <v>2002</v>
      </c>
      <c r="V126" s="482">
        <f t="shared" ca="1" si="11"/>
        <v>21</v>
      </c>
      <c r="W126" s="752" t="s">
        <v>47</v>
      </c>
      <c r="X126" s="59" t="s">
        <v>47</v>
      </c>
      <c r="Y126" s="501" t="s">
        <v>1507</v>
      </c>
      <c r="Z126" s="808">
        <v>17</v>
      </c>
      <c r="AA126" s="808">
        <v>1</v>
      </c>
      <c r="AB126" s="808">
        <v>2024</v>
      </c>
      <c r="AC126" s="59" t="s">
        <v>49</v>
      </c>
      <c r="AD126" s="811" t="s">
        <v>47</v>
      </c>
      <c r="AE126" s="811" t="s">
        <v>47</v>
      </c>
      <c r="AF126" s="156">
        <v>1</v>
      </c>
      <c r="AG126" s="501" t="s">
        <v>1803</v>
      </c>
      <c r="AH126" s="501" t="s">
        <v>2056</v>
      </c>
      <c r="AI126" s="859" t="s">
        <v>1976</v>
      </c>
      <c r="AJ126" s="483" t="s">
        <v>1808</v>
      </c>
      <c r="AK126" s="501" t="s">
        <v>4881</v>
      </c>
    </row>
    <row r="127" spans="1:37" s="421" customFormat="1" ht="14.25" customHeight="1">
      <c r="A127" s="637">
        <v>125</v>
      </c>
      <c r="B127" s="56" t="s">
        <v>4858</v>
      </c>
      <c r="C127" s="722" t="s">
        <v>32</v>
      </c>
      <c r="D127" s="501" t="s">
        <v>32</v>
      </c>
      <c r="E127" s="501" t="s">
        <v>91</v>
      </c>
      <c r="F127" s="819">
        <v>987839630</v>
      </c>
      <c r="G127" s="828" t="str">
        <f t="shared" si="9"/>
        <v>013NAALYEV</v>
      </c>
      <c r="H127" s="159" t="s">
        <v>1424</v>
      </c>
      <c r="I127" s="159" t="s">
        <v>147</v>
      </c>
      <c r="J127" s="159" t="s">
        <v>2100</v>
      </c>
      <c r="K127" s="159" t="s">
        <v>2101</v>
      </c>
      <c r="L127" s="59" t="str">
        <f t="shared" si="10"/>
        <v>NAVAS ALVARADO YEIXIMAR FRANCIBEL</v>
      </c>
      <c r="M127" s="483" t="s">
        <v>4809</v>
      </c>
      <c r="N127" s="808" t="s">
        <v>56</v>
      </c>
      <c r="O127" s="501" t="s">
        <v>42</v>
      </c>
      <c r="P127" s="153" t="s">
        <v>42</v>
      </c>
      <c r="Q127" s="870" t="s">
        <v>2102</v>
      </c>
      <c r="R127" s="56" t="str">
        <f t="shared" si="12"/>
        <v>13/3/2001</v>
      </c>
      <c r="S127" s="858">
        <v>13</v>
      </c>
      <c r="T127" s="808">
        <v>3</v>
      </c>
      <c r="U127" s="838">
        <v>2001</v>
      </c>
      <c r="V127" s="482">
        <f t="shared" ca="1" si="11"/>
        <v>23</v>
      </c>
      <c r="W127" s="752" t="s">
        <v>47</v>
      </c>
      <c r="X127" s="59" t="s">
        <v>47</v>
      </c>
      <c r="Y127" s="501" t="s">
        <v>1507</v>
      </c>
      <c r="Z127" s="808">
        <v>17</v>
      </c>
      <c r="AA127" s="808">
        <v>1</v>
      </c>
      <c r="AB127" s="808">
        <v>2024</v>
      </c>
      <c r="AC127" s="59" t="s">
        <v>49</v>
      </c>
      <c r="AD127" s="811" t="s">
        <v>47</v>
      </c>
      <c r="AE127" s="811" t="s">
        <v>47</v>
      </c>
      <c r="AF127" s="156">
        <v>1</v>
      </c>
      <c r="AG127" s="501" t="s">
        <v>1803</v>
      </c>
      <c r="AH127" s="501" t="s">
        <v>1809</v>
      </c>
      <c r="AI127" s="859" t="s">
        <v>1976</v>
      </c>
      <c r="AJ127" s="483" t="s">
        <v>1808</v>
      </c>
      <c r="AK127" s="501"/>
    </row>
    <row r="128" spans="1:37" s="421" customFormat="1" ht="14.25" customHeight="1">
      <c r="A128" s="56">
        <v>126</v>
      </c>
      <c r="B128" s="56" t="s">
        <v>4858</v>
      </c>
      <c r="C128" s="722" t="s">
        <v>32</v>
      </c>
      <c r="D128" s="501" t="s">
        <v>32</v>
      </c>
      <c r="E128" s="501" t="s">
        <v>99</v>
      </c>
      <c r="F128" s="819">
        <v>907843621</v>
      </c>
      <c r="G128" s="828" t="str">
        <f t="shared" si="9"/>
        <v>007GOCAJOV</v>
      </c>
      <c r="H128" s="159" t="s">
        <v>3825</v>
      </c>
      <c r="I128" s="159" t="s">
        <v>4862</v>
      </c>
      <c r="J128" s="159" t="s">
        <v>589</v>
      </c>
      <c r="K128" s="159" t="s">
        <v>1013</v>
      </c>
      <c r="L128" s="59" t="str">
        <f t="shared" si="10"/>
        <v>GODOY CARACAS JOSELYN KATIUSKA</v>
      </c>
      <c r="M128" s="483" t="s">
        <v>4809</v>
      </c>
      <c r="N128" s="808" t="s">
        <v>56</v>
      </c>
      <c r="O128" s="256" t="s">
        <v>111</v>
      </c>
      <c r="P128" s="153" t="s">
        <v>112</v>
      </c>
      <c r="Q128" s="870" t="s">
        <v>4874</v>
      </c>
      <c r="R128" s="56" t="str">
        <f t="shared" si="12"/>
        <v>10/7/2000</v>
      </c>
      <c r="S128" s="858">
        <v>10</v>
      </c>
      <c r="T128" s="808">
        <v>7</v>
      </c>
      <c r="U128" s="838">
        <v>2000</v>
      </c>
      <c r="V128" s="482">
        <f t="shared" ca="1" si="11"/>
        <v>23</v>
      </c>
      <c r="W128" s="752" t="s">
        <v>47</v>
      </c>
      <c r="X128" s="59" t="s">
        <v>47</v>
      </c>
      <c r="Y128" s="501" t="s">
        <v>1507</v>
      </c>
      <c r="Z128" s="808">
        <v>17</v>
      </c>
      <c r="AA128" s="808">
        <v>1</v>
      </c>
      <c r="AB128" s="808">
        <v>2024</v>
      </c>
      <c r="AC128" s="59" t="s">
        <v>49</v>
      </c>
      <c r="AD128" s="811" t="s">
        <v>47</v>
      </c>
      <c r="AE128" s="811" t="s">
        <v>47</v>
      </c>
      <c r="AF128" s="156">
        <v>1</v>
      </c>
      <c r="AG128" s="501" t="s">
        <v>1803</v>
      </c>
      <c r="AH128" s="501" t="s">
        <v>1807</v>
      </c>
      <c r="AI128" s="859" t="s">
        <v>1976</v>
      </c>
      <c r="AJ128" s="483" t="s">
        <v>1808</v>
      </c>
      <c r="AK128" s="501"/>
    </row>
    <row r="129" spans="1:37" s="421" customFormat="1" ht="14.25" customHeight="1">
      <c r="A129" s="637">
        <v>127</v>
      </c>
      <c r="B129" s="56" t="s">
        <v>4858</v>
      </c>
      <c r="C129" s="722" t="s">
        <v>32</v>
      </c>
      <c r="D129" s="501" t="s">
        <v>32</v>
      </c>
      <c r="E129" s="501" t="s">
        <v>2048</v>
      </c>
      <c r="F129" s="819">
        <v>949490962</v>
      </c>
      <c r="G129" s="828" t="str">
        <f t="shared" si="9"/>
        <v>059CAORCRV</v>
      </c>
      <c r="H129" s="159" t="s">
        <v>2147</v>
      </c>
      <c r="I129" s="159" t="s">
        <v>530</v>
      </c>
      <c r="J129" s="159" t="s">
        <v>2148</v>
      </c>
      <c r="K129" s="159" t="s">
        <v>366</v>
      </c>
      <c r="L129" s="59" t="str">
        <f t="shared" si="10"/>
        <v>CARVALLO  ORTEGA CRISTIAN   ALEXANDER</v>
      </c>
      <c r="M129" s="483" t="s">
        <v>4808</v>
      </c>
      <c r="N129" s="808" t="s">
        <v>56</v>
      </c>
      <c r="O129" s="501" t="s">
        <v>42</v>
      </c>
      <c r="P129" s="153" t="s">
        <v>42</v>
      </c>
      <c r="Q129" s="870" t="s">
        <v>2149</v>
      </c>
      <c r="R129" s="56" t="str">
        <f t="shared" si="12"/>
        <v>16/9/2005</v>
      </c>
      <c r="S129" s="858">
        <v>16</v>
      </c>
      <c r="T129" s="808">
        <v>9</v>
      </c>
      <c r="U129" s="838">
        <v>2005</v>
      </c>
      <c r="V129" s="482">
        <f t="shared" ca="1" si="11"/>
        <v>18</v>
      </c>
      <c r="W129" s="752" t="s">
        <v>47</v>
      </c>
      <c r="X129" s="59" t="s">
        <v>47</v>
      </c>
      <c r="Y129" s="501" t="s">
        <v>1507</v>
      </c>
      <c r="Z129" s="808">
        <v>24</v>
      </c>
      <c r="AA129" s="808">
        <v>1</v>
      </c>
      <c r="AB129" s="808">
        <v>2024</v>
      </c>
      <c r="AC129" s="59" t="s">
        <v>49</v>
      </c>
      <c r="AD129" s="811" t="s">
        <v>47</v>
      </c>
      <c r="AE129" s="811" t="s">
        <v>47</v>
      </c>
      <c r="AF129" s="156">
        <v>1</v>
      </c>
      <c r="AG129" s="501" t="s">
        <v>1803</v>
      </c>
      <c r="AH129" s="501" t="s">
        <v>1807</v>
      </c>
      <c r="AI129" s="859" t="s">
        <v>1976</v>
      </c>
      <c r="AJ129" s="483" t="s">
        <v>1808</v>
      </c>
      <c r="AK129" s="501"/>
    </row>
    <row r="130" spans="1:37" s="421" customFormat="1" ht="14.25" customHeight="1">
      <c r="A130" s="56">
        <v>128</v>
      </c>
      <c r="B130" s="56" t="s">
        <v>4858</v>
      </c>
      <c r="C130" s="722" t="s">
        <v>32</v>
      </c>
      <c r="D130" s="501" t="s">
        <v>32</v>
      </c>
      <c r="E130" s="501" t="s">
        <v>68</v>
      </c>
      <c r="F130" s="819" t="s">
        <v>4859</v>
      </c>
      <c r="G130" s="828" t="str">
        <f t="shared" si="9"/>
        <v>9912LOROEDV</v>
      </c>
      <c r="H130" s="159" t="s">
        <v>108</v>
      </c>
      <c r="I130" s="159" t="s">
        <v>338</v>
      </c>
      <c r="J130" s="159" t="s">
        <v>4863</v>
      </c>
      <c r="K130" s="159" t="s">
        <v>223</v>
      </c>
      <c r="L130" s="59" t="str">
        <f t="shared" si="10"/>
        <v>LOPEZ RODRIGUEZ EDILMARI DEL VALLE</v>
      </c>
      <c r="M130" s="483" t="s">
        <v>4809</v>
      </c>
      <c r="N130" s="808" t="s">
        <v>56</v>
      </c>
      <c r="O130" s="836" t="s">
        <v>57</v>
      </c>
      <c r="P130" s="153" t="s">
        <v>1096</v>
      </c>
      <c r="Q130" s="870" t="s">
        <v>4875</v>
      </c>
      <c r="R130" s="56" t="str">
        <f t="shared" si="12"/>
        <v>9/12/1999</v>
      </c>
      <c r="S130" s="858">
        <v>9</v>
      </c>
      <c r="T130" s="808">
        <v>12</v>
      </c>
      <c r="U130" s="838">
        <v>1999</v>
      </c>
      <c r="V130" s="482">
        <f t="shared" ca="1" si="11"/>
        <v>24</v>
      </c>
      <c r="W130" s="752" t="s">
        <v>47</v>
      </c>
      <c r="X130" s="59" t="s">
        <v>47</v>
      </c>
      <c r="Y130" s="501" t="s">
        <v>1507</v>
      </c>
      <c r="Z130" s="808">
        <v>24</v>
      </c>
      <c r="AA130" s="808">
        <v>1</v>
      </c>
      <c r="AB130" s="808">
        <v>2024</v>
      </c>
      <c r="AC130" s="59" t="s">
        <v>49</v>
      </c>
      <c r="AD130" s="811" t="s">
        <v>47</v>
      </c>
      <c r="AE130" s="811" t="s">
        <v>47</v>
      </c>
      <c r="AF130" s="156">
        <v>1</v>
      </c>
      <c r="AG130" s="501" t="s">
        <v>1803</v>
      </c>
      <c r="AH130" s="501" t="s">
        <v>1807</v>
      </c>
      <c r="AI130" s="859" t="s">
        <v>1976</v>
      </c>
      <c r="AJ130" s="483" t="s">
        <v>1808</v>
      </c>
      <c r="AK130" s="501" t="s">
        <v>4882</v>
      </c>
    </row>
    <row r="131" spans="1:37" s="421" customFormat="1" ht="14.25" customHeight="1">
      <c r="A131" s="637">
        <v>129</v>
      </c>
      <c r="B131" s="56" t="s">
        <v>4858</v>
      </c>
      <c r="C131" s="722" t="s">
        <v>32</v>
      </c>
      <c r="D131" s="501" t="s">
        <v>32</v>
      </c>
      <c r="E131" s="81" t="s">
        <v>2189</v>
      </c>
      <c r="F131" s="819">
        <v>900233501</v>
      </c>
      <c r="G131" s="828" t="str">
        <f t="shared" ref="G131:G153" si="13">CONCATENATE(MID(U131,3,2),MID(T131,1,2),MID(H131,1,2),MID(I131,1,2),MID(J131,1,2),MID(N131,1,1))</f>
        <v>033ROLELLV</v>
      </c>
      <c r="H131" s="159" t="s">
        <v>338</v>
      </c>
      <c r="I131" s="159" t="s">
        <v>940</v>
      </c>
      <c r="J131" s="159" t="s">
        <v>2401</v>
      </c>
      <c r="K131" s="159" t="s">
        <v>532</v>
      </c>
      <c r="L131" s="59" t="str">
        <f t="shared" ref="L131:L153" si="14">H131&amp;" "&amp;I131&amp;" "&amp;J131&amp;" "&amp;K131</f>
        <v>RODRIGUEZ LEAL LLISNEY ALEXANDRA</v>
      </c>
      <c r="M131" s="483" t="s">
        <v>4809</v>
      </c>
      <c r="N131" s="808" t="s">
        <v>56</v>
      </c>
      <c r="O131" s="501" t="s">
        <v>42</v>
      </c>
      <c r="P131" s="153" t="s">
        <v>42</v>
      </c>
      <c r="Q131" s="870" t="s">
        <v>2402</v>
      </c>
      <c r="R131" s="56" t="str">
        <f t="shared" si="12"/>
        <v>26/3/2003</v>
      </c>
      <c r="S131" s="858">
        <v>26</v>
      </c>
      <c r="T131" s="808">
        <v>3</v>
      </c>
      <c r="U131" s="838">
        <v>2003</v>
      </c>
      <c r="V131" s="482">
        <f t="shared" ref="V131:V153" ca="1" si="15">DATEDIF(R131,TODAY(),"Y")</f>
        <v>21</v>
      </c>
      <c r="W131" s="752" t="s">
        <v>47</v>
      </c>
      <c r="X131" s="59" t="s">
        <v>47</v>
      </c>
      <c r="Y131" s="501" t="s">
        <v>1507</v>
      </c>
      <c r="Z131" s="808">
        <v>24</v>
      </c>
      <c r="AA131" s="808">
        <v>1</v>
      </c>
      <c r="AB131" s="808">
        <v>2024</v>
      </c>
      <c r="AC131" s="59" t="s">
        <v>49</v>
      </c>
      <c r="AD131" s="811" t="s">
        <v>47</v>
      </c>
      <c r="AE131" s="811" t="s">
        <v>47</v>
      </c>
      <c r="AF131" s="156">
        <v>1</v>
      </c>
      <c r="AG131" s="501" t="s">
        <v>1803</v>
      </c>
      <c r="AH131" s="501" t="s">
        <v>1807</v>
      </c>
      <c r="AI131" s="859" t="s">
        <v>1976</v>
      </c>
      <c r="AJ131" s="483" t="s">
        <v>1808</v>
      </c>
      <c r="AK131" s="501"/>
    </row>
    <row r="132" spans="1:37" s="421" customFormat="1" ht="14.25" customHeight="1">
      <c r="A132" s="56">
        <v>130</v>
      </c>
      <c r="B132" s="56" t="s">
        <v>4858</v>
      </c>
      <c r="C132" s="722" t="s">
        <v>32</v>
      </c>
      <c r="D132" s="501" t="s">
        <v>32</v>
      </c>
      <c r="E132" s="501" t="s">
        <v>2128</v>
      </c>
      <c r="F132" s="819" t="s">
        <v>2432</v>
      </c>
      <c r="G132" s="828" t="str">
        <f t="shared" si="13"/>
        <v>052SUGOELV</v>
      </c>
      <c r="H132" s="159" t="s">
        <v>1246</v>
      </c>
      <c r="I132" s="159" t="s">
        <v>234</v>
      </c>
      <c r="J132" s="159" t="s">
        <v>2433</v>
      </c>
      <c r="K132" s="159" t="s">
        <v>1760</v>
      </c>
      <c r="L132" s="59" t="str">
        <f t="shared" si="14"/>
        <v>SUBERO GONZALEZ ELISAÚL  ALBERTO</v>
      </c>
      <c r="M132" s="483" t="s">
        <v>4808</v>
      </c>
      <c r="N132" s="808" t="s">
        <v>56</v>
      </c>
      <c r="O132" s="501" t="s">
        <v>42</v>
      </c>
      <c r="P132" s="153" t="s">
        <v>42</v>
      </c>
      <c r="Q132" s="870" t="s">
        <v>2434</v>
      </c>
      <c r="R132" s="830" t="str">
        <f t="shared" si="12"/>
        <v>6/2/2005</v>
      </c>
      <c r="S132" s="858">
        <v>6</v>
      </c>
      <c r="T132" s="808">
        <v>2</v>
      </c>
      <c r="U132" s="838">
        <v>2005</v>
      </c>
      <c r="V132" s="482">
        <f t="shared" ca="1" si="15"/>
        <v>19</v>
      </c>
      <c r="W132" s="752" t="s">
        <v>47</v>
      </c>
      <c r="X132" s="59" t="s">
        <v>47</v>
      </c>
      <c r="Y132" s="501" t="s">
        <v>1507</v>
      </c>
      <c r="Z132" s="808">
        <v>24</v>
      </c>
      <c r="AA132" s="808">
        <v>1</v>
      </c>
      <c r="AB132" s="808">
        <v>2024</v>
      </c>
      <c r="AC132" s="59" t="s">
        <v>49</v>
      </c>
      <c r="AD132" s="811" t="s">
        <v>47</v>
      </c>
      <c r="AE132" s="811" t="s">
        <v>47</v>
      </c>
      <c r="AF132" s="156">
        <v>1</v>
      </c>
      <c r="AG132" s="501" t="s">
        <v>1803</v>
      </c>
      <c r="AH132" s="501" t="s">
        <v>2056</v>
      </c>
      <c r="AI132" s="859" t="s">
        <v>1976</v>
      </c>
      <c r="AJ132" s="483" t="s">
        <v>1808</v>
      </c>
      <c r="AK132" s="501"/>
    </row>
    <row r="133" spans="1:37" s="421" customFormat="1" ht="14.25" customHeight="1">
      <c r="A133" s="637">
        <v>131</v>
      </c>
      <c r="B133" s="56" t="s">
        <v>4858</v>
      </c>
      <c r="C133" s="722" t="s">
        <v>125</v>
      </c>
      <c r="D133" s="501" t="s">
        <v>126</v>
      </c>
      <c r="E133" s="501" t="s">
        <v>1433</v>
      </c>
      <c r="F133" s="819">
        <v>938375441</v>
      </c>
      <c r="G133" s="828" t="str">
        <f t="shared" si="13"/>
        <v>0010DUDUWIV</v>
      </c>
      <c r="H133" s="157" t="s">
        <v>4234</v>
      </c>
      <c r="I133" s="837" t="s">
        <v>4234</v>
      </c>
      <c r="J133" s="837" t="s">
        <v>4864</v>
      </c>
      <c r="K133" s="837" t="s">
        <v>383</v>
      </c>
      <c r="L133" s="59" t="str">
        <f t="shared" si="14"/>
        <v>DURÁN DURÁN WILLYMAR CAROLINA</v>
      </c>
      <c r="M133" s="483" t="s">
        <v>4809</v>
      </c>
      <c r="N133" s="808" t="s">
        <v>56</v>
      </c>
      <c r="O133" s="836" t="s">
        <v>57</v>
      </c>
      <c r="P133" s="153" t="s">
        <v>1096</v>
      </c>
      <c r="Q133" s="838">
        <v>30042182</v>
      </c>
      <c r="R133" s="56" t="str">
        <f t="shared" si="12"/>
        <v>20/10/2000</v>
      </c>
      <c r="S133" s="858">
        <v>20</v>
      </c>
      <c r="T133" s="808">
        <v>10</v>
      </c>
      <c r="U133" s="838">
        <v>2000</v>
      </c>
      <c r="V133" s="482">
        <f t="shared" ca="1" si="15"/>
        <v>23</v>
      </c>
      <c r="W133" s="752" t="s">
        <v>47</v>
      </c>
      <c r="X133" s="59" t="s">
        <v>47</v>
      </c>
      <c r="Y133" s="501" t="s">
        <v>246</v>
      </c>
      <c r="Z133" s="808">
        <v>4</v>
      </c>
      <c r="AA133" s="808">
        <v>1</v>
      </c>
      <c r="AB133" s="808">
        <v>2024</v>
      </c>
      <c r="AC133" s="59" t="s">
        <v>49</v>
      </c>
      <c r="AD133" s="811" t="s">
        <v>47</v>
      </c>
      <c r="AE133" s="811" t="s">
        <v>47</v>
      </c>
      <c r="AF133" s="156">
        <v>0</v>
      </c>
      <c r="AG133" s="501" t="s">
        <v>1803</v>
      </c>
      <c r="AH133" s="501" t="s">
        <v>1809</v>
      </c>
      <c r="AI133" s="859" t="s">
        <v>1971</v>
      </c>
      <c r="AJ133" s="483" t="s">
        <v>1808</v>
      </c>
      <c r="AK133" s="501"/>
    </row>
    <row r="134" spans="1:37" s="421" customFormat="1" ht="14.25" customHeight="1">
      <c r="A134" s="56">
        <v>132</v>
      </c>
      <c r="B134" s="56" t="s">
        <v>4858</v>
      </c>
      <c r="C134" s="722" t="s">
        <v>125</v>
      </c>
      <c r="D134" s="501" t="s">
        <v>126</v>
      </c>
      <c r="E134" s="825" t="s">
        <v>146</v>
      </c>
      <c r="F134" s="819">
        <v>900673076</v>
      </c>
      <c r="G134" s="828" t="str">
        <f t="shared" si="13"/>
        <v>9910HUTIGEV</v>
      </c>
      <c r="H134" s="157" t="s">
        <v>2244</v>
      </c>
      <c r="I134" s="837" t="s">
        <v>2245</v>
      </c>
      <c r="J134" s="837" t="s">
        <v>440</v>
      </c>
      <c r="K134" s="837" t="s">
        <v>55</v>
      </c>
      <c r="L134" s="59" t="str">
        <f t="shared" si="14"/>
        <v>HURTADO TIRADO GENESIS ALEJANDRA</v>
      </c>
      <c r="M134" s="483" t="s">
        <v>4809</v>
      </c>
      <c r="N134" s="808" t="s">
        <v>56</v>
      </c>
      <c r="O134" s="836" t="s">
        <v>57</v>
      </c>
      <c r="P134" s="153" t="s">
        <v>1096</v>
      </c>
      <c r="Q134" s="838">
        <v>27520799</v>
      </c>
      <c r="R134" s="56" t="str">
        <f t="shared" si="12"/>
        <v>12/10/1999</v>
      </c>
      <c r="S134" s="858">
        <v>12</v>
      </c>
      <c r="T134" s="808">
        <v>10</v>
      </c>
      <c r="U134" s="838">
        <v>1999</v>
      </c>
      <c r="V134" s="482">
        <f t="shared" ca="1" si="15"/>
        <v>24</v>
      </c>
      <c r="W134" s="752" t="s">
        <v>47</v>
      </c>
      <c r="X134" s="59" t="s">
        <v>47</v>
      </c>
      <c r="Y134" s="501" t="s">
        <v>246</v>
      </c>
      <c r="Z134" s="808">
        <v>9</v>
      </c>
      <c r="AA134" s="808">
        <v>1</v>
      </c>
      <c r="AB134" s="808">
        <v>2024</v>
      </c>
      <c r="AC134" s="59" t="s">
        <v>49</v>
      </c>
      <c r="AD134" s="811" t="s">
        <v>47</v>
      </c>
      <c r="AE134" s="811" t="s">
        <v>47</v>
      </c>
      <c r="AF134" s="156">
        <v>0</v>
      </c>
      <c r="AG134" s="501" t="s">
        <v>1803</v>
      </c>
      <c r="AH134" s="501" t="s">
        <v>1809</v>
      </c>
      <c r="AI134" s="859" t="s">
        <v>1976</v>
      </c>
      <c r="AJ134" s="483" t="s">
        <v>1808</v>
      </c>
      <c r="AK134" s="501"/>
    </row>
    <row r="135" spans="1:37" s="421" customFormat="1" ht="14.25" customHeight="1">
      <c r="A135" s="637">
        <v>133</v>
      </c>
      <c r="B135" s="56" t="s">
        <v>4858</v>
      </c>
      <c r="C135" s="722" t="s">
        <v>125</v>
      </c>
      <c r="D135" s="501" t="s">
        <v>126</v>
      </c>
      <c r="E135" s="825" t="s">
        <v>669</v>
      </c>
      <c r="F135" s="819">
        <v>999908429</v>
      </c>
      <c r="G135" s="828" t="str">
        <f t="shared" si="13"/>
        <v>034GAGOJUO</v>
      </c>
      <c r="H135" s="157" t="s">
        <v>2194</v>
      </c>
      <c r="I135" s="837" t="s">
        <v>766</v>
      </c>
      <c r="J135" s="837" t="s">
        <v>1367</v>
      </c>
      <c r="K135" s="837"/>
      <c r="L135" s="59" t="str">
        <f t="shared" si="14"/>
        <v xml:space="preserve">GARCES GONZÁLEZ JULIANA </v>
      </c>
      <c r="M135" s="483" t="s">
        <v>4809</v>
      </c>
      <c r="N135" s="808" t="s">
        <v>2196</v>
      </c>
      <c r="O135" s="836" t="s">
        <v>57</v>
      </c>
      <c r="P135" s="153" t="s">
        <v>1096</v>
      </c>
      <c r="Q135" s="838">
        <v>1005092090</v>
      </c>
      <c r="R135" s="56" t="str">
        <f t="shared" si="12"/>
        <v>1/4/2003</v>
      </c>
      <c r="S135" s="858">
        <v>1</v>
      </c>
      <c r="T135" s="808">
        <v>4</v>
      </c>
      <c r="U135" s="838">
        <v>2003</v>
      </c>
      <c r="V135" s="482">
        <f t="shared" ca="1" si="15"/>
        <v>20</v>
      </c>
      <c r="W135" s="752" t="s">
        <v>47</v>
      </c>
      <c r="X135" s="59" t="s">
        <v>47</v>
      </c>
      <c r="Y135" s="501" t="s">
        <v>246</v>
      </c>
      <c r="Z135" s="808">
        <v>11</v>
      </c>
      <c r="AA135" s="808">
        <v>1</v>
      </c>
      <c r="AB135" s="808">
        <v>2024</v>
      </c>
      <c r="AC135" s="59" t="s">
        <v>49</v>
      </c>
      <c r="AD135" s="811" t="s">
        <v>47</v>
      </c>
      <c r="AE135" s="811" t="s">
        <v>47</v>
      </c>
      <c r="AF135" s="156">
        <v>0</v>
      </c>
      <c r="AG135" s="501" t="s">
        <v>1803</v>
      </c>
      <c r="AH135" s="501" t="s">
        <v>1807</v>
      </c>
      <c r="AI135" s="859" t="s">
        <v>1977</v>
      </c>
      <c r="AJ135" s="483" t="s">
        <v>1808</v>
      </c>
      <c r="AK135" s="501"/>
    </row>
    <row r="136" spans="1:37" s="421" customFormat="1" ht="14.25" customHeight="1">
      <c r="A136" s="56">
        <v>134</v>
      </c>
      <c r="B136" s="56" t="s">
        <v>4858</v>
      </c>
      <c r="C136" s="722" t="s">
        <v>125</v>
      </c>
      <c r="D136" s="501" t="s">
        <v>126</v>
      </c>
      <c r="E136" s="825" t="s">
        <v>669</v>
      </c>
      <c r="F136" s="819">
        <v>938472197</v>
      </c>
      <c r="G136" s="828" t="str">
        <f t="shared" si="13"/>
        <v>046GAGOKAO</v>
      </c>
      <c r="H136" s="157" t="s">
        <v>2194</v>
      </c>
      <c r="I136" s="837" t="s">
        <v>766</v>
      </c>
      <c r="J136" s="837" t="s">
        <v>2195</v>
      </c>
      <c r="K136" s="837" t="s">
        <v>1661</v>
      </c>
      <c r="L136" s="59" t="str">
        <f t="shared" si="14"/>
        <v>GARCES GONZÁLEZ KAROL SOFIA</v>
      </c>
      <c r="M136" s="483" t="s">
        <v>4809</v>
      </c>
      <c r="N136" s="808" t="s">
        <v>2196</v>
      </c>
      <c r="O136" s="256" t="s">
        <v>111</v>
      </c>
      <c r="P136" s="153" t="s">
        <v>112</v>
      </c>
      <c r="Q136" s="838">
        <v>4574003</v>
      </c>
      <c r="R136" s="56" t="str">
        <f t="shared" si="12"/>
        <v>17/6/2004</v>
      </c>
      <c r="S136" s="858">
        <v>17</v>
      </c>
      <c r="T136" s="808">
        <v>6</v>
      </c>
      <c r="U136" s="838">
        <v>2004</v>
      </c>
      <c r="V136" s="482">
        <f t="shared" ca="1" si="15"/>
        <v>19</v>
      </c>
      <c r="W136" s="752" t="s">
        <v>47</v>
      </c>
      <c r="X136" s="59" t="s">
        <v>47</v>
      </c>
      <c r="Y136" s="501" t="s">
        <v>246</v>
      </c>
      <c r="Z136" s="808">
        <v>12</v>
      </c>
      <c r="AA136" s="808">
        <v>1</v>
      </c>
      <c r="AB136" s="808">
        <v>2024</v>
      </c>
      <c r="AC136" s="59" t="s">
        <v>49</v>
      </c>
      <c r="AD136" s="811" t="s">
        <v>47</v>
      </c>
      <c r="AE136" s="811" t="s">
        <v>47</v>
      </c>
      <c r="AF136" s="156">
        <v>0</v>
      </c>
      <c r="AG136" s="501" t="s">
        <v>1803</v>
      </c>
      <c r="AH136" s="501" t="s">
        <v>1809</v>
      </c>
      <c r="AI136" s="859" t="s">
        <v>1976</v>
      </c>
      <c r="AJ136" s="483" t="s">
        <v>1808</v>
      </c>
      <c r="AK136" s="501"/>
    </row>
    <row r="137" spans="1:37" s="421" customFormat="1" ht="14.25" customHeight="1">
      <c r="A137" s="637">
        <v>135</v>
      </c>
      <c r="B137" s="56" t="s">
        <v>4858</v>
      </c>
      <c r="C137" s="722" t="s">
        <v>125</v>
      </c>
      <c r="D137" s="501" t="s">
        <v>126</v>
      </c>
      <c r="E137" s="825" t="s">
        <v>146</v>
      </c>
      <c r="F137" s="819">
        <v>902149506</v>
      </c>
      <c r="G137" s="828" t="str">
        <f t="shared" si="13"/>
        <v>0510MOPELIV</v>
      </c>
      <c r="H137" s="157" t="s">
        <v>1121</v>
      </c>
      <c r="I137" s="837" t="s">
        <v>1331</v>
      </c>
      <c r="J137" s="837" t="s">
        <v>2308</v>
      </c>
      <c r="K137" s="837" t="s">
        <v>1982</v>
      </c>
      <c r="L137" s="59" t="str">
        <f t="shared" si="14"/>
        <v>MONTERO PERAZA LIXIBETH SARAI</v>
      </c>
      <c r="M137" s="483" t="s">
        <v>4809</v>
      </c>
      <c r="N137" s="808" t="s">
        <v>56</v>
      </c>
      <c r="O137" s="256" t="s">
        <v>111</v>
      </c>
      <c r="P137" s="153" t="s">
        <v>112</v>
      </c>
      <c r="Q137" s="838">
        <v>6228504</v>
      </c>
      <c r="R137" s="56" t="str">
        <f t="shared" si="12"/>
        <v>3/10/2005</v>
      </c>
      <c r="S137" s="858">
        <v>3</v>
      </c>
      <c r="T137" s="808">
        <v>10</v>
      </c>
      <c r="U137" s="838">
        <v>2005</v>
      </c>
      <c r="V137" s="482">
        <f t="shared" ca="1" si="15"/>
        <v>18</v>
      </c>
      <c r="W137" s="752" t="s">
        <v>47</v>
      </c>
      <c r="X137" s="59" t="s">
        <v>47</v>
      </c>
      <c r="Y137" s="501" t="s">
        <v>246</v>
      </c>
      <c r="Z137" s="808">
        <v>15</v>
      </c>
      <c r="AA137" s="808">
        <v>1</v>
      </c>
      <c r="AB137" s="808">
        <v>2024</v>
      </c>
      <c r="AC137" s="59" t="s">
        <v>49</v>
      </c>
      <c r="AD137" s="811" t="s">
        <v>47</v>
      </c>
      <c r="AE137" s="811" t="s">
        <v>47</v>
      </c>
      <c r="AF137" s="156">
        <v>0</v>
      </c>
      <c r="AG137" s="501" t="s">
        <v>1803</v>
      </c>
      <c r="AH137" s="501" t="s">
        <v>1809</v>
      </c>
      <c r="AI137" s="859" t="s">
        <v>1975</v>
      </c>
      <c r="AJ137" s="483" t="s">
        <v>1808</v>
      </c>
      <c r="AK137" s="501"/>
    </row>
    <row r="138" spans="1:37" s="421" customFormat="1" ht="14.25" customHeight="1">
      <c r="A138" s="56">
        <v>136</v>
      </c>
      <c r="B138" s="56" t="s">
        <v>4858</v>
      </c>
      <c r="C138" s="722" t="s">
        <v>125</v>
      </c>
      <c r="D138" s="501" t="s">
        <v>126</v>
      </c>
      <c r="E138" s="81" t="s">
        <v>1286</v>
      </c>
      <c r="F138" s="819">
        <v>939968689</v>
      </c>
      <c r="G138" s="828" t="str">
        <f t="shared" si="13"/>
        <v>0111RIFLMAV</v>
      </c>
      <c r="H138" s="157" t="s">
        <v>793</v>
      </c>
      <c r="I138" s="837" t="s">
        <v>37</v>
      </c>
      <c r="J138" s="837" t="s">
        <v>1915</v>
      </c>
      <c r="K138" s="837" t="s">
        <v>63</v>
      </c>
      <c r="L138" s="59" t="str">
        <f t="shared" si="14"/>
        <v>RIVAS FLORES MARÍA DE LOS ANGELES</v>
      </c>
      <c r="M138" s="483" t="s">
        <v>4809</v>
      </c>
      <c r="N138" s="808" t="s">
        <v>56</v>
      </c>
      <c r="O138" s="836" t="s">
        <v>57</v>
      </c>
      <c r="P138" s="153" t="s">
        <v>1096</v>
      </c>
      <c r="Q138" s="838">
        <v>31478546</v>
      </c>
      <c r="R138" s="56" t="str">
        <f t="shared" si="12"/>
        <v>3/11/2001</v>
      </c>
      <c r="S138" s="858">
        <v>3</v>
      </c>
      <c r="T138" s="808">
        <v>11</v>
      </c>
      <c r="U138" s="838">
        <v>2001</v>
      </c>
      <c r="V138" s="482">
        <f t="shared" ca="1" si="15"/>
        <v>22</v>
      </c>
      <c r="W138" s="752" t="s">
        <v>47</v>
      </c>
      <c r="X138" s="59" t="s">
        <v>47</v>
      </c>
      <c r="Y138" s="501" t="s">
        <v>246</v>
      </c>
      <c r="Z138" s="808">
        <v>16</v>
      </c>
      <c r="AA138" s="808">
        <v>1</v>
      </c>
      <c r="AB138" s="808">
        <v>2024</v>
      </c>
      <c r="AC138" s="59" t="s">
        <v>49</v>
      </c>
      <c r="AD138" s="811" t="s">
        <v>47</v>
      </c>
      <c r="AE138" s="811" t="s">
        <v>47</v>
      </c>
      <c r="AF138" s="156">
        <v>0</v>
      </c>
      <c r="AG138" s="501" t="s">
        <v>1803</v>
      </c>
      <c r="AH138" s="501" t="s">
        <v>1870</v>
      </c>
      <c r="AI138" s="859" t="s">
        <v>1977</v>
      </c>
      <c r="AJ138" s="483" t="s">
        <v>1808</v>
      </c>
      <c r="AK138" s="501"/>
    </row>
    <row r="139" spans="1:37" s="421" customFormat="1" ht="14.25" customHeight="1">
      <c r="A139" s="637">
        <v>137</v>
      </c>
      <c r="B139" s="56" t="s">
        <v>4858</v>
      </c>
      <c r="C139" s="722" t="s">
        <v>125</v>
      </c>
      <c r="D139" s="501" t="s">
        <v>126</v>
      </c>
      <c r="E139" s="81" t="s">
        <v>1286</v>
      </c>
      <c r="F139" s="819">
        <v>979889879</v>
      </c>
      <c r="G139" s="828" t="str">
        <f t="shared" si="13"/>
        <v>996SAGIMAV</v>
      </c>
      <c r="H139" s="157" t="s">
        <v>2419</v>
      </c>
      <c r="I139" s="837" t="s">
        <v>724</v>
      </c>
      <c r="J139" s="837" t="s">
        <v>185</v>
      </c>
      <c r="K139" s="837" t="s">
        <v>1260</v>
      </c>
      <c r="L139" s="59" t="str">
        <f t="shared" si="14"/>
        <v>SAFFON GIL MARIA NATHALY</v>
      </c>
      <c r="M139" s="483" t="s">
        <v>4809</v>
      </c>
      <c r="N139" s="808" t="s">
        <v>56</v>
      </c>
      <c r="O139" s="256" t="s">
        <v>111</v>
      </c>
      <c r="P139" s="153" t="s">
        <v>112</v>
      </c>
      <c r="Q139" s="838">
        <v>6308997</v>
      </c>
      <c r="R139" s="56" t="str">
        <f t="shared" si="12"/>
        <v>22/6/1999</v>
      </c>
      <c r="S139" s="858">
        <v>22</v>
      </c>
      <c r="T139" s="808">
        <v>6</v>
      </c>
      <c r="U139" s="838">
        <v>1999</v>
      </c>
      <c r="V139" s="482">
        <f t="shared" ca="1" si="15"/>
        <v>24</v>
      </c>
      <c r="W139" s="752" t="s">
        <v>47</v>
      </c>
      <c r="X139" s="59" t="s">
        <v>47</v>
      </c>
      <c r="Y139" s="501" t="s">
        <v>246</v>
      </c>
      <c r="Z139" s="808">
        <v>17</v>
      </c>
      <c r="AA139" s="808">
        <v>1</v>
      </c>
      <c r="AB139" s="808">
        <v>2024</v>
      </c>
      <c r="AC139" s="59" t="s">
        <v>49</v>
      </c>
      <c r="AD139" s="811" t="s">
        <v>47</v>
      </c>
      <c r="AE139" s="811" t="s">
        <v>47</v>
      </c>
      <c r="AF139" s="156">
        <v>0</v>
      </c>
      <c r="AG139" s="501" t="s">
        <v>1803</v>
      </c>
      <c r="AH139" s="501" t="s">
        <v>1807</v>
      </c>
      <c r="AI139" s="859" t="s">
        <v>1976</v>
      </c>
      <c r="AJ139" s="483" t="s">
        <v>1808</v>
      </c>
      <c r="AK139" s="501"/>
    </row>
    <row r="140" spans="1:37" s="421" customFormat="1" ht="14.25" customHeight="1">
      <c r="A140" s="56">
        <v>138</v>
      </c>
      <c r="B140" s="56" t="s">
        <v>4858</v>
      </c>
      <c r="C140" s="722" t="s">
        <v>125</v>
      </c>
      <c r="D140" s="501" t="s">
        <v>126</v>
      </c>
      <c r="E140" s="825" t="s">
        <v>146</v>
      </c>
      <c r="F140" s="819">
        <v>942565030</v>
      </c>
      <c r="G140" s="828" t="str">
        <f t="shared" si="13"/>
        <v>029MAGOMAV</v>
      </c>
      <c r="H140" s="157" t="s">
        <v>4865</v>
      </c>
      <c r="I140" s="837" t="s">
        <v>234</v>
      </c>
      <c r="J140" s="837" t="s">
        <v>689</v>
      </c>
      <c r="K140" s="837" t="s">
        <v>223</v>
      </c>
      <c r="L140" s="59" t="str">
        <f t="shared" si="14"/>
        <v>MARTÍNEZ GONZALEZ MARIANGEL DEL VALLE</v>
      </c>
      <c r="M140" s="483" t="s">
        <v>4809</v>
      </c>
      <c r="N140" s="808" t="s">
        <v>56</v>
      </c>
      <c r="O140" s="501" t="s">
        <v>42</v>
      </c>
      <c r="P140" s="153" t="s">
        <v>42</v>
      </c>
      <c r="Q140" s="838">
        <v>4668334</v>
      </c>
      <c r="R140" s="56" t="str">
        <f t="shared" si="12"/>
        <v>30/9/2002</v>
      </c>
      <c r="S140" s="858">
        <v>30</v>
      </c>
      <c r="T140" s="808">
        <v>9</v>
      </c>
      <c r="U140" s="838">
        <v>2002</v>
      </c>
      <c r="V140" s="482">
        <f t="shared" ca="1" si="15"/>
        <v>21</v>
      </c>
      <c r="W140" s="752" t="s">
        <v>47</v>
      </c>
      <c r="X140" s="59" t="s">
        <v>47</v>
      </c>
      <c r="Y140" s="501" t="s">
        <v>246</v>
      </c>
      <c r="Z140" s="808">
        <v>18</v>
      </c>
      <c r="AA140" s="808">
        <v>1</v>
      </c>
      <c r="AB140" s="808">
        <v>2024</v>
      </c>
      <c r="AC140" s="59" t="s">
        <v>49</v>
      </c>
      <c r="AD140" s="811" t="s">
        <v>47</v>
      </c>
      <c r="AE140" s="811" t="s">
        <v>47</v>
      </c>
      <c r="AF140" s="156">
        <v>0</v>
      </c>
      <c r="AG140" s="501" t="s">
        <v>1803</v>
      </c>
      <c r="AH140" s="501" t="s">
        <v>1807</v>
      </c>
      <c r="AI140" s="859" t="s">
        <v>1976</v>
      </c>
      <c r="AJ140" s="483" t="s">
        <v>1808</v>
      </c>
      <c r="AK140" s="501"/>
    </row>
    <row r="141" spans="1:37" s="421" customFormat="1" ht="14.25" customHeight="1">
      <c r="A141" s="637">
        <v>139</v>
      </c>
      <c r="B141" s="56" t="s">
        <v>4858</v>
      </c>
      <c r="C141" s="722" t="s">
        <v>125</v>
      </c>
      <c r="D141" s="501" t="s">
        <v>126</v>
      </c>
      <c r="E141" s="501" t="s">
        <v>126</v>
      </c>
      <c r="F141" s="819">
        <v>976120061</v>
      </c>
      <c r="G141" s="828" t="str">
        <f t="shared" si="13"/>
        <v>9910BÁGOMAV</v>
      </c>
      <c r="H141" s="157" t="s">
        <v>4866</v>
      </c>
      <c r="I141" s="837" t="s">
        <v>766</v>
      </c>
      <c r="J141" s="837" t="s">
        <v>2122</v>
      </c>
      <c r="K141" s="837" t="s">
        <v>1915</v>
      </c>
      <c r="L141" s="59" t="str">
        <f t="shared" si="14"/>
        <v>BÁEZ GONZÁLEZ MARIANNY MARÍA</v>
      </c>
      <c r="M141" s="483" t="s">
        <v>4809</v>
      </c>
      <c r="N141" s="808" t="s">
        <v>56</v>
      </c>
      <c r="O141" s="836" t="s">
        <v>57</v>
      </c>
      <c r="P141" s="153" t="s">
        <v>1096</v>
      </c>
      <c r="Q141" s="838">
        <v>27898819</v>
      </c>
      <c r="R141" s="56" t="str">
        <f t="shared" si="12"/>
        <v>6/10/1999</v>
      </c>
      <c r="S141" s="858">
        <v>6</v>
      </c>
      <c r="T141" s="808">
        <v>10</v>
      </c>
      <c r="U141" s="838">
        <v>1999</v>
      </c>
      <c r="V141" s="482">
        <f t="shared" ca="1" si="15"/>
        <v>24</v>
      </c>
      <c r="W141" s="752" t="s">
        <v>47</v>
      </c>
      <c r="X141" s="59" t="s">
        <v>47</v>
      </c>
      <c r="Y141" s="501" t="s">
        <v>246</v>
      </c>
      <c r="Z141" s="808">
        <v>19</v>
      </c>
      <c r="AA141" s="808">
        <v>1</v>
      </c>
      <c r="AB141" s="808">
        <v>2024</v>
      </c>
      <c r="AC141" s="59" t="s">
        <v>49</v>
      </c>
      <c r="AD141" s="811" t="s">
        <v>47</v>
      </c>
      <c r="AE141" s="811" t="s">
        <v>47</v>
      </c>
      <c r="AF141" s="156">
        <v>0</v>
      </c>
      <c r="AG141" s="501" t="s">
        <v>1803</v>
      </c>
      <c r="AH141" s="501" t="s">
        <v>1807</v>
      </c>
      <c r="AI141" s="859" t="s">
        <v>1976</v>
      </c>
      <c r="AJ141" s="483" t="s">
        <v>1808</v>
      </c>
      <c r="AK141" s="501"/>
    </row>
    <row r="142" spans="1:37" s="421" customFormat="1" ht="14.25" customHeight="1">
      <c r="A142" s="56">
        <v>140</v>
      </c>
      <c r="B142" s="56" t="s">
        <v>4858</v>
      </c>
      <c r="C142" s="722" t="s">
        <v>125</v>
      </c>
      <c r="D142" s="501" t="s">
        <v>126</v>
      </c>
      <c r="E142" s="81" t="s">
        <v>453</v>
      </c>
      <c r="F142" s="819">
        <v>920470260</v>
      </c>
      <c r="G142" s="828" t="str">
        <f t="shared" si="13"/>
        <v>048MEDANEV</v>
      </c>
      <c r="H142" s="157" t="s">
        <v>175</v>
      </c>
      <c r="I142" s="837" t="s">
        <v>529</v>
      </c>
      <c r="J142" s="837" t="s">
        <v>2302</v>
      </c>
      <c r="K142" s="837" t="s">
        <v>608</v>
      </c>
      <c r="L142" s="59" t="str">
        <f t="shared" si="14"/>
        <v>MENDOZA DAZA NELLY ROSAURA</v>
      </c>
      <c r="M142" s="483" t="s">
        <v>4809</v>
      </c>
      <c r="N142" s="808" t="s">
        <v>56</v>
      </c>
      <c r="O142" s="836" t="s">
        <v>57</v>
      </c>
      <c r="P142" s="153" t="s">
        <v>1096</v>
      </c>
      <c r="Q142" s="838">
        <v>30797320</v>
      </c>
      <c r="R142" s="56" t="str">
        <f t="shared" si="12"/>
        <v>7/8/2004</v>
      </c>
      <c r="S142" s="858">
        <v>7</v>
      </c>
      <c r="T142" s="808">
        <v>8</v>
      </c>
      <c r="U142" s="838">
        <v>2004</v>
      </c>
      <c r="V142" s="482">
        <f t="shared" ca="1" si="15"/>
        <v>19</v>
      </c>
      <c r="W142" s="752" t="s">
        <v>47</v>
      </c>
      <c r="X142" s="59" t="s">
        <v>47</v>
      </c>
      <c r="Y142" s="501" t="s">
        <v>246</v>
      </c>
      <c r="Z142" s="808">
        <v>22</v>
      </c>
      <c r="AA142" s="808">
        <v>1</v>
      </c>
      <c r="AB142" s="808">
        <v>2024</v>
      </c>
      <c r="AC142" s="59" t="s">
        <v>49</v>
      </c>
      <c r="AD142" s="811" t="s">
        <v>47</v>
      </c>
      <c r="AE142" s="811" t="s">
        <v>47</v>
      </c>
      <c r="AF142" s="156">
        <v>0</v>
      </c>
      <c r="AG142" s="501" t="s">
        <v>1806</v>
      </c>
      <c r="AH142" s="501" t="s">
        <v>1972</v>
      </c>
      <c r="AI142" s="859" t="s">
        <v>1861</v>
      </c>
      <c r="AJ142" s="483" t="s">
        <v>1808</v>
      </c>
      <c r="AK142" s="501"/>
    </row>
    <row r="143" spans="1:37" s="421" customFormat="1" ht="14.25" customHeight="1">
      <c r="A143" s="637">
        <v>141</v>
      </c>
      <c r="B143" s="56" t="s">
        <v>4858</v>
      </c>
      <c r="C143" s="722" t="s">
        <v>32</v>
      </c>
      <c r="D143" s="501" t="s">
        <v>32</v>
      </c>
      <c r="E143" s="501" t="s">
        <v>2048</v>
      </c>
      <c r="F143" s="820">
        <v>918191827</v>
      </c>
      <c r="G143" s="828" t="str">
        <f t="shared" si="13"/>
        <v>053MOROJHV</v>
      </c>
      <c r="H143" s="157" t="s">
        <v>4867</v>
      </c>
      <c r="I143" s="81" t="s">
        <v>338</v>
      </c>
      <c r="J143" s="81" t="s">
        <v>4868</v>
      </c>
      <c r="K143" s="81" t="s">
        <v>636</v>
      </c>
      <c r="L143" s="59" t="str">
        <f t="shared" si="14"/>
        <v>MORENO  RODRIGUEZ JHONKLEIBER RAFAEL</v>
      </c>
      <c r="M143" s="483" t="s">
        <v>4808</v>
      </c>
      <c r="N143" s="808" t="s">
        <v>56</v>
      </c>
      <c r="O143" s="501" t="s">
        <v>42</v>
      </c>
      <c r="P143" s="153" t="s">
        <v>42</v>
      </c>
      <c r="Q143" s="851" t="s">
        <v>4876</v>
      </c>
      <c r="R143" s="56" t="str">
        <f t="shared" si="12"/>
        <v>18/3/2005</v>
      </c>
      <c r="S143" s="858">
        <v>18</v>
      </c>
      <c r="T143" s="808">
        <v>3</v>
      </c>
      <c r="U143" s="838">
        <v>2005</v>
      </c>
      <c r="V143" s="482">
        <f t="shared" ca="1" si="15"/>
        <v>19</v>
      </c>
      <c r="W143" s="752" t="s">
        <v>47</v>
      </c>
      <c r="X143" s="59" t="s">
        <v>47</v>
      </c>
      <c r="Y143" s="501" t="s">
        <v>672</v>
      </c>
      <c r="Z143" s="808">
        <v>17</v>
      </c>
      <c r="AA143" s="808">
        <v>1</v>
      </c>
      <c r="AB143" s="808">
        <v>2024</v>
      </c>
      <c r="AC143" s="59" t="s">
        <v>49</v>
      </c>
      <c r="AD143" s="811" t="s">
        <v>47</v>
      </c>
      <c r="AE143" s="811" t="s">
        <v>1805</v>
      </c>
      <c r="AF143" s="156">
        <v>1</v>
      </c>
      <c r="AG143" s="501" t="s">
        <v>1806</v>
      </c>
      <c r="AH143" s="501" t="s">
        <v>1809</v>
      </c>
      <c r="AI143" s="859" t="s">
        <v>4878</v>
      </c>
      <c r="AJ143" s="483" t="s">
        <v>1808</v>
      </c>
      <c r="AK143" s="501"/>
    </row>
    <row r="144" spans="1:37" s="421" customFormat="1" ht="14.25" customHeight="1">
      <c r="A144" s="56">
        <v>142</v>
      </c>
      <c r="B144" s="56" t="s">
        <v>4858</v>
      </c>
      <c r="C144" s="722" t="s">
        <v>32</v>
      </c>
      <c r="D144" s="501" t="s">
        <v>32</v>
      </c>
      <c r="E144" s="81" t="s">
        <v>2189</v>
      </c>
      <c r="F144" s="820" t="s">
        <v>4860</v>
      </c>
      <c r="G144" s="828" t="str">
        <f t="shared" si="13"/>
        <v>999ROPIYEV</v>
      </c>
      <c r="H144" s="157" t="s">
        <v>226</v>
      </c>
      <c r="I144" s="837" t="s">
        <v>238</v>
      </c>
      <c r="J144" s="837" t="s">
        <v>1012</v>
      </c>
      <c r="K144" s="837" t="s">
        <v>374</v>
      </c>
      <c r="L144" s="59" t="str">
        <f t="shared" si="14"/>
        <v>ROMERO PIÑA YENIFER JOSEFINA</v>
      </c>
      <c r="M144" s="483" t="s">
        <v>4809</v>
      </c>
      <c r="N144" s="808" t="s">
        <v>56</v>
      </c>
      <c r="O144" s="501" t="s">
        <v>42</v>
      </c>
      <c r="P144" s="153" t="s">
        <v>42</v>
      </c>
      <c r="Q144" s="854" t="s">
        <v>4877</v>
      </c>
      <c r="R144" s="56" t="str">
        <f t="shared" si="12"/>
        <v>25/9/1999</v>
      </c>
      <c r="S144" s="858">
        <v>25</v>
      </c>
      <c r="T144" s="808">
        <v>9</v>
      </c>
      <c r="U144" s="838">
        <v>1999</v>
      </c>
      <c r="V144" s="482">
        <f t="shared" ca="1" si="15"/>
        <v>24</v>
      </c>
      <c r="W144" s="752" t="s">
        <v>47</v>
      </c>
      <c r="X144" s="59" t="s">
        <v>47</v>
      </c>
      <c r="Y144" s="501" t="s">
        <v>672</v>
      </c>
      <c r="Z144" s="808">
        <v>17</v>
      </c>
      <c r="AA144" s="808">
        <v>1</v>
      </c>
      <c r="AB144" s="808">
        <v>2024</v>
      </c>
      <c r="AC144" s="59" t="s">
        <v>49</v>
      </c>
      <c r="AD144" s="811" t="s">
        <v>47</v>
      </c>
      <c r="AE144" s="811" t="s">
        <v>47</v>
      </c>
      <c r="AF144" s="156">
        <v>1</v>
      </c>
      <c r="AG144" s="501" t="s">
        <v>1803</v>
      </c>
      <c r="AH144" s="501" t="s">
        <v>1809</v>
      </c>
      <c r="AI144" s="859" t="s">
        <v>1976</v>
      </c>
      <c r="AJ144" s="483" t="s">
        <v>1808</v>
      </c>
      <c r="AK144" s="501"/>
    </row>
    <row r="145" spans="1:37" s="421" customFormat="1" ht="14.25" customHeight="1">
      <c r="A145" s="637">
        <v>143</v>
      </c>
      <c r="B145" s="56" t="s">
        <v>4858</v>
      </c>
      <c r="C145" s="722" t="s">
        <v>32</v>
      </c>
      <c r="D145" s="501" t="s">
        <v>32</v>
      </c>
      <c r="E145" s="501" t="s">
        <v>60</v>
      </c>
      <c r="F145" s="820" t="s">
        <v>2207</v>
      </c>
      <c r="G145" s="828" t="str">
        <f t="shared" si="13"/>
        <v>9911GIDAEDV</v>
      </c>
      <c r="H145" s="157" t="s">
        <v>271</v>
      </c>
      <c r="I145" s="157" t="s">
        <v>529</v>
      </c>
      <c r="J145" s="157" t="s">
        <v>2208</v>
      </c>
      <c r="K145" s="157" t="s">
        <v>2209</v>
      </c>
      <c r="L145" s="59" t="str">
        <f t="shared" si="14"/>
        <v>GIMENEZ DAZA EDARLI ZAILE</v>
      </c>
      <c r="M145" s="483" t="s">
        <v>4809</v>
      </c>
      <c r="N145" s="808" t="s">
        <v>56</v>
      </c>
      <c r="O145" s="501" t="s">
        <v>42</v>
      </c>
      <c r="P145" s="153" t="s">
        <v>42</v>
      </c>
      <c r="Q145" s="872" t="s">
        <v>2210</v>
      </c>
      <c r="R145" s="56" t="str">
        <f t="shared" si="12"/>
        <v>13/11/1999</v>
      </c>
      <c r="S145" s="858">
        <v>13</v>
      </c>
      <c r="T145" s="808">
        <v>11</v>
      </c>
      <c r="U145" s="838">
        <v>1999</v>
      </c>
      <c r="V145" s="482">
        <f t="shared" ca="1" si="15"/>
        <v>24</v>
      </c>
      <c r="W145" s="752" t="s">
        <v>47</v>
      </c>
      <c r="X145" s="59" t="s">
        <v>47</v>
      </c>
      <c r="Y145" s="501" t="s">
        <v>672</v>
      </c>
      <c r="Z145" s="808">
        <v>17</v>
      </c>
      <c r="AA145" s="808">
        <v>1</v>
      </c>
      <c r="AB145" s="808">
        <v>2024</v>
      </c>
      <c r="AC145" s="59" t="s">
        <v>49</v>
      </c>
      <c r="AD145" s="811" t="s">
        <v>47</v>
      </c>
      <c r="AE145" s="811" t="s">
        <v>47</v>
      </c>
      <c r="AF145" s="156">
        <v>1</v>
      </c>
      <c r="AG145" s="501" t="s">
        <v>1806</v>
      </c>
      <c r="AH145" s="501" t="s">
        <v>2056</v>
      </c>
      <c r="AI145" s="859" t="s">
        <v>1974</v>
      </c>
      <c r="AJ145" s="483" t="s">
        <v>1808</v>
      </c>
      <c r="AK145" s="501"/>
    </row>
    <row r="146" spans="1:37" s="421" customFormat="1" ht="14.25" customHeight="1">
      <c r="A146" s="56">
        <v>144</v>
      </c>
      <c r="B146" s="56" t="s">
        <v>4858</v>
      </c>
      <c r="C146" s="722" t="s">
        <v>32</v>
      </c>
      <c r="D146" s="501" t="s">
        <v>32</v>
      </c>
      <c r="E146" s="501" t="s">
        <v>496</v>
      </c>
      <c r="F146" s="821">
        <v>925666157</v>
      </c>
      <c r="G146" s="828" t="str">
        <f t="shared" si="13"/>
        <v>0112COPASUV</v>
      </c>
      <c r="H146" s="850" t="s">
        <v>467</v>
      </c>
      <c r="I146" s="850" t="s">
        <v>1294</v>
      </c>
      <c r="J146" s="850" t="s">
        <v>2162</v>
      </c>
      <c r="K146" s="850" t="s">
        <v>177</v>
      </c>
      <c r="L146" s="59" t="str">
        <f t="shared" si="14"/>
        <v>COLINA PALACIOS SUGEIDY ANDREINA</v>
      </c>
      <c r="M146" s="483" t="s">
        <v>4809</v>
      </c>
      <c r="N146" s="808" t="s">
        <v>56</v>
      </c>
      <c r="O146" s="836" t="s">
        <v>57</v>
      </c>
      <c r="P146" s="820" t="s">
        <v>1096</v>
      </c>
      <c r="Q146" s="811">
        <v>29956535</v>
      </c>
      <c r="R146" s="56" t="str">
        <f t="shared" si="12"/>
        <v>27/12/2001</v>
      </c>
      <c r="S146" s="858">
        <v>27</v>
      </c>
      <c r="T146" s="808">
        <v>12</v>
      </c>
      <c r="U146" s="838">
        <v>2001</v>
      </c>
      <c r="V146" s="482">
        <f t="shared" ca="1" si="15"/>
        <v>22</v>
      </c>
      <c r="W146" s="752" t="s">
        <v>47</v>
      </c>
      <c r="X146" s="59" t="s">
        <v>47</v>
      </c>
      <c r="Y146" s="501" t="s">
        <v>672</v>
      </c>
      <c r="Z146" s="808">
        <v>23</v>
      </c>
      <c r="AA146" s="808">
        <v>1</v>
      </c>
      <c r="AB146" s="808">
        <v>2024</v>
      </c>
      <c r="AC146" s="59" t="s">
        <v>49</v>
      </c>
      <c r="AD146" s="811" t="s">
        <v>47</v>
      </c>
      <c r="AE146" s="811" t="s">
        <v>47</v>
      </c>
      <c r="AF146" s="156">
        <v>1</v>
      </c>
      <c r="AG146" s="501" t="s">
        <v>1806</v>
      </c>
      <c r="AH146" s="501" t="s">
        <v>2056</v>
      </c>
      <c r="AI146" s="859" t="s">
        <v>1976</v>
      </c>
      <c r="AJ146" s="483" t="s">
        <v>1808</v>
      </c>
      <c r="AK146" s="501"/>
    </row>
    <row r="147" spans="1:37" s="421" customFormat="1" ht="14.25" customHeight="1">
      <c r="A147" s="637">
        <v>145</v>
      </c>
      <c r="B147" s="56" t="s">
        <v>4858</v>
      </c>
      <c r="C147" s="722" t="s">
        <v>32</v>
      </c>
      <c r="D147" s="501" t="s">
        <v>32</v>
      </c>
      <c r="E147" s="501" t="s">
        <v>34</v>
      </c>
      <c r="F147" s="820" t="s">
        <v>4861</v>
      </c>
      <c r="G147" s="828" t="str">
        <f t="shared" si="13"/>
        <v>019HEBAANV</v>
      </c>
      <c r="H147" s="59" t="s">
        <v>361</v>
      </c>
      <c r="I147" s="59" t="s">
        <v>1113</v>
      </c>
      <c r="J147" s="59" t="s">
        <v>104</v>
      </c>
      <c r="K147" s="59" t="s">
        <v>4869</v>
      </c>
      <c r="L147" s="59" t="str">
        <f t="shared" si="14"/>
        <v>HERNANDEZ BARRIOS ANDREA JADETH</v>
      </c>
      <c r="M147" s="483" t="s">
        <v>4809</v>
      </c>
      <c r="N147" s="808" t="s">
        <v>56</v>
      </c>
      <c r="O147" s="501" t="s">
        <v>349</v>
      </c>
      <c r="P147" s="820" t="s">
        <v>2707</v>
      </c>
      <c r="Q147" s="767">
        <v>183218740</v>
      </c>
      <c r="R147" s="56" t="str">
        <f t="shared" si="12"/>
        <v>1/9/2001</v>
      </c>
      <c r="S147" s="858">
        <v>1</v>
      </c>
      <c r="T147" s="808">
        <v>9</v>
      </c>
      <c r="U147" s="838">
        <v>2001</v>
      </c>
      <c r="V147" s="482">
        <f t="shared" ca="1" si="15"/>
        <v>22</v>
      </c>
      <c r="W147" s="752" t="s">
        <v>47</v>
      </c>
      <c r="X147" s="59" t="s">
        <v>47</v>
      </c>
      <c r="Y147" s="501" t="s">
        <v>672</v>
      </c>
      <c r="Z147" s="808">
        <v>23</v>
      </c>
      <c r="AA147" s="808">
        <v>1</v>
      </c>
      <c r="AB147" s="808">
        <v>2024</v>
      </c>
      <c r="AC147" s="59" t="s">
        <v>49</v>
      </c>
      <c r="AD147" s="811" t="s">
        <v>47</v>
      </c>
      <c r="AE147" s="811" t="s">
        <v>1805</v>
      </c>
      <c r="AF147" s="156">
        <v>1</v>
      </c>
      <c r="AG147" s="501" t="s">
        <v>1803</v>
      </c>
      <c r="AH147" s="501" t="s">
        <v>1809</v>
      </c>
      <c r="AI147" s="859" t="s">
        <v>1976</v>
      </c>
      <c r="AJ147" s="483" t="s">
        <v>1808</v>
      </c>
      <c r="AK147" s="501"/>
    </row>
    <row r="148" spans="1:37" s="421" customFormat="1" ht="14.25" customHeight="1">
      <c r="A148" s="56">
        <v>146</v>
      </c>
      <c r="B148" s="56" t="s">
        <v>4858</v>
      </c>
      <c r="C148" s="722" t="s">
        <v>32</v>
      </c>
      <c r="D148" s="501" t="s">
        <v>32</v>
      </c>
      <c r="E148" s="501" t="s">
        <v>99</v>
      </c>
      <c r="F148" s="820">
        <v>926127135</v>
      </c>
      <c r="G148" s="828" t="str">
        <f t="shared" si="13"/>
        <v>017MECAYOV</v>
      </c>
      <c r="H148" s="159" t="s">
        <v>1197</v>
      </c>
      <c r="I148" s="864" t="s">
        <v>4870</v>
      </c>
      <c r="J148" s="864" t="s">
        <v>4871</v>
      </c>
      <c r="K148" s="864" t="s">
        <v>4872</v>
      </c>
      <c r="L148" s="59" t="str">
        <f t="shared" si="14"/>
        <v>MEZA CACERES YOLBERT LUIS GERARDO</v>
      </c>
      <c r="M148" s="483" t="s">
        <v>4808</v>
      </c>
      <c r="N148" s="808" t="s">
        <v>56</v>
      </c>
      <c r="O148" s="836" t="s">
        <v>57</v>
      </c>
      <c r="P148" s="820" t="s">
        <v>1096</v>
      </c>
      <c r="Q148" s="56">
        <v>29575009</v>
      </c>
      <c r="R148" s="56" t="str">
        <f t="shared" si="12"/>
        <v>26/7/2001</v>
      </c>
      <c r="S148" s="858">
        <v>26</v>
      </c>
      <c r="T148" s="808">
        <v>7</v>
      </c>
      <c r="U148" s="838">
        <v>2001</v>
      </c>
      <c r="V148" s="482">
        <f t="shared" ca="1" si="15"/>
        <v>22</v>
      </c>
      <c r="W148" s="752" t="s">
        <v>47</v>
      </c>
      <c r="X148" s="59" t="s">
        <v>47</v>
      </c>
      <c r="Y148" s="501" t="s">
        <v>672</v>
      </c>
      <c r="Z148" s="808">
        <v>24</v>
      </c>
      <c r="AA148" s="808">
        <v>1</v>
      </c>
      <c r="AB148" s="808">
        <v>2024</v>
      </c>
      <c r="AC148" s="59" t="s">
        <v>49</v>
      </c>
      <c r="AD148" s="811" t="s">
        <v>47</v>
      </c>
      <c r="AE148" s="811" t="s">
        <v>47</v>
      </c>
      <c r="AF148" s="156">
        <v>1</v>
      </c>
      <c r="AG148" s="501" t="s">
        <v>1806</v>
      </c>
      <c r="AH148" s="501" t="s">
        <v>1809</v>
      </c>
      <c r="AI148" s="859" t="s">
        <v>4879</v>
      </c>
      <c r="AJ148" s="483" t="s">
        <v>1808</v>
      </c>
      <c r="AK148" s="501"/>
    </row>
    <row r="149" spans="1:37" s="421" customFormat="1" ht="14.25" customHeight="1">
      <c r="A149" s="637">
        <v>147</v>
      </c>
      <c r="B149" s="56" t="s">
        <v>4858</v>
      </c>
      <c r="C149" s="722" t="s">
        <v>32</v>
      </c>
      <c r="D149" s="501" t="s">
        <v>32</v>
      </c>
      <c r="E149" s="501" t="s">
        <v>68</v>
      </c>
      <c r="F149" s="821">
        <v>955434509</v>
      </c>
      <c r="G149" s="828" t="str">
        <f t="shared" si="13"/>
        <v>001ADGAYOV</v>
      </c>
      <c r="H149" s="157" t="s">
        <v>2094</v>
      </c>
      <c r="I149" s="157" t="s">
        <v>420</v>
      </c>
      <c r="J149" s="157" t="s">
        <v>269</v>
      </c>
      <c r="K149" s="157" t="s">
        <v>383</v>
      </c>
      <c r="L149" s="59" t="str">
        <f t="shared" si="14"/>
        <v>ADJUNTA GARCIA YORGELIS CAROLINA</v>
      </c>
      <c r="M149" s="483" t="s">
        <v>4809</v>
      </c>
      <c r="N149" s="808" t="s">
        <v>56</v>
      </c>
      <c r="O149" s="256" t="s">
        <v>111</v>
      </c>
      <c r="P149" s="153" t="s">
        <v>112</v>
      </c>
      <c r="Q149" s="867" t="s">
        <v>2095</v>
      </c>
      <c r="R149" s="56" t="str">
        <f t="shared" si="12"/>
        <v>20/1/2000</v>
      </c>
      <c r="S149" s="858">
        <v>20</v>
      </c>
      <c r="T149" s="808">
        <v>1</v>
      </c>
      <c r="U149" s="838">
        <v>2000</v>
      </c>
      <c r="V149" s="482">
        <f t="shared" ca="1" si="15"/>
        <v>24</v>
      </c>
      <c r="W149" s="752" t="s">
        <v>47</v>
      </c>
      <c r="X149" s="59" t="s">
        <v>47</v>
      </c>
      <c r="Y149" s="501" t="s">
        <v>672</v>
      </c>
      <c r="Z149" s="808">
        <v>24</v>
      </c>
      <c r="AA149" s="808">
        <v>1</v>
      </c>
      <c r="AB149" s="808">
        <v>2024</v>
      </c>
      <c r="AC149" s="59" t="s">
        <v>49</v>
      </c>
      <c r="AD149" s="811" t="s">
        <v>47</v>
      </c>
      <c r="AE149" s="811" t="s">
        <v>47</v>
      </c>
      <c r="AF149" s="156">
        <v>1</v>
      </c>
      <c r="AG149" s="501" t="s">
        <v>1803</v>
      </c>
      <c r="AH149" s="501" t="s">
        <v>1870</v>
      </c>
      <c r="AI149" s="859" t="s">
        <v>1972</v>
      </c>
      <c r="AJ149" s="483" t="s">
        <v>1808</v>
      </c>
      <c r="AK149" s="501"/>
    </row>
    <row r="150" spans="1:37" s="421" customFormat="1" ht="14.25" customHeight="1">
      <c r="A150" s="56">
        <v>148</v>
      </c>
      <c r="B150" s="56" t="s">
        <v>4858</v>
      </c>
      <c r="C150" s="722" t="s">
        <v>32</v>
      </c>
      <c r="D150" s="501" t="s">
        <v>32</v>
      </c>
      <c r="E150" s="501" t="s">
        <v>496</v>
      </c>
      <c r="F150" s="821">
        <v>983400254</v>
      </c>
      <c r="G150" s="828" t="str">
        <f t="shared" si="13"/>
        <v>0211MAURDAP</v>
      </c>
      <c r="H150" s="157" t="s">
        <v>2291</v>
      </c>
      <c r="I150" s="157" t="s">
        <v>2292</v>
      </c>
      <c r="J150" s="157" t="s">
        <v>2293</v>
      </c>
      <c r="K150" s="157" t="s">
        <v>2180</v>
      </c>
      <c r="L150" s="59" t="str">
        <f t="shared" si="14"/>
        <v>MAYTA URRUTIA DARIEL JOEL</v>
      </c>
      <c r="M150" s="483" t="s">
        <v>4808</v>
      </c>
      <c r="N150" s="808" t="s">
        <v>1937</v>
      </c>
      <c r="O150" s="501" t="s">
        <v>1938</v>
      </c>
      <c r="P150" s="153" t="s">
        <v>1939</v>
      </c>
      <c r="Q150" s="871">
        <v>75177553</v>
      </c>
      <c r="R150" s="56" t="str">
        <f t="shared" si="12"/>
        <v>20/11/2002</v>
      </c>
      <c r="S150" s="858">
        <v>20</v>
      </c>
      <c r="T150" s="808">
        <v>11</v>
      </c>
      <c r="U150" s="838">
        <v>2002</v>
      </c>
      <c r="V150" s="482">
        <f t="shared" ca="1" si="15"/>
        <v>21</v>
      </c>
      <c r="W150" s="752" t="s">
        <v>47</v>
      </c>
      <c r="X150" s="59" t="s">
        <v>47</v>
      </c>
      <c r="Y150" s="501" t="s">
        <v>672</v>
      </c>
      <c r="Z150" s="808">
        <v>24</v>
      </c>
      <c r="AA150" s="808">
        <v>1</v>
      </c>
      <c r="AB150" s="808">
        <v>2024</v>
      </c>
      <c r="AC150" s="59" t="s">
        <v>49</v>
      </c>
      <c r="AD150" s="811" t="s">
        <v>47</v>
      </c>
      <c r="AE150" s="811" t="s">
        <v>47</v>
      </c>
      <c r="AF150" s="156">
        <v>1</v>
      </c>
      <c r="AG150" s="501" t="s">
        <v>1803</v>
      </c>
      <c r="AH150" s="501" t="s">
        <v>1807</v>
      </c>
      <c r="AI150" s="859" t="s">
        <v>1975</v>
      </c>
      <c r="AJ150" s="483" t="s">
        <v>1808</v>
      </c>
      <c r="AK150" s="501"/>
    </row>
    <row r="151" spans="1:37" s="421" customFormat="1" ht="14.25" customHeight="1">
      <c r="A151" s="637">
        <v>149</v>
      </c>
      <c r="B151" s="56" t="s">
        <v>4858</v>
      </c>
      <c r="C151" s="722" t="s">
        <v>32</v>
      </c>
      <c r="D151" s="501" t="s">
        <v>32</v>
      </c>
      <c r="E151" s="501" t="s">
        <v>335</v>
      </c>
      <c r="F151" s="821">
        <v>973251041</v>
      </c>
      <c r="G151" s="828" t="str">
        <f t="shared" si="13"/>
        <v>019PEPOANV</v>
      </c>
      <c r="H151" s="157" t="s">
        <v>1122</v>
      </c>
      <c r="I151" s="157" t="s">
        <v>2352</v>
      </c>
      <c r="J151" s="157" t="s">
        <v>1879</v>
      </c>
      <c r="K151" s="157" t="s">
        <v>2163</v>
      </c>
      <c r="L151" s="59" t="str">
        <f t="shared" si="14"/>
        <v>PEÑA PONCE ANGEL ANDRES</v>
      </c>
      <c r="M151" s="483" t="s">
        <v>4808</v>
      </c>
      <c r="N151" s="808" t="s">
        <v>56</v>
      </c>
      <c r="O151" s="256" t="s">
        <v>111</v>
      </c>
      <c r="P151" s="153" t="s">
        <v>112</v>
      </c>
      <c r="Q151" s="854" t="s">
        <v>2353</v>
      </c>
      <c r="R151" s="56" t="str">
        <f t="shared" si="12"/>
        <v>14/9/2001</v>
      </c>
      <c r="S151" s="858">
        <v>14</v>
      </c>
      <c r="T151" s="808">
        <v>9</v>
      </c>
      <c r="U151" s="838">
        <v>2001</v>
      </c>
      <c r="V151" s="482">
        <f t="shared" ca="1" si="15"/>
        <v>22</v>
      </c>
      <c r="W151" s="752" t="s">
        <v>47</v>
      </c>
      <c r="X151" s="59" t="s">
        <v>47</v>
      </c>
      <c r="Y151" s="501" t="s">
        <v>672</v>
      </c>
      <c r="Z151" s="808">
        <v>24</v>
      </c>
      <c r="AA151" s="808">
        <v>1</v>
      </c>
      <c r="AB151" s="808">
        <v>2024</v>
      </c>
      <c r="AC151" s="59" t="s">
        <v>49</v>
      </c>
      <c r="AD151" s="811" t="s">
        <v>47</v>
      </c>
      <c r="AE151" s="811" t="s">
        <v>47</v>
      </c>
      <c r="AF151" s="156">
        <v>1</v>
      </c>
      <c r="AG151" s="501" t="s">
        <v>1803</v>
      </c>
      <c r="AH151" s="501" t="s">
        <v>1809</v>
      </c>
      <c r="AI151" s="859" t="s">
        <v>1973</v>
      </c>
      <c r="AJ151" s="483" t="s">
        <v>1808</v>
      </c>
      <c r="AK151" s="501"/>
    </row>
    <row r="152" spans="1:37" s="421" customFormat="1" ht="14.25" customHeight="1">
      <c r="A152" s="56">
        <v>150</v>
      </c>
      <c r="B152" s="56" t="s">
        <v>4858</v>
      </c>
      <c r="C152" s="722" t="s">
        <v>32</v>
      </c>
      <c r="D152" s="501" t="s">
        <v>32</v>
      </c>
      <c r="E152" s="501" t="s">
        <v>34</v>
      </c>
      <c r="F152" s="821">
        <v>980392380</v>
      </c>
      <c r="G152" s="828" t="str">
        <f t="shared" si="13"/>
        <v>9911GOVAANV</v>
      </c>
      <c r="H152" s="157" t="s">
        <v>234</v>
      </c>
      <c r="I152" s="157" t="s">
        <v>650</v>
      </c>
      <c r="J152" s="157" t="s">
        <v>393</v>
      </c>
      <c r="K152" s="157" t="s">
        <v>325</v>
      </c>
      <c r="L152" s="59" t="str">
        <f t="shared" si="14"/>
        <v>GONZALEZ VASQUEZ ANGELICA MILAGROS</v>
      </c>
      <c r="M152" s="483" t="s">
        <v>4809</v>
      </c>
      <c r="N152" s="808" t="s">
        <v>56</v>
      </c>
      <c r="O152" s="501" t="s">
        <v>42</v>
      </c>
      <c r="P152" s="153" t="s">
        <v>42</v>
      </c>
      <c r="Q152" s="854" t="s">
        <v>787</v>
      </c>
      <c r="R152" s="56" t="str">
        <f t="shared" si="12"/>
        <v>2/11/1999</v>
      </c>
      <c r="S152" s="858">
        <v>2</v>
      </c>
      <c r="T152" s="808">
        <v>11</v>
      </c>
      <c r="U152" s="838">
        <v>1999</v>
      </c>
      <c r="V152" s="482">
        <f t="shared" ca="1" si="15"/>
        <v>24</v>
      </c>
      <c r="W152" s="752" t="s">
        <v>47</v>
      </c>
      <c r="X152" s="59" t="s">
        <v>47</v>
      </c>
      <c r="Y152" s="501" t="s">
        <v>672</v>
      </c>
      <c r="Z152" s="808">
        <v>25</v>
      </c>
      <c r="AA152" s="808">
        <v>1</v>
      </c>
      <c r="AB152" s="808">
        <v>2024</v>
      </c>
      <c r="AC152" s="59" t="s">
        <v>49</v>
      </c>
      <c r="AD152" s="811" t="s">
        <v>47</v>
      </c>
      <c r="AE152" s="811" t="s">
        <v>47</v>
      </c>
      <c r="AF152" s="156">
        <v>1</v>
      </c>
      <c r="AG152" s="501" t="s">
        <v>1806</v>
      </c>
      <c r="AH152" s="501" t="s">
        <v>1807</v>
      </c>
      <c r="AI152" s="859" t="s">
        <v>1976</v>
      </c>
      <c r="AJ152" s="483" t="s">
        <v>1808</v>
      </c>
      <c r="AK152" s="501"/>
    </row>
    <row r="153" spans="1:37" s="421" customFormat="1" ht="14.25" customHeight="1">
      <c r="A153" s="637">
        <v>151</v>
      </c>
      <c r="B153" s="56" t="s">
        <v>4858</v>
      </c>
      <c r="C153" s="722" t="s">
        <v>125</v>
      </c>
      <c r="D153" s="501" t="s">
        <v>126</v>
      </c>
      <c r="E153" s="825" t="s">
        <v>669</v>
      </c>
      <c r="F153" s="820">
        <v>955661900</v>
      </c>
      <c r="G153" s="828" t="str">
        <f t="shared" si="13"/>
        <v>047VAOCROV</v>
      </c>
      <c r="H153" s="157" t="s">
        <v>650</v>
      </c>
      <c r="I153" s="837" t="s">
        <v>2451</v>
      </c>
      <c r="J153" s="837" t="s">
        <v>230</v>
      </c>
      <c r="K153" s="837" t="s">
        <v>1714</v>
      </c>
      <c r="L153" s="59" t="str">
        <f t="shared" si="14"/>
        <v>VASQUEZ OCANTO ROSANGEL YENIRETH</v>
      </c>
      <c r="M153" s="483" t="s">
        <v>4809</v>
      </c>
      <c r="N153" s="808" t="s">
        <v>56</v>
      </c>
      <c r="O153" s="501" t="s">
        <v>42</v>
      </c>
      <c r="P153" s="153" t="s">
        <v>42</v>
      </c>
      <c r="Q153" s="838">
        <v>1855464</v>
      </c>
      <c r="R153" s="56" t="str">
        <f t="shared" si="12"/>
        <v>22/7/2004</v>
      </c>
      <c r="S153" s="858">
        <v>22</v>
      </c>
      <c r="T153" s="808">
        <v>7</v>
      </c>
      <c r="U153" s="838">
        <v>2004</v>
      </c>
      <c r="V153" s="482">
        <f t="shared" ca="1" si="15"/>
        <v>19</v>
      </c>
      <c r="W153" s="752" t="s">
        <v>47</v>
      </c>
      <c r="X153" s="59" t="s">
        <v>47</v>
      </c>
      <c r="Y153" s="501" t="s">
        <v>246</v>
      </c>
      <c r="Z153" s="808">
        <v>23</v>
      </c>
      <c r="AA153" s="808">
        <v>1</v>
      </c>
      <c r="AB153" s="808">
        <v>2024</v>
      </c>
      <c r="AC153" s="59" t="s">
        <v>49</v>
      </c>
      <c r="AD153" s="811" t="s">
        <v>47</v>
      </c>
      <c r="AE153" s="811" t="s">
        <v>47</v>
      </c>
      <c r="AF153" s="156">
        <v>0</v>
      </c>
      <c r="AG153" s="501" t="s">
        <v>1806</v>
      </c>
      <c r="AH153" s="501" t="s">
        <v>1972</v>
      </c>
      <c r="AI153" s="859" t="s">
        <v>1861</v>
      </c>
      <c r="AJ153" s="483" t="s">
        <v>1808</v>
      </c>
      <c r="AK153" s="501"/>
    </row>
  </sheetData>
  <mergeCells count="1">
    <mergeCell ref="X1:AJ1"/>
  </mergeCells>
  <phoneticPr fontId="44" type="noConversion"/>
  <conditionalFormatting sqref="Q119">
    <cfRule type="notContainsBlanks" dxfId="20" priority="1">
      <formula>LEN(TRIM(Q119))&gt;0</formula>
    </cfRule>
  </conditionalFormatting>
  <conditionalFormatting sqref="G1:G2">
    <cfRule type="duplicateValues" dxfId="19" priority="20"/>
  </conditionalFormatting>
  <conditionalFormatting sqref="G3:G153">
    <cfRule type="duplicateValues" dxfId="18" priority="21"/>
  </conditionalFormatting>
  <dataValidations count="20">
    <dataValidation type="list" allowBlank="1" showErrorMessage="1" sqref="O35 O16:O22 N15:N29 N31:N65 N30:O30 O37:O112" xr:uid="{A78369ED-0EC8-4C34-8800-E27CA37CCFB5}">
      <formula1>"MUJER,HOMBRE,OTRO"</formula1>
    </dataValidation>
    <dataValidation type="list" allowBlank="1" showErrorMessage="1" sqref="N15:N35 O16:O22 O35 O57:O112 N57:N65 N30:O30 N37:O56" xr:uid="{E6D2C490-763A-4D71-9A63-2E93AF75F4A3}">
      <formula1>"VENEZUELA,PERU,OTRO"</formula1>
    </dataValidation>
    <dataValidation type="list" allowBlank="1" showErrorMessage="1" sqref="O35 O16:O22 O30 O37:O112" xr:uid="{BB7D4D62-1148-41AE-BE8D-048FF99DD3D5}">
      <formula1>"C.E/ CALIDAD MIGRATORIA HUMANITARIA ,PTP/CPP,INGRESO IRREGULAR,NO APLICA (ES PERUANO/A),REFUGIADO ,TURISTA CON EXCESO DE PERMANENCIA  ,TURISTA"</formula1>
    </dataValidation>
    <dataValidation type="list" allowBlank="1" showErrorMessage="1" sqref="P37:P45 P48:P49 P16 P28 P32:P35 N36" xr:uid="{6C5D3A58-C9D6-4322-8016-4460BC3911DF}">
      <formula1>"ACTA/PARTIDA DE NACIMIENTO,CARNET DE EXTRANJERÍA ,CEDULA DE IDENTIDAD ,PTP/CPP,DNI ,PASAPORTE ,NO TIENE DOCUMENTO"</formula1>
    </dataValidation>
    <dataValidation type="list" allowBlank="1" showErrorMessage="1" sqref="P74:P91 P118 P121" xr:uid="{F877D713-B154-4FD8-85EF-34084A11F93D}">
      <formula1>"ACTA/PARTIDA DE NACIMIENTO,CARNET DE EXTRANJERÍA ,CÉDULA DE IDENTIDAD ,PTP/CPP,DNI ,PASAPORTE ,NO TIENE DOCUMENTO,S/D"</formula1>
    </dataValidation>
    <dataValidation type="list" allowBlank="1" showErrorMessage="1" sqref="O121 O118" xr:uid="{001BD651-1249-4E5E-9AD5-4DF1BD63971D}">
      <formula1>"C.E./ CALIDAD MIGRATORIA HUMANITARIA ,PTP/CPP,INGRESO IRREGULAR,NO APLICA (ES PERUANO/A),REFUGIADO ,TURISTA CON EXCESO DE PERMANENCIA  ,TURISTA,OTRO"</formula1>
    </dataValidation>
    <dataValidation type="list" allowBlank="1" showErrorMessage="1" sqref="E70:E77 E80:E83 E118 E91:E94 E96:E97 E99 E102:E104 E107 E112:E116 E86:E88" xr:uid="{FBB97276-BAD0-43DB-ACC5-69F27FB1AB51}">
      <formula1>"SAN JUAN DE MIRAFLORES,VILLA MARIA DEL TRIUNFO ,VILLA EL SALVADOR,SAN JUAN DE LURIGANCHO,SANTA ANITA ,ATE VITARTE,COMAS,SAN MARTIN DE PORRES,PACHACAMAC,LURIN,CHORRILLOS,SANTIAGO DE SURCO,LURIGANCHO CHOSICA,PUENTE PIEDRA,EL AGUSTINO,LOS OLIVOS,SURQUILLO,TR"&amp;"UJILLO,SALAVERRY,PUNTA HERMOSA"</formula1>
    </dataValidation>
    <dataValidation type="list" allowBlank="1" showErrorMessage="1" sqref="P92" xr:uid="{7066B3A2-84ED-4F09-B070-07F27ECB10A3}">
      <formula1>"ACTA/PARTIDA DE NACIMIENTO,CARNET DE EXTRANJERÍA ,CEDULA DE IDENTIDAD ,CPP,DNI ( si es peruano/a),PASAPORTE ,PTP,OTRO DOCUMENTO,PTP/CPP"</formula1>
    </dataValidation>
    <dataValidation type="list" allowBlank="1" showErrorMessage="1" sqref="E95" xr:uid="{987C0B4B-0A21-4E20-9D9C-F5B9ABA5A672}">
      <formula1>"TRUJILLO,PORVENIR,VICTOR LARCO HERRERA,LA ESPERANZA,FLORENCIA DE MORA,HUANCHACO,LAREDO,VIRU,MOCHE,SALAVERRY"</formula1>
    </dataValidation>
    <dataValidation type="list" allowBlank="1" showErrorMessage="1" sqref="E105:E106 E108:E110 E124" xr:uid="{2159CD93-2F62-4A68-8D29-AC02FCE48152}">
      <formula1>"LA CRUZ,TUMBES,CORRALES,ZARUMILLA,AGUAS VERDES,ZORRITOS"</formula1>
    </dataValidation>
    <dataValidation type="list" allowBlank="1" sqref="N111" xr:uid="{77106025-F067-426F-B7CA-965659935085}">
      <formula1>#REF!</formula1>
    </dataValidation>
    <dataValidation type="list" allowBlank="1" showInputMessage="1" showErrorMessage="1" prompt="Haz clic e introduce un valor del intervalo" sqref="C111 E111" xr:uid="{A91B4D7D-3B1B-4DC8-B217-BC2E111159F1}">
      <formula1>#REF!</formula1>
    </dataValidation>
    <dataValidation type="list" allowBlank="1" showErrorMessage="1" sqref="D111" xr:uid="{06445B8D-2EA1-49C8-A1DD-A1C563807BE5}">
      <formula1>#REF!</formula1>
    </dataValidation>
    <dataValidation type="list" allowBlank="1" showErrorMessage="1" sqref="N118:N122" xr:uid="{D9FE9DFE-7A48-41E9-B1BA-7F6397F689CC}">
      <formula1>"VENEZUELA ,PERU,OTRO,COLOMBIA,ECUADOR"</formula1>
    </dataValidation>
    <dataValidation type="list" allowBlank="1" showErrorMessage="1" sqref="E119:E122" xr:uid="{6AE448EB-F59B-498A-B867-E85C3B570495}">
      <formula1>"SAN JUAN DE MIRAFLORES,VILLA MARIA DEL TRIUNFO ,VILLA EL SALVADOR,SAN JUAN DE LURIGANCHO,SANTA ANITA ,ATE VITARTE,COMAS,SAN MARTIN DE PORRES,PACHACAMAC,LURIN,CHORRILLOS,SANTIAGO DE SURCO,LURIGANCHO CHOSICA,PUENTE PIEDRA,EL AGUSTINO,LOS OLIVOS,SURQUILLO,TR"&amp;"UJILLO,SALAVERRY,PUNTA HERMOSA,HUACHIPA"</formula1>
    </dataValidation>
    <dataValidation type="list" allowBlank="1" showErrorMessage="1" sqref="Y123:Y153" xr:uid="{56D51683-2FBC-474D-BBBB-249441F725FC}">
      <formula1>"ALDANA,MARY,MORELA,DANIELA"</formula1>
    </dataValidation>
    <dataValidation type="list" allowBlank="1" showErrorMessage="1" sqref="AH123:AH153" xr:uid="{AC1FC022-C23B-42B1-8B86-FBECDAA8993F}">
      <formula1>"DESEMPLEADA/O,TRABAJO SIN CONTRATO DE TRABAJO,DESEMPLEADO Y EN BÚSQUEDA DE EMPLEO,EMPRENDEDOR/A,TRABAJANDO CON CONTRATO,TRABAJO INDEPENDIENTE"</formula1>
    </dataValidation>
    <dataValidation type="list" allowBlank="1" showErrorMessage="1" sqref="AI123:AI153" xr:uid="{EE7B9082-8E63-4CAC-83F7-FC13209B98FC}">
      <formula1>"EMPRENDEDOR/A,VENDEDOR/A AMBULANTE,ESTIBADOR/A,ATENCIÓN AL CLIENTE (RESTAURANTE),PROMOTOR/A DE VENTAS,HABILITADORA DE COSTURA,OPERARIO/A DE LIMPIEZA,MOTOTAXISTA,ASISTENTE ADMINISTRATIVA,PODÓLOGA,OPERARIA DE PRODUCCIÓN (ZAPATOS, MUEBLES, CAMAS, ETC.),MANIC"&amp;"URISTA,COCINERO/A,OPERARIO DE CARGA,NIÑERA/ CUIDADORA DE NIÑOS(AS),AGENTE DE CALL CENTER,ALISTADOR DE CARROCERÍA,VIGILANTE DE SEGURIDAD"</formula1>
    </dataValidation>
    <dataValidation type="list" allowBlank="1" showErrorMessage="1" sqref="AG123:AG153" xr:uid="{2069F7E7-38DF-43CA-9CAF-78B2B8183499}">
      <formula1>"SECUNDARIA COMPLETA,SECUNDARIA INCOMPLETA,PRIMARIA COMPLETA,PRIMARIA INCOMPLETA,TÉCNICO COMPLETO,TÉCNICO INCOMPLETO,UNIVERSITARIO COMPLETO,UNIVERSITARIO INCOMPLETO,SIN ESTUDIOS,VENDEDOR/A AMBULANTE"</formula1>
    </dataValidation>
    <dataValidation type="list" allowBlank="1" showInputMessage="1" showErrorMessage="1" prompt="Haz clic e introduce un valor de intervalo 'VALIDACIÓN '!M3:M4" sqref="AC92:AC106 AC3:AC29 AC31:AC37 AC39:AC41 AC43:AC45 AC48:AC50 AC52:AC55 AC57:AC82 AC84:AC90 AC108:AC153" xr:uid="{9D44A873-9238-473B-AE68-E625F2486E9B}">
      <formula1>#REF!</formula1>
    </dataValidation>
  </dataValidations>
  <pageMargins left="0.7" right="0.7" top="0.75" bottom="0.75" header="0.3" footer="0.3"/>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AB390-2340-4435-BBAD-9A5C7FA8A422}">
  <sheetPr filterMode="1"/>
  <dimension ref="A1:BB265"/>
  <sheetViews>
    <sheetView topLeftCell="AF1" zoomScale="60" zoomScaleNormal="60" workbookViewId="0">
      <pane ySplit="2" topLeftCell="A7" activePane="bottomLeft" state="frozen"/>
      <selection pane="bottomLeft" activeCell="AV64" sqref="AV64"/>
    </sheetView>
  </sheetViews>
  <sheetFormatPr baseColWidth="10" defaultRowHeight="21" customHeight="1"/>
  <cols>
    <col min="1" max="1" width="10.42578125" customWidth="1"/>
    <col min="2" max="2" width="23.28515625" customWidth="1"/>
    <col min="3" max="3" width="24" customWidth="1"/>
    <col min="4" max="4" width="31.140625" customWidth="1"/>
    <col min="5" max="5" width="47.140625" style="83" customWidth="1"/>
    <col min="6" max="6" width="24.85546875" customWidth="1"/>
    <col min="7" max="7" width="18.85546875" customWidth="1"/>
    <col min="8" max="8" width="17.85546875" customWidth="1"/>
    <col min="9" max="9" width="16" customWidth="1"/>
    <col min="10" max="10" width="25.85546875" customWidth="1"/>
    <col min="11" max="11" width="68.140625" customWidth="1"/>
    <col min="12" max="12" width="19.85546875" hidden="1" customWidth="1"/>
    <col min="13" max="13" width="17.28515625" hidden="1" customWidth="1"/>
    <col min="14" max="14" width="37.28515625" hidden="1" customWidth="1"/>
    <col min="15" max="15" width="33.7109375" hidden="1" customWidth="1"/>
    <col min="16" max="16" width="13.140625" style="305" hidden="1" customWidth="1"/>
    <col min="17" max="17" width="20.42578125" hidden="1" customWidth="1"/>
    <col min="18" max="23" width="11.42578125" hidden="1" customWidth="1"/>
    <col min="24" max="24" width="50.7109375" hidden="1" customWidth="1"/>
    <col min="25" max="25" width="17.5703125" hidden="1" customWidth="1"/>
    <col min="26" max="26" width="41.85546875" hidden="1" customWidth="1"/>
    <col min="27" max="27" width="17.5703125" hidden="1" customWidth="1"/>
    <col min="28" max="28" width="17.140625" hidden="1" customWidth="1"/>
    <col min="29" max="30" width="11.42578125" hidden="1" customWidth="1"/>
    <col min="31" max="31" width="49.28515625" hidden="1" customWidth="1"/>
    <col min="32" max="32" width="51" customWidth="1"/>
    <col min="33" max="33" width="25.28515625" customWidth="1"/>
    <col min="34" max="34" width="16.7109375" customWidth="1"/>
    <col min="35" max="35" width="21.85546875" customWidth="1"/>
    <col min="36" max="36" width="14.5703125" customWidth="1"/>
    <col min="37" max="37" width="11.42578125" customWidth="1"/>
    <col min="38" max="38" width="15" customWidth="1"/>
    <col min="39" max="39" width="16.42578125" customWidth="1"/>
    <col min="40" max="40" width="41.42578125" customWidth="1"/>
    <col min="41" max="41" width="22.140625" customWidth="1"/>
    <col min="42" max="42" width="18.85546875" customWidth="1"/>
    <col min="43" max="46" width="11.42578125" customWidth="1"/>
    <col min="47" max="47" width="38" customWidth="1"/>
    <col min="48" max="48" width="48.140625" customWidth="1"/>
    <col min="49" max="51" width="18.42578125" customWidth="1"/>
    <col min="52" max="52" width="18.5703125" customWidth="1"/>
    <col min="53" max="53" width="39" customWidth="1"/>
    <col min="54" max="54" width="66.7109375" hidden="1" customWidth="1"/>
    <col min="55" max="55" width="48.85546875" customWidth="1"/>
  </cols>
  <sheetData>
    <row r="1" spans="1:54" ht="21" customHeight="1">
      <c r="A1" s="423"/>
      <c r="B1" s="424" t="s">
        <v>0</v>
      </c>
      <c r="C1" s="424"/>
      <c r="D1" s="424"/>
      <c r="E1" s="425"/>
      <c r="F1" s="426" t="s">
        <v>1</v>
      </c>
      <c r="G1" s="426"/>
      <c r="H1" s="426"/>
      <c r="I1" s="426"/>
      <c r="J1" s="426"/>
      <c r="K1" s="426"/>
      <c r="L1" s="426"/>
      <c r="M1" s="427"/>
      <c r="N1" s="428"/>
      <c r="O1" s="428"/>
      <c r="P1" s="427"/>
      <c r="Q1" s="427"/>
      <c r="R1" s="427"/>
      <c r="S1" s="427"/>
      <c r="T1" s="427"/>
      <c r="U1" s="426"/>
      <c r="V1" s="426"/>
      <c r="W1" s="1927" t="s">
        <v>2060</v>
      </c>
      <c r="X1" s="1927"/>
      <c r="Y1" s="1927"/>
      <c r="Z1" s="1927"/>
      <c r="AA1" s="1927"/>
      <c r="AB1" s="1927"/>
      <c r="AC1" s="1927"/>
      <c r="AD1" s="1927"/>
      <c r="AE1" s="1927"/>
      <c r="AF1" s="429" t="s">
        <v>2061</v>
      </c>
      <c r="AG1" s="429"/>
      <c r="AH1" s="429"/>
      <c r="AI1" s="429"/>
      <c r="AJ1" s="429"/>
      <c r="AK1" s="429"/>
      <c r="AL1" s="429"/>
      <c r="AM1" s="429"/>
      <c r="AN1" s="429"/>
      <c r="AO1" s="429"/>
      <c r="AP1" s="427"/>
      <c r="AQ1" s="427"/>
      <c r="AR1" s="427"/>
      <c r="AS1" s="427"/>
      <c r="AT1" s="427"/>
      <c r="AU1" s="427"/>
      <c r="AV1" s="427"/>
      <c r="AW1" s="427"/>
      <c r="AX1" s="427"/>
      <c r="AY1" s="427"/>
      <c r="AZ1" s="427"/>
      <c r="BA1" s="427"/>
      <c r="BB1" s="430"/>
    </row>
    <row r="2" spans="1:54" ht="48.75" customHeight="1" thickBot="1">
      <c r="A2" s="356" t="s">
        <v>3</v>
      </c>
      <c r="B2" s="65" t="s">
        <v>4</v>
      </c>
      <c r="C2" s="65" t="s">
        <v>5</v>
      </c>
      <c r="D2" s="65" t="s">
        <v>6</v>
      </c>
      <c r="E2" s="356" t="s">
        <v>7</v>
      </c>
      <c r="F2" s="357" t="s">
        <v>8</v>
      </c>
      <c r="G2" s="65" t="s">
        <v>9</v>
      </c>
      <c r="H2" s="65" t="s">
        <v>10</v>
      </c>
      <c r="I2" s="65" t="s">
        <v>11</v>
      </c>
      <c r="J2" s="65" t="s">
        <v>12</v>
      </c>
      <c r="K2" s="65" t="s">
        <v>13</v>
      </c>
      <c r="L2" s="65" t="s">
        <v>14</v>
      </c>
      <c r="M2" s="65" t="s">
        <v>15</v>
      </c>
      <c r="N2" s="65" t="s">
        <v>16</v>
      </c>
      <c r="O2" s="356" t="s">
        <v>17</v>
      </c>
      <c r="P2" s="356" t="s">
        <v>18</v>
      </c>
      <c r="Q2" s="356" t="s">
        <v>19</v>
      </c>
      <c r="R2" s="65" t="s">
        <v>20</v>
      </c>
      <c r="S2" s="65" t="s">
        <v>21</v>
      </c>
      <c r="T2" s="65" t="s">
        <v>22</v>
      </c>
      <c r="U2" s="356" t="s">
        <v>23</v>
      </c>
      <c r="V2" s="65" t="s">
        <v>24</v>
      </c>
      <c r="W2" s="356" t="s">
        <v>2062</v>
      </c>
      <c r="X2" s="356" t="s">
        <v>2063</v>
      </c>
      <c r="Y2" s="356" t="s">
        <v>2064</v>
      </c>
      <c r="Z2" s="356" t="s">
        <v>2065</v>
      </c>
      <c r="AA2" s="65" t="s">
        <v>2066</v>
      </c>
      <c r="AB2" s="65" t="s">
        <v>2067</v>
      </c>
      <c r="AC2" s="65" t="s">
        <v>2068</v>
      </c>
      <c r="AD2" s="65" t="s">
        <v>2069</v>
      </c>
      <c r="AE2" s="65" t="s">
        <v>2071</v>
      </c>
      <c r="AF2" s="356" t="s">
        <v>2072</v>
      </c>
      <c r="AG2" s="356" t="s">
        <v>2073</v>
      </c>
      <c r="AH2" s="356" t="s">
        <v>2074</v>
      </c>
      <c r="AI2" s="356" t="s">
        <v>2075</v>
      </c>
      <c r="AJ2" s="356" t="s">
        <v>2076</v>
      </c>
      <c r="AK2" s="356" t="s">
        <v>2077</v>
      </c>
      <c r="AL2" s="1643" t="s">
        <v>2078</v>
      </c>
      <c r="AM2" s="1644" t="s">
        <v>2079</v>
      </c>
      <c r="AN2" s="1644" t="s">
        <v>2080</v>
      </c>
      <c r="AO2" s="999" t="s">
        <v>2070</v>
      </c>
      <c r="AP2" s="1000" t="s">
        <v>2081</v>
      </c>
      <c r="AQ2" s="358" t="s">
        <v>2082</v>
      </c>
      <c r="AR2" s="358" t="s">
        <v>2083</v>
      </c>
      <c r="AS2" s="358" t="s">
        <v>2084</v>
      </c>
      <c r="AT2" s="358" t="s">
        <v>2085</v>
      </c>
      <c r="AU2" s="431" t="s">
        <v>4887</v>
      </c>
      <c r="AV2" s="1002" t="s">
        <v>6707</v>
      </c>
      <c r="AW2" s="432" t="s">
        <v>4884</v>
      </c>
      <c r="AX2" s="432" t="s">
        <v>4885</v>
      </c>
      <c r="AY2" s="432" t="s">
        <v>4883</v>
      </c>
      <c r="AZ2" s="432" t="s">
        <v>4886</v>
      </c>
      <c r="BA2" s="433" t="s">
        <v>4922</v>
      </c>
      <c r="BB2" s="356" t="s">
        <v>6708</v>
      </c>
    </row>
    <row r="3" spans="1:54" ht="21" hidden="1" customHeight="1" thickBot="1">
      <c r="A3" s="1645">
        <v>1</v>
      </c>
      <c r="B3" s="23" t="s">
        <v>33</v>
      </c>
      <c r="C3" s="23" t="s">
        <v>32</v>
      </c>
      <c r="D3" s="48" t="s">
        <v>316</v>
      </c>
      <c r="E3" s="53" t="s">
        <v>2087</v>
      </c>
      <c r="F3" s="23" t="str">
        <f t="shared" ref="F3:F66" si="0">CONCATENATE(MID(T3,3,2),MID(S3,1,2),MID(G3,1,2),MID(H3,1,2),MID(I3,1,2), MID(J3,1,2),MID(M3,1,1))</f>
        <v>035ABREMAQUV</v>
      </c>
      <c r="G3" s="48" t="s">
        <v>2088</v>
      </c>
      <c r="H3" s="48" t="s">
        <v>1421</v>
      </c>
      <c r="I3" s="48" t="s">
        <v>2089</v>
      </c>
      <c r="J3" s="48" t="s">
        <v>2090</v>
      </c>
      <c r="K3" s="23" t="str">
        <f t="shared" ref="K3:K66" si="1">G3&amp;" "&amp;H3&amp;" "&amp;I3&amp;" "&amp;J3</f>
        <v>ABANO REBOLLEDO MARIEXY QUITZULMAR ELIZABETH</v>
      </c>
      <c r="L3" s="48" t="s">
        <v>4809</v>
      </c>
      <c r="M3" s="103" t="s">
        <v>56</v>
      </c>
      <c r="N3" s="32" t="s">
        <v>111</v>
      </c>
      <c r="O3" s="48" t="s">
        <v>142</v>
      </c>
      <c r="P3" s="359" t="s">
        <v>2091</v>
      </c>
      <c r="Q3" s="434">
        <v>37761</v>
      </c>
      <c r="R3" s="434" t="str">
        <f t="shared" ref="R3:R66" si="2">TEXT(Q3,"DD")</f>
        <v>20</v>
      </c>
      <c r="S3" s="434" t="str">
        <f t="shared" ref="S3:S66" si="3">TEXT(Q3,"M")</f>
        <v>5</v>
      </c>
      <c r="T3" s="434" t="str">
        <f t="shared" ref="T3:T66" si="4">TEXT(Q3,"YYYY")</f>
        <v>2003</v>
      </c>
      <c r="U3" s="23"/>
      <c r="V3" s="22" t="s">
        <v>47</v>
      </c>
      <c r="W3" s="23" t="s">
        <v>47</v>
      </c>
      <c r="X3" s="48" t="s">
        <v>2493</v>
      </c>
      <c r="Y3" s="23"/>
      <c r="Z3" s="59" t="s">
        <v>2494</v>
      </c>
      <c r="AA3" s="992">
        <v>45241</v>
      </c>
      <c r="AB3" s="440">
        <v>45262</v>
      </c>
      <c r="AC3" s="23">
        <v>4</v>
      </c>
      <c r="AD3" s="436">
        <v>3</v>
      </c>
      <c r="AE3" s="59" t="s">
        <v>6694</v>
      </c>
      <c r="AF3" s="998" t="s">
        <v>4932</v>
      </c>
      <c r="AG3" s="59" t="s">
        <v>6697</v>
      </c>
      <c r="AH3" s="437">
        <v>45297</v>
      </c>
      <c r="AI3" s="437">
        <v>45360</v>
      </c>
      <c r="AJ3" s="59">
        <v>10</v>
      </c>
      <c r="AK3" s="1642">
        <v>4</v>
      </c>
      <c r="AL3" s="1631">
        <v>7</v>
      </c>
      <c r="AM3" s="23"/>
      <c r="AN3" s="18" t="s">
        <v>6696</v>
      </c>
      <c r="AO3" s="1001" t="s">
        <v>47</v>
      </c>
      <c r="AP3" s="48">
        <v>1</v>
      </c>
      <c r="AQ3" s="23"/>
      <c r="AR3" s="23"/>
      <c r="AS3" s="23"/>
      <c r="AT3" s="23"/>
      <c r="AU3" s="446" t="s">
        <v>6701</v>
      </c>
      <c r="AV3" s="1635"/>
      <c r="AW3" s="59" t="s">
        <v>5116</v>
      </c>
      <c r="AX3" s="48" t="s">
        <v>5117</v>
      </c>
      <c r="AY3" s="438">
        <v>1</v>
      </c>
      <c r="AZ3" s="48" t="s">
        <v>1808</v>
      </c>
      <c r="BA3" s="439" t="s">
        <v>4923</v>
      </c>
      <c r="BB3" s="59" t="s">
        <v>4942</v>
      </c>
    </row>
    <row r="4" spans="1:54" ht="21" hidden="1" customHeight="1" thickBot="1">
      <c r="A4" s="1645">
        <v>3</v>
      </c>
      <c r="B4" s="23" t="s">
        <v>33</v>
      </c>
      <c r="C4" s="23" t="s">
        <v>32</v>
      </c>
      <c r="D4" s="48" t="s">
        <v>68</v>
      </c>
      <c r="E4" s="53">
        <v>955434509</v>
      </c>
      <c r="F4" s="23" t="str">
        <f t="shared" si="0"/>
        <v>001ADGAYOCAV</v>
      </c>
      <c r="G4" s="48" t="s">
        <v>2094</v>
      </c>
      <c r="H4" s="48" t="s">
        <v>420</v>
      </c>
      <c r="I4" s="48" t="s">
        <v>269</v>
      </c>
      <c r="J4" s="48" t="s">
        <v>383</v>
      </c>
      <c r="K4" s="23" t="str">
        <f t="shared" si="1"/>
        <v>ADJUNTA GARCIA YORGELIS CAROLINA</v>
      </c>
      <c r="L4" s="48" t="s">
        <v>4809</v>
      </c>
      <c r="M4" s="103" t="s">
        <v>56</v>
      </c>
      <c r="N4" s="32" t="s">
        <v>111</v>
      </c>
      <c r="O4" s="48" t="s">
        <v>142</v>
      </c>
      <c r="P4" s="359" t="s">
        <v>2095</v>
      </c>
      <c r="Q4" s="434">
        <v>36545</v>
      </c>
      <c r="R4" s="434" t="str">
        <f t="shared" si="2"/>
        <v>20</v>
      </c>
      <c r="S4" s="434" t="str">
        <f t="shared" si="3"/>
        <v>1</v>
      </c>
      <c r="T4" s="434" t="str">
        <f t="shared" si="4"/>
        <v>2000</v>
      </c>
      <c r="U4" s="23"/>
      <c r="V4" s="22" t="s">
        <v>47</v>
      </c>
      <c r="W4" s="23" t="s">
        <v>47</v>
      </c>
      <c r="X4" s="48" t="s">
        <v>1803</v>
      </c>
      <c r="Y4" s="23"/>
      <c r="Z4" s="59" t="s">
        <v>2499</v>
      </c>
      <c r="AA4" s="419">
        <v>45241</v>
      </c>
      <c r="AB4" s="440">
        <v>45262</v>
      </c>
      <c r="AC4" s="23">
        <v>4</v>
      </c>
      <c r="AD4" s="436">
        <v>4</v>
      </c>
      <c r="AE4" s="59" t="s">
        <v>6694</v>
      </c>
      <c r="AF4" s="59" t="s">
        <v>5147</v>
      </c>
      <c r="AG4" s="59" t="s">
        <v>6698</v>
      </c>
      <c r="AH4" s="437">
        <v>45297</v>
      </c>
      <c r="AI4" s="437">
        <v>45381</v>
      </c>
      <c r="AJ4" s="59">
        <v>13</v>
      </c>
      <c r="AK4" s="1642">
        <v>4</v>
      </c>
      <c r="AL4" s="1631">
        <v>7</v>
      </c>
      <c r="AM4" s="23"/>
      <c r="AN4" s="59" t="s">
        <v>6696</v>
      </c>
      <c r="AO4" s="1001" t="s">
        <v>47</v>
      </c>
      <c r="AP4" s="48">
        <v>3</v>
      </c>
      <c r="AQ4" s="23"/>
      <c r="AR4" s="23"/>
      <c r="AS4" s="23"/>
      <c r="AT4" s="23"/>
      <c r="AU4" s="446" t="s">
        <v>6701</v>
      </c>
      <c r="AV4" s="1637"/>
      <c r="AW4" s="59" t="s">
        <v>5118</v>
      </c>
      <c r="AX4" s="48" t="s">
        <v>53</v>
      </c>
      <c r="AY4" s="438">
        <v>3</v>
      </c>
      <c r="AZ4" s="48" t="s">
        <v>1808</v>
      </c>
      <c r="BA4" s="439" t="s">
        <v>2056</v>
      </c>
      <c r="BB4" s="48"/>
    </row>
    <row r="5" spans="1:54" ht="21" hidden="1" customHeight="1" thickBot="1">
      <c r="A5" s="1645">
        <v>4</v>
      </c>
      <c r="B5" s="23" t="s">
        <v>33</v>
      </c>
      <c r="C5" s="23" t="s">
        <v>32</v>
      </c>
      <c r="D5" s="48" t="s">
        <v>193</v>
      </c>
      <c r="E5" s="53">
        <v>977481052</v>
      </c>
      <c r="F5" s="23" t="str">
        <f t="shared" si="0"/>
        <v>015AGLEBRORV</v>
      </c>
      <c r="G5" s="48" t="s">
        <v>1389</v>
      </c>
      <c r="H5" s="48" t="s">
        <v>951</v>
      </c>
      <c r="I5" s="48" t="s">
        <v>2011</v>
      </c>
      <c r="J5" s="48" t="s">
        <v>2012</v>
      </c>
      <c r="K5" s="23" t="str">
        <f t="shared" si="1"/>
        <v>AGUILAR LEON BRAIAN ORANGEL</v>
      </c>
      <c r="L5" s="59" t="s">
        <v>4808</v>
      </c>
      <c r="M5" s="103" t="s">
        <v>56</v>
      </c>
      <c r="N5" s="48" t="s">
        <v>42</v>
      </c>
      <c r="O5" s="48" t="s">
        <v>42</v>
      </c>
      <c r="P5" s="359" t="s">
        <v>2013</v>
      </c>
      <c r="Q5" s="434">
        <v>37014</v>
      </c>
      <c r="R5" s="434" t="str">
        <f t="shared" si="2"/>
        <v>03</v>
      </c>
      <c r="S5" s="434" t="str">
        <f t="shared" si="3"/>
        <v>5</v>
      </c>
      <c r="T5" s="434" t="str">
        <f t="shared" si="4"/>
        <v>2001</v>
      </c>
      <c r="U5" s="23"/>
      <c r="V5" s="22" t="s">
        <v>47</v>
      </c>
      <c r="W5" s="23" t="s">
        <v>47</v>
      </c>
      <c r="X5" s="48" t="s">
        <v>1803</v>
      </c>
      <c r="Y5" s="23"/>
      <c r="Z5" s="59" t="s">
        <v>2496</v>
      </c>
      <c r="AA5" s="419">
        <v>45241</v>
      </c>
      <c r="AB5" s="440">
        <v>45262</v>
      </c>
      <c r="AC5" s="23">
        <v>4</v>
      </c>
      <c r="AD5" s="436">
        <v>4</v>
      </c>
      <c r="AE5" s="59" t="s">
        <v>6694</v>
      </c>
      <c r="AF5" s="59" t="s">
        <v>5147</v>
      </c>
      <c r="AG5" s="59" t="s">
        <v>6698</v>
      </c>
      <c r="AH5" s="437">
        <v>45297</v>
      </c>
      <c r="AI5" s="437">
        <v>45381</v>
      </c>
      <c r="AJ5" s="59">
        <v>13</v>
      </c>
      <c r="AK5" s="1642">
        <v>4</v>
      </c>
      <c r="AL5" s="1631">
        <v>7</v>
      </c>
      <c r="AM5" s="23"/>
      <c r="AN5" s="59" t="s">
        <v>6696</v>
      </c>
      <c r="AO5" s="1001" t="s">
        <v>1805</v>
      </c>
      <c r="AP5" s="48"/>
      <c r="AQ5" s="23"/>
      <c r="AR5" s="23"/>
      <c r="AS5" s="23"/>
      <c r="AT5" s="23"/>
      <c r="AU5" s="446"/>
      <c r="AV5" s="1637"/>
      <c r="AW5" s="59"/>
      <c r="AX5" s="48" t="s">
        <v>53</v>
      </c>
      <c r="AY5" s="438">
        <v>1</v>
      </c>
      <c r="AZ5" s="48" t="s">
        <v>1805</v>
      </c>
      <c r="BA5" s="439" t="s">
        <v>4924</v>
      </c>
      <c r="BB5" s="48"/>
    </row>
    <row r="6" spans="1:54" ht="21" hidden="1" customHeight="1" thickBot="1">
      <c r="A6" s="1645">
        <v>5</v>
      </c>
      <c r="B6" s="23" t="s">
        <v>5146</v>
      </c>
      <c r="C6" s="23" t="s">
        <v>126</v>
      </c>
      <c r="D6" s="48" t="s">
        <v>294</v>
      </c>
      <c r="E6" s="53">
        <v>923204973</v>
      </c>
      <c r="F6" s="23" t="str">
        <f t="shared" si="0"/>
        <v>022LAALARLUV</v>
      </c>
      <c r="G6" s="48" t="s">
        <v>2096</v>
      </c>
      <c r="H6" s="48" t="s">
        <v>1833</v>
      </c>
      <c r="I6" s="48" t="s">
        <v>299</v>
      </c>
      <c r="J6" s="48" t="s">
        <v>697</v>
      </c>
      <c r="K6" s="23" t="str">
        <f t="shared" si="1"/>
        <v>LAGUNA ALASTRE ARIANNY LUISANA</v>
      </c>
      <c r="L6" s="48" t="s">
        <v>4809</v>
      </c>
      <c r="M6" s="103" t="s">
        <v>56</v>
      </c>
      <c r="N6" s="48" t="s">
        <v>42</v>
      </c>
      <c r="O6" s="48" t="s">
        <v>42</v>
      </c>
      <c r="P6" s="354">
        <v>1499968</v>
      </c>
      <c r="Q6" s="434">
        <v>37295</v>
      </c>
      <c r="R6" s="434" t="str">
        <f t="shared" si="2"/>
        <v>08</v>
      </c>
      <c r="S6" s="434" t="str">
        <f t="shared" si="3"/>
        <v>2</v>
      </c>
      <c r="T6" s="434" t="str">
        <f t="shared" si="4"/>
        <v>2002</v>
      </c>
      <c r="U6" s="23"/>
      <c r="V6" s="22" t="s">
        <v>47</v>
      </c>
      <c r="W6" s="23" t="s">
        <v>47</v>
      </c>
      <c r="X6" s="48" t="s">
        <v>2493</v>
      </c>
      <c r="Y6" s="23"/>
      <c r="Z6" s="59" t="s">
        <v>2500</v>
      </c>
      <c r="AA6" s="992">
        <v>45241</v>
      </c>
      <c r="AB6" s="440">
        <v>45262</v>
      </c>
      <c r="AC6" s="23">
        <v>4</v>
      </c>
      <c r="AD6" s="436">
        <v>4</v>
      </c>
      <c r="AE6" s="59" t="s">
        <v>6694</v>
      </c>
      <c r="AF6" s="59" t="s">
        <v>5149</v>
      </c>
      <c r="AG6" s="59" t="s">
        <v>6698</v>
      </c>
      <c r="AH6" s="437">
        <v>45297</v>
      </c>
      <c r="AI6" s="437">
        <v>45360</v>
      </c>
      <c r="AJ6" s="59">
        <v>10</v>
      </c>
      <c r="AK6" s="1642">
        <v>4</v>
      </c>
      <c r="AL6" s="1640">
        <v>8</v>
      </c>
      <c r="AM6" s="23"/>
      <c r="AN6" s="59" t="s">
        <v>6696</v>
      </c>
      <c r="AO6" s="1001" t="s">
        <v>1805</v>
      </c>
      <c r="AP6" s="48"/>
      <c r="AQ6" s="23"/>
      <c r="AR6" s="23"/>
      <c r="AS6" s="23"/>
      <c r="AT6" s="23"/>
      <c r="AU6" s="446"/>
      <c r="AV6" s="1646" t="s">
        <v>6705</v>
      </c>
      <c r="AW6" s="59" t="s">
        <v>5121</v>
      </c>
      <c r="AX6" s="48" t="s">
        <v>53</v>
      </c>
      <c r="AY6" s="438">
        <v>1</v>
      </c>
      <c r="AZ6" s="48" t="s">
        <v>1805</v>
      </c>
      <c r="BA6" s="439" t="s">
        <v>4925</v>
      </c>
      <c r="BB6" s="59" t="s">
        <v>4964</v>
      </c>
    </row>
    <row r="7" spans="1:54" ht="21" customHeight="1" thickBot="1">
      <c r="A7" s="1645">
        <v>7</v>
      </c>
      <c r="B7" s="23" t="s">
        <v>33</v>
      </c>
      <c r="C7" s="23" t="s">
        <v>32</v>
      </c>
      <c r="D7" s="48" t="s">
        <v>68</v>
      </c>
      <c r="E7" s="53">
        <v>927860498</v>
      </c>
      <c r="F7" s="23" t="str">
        <f t="shared" si="0"/>
        <v>0010ALMODUNAV</v>
      </c>
      <c r="G7" s="48" t="s">
        <v>1862</v>
      </c>
      <c r="H7" s="48" t="s">
        <v>1124</v>
      </c>
      <c r="I7" s="48" t="s">
        <v>1863</v>
      </c>
      <c r="J7" s="48" t="s">
        <v>1864</v>
      </c>
      <c r="K7" s="23" t="str">
        <f t="shared" si="1"/>
        <v>ALFARO MORENO DUBRANY NARLESKY</v>
      </c>
      <c r="L7" s="48" t="s">
        <v>4809</v>
      </c>
      <c r="M7" s="103" t="s">
        <v>56</v>
      </c>
      <c r="N7" s="32" t="s">
        <v>111</v>
      </c>
      <c r="O7" s="48" t="s">
        <v>112</v>
      </c>
      <c r="P7" s="359" t="s">
        <v>1865</v>
      </c>
      <c r="Q7" s="434">
        <v>36803</v>
      </c>
      <c r="R7" s="434" t="str">
        <f t="shared" si="2"/>
        <v>04</v>
      </c>
      <c r="S7" s="434" t="str">
        <f t="shared" si="3"/>
        <v>10</v>
      </c>
      <c r="T7" s="434" t="str">
        <f t="shared" si="4"/>
        <v>2000</v>
      </c>
      <c r="U7" s="23"/>
      <c r="V7" s="22" t="s">
        <v>47</v>
      </c>
      <c r="W7" s="23" t="s">
        <v>47</v>
      </c>
      <c r="X7" s="48" t="s">
        <v>1803</v>
      </c>
      <c r="Y7" s="23"/>
      <c r="Z7" s="59" t="s">
        <v>2499</v>
      </c>
      <c r="AA7" s="419">
        <v>45241</v>
      </c>
      <c r="AB7" s="440">
        <v>45262</v>
      </c>
      <c r="AC7" s="23">
        <v>4</v>
      </c>
      <c r="AD7" s="436">
        <v>4</v>
      </c>
      <c r="AE7" s="59" t="s">
        <v>6694</v>
      </c>
      <c r="AF7" s="998" t="s">
        <v>4932</v>
      </c>
      <c r="AG7" s="59" t="s">
        <v>6697</v>
      </c>
      <c r="AH7" s="437">
        <v>45297</v>
      </c>
      <c r="AI7" s="437">
        <v>45360</v>
      </c>
      <c r="AJ7" s="59">
        <v>10</v>
      </c>
      <c r="AK7" s="1642">
        <v>4</v>
      </c>
      <c r="AL7" s="1631">
        <v>4</v>
      </c>
      <c r="AM7" s="23"/>
      <c r="AN7" s="197" t="s">
        <v>6826</v>
      </c>
      <c r="AO7" s="1001" t="s">
        <v>47</v>
      </c>
      <c r="AP7" s="48">
        <v>1</v>
      </c>
      <c r="AQ7" s="23"/>
      <c r="AR7" s="23"/>
      <c r="AS7" s="23"/>
      <c r="AT7" s="23"/>
      <c r="AU7" s="446" t="s">
        <v>6701</v>
      </c>
      <c r="AV7" s="1638" t="s">
        <v>4939</v>
      </c>
      <c r="AW7" s="59" t="s">
        <v>5116</v>
      </c>
      <c r="AX7" s="48" t="s">
        <v>5120</v>
      </c>
      <c r="AY7" s="438">
        <v>2</v>
      </c>
      <c r="AZ7" s="48" t="s">
        <v>1805</v>
      </c>
      <c r="BA7" s="439" t="s">
        <v>2056</v>
      </c>
      <c r="BB7" s="48"/>
    </row>
    <row r="8" spans="1:54" ht="21" hidden="1" customHeight="1" thickBot="1">
      <c r="A8" s="1645">
        <v>8</v>
      </c>
      <c r="B8" s="23" t="s">
        <v>33</v>
      </c>
      <c r="C8" s="23" t="s">
        <v>32</v>
      </c>
      <c r="D8" s="48" t="s">
        <v>68</v>
      </c>
      <c r="E8" s="53">
        <v>958988702</v>
      </c>
      <c r="F8" s="23" t="str">
        <f t="shared" si="0"/>
        <v>995ALMOSAWLV</v>
      </c>
      <c r="G8" s="48" t="s">
        <v>1862</v>
      </c>
      <c r="H8" s="48" t="s">
        <v>1124</v>
      </c>
      <c r="I8" s="48" t="s">
        <v>2014</v>
      </c>
      <c r="J8" s="48" t="s">
        <v>2015</v>
      </c>
      <c r="K8" s="23" t="str">
        <f t="shared" si="1"/>
        <v>ALFARO MORENO SASHA WLAYCHEL</v>
      </c>
      <c r="L8" s="48" t="s">
        <v>4809</v>
      </c>
      <c r="M8" s="103" t="s">
        <v>56</v>
      </c>
      <c r="N8" s="107" t="s">
        <v>349</v>
      </c>
      <c r="O8" s="48" t="s">
        <v>2099</v>
      </c>
      <c r="P8" s="354">
        <v>150266945</v>
      </c>
      <c r="Q8" s="434">
        <v>36300</v>
      </c>
      <c r="R8" s="434" t="str">
        <f t="shared" si="2"/>
        <v>20</v>
      </c>
      <c r="S8" s="434" t="str">
        <f t="shared" si="3"/>
        <v>5</v>
      </c>
      <c r="T8" s="434" t="str">
        <f t="shared" si="4"/>
        <v>1999</v>
      </c>
      <c r="U8" s="23"/>
      <c r="V8" s="22" t="s">
        <v>47</v>
      </c>
      <c r="W8" s="23" t="s">
        <v>47</v>
      </c>
      <c r="X8" s="48" t="s">
        <v>1803</v>
      </c>
      <c r="Y8" s="23"/>
      <c r="Z8" s="59" t="s">
        <v>2499</v>
      </c>
      <c r="AA8" s="419">
        <v>45241</v>
      </c>
      <c r="AB8" s="440">
        <v>45262</v>
      </c>
      <c r="AC8" s="23">
        <v>4</v>
      </c>
      <c r="AD8" s="436">
        <v>4</v>
      </c>
      <c r="AE8" s="59" t="s">
        <v>6694</v>
      </c>
      <c r="AF8" s="59" t="s">
        <v>4935</v>
      </c>
      <c r="AG8" s="59" t="s">
        <v>6699</v>
      </c>
      <c r="AH8" s="437">
        <v>45297</v>
      </c>
      <c r="AI8" s="437">
        <v>45360</v>
      </c>
      <c r="AJ8" s="59">
        <v>10</v>
      </c>
      <c r="AK8" s="1642">
        <v>3</v>
      </c>
      <c r="AL8" s="23">
        <v>6</v>
      </c>
      <c r="AM8" s="23"/>
      <c r="AN8" s="18" t="s">
        <v>6696</v>
      </c>
      <c r="AO8" s="1001" t="s">
        <v>47</v>
      </c>
      <c r="AP8" s="48">
        <v>1</v>
      </c>
      <c r="AQ8" s="23"/>
      <c r="AR8" s="23"/>
      <c r="AS8" s="23"/>
      <c r="AT8" s="23"/>
      <c r="AU8" s="446" t="s">
        <v>6701</v>
      </c>
      <c r="AV8" s="1637"/>
      <c r="AW8" s="59" t="s">
        <v>5121</v>
      </c>
      <c r="AX8" s="48" t="s">
        <v>5117</v>
      </c>
      <c r="AY8" s="438">
        <v>2</v>
      </c>
      <c r="AZ8" s="48" t="s">
        <v>1805</v>
      </c>
      <c r="BA8" s="439" t="s">
        <v>4925</v>
      </c>
      <c r="BB8" s="59"/>
    </row>
    <row r="9" spans="1:54" ht="21" hidden="1" customHeight="1" thickBot="1">
      <c r="A9" s="1645">
        <v>9</v>
      </c>
      <c r="B9" s="23" t="s">
        <v>33</v>
      </c>
      <c r="C9" s="23" t="s">
        <v>32</v>
      </c>
      <c r="D9" s="48" t="s">
        <v>91</v>
      </c>
      <c r="E9" s="53">
        <v>987839630</v>
      </c>
      <c r="F9" s="23" t="str">
        <f t="shared" si="0"/>
        <v>013NAALYEFRV</v>
      </c>
      <c r="G9" s="48" t="s">
        <v>1424</v>
      </c>
      <c r="H9" s="48" t="s">
        <v>147</v>
      </c>
      <c r="I9" s="48" t="s">
        <v>2100</v>
      </c>
      <c r="J9" s="48" t="s">
        <v>2101</v>
      </c>
      <c r="K9" s="23" t="str">
        <f t="shared" si="1"/>
        <v>NAVAS ALVARADO YEIXIMAR FRANCIBEL</v>
      </c>
      <c r="L9" s="48" t="s">
        <v>4809</v>
      </c>
      <c r="M9" s="103" t="s">
        <v>56</v>
      </c>
      <c r="N9" s="48" t="s">
        <v>42</v>
      </c>
      <c r="O9" s="450" t="s">
        <v>42</v>
      </c>
      <c r="P9" s="448" t="s">
        <v>2102</v>
      </c>
      <c r="Q9" s="434">
        <v>36963</v>
      </c>
      <c r="R9" s="434" t="str">
        <f t="shared" si="2"/>
        <v>13</v>
      </c>
      <c r="S9" s="434" t="str">
        <f t="shared" si="3"/>
        <v>3</v>
      </c>
      <c r="T9" s="434" t="str">
        <f t="shared" si="4"/>
        <v>2001</v>
      </c>
      <c r="U9" s="23"/>
      <c r="V9" s="22" t="s">
        <v>47</v>
      </c>
      <c r="W9" s="23" t="s">
        <v>47</v>
      </c>
      <c r="X9" s="48" t="s">
        <v>2493</v>
      </c>
      <c r="Y9" s="23"/>
      <c r="Z9" s="59" t="s">
        <v>2501</v>
      </c>
      <c r="AA9" s="419">
        <v>45241</v>
      </c>
      <c r="AB9" s="440">
        <v>45262</v>
      </c>
      <c r="AC9" s="23">
        <v>4</v>
      </c>
      <c r="AD9" s="436">
        <v>3</v>
      </c>
      <c r="AE9" s="59" t="s">
        <v>6694</v>
      </c>
      <c r="AF9" s="998" t="s">
        <v>4940</v>
      </c>
      <c r="AG9" s="59" t="s">
        <v>6697</v>
      </c>
      <c r="AH9" s="437">
        <v>45297</v>
      </c>
      <c r="AI9" s="437">
        <v>45360</v>
      </c>
      <c r="AJ9" s="59">
        <v>10</v>
      </c>
      <c r="AK9" s="1642">
        <v>3</v>
      </c>
      <c r="AL9" s="1631">
        <v>7</v>
      </c>
      <c r="AM9" s="23"/>
      <c r="AN9" s="59" t="s">
        <v>6696</v>
      </c>
      <c r="AO9" s="1001" t="s">
        <v>1805</v>
      </c>
      <c r="AP9" s="48"/>
      <c r="AQ9" s="23"/>
      <c r="AR9" s="23"/>
      <c r="AS9" s="23"/>
      <c r="AT9" s="23"/>
      <c r="AU9" s="446"/>
      <c r="AV9" s="1646" t="s">
        <v>6705</v>
      </c>
      <c r="AW9" s="59" t="s">
        <v>5116</v>
      </c>
      <c r="AX9" s="48" t="s">
        <v>5122</v>
      </c>
      <c r="AY9" s="438">
        <v>0</v>
      </c>
      <c r="AZ9" s="48" t="s">
        <v>1805</v>
      </c>
      <c r="BA9" s="439" t="s">
        <v>4925</v>
      </c>
      <c r="BB9" s="59" t="s">
        <v>5060</v>
      </c>
    </row>
    <row r="10" spans="1:54" ht="21" hidden="1" customHeight="1" thickBot="1">
      <c r="A10" s="1645">
        <v>11</v>
      </c>
      <c r="B10" s="23" t="s">
        <v>33</v>
      </c>
      <c r="C10" s="23" t="s">
        <v>32</v>
      </c>
      <c r="D10" s="48" t="s">
        <v>68</v>
      </c>
      <c r="E10" s="53" t="s">
        <v>1922</v>
      </c>
      <c r="F10" s="23" t="str">
        <f t="shared" si="0"/>
        <v>013ALTEEUYOV</v>
      </c>
      <c r="G10" s="48" t="s">
        <v>147</v>
      </c>
      <c r="H10" s="48" t="s">
        <v>1923</v>
      </c>
      <c r="I10" s="48" t="s">
        <v>1924</v>
      </c>
      <c r="J10" s="48" t="s">
        <v>1925</v>
      </c>
      <c r="K10" s="23" t="str">
        <f t="shared" si="1"/>
        <v>ALVARADO TERAN EUDIMAR YOSLIANNI</v>
      </c>
      <c r="L10" s="48" t="s">
        <v>4809</v>
      </c>
      <c r="M10" s="103" t="s">
        <v>56</v>
      </c>
      <c r="N10" s="32" t="s">
        <v>111</v>
      </c>
      <c r="O10" s="48" t="s">
        <v>142</v>
      </c>
      <c r="P10" s="359" t="s">
        <v>1926</v>
      </c>
      <c r="Q10" s="434">
        <v>36973</v>
      </c>
      <c r="R10" s="434" t="str">
        <f t="shared" si="2"/>
        <v>23</v>
      </c>
      <c r="S10" s="434" t="str">
        <f t="shared" si="3"/>
        <v>3</v>
      </c>
      <c r="T10" s="434" t="str">
        <f t="shared" si="4"/>
        <v>2001</v>
      </c>
      <c r="U10" s="23"/>
      <c r="V10" s="22" t="s">
        <v>47</v>
      </c>
      <c r="W10" s="23" t="s">
        <v>47</v>
      </c>
      <c r="X10" s="48" t="s">
        <v>1806</v>
      </c>
      <c r="Y10" s="23"/>
      <c r="Z10" s="59" t="s">
        <v>2499</v>
      </c>
      <c r="AA10" s="419">
        <v>45241</v>
      </c>
      <c r="AB10" s="440">
        <v>45262</v>
      </c>
      <c r="AC10" s="23">
        <v>4</v>
      </c>
      <c r="AD10" s="436">
        <v>4</v>
      </c>
      <c r="AE10" s="59" t="s">
        <v>6694</v>
      </c>
      <c r="AF10" s="59" t="s">
        <v>5147</v>
      </c>
      <c r="AG10" s="59" t="s">
        <v>6698</v>
      </c>
      <c r="AH10" s="437">
        <v>45297</v>
      </c>
      <c r="AI10" s="437">
        <v>45381</v>
      </c>
      <c r="AJ10" s="59">
        <v>13</v>
      </c>
      <c r="AK10" s="1642">
        <v>4</v>
      </c>
      <c r="AL10" s="1631">
        <v>7</v>
      </c>
      <c r="AM10" s="23"/>
      <c r="AN10" s="59" t="s">
        <v>6696</v>
      </c>
      <c r="AO10" s="1001" t="s">
        <v>47</v>
      </c>
      <c r="AP10" s="48">
        <v>1</v>
      </c>
      <c r="AQ10" s="23"/>
      <c r="AR10" s="23"/>
      <c r="AS10" s="23"/>
      <c r="AT10" s="23"/>
      <c r="AU10" s="446" t="s">
        <v>6701</v>
      </c>
      <c r="AV10" s="1637"/>
      <c r="AW10" s="59" t="s">
        <v>5118</v>
      </c>
      <c r="AX10" s="48" t="s">
        <v>53</v>
      </c>
      <c r="AY10" s="438">
        <v>2</v>
      </c>
      <c r="AZ10" s="48" t="s">
        <v>1808</v>
      </c>
      <c r="BA10" s="439" t="s">
        <v>4926</v>
      </c>
      <c r="BB10" s="48"/>
    </row>
    <row r="11" spans="1:54" ht="21" hidden="1" customHeight="1" thickBot="1">
      <c r="A11" s="1645">
        <v>12</v>
      </c>
      <c r="B11" s="23" t="s">
        <v>33</v>
      </c>
      <c r="C11" s="23" t="s">
        <v>32</v>
      </c>
      <c r="D11" s="48" t="s">
        <v>132</v>
      </c>
      <c r="E11" s="53">
        <v>931687360</v>
      </c>
      <c r="F11" s="23" t="str">
        <f t="shared" si="0"/>
        <v>039ALALPANIV</v>
      </c>
      <c r="G11" s="48" t="s">
        <v>189</v>
      </c>
      <c r="H11" s="48" t="s">
        <v>189</v>
      </c>
      <c r="I11" s="48" t="s">
        <v>1673</v>
      </c>
      <c r="J11" s="48" t="s">
        <v>53</v>
      </c>
      <c r="K11" s="23" t="str">
        <f t="shared" si="1"/>
        <v>ALVAREZ ALVAREZ PAULINA NINGUNO</v>
      </c>
      <c r="L11" s="48" t="s">
        <v>4809</v>
      </c>
      <c r="M11" s="103" t="s">
        <v>56</v>
      </c>
      <c r="N11" s="48" t="s">
        <v>42</v>
      </c>
      <c r="O11" s="48" t="s">
        <v>42</v>
      </c>
      <c r="P11" s="359" t="s">
        <v>1871</v>
      </c>
      <c r="Q11" s="434">
        <v>37883</v>
      </c>
      <c r="R11" s="434" t="str">
        <f t="shared" si="2"/>
        <v>19</v>
      </c>
      <c r="S11" s="434" t="str">
        <f t="shared" si="3"/>
        <v>9</v>
      </c>
      <c r="T11" s="434" t="str">
        <f t="shared" si="4"/>
        <v>2003</v>
      </c>
      <c r="U11" s="23"/>
      <c r="V11" s="22" t="s">
        <v>47</v>
      </c>
      <c r="W11" s="23" t="s">
        <v>47</v>
      </c>
      <c r="X11" s="48" t="s">
        <v>1803</v>
      </c>
      <c r="Y11" s="23"/>
      <c r="Z11" s="59" t="s">
        <v>2496</v>
      </c>
      <c r="AA11" s="419">
        <v>45241</v>
      </c>
      <c r="AB11" s="440">
        <v>45262</v>
      </c>
      <c r="AC11" s="23">
        <v>4</v>
      </c>
      <c r="AD11" s="436">
        <v>4</v>
      </c>
      <c r="AE11" s="59" t="s">
        <v>6694</v>
      </c>
      <c r="AF11" s="998" t="s">
        <v>4932</v>
      </c>
      <c r="AG11" s="59" t="s">
        <v>6697</v>
      </c>
      <c r="AH11" s="437">
        <v>45297</v>
      </c>
      <c r="AI11" s="437">
        <v>45360</v>
      </c>
      <c r="AJ11" s="59">
        <v>10</v>
      </c>
      <c r="AK11" s="1642">
        <v>4</v>
      </c>
      <c r="AL11" s="1631">
        <v>8</v>
      </c>
      <c r="AM11" s="23"/>
      <c r="AN11" s="18" t="s">
        <v>6696</v>
      </c>
      <c r="AO11" s="1001" t="s">
        <v>47</v>
      </c>
      <c r="AP11" s="48">
        <v>1</v>
      </c>
      <c r="AQ11" s="23"/>
      <c r="AR11" s="23"/>
      <c r="AS11" s="23"/>
      <c r="AT11" s="23"/>
      <c r="AU11" s="446" t="s">
        <v>6701</v>
      </c>
      <c r="AV11" s="1637"/>
      <c r="AW11" s="48" t="s">
        <v>5118</v>
      </c>
      <c r="AX11" s="48" t="s">
        <v>53</v>
      </c>
      <c r="AY11" s="438">
        <v>1</v>
      </c>
      <c r="AZ11" s="48" t="s">
        <v>1808</v>
      </c>
      <c r="BA11" s="48" t="s">
        <v>4925</v>
      </c>
      <c r="BB11" s="48"/>
    </row>
    <row r="12" spans="1:54" ht="21" hidden="1" customHeight="1" thickBot="1">
      <c r="A12" s="1645">
        <v>13</v>
      </c>
      <c r="B12" s="23" t="s">
        <v>33</v>
      </c>
      <c r="C12" s="23" t="s">
        <v>32</v>
      </c>
      <c r="D12" s="48" t="s">
        <v>99</v>
      </c>
      <c r="E12" s="53">
        <v>903353293</v>
      </c>
      <c r="F12" s="23" t="str">
        <f t="shared" si="0"/>
        <v>001ALCAANDEV</v>
      </c>
      <c r="G12" s="48" t="s">
        <v>189</v>
      </c>
      <c r="H12" s="48" t="s">
        <v>419</v>
      </c>
      <c r="I12" s="48" t="s">
        <v>2017</v>
      </c>
      <c r="J12" s="48" t="s">
        <v>2018</v>
      </c>
      <c r="K12" s="23" t="str">
        <f t="shared" si="1"/>
        <v>ALVAREZ CASTAÑEDA ANGGY DESIREE</v>
      </c>
      <c r="L12" s="48" t="s">
        <v>4809</v>
      </c>
      <c r="M12" s="103" t="s">
        <v>56</v>
      </c>
      <c r="N12" s="48" t="s">
        <v>42</v>
      </c>
      <c r="O12" s="48" t="s">
        <v>42</v>
      </c>
      <c r="P12" s="359" t="s">
        <v>2019</v>
      </c>
      <c r="Q12" s="434">
        <v>36555</v>
      </c>
      <c r="R12" s="434" t="str">
        <f t="shared" si="2"/>
        <v>30</v>
      </c>
      <c r="S12" s="434" t="str">
        <f t="shared" si="3"/>
        <v>1</v>
      </c>
      <c r="T12" s="434" t="str">
        <f t="shared" si="4"/>
        <v>2000</v>
      </c>
      <c r="U12" s="23"/>
      <c r="V12" s="22" t="s">
        <v>47</v>
      </c>
      <c r="W12" s="23" t="s">
        <v>47</v>
      </c>
      <c r="X12" s="48" t="s">
        <v>2498</v>
      </c>
      <c r="Y12" s="23"/>
      <c r="Z12" s="59" t="s">
        <v>2503</v>
      </c>
      <c r="AA12" s="419">
        <v>45241</v>
      </c>
      <c r="AB12" s="440">
        <v>45262</v>
      </c>
      <c r="AC12" s="23">
        <v>4</v>
      </c>
      <c r="AD12" s="436">
        <v>4</v>
      </c>
      <c r="AE12" s="59" t="s">
        <v>6694</v>
      </c>
      <c r="AF12" s="59" t="s">
        <v>5151</v>
      </c>
      <c r="AG12" s="59" t="s">
        <v>6698</v>
      </c>
      <c r="AH12" s="437">
        <v>45297</v>
      </c>
      <c r="AI12" s="437">
        <v>45381</v>
      </c>
      <c r="AJ12" s="59">
        <v>13</v>
      </c>
      <c r="AK12" s="1642">
        <v>4</v>
      </c>
      <c r="AL12" s="1631">
        <v>8</v>
      </c>
      <c r="AM12" s="23"/>
      <c r="AN12" s="59" t="s">
        <v>6696</v>
      </c>
      <c r="AO12" s="1001" t="s">
        <v>47</v>
      </c>
      <c r="AP12" s="48">
        <v>1</v>
      </c>
      <c r="AQ12" s="23"/>
      <c r="AR12" s="23"/>
      <c r="AS12" s="23"/>
      <c r="AT12" s="23"/>
      <c r="AU12" s="446" t="s">
        <v>6701</v>
      </c>
      <c r="AV12" s="1637"/>
      <c r="AW12" s="48" t="s">
        <v>5116</v>
      </c>
      <c r="AX12" s="48" t="s">
        <v>53</v>
      </c>
      <c r="AY12" s="438">
        <v>1</v>
      </c>
      <c r="AZ12" s="48" t="s">
        <v>1805</v>
      </c>
      <c r="BA12" s="439" t="s">
        <v>4924</v>
      </c>
      <c r="BB12" s="48"/>
    </row>
    <row r="13" spans="1:54" ht="21" hidden="1" customHeight="1" thickBot="1">
      <c r="A13" s="1645">
        <v>14</v>
      </c>
      <c r="B13" s="23" t="s">
        <v>33</v>
      </c>
      <c r="C13" s="23" t="s">
        <v>32</v>
      </c>
      <c r="D13" s="48" t="s">
        <v>99</v>
      </c>
      <c r="E13" s="53">
        <v>929208516</v>
      </c>
      <c r="F13" s="23" t="str">
        <f t="shared" si="0"/>
        <v>0111ALRAHEANV</v>
      </c>
      <c r="G13" s="48" t="s">
        <v>189</v>
      </c>
      <c r="H13" s="48" t="s">
        <v>218</v>
      </c>
      <c r="I13" s="48" t="s">
        <v>2103</v>
      </c>
      <c r="J13" s="48" t="s">
        <v>1563</v>
      </c>
      <c r="K13" s="23" t="str">
        <f t="shared" si="1"/>
        <v>ALVAREZ RAMOS HELIMAR ANGELINA</v>
      </c>
      <c r="L13" s="48" t="s">
        <v>4809</v>
      </c>
      <c r="M13" s="103" t="s">
        <v>56</v>
      </c>
      <c r="N13" s="48" t="s">
        <v>42</v>
      </c>
      <c r="O13" s="48" t="s">
        <v>42</v>
      </c>
      <c r="P13" s="359" t="s">
        <v>2104</v>
      </c>
      <c r="Q13" s="434">
        <v>37222</v>
      </c>
      <c r="R13" s="434" t="str">
        <f t="shared" si="2"/>
        <v>27</v>
      </c>
      <c r="S13" s="434" t="str">
        <f t="shared" si="3"/>
        <v>11</v>
      </c>
      <c r="T13" s="434" t="str">
        <f t="shared" si="4"/>
        <v>2001</v>
      </c>
      <c r="U13" s="23"/>
      <c r="V13" s="22" t="s">
        <v>47</v>
      </c>
      <c r="W13" s="23" t="s">
        <v>47</v>
      </c>
      <c r="X13" s="48" t="s">
        <v>2504</v>
      </c>
      <c r="Y13" s="23"/>
      <c r="Z13" s="59" t="s">
        <v>2503</v>
      </c>
      <c r="AA13" s="419">
        <v>45241</v>
      </c>
      <c r="AB13" s="440">
        <v>45262</v>
      </c>
      <c r="AC13" s="23">
        <v>4</v>
      </c>
      <c r="AD13" s="436">
        <v>4</v>
      </c>
      <c r="AE13" s="59" t="s">
        <v>6694</v>
      </c>
      <c r="AF13" s="59" t="s">
        <v>5151</v>
      </c>
      <c r="AG13" s="59" t="s">
        <v>6698</v>
      </c>
      <c r="AH13" s="437">
        <v>45297</v>
      </c>
      <c r="AI13" s="437">
        <v>45381</v>
      </c>
      <c r="AJ13" s="59">
        <v>13</v>
      </c>
      <c r="AK13" s="1642">
        <v>4</v>
      </c>
      <c r="AL13" s="1631">
        <v>8</v>
      </c>
      <c r="AM13" s="23"/>
      <c r="AN13" s="59" t="s">
        <v>6696</v>
      </c>
      <c r="AO13" s="1001" t="s">
        <v>1805</v>
      </c>
      <c r="AP13" s="48"/>
      <c r="AQ13" s="23"/>
      <c r="AR13" s="23"/>
      <c r="AS13" s="23"/>
      <c r="AT13" s="23"/>
      <c r="AU13" s="446"/>
      <c r="AV13" s="1637"/>
      <c r="AW13" s="59" t="s">
        <v>5116</v>
      </c>
      <c r="AX13" s="48" t="s">
        <v>53</v>
      </c>
      <c r="AY13" s="438">
        <v>1</v>
      </c>
      <c r="AZ13" s="48" t="s">
        <v>1805</v>
      </c>
      <c r="BA13" s="439" t="s">
        <v>4924</v>
      </c>
      <c r="BB13" s="48" t="s">
        <v>4948</v>
      </c>
    </row>
    <row r="14" spans="1:54" ht="21" hidden="1" customHeight="1" thickBot="1">
      <c r="A14" s="1645">
        <v>15</v>
      </c>
      <c r="B14" s="23" t="s">
        <v>33</v>
      </c>
      <c r="C14" s="23" t="s">
        <v>32</v>
      </c>
      <c r="D14" s="48" t="s">
        <v>99</v>
      </c>
      <c r="E14" s="53" t="s">
        <v>2105</v>
      </c>
      <c r="F14" s="23" t="str">
        <f t="shared" si="0"/>
        <v>028ALGAYEDEV</v>
      </c>
      <c r="G14" s="48" t="s">
        <v>4903</v>
      </c>
      <c r="H14" s="48" t="s">
        <v>420</v>
      </c>
      <c r="I14" s="48" t="s">
        <v>2106</v>
      </c>
      <c r="J14" s="48" t="s">
        <v>783</v>
      </c>
      <c r="K14" s="23" t="str">
        <f t="shared" si="1"/>
        <v xml:space="preserve">ALVINO GARCIA YERLIMAR 	 DE LOS ANGELES </v>
      </c>
      <c r="L14" s="48" t="s">
        <v>4809</v>
      </c>
      <c r="M14" s="103" t="s">
        <v>56</v>
      </c>
      <c r="N14" s="48" t="s">
        <v>42</v>
      </c>
      <c r="O14" s="48" t="s">
        <v>42</v>
      </c>
      <c r="P14" s="359" t="s">
        <v>2107</v>
      </c>
      <c r="Q14" s="434">
        <v>37487</v>
      </c>
      <c r="R14" s="434" t="str">
        <f t="shared" si="2"/>
        <v>19</v>
      </c>
      <c r="S14" s="434" t="str">
        <f t="shared" si="3"/>
        <v>8</v>
      </c>
      <c r="T14" s="434" t="str">
        <f t="shared" si="4"/>
        <v>2002</v>
      </c>
      <c r="U14" s="23"/>
      <c r="V14" s="22" t="s">
        <v>47</v>
      </c>
      <c r="W14" s="23" t="s">
        <v>47</v>
      </c>
      <c r="X14" s="48" t="s">
        <v>2498</v>
      </c>
      <c r="Y14" s="23"/>
      <c r="Z14" s="59" t="s">
        <v>2501</v>
      </c>
      <c r="AA14" s="419">
        <v>45241</v>
      </c>
      <c r="AB14" s="440">
        <v>45262</v>
      </c>
      <c r="AC14" s="23">
        <v>4</v>
      </c>
      <c r="AD14" s="436">
        <v>4</v>
      </c>
      <c r="AE14" s="59" t="s">
        <v>6694</v>
      </c>
      <c r="AF14" s="998" t="s">
        <v>4932</v>
      </c>
      <c r="AG14" s="59" t="s">
        <v>6697</v>
      </c>
      <c r="AH14" s="437">
        <v>45297</v>
      </c>
      <c r="AI14" s="437">
        <v>45360</v>
      </c>
      <c r="AJ14" s="59">
        <v>10</v>
      </c>
      <c r="AK14" s="1642">
        <v>4</v>
      </c>
      <c r="AL14" s="1631">
        <v>8</v>
      </c>
      <c r="AM14" s="23"/>
      <c r="AN14" s="59" t="s">
        <v>6696</v>
      </c>
      <c r="AO14" s="1001" t="s">
        <v>47</v>
      </c>
      <c r="AP14" s="48">
        <v>3</v>
      </c>
      <c r="AQ14" s="23"/>
      <c r="AR14" s="23"/>
      <c r="AS14" s="23"/>
      <c r="AT14" s="23"/>
      <c r="AU14" s="446" t="s">
        <v>6702</v>
      </c>
      <c r="AV14" s="1637"/>
      <c r="AW14" s="59"/>
      <c r="AX14" s="48" t="s">
        <v>5122</v>
      </c>
      <c r="AY14" s="438">
        <v>4</v>
      </c>
      <c r="AZ14" s="48" t="s">
        <v>1808</v>
      </c>
      <c r="BA14" s="439" t="s">
        <v>4925</v>
      </c>
      <c r="BB14" s="59"/>
    </row>
    <row r="15" spans="1:54" ht="21" customHeight="1" thickBot="1">
      <c r="A15" s="1645">
        <v>16</v>
      </c>
      <c r="B15" s="23" t="s">
        <v>33</v>
      </c>
      <c r="C15" s="23" t="s">
        <v>32</v>
      </c>
      <c r="D15" s="48" t="s">
        <v>132</v>
      </c>
      <c r="E15" s="53" t="s">
        <v>2108</v>
      </c>
      <c r="F15" s="23" t="str">
        <f t="shared" si="0"/>
        <v>006APARPEMAV</v>
      </c>
      <c r="G15" s="48" t="s">
        <v>1140</v>
      </c>
      <c r="H15" s="48" t="s">
        <v>2109</v>
      </c>
      <c r="I15" s="48" t="s">
        <v>2111</v>
      </c>
      <c r="J15" s="48" t="s">
        <v>2110</v>
      </c>
      <c r="K15" s="23" t="str">
        <f t="shared" si="1"/>
        <v>APOSTOL ARGUELLES PEDRO MANUEL</v>
      </c>
      <c r="L15" s="59" t="s">
        <v>4808</v>
      </c>
      <c r="M15" s="103" t="s">
        <v>56</v>
      </c>
      <c r="N15" s="32" t="s">
        <v>111</v>
      </c>
      <c r="O15" s="48" t="s">
        <v>142</v>
      </c>
      <c r="P15" s="359" t="s">
        <v>2112</v>
      </c>
      <c r="Q15" s="434">
        <v>36683</v>
      </c>
      <c r="R15" s="434" t="str">
        <f t="shared" si="2"/>
        <v>06</v>
      </c>
      <c r="S15" s="434" t="str">
        <f t="shared" si="3"/>
        <v>6</v>
      </c>
      <c r="T15" s="434" t="str">
        <f t="shared" si="4"/>
        <v>2000</v>
      </c>
      <c r="U15" s="23"/>
      <c r="V15" s="22" t="s">
        <v>47</v>
      </c>
      <c r="W15" s="23" t="s">
        <v>47</v>
      </c>
      <c r="X15" s="48" t="s">
        <v>1803</v>
      </c>
      <c r="Y15" s="23"/>
      <c r="Z15" s="59" t="s">
        <v>2496</v>
      </c>
      <c r="AA15" s="992">
        <v>45241</v>
      </c>
      <c r="AB15" s="440">
        <v>45262</v>
      </c>
      <c r="AC15" s="23">
        <v>4</v>
      </c>
      <c r="AD15" s="436">
        <v>4</v>
      </c>
      <c r="AE15" s="59" t="s">
        <v>6694</v>
      </c>
      <c r="AF15" s="1633" t="s">
        <v>5152</v>
      </c>
      <c r="AG15" s="59" t="s">
        <v>6700</v>
      </c>
      <c r="AH15" s="437">
        <v>45297</v>
      </c>
      <c r="AI15" s="437">
        <v>45360</v>
      </c>
      <c r="AJ15" s="59">
        <v>10</v>
      </c>
      <c r="AK15" s="1642">
        <v>3</v>
      </c>
      <c r="AL15" s="1631">
        <v>3</v>
      </c>
      <c r="AM15" s="23"/>
      <c r="AN15" s="197" t="s">
        <v>6826</v>
      </c>
      <c r="AO15" s="1001" t="s">
        <v>1805</v>
      </c>
      <c r="AP15" s="48"/>
      <c r="AQ15" s="23"/>
      <c r="AR15" s="23"/>
      <c r="AS15" s="23"/>
      <c r="AT15" s="23"/>
      <c r="AU15" s="446"/>
      <c r="AV15" s="1634" t="s">
        <v>4933</v>
      </c>
      <c r="AW15" s="59"/>
      <c r="AX15" s="48" t="s">
        <v>53</v>
      </c>
      <c r="AY15" s="438">
        <v>1</v>
      </c>
      <c r="AZ15" s="48" t="s">
        <v>1805</v>
      </c>
      <c r="BA15" s="439" t="s">
        <v>4924</v>
      </c>
      <c r="BB15" s="48" t="s">
        <v>4950</v>
      </c>
    </row>
    <row r="16" spans="1:54" ht="21" hidden="1" customHeight="1" thickBot="1">
      <c r="A16" s="1645">
        <v>17</v>
      </c>
      <c r="B16" s="23" t="s">
        <v>33</v>
      </c>
      <c r="C16" s="23" t="s">
        <v>32</v>
      </c>
      <c r="D16" s="48" t="s">
        <v>99</v>
      </c>
      <c r="E16" s="53">
        <v>934757897</v>
      </c>
      <c r="F16" s="23" t="str">
        <f t="shared" si="0"/>
        <v>0011ARTINASOP</v>
      </c>
      <c r="G16" s="48" t="s">
        <v>1960</v>
      </c>
      <c r="H16" s="48" t="s">
        <v>1961</v>
      </c>
      <c r="I16" s="48" t="s">
        <v>1962</v>
      </c>
      <c r="J16" s="48" t="s">
        <v>1963</v>
      </c>
      <c r="K16" s="23" t="str">
        <f t="shared" si="1"/>
        <v>ARAMBURU TITO NAYELI SONYASMITH</v>
      </c>
      <c r="L16" s="48" t="s">
        <v>4809</v>
      </c>
      <c r="M16" s="103" t="s">
        <v>1937</v>
      </c>
      <c r="N16" s="48" t="s">
        <v>1938</v>
      </c>
      <c r="O16" s="48" t="s">
        <v>2113</v>
      </c>
      <c r="P16" s="354">
        <v>75515091</v>
      </c>
      <c r="Q16" s="434">
        <v>36857</v>
      </c>
      <c r="R16" s="434" t="str">
        <f t="shared" si="2"/>
        <v>27</v>
      </c>
      <c r="S16" s="434" t="str">
        <f t="shared" si="3"/>
        <v>11</v>
      </c>
      <c r="T16" s="434" t="str">
        <f t="shared" si="4"/>
        <v>2000</v>
      </c>
      <c r="U16" s="23"/>
      <c r="V16" s="22" t="s">
        <v>47</v>
      </c>
      <c r="W16" s="23" t="s">
        <v>47</v>
      </c>
      <c r="X16" s="48" t="s">
        <v>1803</v>
      </c>
      <c r="Y16" s="23"/>
      <c r="Z16" s="59" t="s">
        <v>2503</v>
      </c>
      <c r="AA16" s="992">
        <v>45241</v>
      </c>
      <c r="AB16" s="440">
        <v>45262</v>
      </c>
      <c r="AC16" s="23">
        <v>4</v>
      </c>
      <c r="AD16" s="436">
        <v>4</v>
      </c>
      <c r="AE16" s="59" t="s">
        <v>6694</v>
      </c>
      <c r="AF16" s="1633" t="s">
        <v>5152</v>
      </c>
      <c r="AG16" s="59" t="s">
        <v>6700</v>
      </c>
      <c r="AH16" s="437">
        <v>45297</v>
      </c>
      <c r="AI16" s="437">
        <v>45360</v>
      </c>
      <c r="AJ16" s="59">
        <v>10</v>
      </c>
      <c r="AK16" s="1642">
        <v>3</v>
      </c>
      <c r="AL16" s="1631">
        <v>7</v>
      </c>
      <c r="AM16" s="23"/>
      <c r="AN16" s="59" t="s">
        <v>6696</v>
      </c>
      <c r="AO16" s="1001" t="s">
        <v>1805</v>
      </c>
      <c r="AP16" s="48"/>
      <c r="AQ16" s="23"/>
      <c r="AR16" s="23"/>
      <c r="AS16" s="23"/>
      <c r="AT16" s="23"/>
      <c r="AU16" s="446"/>
      <c r="AV16" s="1634"/>
      <c r="AW16" s="48" t="s">
        <v>5116</v>
      </c>
      <c r="AX16" s="48" t="s">
        <v>5117</v>
      </c>
      <c r="AY16" s="438">
        <v>1</v>
      </c>
      <c r="AZ16" s="48" t="s">
        <v>1808</v>
      </c>
      <c r="BA16" s="439" t="s">
        <v>2056</v>
      </c>
      <c r="BB16" s="48" t="s">
        <v>4951</v>
      </c>
    </row>
    <row r="17" spans="1:54" ht="21" hidden="1" customHeight="1">
      <c r="A17" s="1645">
        <v>18</v>
      </c>
      <c r="B17" s="23" t="s">
        <v>5146</v>
      </c>
      <c r="C17" s="23" t="s">
        <v>126</v>
      </c>
      <c r="D17" s="48" t="s">
        <v>294</v>
      </c>
      <c r="E17" s="53">
        <v>957516358</v>
      </c>
      <c r="F17" s="23" t="str">
        <f t="shared" si="0"/>
        <v>998ARRÍMIEIV</v>
      </c>
      <c r="G17" s="48" t="s">
        <v>817</v>
      </c>
      <c r="H17" s="48" t="s">
        <v>2114</v>
      </c>
      <c r="I17" s="48" t="s">
        <v>2115</v>
      </c>
      <c r="J17" s="48" t="s">
        <v>2116</v>
      </c>
      <c r="K17" s="23" t="str">
        <f t="shared" si="1"/>
        <v>ARRIECHE RÍOS MICHELY EIMARU</v>
      </c>
      <c r="L17" s="48" t="s">
        <v>4809</v>
      </c>
      <c r="M17" s="103" t="s">
        <v>56</v>
      </c>
      <c r="N17" s="48" t="s">
        <v>42</v>
      </c>
      <c r="O17" s="48" t="s">
        <v>42</v>
      </c>
      <c r="P17" s="354">
        <v>1003343</v>
      </c>
      <c r="Q17" s="434">
        <v>36386</v>
      </c>
      <c r="R17" s="434" t="str">
        <f t="shared" si="2"/>
        <v>14</v>
      </c>
      <c r="S17" s="434" t="str">
        <f t="shared" si="3"/>
        <v>8</v>
      </c>
      <c r="T17" s="434" t="str">
        <f t="shared" si="4"/>
        <v>1999</v>
      </c>
      <c r="U17" s="23"/>
      <c r="V17" s="22" t="s">
        <v>47</v>
      </c>
      <c r="W17" s="23" t="s">
        <v>47</v>
      </c>
      <c r="X17" s="48" t="s">
        <v>2498</v>
      </c>
      <c r="Y17" s="23"/>
      <c r="Z17" s="59" t="s">
        <v>2502</v>
      </c>
      <c r="AA17" s="992">
        <v>45241</v>
      </c>
      <c r="AB17" s="440">
        <v>45262</v>
      </c>
      <c r="AC17" s="23">
        <v>4</v>
      </c>
      <c r="AD17" s="436">
        <v>4</v>
      </c>
      <c r="AE17" s="59" t="s">
        <v>6694</v>
      </c>
      <c r="AF17" s="59" t="s">
        <v>4936</v>
      </c>
      <c r="AG17" s="59" t="s">
        <v>6697</v>
      </c>
      <c r="AH17" s="437">
        <v>45297</v>
      </c>
      <c r="AI17" s="437">
        <v>45360</v>
      </c>
      <c r="AJ17" s="59">
        <v>10</v>
      </c>
      <c r="AK17" s="1642">
        <v>4</v>
      </c>
      <c r="AL17" s="1631">
        <v>8</v>
      </c>
      <c r="AM17" s="23"/>
      <c r="AN17" s="59" t="s">
        <v>6696</v>
      </c>
      <c r="AO17" s="1001" t="s">
        <v>1805</v>
      </c>
      <c r="AP17" s="48"/>
      <c r="AQ17" s="23"/>
      <c r="AR17" s="23"/>
      <c r="AS17" s="23"/>
      <c r="AT17" s="23"/>
      <c r="AU17" s="446"/>
      <c r="AV17" s="59"/>
      <c r="AW17" s="59" t="s">
        <v>5116</v>
      </c>
      <c r="AX17" s="48" t="s">
        <v>5117</v>
      </c>
      <c r="AY17" s="438">
        <v>1</v>
      </c>
      <c r="AZ17" s="48" t="s">
        <v>1805</v>
      </c>
      <c r="BA17" s="439" t="s">
        <v>4924</v>
      </c>
      <c r="BB17" s="59"/>
    </row>
    <row r="18" spans="1:54" ht="21" hidden="1" customHeight="1">
      <c r="A18" s="1645">
        <v>19</v>
      </c>
      <c r="B18" s="23" t="s">
        <v>33</v>
      </c>
      <c r="C18" s="23" t="s">
        <v>32</v>
      </c>
      <c r="D18" s="48" t="s">
        <v>132</v>
      </c>
      <c r="E18" s="53">
        <v>957807861</v>
      </c>
      <c r="F18" s="23" t="str">
        <f t="shared" si="0"/>
        <v>031ARSUMAFEV</v>
      </c>
      <c r="G18" s="48" t="s">
        <v>2117</v>
      </c>
      <c r="H18" s="48" t="s">
        <v>61</v>
      </c>
      <c r="I18" s="48" t="s">
        <v>185</v>
      </c>
      <c r="J18" s="48" t="s">
        <v>1081</v>
      </c>
      <c r="K18" s="23" t="str">
        <f t="shared" si="1"/>
        <v>ARTEAGA SUAREZ MARIA FERNANDA</v>
      </c>
      <c r="L18" s="48" t="s">
        <v>4809</v>
      </c>
      <c r="M18" s="103" t="s">
        <v>56</v>
      </c>
      <c r="N18" s="48" t="s">
        <v>42</v>
      </c>
      <c r="O18" s="48" t="s">
        <v>42</v>
      </c>
      <c r="P18" s="359" t="s">
        <v>2118</v>
      </c>
      <c r="Q18" s="434">
        <v>37632</v>
      </c>
      <c r="R18" s="434" t="str">
        <f t="shared" si="2"/>
        <v>11</v>
      </c>
      <c r="S18" s="434" t="str">
        <f t="shared" si="3"/>
        <v>1</v>
      </c>
      <c r="T18" s="434" t="str">
        <f t="shared" si="4"/>
        <v>2003</v>
      </c>
      <c r="U18" s="23"/>
      <c r="V18" s="22" t="s">
        <v>47</v>
      </c>
      <c r="W18" s="23" t="s">
        <v>47</v>
      </c>
      <c r="X18" s="48" t="s">
        <v>2493</v>
      </c>
      <c r="Y18" s="23"/>
      <c r="Z18" s="59" t="s">
        <v>2501</v>
      </c>
      <c r="AA18" s="992">
        <v>45241</v>
      </c>
      <c r="AB18" s="440">
        <v>45262</v>
      </c>
      <c r="AC18" s="23">
        <v>4</v>
      </c>
      <c r="AD18" s="436">
        <v>4</v>
      </c>
      <c r="AE18" s="59" t="s">
        <v>6694</v>
      </c>
      <c r="AF18" s="998" t="s">
        <v>4932</v>
      </c>
      <c r="AG18" s="59" t="s">
        <v>6697</v>
      </c>
      <c r="AH18" s="437">
        <v>45297</v>
      </c>
      <c r="AI18" s="437">
        <v>45360</v>
      </c>
      <c r="AJ18" s="59">
        <v>10</v>
      </c>
      <c r="AK18" s="1642">
        <v>3</v>
      </c>
      <c r="AL18" s="1631">
        <v>7</v>
      </c>
      <c r="AM18" s="23"/>
      <c r="AN18" s="59" t="s">
        <v>6696</v>
      </c>
      <c r="AO18" s="1001" t="s">
        <v>47</v>
      </c>
      <c r="AP18" s="48">
        <v>1</v>
      </c>
      <c r="AQ18" s="23"/>
      <c r="AR18" s="23"/>
      <c r="AS18" s="23"/>
      <c r="AT18" s="23"/>
      <c r="AU18" s="446" t="s">
        <v>6701</v>
      </c>
      <c r="AV18" s="59"/>
      <c r="AW18" s="59"/>
      <c r="AX18" s="48" t="s">
        <v>5117</v>
      </c>
      <c r="AY18" s="438">
        <v>1</v>
      </c>
      <c r="AZ18" s="48" t="s">
        <v>1805</v>
      </c>
      <c r="BA18" s="439" t="s">
        <v>4925</v>
      </c>
      <c r="BB18" s="48" t="s">
        <v>4952</v>
      </c>
    </row>
    <row r="19" spans="1:54" ht="21" hidden="1" customHeight="1">
      <c r="A19" s="1645">
        <v>20</v>
      </c>
      <c r="B19" s="23" t="s">
        <v>5146</v>
      </c>
      <c r="C19" s="23" t="s">
        <v>126</v>
      </c>
      <c r="D19" s="48" t="s">
        <v>126</v>
      </c>
      <c r="E19" s="53">
        <v>976951636</v>
      </c>
      <c r="F19" s="23" t="str">
        <f t="shared" si="0"/>
        <v>017ARECLEYOV</v>
      </c>
      <c r="G19" s="48" t="s">
        <v>2117</v>
      </c>
      <c r="H19" s="48" t="s">
        <v>2119</v>
      </c>
      <c r="I19" s="48" t="s">
        <v>2120</v>
      </c>
      <c r="J19" s="48" t="s">
        <v>747</v>
      </c>
      <c r="K19" s="23" t="str">
        <f t="shared" si="1"/>
        <v>ARTEAGA ECHENIQUE LEASMY YOSELYN</v>
      </c>
      <c r="L19" s="48" t="s">
        <v>4809</v>
      </c>
      <c r="M19" s="103" t="s">
        <v>56</v>
      </c>
      <c r="N19" s="32" t="s">
        <v>57</v>
      </c>
      <c r="O19" s="48" t="s">
        <v>1096</v>
      </c>
      <c r="P19" s="354">
        <v>30371688</v>
      </c>
      <c r="Q19" s="434">
        <v>37101</v>
      </c>
      <c r="R19" s="434" t="str">
        <f t="shared" si="2"/>
        <v>29</v>
      </c>
      <c r="S19" s="434" t="str">
        <f t="shared" si="3"/>
        <v>7</v>
      </c>
      <c r="T19" s="434" t="str">
        <f t="shared" si="4"/>
        <v>2001</v>
      </c>
      <c r="U19" s="23"/>
      <c r="V19" s="22" t="s">
        <v>47</v>
      </c>
      <c r="W19" s="23" t="s">
        <v>47</v>
      </c>
      <c r="X19" s="48" t="s">
        <v>2498</v>
      </c>
      <c r="Y19" s="23"/>
      <c r="Z19" s="59" t="s">
        <v>2500</v>
      </c>
      <c r="AA19" s="992">
        <v>45241</v>
      </c>
      <c r="AB19" s="440">
        <v>45262</v>
      </c>
      <c r="AC19" s="23">
        <v>4</v>
      </c>
      <c r="AD19" s="436">
        <v>4</v>
      </c>
      <c r="AE19" s="59" t="s">
        <v>6694</v>
      </c>
      <c r="AF19" s="59" t="s">
        <v>5150</v>
      </c>
      <c r="AG19" s="59" t="s">
        <v>6698</v>
      </c>
      <c r="AH19" s="437">
        <v>45297</v>
      </c>
      <c r="AI19" s="437">
        <v>45360</v>
      </c>
      <c r="AJ19" s="59">
        <v>10</v>
      </c>
      <c r="AK19" s="1642">
        <v>4</v>
      </c>
      <c r="AL19" s="1631">
        <v>8</v>
      </c>
      <c r="AM19" s="23"/>
      <c r="AN19" s="59" t="s">
        <v>6696</v>
      </c>
      <c r="AO19" s="1001" t="s">
        <v>1805</v>
      </c>
      <c r="AP19" s="48"/>
      <c r="AQ19" s="23"/>
      <c r="AR19" s="23"/>
      <c r="AS19" s="23"/>
      <c r="AT19" s="23"/>
      <c r="AU19" s="446"/>
      <c r="AV19" s="421"/>
      <c r="AW19" s="59" t="s">
        <v>5116</v>
      </c>
      <c r="AX19" s="48" t="s">
        <v>53</v>
      </c>
      <c r="AY19" s="438">
        <v>0</v>
      </c>
      <c r="AZ19" s="48" t="s">
        <v>1805</v>
      </c>
      <c r="BA19" s="439" t="s">
        <v>4925</v>
      </c>
      <c r="BB19" s="59"/>
    </row>
    <row r="20" spans="1:54" ht="21" hidden="1" customHeight="1">
      <c r="A20" s="1645">
        <v>21</v>
      </c>
      <c r="B20" s="23" t="s">
        <v>5146</v>
      </c>
      <c r="C20" s="23" t="s">
        <v>126</v>
      </c>
      <c r="D20" s="48" t="s">
        <v>126</v>
      </c>
      <c r="E20" s="53">
        <v>976120061</v>
      </c>
      <c r="F20" s="23" t="str">
        <f t="shared" si="0"/>
        <v>9910BAGOMAMAV</v>
      </c>
      <c r="G20" s="48" t="s">
        <v>2121</v>
      </c>
      <c r="H20" s="48" t="s">
        <v>234</v>
      </c>
      <c r="I20" s="48" t="s">
        <v>2122</v>
      </c>
      <c r="J20" s="48" t="s">
        <v>185</v>
      </c>
      <c r="K20" s="23" t="str">
        <f t="shared" si="1"/>
        <v>BAEZ GONZALEZ MARIANNY MARIA</v>
      </c>
      <c r="L20" s="48" t="s">
        <v>4809</v>
      </c>
      <c r="M20" s="103" t="s">
        <v>56</v>
      </c>
      <c r="N20" s="32" t="s">
        <v>57</v>
      </c>
      <c r="O20" s="48" t="s">
        <v>1096</v>
      </c>
      <c r="P20" s="354">
        <v>27898819</v>
      </c>
      <c r="Q20" s="434">
        <v>36439</v>
      </c>
      <c r="R20" s="434" t="str">
        <f t="shared" si="2"/>
        <v>06</v>
      </c>
      <c r="S20" s="434" t="str">
        <f t="shared" si="3"/>
        <v>10</v>
      </c>
      <c r="T20" s="434" t="str">
        <f t="shared" si="4"/>
        <v>1999</v>
      </c>
      <c r="U20" s="23"/>
      <c r="V20" s="22" t="s">
        <v>47</v>
      </c>
      <c r="W20" s="23" t="s">
        <v>47</v>
      </c>
      <c r="X20" s="48" t="s">
        <v>2498</v>
      </c>
      <c r="Y20" s="23"/>
      <c r="Z20" s="59" t="s">
        <v>2502</v>
      </c>
      <c r="AA20" s="992">
        <v>45241</v>
      </c>
      <c r="AB20" s="440">
        <v>45262</v>
      </c>
      <c r="AC20" s="23">
        <v>4</v>
      </c>
      <c r="AD20" s="436">
        <v>4</v>
      </c>
      <c r="AE20" s="59" t="s">
        <v>6694</v>
      </c>
      <c r="AF20" s="59" t="s">
        <v>4936</v>
      </c>
      <c r="AG20" s="59" t="s">
        <v>6697</v>
      </c>
      <c r="AH20" s="437">
        <v>45297</v>
      </c>
      <c r="AI20" s="437">
        <v>45360</v>
      </c>
      <c r="AJ20" s="59">
        <v>10</v>
      </c>
      <c r="AK20" s="1642">
        <v>4</v>
      </c>
      <c r="AL20" s="1631">
        <v>8</v>
      </c>
      <c r="AM20" s="23"/>
      <c r="AN20" s="59" t="s">
        <v>6696</v>
      </c>
      <c r="AO20" s="1001" t="s">
        <v>47</v>
      </c>
      <c r="AP20" s="48">
        <v>1</v>
      </c>
      <c r="AQ20" s="23"/>
      <c r="AR20" s="23"/>
      <c r="AS20" s="23"/>
      <c r="AT20" s="23"/>
      <c r="AU20" s="446" t="s">
        <v>6701</v>
      </c>
      <c r="AV20" s="59"/>
      <c r="AW20" s="59" t="s">
        <v>5116</v>
      </c>
      <c r="AX20" s="48" t="s">
        <v>53</v>
      </c>
      <c r="AY20" s="438">
        <v>1</v>
      </c>
      <c r="AZ20" s="48" t="s">
        <v>1805</v>
      </c>
      <c r="BA20" s="439" t="s">
        <v>4925</v>
      </c>
      <c r="BB20" s="59"/>
    </row>
    <row r="21" spans="1:54" ht="21" hidden="1" customHeight="1">
      <c r="A21" s="1645">
        <v>24</v>
      </c>
      <c r="B21" s="23" t="s">
        <v>5146</v>
      </c>
      <c r="C21" s="23" t="s">
        <v>126</v>
      </c>
      <c r="D21" s="48" t="s">
        <v>294</v>
      </c>
      <c r="E21" s="53">
        <v>925437649</v>
      </c>
      <c r="F21" s="23" t="str">
        <f t="shared" si="0"/>
        <v>056BAVEYONAV</v>
      </c>
      <c r="G21" s="48" t="s">
        <v>290</v>
      </c>
      <c r="H21" s="48" t="s">
        <v>711</v>
      </c>
      <c r="I21" s="48" t="s">
        <v>2126</v>
      </c>
      <c r="J21" s="48" t="s">
        <v>2127</v>
      </c>
      <c r="K21" s="23" t="str">
        <f t="shared" si="1"/>
        <v>BASTIDAS VERA YOENDRY NAIBELYN</v>
      </c>
      <c r="L21" s="48" t="s">
        <v>4809</v>
      </c>
      <c r="M21" s="103" t="s">
        <v>56</v>
      </c>
      <c r="N21" s="32" t="s">
        <v>57</v>
      </c>
      <c r="O21" s="48" t="s">
        <v>1096</v>
      </c>
      <c r="P21" s="354">
        <v>31596566</v>
      </c>
      <c r="Q21" s="434">
        <v>38525</v>
      </c>
      <c r="R21" s="434" t="str">
        <f t="shared" si="2"/>
        <v>22</v>
      </c>
      <c r="S21" s="434" t="str">
        <f t="shared" si="3"/>
        <v>6</v>
      </c>
      <c r="T21" s="434" t="str">
        <f t="shared" si="4"/>
        <v>2005</v>
      </c>
      <c r="U21" s="23"/>
      <c r="V21" s="22" t="s">
        <v>47</v>
      </c>
      <c r="W21" s="23" t="s">
        <v>47</v>
      </c>
      <c r="X21" s="48" t="s">
        <v>2493</v>
      </c>
      <c r="Y21" s="23"/>
      <c r="Z21" s="59" t="s">
        <v>2500</v>
      </c>
      <c r="AA21" s="992">
        <v>45241</v>
      </c>
      <c r="AB21" s="440">
        <v>45262</v>
      </c>
      <c r="AC21" s="23">
        <v>4</v>
      </c>
      <c r="AD21" s="436">
        <v>4</v>
      </c>
      <c r="AE21" s="59" t="s">
        <v>6694</v>
      </c>
      <c r="AF21" s="59" t="s">
        <v>5149</v>
      </c>
      <c r="AG21" s="59" t="s">
        <v>6698</v>
      </c>
      <c r="AH21" s="437">
        <v>45297</v>
      </c>
      <c r="AI21" s="437">
        <v>45360</v>
      </c>
      <c r="AJ21" s="59">
        <v>10</v>
      </c>
      <c r="AK21" s="1642">
        <v>4</v>
      </c>
      <c r="AL21" s="1640">
        <v>8</v>
      </c>
      <c r="AM21" s="23"/>
      <c r="AN21" s="59" t="s">
        <v>6696</v>
      </c>
      <c r="AO21" s="1001" t="s">
        <v>1805</v>
      </c>
      <c r="AP21" s="48"/>
      <c r="AQ21" s="23"/>
      <c r="AR21" s="23"/>
      <c r="AS21" s="23"/>
      <c r="AT21" s="23"/>
      <c r="AU21" s="446"/>
      <c r="AV21" s="59"/>
      <c r="AW21" s="59" t="s">
        <v>5116</v>
      </c>
      <c r="AX21" s="48" t="s">
        <v>53</v>
      </c>
      <c r="AY21" s="438">
        <v>1</v>
      </c>
      <c r="AZ21" s="48" t="s">
        <v>1805</v>
      </c>
      <c r="BA21" s="439" t="s">
        <v>4925</v>
      </c>
      <c r="BB21" s="48"/>
    </row>
    <row r="22" spans="1:54" ht="21" hidden="1" customHeight="1">
      <c r="A22" s="1645">
        <v>25</v>
      </c>
      <c r="B22" s="23" t="s">
        <v>33</v>
      </c>
      <c r="C22" s="23" t="s">
        <v>32</v>
      </c>
      <c r="D22" s="48" t="s">
        <v>2128</v>
      </c>
      <c r="E22" s="53">
        <v>950441056</v>
      </c>
      <c r="F22" s="23" t="str">
        <f t="shared" si="0"/>
        <v>003BAGOEGJOV</v>
      </c>
      <c r="G22" s="48" t="s">
        <v>290</v>
      </c>
      <c r="H22" s="48" t="s">
        <v>234</v>
      </c>
      <c r="I22" s="48" t="s">
        <v>2129</v>
      </c>
      <c r="J22" s="48" t="s">
        <v>374</v>
      </c>
      <c r="K22" s="23" t="str">
        <f t="shared" si="1"/>
        <v>BASTIDAS GONZALEZ EGLEIDYS  JOSEFINA</v>
      </c>
      <c r="L22" s="48" t="s">
        <v>4809</v>
      </c>
      <c r="M22" s="103" t="s">
        <v>56</v>
      </c>
      <c r="N22" s="32" t="s">
        <v>57</v>
      </c>
      <c r="O22" s="48" t="s">
        <v>1096</v>
      </c>
      <c r="P22" s="354">
        <v>28227496</v>
      </c>
      <c r="Q22" s="434">
        <v>36596</v>
      </c>
      <c r="R22" s="434" t="str">
        <f t="shared" si="2"/>
        <v>11</v>
      </c>
      <c r="S22" s="434" t="str">
        <f t="shared" si="3"/>
        <v>3</v>
      </c>
      <c r="T22" s="434" t="str">
        <f t="shared" si="4"/>
        <v>2000</v>
      </c>
      <c r="U22" s="23"/>
      <c r="V22" s="22" t="s">
        <v>47</v>
      </c>
      <c r="W22" s="23" t="s">
        <v>47</v>
      </c>
      <c r="X22" s="48" t="s">
        <v>2493</v>
      </c>
      <c r="Y22" s="23"/>
      <c r="Z22" s="59" t="s">
        <v>2494</v>
      </c>
      <c r="AA22" s="992">
        <v>45241</v>
      </c>
      <c r="AB22" s="440">
        <v>45262</v>
      </c>
      <c r="AC22" s="23">
        <v>4</v>
      </c>
      <c r="AD22" s="436">
        <v>4</v>
      </c>
      <c r="AE22" s="59" t="s">
        <v>6694</v>
      </c>
      <c r="AF22" s="998" t="s">
        <v>4932</v>
      </c>
      <c r="AG22" s="59" t="s">
        <v>6697</v>
      </c>
      <c r="AH22" s="437">
        <v>45297</v>
      </c>
      <c r="AI22" s="437">
        <v>45360</v>
      </c>
      <c r="AJ22" s="59">
        <v>10</v>
      </c>
      <c r="AK22" s="1642">
        <v>4</v>
      </c>
      <c r="AL22" s="1631">
        <v>8</v>
      </c>
      <c r="AM22" s="23"/>
      <c r="AN22" s="59" t="s">
        <v>6696</v>
      </c>
      <c r="AO22" s="1001" t="s">
        <v>47</v>
      </c>
      <c r="AP22" s="48">
        <v>1</v>
      </c>
      <c r="AQ22" s="23"/>
      <c r="AR22" s="23"/>
      <c r="AS22" s="23"/>
      <c r="AT22" s="23"/>
      <c r="AU22" s="446" t="s">
        <v>6701</v>
      </c>
      <c r="AV22" s="59"/>
      <c r="AW22" s="59" t="s">
        <v>5116</v>
      </c>
      <c r="AX22" s="48" t="s">
        <v>53</v>
      </c>
      <c r="AY22" s="438">
        <v>1</v>
      </c>
      <c r="AZ22" s="48" t="s">
        <v>1805</v>
      </c>
      <c r="BA22" s="439" t="s">
        <v>4925</v>
      </c>
      <c r="BB22" s="59" t="s">
        <v>4956</v>
      </c>
    </row>
    <row r="23" spans="1:54" ht="21" hidden="1" customHeight="1">
      <c r="A23" s="1645">
        <v>26</v>
      </c>
      <c r="B23" s="23" t="s">
        <v>5146</v>
      </c>
      <c r="C23" s="23" t="s">
        <v>126</v>
      </c>
      <c r="D23" s="48" t="s">
        <v>1286</v>
      </c>
      <c r="E23" s="53">
        <v>951016247</v>
      </c>
      <c r="F23" s="23" t="str">
        <f t="shared" si="0"/>
        <v>049BEGRKENAV</v>
      </c>
      <c r="G23" s="48" t="s">
        <v>295</v>
      </c>
      <c r="H23" s="48" t="s">
        <v>1816</v>
      </c>
      <c r="I23" s="48" t="s">
        <v>2130</v>
      </c>
      <c r="J23" s="48" t="s">
        <v>2131</v>
      </c>
      <c r="K23" s="23" t="str">
        <f t="shared" si="1"/>
        <v>BELISARIO GRATEROL KEREN NAIRUBY</v>
      </c>
      <c r="L23" s="48" t="s">
        <v>4809</v>
      </c>
      <c r="M23" s="103" t="s">
        <v>56</v>
      </c>
      <c r="N23" s="32" t="s">
        <v>57</v>
      </c>
      <c r="O23" s="48" t="s">
        <v>1096</v>
      </c>
      <c r="P23" s="354">
        <v>32161701</v>
      </c>
      <c r="Q23" s="434">
        <v>38257</v>
      </c>
      <c r="R23" s="434" t="str">
        <f t="shared" si="2"/>
        <v>27</v>
      </c>
      <c r="S23" s="434" t="str">
        <f t="shared" si="3"/>
        <v>9</v>
      </c>
      <c r="T23" s="434" t="str">
        <f t="shared" si="4"/>
        <v>2004</v>
      </c>
      <c r="U23" s="23"/>
      <c r="V23" s="22" t="s">
        <v>47</v>
      </c>
      <c r="W23" s="23" t="s">
        <v>47</v>
      </c>
      <c r="X23" s="48" t="s">
        <v>2506</v>
      </c>
      <c r="Y23" s="23"/>
      <c r="Z23" s="59" t="s">
        <v>2500</v>
      </c>
      <c r="AA23" s="992">
        <v>45241</v>
      </c>
      <c r="AB23" s="440">
        <v>45262</v>
      </c>
      <c r="AC23" s="23">
        <v>4</v>
      </c>
      <c r="AD23" s="436">
        <v>4</v>
      </c>
      <c r="AE23" s="59" t="s">
        <v>6694</v>
      </c>
      <c r="AF23" s="59" t="s">
        <v>5150</v>
      </c>
      <c r="AG23" s="59" t="s">
        <v>6698</v>
      </c>
      <c r="AH23" s="437">
        <v>45297</v>
      </c>
      <c r="AI23" s="437">
        <v>45360</v>
      </c>
      <c r="AJ23" s="59">
        <v>10</v>
      </c>
      <c r="AK23" s="1642">
        <v>4</v>
      </c>
      <c r="AL23" s="1631">
        <v>6</v>
      </c>
      <c r="AM23" s="23"/>
      <c r="AN23" s="59" t="s">
        <v>6696</v>
      </c>
      <c r="AO23" s="1001" t="s">
        <v>1805</v>
      </c>
      <c r="AP23" s="48"/>
      <c r="AQ23" s="23"/>
      <c r="AR23" s="23"/>
      <c r="AS23" s="23"/>
      <c r="AT23" s="23"/>
      <c r="AU23" s="446"/>
      <c r="AV23" s="59"/>
      <c r="AW23" s="59" t="s">
        <v>5116</v>
      </c>
      <c r="AX23" s="48" t="s">
        <v>53</v>
      </c>
      <c r="AY23" s="438">
        <v>2</v>
      </c>
      <c r="AZ23" s="48" t="s">
        <v>1808</v>
      </c>
      <c r="BA23" s="439" t="s">
        <v>4924</v>
      </c>
      <c r="BB23" s="48"/>
    </row>
    <row r="24" spans="1:54" ht="21" hidden="1" customHeight="1">
      <c r="A24" s="1645">
        <v>27</v>
      </c>
      <c r="B24" s="23" t="s">
        <v>5146</v>
      </c>
      <c r="C24" s="23" t="s">
        <v>126</v>
      </c>
      <c r="D24" s="48" t="s">
        <v>1286</v>
      </c>
      <c r="E24" s="53">
        <v>951547332</v>
      </c>
      <c r="F24" s="23" t="str">
        <f t="shared" si="0"/>
        <v>025BEGRENRUV</v>
      </c>
      <c r="G24" s="48" t="s">
        <v>295</v>
      </c>
      <c r="H24" s="48" t="s">
        <v>1816</v>
      </c>
      <c r="I24" s="48" t="s">
        <v>1978</v>
      </c>
      <c r="J24" s="48" t="s">
        <v>1979</v>
      </c>
      <c r="K24" s="23" t="str">
        <f t="shared" si="1"/>
        <v>BELISARIO GRATEROL ENITH RUSMARY</v>
      </c>
      <c r="L24" s="48" t="s">
        <v>4809</v>
      </c>
      <c r="M24" s="103" t="s">
        <v>56</v>
      </c>
      <c r="N24" s="32" t="s">
        <v>57</v>
      </c>
      <c r="O24" s="48" t="s">
        <v>1096</v>
      </c>
      <c r="P24" s="354">
        <v>29657160</v>
      </c>
      <c r="Q24" s="434">
        <v>37379</v>
      </c>
      <c r="R24" s="434" t="str">
        <f t="shared" si="2"/>
        <v>03</v>
      </c>
      <c r="S24" s="434" t="str">
        <f t="shared" si="3"/>
        <v>5</v>
      </c>
      <c r="T24" s="434" t="str">
        <f t="shared" si="4"/>
        <v>2002</v>
      </c>
      <c r="U24" s="23"/>
      <c r="V24" s="22" t="s">
        <v>47</v>
      </c>
      <c r="W24" s="23" t="s">
        <v>47</v>
      </c>
      <c r="X24" s="48" t="s">
        <v>2493</v>
      </c>
      <c r="Y24" s="23"/>
      <c r="Z24" s="59" t="s">
        <v>2500</v>
      </c>
      <c r="AA24" s="992">
        <v>45241</v>
      </c>
      <c r="AB24" s="440">
        <v>45262</v>
      </c>
      <c r="AC24" s="23">
        <v>4</v>
      </c>
      <c r="AD24" s="436">
        <v>4</v>
      </c>
      <c r="AE24" s="59" t="s">
        <v>6694</v>
      </c>
      <c r="AF24" s="59" t="s">
        <v>5150</v>
      </c>
      <c r="AG24" s="59" t="s">
        <v>6698</v>
      </c>
      <c r="AH24" s="437">
        <v>45297</v>
      </c>
      <c r="AI24" s="437">
        <v>45360</v>
      </c>
      <c r="AJ24" s="59">
        <v>10</v>
      </c>
      <c r="AK24" s="1642">
        <v>4</v>
      </c>
      <c r="AL24" s="1631">
        <v>7</v>
      </c>
      <c r="AM24" s="23"/>
      <c r="AN24" s="59" t="s">
        <v>6696</v>
      </c>
      <c r="AO24" s="1001" t="s">
        <v>47</v>
      </c>
      <c r="AP24" s="48">
        <v>1</v>
      </c>
      <c r="AQ24" s="23"/>
      <c r="AR24" s="23"/>
      <c r="AS24" s="23"/>
      <c r="AT24" s="23"/>
      <c r="AU24" s="446" t="s">
        <v>6701</v>
      </c>
      <c r="AV24" s="59"/>
      <c r="AW24" s="59" t="s">
        <v>5116</v>
      </c>
      <c r="AX24" s="48" t="s">
        <v>53</v>
      </c>
      <c r="AY24" s="438">
        <v>1</v>
      </c>
      <c r="AZ24" s="48" t="s">
        <v>1805</v>
      </c>
      <c r="BA24" s="439" t="s">
        <v>4924</v>
      </c>
      <c r="BB24" s="48" t="s">
        <v>4958</v>
      </c>
    </row>
    <row r="25" spans="1:54" ht="21" hidden="1" customHeight="1">
      <c r="A25" s="1645">
        <v>28</v>
      </c>
      <c r="B25" s="23" t="s">
        <v>5146</v>
      </c>
      <c r="C25" s="23" t="s">
        <v>126</v>
      </c>
      <c r="D25" s="48" t="s">
        <v>126</v>
      </c>
      <c r="E25" s="53">
        <v>917556744</v>
      </c>
      <c r="F25" s="23" t="str">
        <f t="shared" si="0"/>
        <v>012BECOGLSAV</v>
      </c>
      <c r="G25" s="48" t="s">
        <v>1980</v>
      </c>
      <c r="H25" s="48" t="s">
        <v>485</v>
      </c>
      <c r="I25" s="48" t="s">
        <v>1981</v>
      </c>
      <c r="J25" s="48" t="s">
        <v>1982</v>
      </c>
      <c r="K25" s="23" t="str">
        <f t="shared" si="1"/>
        <v>BENITES CONDE GLORIANNY SARAI</v>
      </c>
      <c r="L25" s="48" t="s">
        <v>4809</v>
      </c>
      <c r="M25" s="103" t="s">
        <v>56</v>
      </c>
      <c r="N25" s="32" t="s">
        <v>57</v>
      </c>
      <c r="O25" s="48" t="s">
        <v>1096</v>
      </c>
      <c r="P25" s="354">
        <v>28475453</v>
      </c>
      <c r="Q25" s="434">
        <v>36931</v>
      </c>
      <c r="R25" s="434" t="str">
        <f t="shared" si="2"/>
        <v>09</v>
      </c>
      <c r="S25" s="434" t="str">
        <f t="shared" si="3"/>
        <v>2</v>
      </c>
      <c r="T25" s="434" t="str">
        <f t="shared" si="4"/>
        <v>2001</v>
      </c>
      <c r="U25" s="23"/>
      <c r="V25" s="22" t="s">
        <v>47</v>
      </c>
      <c r="W25" s="23" t="s">
        <v>47</v>
      </c>
      <c r="X25" s="48" t="s">
        <v>2498</v>
      </c>
      <c r="Y25" s="23"/>
      <c r="Z25" s="59" t="s">
        <v>2500</v>
      </c>
      <c r="AA25" s="992">
        <v>45241</v>
      </c>
      <c r="AB25" s="440">
        <v>45262</v>
      </c>
      <c r="AC25" s="23">
        <v>4</v>
      </c>
      <c r="AD25" s="436">
        <v>4</v>
      </c>
      <c r="AE25" s="59" t="s">
        <v>6694</v>
      </c>
      <c r="AF25" s="59" t="s">
        <v>4934</v>
      </c>
      <c r="AG25" s="59" t="s">
        <v>6697</v>
      </c>
      <c r="AH25" s="437">
        <v>45297</v>
      </c>
      <c r="AI25" s="437">
        <v>45360</v>
      </c>
      <c r="AJ25" s="59">
        <v>10</v>
      </c>
      <c r="AK25" s="1642">
        <v>4</v>
      </c>
      <c r="AL25" s="1631">
        <v>8</v>
      </c>
      <c r="AM25" s="23"/>
      <c r="AN25" s="59" t="s">
        <v>6696</v>
      </c>
      <c r="AO25" s="1001" t="s">
        <v>1805</v>
      </c>
      <c r="AP25" s="48"/>
      <c r="AQ25" s="23"/>
      <c r="AR25" s="23"/>
      <c r="AS25" s="23"/>
      <c r="AT25" s="23"/>
      <c r="AU25" s="446"/>
      <c r="AV25" s="59"/>
      <c r="AW25" s="59" t="s">
        <v>5116</v>
      </c>
      <c r="AX25" s="48" t="s">
        <v>5117</v>
      </c>
      <c r="AY25" s="438">
        <v>3</v>
      </c>
      <c r="AZ25" s="48" t="s">
        <v>1805</v>
      </c>
      <c r="BA25" s="439" t="s">
        <v>4924</v>
      </c>
      <c r="BB25" s="48" t="s">
        <v>4959</v>
      </c>
    </row>
    <row r="26" spans="1:54" ht="21" hidden="1" customHeight="1">
      <c r="A26" s="1645">
        <v>29</v>
      </c>
      <c r="B26" s="23" t="s">
        <v>33</v>
      </c>
      <c r="C26" s="23" t="s">
        <v>32</v>
      </c>
      <c r="D26" s="48" t="s">
        <v>34</v>
      </c>
      <c r="E26" s="53">
        <v>965141086</v>
      </c>
      <c r="F26" s="23" t="str">
        <f t="shared" si="0"/>
        <v>0311BLZANACAV</v>
      </c>
      <c r="G26" s="48" t="s">
        <v>321</v>
      </c>
      <c r="H26" s="48" t="s">
        <v>1733</v>
      </c>
      <c r="I26" s="48" t="s">
        <v>2132</v>
      </c>
      <c r="J26" s="48" t="s">
        <v>383</v>
      </c>
      <c r="K26" s="23" t="str">
        <f t="shared" si="1"/>
        <v>BLANCO ZAMORA NAOMI CAROLINA</v>
      </c>
      <c r="L26" s="48" t="s">
        <v>4809</v>
      </c>
      <c r="M26" s="103" t="s">
        <v>56</v>
      </c>
      <c r="N26" s="32" t="s">
        <v>111</v>
      </c>
      <c r="O26" s="48" t="s">
        <v>142</v>
      </c>
      <c r="P26" s="359" t="s">
        <v>2133</v>
      </c>
      <c r="Q26" s="434">
        <v>37936</v>
      </c>
      <c r="R26" s="434" t="str">
        <f t="shared" si="2"/>
        <v>11</v>
      </c>
      <c r="S26" s="434" t="str">
        <f t="shared" si="3"/>
        <v>11</v>
      </c>
      <c r="T26" s="434" t="str">
        <f t="shared" si="4"/>
        <v>2003</v>
      </c>
      <c r="U26" s="23"/>
      <c r="V26" s="22" t="s">
        <v>47</v>
      </c>
      <c r="W26" s="23" t="s">
        <v>47</v>
      </c>
      <c r="X26" s="48" t="s">
        <v>2498</v>
      </c>
      <c r="Y26" s="23"/>
      <c r="Z26" s="59" t="s">
        <v>2503</v>
      </c>
      <c r="AA26" s="992">
        <v>45241</v>
      </c>
      <c r="AB26" s="440">
        <v>45262</v>
      </c>
      <c r="AC26" s="23">
        <v>4</v>
      </c>
      <c r="AD26" s="436">
        <v>4</v>
      </c>
      <c r="AE26" s="59" t="s">
        <v>6694</v>
      </c>
      <c r="AF26" s="1633" t="s">
        <v>5152</v>
      </c>
      <c r="AG26" s="59" t="s">
        <v>6700</v>
      </c>
      <c r="AH26" s="437">
        <v>45297</v>
      </c>
      <c r="AI26" s="437">
        <v>45360</v>
      </c>
      <c r="AJ26" s="59">
        <v>10</v>
      </c>
      <c r="AK26" s="1642">
        <v>3</v>
      </c>
      <c r="AL26" s="1631">
        <v>5</v>
      </c>
      <c r="AM26" s="23"/>
      <c r="AN26" s="59" t="s">
        <v>6696</v>
      </c>
      <c r="AO26" s="1001" t="s">
        <v>1805</v>
      </c>
      <c r="AP26" s="48"/>
      <c r="AQ26" s="23"/>
      <c r="AR26" s="23"/>
      <c r="AS26" s="23"/>
      <c r="AT26" s="23"/>
      <c r="AU26" s="446"/>
      <c r="AV26" s="1636"/>
      <c r="AW26" s="48" t="s">
        <v>5116</v>
      </c>
      <c r="AX26" s="48" t="s">
        <v>53</v>
      </c>
      <c r="AY26" s="438">
        <v>2</v>
      </c>
      <c r="AZ26" s="48" t="s">
        <v>1805</v>
      </c>
      <c r="BA26" s="439" t="s">
        <v>2056</v>
      </c>
      <c r="BB26" s="48"/>
    </row>
    <row r="27" spans="1:54" ht="21" hidden="1" customHeight="1">
      <c r="A27" s="1645">
        <v>31</v>
      </c>
      <c r="B27" s="23" t="s">
        <v>33</v>
      </c>
      <c r="C27" s="23" t="s">
        <v>32</v>
      </c>
      <c r="D27" s="48" t="s">
        <v>279</v>
      </c>
      <c r="E27" s="53">
        <v>946251392</v>
      </c>
      <c r="F27" s="23" t="str">
        <f t="shared" si="0"/>
        <v>004BODIINDEV</v>
      </c>
      <c r="G27" s="48" t="s">
        <v>2137</v>
      </c>
      <c r="H27" s="48" t="s">
        <v>541</v>
      </c>
      <c r="I27" s="48" t="s">
        <v>2138</v>
      </c>
      <c r="J27" s="48" t="s">
        <v>223</v>
      </c>
      <c r="K27" s="23" t="str">
        <f t="shared" si="1"/>
        <v>BOLIVAR DIAZ INDERLIANA DEL VALLE</v>
      </c>
      <c r="L27" s="48" t="s">
        <v>4809</v>
      </c>
      <c r="M27" s="103" t="s">
        <v>56</v>
      </c>
      <c r="N27" s="48" t="s">
        <v>42</v>
      </c>
      <c r="O27" s="48" t="s">
        <v>42</v>
      </c>
      <c r="P27" s="359" t="s">
        <v>2139</v>
      </c>
      <c r="Q27" s="434">
        <v>36626</v>
      </c>
      <c r="R27" s="434" t="str">
        <f t="shared" si="2"/>
        <v>10</v>
      </c>
      <c r="S27" s="434" t="str">
        <f t="shared" si="3"/>
        <v>4</v>
      </c>
      <c r="T27" s="434" t="str">
        <f t="shared" si="4"/>
        <v>2000</v>
      </c>
      <c r="U27" s="23"/>
      <c r="V27" s="22" t="s">
        <v>47</v>
      </c>
      <c r="W27" s="23" t="s">
        <v>47</v>
      </c>
      <c r="X27" s="48" t="s">
        <v>2495</v>
      </c>
      <c r="Y27" s="23"/>
      <c r="Z27" s="59" t="s">
        <v>2503</v>
      </c>
      <c r="AA27" s="992">
        <v>45241</v>
      </c>
      <c r="AB27" s="440">
        <v>45262</v>
      </c>
      <c r="AC27" s="23">
        <v>4</v>
      </c>
      <c r="AD27" s="436">
        <v>3</v>
      </c>
      <c r="AE27" s="59" t="s">
        <v>6694</v>
      </c>
      <c r="AF27" s="1633" t="s">
        <v>5152</v>
      </c>
      <c r="AG27" s="59" t="s">
        <v>6700</v>
      </c>
      <c r="AH27" s="437">
        <v>45297</v>
      </c>
      <c r="AI27" s="437">
        <v>45360</v>
      </c>
      <c r="AJ27" s="59">
        <v>10</v>
      </c>
      <c r="AK27" s="1642">
        <v>4</v>
      </c>
      <c r="AL27" s="1631">
        <v>7</v>
      </c>
      <c r="AM27" s="23"/>
      <c r="AN27" s="59" t="s">
        <v>6696</v>
      </c>
      <c r="AO27" s="1001" t="s">
        <v>47</v>
      </c>
      <c r="AP27" s="48">
        <v>2</v>
      </c>
      <c r="AQ27" s="23"/>
      <c r="AR27" s="23"/>
      <c r="AS27" s="23"/>
      <c r="AT27" s="23"/>
      <c r="AU27" s="446" t="s">
        <v>6701</v>
      </c>
      <c r="AV27" s="1636"/>
      <c r="AW27" s="48" t="s">
        <v>5118</v>
      </c>
      <c r="AX27" s="48" t="s">
        <v>5122</v>
      </c>
      <c r="AY27" s="438">
        <v>2</v>
      </c>
      <c r="AZ27" s="48" t="s">
        <v>1808</v>
      </c>
      <c r="BA27" s="439" t="s">
        <v>4925</v>
      </c>
      <c r="BB27" s="59" t="s">
        <v>4961</v>
      </c>
    </row>
    <row r="28" spans="1:54" ht="21" hidden="1" customHeight="1">
      <c r="A28" s="1645">
        <v>34</v>
      </c>
      <c r="B28" s="23" t="s">
        <v>5146</v>
      </c>
      <c r="C28" s="23" t="s">
        <v>126</v>
      </c>
      <c r="D28" s="48" t="s">
        <v>484</v>
      </c>
      <c r="E28" s="53">
        <v>906315952</v>
      </c>
      <c r="F28" s="23" t="str">
        <f t="shared" si="0"/>
        <v>026BRLEYAMIV</v>
      </c>
      <c r="G28" s="48" t="s">
        <v>370</v>
      </c>
      <c r="H28" s="48" t="s">
        <v>951</v>
      </c>
      <c r="I28" s="48" t="s">
        <v>1983</v>
      </c>
      <c r="J28" s="48" t="s">
        <v>1580</v>
      </c>
      <c r="K28" s="23" t="str">
        <f t="shared" si="1"/>
        <v>BRITO LEON YANNIELES MILAGRO</v>
      </c>
      <c r="L28" s="48" t="s">
        <v>4809</v>
      </c>
      <c r="M28" s="103" t="s">
        <v>56</v>
      </c>
      <c r="N28" s="48" t="s">
        <v>42</v>
      </c>
      <c r="O28" s="48" t="s">
        <v>42</v>
      </c>
      <c r="P28" s="354">
        <v>1861018</v>
      </c>
      <c r="Q28" s="434">
        <v>37418</v>
      </c>
      <c r="R28" s="434" t="str">
        <f t="shared" si="2"/>
        <v>11</v>
      </c>
      <c r="S28" s="434" t="str">
        <f t="shared" si="3"/>
        <v>6</v>
      </c>
      <c r="T28" s="434" t="str">
        <f t="shared" si="4"/>
        <v>2002</v>
      </c>
      <c r="U28" s="23"/>
      <c r="V28" s="22" t="s">
        <v>47</v>
      </c>
      <c r="W28" s="23" t="s">
        <v>47</v>
      </c>
      <c r="X28" s="48" t="s">
        <v>2493</v>
      </c>
      <c r="Y28" s="23"/>
      <c r="Z28" s="59" t="s">
        <v>2505</v>
      </c>
      <c r="AA28" s="992">
        <v>45241</v>
      </c>
      <c r="AB28" s="440">
        <v>45262</v>
      </c>
      <c r="AC28" s="23">
        <v>4</v>
      </c>
      <c r="AD28" s="436">
        <v>4</v>
      </c>
      <c r="AE28" s="59" t="s">
        <v>6694</v>
      </c>
      <c r="AF28" s="59" t="s">
        <v>4936</v>
      </c>
      <c r="AG28" s="59" t="s">
        <v>6697</v>
      </c>
      <c r="AH28" s="437">
        <v>45297</v>
      </c>
      <c r="AI28" s="437">
        <v>45360</v>
      </c>
      <c r="AJ28" s="59">
        <v>10</v>
      </c>
      <c r="AK28" s="1642">
        <v>4</v>
      </c>
      <c r="AL28" s="1631">
        <v>7</v>
      </c>
      <c r="AM28" s="23"/>
      <c r="AN28" s="59" t="s">
        <v>6696</v>
      </c>
      <c r="AO28" s="1001" t="s">
        <v>1805</v>
      </c>
      <c r="AP28" s="48"/>
      <c r="AQ28" s="23"/>
      <c r="AR28" s="23"/>
      <c r="AS28" s="23"/>
      <c r="AT28" s="23"/>
      <c r="AU28" s="446"/>
      <c r="AV28" s="59"/>
      <c r="AW28" s="59" t="s">
        <v>5116</v>
      </c>
      <c r="AX28" s="48" t="s">
        <v>5124</v>
      </c>
      <c r="AY28" s="438">
        <v>1</v>
      </c>
      <c r="AZ28" s="48" t="s">
        <v>1805</v>
      </c>
      <c r="BA28" s="439" t="s">
        <v>2056</v>
      </c>
      <c r="BB28" s="59" t="s">
        <v>4964</v>
      </c>
    </row>
    <row r="29" spans="1:54" ht="21" hidden="1" customHeight="1">
      <c r="A29" s="1645">
        <v>35</v>
      </c>
      <c r="B29" s="23" t="s">
        <v>33</v>
      </c>
      <c r="C29" s="23" t="s">
        <v>32</v>
      </c>
      <c r="D29" s="48" t="s">
        <v>106</v>
      </c>
      <c r="E29" s="53">
        <v>929612617</v>
      </c>
      <c r="F29" s="23" t="str">
        <f t="shared" si="0"/>
        <v>003BRRAYAFAV</v>
      </c>
      <c r="G29" s="48" t="s">
        <v>370</v>
      </c>
      <c r="H29" s="48" t="s">
        <v>218</v>
      </c>
      <c r="I29" s="48" t="s">
        <v>2141</v>
      </c>
      <c r="J29" s="48" t="s">
        <v>2142</v>
      </c>
      <c r="K29" s="23" t="str">
        <f t="shared" si="1"/>
        <v>BRITO RAMOS YAIJAR FARMADY</v>
      </c>
      <c r="L29" s="48" t="s">
        <v>4809</v>
      </c>
      <c r="M29" s="103" t="s">
        <v>56</v>
      </c>
      <c r="N29" s="48" t="s">
        <v>42</v>
      </c>
      <c r="O29" s="48" t="s">
        <v>42</v>
      </c>
      <c r="P29" s="359" t="s">
        <v>2143</v>
      </c>
      <c r="Q29" s="434">
        <v>36591</v>
      </c>
      <c r="R29" s="434" t="str">
        <f t="shared" si="2"/>
        <v>06</v>
      </c>
      <c r="S29" s="434" t="str">
        <f t="shared" si="3"/>
        <v>3</v>
      </c>
      <c r="T29" s="434" t="str">
        <f t="shared" si="4"/>
        <v>2000</v>
      </c>
      <c r="U29" s="23"/>
      <c r="V29" s="22" t="s">
        <v>47</v>
      </c>
      <c r="W29" s="23" t="s">
        <v>47</v>
      </c>
      <c r="X29" s="48" t="s">
        <v>1803</v>
      </c>
      <c r="Y29" s="23"/>
      <c r="Z29" s="59" t="s">
        <v>2499</v>
      </c>
      <c r="AA29" s="992">
        <v>45241</v>
      </c>
      <c r="AB29" s="440">
        <v>45262</v>
      </c>
      <c r="AC29" s="23">
        <v>4</v>
      </c>
      <c r="AD29" s="436">
        <v>4</v>
      </c>
      <c r="AE29" s="59" t="s">
        <v>6694</v>
      </c>
      <c r="AF29" s="59" t="s">
        <v>5147</v>
      </c>
      <c r="AG29" s="59" t="s">
        <v>6698</v>
      </c>
      <c r="AH29" s="437">
        <v>45297</v>
      </c>
      <c r="AI29" s="437">
        <v>45381</v>
      </c>
      <c r="AJ29" s="59">
        <v>13</v>
      </c>
      <c r="AK29" s="1642">
        <v>4</v>
      </c>
      <c r="AL29" s="1631">
        <v>7</v>
      </c>
      <c r="AM29" s="23"/>
      <c r="AN29" s="59" t="s">
        <v>6696</v>
      </c>
      <c r="AO29" s="1001" t="s">
        <v>47</v>
      </c>
      <c r="AP29" s="48">
        <v>2</v>
      </c>
      <c r="AQ29" s="23"/>
      <c r="AR29" s="23"/>
      <c r="AS29" s="23"/>
      <c r="AT29" s="23"/>
      <c r="AU29" s="446" t="s">
        <v>6701</v>
      </c>
      <c r="AV29" s="59"/>
      <c r="AW29" s="59" t="s">
        <v>5116</v>
      </c>
      <c r="AX29" s="48" t="s">
        <v>53</v>
      </c>
      <c r="AY29" s="438">
        <v>2</v>
      </c>
      <c r="AZ29" s="48" t="s">
        <v>1808</v>
      </c>
      <c r="BA29" s="439" t="s">
        <v>2056</v>
      </c>
      <c r="BB29" s="59"/>
    </row>
    <row r="30" spans="1:54" ht="21" hidden="1" customHeight="1">
      <c r="A30" s="1645">
        <v>36</v>
      </c>
      <c r="B30" s="23" t="s">
        <v>33</v>
      </c>
      <c r="C30" s="23" t="s">
        <v>32</v>
      </c>
      <c r="D30" s="48" t="s">
        <v>279</v>
      </c>
      <c r="E30" s="53">
        <v>924241443</v>
      </c>
      <c r="F30" s="23" t="str">
        <f t="shared" si="0"/>
        <v>007CARAGEMIV</v>
      </c>
      <c r="G30" s="48" t="s">
        <v>385</v>
      </c>
      <c r="H30" s="48" t="s">
        <v>1380</v>
      </c>
      <c r="I30" s="48" t="s">
        <v>440</v>
      </c>
      <c r="J30" s="48" t="s">
        <v>2020</v>
      </c>
      <c r="K30" s="23" t="str">
        <f t="shared" si="1"/>
        <v>CARDENAS RANGEL GENESIS MIRLEY</v>
      </c>
      <c r="L30" s="48" t="s">
        <v>4809</v>
      </c>
      <c r="M30" s="103" t="s">
        <v>56</v>
      </c>
      <c r="N30" s="32" t="s">
        <v>111</v>
      </c>
      <c r="O30" s="48" t="s">
        <v>142</v>
      </c>
      <c r="P30" s="359" t="s">
        <v>2021</v>
      </c>
      <c r="Q30" s="434">
        <v>36722</v>
      </c>
      <c r="R30" s="434" t="str">
        <f t="shared" si="2"/>
        <v>15</v>
      </c>
      <c r="S30" s="434" t="str">
        <f t="shared" si="3"/>
        <v>7</v>
      </c>
      <c r="T30" s="434" t="str">
        <f t="shared" si="4"/>
        <v>2000</v>
      </c>
      <c r="U30" s="23"/>
      <c r="V30" s="22" t="s">
        <v>47</v>
      </c>
      <c r="W30" s="23" t="s">
        <v>47</v>
      </c>
      <c r="X30" s="48" t="s">
        <v>2498</v>
      </c>
      <c r="Y30" s="23"/>
      <c r="Z30" s="59" t="s">
        <v>2501</v>
      </c>
      <c r="AA30" s="992">
        <v>45241</v>
      </c>
      <c r="AB30" s="440">
        <v>45262</v>
      </c>
      <c r="AC30" s="23">
        <v>4</v>
      </c>
      <c r="AD30" s="436">
        <v>4</v>
      </c>
      <c r="AE30" s="59" t="s">
        <v>6694</v>
      </c>
      <c r="AF30" s="998" t="s">
        <v>4932</v>
      </c>
      <c r="AG30" s="59" t="s">
        <v>6697</v>
      </c>
      <c r="AH30" s="437">
        <v>45297</v>
      </c>
      <c r="AI30" s="437">
        <v>45360</v>
      </c>
      <c r="AJ30" s="59">
        <v>10</v>
      </c>
      <c r="AK30" s="1642">
        <v>4</v>
      </c>
      <c r="AL30" s="1631">
        <v>7</v>
      </c>
      <c r="AM30" s="23"/>
      <c r="AN30" s="59" t="s">
        <v>6696</v>
      </c>
      <c r="AO30" s="1001" t="s">
        <v>47</v>
      </c>
      <c r="AP30" s="48">
        <v>1</v>
      </c>
      <c r="AQ30" s="23"/>
      <c r="AR30" s="23"/>
      <c r="AS30" s="23"/>
      <c r="AT30" s="23"/>
      <c r="AU30" s="446" t="s">
        <v>6701</v>
      </c>
      <c r="AV30" s="59"/>
      <c r="AW30" s="59"/>
      <c r="AX30" s="48" t="s">
        <v>53</v>
      </c>
      <c r="AY30" s="438">
        <v>1</v>
      </c>
      <c r="AZ30" s="48" t="s">
        <v>1805</v>
      </c>
      <c r="BA30" s="439" t="s">
        <v>4926</v>
      </c>
      <c r="BB30" s="48"/>
    </row>
    <row r="31" spans="1:54" ht="21" customHeight="1">
      <c r="A31" s="1645">
        <v>37</v>
      </c>
      <c r="B31" s="23" t="s">
        <v>33</v>
      </c>
      <c r="C31" s="23" t="s">
        <v>32</v>
      </c>
      <c r="D31" s="48" t="s">
        <v>279</v>
      </c>
      <c r="E31" s="58">
        <v>973561201</v>
      </c>
      <c r="F31" s="23" t="str">
        <f t="shared" si="0"/>
        <v>016CARALINEV</v>
      </c>
      <c r="G31" s="59" t="s">
        <v>388</v>
      </c>
      <c r="H31" s="59" t="s">
        <v>1380</v>
      </c>
      <c r="I31" s="59" t="s">
        <v>2022</v>
      </c>
      <c r="J31" s="59" t="s">
        <v>2023</v>
      </c>
      <c r="K31" s="23" t="str">
        <f t="shared" si="1"/>
        <v>CARDENAS  RANGEL LIKHY NEISMAR</v>
      </c>
      <c r="L31" s="48" t="s">
        <v>4809</v>
      </c>
      <c r="M31" s="103" t="s">
        <v>56</v>
      </c>
      <c r="N31" s="32" t="s">
        <v>57</v>
      </c>
      <c r="O31" s="48" t="s">
        <v>1096</v>
      </c>
      <c r="P31" s="56">
        <v>30092837</v>
      </c>
      <c r="Q31" s="446">
        <v>37048</v>
      </c>
      <c r="R31" s="434" t="str">
        <f t="shared" si="2"/>
        <v>06</v>
      </c>
      <c r="S31" s="434" t="str">
        <f t="shared" si="3"/>
        <v>6</v>
      </c>
      <c r="T31" s="434" t="str">
        <f t="shared" si="4"/>
        <v>2001</v>
      </c>
      <c r="U31" s="23"/>
      <c r="V31" s="22" t="s">
        <v>47</v>
      </c>
      <c r="W31" s="23" t="s">
        <v>47</v>
      </c>
      <c r="X31" s="48" t="s">
        <v>2498</v>
      </c>
      <c r="Y31" s="23"/>
      <c r="Z31" s="59" t="s">
        <v>2501</v>
      </c>
      <c r="AA31" s="992">
        <v>45241</v>
      </c>
      <c r="AB31" s="440">
        <v>45262</v>
      </c>
      <c r="AC31" s="23">
        <v>4</v>
      </c>
      <c r="AD31" s="436">
        <v>4</v>
      </c>
      <c r="AE31" s="59" t="s">
        <v>6694</v>
      </c>
      <c r="AF31" s="59" t="s">
        <v>5147</v>
      </c>
      <c r="AG31" s="59" t="s">
        <v>6698</v>
      </c>
      <c r="AH31" s="437">
        <v>45297</v>
      </c>
      <c r="AI31" s="437">
        <v>45381</v>
      </c>
      <c r="AJ31" s="59">
        <v>13</v>
      </c>
      <c r="AK31" s="1642">
        <v>2</v>
      </c>
      <c r="AL31" s="1631">
        <v>2</v>
      </c>
      <c r="AM31" s="23"/>
      <c r="AN31" s="197" t="s">
        <v>6826</v>
      </c>
      <c r="AO31" s="1001" t="s">
        <v>1805</v>
      </c>
      <c r="AP31" s="48"/>
      <c r="AQ31" s="23"/>
      <c r="AR31" s="23"/>
      <c r="AS31" s="23"/>
      <c r="AT31" s="23"/>
      <c r="AU31" s="446"/>
      <c r="AV31" s="1632" t="s">
        <v>4939</v>
      </c>
      <c r="AW31" s="59" t="s">
        <v>5116</v>
      </c>
      <c r="AX31" s="59" t="s">
        <v>5125</v>
      </c>
      <c r="AY31" s="59">
        <v>1</v>
      </c>
      <c r="AZ31" s="59" t="s">
        <v>1805</v>
      </c>
      <c r="BA31" s="59" t="s">
        <v>4924</v>
      </c>
      <c r="BB31" s="48" t="s">
        <v>4966</v>
      </c>
    </row>
    <row r="32" spans="1:54" ht="21" hidden="1" customHeight="1">
      <c r="A32" s="1645">
        <v>38</v>
      </c>
      <c r="B32" s="23" t="s">
        <v>33</v>
      </c>
      <c r="C32" s="23" t="s">
        <v>32</v>
      </c>
      <c r="D32" s="48" t="s">
        <v>68</v>
      </c>
      <c r="E32" s="53">
        <v>922003763</v>
      </c>
      <c r="F32" s="23" t="str">
        <f t="shared" si="0"/>
        <v>033CALOJUDAV</v>
      </c>
      <c r="G32" s="48" t="s">
        <v>2144</v>
      </c>
      <c r="H32" s="48" t="s">
        <v>108</v>
      </c>
      <c r="I32" s="48" t="s">
        <v>2145</v>
      </c>
      <c r="J32" s="48" t="s">
        <v>2146</v>
      </c>
      <c r="K32" s="23" t="str">
        <f t="shared" si="1"/>
        <v>CARRASQUEL  LOPEZ JULIANNIS DAYERLIN</v>
      </c>
      <c r="L32" s="48" t="s">
        <v>4809</v>
      </c>
      <c r="M32" s="103" t="s">
        <v>56</v>
      </c>
      <c r="N32" s="32" t="s">
        <v>57</v>
      </c>
      <c r="O32" s="48" t="s">
        <v>1096</v>
      </c>
      <c r="P32" s="354">
        <v>29908754</v>
      </c>
      <c r="Q32" s="434">
        <v>37700</v>
      </c>
      <c r="R32" s="434" t="str">
        <f t="shared" si="2"/>
        <v>20</v>
      </c>
      <c r="S32" s="434" t="str">
        <f t="shared" si="3"/>
        <v>3</v>
      </c>
      <c r="T32" s="434" t="str">
        <f t="shared" si="4"/>
        <v>2003</v>
      </c>
      <c r="U32" s="23"/>
      <c r="V32" s="22" t="s">
        <v>47</v>
      </c>
      <c r="W32" s="23" t="s">
        <v>47</v>
      </c>
      <c r="X32" s="48" t="s">
        <v>2493</v>
      </c>
      <c r="Y32" s="23"/>
      <c r="Z32" s="59" t="s">
        <v>2499</v>
      </c>
      <c r="AA32" s="992">
        <v>45241</v>
      </c>
      <c r="AB32" s="440">
        <v>45262</v>
      </c>
      <c r="AC32" s="23">
        <v>4</v>
      </c>
      <c r="AD32" s="436">
        <v>4</v>
      </c>
      <c r="AE32" s="59" t="s">
        <v>6694</v>
      </c>
      <c r="AF32" s="998" t="s">
        <v>4932</v>
      </c>
      <c r="AG32" s="59" t="s">
        <v>6697</v>
      </c>
      <c r="AH32" s="437">
        <v>45297</v>
      </c>
      <c r="AI32" s="437">
        <v>45360</v>
      </c>
      <c r="AJ32" s="59">
        <v>10</v>
      </c>
      <c r="AK32" s="1642">
        <v>4</v>
      </c>
      <c r="AL32" s="1631">
        <v>8</v>
      </c>
      <c r="AM32" s="23"/>
      <c r="AN32" s="59" t="s">
        <v>6696</v>
      </c>
      <c r="AO32" s="1001" t="s">
        <v>47</v>
      </c>
      <c r="AP32" s="48">
        <v>1</v>
      </c>
      <c r="AQ32" s="23"/>
      <c r="AR32" s="23"/>
      <c r="AS32" s="23"/>
      <c r="AT32" s="23"/>
      <c r="AU32" s="446" t="s">
        <v>6701</v>
      </c>
      <c r="AV32" s="59"/>
      <c r="AW32" s="59" t="s">
        <v>5116</v>
      </c>
      <c r="AX32" s="48" t="s">
        <v>5117</v>
      </c>
      <c r="AY32" s="438">
        <v>1</v>
      </c>
      <c r="AZ32" s="48" t="s">
        <v>1805</v>
      </c>
      <c r="BA32" s="439" t="s">
        <v>4926</v>
      </c>
      <c r="BB32" s="59"/>
    </row>
    <row r="33" spans="1:54" ht="21" hidden="1" customHeight="1">
      <c r="A33" s="1645">
        <v>39</v>
      </c>
      <c r="B33" s="23" t="s">
        <v>33</v>
      </c>
      <c r="C33" s="23" t="s">
        <v>32</v>
      </c>
      <c r="D33" s="48" t="s">
        <v>106</v>
      </c>
      <c r="E33" s="53">
        <v>949490962</v>
      </c>
      <c r="F33" s="23" t="str">
        <f t="shared" si="0"/>
        <v>059CAORCRALV</v>
      </c>
      <c r="G33" s="48" t="s">
        <v>2147</v>
      </c>
      <c r="H33" s="48" t="s">
        <v>530</v>
      </c>
      <c r="I33" s="48" t="s">
        <v>2148</v>
      </c>
      <c r="J33" s="48" t="s">
        <v>366</v>
      </c>
      <c r="K33" s="23" t="str">
        <f t="shared" si="1"/>
        <v>CARVALLO  ORTEGA CRISTIAN   ALEXANDER</v>
      </c>
      <c r="L33" s="59" t="s">
        <v>4808</v>
      </c>
      <c r="M33" s="103" t="s">
        <v>56</v>
      </c>
      <c r="N33" s="48" t="s">
        <v>42</v>
      </c>
      <c r="O33" s="48" t="s">
        <v>42</v>
      </c>
      <c r="P33" s="359" t="s">
        <v>2149</v>
      </c>
      <c r="Q33" s="434">
        <v>38611</v>
      </c>
      <c r="R33" s="434" t="str">
        <f t="shared" si="2"/>
        <v>16</v>
      </c>
      <c r="S33" s="434" t="str">
        <f t="shared" si="3"/>
        <v>9</v>
      </c>
      <c r="T33" s="434" t="str">
        <f t="shared" si="4"/>
        <v>2005</v>
      </c>
      <c r="U33" s="23"/>
      <c r="V33" s="22" t="s">
        <v>47</v>
      </c>
      <c r="W33" s="23" t="s">
        <v>47</v>
      </c>
      <c r="X33" s="48" t="s">
        <v>2498</v>
      </c>
      <c r="Y33" s="23"/>
      <c r="Z33" s="59" t="s">
        <v>2499</v>
      </c>
      <c r="AA33" s="992">
        <v>45241</v>
      </c>
      <c r="AB33" s="440">
        <v>45262</v>
      </c>
      <c r="AC33" s="23">
        <v>4</v>
      </c>
      <c r="AD33" s="436">
        <v>3</v>
      </c>
      <c r="AE33" s="59" t="s">
        <v>6694</v>
      </c>
      <c r="AF33" s="59" t="s">
        <v>4935</v>
      </c>
      <c r="AG33" s="59" t="s">
        <v>6699</v>
      </c>
      <c r="AH33" s="437">
        <v>45297</v>
      </c>
      <c r="AI33" s="437">
        <v>45360</v>
      </c>
      <c r="AJ33" s="59">
        <v>10</v>
      </c>
      <c r="AK33" s="1642">
        <v>4</v>
      </c>
      <c r="AL33" s="23">
        <v>8</v>
      </c>
      <c r="AM33" s="23"/>
      <c r="AN33" s="18" t="s">
        <v>6696</v>
      </c>
      <c r="AO33" s="1001" t="s">
        <v>1805</v>
      </c>
      <c r="AP33" s="48"/>
      <c r="AQ33" s="23"/>
      <c r="AR33" s="23"/>
      <c r="AS33" s="23"/>
      <c r="AT33" s="23"/>
      <c r="AU33" s="446"/>
      <c r="AV33" s="59"/>
      <c r="AW33" s="59" t="s">
        <v>5116</v>
      </c>
      <c r="AX33" s="48" t="s">
        <v>53</v>
      </c>
      <c r="AY33" s="438">
        <v>4</v>
      </c>
      <c r="AZ33" s="48" t="s">
        <v>1805</v>
      </c>
      <c r="BA33" s="439" t="s">
        <v>4924</v>
      </c>
      <c r="BB33" s="59" t="s">
        <v>4967</v>
      </c>
    </row>
    <row r="34" spans="1:54" ht="21" hidden="1" customHeight="1">
      <c r="A34" s="1645">
        <v>41</v>
      </c>
      <c r="B34" s="23" t="s">
        <v>33</v>
      </c>
      <c r="C34" s="23" t="s">
        <v>32</v>
      </c>
      <c r="D34" s="48" t="s">
        <v>34</v>
      </c>
      <c r="E34" s="53">
        <v>912759563</v>
      </c>
      <c r="F34" s="23" t="str">
        <f t="shared" si="0"/>
        <v>993CARISTDAV</v>
      </c>
      <c r="G34" s="48" t="s">
        <v>707</v>
      </c>
      <c r="H34" s="48" t="s">
        <v>793</v>
      </c>
      <c r="I34" s="48" t="s">
        <v>1872</v>
      </c>
      <c r="J34" s="48" t="s">
        <v>246</v>
      </c>
      <c r="K34" s="23" t="str">
        <f t="shared" si="1"/>
        <v>CASTELLANOS RIVAS STEFANNY DANIELA</v>
      </c>
      <c r="L34" s="48" t="s">
        <v>4809</v>
      </c>
      <c r="M34" s="103" t="s">
        <v>56</v>
      </c>
      <c r="N34" s="32" t="s">
        <v>111</v>
      </c>
      <c r="O34" s="48" t="s">
        <v>142</v>
      </c>
      <c r="P34" s="359" t="s">
        <v>1873</v>
      </c>
      <c r="Q34" s="434">
        <v>36236</v>
      </c>
      <c r="R34" s="434" t="str">
        <f t="shared" si="2"/>
        <v>17</v>
      </c>
      <c r="S34" s="434" t="str">
        <f t="shared" si="3"/>
        <v>3</v>
      </c>
      <c r="T34" s="434" t="str">
        <f t="shared" si="4"/>
        <v>1999</v>
      </c>
      <c r="U34" s="23"/>
      <c r="V34" s="22" t="s">
        <v>47</v>
      </c>
      <c r="W34" s="23" t="s">
        <v>47</v>
      </c>
      <c r="X34" s="48" t="s">
        <v>2509</v>
      </c>
      <c r="Y34" s="23"/>
      <c r="Z34" s="59" t="s">
        <v>2503</v>
      </c>
      <c r="AA34" s="992">
        <v>45241</v>
      </c>
      <c r="AB34" s="440">
        <v>45262</v>
      </c>
      <c r="AC34" s="23">
        <v>4</v>
      </c>
      <c r="AD34" s="436">
        <v>4</v>
      </c>
      <c r="AE34" s="59" t="s">
        <v>6694</v>
      </c>
      <c r="AF34" s="1633" t="s">
        <v>5152</v>
      </c>
      <c r="AG34" s="59" t="s">
        <v>6700</v>
      </c>
      <c r="AH34" s="437">
        <v>45297</v>
      </c>
      <c r="AI34" s="437">
        <v>45360</v>
      </c>
      <c r="AJ34" s="59">
        <v>10</v>
      </c>
      <c r="AK34" s="1642">
        <v>4</v>
      </c>
      <c r="AL34" s="1631">
        <v>7</v>
      </c>
      <c r="AM34" s="23"/>
      <c r="AN34" s="59" t="s">
        <v>6696</v>
      </c>
      <c r="AO34" s="1001" t="s">
        <v>47</v>
      </c>
      <c r="AP34" s="48">
        <v>1</v>
      </c>
      <c r="AQ34" s="23"/>
      <c r="AR34" s="23"/>
      <c r="AS34" s="23"/>
      <c r="AT34" s="23"/>
      <c r="AU34" s="446" t="s">
        <v>6701</v>
      </c>
      <c r="AV34" s="1636"/>
      <c r="AW34" s="59" t="s">
        <v>5118</v>
      </c>
      <c r="AX34" s="48" t="s">
        <v>53</v>
      </c>
      <c r="AY34" s="438">
        <v>1</v>
      </c>
      <c r="AZ34" s="48" t="s">
        <v>1808</v>
      </c>
      <c r="BA34" s="439" t="s">
        <v>4925</v>
      </c>
      <c r="BB34" s="48" t="s">
        <v>4969</v>
      </c>
    </row>
    <row r="35" spans="1:54" ht="21" hidden="1" customHeight="1">
      <c r="A35" s="1645">
        <v>42</v>
      </c>
      <c r="B35" s="23" t="s">
        <v>5146</v>
      </c>
      <c r="C35" s="23" t="s">
        <v>126</v>
      </c>
      <c r="D35" s="48" t="s">
        <v>126</v>
      </c>
      <c r="E35" s="57">
        <v>925861746</v>
      </c>
      <c r="F35" s="23" t="str">
        <f t="shared" si="0"/>
        <v>0011CACAMAGAV</v>
      </c>
      <c r="G35" s="57" t="s">
        <v>424</v>
      </c>
      <c r="H35" s="57" t="s">
        <v>424</v>
      </c>
      <c r="I35" s="57" t="s">
        <v>1964</v>
      </c>
      <c r="J35" s="57" t="s">
        <v>1053</v>
      </c>
      <c r="K35" s="23" t="str">
        <f t="shared" si="1"/>
        <v>CASTILLO CASTILLO MARLON GABRIEL</v>
      </c>
      <c r="L35" s="59" t="s">
        <v>4808</v>
      </c>
      <c r="M35" s="103" t="s">
        <v>56</v>
      </c>
      <c r="N35" s="48" t="s">
        <v>42</v>
      </c>
      <c r="O35" s="48" t="s">
        <v>42</v>
      </c>
      <c r="P35" s="360">
        <v>1019582</v>
      </c>
      <c r="Q35" s="443">
        <v>36849</v>
      </c>
      <c r="R35" s="434" t="str">
        <f t="shared" si="2"/>
        <v>19</v>
      </c>
      <c r="S35" s="434" t="str">
        <f t="shared" si="3"/>
        <v>11</v>
      </c>
      <c r="T35" s="434" t="str">
        <f t="shared" si="4"/>
        <v>2000</v>
      </c>
      <c r="U35" s="23"/>
      <c r="V35" s="22" t="s">
        <v>47</v>
      </c>
      <c r="W35" s="23" t="s">
        <v>47</v>
      </c>
      <c r="X35" s="57" t="s">
        <v>2498</v>
      </c>
      <c r="Y35" s="23"/>
      <c r="Z35" s="59" t="s">
        <v>2505</v>
      </c>
      <c r="AA35" s="992">
        <v>45241</v>
      </c>
      <c r="AB35" s="440">
        <v>45262</v>
      </c>
      <c r="AC35" s="23">
        <v>4</v>
      </c>
      <c r="AD35" s="436">
        <v>4</v>
      </c>
      <c r="AE35" s="59" t="s">
        <v>6694</v>
      </c>
      <c r="AF35" s="59" t="s">
        <v>5149</v>
      </c>
      <c r="AG35" s="59" t="s">
        <v>6698</v>
      </c>
      <c r="AH35" s="437">
        <v>45297</v>
      </c>
      <c r="AI35" s="437">
        <v>45360</v>
      </c>
      <c r="AJ35" s="59">
        <v>10</v>
      </c>
      <c r="AK35" s="1642">
        <v>4</v>
      </c>
      <c r="AL35" s="1640">
        <v>8</v>
      </c>
      <c r="AM35" s="23"/>
      <c r="AN35" s="59" t="s">
        <v>6696</v>
      </c>
      <c r="AO35" s="1001" t="s">
        <v>1805</v>
      </c>
      <c r="AP35" s="48"/>
      <c r="AQ35" s="23"/>
      <c r="AR35" s="23"/>
      <c r="AS35" s="23"/>
      <c r="AT35" s="23"/>
      <c r="AU35" s="446"/>
      <c r="AV35" s="59"/>
      <c r="AW35" s="57" t="s">
        <v>5123</v>
      </c>
      <c r="AX35" s="57" t="s">
        <v>53</v>
      </c>
      <c r="AY35" s="442">
        <v>0</v>
      </c>
      <c r="AZ35" s="57" t="s">
        <v>1805</v>
      </c>
      <c r="BA35" s="59" t="s">
        <v>4924</v>
      </c>
      <c r="BB35" s="48"/>
    </row>
    <row r="36" spans="1:54" ht="21" hidden="1" customHeight="1">
      <c r="A36" s="1645">
        <v>44</v>
      </c>
      <c r="B36" s="23" t="s">
        <v>5146</v>
      </c>
      <c r="C36" s="23" t="s">
        <v>126</v>
      </c>
      <c r="D36" s="48" t="s">
        <v>126</v>
      </c>
      <c r="E36" s="53" t="s">
        <v>2154</v>
      </c>
      <c r="F36" s="23" t="str">
        <f t="shared" si="0"/>
        <v>0210CALOJADEV</v>
      </c>
      <c r="G36" s="48" t="s">
        <v>2155</v>
      </c>
      <c r="H36" s="48" t="s">
        <v>108</v>
      </c>
      <c r="I36" s="48" t="s">
        <v>2156</v>
      </c>
      <c r="J36" s="48" t="s">
        <v>223</v>
      </c>
      <c r="K36" s="23" t="str">
        <f t="shared" si="1"/>
        <v>CASU LOPEZ JAVIANNY DEL VALLE</v>
      </c>
      <c r="L36" s="48" t="s">
        <v>4809</v>
      </c>
      <c r="M36" s="103" t="s">
        <v>56</v>
      </c>
      <c r="N36" s="48" t="s">
        <v>42</v>
      </c>
      <c r="O36" s="48" t="s">
        <v>42</v>
      </c>
      <c r="P36" s="354">
        <v>1868664</v>
      </c>
      <c r="Q36" s="434">
        <v>37546</v>
      </c>
      <c r="R36" s="434" t="str">
        <f t="shared" si="2"/>
        <v>17</v>
      </c>
      <c r="S36" s="434" t="str">
        <f t="shared" si="3"/>
        <v>10</v>
      </c>
      <c r="T36" s="434" t="str">
        <f t="shared" si="4"/>
        <v>2002</v>
      </c>
      <c r="U36" s="23"/>
      <c r="V36" s="22" t="s">
        <v>47</v>
      </c>
      <c r="W36" s="23" t="s">
        <v>47</v>
      </c>
      <c r="X36" s="48" t="s">
        <v>2493</v>
      </c>
      <c r="Y36" s="23"/>
      <c r="Z36" s="59" t="s">
        <v>2500</v>
      </c>
      <c r="AA36" s="992">
        <v>45241</v>
      </c>
      <c r="AB36" s="440">
        <v>45262</v>
      </c>
      <c r="AC36" s="23">
        <v>4</v>
      </c>
      <c r="AD36" s="436">
        <v>4</v>
      </c>
      <c r="AE36" s="59" t="s">
        <v>6694</v>
      </c>
      <c r="AF36" s="59" t="s">
        <v>4934</v>
      </c>
      <c r="AG36" s="59" t="s">
        <v>6697</v>
      </c>
      <c r="AH36" s="437">
        <v>45297</v>
      </c>
      <c r="AI36" s="437">
        <v>45360</v>
      </c>
      <c r="AJ36" s="59">
        <v>10</v>
      </c>
      <c r="AK36" s="1642">
        <v>4</v>
      </c>
      <c r="AL36" s="1631">
        <v>8</v>
      </c>
      <c r="AM36" s="23"/>
      <c r="AN36" s="59" t="s">
        <v>6696</v>
      </c>
      <c r="AO36" s="1001" t="s">
        <v>1805</v>
      </c>
      <c r="AP36" s="48"/>
      <c r="AQ36" s="23"/>
      <c r="AR36" s="23"/>
      <c r="AS36" s="23"/>
      <c r="AT36" s="23"/>
      <c r="AU36" s="446"/>
      <c r="AV36" s="59"/>
      <c r="AW36" s="59" t="s">
        <v>5126</v>
      </c>
      <c r="AX36" s="48" t="s">
        <v>53</v>
      </c>
      <c r="AY36" s="438">
        <v>0</v>
      </c>
      <c r="AZ36" s="48" t="s">
        <v>1805</v>
      </c>
      <c r="BA36" s="439" t="s">
        <v>4925</v>
      </c>
      <c r="BB36" s="48" t="s">
        <v>4972</v>
      </c>
    </row>
    <row r="37" spans="1:54" ht="21" hidden="1" customHeight="1">
      <c r="A37" s="1645">
        <v>47</v>
      </c>
      <c r="B37" s="23" t="s">
        <v>33</v>
      </c>
      <c r="C37" s="23" t="s">
        <v>32</v>
      </c>
      <c r="D37" s="48" t="s">
        <v>91</v>
      </c>
      <c r="E37" s="53">
        <v>931786283</v>
      </c>
      <c r="F37" s="23" t="str">
        <f t="shared" si="0"/>
        <v>995COARDIYAV</v>
      </c>
      <c r="G37" s="48" t="s">
        <v>467</v>
      </c>
      <c r="H37" s="48" t="s">
        <v>194</v>
      </c>
      <c r="I37" s="48" t="s">
        <v>190</v>
      </c>
      <c r="J37" s="48" t="s">
        <v>468</v>
      </c>
      <c r="K37" s="23" t="str">
        <f t="shared" si="1"/>
        <v>COLINA ARENAS DIANA YARAIDIT DE JESUS</v>
      </c>
      <c r="L37" s="48" t="s">
        <v>4809</v>
      </c>
      <c r="M37" s="103" t="s">
        <v>56</v>
      </c>
      <c r="N37" s="48" t="s">
        <v>42</v>
      </c>
      <c r="O37" s="48" t="s">
        <v>42</v>
      </c>
      <c r="P37" s="359" t="s">
        <v>469</v>
      </c>
      <c r="Q37" s="434">
        <v>36282</v>
      </c>
      <c r="R37" s="434" t="str">
        <f t="shared" si="2"/>
        <v>02</v>
      </c>
      <c r="S37" s="434" t="str">
        <f t="shared" si="3"/>
        <v>5</v>
      </c>
      <c r="T37" s="434" t="str">
        <f t="shared" si="4"/>
        <v>1999</v>
      </c>
      <c r="U37" s="23"/>
      <c r="V37" s="22" t="s">
        <v>47</v>
      </c>
      <c r="W37" s="23" t="s">
        <v>47</v>
      </c>
      <c r="X37" s="48" t="s">
        <v>2498</v>
      </c>
      <c r="Y37" s="23"/>
      <c r="Z37" s="59" t="s">
        <v>2501</v>
      </c>
      <c r="AA37" s="992">
        <v>45241</v>
      </c>
      <c r="AB37" s="440">
        <v>45262</v>
      </c>
      <c r="AC37" s="23">
        <v>4</v>
      </c>
      <c r="AD37" s="436">
        <v>4</v>
      </c>
      <c r="AE37" s="59" t="s">
        <v>6694</v>
      </c>
      <c r="AF37" s="59" t="s">
        <v>4935</v>
      </c>
      <c r="AG37" s="59" t="s">
        <v>6699</v>
      </c>
      <c r="AH37" s="437">
        <v>45297</v>
      </c>
      <c r="AI37" s="437">
        <v>45360</v>
      </c>
      <c r="AJ37" s="59">
        <v>10</v>
      </c>
      <c r="AK37" s="1642">
        <v>4</v>
      </c>
      <c r="AL37" s="23">
        <v>8</v>
      </c>
      <c r="AM37" s="23"/>
      <c r="AN37" s="18" t="s">
        <v>6696</v>
      </c>
      <c r="AO37" s="1001" t="s">
        <v>47</v>
      </c>
      <c r="AP37" s="48">
        <v>2</v>
      </c>
      <c r="AQ37" s="23"/>
      <c r="AR37" s="23"/>
      <c r="AS37" s="23"/>
      <c r="AT37" s="23"/>
      <c r="AU37" s="446" t="s">
        <v>6701</v>
      </c>
      <c r="AV37" s="59"/>
      <c r="AW37" s="59"/>
      <c r="AX37" s="48" t="s">
        <v>5125</v>
      </c>
      <c r="AY37" s="438">
        <v>2</v>
      </c>
      <c r="AZ37" s="48" t="s">
        <v>1808</v>
      </c>
      <c r="BA37" s="439" t="s">
        <v>4923</v>
      </c>
      <c r="BB37" s="59" t="s">
        <v>4976</v>
      </c>
    </row>
    <row r="38" spans="1:54" ht="21" hidden="1" customHeight="1">
      <c r="A38" s="1645">
        <v>48</v>
      </c>
      <c r="B38" s="23" t="s">
        <v>33</v>
      </c>
      <c r="C38" s="23" t="s">
        <v>33</v>
      </c>
      <c r="D38" s="48" t="s">
        <v>496</v>
      </c>
      <c r="E38" s="53" t="s">
        <v>2161</v>
      </c>
      <c r="F38" s="23" t="str">
        <f t="shared" si="0"/>
        <v>0112COPASUANV</v>
      </c>
      <c r="G38" s="48" t="s">
        <v>467</v>
      </c>
      <c r="H38" s="48" t="s">
        <v>1294</v>
      </c>
      <c r="I38" s="48" t="s">
        <v>2162</v>
      </c>
      <c r="J38" s="48" t="s">
        <v>177</v>
      </c>
      <c r="K38" s="23" t="str">
        <f t="shared" si="1"/>
        <v>COLINA PALACIOS SUGEIDY ANDREINA</v>
      </c>
      <c r="L38" s="48" t="s">
        <v>4809</v>
      </c>
      <c r="M38" s="103" t="s">
        <v>56</v>
      </c>
      <c r="N38" s="32" t="s">
        <v>57</v>
      </c>
      <c r="O38" s="48" t="s">
        <v>1096</v>
      </c>
      <c r="P38" s="354">
        <v>29956535</v>
      </c>
      <c r="Q38" s="434">
        <v>37252</v>
      </c>
      <c r="R38" s="434" t="str">
        <f t="shared" si="2"/>
        <v>27</v>
      </c>
      <c r="S38" s="434" t="str">
        <f t="shared" si="3"/>
        <v>12</v>
      </c>
      <c r="T38" s="434" t="str">
        <f t="shared" si="4"/>
        <v>2001</v>
      </c>
      <c r="U38" s="23"/>
      <c r="V38" s="22" t="s">
        <v>47</v>
      </c>
      <c r="W38" s="23" t="s">
        <v>47</v>
      </c>
      <c r="X38" s="48" t="s">
        <v>1806</v>
      </c>
      <c r="Y38" s="23"/>
      <c r="Z38" s="59" t="s">
        <v>2499</v>
      </c>
      <c r="AA38" s="992">
        <v>45241</v>
      </c>
      <c r="AB38" s="440">
        <v>45262</v>
      </c>
      <c r="AC38" s="23">
        <v>4</v>
      </c>
      <c r="AD38" s="436">
        <v>4</v>
      </c>
      <c r="AE38" s="59" t="s">
        <v>6694</v>
      </c>
      <c r="AF38" s="59" t="s">
        <v>5147</v>
      </c>
      <c r="AG38" s="59" t="s">
        <v>6698</v>
      </c>
      <c r="AH38" s="437">
        <v>45297</v>
      </c>
      <c r="AI38" s="437">
        <v>45381</v>
      </c>
      <c r="AJ38" s="59">
        <v>13</v>
      </c>
      <c r="AK38" s="1642">
        <v>4</v>
      </c>
      <c r="AL38" s="1631">
        <v>7</v>
      </c>
      <c r="AM38" s="23"/>
      <c r="AN38" s="59" t="s">
        <v>6696</v>
      </c>
      <c r="AO38" s="1001" t="s">
        <v>47</v>
      </c>
      <c r="AP38" s="48">
        <v>1</v>
      </c>
      <c r="AQ38" s="23"/>
      <c r="AR38" s="23"/>
      <c r="AS38" s="23"/>
      <c r="AT38" s="23"/>
      <c r="AU38" s="446" t="s">
        <v>6701</v>
      </c>
      <c r="AV38" s="59"/>
      <c r="AW38" s="59" t="s">
        <v>5116</v>
      </c>
      <c r="AX38" s="48" t="s">
        <v>53</v>
      </c>
      <c r="AY38" s="438">
        <v>1</v>
      </c>
      <c r="AZ38" s="48" t="s">
        <v>1805</v>
      </c>
      <c r="BA38" s="439" t="s">
        <v>2056</v>
      </c>
      <c r="BB38" s="59"/>
    </row>
    <row r="39" spans="1:54" ht="21" hidden="1" customHeight="1">
      <c r="A39" s="1645">
        <v>51</v>
      </c>
      <c r="B39" s="23" t="s">
        <v>33</v>
      </c>
      <c r="C39" s="23" t="s">
        <v>32</v>
      </c>
      <c r="D39" s="48" t="s">
        <v>132</v>
      </c>
      <c r="E39" s="53" t="s">
        <v>2165</v>
      </c>
      <c r="F39" s="23" t="str">
        <f t="shared" si="0"/>
        <v>043COPEADZAV</v>
      </c>
      <c r="G39" s="48" t="s">
        <v>1785</v>
      </c>
      <c r="H39" s="48" t="s">
        <v>83</v>
      </c>
      <c r="I39" s="48" t="s">
        <v>701</v>
      </c>
      <c r="J39" s="48" t="s">
        <v>1786</v>
      </c>
      <c r="K39" s="23" t="str">
        <f t="shared" si="1"/>
        <v>CORDONES PEREZ ADRIANA ZAMIRA</v>
      </c>
      <c r="L39" s="48" t="s">
        <v>4809</v>
      </c>
      <c r="M39" s="103" t="s">
        <v>56</v>
      </c>
      <c r="N39" s="32" t="s">
        <v>57</v>
      </c>
      <c r="O39" s="48" t="s">
        <v>1096</v>
      </c>
      <c r="P39" s="354">
        <v>31718661</v>
      </c>
      <c r="Q39" s="434">
        <v>38072</v>
      </c>
      <c r="R39" s="434" t="str">
        <f t="shared" si="2"/>
        <v>26</v>
      </c>
      <c r="S39" s="434" t="str">
        <f t="shared" si="3"/>
        <v>3</v>
      </c>
      <c r="T39" s="434" t="str">
        <f t="shared" si="4"/>
        <v>2004</v>
      </c>
      <c r="U39" s="23"/>
      <c r="V39" s="22" t="s">
        <v>47</v>
      </c>
      <c r="W39" s="23" t="s">
        <v>47</v>
      </c>
      <c r="X39" s="48" t="s">
        <v>1803</v>
      </c>
      <c r="Y39" s="23"/>
      <c r="Z39" s="59" t="s">
        <v>2496</v>
      </c>
      <c r="AA39" s="992">
        <v>45241</v>
      </c>
      <c r="AB39" s="440">
        <v>45262</v>
      </c>
      <c r="AC39" s="23">
        <v>4</v>
      </c>
      <c r="AD39" s="436">
        <v>4</v>
      </c>
      <c r="AE39" s="59" t="s">
        <v>6694</v>
      </c>
      <c r="AF39" s="998" t="s">
        <v>4932</v>
      </c>
      <c r="AG39" s="59" t="s">
        <v>6697</v>
      </c>
      <c r="AH39" s="437">
        <v>45297</v>
      </c>
      <c r="AI39" s="437">
        <v>45360</v>
      </c>
      <c r="AJ39" s="59">
        <v>10</v>
      </c>
      <c r="AK39" s="1642">
        <v>4</v>
      </c>
      <c r="AL39" s="1631">
        <v>8</v>
      </c>
      <c r="AM39" s="23"/>
      <c r="AN39" s="59" t="s">
        <v>6696</v>
      </c>
      <c r="AO39" s="1001" t="s">
        <v>1805</v>
      </c>
      <c r="AP39" s="48"/>
      <c r="AQ39" s="23"/>
      <c r="AR39" s="23"/>
      <c r="AS39" s="23"/>
      <c r="AT39" s="23"/>
      <c r="AU39" s="446"/>
      <c r="AV39" s="59"/>
      <c r="AW39" s="59" t="s">
        <v>5116</v>
      </c>
      <c r="AX39" s="48" t="s">
        <v>53</v>
      </c>
      <c r="AY39" s="438">
        <v>0</v>
      </c>
      <c r="AZ39" s="48" t="s">
        <v>1805</v>
      </c>
      <c r="BA39" s="439" t="s">
        <v>4924</v>
      </c>
      <c r="BB39" s="48" t="s">
        <v>4980</v>
      </c>
    </row>
    <row r="40" spans="1:54" ht="21" hidden="1" customHeight="1">
      <c r="A40" s="1645">
        <v>52</v>
      </c>
      <c r="B40" s="23" t="s">
        <v>5146</v>
      </c>
      <c r="C40" s="23" t="s">
        <v>126</v>
      </c>
      <c r="D40" s="48" t="s">
        <v>146</v>
      </c>
      <c r="E40" s="53">
        <v>922444709</v>
      </c>
      <c r="F40" s="23" t="str">
        <f t="shared" si="0"/>
        <v>999CONIYUVAV</v>
      </c>
      <c r="G40" s="48" t="s">
        <v>2166</v>
      </c>
      <c r="H40" s="48" t="s">
        <v>53</v>
      </c>
      <c r="I40" s="48" t="s">
        <v>2167</v>
      </c>
      <c r="J40" s="48" t="s">
        <v>59</v>
      </c>
      <c r="K40" s="23" t="str">
        <f t="shared" si="1"/>
        <v>CORTEZ NINGUNO YULIANA VANESSA</v>
      </c>
      <c r="L40" s="48" t="s">
        <v>4809</v>
      </c>
      <c r="M40" s="103" t="s">
        <v>56</v>
      </c>
      <c r="N40" s="32" t="s">
        <v>111</v>
      </c>
      <c r="O40" s="48" t="s">
        <v>142</v>
      </c>
      <c r="P40" s="354">
        <v>5728893</v>
      </c>
      <c r="Q40" s="434">
        <v>36411</v>
      </c>
      <c r="R40" s="434" t="str">
        <f t="shared" si="2"/>
        <v>08</v>
      </c>
      <c r="S40" s="434" t="str">
        <f t="shared" si="3"/>
        <v>9</v>
      </c>
      <c r="T40" s="434" t="str">
        <f t="shared" si="4"/>
        <v>1999</v>
      </c>
      <c r="U40" s="23"/>
      <c r="V40" s="22" t="s">
        <v>47</v>
      </c>
      <c r="W40" s="23" t="s">
        <v>47</v>
      </c>
      <c r="X40" s="48" t="s">
        <v>2498</v>
      </c>
      <c r="Y40" s="23"/>
      <c r="Z40" s="59" t="s">
        <v>2500</v>
      </c>
      <c r="AA40" s="992">
        <v>45241</v>
      </c>
      <c r="AB40" s="440">
        <v>45262</v>
      </c>
      <c r="AC40" s="23">
        <v>4</v>
      </c>
      <c r="AD40" s="436">
        <v>4</v>
      </c>
      <c r="AE40" s="59" t="s">
        <v>6694</v>
      </c>
      <c r="AF40" s="59" t="s">
        <v>5150</v>
      </c>
      <c r="AG40" s="59" t="s">
        <v>6698</v>
      </c>
      <c r="AH40" s="437">
        <v>45297</v>
      </c>
      <c r="AI40" s="437">
        <v>45360</v>
      </c>
      <c r="AJ40" s="59">
        <v>10</v>
      </c>
      <c r="AK40" s="1642">
        <v>4</v>
      </c>
      <c r="AL40" s="1631">
        <v>8</v>
      </c>
      <c r="AM40" s="23"/>
      <c r="AN40" s="59" t="s">
        <v>6696</v>
      </c>
      <c r="AO40" s="1001" t="s">
        <v>47</v>
      </c>
      <c r="AP40" s="48">
        <v>1</v>
      </c>
      <c r="AQ40" s="23"/>
      <c r="AR40" s="23"/>
      <c r="AS40" s="23"/>
      <c r="AT40" s="23"/>
      <c r="AU40" s="446" t="s">
        <v>6701</v>
      </c>
      <c r="AV40" s="59"/>
      <c r="AW40" s="59" t="s">
        <v>5116</v>
      </c>
      <c r="AX40" s="48" t="s">
        <v>53</v>
      </c>
      <c r="AY40" s="438">
        <v>1</v>
      </c>
      <c r="AZ40" s="48" t="s">
        <v>1805</v>
      </c>
      <c r="BA40" s="439" t="s">
        <v>4926</v>
      </c>
      <c r="BB40" s="48"/>
    </row>
    <row r="41" spans="1:54" ht="21" hidden="1" customHeight="1">
      <c r="A41" s="1645">
        <v>53</v>
      </c>
      <c r="B41" s="23" t="s">
        <v>5146</v>
      </c>
      <c r="C41" s="23" t="s">
        <v>126</v>
      </c>
      <c r="D41" s="48" t="s">
        <v>126</v>
      </c>
      <c r="E41" s="53" t="s">
        <v>2168</v>
      </c>
      <c r="F41" s="23" t="str">
        <f t="shared" si="0"/>
        <v>059CUACJODAV</v>
      </c>
      <c r="G41" s="48" t="s">
        <v>1956</v>
      </c>
      <c r="H41" s="48" t="s">
        <v>36</v>
      </c>
      <c r="I41" s="48" t="s">
        <v>309</v>
      </c>
      <c r="J41" s="48" t="s">
        <v>1957</v>
      </c>
      <c r="K41" s="23" t="str">
        <f t="shared" si="1"/>
        <v>CUEVAS ACEVEDO JOSE DAVID</v>
      </c>
      <c r="L41" s="59" t="s">
        <v>4808</v>
      </c>
      <c r="M41" s="103" t="s">
        <v>56</v>
      </c>
      <c r="N41" s="32" t="s">
        <v>57</v>
      </c>
      <c r="O41" s="48" t="s">
        <v>1096</v>
      </c>
      <c r="P41" s="354">
        <v>31376135</v>
      </c>
      <c r="Q41" s="434">
        <v>38611</v>
      </c>
      <c r="R41" s="434" t="str">
        <f t="shared" si="2"/>
        <v>16</v>
      </c>
      <c r="S41" s="434" t="str">
        <f t="shared" si="3"/>
        <v>9</v>
      </c>
      <c r="T41" s="434" t="str">
        <f t="shared" si="4"/>
        <v>2005</v>
      </c>
      <c r="U41" s="23"/>
      <c r="V41" s="22" t="s">
        <v>47</v>
      </c>
      <c r="W41" s="23" t="s">
        <v>47</v>
      </c>
      <c r="X41" s="48" t="s">
        <v>2493</v>
      </c>
      <c r="Y41" s="23"/>
      <c r="Z41" s="59" t="s">
        <v>2502</v>
      </c>
      <c r="AA41" s="992">
        <v>45241</v>
      </c>
      <c r="AB41" s="440">
        <v>45262</v>
      </c>
      <c r="AC41" s="23">
        <v>4</v>
      </c>
      <c r="AD41" s="436">
        <v>4</v>
      </c>
      <c r="AE41" s="59" t="s">
        <v>6694</v>
      </c>
      <c r="AF41" s="59" t="s">
        <v>5149</v>
      </c>
      <c r="AG41" s="59" t="s">
        <v>6698</v>
      </c>
      <c r="AH41" s="437">
        <v>45297</v>
      </c>
      <c r="AI41" s="437">
        <v>45360</v>
      </c>
      <c r="AJ41" s="59">
        <v>10</v>
      </c>
      <c r="AK41" s="1642">
        <v>4</v>
      </c>
      <c r="AL41" s="1631">
        <v>6</v>
      </c>
      <c r="AM41" s="23"/>
      <c r="AN41" s="59" t="s">
        <v>6696</v>
      </c>
      <c r="AO41" s="1001" t="s">
        <v>1805</v>
      </c>
      <c r="AP41" s="48"/>
      <c r="AQ41" s="23"/>
      <c r="AR41" s="23"/>
      <c r="AS41" s="23"/>
      <c r="AT41" s="23"/>
      <c r="AU41" s="446"/>
      <c r="AV41" s="59"/>
      <c r="AW41" s="59" t="s">
        <v>5127</v>
      </c>
      <c r="AX41" s="48" t="s">
        <v>53</v>
      </c>
      <c r="AY41" s="438">
        <v>1</v>
      </c>
      <c r="AZ41" s="48" t="s">
        <v>1805</v>
      </c>
      <c r="BA41" s="439" t="s">
        <v>4924</v>
      </c>
      <c r="BB41" s="48" t="s">
        <v>4981</v>
      </c>
    </row>
    <row r="42" spans="1:54" ht="21" hidden="1" customHeight="1">
      <c r="A42" s="1645">
        <v>57</v>
      </c>
      <c r="B42" s="23" t="s">
        <v>5146</v>
      </c>
      <c r="C42" s="23" t="s">
        <v>126</v>
      </c>
      <c r="D42" s="48" t="s">
        <v>1286</v>
      </c>
      <c r="E42" s="53">
        <v>925584891</v>
      </c>
      <c r="F42" s="23" t="str">
        <f t="shared" si="0"/>
        <v>042DITOANJEV</v>
      </c>
      <c r="G42" s="48" t="s">
        <v>541</v>
      </c>
      <c r="H42" s="48" t="s">
        <v>102</v>
      </c>
      <c r="I42" s="48" t="s">
        <v>2176</v>
      </c>
      <c r="J42" s="48" t="s">
        <v>458</v>
      </c>
      <c r="K42" s="23" t="str">
        <f t="shared" si="1"/>
        <v>DIAZ TORRES ANDERSSON JESUS</v>
      </c>
      <c r="L42" s="59" t="s">
        <v>4808</v>
      </c>
      <c r="M42" s="103" t="s">
        <v>56</v>
      </c>
      <c r="N42" s="32" t="s">
        <v>57</v>
      </c>
      <c r="O42" s="48" t="s">
        <v>1096</v>
      </c>
      <c r="P42" s="354">
        <v>30471685</v>
      </c>
      <c r="Q42" s="434">
        <v>38026</v>
      </c>
      <c r="R42" s="434" t="str">
        <f t="shared" si="2"/>
        <v>09</v>
      </c>
      <c r="S42" s="434" t="str">
        <f t="shared" si="3"/>
        <v>2</v>
      </c>
      <c r="T42" s="434" t="str">
        <f t="shared" si="4"/>
        <v>2004</v>
      </c>
      <c r="U42" s="23"/>
      <c r="V42" s="22" t="s">
        <v>47</v>
      </c>
      <c r="W42" s="23" t="s">
        <v>47</v>
      </c>
      <c r="X42" s="48" t="s">
        <v>2493</v>
      </c>
      <c r="Y42" s="23"/>
      <c r="Z42" s="59" t="s">
        <v>2500</v>
      </c>
      <c r="AA42" s="992">
        <v>45241</v>
      </c>
      <c r="AB42" s="440">
        <v>45262</v>
      </c>
      <c r="AC42" s="23">
        <v>4</v>
      </c>
      <c r="AD42" s="436">
        <v>4</v>
      </c>
      <c r="AE42" s="59" t="s">
        <v>6694</v>
      </c>
      <c r="AF42" s="59" t="s">
        <v>5150</v>
      </c>
      <c r="AG42" s="59" t="s">
        <v>6698</v>
      </c>
      <c r="AH42" s="437">
        <v>45297</v>
      </c>
      <c r="AI42" s="437">
        <v>45360</v>
      </c>
      <c r="AJ42" s="59">
        <v>10</v>
      </c>
      <c r="AK42" s="1642">
        <v>4</v>
      </c>
      <c r="AL42" s="1640">
        <v>8</v>
      </c>
      <c r="AM42" s="23"/>
      <c r="AN42" s="59" t="s">
        <v>6696</v>
      </c>
      <c r="AO42" s="1001" t="s">
        <v>1805</v>
      </c>
      <c r="AP42" s="48"/>
      <c r="AQ42" s="23"/>
      <c r="AR42" s="23"/>
      <c r="AS42" s="23"/>
      <c r="AT42" s="23"/>
      <c r="AU42" s="446"/>
      <c r="AV42" s="59"/>
      <c r="AW42" s="59" t="s">
        <v>5116</v>
      </c>
      <c r="AX42" s="48" t="s">
        <v>53</v>
      </c>
      <c r="AY42" s="438">
        <v>3</v>
      </c>
      <c r="AZ42" s="48" t="s">
        <v>1805</v>
      </c>
      <c r="BA42" s="439" t="s">
        <v>4925</v>
      </c>
      <c r="BB42" s="48" t="s">
        <v>4986</v>
      </c>
    </row>
    <row r="43" spans="1:54" ht="21" hidden="1" customHeight="1">
      <c r="A43" s="1645">
        <v>58</v>
      </c>
      <c r="B43" s="23" t="s">
        <v>33</v>
      </c>
      <c r="C43" s="23" t="s">
        <v>32</v>
      </c>
      <c r="D43" s="48" t="s">
        <v>2028</v>
      </c>
      <c r="E43" s="53">
        <v>923327403</v>
      </c>
      <c r="F43" s="23" t="str">
        <f t="shared" si="0"/>
        <v>991DICHGABRV</v>
      </c>
      <c r="G43" s="48" t="s">
        <v>541</v>
      </c>
      <c r="H43" s="48" t="s">
        <v>456</v>
      </c>
      <c r="I43" s="48" t="s">
        <v>2177</v>
      </c>
      <c r="J43" s="48" t="s">
        <v>2178</v>
      </c>
      <c r="K43" s="23" t="str">
        <f t="shared" si="1"/>
        <v>DIAZ CHIRINOS GABIS BRIYIS</v>
      </c>
      <c r="L43" s="48" t="s">
        <v>4809</v>
      </c>
      <c r="M43" s="103" t="s">
        <v>56</v>
      </c>
      <c r="N43" s="32" t="s">
        <v>57</v>
      </c>
      <c r="O43" s="48" t="s">
        <v>1096</v>
      </c>
      <c r="P43" s="354">
        <v>26398517</v>
      </c>
      <c r="Q43" s="434">
        <v>36178</v>
      </c>
      <c r="R43" s="434" t="str">
        <f t="shared" si="2"/>
        <v>18</v>
      </c>
      <c r="S43" s="434" t="str">
        <f t="shared" si="3"/>
        <v>1</v>
      </c>
      <c r="T43" s="434" t="str">
        <f t="shared" si="4"/>
        <v>1999</v>
      </c>
      <c r="U43" s="23"/>
      <c r="V43" s="22" t="s">
        <v>47</v>
      </c>
      <c r="W43" s="23" t="s">
        <v>47</v>
      </c>
      <c r="X43" s="48" t="s">
        <v>2498</v>
      </c>
      <c r="Y43" s="23"/>
      <c r="Z43" s="59" t="s">
        <v>2494</v>
      </c>
      <c r="AA43" s="992">
        <v>45241</v>
      </c>
      <c r="AB43" s="440">
        <v>45262</v>
      </c>
      <c r="AC43" s="23">
        <v>4</v>
      </c>
      <c r="AD43" s="436">
        <v>3</v>
      </c>
      <c r="AE43" s="59" t="s">
        <v>6694</v>
      </c>
      <c r="AF43" s="59" t="s">
        <v>4935</v>
      </c>
      <c r="AG43" s="59" t="s">
        <v>6699</v>
      </c>
      <c r="AH43" s="437">
        <v>45297</v>
      </c>
      <c r="AI43" s="437">
        <v>45360</v>
      </c>
      <c r="AJ43" s="59">
        <v>10</v>
      </c>
      <c r="AK43" s="1642">
        <v>3</v>
      </c>
      <c r="AL43" s="23">
        <v>6</v>
      </c>
      <c r="AM43" s="23"/>
      <c r="AN43" s="18" t="s">
        <v>6696</v>
      </c>
      <c r="AO43" s="1001" t="s">
        <v>47</v>
      </c>
      <c r="AP43" s="23">
        <v>4</v>
      </c>
      <c r="AQ43" s="23"/>
      <c r="AR43" s="23"/>
      <c r="AS43" s="23"/>
      <c r="AT43" s="23"/>
      <c r="AU43" s="446" t="s">
        <v>6701</v>
      </c>
      <c r="AV43" s="59"/>
      <c r="AW43" s="59" t="s">
        <v>5118</v>
      </c>
      <c r="AX43" s="48" t="s">
        <v>5117</v>
      </c>
      <c r="AY43" s="438">
        <v>3</v>
      </c>
      <c r="AZ43" s="48" t="s">
        <v>1808</v>
      </c>
      <c r="BA43" s="439" t="s">
        <v>4926</v>
      </c>
      <c r="BB43" s="48" t="s">
        <v>4983</v>
      </c>
    </row>
    <row r="44" spans="1:54" ht="21" hidden="1" customHeight="1">
      <c r="A44" s="1645">
        <v>62</v>
      </c>
      <c r="B44" s="23" t="s">
        <v>33</v>
      </c>
      <c r="C44" s="23" t="s">
        <v>32</v>
      </c>
      <c r="D44" s="48" t="s">
        <v>279</v>
      </c>
      <c r="E44" s="53">
        <v>956967944</v>
      </c>
      <c r="F44" s="23" t="str">
        <f t="shared" si="0"/>
        <v>002ECVACLNIP</v>
      </c>
      <c r="G44" s="48" t="s">
        <v>2184</v>
      </c>
      <c r="H44" s="48" t="s">
        <v>650</v>
      </c>
      <c r="I44" s="48" t="s">
        <v>1396</v>
      </c>
      <c r="J44" s="48" t="s">
        <v>53</v>
      </c>
      <c r="K44" s="23" t="str">
        <f t="shared" si="1"/>
        <v>ECHEVARRIA VASQUEZ CLAUDIA NINGUNO</v>
      </c>
      <c r="L44" s="48" t="s">
        <v>4809</v>
      </c>
      <c r="M44" s="103" t="s">
        <v>1937</v>
      </c>
      <c r="N44" s="48" t="s">
        <v>1938</v>
      </c>
      <c r="O44" s="48" t="s">
        <v>2113</v>
      </c>
      <c r="P44" s="354">
        <v>74366090</v>
      </c>
      <c r="Q44" s="434">
        <v>36574</v>
      </c>
      <c r="R44" s="434" t="str">
        <f t="shared" si="2"/>
        <v>18</v>
      </c>
      <c r="S44" s="434" t="str">
        <f t="shared" si="3"/>
        <v>2</v>
      </c>
      <c r="T44" s="434" t="str">
        <f t="shared" si="4"/>
        <v>2000</v>
      </c>
      <c r="U44" s="23"/>
      <c r="V44" s="22" t="s">
        <v>47</v>
      </c>
      <c r="W44" s="23" t="s">
        <v>47</v>
      </c>
      <c r="X44" s="48" t="s">
        <v>2493</v>
      </c>
      <c r="Y44" s="23"/>
      <c r="Z44" s="59" t="s">
        <v>2503</v>
      </c>
      <c r="AA44" s="992">
        <v>45241</v>
      </c>
      <c r="AB44" s="440">
        <v>45262</v>
      </c>
      <c r="AC44" s="23">
        <v>4</v>
      </c>
      <c r="AD44" s="436">
        <v>4</v>
      </c>
      <c r="AE44" s="59" t="s">
        <v>6694</v>
      </c>
      <c r="AF44" s="1639" t="s">
        <v>5148</v>
      </c>
      <c r="AG44" s="59" t="s">
        <v>6698</v>
      </c>
      <c r="AH44" s="437">
        <v>45297</v>
      </c>
      <c r="AI44" s="437">
        <v>45360</v>
      </c>
      <c r="AJ44" s="59">
        <v>10</v>
      </c>
      <c r="AK44" s="1642">
        <v>4</v>
      </c>
      <c r="AL44" s="1631">
        <v>7</v>
      </c>
      <c r="AM44" s="23"/>
      <c r="AN44" s="59" t="s">
        <v>6696</v>
      </c>
      <c r="AO44" s="1001" t="s">
        <v>1805</v>
      </c>
      <c r="AP44" s="48"/>
      <c r="AQ44" s="23"/>
      <c r="AR44" s="23"/>
      <c r="AS44" s="23"/>
      <c r="AT44" s="23"/>
      <c r="AU44" s="446"/>
      <c r="AV44" s="59"/>
      <c r="AW44" s="59" t="s">
        <v>5129</v>
      </c>
      <c r="AX44" s="48" t="s">
        <v>5117</v>
      </c>
      <c r="AY44" s="438">
        <v>1</v>
      </c>
      <c r="AZ44" s="48" t="s">
        <v>1808</v>
      </c>
      <c r="BA44" s="439" t="s">
        <v>4926</v>
      </c>
      <c r="BB44" s="48" t="s">
        <v>4948</v>
      </c>
    </row>
    <row r="45" spans="1:54" ht="21" hidden="1" customHeight="1">
      <c r="A45" s="1645">
        <v>66</v>
      </c>
      <c r="B45" s="23" t="s">
        <v>33</v>
      </c>
      <c r="C45" s="23" t="s">
        <v>32</v>
      </c>
      <c r="D45" s="48" t="s">
        <v>1777</v>
      </c>
      <c r="E45" s="53">
        <v>965402610</v>
      </c>
      <c r="F45" s="23" t="str">
        <f t="shared" si="0"/>
        <v>0010FEPEANMAV</v>
      </c>
      <c r="G45" s="48" t="s">
        <v>564</v>
      </c>
      <c r="H45" s="48" t="s">
        <v>83</v>
      </c>
      <c r="I45" s="48" t="s">
        <v>1064</v>
      </c>
      <c r="J45" s="48" t="s">
        <v>185</v>
      </c>
      <c r="K45" s="23" t="str">
        <f t="shared" si="1"/>
        <v>FERNANDEZ PEREZ ANGELA MARIA</v>
      </c>
      <c r="L45" s="48" t="s">
        <v>4809</v>
      </c>
      <c r="M45" s="103" t="s">
        <v>56</v>
      </c>
      <c r="N45" s="32" t="s">
        <v>57</v>
      </c>
      <c r="O45" s="48" t="s">
        <v>1096</v>
      </c>
      <c r="P45" s="354">
        <v>27556398</v>
      </c>
      <c r="Q45" s="434">
        <v>36801</v>
      </c>
      <c r="R45" s="434" t="str">
        <f t="shared" si="2"/>
        <v>02</v>
      </c>
      <c r="S45" s="434" t="str">
        <f t="shared" si="3"/>
        <v>10</v>
      </c>
      <c r="T45" s="434" t="str">
        <f t="shared" si="4"/>
        <v>2000</v>
      </c>
      <c r="U45" s="23"/>
      <c r="V45" s="22" t="s">
        <v>47</v>
      </c>
      <c r="W45" s="23" t="s">
        <v>47</v>
      </c>
      <c r="X45" s="48" t="s">
        <v>2493</v>
      </c>
      <c r="Y45" s="23"/>
      <c r="Z45" s="59" t="s">
        <v>2499</v>
      </c>
      <c r="AA45" s="419">
        <v>45241</v>
      </c>
      <c r="AB45" s="440">
        <v>45262</v>
      </c>
      <c r="AC45" s="23">
        <v>4</v>
      </c>
      <c r="AD45" s="436">
        <v>3</v>
      </c>
      <c r="AE45" s="59" t="s">
        <v>6694</v>
      </c>
      <c r="AF45" s="998" t="s">
        <v>4932</v>
      </c>
      <c r="AG45" s="59" t="s">
        <v>6697</v>
      </c>
      <c r="AH45" s="437">
        <v>45297</v>
      </c>
      <c r="AI45" s="437">
        <v>45360</v>
      </c>
      <c r="AJ45" s="59">
        <v>10</v>
      </c>
      <c r="AK45" s="1642">
        <v>3</v>
      </c>
      <c r="AL45" s="1631">
        <v>6</v>
      </c>
      <c r="AM45" s="23"/>
      <c r="AN45" s="59" t="s">
        <v>6696</v>
      </c>
      <c r="AO45" s="1001" t="s">
        <v>47</v>
      </c>
      <c r="AP45" s="48">
        <v>3</v>
      </c>
      <c r="AQ45" s="23"/>
      <c r="AR45" s="23"/>
      <c r="AS45" s="23"/>
      <c r="AT45" s="23"/>
      <c r="AU45" s="446" t="s">
        <v>6701</v>
      </c>
      <c r="AV45" s="59"/>
      <c r="AW45" s="59" t="s">
        <v>5118</v>
      </c>
      <c r="AX45" s="48" t="s">
        <v>5117</v>
      </c>
      <c r="AY45" s="438">
        <v>3</v>
      </c>
      <c r="AZ45" s="48" t="s">
        <v>1808</v>
      </c>
      <c r="BA45" s="439" t="s">
        <v>4925</v>
      </c>
      <c r="BB45" s="48" t="s">
        <v>4995</v>
      </c>
    </row>
    <row r="46" spans="1:54" ht="21" hidden="1" customHeight="1">
      <c r="A46" s="1645">
        <v>67</v>
      </c>
      <c r="B46" s="23" t="s">
        <v>33</v>
      </c>
      <c r="C46" s="23" t="s">
        <v>32</v>
      </c>
      <c r="D46" s="48" t="s">
        <v>193</v>
      </c>
      <c r="E46" s="53" t="s">
        <v>1854</v>
      </c>
      <c r="F46" s="23" t="str">
        <f t="shared" si="0"/>
        <v>053FISARONIV</v>
      </c>
      <c r="G46" s="48" t="s">
        <v>1855</v>
      </c>
      <c r="H46" s="48" t="s">
        <v>1349</v>
      </c>
      <c r="I46" s="48" t="s">
        <v>4909</v>
      </c>
      <c r="J46" s="48" t="s">
        <v>1826</v>
      </c>
      <c r="K46" s="23" t="str">
        <f t="shared" si="1"/>
        <v>FIGUEREDO SANCHEZ ROSBELYS NICOLE</v>
      </c>
      <c r="L46" s="48" t="s">
        <v>4809</v>
      </c>
      <c r="M46" s="103" t="s">
        <v>56</v>
      </c>
      <c r="N46" s="48" t="s">
        <v>42</v>
      </c>
      <c r="O46" s="48" t="s">
        <v>42</v>
      </c>
      <c r="P46" s="359" t="s">
        <v>2190</v>
      </c>
      <c r="Q46" s="434">
        <v>38440</v>
      </c>
      <c r="R46" s="434" t="str">
        <f t="shared" si="2"/>
        <v>29</v>
      </c>
      <c r="S46" s="434" t="str">
        <f t="shared" si="3"/>
        <v>3</v>
      </c>
      <c r="T46" s="434" t="str">
        <f t="shared" si="4"/>
        <v>2005</v>
      </c>
      <c r="U46" s="23"/>
      <c r="V46" s="22" t="s">
        <v>47</v>
      </c>
      <c r="W46" s="23" t="s">
        <v>47</v>
      </c>
      <c r="X46" s="48" t="s">
        <v>1803</v>
      </c>
      <c r="Y46" s="23"/>
      <c r="Z46" s="59" t="s">
        <v>2496</v>
      </c>
      <c r="AA46" s="419">
        <v>45241</v>
      </c>
      <c r="AB46" s="440">
        <v>45262</v>
      </c>
      <c r="AC46" s="23">
        <v>4</v>
      </c>
      <c r="AD46" s="436">
        <v>4</v>
      </c>
      <c r="AE46" s="59" t="s">
        <v>6694</v>
      </c>
      <c r="AF46" s="998" t="s">
        <v>4932</v>
      </c>
      <c r="AG46" s="59" t="s">
        <v>6697</v>
      </c>
      <c r="AH46" s="437">
        <v>45297</v>
      </c>
      <c r="AI46" s="437">
        <v>45360</v>
      </c>
      <c r="AJ46" s="59">
        <v>10</v>
      </c>
      <c r="AK46" s="1642">
        <v>3</v>
      </c>
      <c r="AL46" s="1631">
        <v>7</v>
      </c>
      <c r="AM46" s="23"/>
      <c r="AN46" s="59" t="s">
        <v>6696</v>
      </c>
      <c r="AO46" s="1001" t="s">
        <v>1805</v>
      </c>
      <c r="AP46" s="48"/>
      <c r="AQ46" s="23"/>
      <c r="AR46" s="23"/>
      <c r="AS46" s="23"/>
      <c r="AT46" s="23"/>
      <c r="AU46" s="446"/>
      <c r="AV46" s="59"/>
      <c r="AW46" s="59"/>
      <c r="AX46" s="48" t="s">
        <v>53</v>
      </c>
      <c r="AY46" s="438">
        <v>0</v>
      </c>
      <c r="AZ46" s="48" t="s">
        <v>1805</v>
      </c>
      <c r="BA46" s="439" t="s">
        <v>4924</v>
      </c>
      <c r="BB46" s="59" t="s">
        <v>4996</v>
      </c>
    </row>
    <row r="47" spans="1:54" ht="21" hidden="1" customHeight="1">
      <c r="A47" s="1645">
        <v>69</v>
      </c>
      <c r="B47" s="23" t="s">
        <v>5146</v>
      </c>
      <c r="C47" s="23" t="s">
        <v>126</v>
      </c>
      <c r="D47" s="48" t="s">
        <v>146</v>
      </c>
      <c r="E47" s="53">
        <v>932877134</v>
      </c>
      <c r="F47" s="23" t="str">
        <f t="shared" si="0"/>
        <v>049FUJIKADEV</v>
      </c>
      <c r="G47" s="48" t="s">
        <v>691</v>
      </c>
      <c r="H47" s="48" t="s">
        <v>332</v>
      </c>
      <c r="I47" s="48" t="s">
        <v>1991</v>
      </c>
      <c r="J47" s="48" t="s">
        <v>1992</v>
      </c>
      <c r="K47" s="23" t="str">
        <f t="shared" si="1"/>
        <v>FUENTES JIMENEZ KAZANDRA DEGILBET</v>
      </c>
      <c r="L47" s="48" t="s">
        <v>4809</v>
      </c>
      <c r="M47" s="103" t="s">
        <v>56</v>
      </c>
      <c r="N47" s="48" t="s">
        <v>42</v>
      </c>
      <c r="O47" s="48" t="s">
        <v>42</v>
      </c>
      <c r="P47" s="354">
        <v>3256213</v>
      </c>
      <c r="Q47" s="434">
        <v>38250</v>
      </c>
      <c r="R47" s="434" t="str">
        <f t="shared" si="2"/>
        <v>20</v>
      </c>
      <c r="S47" s="434" t="str">
        <f t="shared" si="3"/>
        <v>9</v>
      </c>
      <c r="T47" s="434" t="str">
        <f t="shared" si="4"/>
        <v>2004</v>
      </c>
      <c r="U47" s="23"/>
      <c r="V47" s="22" t="s">
        <v>47</v>
      </c>
      <c r="W47" s="23" t="s">
        <v>47</v>
      </c>
      <c r="X47" s="48" t="s">
        <v>2509</v>
      </c>
      <c r="Y47" s="23"/>
      <c r="Z47" s="59" t="s">
        <v>2502</v>
      </c>
      <c r="AA47" s="992">
        <v>45241</v>
      </c>
      <c r="AB47" s="440">
        <v>45262</v>
      </c>
      <c r="AC47" s="23">
        <v>4</v>
      </c>
      <c r="AD47" s="436">
        <v>4</v>
      </c>
      <c r="AE47" s="59" t="s">
        <v>6694</v>
      </c>
      <c r="AF47" s="59" t="s">
        <v>5149</v>
      </c>
      <c r="AG47" s="59" t="s">
        <v>6698</v>
      </c>
      <c r="AH47" s="437">
        <v>45297</v>
      </c>
      <c r="AI47" s="437">
        <v>45360</v>
      </c>
      <c r="AJ47" s="59">
        <v>10</v>
      </c>
      <c r="AK47" s="1642">
        <v>3</v>
      </c>
      <c r="AL47" s="1640">
        <v>7</v>
      </c>
      <c r="AM47" s="23"/>
      <c r="AN47" s="59" t="s">
        <v>6696</v>
      </c>
      <c r="AO47" s="1001" t="s">
        <v>1805</v>
      </c>
      <c r="AP47" s="48"/>
      <c r="AQ47" s="23"/>
      <c r="AR47" s="23"/>
      <c r="AS47" s="23"/>
      <c r="AT47" s="23"/>
      <c r="AU47" s="446"/>
      <c r="AV47" s="59"/>
      <c r="AW47" s="59" t="s">
        <v>5116</v>
      </c>
      <c r="AX47" s="48" t="s">
        <v>53</v>
      </c>
      <c r="AY47" s="438">
        <v>1</v>
      </c>
      <c r="AZ47" s="48" t="s">
        <v>1805</v>
      </c>
      <c r="BA47" s="439" t="s">
        <v>4924</v>
      </c>
      <c r="BB47" s="48" t="s">
        <v>4999</v>
      </c>
    </row>
    <row r="48" spans="1:54" ht="21" hidden="1" customHeight="1">
      <c r="A48" s="1645">
        <v>70</v>
      </c>
      <c r="B48" s="23" t="s">
        <v>5146</v>
      </c>
      <c r="C48" s="23" t="s">
        <v>126</v>
      </c>
      <c r="D48" s="48" t="s">
        <v>484</v>
      </c>
      <c r="E48" s="57">
        <v>951420959</v>
      </c>
      <c r="F48" s="23" t="str">
        <f t="shared" si="0"/>
        <v>053GASIMAYOV</v>
      </c>
      <c r="G48" s="57" t="s">
        <v>2191</v>
      </c>
      <c r="H48" s="57" t="s">
        <v>996</v>
      </c>
      <c r="I48" s="57" t="s">
        <v>2192</v>
      </c>
      <c r="J48" s="57" t="s">
        <v>2193</v>
      </c>
      <c r="K48" s="23" t="str">
        <f t="shared" si="1"/>
        <v>GALVIS SILVA MAR YOLENNYS</v>
      </c>
      <c r="L48" s="48" t="s">
        <v>4809</v>
      </c>
      <c r="M48" s="103" t="s">
        <v>56</v>
      </c>
      <c r="N48" s="48" t="s">
        <v>42</v>
      </c>
      <c r="O48" s="48" t="s">
        <v>42</v>
      </c>
      <c r="P48" s="360">
        <v>3321102</v>
      </c>
      <c r="Q48" s="441">
        <v>38425</v>
      </c>
      <c r="R48" s="434" t="str">
        <f t="shared" si="2"/>
        <v>14</v>
      </c>
      <c r="S48" s="434" t="str">
        <f t="shared" si="3"/>
        <v>3</v>
      </c>
      <c r="T48" s="434" t="str">
        <f t="shared" si="4"/>
        <v>2005</v>
      </c>
      <c r="U48" s="23"/>
      <c r="V48" s="22" t="s">
        <v>47</v>
      </c>
      <c r="W48" s="23" t="s">
        <v>47</v>
      </c>
      <c r="X48" s="57" t="s">
        <v>2493</v>
      </c>
      <c r="Y48" s="23"/>
      <c r="Z48" s="59" t="s">
        <v>2505</v>
      </c>
      <c r="AA48" s="992">
        <v>45241</v>
      </c>
      <c r="AB48" s="440">
        <v>45262</v>
      </c>
      <c r="AC48" s="23">
        <v>4</v>
      </c>
      <c r="AD48" s="436">
        <v>4</v>
      </c>
      <c r="AE48" s="59" t="s">
        <v>6694</v>
      </c>
      <c r="AF48" s="59" t="s">
        <v>4936</v>
      </c>
      <c r="AG48" s="59" t="s">
        <v>6697</v>
      </c>
      <c r="AH48" s="437">
        <v>45297</v>
      </c>
      <c r="AI48" s="437">
        <v>45360</v>
      </c>
      <c r="AJ48" s="59">
        <v>10</v>
      </c>
      <c r="AK48" s="1642">
        <v>4</v>
      </c>
      <c r="AL48" s="1631">
        <v>8</v>
      </c>
      <c r="AM48" s="23"/>
      <c r="AN48" s="59" t="s">
        <v>6696</v>
      </c>
      <c r="AO48" s="1001" t="s">
        <v>1805</v>
      </c>
      <c r="AP48" s="48"/>
      <c r="AQ48" s="23"/>
      <c r="AR48" s="23"/>
      <c r="AS48" s="23"/>
      <c r="AT48" s="23"/>
      <c r="AU48" s="446"/>
      <c r="AV48" s="59"/>
      <c r="AW48" s="57" t="s">
        <v>5118</v>
      </c>
      <c r="AX48" s="57" t="s">
        <v>53</v>
      </c>
      <c r="AY48" s="442">
        <v>1</v>
      </c>
      <c r="AZ48" s="57" t="s">
        <v>1808</v>
      </c>
      <c r="BA48" s="59" t="s">
        <v>4925</v>
      </c>
      <c r="BB48" s="48"/>
    </row>
    <row r="49" spans="1:54" ht="21" hidden="1" customHeight="1">
      <c r="A49" s="1645">
        <v>71</v>
      </c>
      <c r="B49" s="23" t="s">
        <v>5146</v>
      </c>
      <c r="C49" s="23" t="s">
        <v>126</v>
      </c>
      <c r="D49" s="48" t="s">
        <v>5144</v>
      </c>
      <c r="E49" s="57">
        <v>938472197</v>
      </c>
      <c r="F49" s="23" t="str">
        <f t="shared" si="0"/>
        <v>046GAGOKASOO</v>
      </c>
      <c r="G49" s="444" t="s">
        <v>2194</v>
      </c>
      <c r="H49" s="444" t="s">
        <v>234</v>
      </c>
      <c r="I49" s="444" t="s">
        <v>2195</v>
      </c>
      <c r="J49" s="444" t="s">
        <v>1661</v>
      </c>
      <c r="K49" s="23" t="str">
        <f t="shared" si="1"/>
        <v>GARCES GONZALEZ KAROL SOFIA</v>
      </c>
      <c r="L49" s="48" t="s">
        <v>4809</v>
      </c>
      <c r="M49" s="103" t="s">
        <v>2196</v>
      </c>
      <c r="N49" s="107" t="s">
        <v>349</v>
      </c>
      <c r="O49" s="48" t="s">
        <v>1096</v>
      </c>
      <c r="P49" s="360">
        <v>1094881641</v>
      </c>
      <c r="Q49" s="441">
        <v>38155</v>
      </c>
      <c r="R49" s="434" t="str">
        <f t="shared" si="2"/>
        <v>17</v>
      </c>
      <c r="S49" s="434" t="str">
        <f t="shared" si="3"/>
        <v>6</v>
      </c>
      <c r="T49" s="434" t="str">
        <f t="shared" si="4"/>
        <v>2004</v>
      </c>
      <c r="U49" s="23"/>
      <c r="V49" s="22" t="s">
        <v>47</v>
      </c>
      <c r="W49" s="23" t="s">
        <v>47</v>
      </c>
      <c r="X49" s="57" t="s">
        <v>2498</v>
      </c>
      <c r="Y49" s="23"/>
      <c r="Z49" s="59" t="s">
        <v>2505</v>
      </c>
      <c r="AA49" s="992">
        <v>45241</v>
      </c>
      <c r="AB49" s="440">
        <v>45262</v>
      </c>
      <c r="AC49" s="23">
        <v>4</v>
      </c>
      <c r="AD49" s="436">
        <v>4</v>
      </c>
      <c r="AE49" s="59" t="s">
        <v>6694</v>
      </c>
      <c r="AF49" s="59" t="s">
        <v>4936</v>
      </c>
      <c r="AG49" s="59" t="s">
        <v>6697</v>
      </c>
      <c r="AH49" s="437">
        <v>45297</v>
      </c>
      <c r="AI49" s="437">
        <v>45360</v>
      </c>
      <c r="AJ49" s="59">
        <v>10</v>
      </c>
      <c r="AK49" s="1642">
        <v>4</v>
      </c>
      <c r="AL49" s="1631">
        <v>8</v>
      </c>
      <c r="AM49" s="23"/>
      <c r="AN49" s="59" t="s">
        <v>6696</v>
      </c>
      <c r="AO49" s="1001" t="s">
        <v>1805</v>
      </c>
      <c r="AP49" s="59"/>
      <c r="AQ49" s="23"/>
      <c r="AR49" s="23"/>
      <c r="AS49" s="23"/>
      <c r="AT49" s="23"/>
      <c r="AU49" s="446"/>
      <c r="AV49" s="59"/>
      <c r="AW49" s="444" t="s">
        <v>5116</v>
      </c>
      <c r="AX49" s="444" t="s">
        <v>53</v>
      </c>
      <c r="AY49" s="442">
        <v>1</v>
      </c>
      <c r="AZ49" s="444" t="s">
        <v>1805</v>
      </c>
      <c r="BA49" s="445" t="s">
        <v>4924</v>
      </c>
      <c r="BB49" s="48" t="s">
        <v>5000</v>
      </c>
    </row>
    <row r="50" spans="1:54" ht="21" hidden="1" customHeight="1">
      <c r="A50" s="1645">
        <v>72</v>
      </c>
      <c r="B50" s="23" t="s">
        <v>5146</v>
      </c>
      <c r="C50" s="23" t="s">
        <v>126</v>
      </c>
      <c r="D50" s="48" t="s">
        <v>5144</v>
      </c>
      <c r="E50" s="57">
        <v>999908429</v>
      </c>
      <c r="F50" s="23" t="str">
        <f t="shared" si="0"/>
        <v>034GAGOJUNIO</v>
      </c>
      <c r="G50" s="444" t="s">
        <v>2194</v>
      </c>
      <c r="H50" s="444" t="s">
        <v>234</v>
      </c>
      <c r="I50" s="444" t="s">
        <v>1367</v>
      </c>
      <c r="J50" s="48" t="s">
        <v>53</v>
      </c>
      <c r="K50" s="23" t="str">
        <f t="shared" si="1"/>
        <v>GARCES GONZALEZ JULIANA NINGUNO</v>
      </c>
      <c r="L50" s="48" t="s">
        <v>4809</v>
      </c>
      <c r="M50" s="103" t="s">
        <v>2196</v>
      </c>
      <c r="N50" s="32" t="s">
        <v>57</v>
      </c>
      <c r="O50" s="48" t="s">
        <v>1096</v>
      </c>
      <c r="P50" s="360">
        <v>1005092090</v>
      </c>
      <c r="Q50" s="441">
        <v>37712</v>
      </c>
      <c r="R50" s="434" t="str">
        <f t="shared" si="2"/>
        <v>01</v>
      </c>
      <c r="S50" s="434" t="str">
        <f t="shared" si="3"/>
        <v>4</v>
      </c>
      <c r="T50" s="434" t="str">
        <f t="shared" si="4"/>
        <v>2003</v>
      </c>
      <c r="U50" s="23"/>
      <c r="V50" s="22" t="s">
        <v>47</v>
      </c>
      <c r="W50" s="23" t="s">
        <v>47</v>
      </c>
      <c r="X50" s="57" t="s">
        <v>2498</v>
      </c>
      <c r="Y50" s="23"/>
      <c r="Z50" s="59" t="s">
        <v>2505</v>
      </c>
      <c r="AA50" s="992">
        <v>45241</v>
      </c>
      <c r="AB50" s="440">
        <v>45262</v>
      </c>
      <c r="AC50" s="23">
        <v>4</v>
      </c>
      <c r="AD50" s="436">
        <v>4</v>
      </c>
      <c r="AE50" s="59" t="s">
        <v>6694</v>
      </c>
      <c r="AF50" s="59" t="s">
        <v>4936</v>
      </c>
      <c r="AG50" s="59" t="s">
        <v>6697</v>
      </c>
      <c r="AH50" s="437">
        <v>45297</v>
      </c>
      <c r="AI50" s="437">
        <v>45360</v>
      </c>
      <c r="AJ50" s="59">
        <v>10</v>
      </c>
      <c r="AK50" s="1642">
        <v>4</v>
      </c>
      <c r="AL50" s="1631">
        <v>8</v>
      </c>
      <c r="AM50" s="23"/>
      <c r="AN50" s="59" t="s">
        <v>6696</v>
      </c>
      <c r="AO50" s="1001" t="s">
        <v>1805</v>
      </c>
      <c r="AP50" s="59"/>
      <c r="AQ50" s="23"/>
      <c r="AR50" s="23"/>
      <c r="AS50" s="23"/>
      <c r="AT50" s="23"/>
      <c r="AU50" s="446"/>
      <c r="AV50" s="59"/>
      <c r="AW50" s="444" t="s">
        <v>5116</v>
      </c>
      <c r="AX50" s="444" t="s">
        <v>53</v>
      </c>
      <c r="AY50" s="442">
        <v>3</v>
      </c>
      <c r="AZ50" s="444" t="s">
        <v>1808</v>
      </c>
      <c r="BA50" s="445" t="s">
        <v>4925</v>
      </c>
      <c r="BB50" s="59" t="s">
        <v>4957</v>
      </c>
    </row>
    <row r="51" spans="1:54" ht="21" hidden="1" customHeight="1">
      <c r="A51" s="1645">
        <v>75</v>
      </c>
      <c r="B51" s="23" t="s">
        <v>5146</v>
      </c>
      <c r="C51" s="23" t="s">
        <v>126</v>
      </c>
      <c r="D51" s="48" t="s">
        <v>126</v>
      </c>
      <c r="E51" s="53">
        <v>924647396</v>
      </c>
      <c r="F51" s="23" t="str">
        <f t="shared" si="0"/>
        <v>018GACANACOV</v>
      </c>
      <c r="G51" s="48" t="s">
        <v>420</v>
      </c>
      <c r="H51" s="48" t="s">
        <v>2199</v>
      </c>
      <c r="I51" s="48" t="s">
        <v>2200</v>
      </c>
      <c r="J51" s="48" t="s">
        <v>439</v>
      </c>
      <c r="K51" s="23" t="str">
        <f t="shared" si="1"/>
        <v>GARCIA CAMBERO NATALIA COROMOTO</v>
      </c>
      <c r="L51" s="48" t="s">
        <v>4809</v>
      </c>
      <c r="M51" s="103" t="s">
        <v>56</v>
      </c>
      <c r="N51" s="32" t="s">
        <v>57</v>
      </c>
      <c r="O51" s="48" t="s">
        <v>1096</v>
      </c>
      <c r="P51" s="354">
        <v>28411092</v>
      </c>
      <c r="Q51" s="434">
        <v>37111</v>
      </c>
      <c r="R51" s="434" t="str">
        <f t="shared" si="2"/>
        <v>08</v>
      </c>
      <c r="S51" s="434" t="str">
        <f t="shared" si="3"/>
        <v>8</v>
      </c>
      <c r="T51" s="434" t="str">
        <f t="shared" si="4"/>
        <v>2001</v>
      </c>
      <c r="U51" s="23"/>
      <c r="V51" s="22" t="s">
        <v>47</v>
      </c>
      <c r="W51" s="23" t="s">
        <v>47</v>
      </c>
      <c r="X51" s="48" t="s">
        <v>2493</v>
      </c>
      <c r="Y51" s="23"/>
      <c r="Z51" s="59" t="s">
        <v>2500</v>
      </c>
      <c r="AA51" s="992">
        <v>45241</v>
      </c>
      <c r="AB51" s="440">
        <v>45262</v>
      </c>
      <c r="AC51" s="23">
        <v>4</v>
      </c>
      <c r="AD51" s="436">
        <v>4</v>
      </c>
      <c r="AE51" s="59" t="s">
        <v>6694</v>
      </c>
      <c r="AF51" s="59" t="s">
        <v>4934</v>
      </c>
      <c r="AG51" s="59" t="s">
        <v>6697</v>
      </c>
      <c r="AH51" s="437">
        <v>45297</v>
      </c>
      <c r="AI51" s="437">
        <v>45360</v>
      </c>
      <c r="AJ51" s="59">
        <v>10</v>
      </c>
      <c r="AK51" s="1642">
        <v>3</v>
      </c>
      <c r="AL51" s="1631">
        <v>7</v>
      </c>
      <c r="AM51" s="23"/>
      <c r="AN51" s="59" t="s">
        <v>6696</v>
      </c>
      <c r="AO51" s="1001" t="s">
        <v>47</v>
      </c>
      <c r="AP51" s="23">
        <v>1</v>
      </c>
      <c r="AQ51" s="23"/>
      <c r="AR51" s="23"/>
      <c r="AS51" s="23"/>
      <c r="AT51" s="23"/>
      <c r="AU51" s="446"/>
      <c r="AV51" s="59"/>
      <c r="AW51" s="59" t="s">
        <v>5116</v>
      </c>
      <c r="AX51" s="48" t="s">
        <v>53</v>
      </c>
      <c r="AY51" s="438">
        <v>2</v>
      </c>
      <c r="AZ51" s="48" t="s">
        <v>1808</v>
      </c>
      <c r="BA51" s="439" t="s">
        <v>4925</v>
      </c>
      <c r="BB51" s="48" t="s">
        <v>5003</v>
      </c>
    </row>
    <row r="52" spans="1:54" ht="21" hidden="1" customHeight="1">
      <c r="A52" s="1645">
        <v>79</v>
      </c>
      <c r="B52" s="23" t="s">
        <v>33</v>
      </c>
      <c r="C52" s="23" t="s">
        <v>32</v>
      </c>
      <c r="D52" s="48" t="s">
        <v>68</v>
      </c>
      <c r="E52" s="53">
        <v>917637204</v>
      </c>
      <c r="F52" s="23" t="str">
        <f t="shared" si="0"/>
        <v>999GIMAARJOV</v>
      </c>
      <c r="G52" s="48" t="s">
        <v>271</v>
      </c>
      <c r="H52" s="48" t="s">
        <v>426</v>
      </c>
      <c r="I52" s="48" t="s">
        <v>4910</v>
      </c>
      <c r="J52" s="48" t="s">
        <v>2025</v>
      </c>
      <c r="K52" s="23" t="str">
        <f t="shared" si="1"/>
        <v xml:space="preserve">GIMENEZ MARTINEZ ARIANNYS  JOSEFINA DEL VALLE </v>
      </c>
      <c r="L52" s="48" t="s">
        <v>4809</v>
      </c>
      <c r="M52" s="103" t="s">
        <v>56</v>
      </c>
      <c r="N52" s="32" t="s">
        <v>57</v>
      </c>
      <c r="O52" s="48" t="s">
        <v>1096</v>
      </c>
      <c r="P52" s="354">
        <v>26833665</v>
      </c>
      <c r="Q52" s="434">
        <v>36426</v>
      </c>
      <c r="R52" s="434" t="str">
        <f t="shared" si="2"/>
        <v>23</v>
      </c>
      <c r="S52" s="434" t="str">
        <f t="shared" si="3"/>
        <v>9</v>
      </c>
      <c r="T52" s="434" t="str">
        <f t="shared" si="4"/>
        <v>1999</v>
      </c>
      <c r="U52" s="23"/>
      <c r="V52" s="22" t="s">
        <v>47</v>
      </c>
      <c r="W52" s="23" t="s">
        <v>47</v>
      </c>
      <c r="X52" s="48" t="s">
        <v>2498</v>
      </c>
      <c r="Y52" s="23"/>
      <c r="Z52" s="59" t="s">
        <v>2494</v>
      </c>
      <c r="AA52" s="992">
        <v>45241</v>
      </c>
      <c r="AB52" s="440">
        <v>45262</v>
      </c>
      <c r="AC52" s="23">
        <v>4</v>
      </c>
      <c r="AD52" s="436">
        <v>3</v>
      </c>
      <c r="AE52" s="59" t="s">
        <v>6694</v>
      </c>
      <c r="AF52" s="59" t="s">
        <v>5151</v>
      </c>
      <c r="AG52" s="59" t="s">
        <v>6698</v>
      </c>
      <c r="AH52" s="437">
        <v>45297</v>
      </c>
      <c r="AI52" s="437">
        <v>45381</v>
      </c>
      <c r="AJ52" s="59">
        <v>13</v>
      </c>
      <c r="AK52" s="1642">
        <v>4</v>
      </c>
      <c r="AL52" s="1631">
        <v>8</v>
      </c>
      <c r="AM52" s="23"/>
      <c r="AN52" s="59" t="s">
        <v>6696</v>
      </c>
      <c r="AO52" s="1001" t="s">
        <v>47</v>
      </c>
      <c r="AP52" s="48">
        <v>1</v>
      </c>
      <c r="AQ52" s="23"/>
      <c r="AR52" s="23"/>
      <c r="AS52" s="23"/>
      <c r="AT52" s="23"/>
      <c r="AU52" s="446" t="s">
        <v>6701</v>
      </c>
      <c r="AV52" s="59"/>
      <c r="AW52" s="59" t="s">
        <v>5116</v>
      </c>
      <c r="AX52" s="48" t="s">
        <v>53</v>
      </c>
      <c r="AY52" s="438">
        <v>1</v>
      </c>
      <c r="AZ52" s="48" t="s">
        <v>1805</v>
      </c>
      <c r="BA52" s="439" t="s">
        <v>2056</v>
      </c>
      <c r="BB52" s="59" t="s">
        <v>5007</v>
      </c>
    </row>
    <row r="53" spans="1:54" ht="21" customHeight="1">
      <c r="A53" s="1645">
        <v>80</v>
      </c>
      <c r="B53" s="23" t="s">
        <v>33</v>
      </c>
      <c r="C53" s="23" t="s">
        <v>32</v>
      </c>
      <c r="D53" s="48" t="s">
        <v>132</v>
      </c>
      <c r="E53" s="53">
        <v>907904444</v>
      </c>
      <c r="F53" s="23" t="str">
        <f t="shared" si="0"/>
        <v>9911GOROSEANV</v>
      </c>
      <c r="G53" s="48" t="s">
        <v>732</v>
      </c>
      <c r="H53" s="48" t="s">
        <v>935</v>
      </c>
      <c r="I53" s="48" t="s">
        <v>2211</v>
      </c>
      <c r="J53" s="48" t="s">
        <v>2163</v>
      </c>
      <c r="K53" s="23" t="str">
        <f t="shared" si="1"/>
        <v>GOMEZ RONDON  SEBASTIAN  ANDRES</v>
      </c>
      <c r="L53" s="59" t="s">
        <v>4808</v>
      </c>
      <c r="M53" s="103" t="s">
        <v>56</v>
      </c>
      <c r="N53" s="32" t="s">
        <v>111</v>
      </c>
      <c r="O53" s="48" t="s">
        <v>142</v>
      </c>
      <c r="P53" s="359" t="s">
        <v>2212</v>
      </c>
      <c r="Q53" s="434">
        <v>36488</v>
      </c>
      <c r="R53" s="434" t="str">
        <f t="shared" si="2"/>
        <v>24</v>
      </c>
      <c r="S53" s="434" t="str">
        <f t="shared" si="3"/>
        <v>11</v>
      </c>
      <c r="T53" s="434" t="str">
        <f t="shared" si="4"/>
        <v>1999</v>
      </c>
      <c r="U53" s="23"/>
      <c r="V53" s="22" t="s">
        <v>47</v>
      </c>
      <c r="W53" s="23" t="s">
        <v>47</v>
      </c>
      <c r="X53" s="48" t="s">
        <v>2495</v>
      </c>
      <c r="Y53" s="23"/>
      <c r="Z53" s="59" t="s">
        <v>2503</v>
      </c>
      <c r="AA53" s="419">
        <v>45241</v>
      </c>
      <c r="AB53" s="440">
        <v>45262</v>
      </c>
      <c r="AC53" s="23">
        <v>4</v>
      </c>
      <c r="AD53" s="436">
        <v>4</v>
      </c>
      <c r="AE53" s="59" t="s">
        <v>6694</v>
      </c>
      <c r="AF53" s="59" t="s">
        <v>4935</v>
      </c>
      <c r="AG53" s="59" t="s">
        <v>6699</v>
      </c>
      <c r="AH53" s="437">
        <v>45297</v>
      </c>
      <c r="AI53" s="437">
        <v>45360</v>
      </c>
      <c r="AJ53" s="59">
        <v>10</v>
      </c>
      <c r="AK53" s="1642">
        <v>2</v>
      </c>
      <c r="AL53" s="23">
        <v>3</v>
      </c>
      <c r="AM53" s="23"/>
      <c r="AN53" s="197" t="s">
        <v>6826</v>
      </c>
      <c r="AO53" s="1001" t="s">
        <v>1805</v>
      </c>
      <c r="AP53" s="48"/>
      <c r="AQ53" s="23"/>
      <c r="AR53" s="23"/>
      <c r="AS53" s="23"/>
      <c r="AT53" s="23"/>
      <c r="AU53" s="446"/>
      <c r="AV53" s="59" t="s">
        <v>6825</v>
      </c>
      <c r="AW53" s="59" t="s">
        <v>5116</v>
      </c>
      <c r="AX53" s="48" t="s">
        <v>53</v>
      </c>
      <c r="AY53" s="438">
        <v>0</v>
      </c>
      <c r="AZ53" s="48" t="s">
        <v>1805</v>
      </c>
      <c r="BA53" s="439" t="s">
        <v>4924</v>
      </c>
      <c r="BB53" s="48" t="s">
        <v>5010</v>
      </c>
    </row>
    <row r="54" spans="1:54" ht="21" hidden="1" customHeight="1">
      <c r="A54" s="1645">
        <v>82</v>
      </c>
      <c r="B54" s="23" t="s">
        <v>33</v>
      </c>
      <c r="C54" s="23" t="s">
        <v>32</v>
      </c>
      <c r="D54" s="48" t="s">
        <v>132</v>
      </c>
      <c r="E54" s="53">
        <v>900394974</v>
      </c>
      <c r="F54" s="23" t="str">
        <f t="shared" si="0"/>
        <v>005GOANMAFEV</v>
      </c>
      <c r="G54" s="48" t="s">
        <v>234</v>
      </c>
      <c r="H54" s="48" t="s">
        <v>1879</v>
      </c>
      <c r="I54" s="48" t="s">
        <v>1880</v>
      </c>
      <c r="J54" s="48" t="s">
        <v>1081</v>
      </c>
      <c r="K54" s="23" t="str">
        <f t="shared" si="1"/>
        <v>GONZALEZ ANGEL MARIALEX FERNANDA</v>
      </c>
      <c r="L54" s="48" t="s">
        <v>4809</v>
      </c>
      <c r="M54" s="103" t="s">
        <v>56</v>
      </c>
      <c r="N54" s="48" t="s">
        <v>42</v>
      </c>
      <c r="O54" s="48" t="s">
        <v>42</v>
      </c>
      <c r="P54" s="359" t="s">
        <v>1881</v>
      </c>
      <c r="Q54" s="434">
        <v>36648</v>
      </c>
      <c r="R54" s="434" t="str">
        <f t="shared" si="2"/>
        <v>02</v>
      </c>
      <c r="S54" s="434" t="str">
        <f t="shared" si="3"/>
        <v>5</v>
      </c>
      <c r="T54" s="434" t="str">
        <f t="shared" si="4"/>
        <v>2000</v>
      </c>
      <c r="U54" s="23"/>
      <c r="V54" s="22" t="s">
        <v>47</v>
      </c>
      <c r="W54" s="23" t="s">
        <v>47</v>
      </c>
      <c r="X54" s="48" t="s">
        <v>1803</v>
      </c>
      <c r="Y54" s="23"/>
      <c r="Z54" s="59" t="s">
        <v>2496</v>
      </c>
      <c r="AA54" s="419">
        <v>45241</v>
      </c>
      <c r="AB54" s="440">
        <v>45262</v>
      </c>
      <c r="AC54" s="23">
        <v>4</v>
      </c>
      <c r="AD54" s="436">
        <v>4</v>
      </c>
      <c r="AE54" s="59" t="s">
        <v>6694</v>
      </c>
      <c r="AF54" s="1639" t="s">
        <v>5148</v>
      </c>
      <c r="AG54" s="59" t="s">
        <v>6698</v>
      </c>
      <c r="AH54" s="437">
        <v>45297</v>
      </c>
      <c r="AI54" s="437">
        <v>45360</v>
      </c>
      <c r="AJ54" s="59">
        <v>10</v>
      </c>
      <c r="AK54" s="1642">
        <v>4</v>
      </c>
      <c r="AL54" s="1631">
        <v>8</v>
      </c>
      <c r="AM54" s="23"/>
      <c r="AN54" s="59" t="s">
        <v>6696</v>
      </c>
      <c r="AO54" s="1001" t="s">
        <v>1805</v>
      </c>
      <c r="AP54" s="48"/>
      <c r="AQ54" s="23"/>
      <c r="AR54" s="23"/>
      <c r="AS54" s="23"/>
      <c r="AT54" s="23"/>
      <c r="AU54" s="446"/>
      <c r="AV54" s="59"/>
      <c r="AW54" s="59"/>
      <c r="AX54" s="48" t="s">
        <v>5117</v>
      </c>
      <c r="AY54" s="438">
        <v>1</v>
      </c>
      <c r="AZ54" s="48" t="s">
        <v>1808</v>
      </c>
      <c r="BA54" s="439" t="s">
        <v>4925</v>
      </c>
      <c r="BB54" s="48"/>
    </row>
    <row r="55" spans="1:54" ht="21" hidden="1" customHeight="1">
      <c r="A55" s="1645">
        <v>84</v>
      </c>
      <c r="B55" s="23" t="s">
        <v>33</v>
      </c>
      <c r="C55" s="23" t="s">
        <v>32</v>
      </c>
      <c r="D55" s="48" t="s">
        <v>34</v>
      </c>
      <c r="E55" s="53">
        <v>980392380</v>
      </c>
      <c r="F55" s="23" t="str">
        <f t="shared" si="0"/>
        <v>9911GOVAANMIV</v>
      </c>
      <c r="G55" s="48" t="s">
        <v>234</v>
      </c>
      <c r="H55" s="48" t="s">
        <v>650</v>
      </c>
      <c r="I55" s="48" t="s">
        <v>393</v>
      </c>
      <c r="J55" s="48" t="s">
        <v>325</v>
      </c>
      <c r="K55" s="23" t="str">
        <f t="shared" si="1"/>
        <v>GONZALEZ VASQUEZ ANGELICA MILAGROS</v>
      </c>
      <c r="L55" s="48" t="s">
        <v>4809</v>
      </c>
      <c r="M55" s="103" t="s">
        <v>56</v>
      </c>
      <c r="N55" s="48" t="s">
        <v>42</v>
      </c>
      <c r="O55" s="48" t="s">
        <v>42</v>
      </c>
      <c r="P55" s="359" t="s">
        <v>787</v>
      </c>
      <c r="Q55" s="434">
        <v>36466</v>
      </c>
      <c r="R55" s="434" t="str">
        <f t="shared" si="2"/>
        <v>02</v>
      </c>
      <c r="S55" s="434" t="str">
        <f t="shared" si="3"/>
        <v>11</v>
      </c>
      <c r="T55" s="434" t="str">
        <f t="shared" si="4"/>
        <v>1999</v>
      </c>
      <c r="U55" s="23"/>
      <c r="V55" s="22" t="s">
        <v>47</v>
      </c>
      <c r="W55" s="23" t="s">
        <v>47</v>
      </c>
      <c r="X55" s="48" t="s">
        <v>2493</v>
      </c>
      <c r="Y55" s="23"/>
      <c r="Z55" s="59" t="s">
        <v>2503</v>
      </c>
      <c r="AA55" s="419">
        <v>45241</v>
      </c>
      <c r="AB55" s="440">
        <v>45262</v>
      </c>
      <c r="AC55" s="23">
        <v>4</v>
      </c>
      <c r="AD55" s="436">
        <v>4</v>
      </c>
      <c r="AE55" s="59" t="s">
        <v>6694</v>
      </c>
      <c r="AF55" s="59" t="s">
        <v>5151</v>
      </c>
      <c r="AG55" s="59" t="s">
        <v>6698</v>
      </c>
      <c r="AH55" s="437">
        <v>45297</v>
      </c>
      <c r="AI55" s="437">
        <v>45381</v>
      </c>
      <c r="AJ55" s="59">
        <v>13</v>
      </c>
      <c r="AK55" s="1642">
        <v>4</v>
      </c>
      <c r="AL55" s="1631">
        <v>8</v>
      </c>
      <c r="AM55" s="23"/>
      <c r="AN55" s="59" t="s">
        <v>6696</v>
      </c>
      <c r="AO55" s="1001" t="s">
        <v>47</v>
      </c>
      <c r="AP55" s="48">
        <v>1</v>
      </c>
      <c r="AQ55" s="23"/>
      <c r="AR55" s="23"/>
      <c r="AS55" s="23"/>
      <c r="AT55" s="23"/>
      <c r="AU55" s="446" t="s">
        <v>6701</v>
      </c>
      <c r="AV55" s="59"/>
      <c r="AW55" s="48" t="s">
        <v>5118</v>
      </c>
      <c r="AX55" s="48" t="s">
        <v>5131</v>
      </c>
      <c r="AY55" s="438">
        <v>1</v>
      </c>
      <c r="AZ55" s="48" t="s">
        <v>1808</v>
      </c>
      <c r="BA55" s="439" t="s">
        <v>4925</v>
      </c>
      <c r="BB55" s="48"/>
    </row>
    <row r="56" spans="1:54" ht="21" hidden="1" customHeight="1">
      <c r="A56" s="1645">
        <v>86</v>
      </c>
      <c r="B56" s="23" t="s">
        <v>5146</v>
      </c>
      <c r="C56" s="23" t="s">
        <v>126</v>
      </c>
      <c r="D56" s="48" t="s">
        <v>126</v>
      </c>
      <c r="E56" s="53">
        <v>987436025</v>
      </c>
      <c r="F56" s="23" t="str">
        <f t="shared" si="0"/>
        <v>9910GOOLBEPAV</v>
      </c>
      <c r="G56" s="48" t="s">
        <v>1366</v>
      </c>
      <c r="H56" s="48" t="s">
        <v>2217</v>
      </c>
      <c r="I56" s="48" t="s">
        <v>184</v>
      </c>
      <c r="J56" s="48" t="s">
        <v>2218</v>
      </c>
      <c r="K56" s="23" t="str">
        <f t="shared" si="1"/>
        <v>GOYO OLIVERA BETANIA PASTORA</v>
      </c>
      <c r="L56" s="48" t="s">
        <v>4809</v>
      </c>
      <c r="M56" s="103" t="s">
        <v>56</v>
      </c>
      <c r="N56" s="32" t="s">
        <v>57</v>
      </c>
      <c r="O56" s="48" t="s">
        <v>1096</v>
      </c>
      <c r="P56" s="354">
        <v>27760576</v>
      </c>
      <c r="Q56" s="434">
        <v>36441</v>
      </c>
      <c r="R56" s="434" t="str">
        <f t="shared" si="2"/>
        <v>08</v>
      </c>
      <c r="S56" s="434" t="str">
        <f t="shared" si="3"/>
        <v>10</v>
      </c>
      <c r="T56" s="434" t="str">
        <f t="shared" si="4"/>
        <v>1999</v>
      </c>
      <c r="U56" s="23"/>
      <c r="V56" s="22" t="s">
        <v>47</v>
      </c>
      <c r="W56" s="23" t="s">
        <v>47</v>
      </c>
      <c r="X56" s="48" t="s">
        <v>2498</v>
      </c>
      <c r="Y56" s="23"/>
      <c r="Z56" s="59" t="s">
        <v>2500</v>
      </c>
      <c r="AA56" s="419">
        <v>45241</v>
      </c>
      <c r="AB56" s="440">
        <v>45262</v>
      </c>
      <c r="AC56" s="23">
        <v>4</v>
      </c>
      <c r="AD56" s="436">
        <v>4</v>
      </c>
      <c r="AE56" s="59" t="s">
        <v>6694</v>
      </c>
      <c r="AF56" s="59" t="s">
        <v>5150</v>
      </c>
      <c r="AG56" s="59" t="s">
        <v>6698</v>
      </c>
      <c r="AH56" s="437">
        <v>45297</v>
      </c>
      <c r="AI56" s="437">
        <v>45360</v>
      </c>
      <c r="AJ56" s="59">
        <v>10</v>
      </c>
      <c r="AK56" s="1642">
        <v>4</v>
      </c>
      <c r="AL56" s="1631">
        <v>8</v>
      </c>
      <c r="AM56" s="23"/>
      <c r="AN56" s="59" t="s">
        <v>6696</v>
      </c>
      <c r="AO56" s="1001" t="s">
        <v>47</v>
      </c>
      <c r="AP56" s="48">
        <v>3</v>
      </c>
      <c r="AQ56" s="23"/>
      <c r="AR56" s="23"/>
      <c r="AS56" s="23"/>
      <c r="AT56" s="23"/>
      <c r="AU56" s="446" t="s">
        <v>6701</v>
      </c>
      <c r="AV56" s="59"/>
      <c r="AW56" s="59" t="s">
        <v>5116</v>
      </c>
      <c r="AX56" s="48" t="s">
        <v>53</v>
      </c>
      <c r="AY56" s="438">
        <v>3</v>
      </c>
      <c r="AZ56" s="48" t="s">
        <v>1805</v>
      </c>
      <c r="BA56" s="439" t="s">
        <v>4925</v>
      </c>
      <c r="BB56" s="48" t="s">
        <v>5015</v>
      </c>
    </row>
    <row r="57" spans="1:54" ht="21" hidden="1" customHeight="1">
      <c r="A57" s="1645">
        <v>89</v>
      </c>
      <c r="B57" s="23" t="s">
        <v>33</v>
      </c>
      <c r="C57" s="23" t="s">
        <v>32</v>
      </c>
      <c r="D57" s="48" t="s">
        <v>279</v>
      </c>
      <c r="E57" s="53">
        <v>938482007</v>
      </c>
      <c r="F57" s="23" t="str">
        <f t="shared" si="0"/>
        <v>029GUGUALESV</v>
      </c>
      <c r="G57" s="48" t="s">
        <v>808</v>
      </c>
      <c r="H57" s="48" t="s">
        <v>275</v>
      </c>
      <c r="I57" s="48" t="s">
        <v>2220</v>
      </c>
      <c r="J57" s="48" t="s">
        <v>904</v>
      </c>
      <c r="K57" s="23" t="str">
        <f t="shared" si="1"/>
        <v>GUERRA GUTIERREZ ALEJANDRA  ESTHER</v>
      </c>
      <c r="L57" s="48" t="s">
        <v>4809</v>
      </c>
      <c r="M57" s="103" t="s">
        <v>56</v>
      </c>
      <c r="N57" s="48" t="s">
        <v>42</v>
      </c>
      <c r="O57" s="48" t="s">
        <v>42</v>
      </c>
      <c r="P57" s="359" t="s">
        <v>2221</v>
      </c>
      <c r="Q57" s="434">
        <v>37514</v>
      </c>
      <c r="R57" s="434" t="str">
        <f t="shared" si="2"/>
        <v>15</v>
      </c>
      <c r="S57" s="434" t="str">
        <f t="shared" si="3"/>
        <v>9</v>
      </c>
      <c r="T57" s="434" t="str">
        <f t="shared" si="4"/>
        <v>2002</v>
      </c>
      <c r="U57" s="23"/>
      <c r="V57" s="22" t="s">
        <v>47</v>
      </c>
      <c r="W57" s="23" t="s">
        <v>47</v>
      </c>
      <c r="X57" s="48" t="s">
        <v>2498</v>
      </c>
      <c r="Y57" s="23"/>
      <c r="Z57" s="59" t="s">
        <v>2501</v>
      </c>
      <c r="AA57" s="419">
        <v>45241</v>
      </c>
      <c r="AB57" s="440">
        <v>45262</v>
      </c>
      <c r="AC57" s="23">
        <v>4</v>
      </c>
      <c r="AD57" s="436">
        <v>4</v>
      </c>
      <c r="AE57" s="59" t="s">
        <v>6694</v>
      </c>
      <c r="AF57" s="1639" t="s">
        <v>5148</v>
      </c>
      <c r="AG57" s="59" t="s">
        <v>6698</v>
      </c>
      <c r="AH57" s="437">
        <v>45297</v>
      </c>
      <c r="AI57" s="437">
        <v>45360</v>
      </c>
      <c r="AJ57" s="59">
        <v>10</v>
      </c>
      <c r="AK57" s="1642">
        <v>4</v>
      </c>
      <c r="AL57" s="1631">
        <v>8</v>
      </c>
      <c r="AM57" s="23"/>
      <c r="AN57" s="59" t="s">
        <v>6696</v>
      </c>
      <c r="AO57" s="1001" t="s">
        <v>47</v>
      </c>
      <c r="AP57" s="48">
        <v>1</v>
      </c>
      <c r="AQ57" s="23"/>
      <c r="AR57" s="23"/>
      <c r="AS57" s="23"/>
      <c r="AT57" s="23"/>
      <c r="AU57" s="446" t="s">
        <v>6701</v>
      </c>
      <c r="AV57" s="59"/>
      <c r="AW57" s="59"/>
      <c r="AX57" s="48" t="s">
        <v>53</v>
      </c>
      <c r="AY57" s="438">
        <v>1</v>
      </c>
      <c r="AZ57" s="48" t="s">
        <v>1808</v>
      </c>
      <c r="BA57" s="439" t="s">
        <v>4925</v>
      </c>
      <c r="BB57" s="48"/>
    </row>
    <row r="58" spans="1:54" ht="21" hidden="1" customHeight="1">
      <c r="A58" s="1645">
        <v>90</v>
      </c>
      <c r="B58" s="23" t="s">
        <v>33</v>
      </c>
      <c r="C58" s="23" t="s">
        <v>32</v>
      </c>
      <c r="D58" s="48" t="s">
        <v>60</v>
      </c>
      <c r="E58" s="53">
        <v>925040453</v>
      </c>
      <c r="F58" s="23" t="str">
        <f t="shared" si="0"/>
        <v>0110GUOBNAALV</v>
      </c>
      <c r="G58" s="48" t="s">
        <v>2222</v>
      </c>
      <c r="H58" s="48" t="s">
        <v>2223</v>
      </c>
      <c r="I58" s="48" t="s">
        <v>2224</v>
      </c>
      <c r="J58" s="48" t="s">
        <v>2225</v>
      </c>
      <c r="K58" s="23" t="str">
        <f t="shared" si="1"/>
        <v>GUILLEN OBANDO NALLELI ALEIMAR</v>
      </c>
      <c r="L58" s="48" t="s">
        <v>4809</v>
      </c>
      <c r="M58" s="103" t="s">
        <v>56</v>
      </c>
      <c r="N58" s="48" t="s">
        <v>42</v>
      </c>
      <c r="O58" s="48" t="s">
        <v>42</v>
      </c>
      <c r="P58" s="359" t="s">
        <v>2226</v>
      </c>
      <c r="Q58" s="434">
        <v>37170</v>
      </c>
      <c r="R58" s="434" t="str">
        <f t="shared" si="2"/>
        <v>06</v>
      </c>
      <c r="S58" s="434" t="str">
        <f t="shared" si="3"/>
        <v>10</v>
      </c>
      <c r="T58" s="434" t="str">
        <f t="shared" si="4"/>
        <v>2001</v>
      </c>
      <c r="U58" s="23"/>
      <c r="V58" s="22" t="s">
        <v>47</v>
      </c>
      <c r="W58" s="23" t="s">
        <v>47</v>
      </c>
      <c r="X58" s="48" t="s">
        <v>2498</v>
      </c>
      <c r="Y58" s="23"/>
      <c r="Z58" s="59" t="s">
        <v>2494</v>
      </c>
      <c r="AA58" s="992">
        <v>45241</v>
      </c>
      <c r="AB58" s="440">
        <v>45262</v>
      </c>
      <c r="AC58" s="23">
        <v>4</v>
      </c>
      <c r="AD58" s="436">
        <v>4</v>
      </c>
      <c r="AE58" s="59" t="s">
        <v>6694</v>
      </c>
      <c r="AF58" s="59" t="s">
        <v>5151</v>
      </c>
      <c r="AG58" s="59" t="s">
        <v>6698</v>
      </c>
      <c r="AH58" s="437">
        <v>45297</v>
      </c>
      <c r="AI58" s="437">
        <v>45381</v>
      </c>
      <c r="AJ58" s="59">
        <v>13</v>
      </c>
      <c r="AK58" s="1642">
        <v>4</v>
      </c>
      <c r="AL58" s="1631">
        <v>6</v>
      </c>
      <c r="AM58" s="23"/>
      <c r="AN58" s="59" t="s">
        <v>6696</v>
      </c>
      <c r="AO58" s="1001" t="s">
        <v>47</v>
      </c>
      <c r="AP58" s="48">
        <v>1</v>
      </c>
      <c r="AQ58" s="23"/>
      <c r="AR58" s="23"/>
      <c r="AS58" s="23"/>
      <c r="AT58" s="23"/>
      <c r="AU58" s="446" t="s">
        <v>6701</v>
      </c>
      <c r="AV58" s="59"/>
      <c r="AW58" s="59" t="s">
        <v>5116</v>
      </c>
      <c r="AX58" s="48" t="s">
        <v>5117</v>
      </c>
      <c r="AY58" s="438">
        <v>1</v>
      </c>
      <c r="AZ58" s="48" t="s">
        <v>1808</v>
      </c>
      <c r="BA58" s="439" t="s">
        <v>4926</v>
      </c>
      <c r="BB58" s="48" t="s">
        <v>5017</v>
      </c>
    </row>
    <row r="59" spans="1:54" ht="21" hidden="1" customHeight="1">
      <c r="A59" s="1645">
        <v>94</v>
      </c>
      <c r="B59" s="23" t="s">
        <v>33</v>
      </c>
      <c r="C59" s="23" t="s">
        <v>32</v>
      </c>
      <c r="D59" s="48" t="s">
        <v>132</v>
      </c>
      <c r="E59" s="53">
        <v>902309501</v>
      </c>
      <c r="F59" s="23" t="str">
        <f t="shared" si="0"/>
        <v>034HEGREMMAV</v>
      </c>
      <c r="G59" s="48" t="s">
        <v>361</v>
      </c>
      <c r="H59" s="48" t="s">
        <v>1816</v>
      </c>
      <c r="I59" s="48" t="s">
        <v>136</v>
      </c>
      <c r="J59" s="48" t="s">
        <v>84</v>
      </c>
      <c r="K59" s="23" t="str">
        <f t="shared" si="1"/>
        <v>HERNANDEZ GRATEROL EMILY MARIANA</v>
      </c>
      <c r="L59" s="48" t="s">
        <v>4809</v>
      </c>
      <c r="M59" s="103" t="s">
        <v>56</v>
      </c>
      <c r="N59" s="48" t="s">
        <v>42</v>
      </c>
      <c r="O59" s="48" t="s">
        <v>42</v>
      </c>
      <c r="P59" s="359" t="s">
        <v>2027</v>
      </c>
      <c r="Q59" s="434">
        <v>37721</v>
      </c>
      <c r="R59" s="434" t="str">
        <f t="shared" si="2"/>
        <v>10</v>
      </c>
      <c r="S59" s="434" t="str">
        <f t="shared" si="3"/>
        <v>4</v>
      </c>
      <c r="T59" s="434" t="str">
        <f t="shared" si="4"/>
        <v>2003</v>
      </c>
      <c r="U59" s="23"/>
      <c r="V59" s="22" t="s">
        <v>47</v>
      </c>
      <c r="W59" s="23" t="s">
        <v>47</v>
      </c>
      <c r="X59" s="48" t="s">
        <v>2498</v>
      </c>
      <c r="Y59" s="23"/>
      <c r="Z59" s="59" t="s">
        <v>2501</v>
      </c>
      <c r="AA59" s="419">
        <v>45241</v>
      </c>
      <c r="AB59" s="440">
        <v>45262</v>
      </c>
      <c r="AC59" s="23">
        <v>4</v>
      </c>
      <c r="AD59" s="436">
        <v>4</v>
      </c>
      <c r="AE59" s="59" t="s">
        <v>6694</v>
      </c>
      <c r="AF59" s="998" t="s">
        <v>4932</v>
      </c>
      <c r="AG59" s="59" t="s">
        <v>6697</v>
      </c>
      <c r="AH59" s="437">
        <v>45297</v>
      </c>
      <c r="AI59" s="437">
        <v>45360</v>
      </c>
      <c r="AJ59" s="59">
        <v>10</v>
      </c>
      <c r="AK59" s="1642">
        <v>4</v>
      </c>
      <c r="AL59" s="1631">
        <v>7</v>
      </c>
      <c r="AM59" s="23"/>
      <c r="AN59" s="59" t="s">
        <v>6696</v>
      </c>
      <c r="AO59" s="1001" t="s">
        <v>47</v>
      </c>
      <c r="AP59" s="48">
        <v>1</v>
      </c>
      <c r="AQ59" s="23"/>
      <c r="AR59" s="23"/>
      <c r="AS59" s="23"/>
      <c r="AT59" s="23"/>
      <c r="AU59" s="446" t="s">
        <v>6701</v>
      </c>
      <c r="AV59" s="59"/>
      <c r="AW59" s="59" t="s">
        <v>5118</v>
      </c>
      <c r="AX59" s="48" t="s">
        <v>53</v>
      </c>
      <c r="AY59" s="438">
        <v>1</v>
      </c>
      <c r="AZ59" s="48" t="s">
        <v>1808</v>
      </c>
      <c r="BA59" s="439" t="s">
        <v>4928</v>
      </c>
      <c r="BB59" s="59" t="s">
        <v>5022</v>
      </c>
    </row>
    <row r="60" spans="1:54" ht="21" hidden="1" customHeight="1">
      <c r="A60" s="1645">
        <v>95</v>
      </c>
      <c r="B60" s="23" t="s">
        <v>33</v>
      </c>
      <c r="C60" s="23" t="s">
        <v>32</v>
      </c>
      <c r="D60" s="48" t="s">
        <v>34</v>
      </c>
      <c r="E60" s="53">
        <v>926988387</v>
      </c>
      <c r="F60" s="23" t="str">
        <f t="shared" si="0"/>
        <v>042HESIWIELV</v>
      </c>
      <c r="G60" s="48" t="s">
        <v>361</v>
      </c>
      <c r="H60" s="48" t="s">
        <v>1946</v>
      </c>
      <c r="I60" s="48" t="s">
        <v>1947</v>
      </c>
      <c r="J60" s="48" t="s">
        <v>1948</v>
      </c>
      <c r="K60" s="23" t="str">
        <f t="shared" si="1"/>
        <v>HERNANDEZ SISTIAGA WILYMAR ELEONORA</v>
      </c>
      <c r="L60" s="48" t="s">
        <v>4809</v>
      </c>
      <c r="M60" s="103" t="s">
        <v>56</v>
      </c>
      <c r="N60" s="32" t="s">
        <v>111</v>
      </c>
      <c r="O60" s="450" t="s">
        <v>142</v>
      </c>
      <c r="P60" s="359" t="s">
        <v>1949</v>
      </c>
      <c r="Q60" s="434">
        <v>38039</v>
      </c>
      <c r="R60" s="434" t="str">
        <f t="shared" si="2"/>
        <v>22</v>
      </c>
      <c r="S60" s="434" t="str">
        <f t="shared" si="3"/>
        <v>2</v>
      </c>
      <c r="T60" s="434" t="str">
        <f t="shared" si="4"/>
        <v>2004</v>
      </c>
      <c r="U60" s="23"/>
      <c r="V60" s="22" t="s">
        <v>47</v>
      </c>
      <c r="W60" s="23" t="s">
        <v>47</v>
      </c>
      <c r="X60" s="48" t="s">
        <v>2498</v>
      </c>
      <c r="Y60" s="23"/>
      <c r="Z60" s="59" t="s">
        <v>2501</v>
      </c>
      <c r="AA60" s="419">
        <v>45241</v>
      </c>
      <c r="AB60" s="440">
        <v>45262</v>
      </c>
      <c r="AC60" s="23">
        <v>4</v>
      </c>
      <c r="AD60" s="436">
        <v>4</v>
      </c>
      <c r="AE60" s="59" t="s">
        <v>6694</v>
      </c>
      <c r="AF60" s="1639" t="s">
        <v>5148</v>
      </c>
      <c r="AG60" s="59" t="s">
        <v>6698</v>
      </c>
      <c r="AH60" s="437">
        <v>45297</v>
      </c>
      <c r="AI60" s="437">
        <v>45360</v>
      </c>
      <c r="AJ60" s="59">
        <v>10</v>
      </c>
      <c r="AK60" s="1642">
        <v>4</v>
      </c>
      <c r="AL60" s="1631">
        <v>8</v>
      </c>
      <c r="AM60" s="23"/>
      <c r="AN60" s="59" t="s">
        <v>6696</v>
      </c>
      <c r="AO60" s="1001" t="s">
        <v>47</v>
      </c>
      <c r="AP60" s="48">
        <v>1</v>
      </c>
      <c r="AQ60" s="23"/>
      <c r="AR60" s="23"/>
      <c r="AS60" s="23"/>
      <c r="AT60" s="23"/>
      <c r="AU60" s="446" t="s">
        <v>6701</v>
      </c>
      <c r="AV60" s="59"/>
      <c r="AW60" s="59" t="s">
        <v>5118</v>
      </c>
      <c r="AX60" s="48" t="s">
        <v>53</v>
      </c>
      <c r="AY60" s="438">
        <v>2</v>
      </c>
      <c r="AZ60" s="48" t="s">
        <v>1808</v>
      </c>
      <c r="BA60" s="439" t="s">
        <v>2056</v>
      </c>
      <c r="BB60" s="59" t="s">
        <v>5022</v>
      </c>
    </row>
    <row r="61" spans="1:54" ht="21" hidden="1" customHeight="1">
      <c r="A61" s="1645">
        <v>98</v>
      </c>
      <c r="B61" s="23" t="s">
        <v>5146</v>
      </c>
      <c r="C61" s="23" t="s">
        <v>126</v>
      </c>
      <c r="D61" s="48" t="s">
        <v>1286</v>
      </c>
      <c r="E61" s="53" t="s">
        <v>2234</v>
      </c>
      <c r="F61" s="23" t="str">
        <f t="shared" si="0"/>
        <v>0210HEBRJHEUV</v>
      </c>
      <c r="G61" s="48" t="s">
        <v>361</v>
      </c>
      <c r="H61" s="48" t="s">
        <v>370</v>
      </c>
      <c r="I61" s="48" t="s">
        <v>2235</v>
      </c>
      <c r="J61" s="48" t="s">
        <v>2236</v>
      </c>
      <c r="K61" s="23" t="str">
        <f t="shared" si="1"/>
        <v>HERNANDEZ BRITO JHOTSIBEL EUKARIS</v>
      </c>
      <c r="L61" s="48" t="s">
        <v>4809</v>
      </c>
      <c r="M61" s="103" t="s">
        <v>56</v>
      </c>
      <c r="N61" s="48" t="s">
        <v>42</v>
      </c>
      <c r="O61" s="48" t="s">
        <v>42</v>
      </c>
      <c r="P61" s="354">
        <v>2610731</v>
      </c>
      <c r="Q61" s="434">
        <v>37544</v>
      </c>
      <c r="R61" s="434" t="str">
        <f t="shared" si="2"/>
        <v>15</v>
      </c>
      <c r="S61" s="434" t="str">
        <f t="shared" si="3"/>
        <v>10</v>
      </c>
      <c r="T61" s="434" t="str">
        <f t="shared" si="4"/>
        <v>2002</v>
      </c>
      <c r="U61" s="23"/>
      <c r="V61" s="22" t="s">
        <v>47</v>
      </c>
      <c r="W61" s="23" t="s">
        <v>47</v>
      </c>
      <c r="X61" s="48" t="s">
        <v>2498</v>
      </c>
      <c r="Y61" s="23"/>
      <c r="Z61" s="59" t="s">
        <v>2502</v>
      </c>
      <c r="AA61" s="992">
        <v>45241</v>
      </c>
      <c r="AB61" s="440">
        <v>45262</v>
      </c>
      <c r="AC61" s="23">
        <v>4</v>
      </c>
      <c r="AD61" s="436">
        <v>4</v>
      </c>
      <c r="AE61" s="59" t="s">
        <v>6694</v>
      </c>
      <c r="AF61" s="59" t="s">
        <v>4936</v>
      </c>
      <c r="AG61" s="59" t="s">
        <v>6697</v>
      </c>
      <c r="AH61" s="437">
        <v>45297</v>
      </c>
      <c r="AI61" s="437">
        <v>45360</v>
      </c>
      <c r="AJ61" s="59">
        <v>10</v>
      </c>
      <c r="AK61" s="1642">
        <v>4</v>
      </c>
      <c r="AL61" s="1631">
        <v>8</v>
      </c>
      <c r="AM61" s="23"/>
      <c r="AN61" s="59" t="s">
        <v>6696</v>
      </c>
      <c r="AO61" s="1001" t="s">
        <v>1805</v>
      </c>
      <c r="AP61" s="48"/>
      <c r="AQ61" s="23"/>
      <c r="AR61" s="23"/>
      <c r="AS61" s="23"/>
      <c r="AT61" s="23"/>
      <c r="AU61" s="446"/>
      <c r="AV61" s="59"/>
      <c r="AW61" s="59" t="s">
        <v>5132</v>
      </c>
      <c r="AX61" s="48" t="s">
        <v>53</v>
      </c>
      <c r="AY61" s="438">
        <v>0</v>
      </c>
      <c r="AZ61" s="48" t="s">
        <v>1805</v>
      </c>
      <c r="BA61" s="439" t="s">
        <v>4924</v>
      </c>
      <c r="BB61" s="48" t="s">
        <v>5021</v>
      </c>
    </row>
    <row r="62" spans="1:54" ht="21" hidden="1" customHeight="1">
      <c r="A62" s="1645">
        <v>99</v>
      </c>
      <c r="B62" s="23" t="s">
        <v>33</v>
      </c>
      <c r="C62" s="23" t="s">
        <v>32</v>
      </c>
      <c r="D62" s="48" t="s">
        <v>60</v>
      </c>
      <c r="E62" s="53" t="s">
        <v>2237</v>
      </c>
      <c r="F62" s="23" t="str">
        <f t="shared" si="0"/>
        <v>027HEVAANJOV</v>
      </c>
      <c r="G62" s="48" t="s">
        <v>361</v>
      </c>
      <c r="H62" s="48" t="s">
        <v>1665</v>
      </c>
      <c r="I62" s="48" t="s">
        <v>2238</v>
      </c>
      <c r="J62" s="48" t="s">
        <v>2239</v>
      </c>
      <c r="K62" s="23" t="str">
        <f t="shared" si="1"/>
        <v>HERNANDEZ VALERA ANNEDITH JOSMAR</v>
      </c>
      <c r="L62" s="48" t="s">
        <v>4809</v>
      </c>
      <c r="M62" s="103" t="s">
        <v>56</v>
      </c>
      <c r="N62" s="48" t="s">
        <v>42</v>
      </c>
      <c r="O62" s="48" t="s">
        <v>42</v>
      </c>
      <c r="P62" s="359" t="s">
        <v>2240</v>
      </c>
      <c r="Q62" s="434">
        <v>37463</v>
      </c>
      <c r="R62" s="434" t="str">
        <f t="shared" si="2"/>
        <v>26</v>
      </c>
      <c r="S62" s="434" t="str">
        <f t="shared" si="3"/>
        <v>7</v>
      </c>
      <c r="T62" s="434" t="str">
        <f t="shared" si="4"/>
        <v>2002</v>
      </c>
      <c r="U62" s="23"/>
      <c r="V62" s="22" t="s">
        <v>47</v>
      </c>
      <c r="W62" s="23" t="s">
        <v>47</v>
      </c>
      <c r="X62" s="48" t="s">
        <v>1803</v>
      </c>
      <c r="Y62" s="23"/>
      <c r="Z62" s="59" t="s">
        <v>2499</v>
      </c>
      <c r="AA62" s="419">
        <v>45241</v>
      </c>
      <c r="AB62" s="440">
        <v>45262</v>
      </c>
      <c r="AC62" s="23">
        <v>4</v>
      </c>
      <c r="AD62" s="436">
        <v>4</v>
      </c>
      <c r="AE62" s="59" t="s">
        <v>6694</v>
      </c>
      <c r="AF62" s="998" t="s">
        <v>4932</v>
      </c>
      <c r="AG62" s="59" t="s">
        <v>6697</v>
      </c>
      <c r="AH62" s="437">
        <v>45297</v>
      </c>
      <c r="AI62" s="437">
        <v>45360</v>
      </c>
      <c r="AJ62" s="59">
        <v>10</v>
      </c>
      <c r="AK62" s="1642">
        <v>3</v>
      </c>
      <c r="AL62" s="1631">
        <v>7</v>
      </c>
      <c r="AM62" s="23"/>
      <c r="AN62" s="59" t="s">
        <v>6696</v>
      </c>
      <c r="AO62" s="1001" t="s">
        <v>1805</v>
      </c>
      <c r="AP62" s="48"/>
      <c r="AQ62" s="23"/>
      <c r="AR62" s="23"/>
      <c r="AS62" s="23"/>
      <c r="AT62" s="23"/>
      <c r="AU62" s="446"/>
      <c r="AV62" s="59"/>
      <c r="AW62" s="59" t="s">
        <v>5133</v>
      </c>
      <c r="AX62" s="48" t="s">
        <v>53</v>
      </c>
      <c r="AY62" s="438">
        <v>0</v>
      </c>
      <c r="AZ62" s="48" t="s">
        <v>1805</v>
      </c>
      <c r="BA62" s="439" t="s">
        <v>2056</v>
      </c>
      <c r="BB62" s="48" t="s">
        <v>5024</v>
      </c>
    </row>
    <row r="63" spans="1:54" ht="21" customHeight="1">
      <c r="A63" s="1645">
        <v>100</v>
      </c>
      <c r="B63" s="23" t="s">
        <v>33</v>
      </c>
      <c r="C63" s="23" t="s">
        <v>32</v>
      </c>
      <c r="D63" s="48" t="s">
        <v>1777</v>
      </c>
      <c r="E63" s="53" t="s">
        <v>2241</v>
      </c>
      <c r="F63" s="23" t="str">
        <f t="shared" si="0"/>
        <v>024HEARELJHV</v>
      </c>
      <c r="G63" s="48" t="s">
        <v>361</v>
      </c>
      <c r="H63" s="48" t="s">
        <v>1927</v>
      </c>
      <c r="I63" s="48" t="s">
        <v>1928</v>
      </c>
      <c r="J63" s="48" t="s">
        <v>421</v>
      </c>
      <c r="K63" s="23" t="str">
        <f t="shared" si="1"/>
        <v>HERNANDEZ ARIA ELIANNY JHOANA</v>
      </c>
      <c r="L63" s="48" t="s">
        <v>4809</v>
      </c>
      <c r="M63" s="103" t="s">
        <v>56</v>
      </c>
      <c r="N63" s="48" t="s">
        <v>42</v>
      </c>
      <c r="O63" s="48" t="s">
        <v>42</v>
      </c>
      <c r="P63" s="359" t="s">
        <v>1929</v>
      </c>
      <c r="Q63" s="434">
        <v>37372</v>
      </c>
      <c r="R63" s="434" t="str">
        <f t="shared" si="2"/>
        <v>26</v>
      </c>
      <c r="S63" s="434" t="str">
        <f t="shared" si="3"/>
        <v>4</v>
      </c>
      <c r="T63" s="434" t="str">
        <f t="shared" si="4"/>
        <v>2002</v>
      </c>
      <c r="U63" s="23"/>
      <c r="V63" s="22" t="s">
        <v>47</v>
      </c>
      <c r="W63" s="23" t="s">
        <v>47</v>
      </c>
      <c r="X63" s="48" t="s">
        <v>2498</v>
      </c>
      <c r="Y63" s="23"/>
      <c r="Z63" s="59" t="s">
        <v>2499</v>
      </c>
      <c r="AA63" s="419">
        <v>45241</v>
      </c>
      <c r="AB63" s="440">
        <v>45262</v>
      </c>
      <c r="AC63" s="23">
        <v>4</v>
      </c>
      <c r="AD63" s="436">
        <v>4</v>
      </c>
      <c r="AE63" s="59" t="s">
        <v>6694</v>
      </c>
      <c r="AF63" s="1633" t="s">
        <v>5152</v>
      </c>
      <c r="AG63" s="59" t="s">
        <v>6700</v>
      </c>
      <c r="AH63" s="437">
        <v>45297</v>
      </c>
      <c r="AI63" s="437">
        <v>45360</v>
      </c>
      <c r="AJ63" s="59">
        <v>10</v>
      </c>
      <c r="AK63" s="1642">
        <v>2</v>
      </c>
      <c r="AL63" s="1631">
        <v>3</v>
      </c>
      <c r="AM63" s="23"/>
      <c r="AN63" s="197" t="s">
        <v>6826</v>
      </c>
      <c r="AO63" s="1001" t="s">
        <v>1805</v>
      </c>
      <c r="AP63" s="48"/>
      <c r="AQ63" s="23"/>
      <c r="AR63" s="23"/>
      <c r="AS63" s="23"/>
      <c r="AT63" s="23"/>
      <c r="AU63" s="446"/>
      <c r="AV63" s="1636" t="s">
        <v>4933</v>
      </c>
      <c r="AW63" s="59" t="s">
        <v>5116</v>
      </c>
      <c r="AX63" s="48" t="s">
        <v>53</v>
      </c>
      <c r="AY63" s="438">
        <v>1</v>
      </c>
      <c r="AZ63" s="48" t="s">
        <v>1805</v>
      </c>
      <c r="BA63" s="439" t="s">
        <v>4924</v>
      </c>
      <c r="BB63" s="48" t="s">
        <v>5020</v>
      </c>
    </row>
    <row r="64" spans="1:54" ht="21" customHeight="1">
      <c r="A64" s="1645">
        <v>101</v>
      </c>
      <c r="B64" s="23" t="s">
        <v>33</v>
      </c>
      <c r="C64" s="23" t="s">
        <v>32</v>
      </c>
      <c r="D64" s="48" t="s">
        <v>132</v>
      </c>
      <c r="E64" s="53">
        <v>922459053</v>
      </c>
      <c r="F64" s="23" t="str">
        <f t="shared" si="0"/>
        <v>0011HOSAJENIP</v>
      </c>
      <c r="G64" s="48" t="s">
        <v>2242</v>
      </c>
      <c r="H64" s="48" t="s">
        <v>846</v>
      </c>
      <c r="I64" s="48" t="s">
        <v>2243</v>
      </c>
      <c r="J64" s="48" t="s">
        <v>53</v>
      </c>
      <c r="K64" s="23" t="str">
        <f t="shared" si="1"/>
        <v>HOYOS SALAZAR JEMINA NINGUNO</v>
      </c>
      <c r="L64" s="48" t="s">
        <v>4809</v>
      </c>
      <c r="M64" s="103" t="s">
        <v>1937</v>
      </c>
      <c r="N64" s="48" t="s">
        <v>1938</v>
      </c>
      <c r="O64" s="48" t="s">
        <v>2113</v>
      </c>
      <c r="P64" s="354">
        <v>71279340</v>
      </c>
      <c r="Q64" s="434">
        <v>36838</v>
      </c>
      <c r="R64" s="434" t="str">
        <f t="shared" si="2"/>
        <v>08</v>
      </c>
      <c r="S64" s="434" t="str">
        <f t="shared" si="3"/>
        <v>11</v>
      </c>
      <c r="T64" s="434" t="str">
        <f t="shared" si="4"/>
        <v>2000</v>
      </c>
      <c r="U64" s="23"/>
      <c r="V64" s="22" t="s">
        <v>47</v>
      </c>
      <c r="W64" s="23" t="s">
        <v>47</v>
      </c>
      <c r="X64" s="48" t="s">
        <v>1803</v>
      </c>
      <c r="Y64" s="23"/>
      <c r="Z64" s="59" t="s">
        <v>2503</v>
      </c>
      <c r="AA64" s="419">
        <v>45241</v>
      </c>
      <c r="AB64" s="440">
        <v>45262</v>
      </c>
      <c r="AC64" s="23">
        <v>4</v>
      </c>
      <c r="AD64" s="436">
        <v>4</v>
      </c>
      <c r="AE64" s="59" t="s">
        <v>6694</v>
      </c>
      <c r="AF64" s="1633" t="s">
        <v>5152</v>
      </c>
      <c r="AG64" s="59" t="s">
        <v>6700</v>
      </c>
      <c r="AH64" s="437">
        <v>45297</v>
      </c>
      <c r="AI64" s="437">
        <v>45360</v>
      </c>
      <c r="AJ64" s="59">
        <v>10</v>
      </c>
      <c r="AK64" s="1642">
        <v>1</v>
      </c>
      <c r="AL64" s="1631">
        <v>1</v>
      </c>
      <c r="AM64" s="23"/>
      <c r="AN64" s="197" t="s">
        <v>6826</v>
      </c>
      <c r="AO64" s="1001" t="s">
        <v>1805</v>
      </c>
      <c r="AP64" s="48"/>
      <c r="AQ64" s="23"/>
      <c r="AR64" s="23"/>
      <c r="AS64" s="23"/>
      <c r="AT64" s="23"/>
      <c r="AU64" s="446"/>
      <c r="AV64" s="1636" t="s">
        <v>4933</v>
      </c>
      <c r="AW64" s="59" t="s">
        <v>5135</v>
      </c>
      <c r="AX64" s="48" t="s">
        <v>5136</v>
      </c>
      <c r="AY64" s="438">
        <v>0</v>
      </c>
      <c r="AZ64" s="48" t="s">
        <v>1805</v>
      </c>
      <c r="BA64" s="439" t="s">
        <v>4924</v>
      </c>
      <c r="BB64" s="48" t="s">
        <v>5025</v>
      </c>
    </row>
    <row r="65" spans="1:54" ht="21" hidden="1" customHeight="1">
      <c r="A65" s="1645">
        <v>102</v>
      </c>
      <c r="B65" s="23" t="s">
        <v>5146</v>
      </c>
      <c r="C65" s="23" t="s">
        <v>126</v>
      </c>
      <c r="D65" s="48" t="s">
        <v>146</v>
      </c>
      <c r="E65" s="53" t="s">
        <v>4892</v>
      </c>
      <c r="F65" s="23" t="str">
        <f t="shared" si="0"/>
        <v>9910HUTIGEALV</v>
      </c>
      <c r="G65" s="48" t="s">
        <v>2244</v>
      </c>
      <c r="H65" s="48" t="s">
        <v>2245</v>
      </c>
      <c r="I65" s="48" t="s">
        <v>440</v>
      </c>
      <c r="J65" s="48" t="s">
        <v>55</v>
      </c>
      <c r="K65" s="23" t="str">
        <f t="shared" si="1"/>
        <v>HURTADO TIRADO GENESIS ALEJANDRA</v>
      </c>
      <c r="L65" s="48" t="s">
        <v>4809</v>
      </c>
      <c r="M65" s="103" t="s">
        <v>56</v>
      </c>
      <c r="N65" s="48" t="s">
        <v>42</v>
      </c>
      <c r="O65" s="48" t="s">
        <v>42</v>
      </c>
      <c r="P65" s="354">
        <v>2761250</v>
      </c>
      <c r="Q65" s="434">
        <v>36445</v>
      </c>
      <c r="R65" s="434" t="str">
        <f t="shared" si="2"/>
        <v>12</v>
      </c>
      <c r="S65" s="434" t="str">
        <f t="shared" si="3"/>
        <v>10</v>
      </c>
      <c r="T65" s="434" t="str">
        <f t="shared" si="4"/>
        <v>1999</v>
      </c>
      <c r="U65" s="23"/>
      <c r="V65" s="22" t="s">
        <v>47</v>
      </c>
      <c r="W65" s="23" t="s">
        <v>47</v>
      </c>
      <c r="X65" s="48" t="s">
        <v>2498</v>
      </c>
      <c r="Y65" s="23"/>
      <c r="Z65" s="59" t="s">
        <v>2502</v>
      </c>
      <c r="AA65" s="992">
        <v>45241</v>
      </c>
      <c r="AB65" s="440">
        <v>45262</v>
      </c>
      <c r="AC65" s="23">
        <v>4</v>
      </c>
      <c r="AD65" s="436">
        <v>4</v>
      </c>
      <c r="AE65" s="59" t="s">
        <v>6694</v>
      </c>
      <c r="AF65" s="59" t="s">
        <v>4936</v>
      </c>
      <c r="AG65" s="59" t="s">
        <v>6697</v>
      </c>
      <c r="AH65" s="437">
        <v>45297</v>
      </c>
      <c r="AI65" s="437">
        <v>45360</v>
      </c>
      <c r="AJ65" s="59">
        <v>10</v>
      </c>
      <c r="AK65" s="1642">
        <v>3</v>
      </c>
      <c r="AL65" s="1631">
        <v>6</v>
      </c>
      <c r="AM65" s="23"/>
      <c r="AN65" s="59" t="s">
        <v>6696</v>
      </c>
      <c r="AO65" s="1001" t="s">
        <v>1805</v>
      </c>
      <c r="AP65" s="48"/>
      <c r="AQ65" s="23"/>
      <c r="AR65" s="23"/>
      <c r="AS65" s="23"/>
      <c r="AT65" s="23"/>
      <c r="AU65" s="446"/>
      <c r="AV65" s="59"/>
      <c r="AW65" s="59" t="s">
        <v>5116</v>
      </c>
      <c r="AX65" s="48" t="s">
        <v>53</v>
      </c>
      <c r="AY65" s="438">
        <v>0</v>
      </c>
      <c r="AZ65" s="48" t="s">
        <v>1805</v>
      </c>
      <c r="BA65" s="439" t="s">
        <v>4924</v>
      </c>
      <c r="BB65" s="59" t="s">
        <v>5026</v>
      </c>
    </row>
    <row r="66" spans="1:54" ht="21" hidden="1" customHeight="1">
      <c r="A66" s="1645">
        <v>103</v>
      </c>
      <c r="B66" s="23" t="s">
        <v>5146</v>
      </c>
      <c r="C66" s="23" t="s">
        <v>126</v>
      </c>
      <c r="D66" s="48" t="s">
        <v>146</v>
      </c>
      <c r="E66" s="53">
        <v>939604840</v>
      </c>
      <c r="F66" s="23" t="str">
        <f t="shared" si="0"/>
        <v>015JATOESNOV</v>
      </c>
      <c r="G66" s="48" t="s">
        <v>2246</v>
      </c>
      <c r="H66" s="48" t="s">
        <v>102</v>
      </c>
      <c r="I66" s="48" t="s">
        <v>2247</v>
      </c>
      <c r="J66" s="48" t="s">
        <v>2248</v>
      </c>
      <c r="K66" s="23" t="str">
        <f t="shared" si="1"/>
        <v>JAURES TORRES ESTEFANIA NOEMI</v>
      </c>
      <c r="L66" s="48" t="s">
        <v>4809</v>
      </c>
      <c r="M66" s="103" t="s">
        <v>56</v>
      </c>
      <c r="N66" s="32" t="s">
        <v>57</v>
      </c>
      <c r="O66" s="48" t="s">
        <v>1096</v>
      </c>
      <c r="P66" s="354">
        <v>28573224</v>
      </c>
      <c r="Q66" s="434">
        <v>37029</v>
      </c>
      <c r="R66" s="434" t="str">
        <f t="shared" si="2"/>
        <v>18</v>
      </c>
      <c r="S66" s="434" t="str">
        <f t="shared" si="3"/>
        <v>5</v>
      </c>
      <c r="T66" s="434" t="str">
        <f t="shared" si="4"/>
        <v>2001</v>
      </c>
      <c r="U66" s="23"/>
      <c r="V66" s="22" t="s">
        <v>47</v>
      </c>
      <c r="W66" s="23" t="s">
        <v>47</v>
      </c>
      <c r="X66" s="48" t="s">
        <v>2493</v>
      </c>
      <c r="Y66" s="23"/>
      <c r="Z66" s="59" t="s">
        <v>2505</v>
      </c>
      <c r="AA66" s="419">
        <v>45241</v>
      </c>
      <c r="AB66" s="440">
        <v>45262</v>
      </c>
      <c r="AC66" s="23">
        <v>4</v>
      </c>
      <c r="AD66" s="436">
        <v>4</v>
      </c>
      <c r="AE66" s="59" t="s">
        <v>6694</v>
      </c>
      <c r="AF66" s="59" t="s">
        <v>4934</v>
      </c>
      <c r="AG66" s="59" t="s">
        <v>6697</v>
      </c>
      <c r="AH66" s="437">
        <v>45297</v>
      </c>
      <c r="AI66" s="437">
        <v>45360</v>
      </c>
      <c r="AJ66" s="59">
        <v>10</v>
      </c>
      <c r="AK66" s="1642">
        <v>4</v>
      </c>
      <c r="AL66" s="1631">
        <v>8</v>
      </c>
      <c r="AM66" s="23"/>
      <c r="AN66" s="59" t="s">
        <v>6696</v>
      </c>
      <c r="AO66" s="1001" t="s">
        <v>47</v>
      </c>
      <c r="AP66" s="48">
        <v>1</v>
      </c>
      <c r="AQ66" s="23"/>
      <c r="AR66" s="23"/>
      <c r="AS66" s="23"/>
      <c r="AT66" s="23"/>
      <c r="AU66" s="446" t="s">
        <v>6701</v>
      </c>
      <c r="AV66" s="59"/>
      <c r="AW66" s="59" t="s">
        <v>5116</v>
      </c>
      <c r="AX66" s="48" t="s">
        <v>5117</v>
      </c>
      <c r="AY66" s="438">
        <v>1</v>
      </c>
      <c r="AZ66" s="48" t="s">
        <v>1805</v>
      </c>
      <c r="BA66" s="439" t="s">
        <v>4925</v>
      </c>
      <c r="BB66" s="48" t="s">
        <v>5027</v>
      </c>
    </row>
    <row r="67" spans="1:54" ht="21" hidden="1" customHeight="1">
      <c r="A67" s="1645">
        <v>104</v>
      </c>
      <c r="B67" s="23" t="s">
        <v>33</v>
      </c>
      <c r="C67" s="23" t="s">
        <v>32</v>
      </c>
      <c r="D67" s="48" t="s">
        <v>193</v>
      </c>
      <c r="E67" s="53">
        <v>900711853</v>
      </c>
      <c r="F67" s="23" t="str">
        <f t="shared" ref="F67:F130" si="5">CONCATENATE(MID(T67,3,2),MID(S67,1,2),MID(G67,1,2),MID(H67,1,2),MID(I67,1,2), MID(J67,1,2),MID(M67,1,1))</f>
        <v>9911JIARVADEV</v>
      </c>
      <c r="G67" s="48" t="s">
        <v>332</v>
      </c>
      <c r="H67" s="48" t="s">
        <v>1950</v>
      </c>
      <c r="I67" s="48" t="s">
        <v>1951</v>
      </c>
      <c r="J67" s="48" t="s">
        <v>63</v>
      </c>
      <c r="K67" s="23" t="str">
        <f t="shared" ref="K67:K130" si="6">G67&amp;" "&amp;H67&amp;" "&amp;I67&amp;" "&amp;J67</f>
        <v>JIMENEZ ARIAS VALERIS DE LOS ANGELES</v>
      </c>
      <c r="L67" s="48" t="s">
        <v>4809</v>
      </c>
      <c r="M67" s="103" t="s">
        <v>56</v>
      </c>
      <c r="N67" s="48" t="s">
        <v>42</v>
      </c>
      <c r="O67" s="48" t="s">
        <v>42</v>
      </c>
      <c r="P67" s="359" t="s">
        <v>1952</v>
      </c>
      <c r="Q67" s="434">
        <v>36466</v>
      </c>
      <c r="R67" s="434" t="str">
        <f t="shared" ref="R67:R130" si="7">TEXT(Q67,"DD")</f>
        <v>02</v>
      </c>
      <c r="S67" s="434" t="str">
        <f t="shared" ref="S67:S130" si="8">TEXT(Q67,"M")</f>
        <v>11</v>
      </c>
      <c r="T67" s="434" t="str">
        <f t="shared" ref="T67:T130" si="9">TEXT(Q67,"YYYY")</f>
        <v>1999</v>
      </c>
      <c r="U67" s="23"/>
      <c r="V67" s="22" t="s">
        <v>47</v>
      </c>
      <c r="W67" s="23" t="s">
        <v>47</v>
      </c>
      <c r="X67" s="48" t="s">
        <v>2498</v>
      </c>
      <c r="Y67" s="23"/>
      <c r="Z67" s="59" t="s">
        <v>2501</v>
      </c>
      <c r="AA67" s="419">
        <v>45241</v>
      </c>
      <c r="AB67" s="440">
        <v>45262</v>
      </c>
      <c r="AC67" s="23">
        <v>4</v>
      </c>
      <c r="AD67" s="436">
        <v>3</v>
      </c>
      <c r="AE67" s="59" t="s">
        <v>6694</v>
      </c>
      <c r="AF67" s="1639" t="s">
        <v>5148</v>
      </c>
      <c r="AG67" s="59" t="s">
        <v>6698</v>
      </c>
      <c r="AH67" s="437">
        <v>45297</v>
      </c>
      <c r="AI67" s="437">
        <v>45360</v>
      </c>
      <c r="AJ67" s="59">
        <v>10</v>
      </c>
      <c r="AK67" s="1642">
        <v>3</v>
      </c>
      <c r="AL67" s="1631">
        <v>7</v>
      </c>
      <c r="AM67" s="23"/>
      <c r="AN67" s="59" t="s">
        <v>6696</v>
      </c>
      <c r="AO67" s="1001" t="s">
        <v>1805</v>
      </c>
      <c r="AP67" s="48"/>
      <c r="AQ67" s="23"/>
      <c r="AR67" s="23"/>
      <c r="AS67" s="23"/>
      <c r="AT67" s="23"/>
      <c r="AU67" s="446"/>
      <c r="AV67" s="59"/>
      <c r="AW67" s="59"/>
      <c r="AX67" s="48" t="s">
        <v>53</v>
      </c>
      <c r="AY67" s="438">
        <v>1</v>
      </c>
      <c r="AZ67" s="48" t="s">
        <v>1808</v>
      </c>
      <c r="BA67" s="439" t="s">
        <v>4924</v>
      </c>
      <c r="BB67" s="48" t="s">
        <v>5028</v>
      </c>
    </row>
    <row r="68" spans="1:54" ht="21" hidden="1" customHeight="1">
      <c r="A68" s="1645">
        <v>105</v>
      </c>
      <c r="B68" s="23" t="s">
        <v>5146</v>
      </c>
      <c r="C68" s="23" t="s">
        <v>126</v>
      </c>
      <c r="D68" s="48" t="s">
        <v>294</v>
      </c>
      <c r="E68" s="53">
        <v>937476703</v>
      </c>
      <c r="F68" s="23" t="str">
        <f t="shared" si="5"/>
        <v>9812JITOMAGAV</v>
      </c>
      <c r="G68" s="48" t="s">
        <v>332</v>
      </c>
      <c r="H68" s="48" t="s">
        <v>2249</v>
      </c>
      <c r="I68" s="48" t="s">
        <v>185</v>
      </c>
      <c r="J68" s="48" t="s">
        <v>172</v>
      </c>
      <c r="K68" s="23" t="str">
        <f t="shared" si="6"/>
        <v>JIMENEZ TORREALBA MARIA GABRIELA</v>
      </c>
      <c r="L68" s="48" t="s">
        <v>4809</v>
      </c>
      <c r="M68" s="103" t="s">
        <v>56</v>
      </c>
      <c r="N68" s="48" t="s">
        <v>42</v>
      </c>
      <c r="O68" s="48" t="s">
        <v>42</v>
      </c>
      <c r="P68" s="354">
        <v>400812</v>
      </c>
      <c r="Q68" s="434">
        <v>36141</v>
      </c>
      <c r="R68" s="434" t="str">
        <f t="shared" si="7"/>
        <v>12</v>
      </c>
      <c r="S68" s="434" t="str">
        <f t="shared" si="8"/>
        <v>12</v>
      </c>
      <c r="T68" s="434" t="str">
        <f t="shared" si="9"/>
        <v>1998</v>
      </c>
      <c r="U68" s="23"/>
      <c r="V68" s="22" t="s">
        <v>47</v>
      </c>
      <c r="W68" s="23" t="s">
        <v>47</v>
      </c>
      <c r="X68" s="48" t="s">
        <v>2495</v>
      </c>
      <c r="Y68" s="23"/>
      <c r="Z68" s="59" t="s">
        <v>2500</v>
      </c>
      <c r="AA68" s="419">
        <v>45241</v>
      </c>
      <c r="AB68" s="440">
        <v>45262</v>
      </c>
      <c r="AC68" s="23">
        <v>4</v>
      </c>
      <c r="AD68" s="436">
        <v>4</v>
      </c>
      <c r="AE68" s="59" t="s">
        <v>6694</v>
      </c>
      <c r="AF68" s="59" t="s">
        <v>4934</v>
      </c>
      <c r="AG68" s="59" t="s">
        <v>6697</v>
      </c>
      <c r="AH68" s="437">
        <v>45297</v>
      </c>
      <c r="AI68" s="437">
        <v>45360</v>
      </c>
      <c r="AJ68" s="59">
        <v>10</v>
      </c>
      <c r="AK68" s="1642">
        <v>4</v>
      </c>
      <c r="AL68" s="1631">
        <v>8</v>
      </c>
      <c r="AM68" s="23"/>
      <c r="AN68" s="59" t="s">
        <v>6696</v>
      </c>
      <c r="AO68" s="1001" t="s">
        <v>47</v>
      </c>
      <c r="AP68" s="48">
        <v>1</v>
      </c>
      <c r="AQ68" s="23"/>
      <c r="AR68" s="23"/>
      <c r="AS68" s="23"/>
      <c r="AT68" s="23"/>
      <c r="AU68" s="446" t="s">
        <v>6701</v>
      </c>
      <c r="AV68" s="59"/>
      <c r="AW68" s="59" t="s">
        <v>5116</v>
      </c>
      <c r="AX68" s="48" t="s">
        <v>53</v>
      </c>
      <c r="AY68" s="438">
        <v>1</v>
      </c>
      <c r="AZ68" s="48" t="s">
        <v>1808</v>
      </c>
      <c r="BA68" s="439" t="s">
        <v>4924</v>
      </c>
      <c r="BB68" s="48"/>
    </row>
    <row r="69" spans="1:54" ht="21" hidden="1" customHeight="1">
      <c r="A69" s="1645">
        <v>106</v>
      </c>
      <c r="B69" s="23" t="s">
        <v>33</v>
      </c>
      <c r="C69" s="23" t="s">
        <v>32</v>
      </c>
      <c r="D69" s="48" t="s">
        <v>401</v>
      </c>
      <c r="E69" s="53" t="s">
        <v>2250</v>
      </c>
      <c r="F69" s="23" t="str">
        <f t="shared" si="5"/>
        <v>028LATOLULEV</v>
      </c>
      <c r="G69" s="48" t="s">
        <v>729</v>
      </c>
      <c r="H69" s="48" t="s">
        <v>2251</v>
      </c>
      <c r="I69" s="48" t="s">
        <v>2252</v>
      </c>
      <c r="J69" s="48" t="s">
        <v>2253</v>
      </c>
      <c r="K69" s="23" t="str">
        <f t="shared" si="6"/>
        <v>LANDAETA TONA LUWYS LEMYR</v>
      </c>
      <c r="L69" s="59" t="s">
        <v>4808</v>
      </c>
      <c r="M69" s="103" t="s">
        <v>56</v>
      </c>
      <c r="N69" s="48" t="s">
        <v>42</v>
      </c>
      <c r="O69" s="48" t="s">
        <v>42</v>
      </c>
      <c r="P69" s="359" t="s">
        <v>2254</v>
      </c>
      <c r="Q69" s="434">
        <v>37480</v>
      </c>
      <c r="R69" s="434" t="str">
        <f t="shared" si="7"/>
        <v>12</v>
      </c>
      <c r="S69" s="434" t="str">
        <f t="shared" si="8"/>
        <v>8</v>
      </c>
      <c r="T69" s="434" t="str">
        <f t="shared" si="9"/>
        <v>2002</v>
      </c>
      <c r="U69" s="23"/>
      <c r="V69" s="22" t="s">
        <v>47</v>
      </c>
      <c r="W69" s="23" t="s">
        <v>47</v>
      </c>
      <c r="X69" s="48" t="s">
        <v>2498</v>
      </c>
      <c r="Y69" s="23"/>
      <c r="Z69" s="59" t="s">
        <v>2494</v>
      </c>
      <c r="AA69" s="992">
        <v>45241</v>
      </c>
      <c r="AB69" s="440">
        <v>45265</v>
      </c>
      <c r="AC69" s="23">
        <v>4</v>
      </c>
      <c r="AD69" s="436">
        <v>4</v>
      </c>
      <c r="AE69" s="59" t="s">
        <v>6694</v>
      </c>
      <c r="AF69" s="998" t="s">
        <v>4940</v>
      </c>
      <c r="AG69" s="59" t="s">
        <v>6697</v>
      </c>
      <c r="AH69" s="437">
        <v>45297</v>
      </c>
      <c r="AI69" s="437">
        <v>45360</v>
      </c>
      <c r="AJ69" s="59">
        <v>10</v>
      </c>
      <c r="AK69" s="1642">
        <v>2</v>
      </c>
      <c r="AL69" s="1631">
        <v>6</v>
      </c>
      <c r="AM69" s="23"/>
      <c r="AN69" s="59" t="s">
        <v>6696</v>
      </c>
      <c r="AO69" s="1001" t="s">
        <v>1805</v>
      </c>
      <c r="AP69" s="48"/>
      <c r="AQ69" s="23"/>
      <c r="AR69" s="23"/>
      <c r="AS69" s="23"/>
      <c r="AT69" s="23"/>
      <c r="AU69" s="446"/>
      <c r="AV69" s="59"/>
      <c r="AW69" s="59" t="s">
        <v>5116</v>
      </c>
      <c r="AX69" s="48" t="s">
        <v>5137</v>
      </c>
      <c r="AY69" s="438">
        <v>1</v>
      </c>
      <c r="AZ69" s="48" t="s">
        <v>1805</v>
      </c>
      <c r="BA69" s="439" t="s">
        <v>4925</v>
      </c>
      <c r="BB69" s="48" t="s">
        <v>5030</v>
      </c>
    </row>
    <row r="70" spans="1:54" ht="21" hidden="1" customHeight="1">
      <c r="A70" s="1645">
        <v>107</v>
      </c>
      <c r="B70" s="23" t="s">
        <v>33</v>
      </c>
      <c r="C70" s="23" t="s">
        <v>32</v>
      </c>
      <c r="D70" s="48" t="s">
        <v>401</v>
      </c>
      <c r="E70" s="53">
        <v>934317355</v>
      </c>
      <c r="F70" s="23" t="str">
        <f t="shared" si="5"/>
        <v>0412LATOLELEV</v>
      </c>
      <c r="G70" s="48" t="s">
        <v>729</v>
      </c>
      <c r="H70" s="48" t="s">
        <v>2251</v>
      </c>
      <c r="I70" s="48" t="s">
        <v>2255</v>
      </c>
      <c r="J70" s="48" t="s">
        <v>2256</v>
      </c>
      <c r="K70" s="23" t="str">
        <f t="shared" si="6"/>
        <v>LANDAETA TONA LEWYS LEYBYS</v>
      </c>
      <c r="L70" s="59" t="s">
        <v>4808</v>
      </c>
      <c r="M70" s="103" t="s">
        <v>56</v>
      </c>
      <c r="N70" s="48" t="s">
        <v>42</v>
      </c>
      <c r="O70" s="48" t="s">
        <v>42</v>
      </c>
      <c r="P70" s="359" t="s">
        <v>2257</v>
      </c>
      <c r="Q70" s="434">
        <v>38326</v>
      </c>
      <c r="R70" s="434" t="str">
        <f t="shared" si="7"/>
        <v>05</v>
      </c>
      <c r="S70" s="434" t="str">
        <f t="shared" si="8"/>
        <v>12</v>
      </c>
      <c r="T70" s="434" t="str">
        <f t="shared" si="9"/>
        <v>2004</v>
      </c>
      <c r="U70" s="23"/>
      <c r="V70" s="22" t="s">
        <v>47</v>
      </c>
      <c r="W70" s="23" t="s">
        <v>47</v>
      </c>
      <c r="X70" s="48" t="s">
        <v>2498</v>
      </c>
      <c r="Y70" s="23"/>
      <c r="Z70" s="59" t="s">
        <v>2494</v>
      </c>
      <c r="AA70" s="992">
        <v>45241</v>
      </c>
      <c r="AB70" s="440">
        <v>45266</v>
      </c>
      <c r="AC70" s="23">
        <v>4</v>
      </c>
      <c r="AD70" s="436">
        <v>4</v>
      </c>
      <c r="AE70" s="59" t="s">
        <v>6694</v>
      </c>
      <c r="AF70" s="59" t="s">
        <v>4935</v>
      </c>
      <c r="AG70" s="59" t="s">
        <v>6699</v>
      </c>
      <c r="AH70" s="437">
        <v>45297</v>
      </c>
      <c r="AI70" s="437">
        <v>45360</v>
      </c>
      <c r="AJ70" s="59">
        <v>10</v>
      </c>
      <c r="AK70" s="1642">
        <v>2</v>
      </c>
      <c r="AL70" s="23">
        <v>5</v>
      </c>
      <c r="AM70" s="23"/>
      <c r="AN70" s="18" t="s">
        <v>6696</v>
      </c>
      <c r="AO70" s="1001" t="s">
        <v>1805</v>
      </c>
      <c r="AP70" s="48"/>
      <c r="AQ70" s="23"/>
      <c r="AR70" s="23"/>
      <c r="AS70" s="23"/>
      <c r="AT70" s="23"/>
      <c r="AU70" s="446"/>
      <c r="AV70" s="59"/>
      <c r="AW70" s="59" t="s">
        <v>5116</v>
      </c>
      <c r="AX70" s="48" t="s">
        <v>53</v>
      </c>
      <c r="AY70" s="438">
        <v>1</v>
      </c>
      <c r="AZ70" s="48" t="s">
        <v>1805</v>
      </c>
      <c r="BA70" s="439" t="s">
        <v>4925</v>
      </c>
      <c r="BB70" s="48" t="s">
        <v>5029</v>
      </c>
    </row>
    <row r="71" spans="1:54" ht="21" hidden="1" customHeight="1">
      <c r="A71" s="1645">
        <v>108</v>
      </c>
      <c r="B71" s="23" t="s">
        <v>33</v>
      </c>
      <c r="C71" s="23" t="s">
        <v>32</v>
      </c>
      <c r="D71" s="48" t="s">
        <v>132</v>
      </c>
      <c r="E71" s="53">
        <v>946285497</v>
      </c>
      <c r="F71" s="23" t="str">
        <f t="shared" si="5"/>
        <v>995LARORODAV</v>
      </c>
      <c r="G71" s="48" t="s">
        <v>464</v>
      </c>
      <c r="H71" s="48" t="s">
        <v>338</v>
      </c>
      <c r="I71" s="48" t="s">
        <v>2258</v>
      </c>
      <c r="J71" s="48" t="s">
        <v>246</v>
      </c>
      <c r="K71" s="23" t="str">
        <f t="shared" si="6"/>
        <v>LARA RODRIGUEZ ROXI DANIELA</v>
      </c>
      <c r="L71" s="48" t="s">
        <v>4809</v>
      </c>
      <c r="M71" s="103" t="s">
        <v>56</v>
      </c>
      <c r="N71" s="48" t="s">
        <v>42</v>
      </c>
      <c r="O71" s="48" t="s">
        <v>42</v>
      </c>
      <c r="P71" s="359" t="s">
        <v>2259</v>
      </c>
      <c r="Q71" s="434">
        <v>36309</v>
      </c>
      <c r="R71" s="434" t="str">
        <f t="shared" si="7"/>
        <v>29</v>
      </c>
      <c r="S71" s="434" t="str">
        <f t="shared" si="8"/>
        <v>5</v>
      </c>
      <c r="T71" s="434" t="str">
        <f t="shared" si="9"/>
        <v>1999</v>
      </c>
      <c r="U71" s="23"/>
      <c r="V71" s="22" t="s">
        <v>47</v>
      </c>
      <c r="W71" s="23" t="s">
        <v>47</v>
      </c>
      <c r="X71" s="48" t="s">
        <v>2498</v>
      </c>
      <c r="Y71" s="23"/>
      <c r="Z71" s="59" t="s">
        <v>2501</v>
      </c>
      <c r="AA71" s="419">
        <v>45241</v>
      </c>
      <c r="AB71" s="440">
        <v>45262</v>
      </c>
      <c r="AC71" s="23">
        <v>4</v>
      </c>
      <c r="AD71" s="436">
        <v>3</v>
      </c>
      <c r="AE71" s="59" t="s">
        <v>6694</v>
      </c>
      <c r="AF71" s="998" t="s">
        <v>4932</v>
      </c>
      <c r="AG71" s="59" t="s">
        <v>6697</v>
      </c>
      <c r="AH71" s="437">
        <v>45297</v>
      </c>
      <c r="AI71" s="437">
        <v>45360</v>
      </c>
      <c r="AJ71" s="59">
        <v>10</v>
      </c>
      <c r="AK71" s="1642">
        <v>4</v>
      </c>
      <c r="AL71" s="1631">
        <v>8</v>
      </c>
      <c r="AM71" s="23"/>
      <c r="AN71" s="59" t="s">
        <v>6696</v>
      </c>
      <c r="AO71" s="1001" t="s">
        <v>47</v>
      </c>
      <c r="AP71" s="48">
        <v>3</v>
      </c>
      <c r="AQ71" s="23"/>
      <c r="AR71" s="23"/>
      <c r="AS71" s="23"/>
      <c r="AT71" s="23"/>
      <c r="AU71" s="446" t="s">
        <v>6701</v>
      </c>
      <c r="AV71" s="59"/>
      <c r="AW71" s="59"/>
      <c r="AX71" s="48" t="s">
        <v>5130</v>
      </c>
      <c r="AY71" s="438">
        <v>3</v>
      </c>
      <c r="AZ71" s="48" t="s">
        <v>1808</v>
      </c>
      <c r="BA71" s="439" t="s">
        <v>4927</v>
      </c>
      <c r="BB71" s="48" t="s">
        <v>5032</v>
      </c>
    </row>
    <row r="72" spans="1:54" ht="21" hidden="1" customHeight="1">
      <c r="A72" s="1645">
        <v>112</v>
      </c>
      <c r="B72" s="23" t="s">
        <v>5146</v>
      </c>
      <c r="C72" s="23" t="s">
        <v>126</v>
      </c>
      <c r="D72" s="48" t="s">
        <v>126</v>
      </c>
      <c r="E72" s="53" t="s">
        <v>4893</v>
      </c>
      <c r="F72" s="23" t="str">
        <f t="shared" si="5"/>
        <v>9812LINIBEYOV</v>
      </c>
      <c r="G72" s="48" t="s">
        <v>815</v>
      </c>
      <c r="H72" s="48" t="s">
        <v>53</v>
      </c>
      <c r="I72" s="48" t="s">
        <v>1242</v>
      </c>
      <c r="J72" s="48" t="s">
        <v>575</v>
      </c>
      <c r="K72" s="23" t="str">
        <f t="shared" si="6"/>
        <v>LINARES NINGUNO BETZABETH YOSELIN</v>
      </c>
      <c r="L72" s="48" t="s">
        <v>4809</v>
      </c>
      <c r="M72" s="103" t="s">
        <v>56</v>
      </c>
      <c r="N72" s="48" t="s">
        <v>42</v>
      </c>
      <c r="O72" s="48" t="s">
        <v>42</v>
      </c>
      <c r="P72" s="354">
        <v>1471907</v>
      </c>
      <c r="Q72" s="434">
        <v>36160</v>
      </c>
      <c r="R72" s="434" t="str">
        <f t="shared" si="7"/>
        <v>31</v>
      </c>
      <c r="S72" s="434" t="str">
        <f t="shared" si="8"/>
        <v>12</v>
      </c>
      <c r="T72" s="434" t="str">
        <f t="shared" si="9"/>
        <v>1998</v>
      </c>
      <c r="U72" s="23"/>
      <c r="V72" s="22" t="s">
        <v>47</v>
      </c>
      <c r="W72" s="23" t="s">
        <v>47</v>
      </c>
      <c r="X72" s="48" t="s">
        <v>2498</v>
      </c>
      <c r="Y72" s="23"/>
      <c r="Z72" s="59" t="s">
        <v>2502</v>
      </c>
      <c r="AA72" s="992">
        <v>45241</v>
      </c>
      <c r="AB72" s="440">
        <v>45262</v>
      </c>
      <c r="AC72" s="23">
        <v>4</v>
      </c>
      <c r="AD72" s="436">
        <v>4</v>
      </c>
      <c r="AE72" s="59" t="s">
        <v>6694</v>
      </c>
      <c r="AF72" s="59" t="s">
        <v>5149</v>
      </c>
      <c r="AG72" s="59" t="s">
        <v>6698</v>
      </c>
      <c r="AH72" s="437">
        <v>45297</v>
      </c>
      <c r="AI72" s="437">
        <v>45360</v>
      </c>
      <c r="AJ72" s="59">
        <v>10</v>
      </c>
      <c r="AK72" s="1642">
        <v>4</v>
      </c>
      <c r="AL72" s="1640">
        <v>8</v>
      </c>
      <c r="AM72" s="23"/>
      <c r="AN72" s="59" t="s">
        <v>6696</v>
      </c>
      <c r="AO72" s="1001" t="s">
        <v>47</v>
      </c>
      <c r="AP72" s="48">
        <v>1</v>
      </c>
      <c r="AQ72" s="23"/>
      <c r="AR72" s="23"/>
      <c r="AS72" s="23"/>
      <c r="AT72" s="23"/>
      <c r="AU72" s="446" t="s">
        <v>6702</v>
      </c>
      <c r="AV72" s="59"/>
      <c r="AW72" s="59" t="s">
        <v>5116</v>
      </c>
      <c r="AX72" s="48" t="s">
        <v>53</v>
      </c>
      <c r="AY72" s="438">
        <v>1</v>
      </c>
      <c r="AZ72" s="48" t="s">
        <v>1805</v>
      </c>
      <c r="BA72" s="439" t="s">
        <v>4925</v>
      </c>
      <c r="BB72" s="48"/>
    </row>
    <row r="73" spans="1:54" ht="21" hidden="1" customHeight="1">
      <c r="A73" s="1645">
        <v>114</v>
      </c>
      <c r="B73" s="23" t="s">
        <v>5146</v>
      </c>
      <c r="C73" s="23" t="s">
        <v>126</v>
      </c>
      <c r="D73" s="48" t="s">
        <v>126</v>
      </c>
      <c r="E73" s="53">
        <v>965296435</v>
      </c>
      <c r="F73" s="23" t="str">
        <f t="shared" si="5"/>
        <v>008LOHEMADAV</v>
      </c>
      <c r="G73" s="48" t="s">
        <v>108</v>
      </c>
      <c r="H73" s="48" t="s">
        <v>361</v>
      </c>
      <c r="I73" s="48" t="s">
        <v>2268</v>
      </c>
      <c r="J73" s="48" t="s">
        <v>246</v>
      </c>
      <c r="K73" s="23" t="str">
        <f t="shared" si="6"/>
        <v>LOPEZ HERNANDEZ MARIALIX DANIELA</v>
      </c>
      <c r="L73" s="48" t="s">
        <v>4809</v>
      </c>
      <c r="M73" s="103" t="s">
        <v>56</v>
      </c>
      <c r="N73" s="32" t="s">
        <v>111</v>
      </c>
      <c r="O73" s="48" t="s">
        <v>142</v>
      </c>
      <c r="P73" s="354">
        <v>4161038</v>
      </c>
      <c r="Q73" s="434">
        <v>36748</v>
      </c>
      <c r="R73" s="434" t="str">
        <f t="shared" si="7"/>
        <v>10</v>
      </c>
      <c r="S73" s="434" t="str">
        <f t="shared" si="8"/>
        <v>8</v>
      </c>
      <c r="T73" s="434" t="str">
        <f t="shared" si="9"/>
        <v>2000</v>
      </c>
      <c r="U73" s="23"/>
      <c r="V73" s="22" t="s">
        <v>47</v>
      </c>
      <c r="W73" s="23" t="s">
        <v>47</v>
      </c>
      <c r="X73" s="48" t="s">
        <v>2498</v>
      </c>
      <c r="Y73" s="23"/>
      <c r="Z73" s="59" t="s">
        <v>2502</v>
      </c>
      <c r="AA73" s="992">
        <v>45241</v>
      </c>
      <c r="AB73" s="440">
        <v>45262</v>
      </c>
      <c r="AC73" s="23">
        <v>4</v>
      </c>
      <c r="AD73" s="436">
        <v>4</v>
      </c>
      <c r="AE73" s="59" t="s">
        <v>6694</v>
      </c>
      <c r="AF73" s="59" t="s">
        <v>5149</v>
      </c>
      <c r="AG73" s="59" t="s">
        <v>6698</v>
      </c>
      <c r="AH73" s="437">
        <v>45297</v>
      </c>
      <c r="AI73" s="437">
        <v>45360</v>
      </c>
      <c r="AJ73" s="59">
        <v>10</v>
      </c>
      <c r="AK73" s="1642">
        <v>4</v>
      </c>
      <c r="AL73" s="1640">
        <v>7</v>
      </c>
      <c r="AM73" s="23"/>
      <c r="AN73" s="59" t="s">
        <v>6696</v>
      </c>
      <c r="AO73" s="1001" t="s">
        <v>1805</v>
      </c>
      <c r="AP73" s="48"/>
      <c r="AQ73" s="23"/>
      <c r="AR73" s="23"/>
      <c r="AS73" s="23"/>
      <c r="AT73" s="23"/>
      <c r="AU73" s="446"/>
      <c r="AV73" s="59"/>
      <c r="AW73" s="59" t="s">
        <v>5139</v>
      </c>
      <c r="AX73" s="48" t="s">
        <v>53</v>
      </c>
      <c r="AY73" s="438">
        <v>0</v>
      </c>
      <c r="AZ73" s="48" t="s">
        <v>1805</v>
      </c>
      <c r="BA73" s="439" t="s">
        <v>4928</v>
      </c>
      <c r="BB73" s="48"/>
    </row>
    <row r="74" spans="1:54" ht="21" hidden="1" customHeight="1">
      <c r="A74" s="1645">
        <v>115</v>
      </c>
      <c r="B74" s="23" t="s">
        <v>33</v>
      </c>
      <c r="C74" s="23" t="s">
        <v>32</v>
      </c>
      <c r="D74" s="48" t="s">
        <v>68</v>
      </c>
      <c r="E74" s="53" t="s">
        <v>2269</v>
      </c>
      <c r="F74" s="23" t="str">
        <f t="shared" si="5"/>
        <v>9912LOROEDDEV</v>
      </c>
      <c r="G74" s="48" t="s">
        <v>108</v>
      </c>
      <c r="H74" s="48" t="s">
        <v>338</v>
      </c>
      <c r="I74" s="48" t="s">
        <v>4863</v>
      </c>
      <c r="J74" s="48" t="s">
        <v>223</v>
      </c>
      <c r="K74" s="23" t="str">
        <f t="shared" si="6"/>
        <v>LOPEZ RODRIGUEZ EDILMARI DEL VALLE</v>
      </c>
      <c r="L74" s="48" t="s">
        <v>4809</v>
      </c>
      <c r="M74" s="103" t="s">
        <v>56</v>
      </c>
      <c r="N74" s="32" t="s">
        <v>57</v>
      </c>
      <c r="O74" s="48" t="s">
        <v>1096</v>
      </c>
      <c r="P74" s="354">
        <v>27280919</v>
      </c>
      <c r="Q74" s="434">
        <v>36503</v>
      </c>
      <c r="R74" s="434" t="str">
        <f t="shared" si="7"/>
        <v>09</v>
      </c>
      <c r="S74" s="434" t="str">
        <f t="shared" si="8"/>
        <v>12</v>
      </c>
      <c r="T74" s="434" t="str">
        <f t="shared" si="9"/>
        <v>1999</v>
      </c>
      <c r="U74" s="23"/>
      <c r="V74" s="22" t="s">
        <v>47</v>
      </c>
      <c r="W74" s="23" t="s">
        <v>47</v>
      </c>
      <c r="X74" s="48" t="s">
        <v>1803</v>
      </c>
      <c r="Y74" s="23"/>
      <c r="Z74" s="59" t="s">
        <v>2499</v>
      </c>
      <c r="AA74" s="419">
        <v>45241</v>
      </c>
      <c r="AB74" s="440">
        <v>45262</v>
      </c>
      <c r="AC74" s="23">
        <v>4</v>
      </c>
      <c r="AD74" s="436">
        <v>4</v>
      </c>
      <c r="AE74" s="59" t="s">
        <v>6694</v>
      </c>
      <c r="AF74" s="998" t="s">
        <v>4932</v>
      </c>
      <c r="AG74" s="59" t="s">
        <v>6697</v>
      </c>
      <c r="AH74" s="437">
        <v>45297</v>
      </c>
      <c r="AI74" s="437">
        <v>45360</v>
      </c>
      <c r="AJ74" s="59">
        <v>10</v>
      </c>
      <c r="AK74" s="1642">
        <v>3</v>
      </c>
      <c r="AL74" s="1631">
        <v>7</v>
      </c>
      <c r="AM74" s="23"/>
      <c r="AN74" s="59" t="s">
        <v>6696</v>
      </c>
      <c r="AO74" s="1001" t="s">
        <v>47</v>
      </c>
      <c r="AP74" s="48">
        <v>1</v>
      </c>
      <c r="AQ74" s="23"/>
      <c r="AR74" s="23"/>
      <c r="AS74" s="23"/>
      <c r="AT74" s="23"/>
      <c r="AU74" s="446" t="s">
        <v>6701</v>
      </c>
      <c r="AV74" s="59"/>
      <c r="AW74" s="59" t="s">
        <v>5118</v>
      </c>
      <c r="AX74" s="48" t="s">
        <v>5117</v>
      </c>
      <c r="AY74" s="438">
        <v>1</v>
      </c>
      <c r="AZ74" s="48" t="s">
        <v>1808</v>
      </c>
      <c r="BA74" s="439" t="s">
        <v>4925</v>
      </c>
      <c r="BB74" s="451" t="s">
        <v>5038</v>
      </c>
    </row>
    <row r="75" spans="1:54" ht="21" hidden="1" customHeight="1">
      <c r="A75" s="1645">
        <v>120</v>
      </c>
      <c r="B75" s="23" t="s">
        <v>5146</v>
      </c>
      <c r="C75" s="23" t="s">
        <v>126</v>
      </c>
      <c r="D75" s="48" t="s">
        <v>126</v>
      </c>
      <c r="E75" s="53">
        <v>973271725</v>
      </c>
      <c r="F75" s="23" t="str">
        <f t="shared" si="5"/>
        <v>001LUCAORSAV</v>
      </c>
      <c r="G75" s="48" t="s">
        <v>911</v>
      </c>
      <c r="H75" s="48" t="s">
        <v>471</v>
      </c>
      <c r="I75" s="48" t="s">
        <v>166</v>
      </c>
      <c r="J75" s="48" t="s">
        <v>1436</v>
      </c>
      <c r="K75" s="23" t="str">
        <f t="shared" si="6"/>
        <v>LUGO CASTELLANO ORIANA SARAY</v>
      </c>
      <c r="L75" s="48" t="s">
        <v>4809</v>
      </c>
      <c r="M75" s="103" t="s">
        <v>56</v>
      </c>
      <c r="N75" s="32" t="s">
        <v>111</v>
      </c>
      <c r="O75" s="48" t="s">
        <v>142</v>
      </c>
      <c r="P75" s="354">
        <v>3899885</v>
      </c>
      <c r="Q75" s="434">
        <v>36550</v>
      </c>
      <c r="R75" s="434" t="str">
        <f t="shared" si="7"/>
        <v>25</v>
      </c>
      <c r="S75" s="434" t="str">
        <f t="shared" si="8"/>
        <v>1</v>
      </c>
      <c r="T75" s="434" t="str">
        <f t="shared" si="9"/>
        <v>2000</v>
      </c>
      <c r="U75" s="23"/>
      <c r="V75" s="22" t="s">
        <v>47</v>
      </c>
      <c r="W75" s="23" t="s">
        <v>47</v>
      </c>
      <c r="X75" s="48" t="s">
        <v>2498</v>
      </c>
      <c r="Y75" s="23"/>
      <c r="Z75" s="59" t="s">
        <v>2505</v>
      </c>
      <c r="AA75" s="992">
        <v>45241</v>
      </c>
      <c r="AB75" s="440">
        <v>45262</v>
      </c>
      <c r="AC75" s="23">
        <v>4</v>
      </c>
      <c r="AD75" s="436">
        <v>4</v>
      </c>
      <c r="AE75" s="59" t="s">
        <v>6694</v>
      </c>
      <c r="AF75" s="59" t="s">
        <v>5149</v>
      </c>
      <c r="AG75" s="59" t="s">
        <v>6698</v>
      </c>
      <c r="AH75" s="437">
        <v>45297</v>
      </c>
      <c r="AI75" s="437">
        <v>45360</v>
      </c>
      <c r="AJ75" s="59">
        <v>10</v>
      </c>
      <c r="AK75" s="1642">
        <v>4</v>
      </c>
      <c r="AL75" s="1640">
        <v>8</v>
      </c>
      <c r="AM75" s="23"/>
      <c r="AN75" s="59" t="s">
        <v>6696</v>
      </c>
      <c r="AO75" s="1001" t="s">
        <v>1805</v>
      </c>
      <c r="AP75" s="48"/>
      <c r="AQ75" s="23"/>
      <c r="AR75" s="23"/>
      <c r="AS75" s="23"/>
      <c r="AT75" s="23"/>
      <c r="AU75" s="446"/>
      <c r="AV75" s="59"/>
      <c r="AW75" s="59" t="s">
        <v>5116</v>
      </c>
      <c r="AX75" s="48" t="s">
        <v>53</v>
      </c>
      <c r="AY75" s="438">
        <v>0</v>
      </c>
      <c r="AZ75" s="48" t="s">
        <v>1805</v>
      </c>
      <c r="BA75" s="439" t="s">
        <v>4924</v>
      </c>
      <c r="BB75" s="48" t="s">
        <v>5042</v>
      </c>
    </row>
    <row r="76" spans="1:54" ht="21" hidden="1" customHeight="1">
      <c r="A76" s="1645">
        <v>123</v>
      </c>
      <c r="B76" s="23" t="s">
        <v>5146</v>
      </c>
      <c r="C76" s="23" t="s">
        <v>126</v>
      </c>
      <c r="D76" s="48" t="s">
        <v>126</v>
      </c>
      <c r="E76" s="57">
        <v>961188895</v>
      </c>
      <c r="F76" s="23" t="str">
        <f t="shared" si="5"/>
        <v>032MAROANMAP</v>
      </c>
      <c r="G76" s="57" t="s">
        <v>2001</v>
      </c>
      <c r="H76" s="57" t="s">
        <v>338</v>
      </c>
      <c r="I76" s="57" t="s">
        <v>1064</v>
      </c>
      <c r="J76" s="57" t="s">
        <v>2278</v>
      </c>
      <c r="K76" s="23" t="str">
        <f t="shared" si="6"/>
        <v>MARIN RODRIGUEZ ANGELA MARIAFE</v>
      </c>
      <c r="L76" s="48" t="s">
        <v>4809</v>
      </c>
      <c r="M76" s="103" t="s">
        <v>1937</v>
      </c>
      <c r="N76" s="48" t="s">
        <v>1938</v>
      </c>
      <c r="O76" s="48" t="s">
        <v>2113</v>
      </c>
      <c r="P76" s="360">
        <v>77330798</v>
      </c>
      <c r="Q76" s="441">
        <v>37677</v>
      </c>
      <c r="R76" s="434" t="str">
        <f t="shared" si="7"/>
        <v>25</v>
      </c>
      <c r="S76" s="434" t="str">
        <f t="shared" si="8"/>
        <v>2</v>
      </c>
      <c r="T76" s="434" t="str">
        <f t="shared" si="9"/>
        <v>2003</v>
      </c>
      <c r="U76" s="23"/>
      <c r="V76" s="22" t="s">
        <v>47</v>
      </c>
      <c r="W76" s="23" t="s">
        <v>47</v>
      </c>
      <c r="X76" s="57" t="s">
        <v>2498</v>
      </c>
      <c r="Y76" s="23"/>
      <c r="Z76" s="59" t="s">
        <v>2505</v>
      </c>
      <c r="AA76" s="992">
        <v>45241</v>
      </c>
      <c r="AB76" s="440">
        <v>45262</v>
      </c>
      <c r="AC76" s="23">
        <v>4</v>
      </c>
      <c r="AD76" s="436">
        <v>4</v>
      </c>
      <c r="AE76" s="59" t="s">
        <v>6694</v>
      </c>
      <c r="AF76" s="59" t="s">
        <v>5149</v>
      </c>
      <c r="AG76" s="59" t="s">
        <v>6698</v>
      </c>
      <c r="AH76" s="437">
        <v>45297</v>
      </c>
      <c r="AI76" s="437">
        <v>45360</v>
      </c>
      <c r="AJ76" s="59">
        <v>10</v>
      </c>
      <c r="AK76" s="1642">
        <v>4</v>
      </c>
      <c r="AL76" s="1631">
        <v>8</v>
      </c>
      <c r="AM76" s="23"/>
      <c r="AN76" s="59" t="s">
        <v>6696</v>
      </c>
      <c r="AO76" s="1001" t="s">
        <v>1805</v>
      </c>
      <c r="AP76" s="48"/>
      <c r="AQ76" s="23"/>
      <c r="AR76" s="23"/>
      <c r="AS76" s="23"/>
      <c r="AT76" s="23"/>
      <c r="AU76" s="446"/>
      <c r="AV76" s="59"/>
      <c r="AW76" s="57" t="s">
        <v>5116</v>
      </c>
      <c r="AX76" s="57" t="s">
        <v>53</v>
      </c>
      <c r="AY76" s="442">
        <v>0</v>
      </c>
      <c r="AZ76" s="57" t="s">
        <v>1805</v>
      </c>
      <c r="BA76" s="59" t="s">
        <v>4925</v>
      </c>
      <c r="BB76" s="59"/>
    </row>
    <row r="77" spans="1:54" ht="21" customHeight="1">
      <c r="A77" s="1645">
        <v>124</v>
      </c>
      <c r="B77" s="23" t="s">
        <v>33</v>
      </c>
      <c r="C77" s="23" t="s">
        <v>32</v>
      </c>
      <c r="D77" s="48" t="s">
        <v>132</v>
      </c>
      <c r="E77" s="53">
        <v>955589483</v>
      </c>
      <c r="F77" s="23" t="str">
        <f t="shared" si="5"/>
        <v>005MAROADCAV</v>
      </c>
      <c r="G77" s="48" t="s">
        <v>426</v>
      </c>
      <c r="H77" s="48" t="s">
        <v>493</v>
      </c>
      <c r="I77" s="48" t="s">
        <v>701</v>
      </c>
      <c r="J77" s="48" t="s">
        <v>383</v>
      </c>
      <c r="K77" s="23" t="str">
        <f t="shared" si="6"/>
        <v>MARTINEZ RONDON ADRIANA CAROLINA</v>
      </c>
      <c r="L77" s="48" t="s">
        <v>4809</v>
      </c>
      <c r="M77" s="103" t="s">
        <v>56</v>
      </c>
      <c r="N77" s="48" t="s">
        <v>42</v>
      </c>
      <c r="O77" s="48" t="s">
        <v>42</v>
      </c>
      <c r="P77" s="359" t="s">
        <v>2033</v>
      </c>
      <c r="Q77" s="434">
        <v>36677</v>
      </c>
      <c r="R77" s="434" t="str">
        <f t="shared" si="7"/>
        <v>31</v>
      </c>
      <c r="S77" s="434" t="str">
        <f t="shared" si="8"/>
        <v>5</v>
      </c>
      <c r="T77" s="434" t="str">
        <f t="shared" si="9"/>
        <v>2000</v>
      </c>
      <c r="U77" s="23"/>
      <c r="V77" s="22" t="s">
        <v>47</v>
      </c>
      <c r="W77" s="23" t="s">
        <v>47</v>
      </c>
      <c r="X77" s="48" t="s">
        <v>1803</v>
      </c>
      <c r="Y77" s="23"/>
      <c r="Z77" s="59" t="s">
        <v>2496</v>
      </c>
      <c r="AA77" s="419">
        <v>45241</v>
      </c>
      <c r="AB77" s="440">
        <v>45262</v>
      </c>
      <c r="AC77" s="23">
        <v>4</v>
      </c>
      <c r="AD77" s="436">
        <v>3</v>
      </c>
      <c r="AE77" s="59" t="s">
        <v>6694</v>
      </c>
      <c r="AF77" s="1633" t="s">
        <v>5152</v>
      </c>
      <c r="AG77" s="59" t="s">
        <v>6700</v>
      </c>
      <c r="AH77" s="437">
        <v>45297</v>
      </c>
      <c r="AI77" s="437">
        <v>45360</v>
      </c>
      <c r="AJ77" s="59">
        <v>10</v>
      </c>
      <c r="AK77" s="1642">
        <v>1</v>
      </c>
      <c r="AL77" s="1631">
        <v>1</v>
      </c>
      <c r="AM77" s="23"/>
      <c r="AN77" s="197" t="s">
        <v>6826</v>
      </c>
      <c r="AO77" s="1001" t="s">
        <v>47</v>
      </c>
      <c r="AP77" s="48">
        <v>1</v>
      </c>
      <c r="AQ77" s="23"/>
      <c r="AR77" s="23"/>
      <c r="AS77" s="23"/>
      <c r="AT77" s="23"/>
      <c r="AU77" s="446" t="s">
        <v>6701</v>
      </c>
      <c r="AV77" s="1636" t="s">
        <v>4939</v>
      </c>
      <c r="AW77" s="59"/>
      <c r="AX77" s="48" t="s">
        <v>53</v>
      </c>
      <c r="AY77" s="438">
        <v>1</v>
      </c>
      <c r="AZ77" s="48" t="s">
        <v>1808</v>
      </c>
      <c r="BA77" s="439" t="s">
        <v>4925</v>
      </c>
      <c r="BB77" s="59" t="s">
        <v>5046</v>
      </c>
    </row>
    <row r="78" spans="1:54" ht="21" hidden="1" customHeight="1">
      <c r="A78" s="1645">
        <v>125</v>
      </c>
      <c r="B78" s="23" t="s">
        <v>5146</v>
      </c>
      <c r="C78" s="23" t="s">
        <v>126</v>
      </c>
      <c r="D78" s="48" t="s">
        <v>146</v>
      </c>
      <c r="E78" s="53">
        <v>942565030</v>
      </c>
      <c r="F78" s="23" t="str">
        <f t="shared" si="5"/>
        <v>029MAGOMADEV</v>
      </c>
      <c r="G78" s="48" t="s">
        <v>426</v>
      </c>
      <c r="H78" s="48" t="s">
        <v>234</v>
      </c>
      <c r="I78" s="48" t="s">
        <v>689</v>
      </c>
      <c r="J78" s="48" t="s">
        <v>223</v>
      </c>
      <c r="K78" s="23" t="str">
        <f t="shared" si="6"/>
        <v>MARTINEZ GONZALEZ MARIANGEL DEL VALLE</v>
      </c>
      <c r="L78" s="48" t="s">
        <v>4809</v>
      </c>
      <c r="M78" s="103" t="s">
        <v>56</v>
      </c>
      <c r="N78" s="32" t="s">
        <v>57</v>
      </c>
      <c r="O78" s="48" t="s">
        <v>1096</v>
      </c>
      <c r="P78" s="354">
        <v>29657712</v>
      </c>
      <c r="Q78" s="434">
        <v>37529</v>
      </c>
      <c r="R78" s="434" t="str">
        <f t="shared" si="7"/>
        <v>30</v>
      </c>
      <c r="S78" s="434" t="str">
        <f t="shared" si="8"/>
        <v>9</v>
      </c>
      <c r="T78" s="434" t="str">
        <f t="shared" si="9"/>
        <v>2002</v>
      </c>
      <c r="U78" s="23"/>
      <c r="V78" s="22" t="s">
        <v>47</v>
      </c>
      <c r="W78" s="23" t="s">
        <v>47</v>
      </c>
      <c r="X78" s="48" t="s">
        <v>2498</v>
      </c>
      <c r="Y78" s="23"/>
      <c r="Z78" s="59" t="s">
        <v>2502</v>
      </c>
      <c r="AA78" s="992">
        <v>45241</v>
      </c>
      <c r="AB78" s="440">
        <v>45262</v>
      </c>
      <c r="AC78" s="23">
        <v>4</v>
      </c>
      <c r="AD78" s="436">
        <v>4</v>
      </c>
      <c r="AE78" s="59" t="s">
        <v>6694</v>
      </c>
      <c r="AF78" s="59" t="s">
        <v>4936</v>
      </c>
      <c r="AG78" s="59" t="s">
        <v>6697</v>
      </c>
      <c r="AH78" s="437">
        <v>45297</v>
      </c>
      <c r="AI78" s="437">
        <v>45360</v>
      </c>
      <c r="AJ78" s="59">
        <v>10</v>
      </c>
      <c r="AK78" s="1642">
        <v>4</v>
      </c>
      <c r="AL78" s="1631">
        <v>7</v>
      </c>
      <c r="AM78" s="23"/>
      <c r="AN78" s="59" t="s">
        <v>6696</v>
      </c>
      <c r="AO78" s="1001" t="s">
        <v>1805</v>
      </c>
      <c r="AP78" s="48"/>
      <c r="AQ78" s="23"/>
      <c r="AR78" s="23"/>
      <c r="AS78" s="23"/>
      <c r="AT78" s="23"/>
      <c r="AU78" s="446"/>
      <c r="AV78" s="59"/>
      <c r="AW78" s="59" t="s">
        <v>5121</v>
      </c>
      <c r="AX78" s="48" t="s">
        <v>53</v>
      </c>
      <c r="AY78" s="438">
        <v>1</v>
      </c>
      <c r="AZ78" s="48" t="s">
        <v>1805</v>
      </c>
      <c r="BA78" s="439" t="s">
        <v>4925</v>
      </c>
      <c r="BB78" s="48"/>
    </row>
    <row r="79" spans="1:54" ht="21" customHeight="1">
      <c r="A79" s="1645">
        <v>126</v>
      </c>
      <c r="B79" s="23" t="s">
        <v>33</v>
      </c>
      <c r="C79" s="23" t="s">
        <v>33</v>
      </c>
      <c r="D79" s="48" t="s">
        <v>496</v>
      </c>
      <c r="E79" s="53">
        <v>934808695</v>
      </c>
      <c r="F79" s="23" t="str">
        <f t="shared" si="5"/>
        <v>9912MADOLUNIV</v>
      </c>
      <c r="G79" s="48" t="s">
        <v>1931</v>
      </c>
      <c r="H79" s="48" t="s">
        <v>2279</v>
      </c>
      <c r="I79" s="48" t="s">
        <v>2280</v>
      </c>
      <c r="J79" s="48" t="s">
        <v>53</v>
      </c>
      <c r="K79" s="23" t="str">
        <f t="shared" si="6"/>
        <v>MARTINEZ	 DONADO	 LUISANYELIS NINGUNO</v>
      </c>
      <c r="L79" s="48" t="s">
        <v>4809</v>
      </c>
      <c r="M79" s="103" t="s">
        <v>56</v>
      </c>
      <c r="N79" s="48" t="s">
        <v>42</v>
      </c>
      <c r="O79" s="48" t="s">
        <v>42</v>
      </c>
      <c r="P79" s="359" t="s">
        <v>2281</v>
      </c>
      <c r="Q79" s="434">
        <v>36499</v>
      </c>
      <c r="R79" s="434" t="str">
        <f t="shared" si="7"/>
        <v>05</v>
      </c>
      <c r="S79" s="434" t="str">
        <f t="shared" si="8"/>
        <v>12</v>
      </c>
      <c r="T79" s="434" t="str">
        <f t="shared" si="9"/>
        <v>1999</v>
      </c>
      <c r="U79" s="23"/>
      <c r="V79" s="22" t="s">
        <v>47</v>
      </c>
      <c r="W79" s="23" t="s">
        <v>47</v>
      </c>
      <c r="X79" s="48" t="s">
        <v>2498</v>
      </c>
      <c r="Y79" s="23"/>
      <c r="Z79" s="59" t="s">
        <v>2499</v>
      </c>
      <c r="AA79" s="419">
        <v>45241</v>
      </c>
      <c r="AB79" s="440">
        <v>45262</v>
      </c>
      <c r="AC79" s="23">
        <v>4</v>
      </c>
      <c r="AD79" s="436">
        <v>4</v>
      </c>
      <c r="AE79" s="59" t="s">
        <v>6694</v>
      </c>
      <c r="AF79" s="998" t="s">
        <v>4940</v>
      </c>
      <c r="AG79" s="59" t="s">
        <v>6697</v>
      </c>
      <c r="AH79" s="437">
        <v>45297</v>
      </c>
      <c r="AI79" s="437">
        <v>45360</v>
      </c>
      <c r="AJ79" s="59">
        <v>10</v>
      </c>
      <c r="AK79" s="1642">
        <v>1</v>
      </c>
      <c r="AL79" s="1631">
        <v>1</v>
      </c>
      <c r="AM79" s="23"/>
      <c r="AN79" s="197" t="s">
        <v>6826</v>
      </c>
      <c r="AO79" s="1001" t="s">
        <v>47</v>
      </c>
      <c r="AP79" s="48">
        <v>1</v>
      </c>
      <c r="AQ79" s="23"/>
      <c r="AR79" s="23"/>
      <c r="AS79" s="23"/>
      <c r="AT79" s="23"/>
      <c r="AU79" s="446" t="s">
        <v>6701</v>
      </c>
      <c r="AV79" s="1630" t="s">
        <v>4933</v>
      </c>
      <c r="AW79" s="59" t="s">
        <v>5116</v>
      </c>
      <c r="AX79" s="48" t="s">
        <v>5117</v>
      </c>
      <c r="AY79" s="438">
        <v>1</v>
      </c>
      <c r="AZ79" s="48" t="s">
        <v>1805</v>
      </c>
      <c r="BA79" s="439" t="s">
        <v>4925</v>
      </c>
      <c r="BB79" s="48" t="s">
        <v>5047</v>
      </c>
    </row>
    <row r="80" spans="1:54" ht="21" hidden="1" customHeight="1">
      <c r="A80" s="1645">
        <v>127</v>
      </c>
      <c r="B80" s="23" t="s">
        <v>33</v>
      </c>
      <c r="C80" s="23" t="s">
        <v>32</v>
      </c>
      <c r="D80" s="48" t="s">
        <v>279</v>
      </c>
      <c r="E80" s="53" t="s">
        <v>2282</v>
      </c>
      <c r="F80" s="23" t="str">
        <f t="shared" si="5"/>
        <v>031MACOARDAV</v>
      </c>
      <c r="G80" s="48" t="s">
        <v>2283</v>
      </c>
      <c r="H80" s="48" t="s">
        <v>574</v>
      </c>
      <c r="I80" s="48" t="s">
        <v>2284</v>
      </c>
      <c r="J80" s="48" t="s">
        <v>246</v>
      </c>
      <c r="K80" s="23" t="str">
        <f t="shared" si="6"/>
        <v>MASABE CORONADO ARGELYS DANIELA</v>
      </c>
      <c r="L80" s="48" t="s">
        <v>4809</v>
      </c>
      <c r="M80" s="103" t="s">
        <v>56</v>
      </c>
      <c r="N80" s="48" t="s">
        <v>42</v>
      </c>
      <c r="O80" s="48" t="s">
        <v>42</v>
      </c>
      <c r="P80" s="359" t="s">
        <v>2285</v>
      </c>
      <c r="Q80" s="434">
        <v>37633</v>
      </c>
      <c r="R80" s="434" t="str">
        <f t="shared" si="7"/>
        <v>12</v>
      </c>
      <c r="S80" s="434" t="str">
        <f t="shared" si="8"/>
        <v>1</v>
      </c>
      <c r="T80" s="434" t="str">
        <f t="shared" si="9"/>
        <v>2003</v>
      </c>
      <c r="U80" s="23"/>
      <c r="V80" s="22" t="s">
        <v>47</v>
      </c>
      <c r="W80" s="23" t="s">
        <v>47</v>
      </c>
      <c r="X80" s="48" t="s">
        <v>2498</v>
      </c>
      <c r="Y80" s="23"/>
      <c r="Z80" s="59" t="s">
        <v>2503</v>
      </c>
      <c r="AA80" s="419">
        <v>45241</v>
      </c>
      <c r="AB80" s="440">
        <v>45262</v>
      </c>
      <c r="AC80" s="23">
        <v>4</v>
      </c>
      <c r="AD80" s="436">
        <v>3</v>
      </c>
      <c r="AE80" s="59" t="s">
        <v>6694</v>
      </c>
      <c r="AF80" s="1633" t="s">
        <v>5152</v>
      </c>
      <c r="AG80" s="59" t="s">
        <v>6700</v>
      </c>
      <c r="AH80" s="437">
        <v>45297</v>
      </c>
      <c r="AI80" s="437">
        <v>45360</v>
      </c>
      <c r="AJ80" s="59">
        <v>10</v>
      </c>
      <c r="AK80" s="1642">
        <v>4</v>
      </c>
      <c r="AL80" s="1631">
        <v>7</v>
      </c>
      <c r="AM80" s="23"/>
      <c r="AN80" s="59" t="s">
        <v>6696</v>
      </c>
      <c r="AO80" s="1001" t="s">
        <v>1805</v>
      </c>
      <c r="AP80" s="48"/>
      <c r="AQ80" s="23"/>
      <c r="AR80" s="23"/>
      <c r="AS80" s="23"/>
      <c r="AT80" s="23"/>
      <c r="AU80" s="446"/>
      <c r="AV80" s="1636"/>
      <c r="AW80" s="48" t="s">
        <v>5126</v>
      </c>
      <c r="AX80" s="48" t="s">
        <v>53</v>
      </c>
      <c r="AY80" s="438">
        <v>0</v>
      </c>
      <c r="AZ80" s="48" t="s">
        <v>1805</v>
      </c>
      <c r="BA80" s="48" t="s">
        <v>4925</v>
      </c>
      <c r="BB80" s="59" t="s">
        <v>4961</v>
      </c>
    </row>
    <row r="81" spans="1:54" ht="21" hidden="1" customHeight="1">
      <c r="A81" s="1645">
        <v>131</v>
      </c>
      <c r="B81" s="23" t="s">
        <v>33</v>
      </c>
      <c r="C81" s="23" t="s">
        <v>33</v>
      </c>
      <c r="D81" s="48" t="s">
        <v>496</v>
      </c>
      <c r="E81" s="53" t="s">
        <v>2290</v>
      </c>
      <c r="F81" s="23" t="str">
        <f t="shared" si="5"/>
        <v>0211MAURDAJOP</v>
      </c>
      <c r="G81" s="48" t="s">
        <v>2291</v>
      </c>
      <c r="H81" s="48" t="s">
        <v>2292</v>
      </c>
      <c r="I81" s="48" t="s">
        <v>2293</v>
      </c>
      <c r="J81" s="48" t="s">
        <v>2180</v>
      </c>
      <c r="K81" s="23" t="str">
        <f t="shared" si="6"/>
        <v>MAYTA URRUTIA DARIEL JOEL</v>
      </c>
      <c r="L81" s="59" t="s">
        <v>4808</v>
      </c>
      <c r="M81" s="103" t="s">
        <v>1937</v>
      </c>
      <c r="N81" s="48" t="s">
        <v>1938</v>
      </c>
      <c r="O81" s="48" t="s">
        <v>2113</v>
      </c>
      <c r="P81" s="354">
        <v>75177553</v>
      </c>
      <c r="Q81" s="434">
        <v>37582</v>
      </c>
      <c r="R81" s="434" t="str">
        <f t="shared" si="7"/>
        <v>22</v>
      </c>
      <c r="S81" s="434" t="str">
        <f t="shared" si="8"/>
        <v>11</v>
      </c>
      <c r="T81" s="434" t="str">
        <f t="shared" si="9"/>
        <v>2002</v>
      </c>
      <c r="U81" s="23"/>
      <c r="V81" s="22" t="s">
        <v>47</v>
      </c>
      <c r="W81" s="23" t="s">
        <v>47</v>
      </c>
      <c r="X81" s="48" t="s">
        <v>1803</v>
      </c>
      <c r="Y81" s="23"/>
      <c r="Z81" s="59" t="s">
        <v>2499</v>
      </c>
      <c r="AA81" s="992">
        <v>45241</v>
      </c>
      <c r="AB81" s="440">
        <v>45262</v>
      </c>
      <c r="AC81" s="23">
        <v>4</v>
      </c>
      <c r="AD81" s="436">
        <v>4</v>
      </c>
      <c r="AE81" s="59" t="s">
        <v>6694</v>
      </c>
      <c r="AF81" s="59" t="s">
        <v>5147</v>
      </c>
      <c r="AG81" s="59" t="s">
        <v>6698</v>
      </c>
      <c r="AH81" s="437">
        <v>45297</v>
      </c>
      <c r="AI81" s="437">
        <v>45381</v>
      </c>
      <c r="AJ81" s="59">
        <v>13</v>
      </c>
      <c r="AK81" s="1642">
        <v>3</v>
      </c>
      <c r="AL81" s="1631">
        <v>6</v>
      </c>
      <c r="AM81" s="23"/>
      <c r="AN81" s="59" t="s">
        <v>6696</v>
      </c>
      <c r="AO81" s="1001" t="s">
        <v>1805</v>
      </c>
      <c r="AP81" s="48"/>
      <c r="AQ81" s="23"/>
      <c r="AR81" s="23"/>
      <c r="AS81" s="23"/>
      <c r="AT81" s="23"/>
      <c r="AU81" s="446"/>
      <c r="AV81" s="59"/>
      <c r="AW81" s="59" t="s">
        <v>5116</v>
      </c>
      <c r="AX81" s="48" t="s">
        <v>53</v>
      </c>
      <c r="AY81" s="438">
        <v>1</v>
      </c>
      <c r="AZ81" s="48" t="s">
        <v>1805</v>
      </c>
      <c r="BA81" s="439" t="s">
        <v>4924</v>
      </c>
      <c r="BB81" s="48"/>
    </row>
    <row r="82" spans="1:54" ht="21" hidden="1" customHeight="1">
      <c r="A82" s="1645">
        <v>132</v>
      </c>
      <c r="B82" s="23" t="s">
        <v>33</v>
      </c>
      <c r="C82" s="23" t="s">
        <v>32</v>
      </c>
      <c r="D82" s="48" t="s">
        <v>132</v>
      </c>
      <c r="E82" s="53">
        <v>937144880</v>
      </c>
      <c r="F82" s="23" t="str">
        <f t="shared" si="5"/>
        <v>047MEALMADEV</v>
      </c>
      <c r="G82" s="48" t="s">
        <v>958</v>
      </c>
      <c r="H82" s="48" t="s">
        <v>2294</v>
      </c>
      <c r="I82" s="48" t="s">
        <v>1915</v>
      </c>
      <c r="J82" s="48" t="s">
        <v>63</v>
      </c>
      <c r="K82" s="23" t="str">
        <f t="shared" si="6"/>
        <v>MEJIAS ALZOLAR MARÍA DE LOS ANGELES</v>
      </c>
      <c r="L82" s="48" t="s">
        <v>4809</v>
      </c>
      <c r="M82" s="103" t="s">
        <v>56</v>
      </c>
      <c r="N82" s="32" t="s">
        <v>111</v>
      </c>
      <c r="O82" s="48" t="s">
        <v>142</v>
      </c>
      <c r="P82" s="359" t="s">
        <v>2295</v>
      </c>
      <c r="Q82" s="434">
        <v>38195</v>
      </c>
      <c r="R82" s="434" t="str">
        <f t="shared" si="7"/>
        <v>27</v>
      </c>
      <c r="S82" s="434" t="str">
        <f t="shared" si="8"/>
        <v>7</v>
      </c>
      <c r="T82" s="434" t="str">
        <f t="shared" si="9"/>
        <v>2004</v>
      </c>
      <c r="U82" s="23"/>
      <c r="V82" s="22" t="s">
        <v>47</v>
      </c>
      <c r="W82" s="23" t="s">
        <v>47</v>
      </c>
      <c r="X82" s="48" t="s">
        <v>1803</v>
      </c>
      <c r="Y82" s="23"/>
      <c r="Z82" s="59" t="s">
        <v>2496</v>
      </c>
      <c r="AA82" s="419">
        <v>45241</v>
      </c>
      <c r="AB82" s="440">
        <v>45262</v>
      </c>
      <c r="AC82" s="23">
        <v>4</v>
      </c>
      <c r="AD82" s="436">
        <v>4</v>
      </c>
      <c r="AE82" s="59" t="s">
        <v>6694</v>
      </c>
      <c r="AF82" s="1639" t="s">
        <v>5148</v>
      </c>
      <c r="AG82" s="59" t="s">
        <v>6698</v>
      </c>
      <c r="AH82" s="437">
        <v>45297</v>
      </c>
      <c r="AI82" s="437">
        <v>45360</v>
      </c>
      <c r="AJ82" s="59">
        <v>10</v>
      </c>
      <c r="AK82" s="1642">
        <v>4</v>
      </c>
      <c r="AL82" s="1631">
        <v>8</v>
      </c>
      <c r="AM82" s="23"/>
      <c r="AN82" s="59" t="s">
        <v>6696</v>
      </c>
      <c r="AO82" s="1001" t="s">
        <v>1805</v>
      </c>
      <c r="AP82" s="48"/>
      <c r="AQ82" s="23"/>
      <c r="AR82" s="23"/>
      <c r="AS82" s="23"/>
      <c r="AT82" s="23"/>
      <c r="AU82" s="446"/>
      <c r="AV82" s="59"/>
      <c r="AW82" s="48" t="s">
        <v>5116</v>
      </c>
      <c r="AX82" s="48" t="s">
        <v>53</v>
      </c>
      <c r="AY82" s="438">
        <v>0</v>
      </c>
      <c r="AZ82" s="48" t="s">
        <v>1805</v>
      </c>
      <c r="BA82" s="48" t="s">
        <v>4929</v>
      </c>
      <c r="BB82" s="48"/>
    </row>
    <row r="83" spans="1:54" ht="21" hidden="1" customHeight="1">
      <c r="A83" s="1645">
        <v>133</v>
      </c>
      <c r="B83" s="23" t="s">
        <v>33</v>
      </c>
      <c r="C83" s="23" t="s">
        <v>32</v>
      </c>
      <c r="D83" s="48" t="s">
        <v>132</v>
      </c>
      <c r="E83" s="53">
        <v>949028725</v>
      </c>
      <c r="F83" s="23" t="str">
        <f t="shared" si="5"/>
        <v>999MEALJODAV</v>
      </c>
      <c r="G83" s="48" t="s">
        <v>958</v>
      </c>
      <c r="H83" s="48" t="s">
        <v>2294</v>
      </c>
      <c r="I83" s="48" t="s">
        <v>1110</v>
      </c>
      <c r="J83" s="48" t="s">
        <v>1957</v>
      </c>
      <c r="K83" s="23" t="str">
        <f t="shared" si="6"/>
        <v>MEJIAS ALZOLAR JONATHAN DAVID</v>
      </c>
      <c r="L83" s="59" t="s">
        <v>4808</v>
      </c>
      <c r="M83" s="103" t="s">
        <v>56</v>
      </c>
      <c r="N83" s="48" t="s">
        <v>42</v>
      </c>
      <c r="O83" s="48" t="s">
        <v>42</v>
      </c>
      <c r="P83" s="359" t="s">
        <v>2296</v>
      </c>
      <c r="Q83" s="434">
        <v>36425</v>
      </c>
      <c r="R83" s="434" t="str">
        <f t="shared" si="7"/>
        <v>22</v>
      </c>
      <c r="S83" s="434" t="str">
        <f t="shared" si="8"/>
        <v>9</v>
      </c>
      <c r="T83" s="434" t="str">
        <f t="shared" si="9"/>
        <v>1999</v>
      </c>
      <c r="U83" s="23"/>
      <c r="V83" s="22" t="s">
        <v>47</v>
      </c>
      <c r="W83" s="23" t="s">
        <v>47</v>
      </c>
      <c r="X83" s="48" t="s">
        <v>1803</v>
      </c>
      <c r="Y83" s="23"/>
      <c r="Z83" s="59" t="s">
        <v>2496</v>
      </c>
      <c r="AA83" s="419">
        <v>45241</v>
      </c>
      <c r="AB83" s="440">
        <v>45262</v>
      </c>
      <c r="AC83" s="23">
        <v>4</v>
      </c>
      <c r="AD83" s="436">
        <v>4</v>
      </c>
      <c r="AE83" s="59" t="s">
        <v>6694</v>
      </c>
      <c r="AF83" s="1639" t="s">
        <v>5148</v>
      </c>
      <c r="AG83" s="59" t="s">
        <v>6698</v>
      </c>
      <c r="AH83" s="437">
        <v>45297</v>
      </c>
      <c r="AI83" s="437">
        <v>45360</v>
      </c>
      <c r="AJ83" s="59">
        <v>10</v>
      </c>
      <c r="AK83" s="1642">
        <v>3</v>
      </c>
      <c r="AL83" s="1631">
        <v>7</v>
      </c>
      <c r="AM83" s="23"/>
      <c r="AN83" s="59" t="s">
        <v>6696</v>
      </c>
      <c r="AO83" s="1001" t="s">
        <v>1805</v>
      </c>
      <c r="AP83" s="48"/>
      <c r="AQ83" s="23"/>
      <c r="AR83" s="23"/>
      <c r="AS83" s="23"/>
      <c r="AT83" s="23"/>
      <c r="AU83" s="446"/>
      <c r="AV83" s="59"/>
      <c r="AW83" s="48" t="s">
        <v>5116</v>
      </c>
      <c r="AX83" s="48" t="s">
        <v>53</v>
      </c>
      <c r="AY83" s="438">
        <v>0</v>
      </c>
      <c r="AZ83" s="48" t="s">
        <v>1805</v>
      </c>
      <c r="BA83" s="48" t="s">
        <v>4928</v>
      </c>
      <c r="BB83" s="48" t="s">
        <v>5051</v>
      </c>
    </row>
    <row r="84" spans="1:54" ht="21" hidden="1" customHeight="1">
      <c r="A84" s="1645">
        <v>135</v>
      </c>
      <c r="B84" s="23" t="s">
        <v>5146</v>
      </c>
      <c r="C84" s="23" t="s">
        <v>126</v>
      </c>
      <c r="D84" s="48" t="s">
        <v>146</v>
      </c>
      <c r="E84" s="53">
        <v>920537391</v>
      </c>
      <c r="F84" s="23" t="str">
        <f t="shared" si="5"/>
        <v>023MEMAELPAV</v>
      </c>
      <c r="G84" s="48" t="s">
        <v>2299</v>
      </c>
      <c r="H84" s="48" t="s">
        <v>244</v>
      </c>
      <c r="I84" s="48" t="s">
        <v>2300</v>
      </c>
      <c r="J84" s="48" t="s">
        <v>622</v>
      </c>
      <c r="K84" s="23" t="str">
        <f t="shared" si="6"/>
        <v>MELENDEZ MARQUEZ ELECNYS PAOLA</v>
      </c>
      <c r="L84" s="48" t="s">
        <v>4809</v>
      </c>
      <c r="M84" s="103" t="s">
        <v>56</v>
      </c>
      <c r="N84" s="32" t="s">
        <v>57</v>
      </c>
      <c r="O84" s="48" t="s">
        <v>1096</v>
      </c>
      <c r="P84" s="354">
        <v>28573225</v>
      </c>
      <c r="Q84" s="434">
        <v>37337</v>
      </c>
      <c r="R84" s="434" t="str">
        <f t="shared" si="7"/>
        <v>22</v>
      </c>
      <c r="S84" s="434" t="str">
        <f t="shared" si="8"/>
        <v>3</v>
      </c>
      <c r="T84" s="434" t="str">
        <f t="shared" si="9"/>
        <v>2002</v>
      </c>
      <c r="U84" s="23"/>
      <c r="V84" s="22" t="s">
        <v>47</v>
      </c>
      <c r="W84" s="23" t="s">
        <v>47</v>
      </c>
      <c r="X84" s="48" t="s">
        <v>2493</v>
      </c>
      <c r="Y84" s="23"/>
      <c r="Z84" s="59" t="s">
        <v>2502</v>
      </c>
      <c r="AA84" s="419">
        <v>45241</v>
      </c>
      <c r="AB84" s="440">
        <v>45262</v>
      </c>
      <c r="AC84" s="23">
        <v>4</v>
      </c>
      <c r="AD84" s="436">
        <v>4</v>
      </c>
      <c r="AE84" s="59" t="s">
        <v>6694</v>
      </c>
      <c r="AF84" s="59" t="s">
        <v>4934</v>
      </c>
      <c r="AG84" s="59" t="s">
        <v>6697</v>
      </c>
      <c r="AH84" s="437">
        <v>45297</v>
      </c>
      <c r="AI84" s="437">
        <v>45360</v>
      </c>
      <c r="AJ84" s="59">
        <v>10</v>
      </c>
      <c r="AK84" s="1642">
        <v>4</v>
      </c>
      <c r="AL84" s="1631">
        <v>8</v>
      </c>
      <c r="AM84" s="23"/>
      <c r="AN84" s="59" t="s">
        <v>6696</v>
      </c>
      <c r="AO84" s="1001" t="s">
        <v>47</v>
      </c>
      <c r="AP84" s="48">
        <v>2</v>
      </c>
      <c r="AQ84" s="23"/>
      <c r="AR84" s="23"/>
      <c r="AS84" s="23"/>
      <c r="AT84" s="23"/>
      <c r="AU84" s="446" t="s">
        <v>6701</v>
      </c>
      <c r="AV84" s="59"/>
      <c r="AW84" s="59" t="s">
        <v>5118</v>
      </c>
      <c r="AX84" s="48" t="s">
        <v>53</v>
      </c>
      <c r="AY84" s="438">
        <v>2</v>
      </c>
      <c r="AZ84" s="48" t="s">
        <v>1808</v>
      </c>
      <c r="BA84" s="439" t="s">
        <v>4925</v>
      </c>
      <c r="BB84" s="48"/>
    </row>
    <row r="85" spans="1:54" ht="21" hidden="1" customHeight="1">
      <c r="A85" s="1645">
        <v>136</v>
      </c>
      <c r="B85" s="23" t="s">
        <v>5146</v>
      </c>
      <c r="C85" s="23" t="s">
        <v>126</v>
      </c>
      <c r="D85" s="48" t="s">
        <v>484</v>
      </c>
      <c r="E85" s="53" t="s">
        <v>4896</v>
      </c>
      <c r="F85" s="23" t="str">
        <f t="shared" si="5"/>
        <v>034MEMAKAMAV</v>
      </c>
      <c r="G85" s="48" t="s">
        <v>2301</v>
      </c>
      <c r="H85" s="48" t="s">
        <v>426</v>
      </c>
      <c r="I85" s="48" t="s">
        <v>110</v>
      </c>
      <c r="J85" s="48" t="s">
        <v>689</v>
      </c>
      <c r="K85" s="23" t="str">
        <f t="shared" si="6"/>
        <v>MELO MARTINEZ KATHERINE MARIANGEL</v>
      </c>
      <c r="L85" s="48" t="s">
        <v>4809</v>
      </c>
      <c r="M85" s="103" t="s">
        <v>56</v>
      </c>
      <c r="N85" s="48" t="s">
        <v>42</v>
      </c>
      <c r="O85" s="48" t="s">
        <v>42</v>
      </c>
      <c r="P85" s="354">
        <v>3352720</v>
      </c>
      <c r="Q85" s="434">
        <v>37728</v>
      </c>
      <c r="R85" s="434" t="str">
        <f t="shared" si="7"/>
        <v>17</v>
      </c>
      <c r="S85" s="434" t="str">
        <f t="shared" si="8"/>
        <v>4</v>
      </c>
      <c r="T85" s="434" t="str">
        <f t="shared" si="9"/>
        <v>2003</v>
      </c>
      <c r="U85" s="23"/>
      <c r="V85" s="22" t="s">
        <v>47</v>
      </c>
      <c r="W85" s="23" t="s">
        <v>47</v>
      </c>
      <c r="X85" s="48" t="s">
        <v>2498</v>
      </c>
      <c r="Y85" s="23"/>
      <c r="Z85" s="59" t="s">
        <v>2505</v>
      </c>
      <c r="AA85" s="992">
        <v>45241</v>
      </c>
      <c r="AB85" s="440">
        <v>45262</v>
      </c>
      <c r="AC85" s="23">
        <v>4</v>
      </c>
      <c r="AD85" s="436">
        <v>4</v>
      </c>
      <c r="AE85" s="59" t="s">
        <v>6694</v>
      </c>
      <c r="AF85" s="59" t="s">
        <v>4941</v>
      </c>
      <c r="AG85" s="59" t="s">
        <v>6697</v>
      </c>
      <c r="AH85" s="437">
        <v>45297</v>
      </c>
      <c r="AI85" s="437">
        <v>45360</v>
      </c>
      <c r="AJ85" s="59">
        <v>10</v>
      </c>
      <c r="AK85" s="1642">
        <v>3</v>
      </c>
      <c r="AL85" s="1640">
        <v>8</v>
      </c>
      <c r="AM85" s="23"/>
      <c r="AN85" s="59" t="s">
        <v>6696</v>
      </c>
      <c r="AO85" s="1001" t="s">
        <v>1805</v>
      </c>
      <c r="AP85" s="48"/>
      <c r="AQ85" s="23"/>
      <c r="AR85" s="23"/>
      <c r="AS85" s="23"/>
      <c r="AT85" s="23"/>
      <c r="AU85" s="446"/>
      <c r="AV85" s="59"/>
      <c r="AW85" s="59" t="s">
        <v>5116</v>
      </c>
      <c r="AX85" s="48" t="s">
        <v>53</v>
      </c>
      <c r="AY85" s="438">
        <v>1</v>
      </c>
      <c r="AZ85" s="48" t="s">
        <v>1805</v>
      </c>
      <c r="BA85" s="439" t="s">
        <v>4924</v>
      </c>
      <c r="BB85" s="48" t="s">
        <v>5052</v>
      </c>
    </row>
    <row r="86" spans="1:54" ht="21" hidden="1" customHeight="1">
      <c r="A86" s="1645">
        <v>137</v>
      </c>
      <c r="B86" s="23" t="s">
        <v>5146</v>
      </c>
      <c r="C86" s="23" t="s">
        <v>126</v>
      </c>
      <c r="D86" s="48" t="s">
        <v>453</v>
      </c>
      <c r="E86" s="53">
        <v>920470260</v>
      </c>
      <c r="F86" s="23" t="str">
        <f t="shared" si="5"/>
        <v>038MEDANEROV</v>
      </c>
      <c r="G86" s="48" t="s">
        <v>175</v>
      </c>
      <c r="H86" s="48" t="s">
        <v>529</v>
      </c>
      <c r="I86" s="48" t="s">
        <v>2302</v>
      </c>
      <c r="J86" s="48" t="s">
        <v>608</v>
      </c>
      <c r="K86" s="23" t="str">
        <f t="shared" si="6"/>
        <v>MENDOZA DAZA NELLY ROSAURA</v>
      </c>
      <c r="L86" s="48" t="s">
        <v>4809</v>
      </c>
      <c r="M86" s="103" t="s">
        <v>56</v>
      </c>
      <c r="N86" s="32" t="s">
        <v>57</v>
      </c>
      <c r="O86" s="48" t="s">
        <v>1096</v>
      </c>
      <c r="P86" s="354">
        <v>920797320</v>
      </c>
      <c r="Q86" s="434">
        <v>37840</v>
      </c>
      <c r="R86" s="434" t="str">
        <f t="shared" si="7"/>
        <v>07</v>
      </c>
      <c r="S86" s="434" t="str">
        <f t="shared" si="8"/>
        <v>8</v>
      </c>
      <c r="T86" s="434" t="str">
        <f t="shared" si="9"/>
        <v>2003</v>
      </c>
      <c r="U86" s="23"/>
      <c r="V86" s="22" t="s">
        <v>47</v>
      </c>
      <c r="W86" s="23" t="s">
        <v>47</v>
      </c>
      <c r="X86" s="48" t="s">
        <v>2493</v>
      </c>
      <c r="Y86" s="23"/>
      <c r="Z86" s="59" t="s">
        <v>2505</v>
      </c>
      <c r="AA86" s="992">
        <v>45241</v>
      </c>
      <c r="AB86" s="440">
        <v>45262</v>
      </c>
      <c r="AC86" s="23">
        <v>4</v>
      </c>
      <c r="AD86" s="436">
        <v>4</v>
      </c>
      <c r="AE86" s="59" t="s">
        <v>6694</v>
      </c>
      <c r="AF86" s="59" t="s">
        <v>4936</v>
      </c>
      <c r="AG86" s="59" t="s">
        <v>6697</v>
      </c>
      <c r="AH86" s="437">
        <v>45297</v>
      </c>
      <c r="AI86" s="437">
        <v>45360</v>
      </c>
      <c r="AJ86" s="59">
        <v>10</v>
      </c>
      <c r="AK86" s="1642">
        <v>4</v>
      </c>
      <c r="AL86" s="1631">
        <v>8</v>
      </c>
      <c r="AM86" s="23"/>
      <c r="AN86" s="59" t="s">
        <v>6696</v>
      </c>
      <c r="AO86" s="1001" t="s">
        <v>1805</v>
      </c>
      <c r="AP86" s="48"/>
      <c r="AQ86" s="23"/>
      <c r="AR86" s="23"/>
      <c r="AS86" s="23"/>
      <c r="AT86" s="23"/>
      <c r="AU86" s="446"/>
      <c r="AV86" s="59"/>
      <c r="AW86" s="59" t="s">
        <v>5116</v>
      </c>
      <c r="AX86" s="48" t="s">
        <v>53</v>
      </c>
      <c r="AY86" s="438">
        <v>0</v>
      </c>
      <c r="AZ86" s="48" t="s">
        <v>1805</v>
      </c>
      <c r="BA86" s="439" t="s">
        <v>4925</v>
      </c>
      <c r="BB86" s="48"/>
    </row>
    <row r="87" spans="1:54" ht="21" hidden="1" customHeight="1">
      <c r="A87" s="1645">
        <v>138</v>
      </c>
      <c r="B87" s="23" t="s">
        <v>5146</v>
      </c>
      <c r="C87" s="23" t="s">
        <v>126</v>
      </c>
      <c r="D87" s="48" t="s">
        <v>126</v>
      </c>
      <c r="E87" s="53">
        <v>966672936</v>
      </c>
      <c r="F87" s="23" t="str">
        <f t="shared" si="5"/>
        <v>031MEMEYIALV</v>
      </c>
      <c r="G87" s="48" t="s">
        <v>175</v>
      </c>
      <c r="H87" s="48" t="s">
        <v>175</v>
      </c>
      <c r="I87" s="48" t="s">
        <v>2303</v>
      </c>
      <c r="J87" s="48" t="s">
        <v>532</v>
      </c>
      <c r="K87" s="23" t="str">
        <f t="shared" si="6"/>
        <v>MENDOZA MENDOZA YILMARY ALEXANDRA</v>
      </c>
      <c r="L87" s="48" t="s">
        <v>4809</v>
      </c>
      <c r="M87" s="103" t="s">
        <v>56</v>
      </c>
      <c r="N87" s="48" t="s">
        <v>42</v>
      </c>
      <c r="O87" s="48" t="s">
        <v>42</v>
      </c>
      <c r="P87" s="354">
        <v>4211077</v>
      </c>
      <c r="Q87" s="434">
        <v>37622</v>
      </c>
      <c r="R87" s="434" t="str">
        <f t="shared" si="7"/>
        <v>01</v>
      </c>
      <c r="S87" s="434" t="str">
        <f t="shared" si="8"/>
        <v>1</v>
      </c>
      <c r="T87" s="434" t="str">
        <f t="shared" si="9"/>
        <v>2003</v>
      </c>
      <c r="U87" s="23"/>
      <c r="V87" s="22" t="s">
        <v>47</v>
      </c>
      <c r="W87" s="23" t="s">
        <v>47</v>
      </c>
      <c r="X87" s="48" t="s">
        <v>2498</v>
      </c>
      <c r="Y87" s="23"/>
      <c r="Z87" s="59" t="s">
        <v>2500</v>
      </c>
      <c r="AA87" s="419">
        <v>45241</v>
      </c>
      <c r="AB87" s="440">
        <v>45262</v>
      </c>
      <c r="AC87" s="23">
        <v>4</v>
      </c>
      <c r="AD87" s="436">
        <v>4</v>
      </c>
      <c r="AE87" s="59" t="s">
        <v>6694</v>
      </c>
      <c r="AF87" s="59" t="s">
        <v>4934</v>
      </c>
      <c r="AG87" s="59" t="s">
        <v>6697</v>
      </c>
      <c r="AH87" s="437">
        <v>45297</v>
      </c>
      <c r="AI87" s="437">
        <v>45360</v>
      </c>
      <c r="AJ87" s="59">
        <v>10</v>
      </c>
      <c r="AK87" s="1642">
        <v>4</v>
      </c>
      <c r="AL87" s="1631">
        <v>8</v>
      </c>
      <c r="AM87" s="23"/>
      <c r="AN87" s="59" t="s">
        <v>6696</v>
      </c>
      <c r="AO87" s="1001" t="s">
        <v>47</v>
      </c>
      <c r="AP87" s="48">
        <v>1</v>
      </c>
      <c r="AQ87" s="23"/>
      <c r="AR87" s="23"/>
      <c r="AS87" s="23"/>
      <c r="AT87" s="23"/>
      <c r="AU87" s="446" t="s">
        <v>6701</v>
      </c>
      <c r="AV87" s="59"/>
      <c r="AW87" s="59" t="s">
        <v>5116</v>
      </c>
      <c r="AX87" s="48" t="s">
        <v>53</v>
      </c>
      <c r="AY87" s="438">
        <v>1</v>
      </c>
      <c r="AZ87" s="48" t="s">
        <v>1808</v>
      </c>
      <c r="BA87" s="439" t="s">
        <v>4925</v>
      </c>
      <c r="BB87" s="48" t="s">
        <v>5053</v>
      </c>
    </row>
    <row r="88" spans="1:54" ht="21" hidden="1" customHeight="1">
      <c r="A88" s="1645">
        <v>139</v>
      </c>
      <c r="B88" s="23" t="s">
        <v>33</v>
      </c>
      <c r="C88" s="23" t="s">
        <v>32</v>
      </c>
      <c r="D88" s="48" t="s">
        <v>132</v>
      </c>
      <c r="E88" s="53" t="s">
        <v>2304</v>
      </c>
      <c r="F88" s="23" t="str">
        <f t="shared" si="5"/>
        <v>0411MOGAMAFRV</v>
      </c>
      <c r="G88" s="48" t="s">
        <v>2305</v>
      </c>
      <c r="H88" s="48" t="s">
        <v>2306</v>
      </c>
      <c r="I88" s="48" t="s">
        <v>84</v>
      </c>
      <c r="J88" s="48" t="s">
        <v>2307</v>
      </c>
      <c r="K88" s="23" t="str">
        <f t="shared" si="6"/>
        <v>MONAGA GAMARRA MARIANA FRAIMAR</v>
      </c>
      <c r="L88" s="48" t="s">
        <v>4809</v>
      </c>
      <c r="M88" s="103" t="s">
        <v>56</v>
      </c>
      <c r="N88" s="32" t="s">
        <v>57</v>
      </c>
      <c r="O88" s="48" t="s">
        <v>1096</v>
      </c>
      <c r="P88" s="354">
        <v>30915243</v>
      </c>
      <c r="Q88" s="434">
        <v>38303</v>
      </c>
      <c r="R88" s="434" t="str">
        <f t="shared" si="7"/>
        <v>12</v>
      </c>
      <c r="S88" s="434" t="str">
        <f t="shared" si="8"/>
        <v>11</v>
      </c>
      <c r="T88" s="434" t="str">
        <f t="shared" si="9"/>
        <v>2004</v>
      </c>
      <c r="U88" s="23"/>
      <c r="V88" s="22" t="s">
        <v>47</v>
      </c>
      <c r="W88" s="23" t="s">
        <v>47</v>
      </c>
      <c r="X88" s="48" t="s">
        <v>1806</v>
      </c>
      <c r="Y88" s="23"/>
      <c r="Z88" s="59" t="s">
        <v>2496</v>
      </c>
      <c r="AA88" s="419">
        <v>45241</v>
      </c>
      <c r="AB88" s="440">
        <v>45262</v>
      </c>
      <c r="AC88" s="23">
        <v>4</v>
      </c>
      <c r="AD88" s="436">
        <v>4</v>
      </c>
      <c r="AE88" s="59" t="s">
        <v>6694</v>
      </c>
      <c r="AF88" s="998" t="s">
        <v>4940</v>
      </c>
      <c r="AG88" s="59" t="s">
        <v>6697</v>
      </c>
      <c r="AH88" s="437">
        <v>45297</v>
      </c>
      <c r="AI88" s="437">
        <v>45360</v>
      </c>
      <c r="AJ88" s="59">
        <v>10</v>
      </c>
      <c r="AK88" s="1642">
        <v>4</v>
      </c>
      <c r="AL88" s="1631">
        <v>8</v>
      </c>
      <c r="AM88" s="23"/>
      <c r="AN88" s="59" t="s">
        <v>6696</v>
      </c>
      <c r="AO88" s="1001" t="s">
        <v>1805</v>
      </c>
      <c r="AP88" s="48"/>
      <c r="AQ88" s="23"/>
      <c r="AR88" s="23"/>
      <c r="AS88" s="23"/>
      <c r="AT88" s="23"/>
      <c r="AU88" s="446"/>
      <c r="AV88" s="59"/>
      <c r="AW88" s="59"/>
      <c r="AX88" s="48" t="s">
        <v>53</v>
      </c>
      <c r="AY88" s="438">
        <v>0</v>
      </c>
      <c r="AZ88" s="48" t="s">
        <v>1805</v>
      </c>
      <c r="BA88" s="439" t="s">
        <v>4925</v>
      </c>
      <c r="BB88" s="48" t="s">
        <v>5055</v>
      </c>
    </row>
    <row r="89" spans="1:54" ht="21" hidden="1" customHeight="1">
      <c r="A89" s="1645">
        <v>140</v>
      </c>
      <c r="B89" s="23" t="s">
        <v>5146</v>
      </c>
      <c r="C89" s="23" t="s">
        <v>126</v>
      </c>
      <c r="D89" s="48" t="s">
        <v>146</v>
      </c>
      <c r="E89" s="53">
        <v>902149506</v>
      </c>
      <c r="F89" s="23" t="str">
        <f t="shared" si="5"/>
        <v>0510MOPELISAV</v>
      </c>
      <c r="G89" s="48" t="s">
        <v>1121</v>
      </c>
      <c r="H89" s="48" t="s">
        <v>1331</v>
      </c>
      <c r="I89" s="48" t="s">
        <v>2308</v>
      </c>
      <c r="J89" s="48" t="s">
        <v>1982</v>
      </c>
      <c r="K89" s="23" t="str">
        <f t="shared" si="6"/>
        <v>MONTERO PERAZA LIXIBETH SARAI</v>
      </c>
      <c r="L89" s="48" t="s">
        <v>4809</v>
      </c>
      <c r="M89" s="103" t="s">
        <v>56</v>
      </c>
      <c r="N89" s="48" t="s">
        <v>42</v>
      </c>
      <c r="O89" s="48" t="s">
        <v>42</v>
      </c>
      <c r="P89" s="354">
        <v>1762318</v>
      </c>
      <c r="Q89" s="434">
        <v>38628</v>
      </c>
      <c r="R89" s="434" t="str">
        <f t="shared" si="7"/>
        <v>03</v>
      </c>
      <c r="S89" s="434" t="str">
        <f t="shared" si="8"/>
        <v>10</v>
      </c>
      <c r="T89" s="434" t="str">
        <f t="shared" si="9"/>
        <v>2005</v>
      </c>
      <c r="U89" s="23"/>
      <c r="V89" s="22" t="s">
        <v>47</v>
      </c>
      <c r="W89" s="23" t="s">
        <v>47</v>
      </c>
      <c r="X89" s="48" t="s">
        <v>2498</v>
      </c>
      <c r="Y89" s="23"/>
      <c r="Z89" s="59" t="s">
        <v>2505</v>
      </c>
      <c r="AA89" s="992">
        <v>45241</v>
      </c>
      <c r="AB89" s="440">
        <v>45262</v>
      </c>
      <c r="AC89" s="23">
        <v>4</v>
      </c>
      <c r="AD89" s="436">
        <v>4</v>
      </c>
      <c r="AE89" s="59" t="s">
        <v>6694</v>
      </c>
      <c r="AF89" s="59" t="s">
        <v>4936</v>
      </c>
      <c r="AG89" s="59" t="s">
        <v>6697</v>
      </c>
      <c r="AH89" s="437">
        <v>45297</v>
      </c>
      <c r="AI89" s="437">
        <v>45360</v>
      </c>
      <c r="AJ89" s="59">
        <v>10</v>
      </c>
      <c r="AK89" s="1642">
        <v>4</v>
      </c>
      <c r="AL89" s="1631">
        <v>8</v>
      </c>
      <c r="AM89" s="23"/>
      <c r="AN89" s="59" t="s">
        <v>6696</v>
      </c>
      <c r="AO89" s="1001" t="s">
        <v>1805</v>
      </c>
      <c r="AP89" s="48"/>
      <c r="AQ89" s="23"/>
      <c r="AR89" s="23"/>
      <c r="AS89" s="23"/>
      <c r="AT89" s="23"/>
      <c r="AU89" s="446"/>
      <c r="AV89" s="59"/>
      <c r="AW89" s="59" t="s">
        <v>5116</v>
      </c>
      <c r="AX89" s="48" t="s">
        <v>53</v>
      </c>
      <c r="AY89" s="438">
        <v>0</v>
      </c>
      <c r="AZ89" s="48" t="s">
        <v>1805</v>
      </c>
      <c r="BA89" s="439" t="s">
        <v>4924</v>
      </c>
      <c r="BB89" s="48"/>
    </row>
    <row r="90" spans="1:54" ht="21" hidden="1" customHeight="1">
      <c r="A90" s="1645">
        <v>141</v>
      </c>
      <c r="B90" s="23" t="s">
        <v>5146</v>
      </c>
      <c r="C90" s="23" t="s">
        <v>126</v>
      </c>
      <c r="D90" s="48" t="s">
        <v>294</v>
      </c>
      <c r="E90" s="53">
        <v>971835561</v>
      </c>
      <c r="F90" s="23" t="str">
        <f t="shared" si="5"/>
        <v>056MOZUGLTEV</v>
      </c>
      <c r="G90" s="48" t="s">
        <v>1129</v>
      </c>
      <c r="H90" s="48" t="s">
        <v>1998</v>
      </c>
      <c r="I90" s="48" t="s">
        <v>682</v>
      </c>
      <c r="J90" s="48" t="s">
        <v>1999</v>
      </c>
      <c r="K90" s="23" t="str">
        <f t="shared" si="6"/>
        <v>MONTILLA ZUE GLEIDYS TERESA</v>
      </c>
      <c r="L90" s="48" t="s">
        <v>4809</v>
      </c>
      <c r="M90" s="103" t="s">
        <v>56</v>
      </c>
      <c r="N90" s="48" t="s">
        <v>42</v>
      </c>
      <c r="O90" s="48" t="s">
        <v>42</v>
      </c>
      <c r="P90" s="354">
        <v>1194962</v>
      </c>
      <c r="Q90" s="434">
        <v>38511</v>
      </c>
      <c r="R90" s="434" t="str">
        <f t="shared" si="7"/>
        <v>08</v>
      </c>
      <c r="S90" s="434" t="str">
        <f t="shared" si="8"/>
        <v>6</v>
      </c>
      <c r="T90" s="434" t="str">
        <f t="shared" si="9"/>
        <v>2005</v>
      </c>
      <c r="U90" s="23"/>
      <c r="V90" s="22" t="s">
        <v>47</v>
      </c>
      <c r="W90" s="23" t="s">
        <v>47</v>
      </c>
      <c r="X90" s="48" t="s">
        <v>2493</v>
      </c>
      <c r="Y90" s="23"/>
      <c r="Z90" s="59" t="s">
        <v>2500</v>
      </c>
      <c r="AA90" s="992">
        <v>45241</v>
      </c>
      <c r="AB90" s="440">
        <v>45262</v>
      </c>
      <c r="AC90" s="23">
        <v>4</v>
      </c>
      <c r="AD90" s="436">
        <v>4</v>
      </c>
      <c r="AE90" s="59" t="s">
        <v>6694</v>
      </c>
      <c r="AF90" s="59" t="s">
        <v>4934</v>
      </c>
      <c r="AG90" s="59" t="s">
        <v>6697</v>
      </c>
      <c r="AH90" s="437">
        <v>45297</v>
      </c>
      <c r="AI90" s="437">
        <v>45360</v>
      </c>
      <c r="AJ90" s="59">
        <v>10</v>
      </c>
      <c r="AK90" s="1642">
        <v>4</v>
      </c>
      <c r="AL90" s="1631">
        <v>8</v>
      </c>
      <c r="AM90" s="23"/>
      <c r="AN90" s="59" t="s">
        <v>6696</v>
      </c>
      <c r="AO90" s="1001" t="s">
        <v>1805</v>
      </c>
      <c r="AP90" s="48"/>
      <c r="AQ90" s="23"/>
      <c r="AR90" s="23"/>
      <c r="AS90" s="23"/>
      <c r="AT90" s="23"/>
      <c r="AU90" s="446"/>
      <c r="AV90" s="59"/>
      <c r="AW90" s="59" t="s">
        <v>5116</v>
      </c>
      <c r="AX90" s="48" t="s">
        <v>53</v>
      </c>
      <c r="AY90" s="438">
        <v>2</v>
      </c>
      <c r="AZ90" s="48" t="s">
        <v>1805</v>
      </c>
      <c r="BA90" s="439" t="s">
        <v>4924</v>
      </c>
      <c r="BB90" s="48"/>
    </row>
    <row r="91" spans="1:54" ht="21" hidden="1" customHeight="1">
      <c r="A91" s="1645">
        <v>142</v>
      </c>
      <c r="B91" s="23" t="s">
        <v>33</v>
      </c>
      <c r="C91" s="23" t="s">
        <v>32</v>
      </c>
      <c r="D91" s="48" t="s">
        <v>99</v>
      </c>
      <c r="E91" s="53">
        <v>902631989</v>
      </c>
      <c r="F91" s="23" t="str">
        <f t="shared" si="5"/>
        <v>056MORAHEDAV</v>
      </c>
      <c r="G91" s="48" t="s">
        <v>978</v>
      </c>
      <c r="H91" s="48" t="s">
        <v>158</v>
      </c>
      <c r="I91" s="48" t="s">
        <v>2034</v>
      </c>
      <c r="J91" s="48" t="s">
        <v>1957</v>
      </c>
      <c r="K91" s="23" t="str">
        <f t="shared" si="6"/>
        <v>MORALES RAMIREZ HEBERSON DAVID</v>
      </c>
      <c r="L91" s="59" t="s">
        <v>4808</v>
      </c>
      <c r="M91" s="103" t="s">
        <v>56</v>
      </c>
      <c r="N91" s="32" t="s">
        <v>111</v>
      </c>
      <c r="O91" s="450" t="s">
        <v>142</v>
      </c>
      <c r="P91" s="359" t="s">
        <v>2035</v>
      </c>
      <c r="Q91" s="434">
        <v>38527</v>
      </c>
      <c r="R91" s="434" t="str">
        <f t="shared" si="7"/>
        <v>24</v>
      </c>
      <c r="S91" s="434" t="str">
        <f t="shared" si="8"/>
        <v>6</v>
      </c>
      <c r="T91" s="434" t="str">
        <f t="shared" si="9"/>
        <v>2005</v>
      </c>
      <c r="U91" s="23"/>
      <c r="V91" s="22" t="s">
        <v>47</v>
      </c>
      <c r="W91" s="23" t="s">
        <v>47</v>
      </c>
      <c r="X91" s="48" t="s">
        <v>1803</v>
      </c>
      <c r="Y91" s="23"/>
      <c r="Z91" s="59" t="s">
        <v>2501</v>
      </c>
      <c r="AA91" s="419">
        <v>45241</v>
      </c>
      <c r="AB91" s="440">
        <v>45262</v>
      </c>
      <c r="AC91" s="23">
        <v>4</v>
      </c>
      <c r="AD91" s="436">
        <v>3</v>
      </c>
      <c r="AE91" s="59" t="s">
        <v>6694</v>
      </c>
      <c r="AF91" s="59" t="s">
        <v>4935</v>
      </c>
      <c r="AG91" s="59" t="s">
        <v>6699</v>
      </c>
      <c r="AH91" s="437">
        <v>45297</v>
      </c>
      <c r="AI91" s="437">
        <v>45360</v>
      </c>
      <c r="AJ91" s="59">
        <v>10</v>
      </c>
      <c r="AK91" s="1642">
        <v>4</v>
      </c>
      <c r="AL91" s="23">
        <v>7</v>
      </c>
      <c r="AM91" s="23"/>
      <c r="AN91" s="18" t="s">
        <v>6696</v>
      </c>
      <c r="AO91" s="1001" t="s">
        <v>1805</v>
      </c>
      <c r="AP91" s="48"/>
      <c r="AQ91" s="23"/>
      <c r="AR91" s="23"/>
      <c r="AS91" s="23"/>
      <c r="AT91" s="23"/>
      <c r="AU91" s="446"/>
      <c r="AV91" s="59"/>
      <c r="AW91" s="59" t="s">
        <v>5116</v>
      </c>
      <c r="AX91" s="48" t="s">
        <v>53</v>
      </c>
      <c r="AY91" s="438">
        <v>1</v>
      </c>
      <c r="AZ91" s="48" t="s">
        <v>1805</v>
      </c>
      <c r="BA91" s="439" t="s">
        <v>2056</v>
      </c>
      <c r="BB91" s="59" t="s">
        <v>5056</v>
      </c>
    </row>
    <row r="92" spans="1:54" ht="21" hidden="1" customHeight="1">
      <c r="A92" s="1645">
        <v>143</v>
      </c>
      <c r="B92" s="23" t="s">
        <v>5146</v>
      </c>
      <c r="C92" s="23" t="s">
        <v>126</v>
      </c>
      <c r="D92" s="48" t="s">
        <v>126</v>
      </c>
      <c r="E92" s="53">
        <v>953925470</v>
      </c>
      <c r="F92" s="23" t="str">
        <f t="shared" si="5"/>
        <v>0211MOBAARJUV</v>
      </c>
      <c r="G92" s="48" t="s">
        <v>978</v>
      </c>
      <c r="H92" s="48" t="s">
        <v>268</v>
      </c>
      <c r="I92" s="48" t="s">
        <v>2309</v>
      </c>
      <c r="J92" s="48" t="s">
        <v>2310</v>
      </c>
      <c r="K92" s="23" t="str">
        <f t="shared" si="6"/>
        <v>MORALES BARRETO ARLETTE JUAQUINA</v>
      </c>
      <c r="L92" s="48" t="s">
        <v>4809</v>
      </c>
      <c r="M92" s="103" t="s">
        <v>56</v>
      </c>
      <c r="N92" s="48" t="s">
        <v>42</v>
      </c>
      <c r="O92" s="48" t="s">
        <v>42</v>
      </c>
      <c r="P92" s="354">
        <v>349677</v>
      </c>
      <c r="Q92" s="434">
        <v>37561</v>
      </c>
      <c r="R92" s="434" t="str">
        <f t="shared" si="7"/>
        <v>01</v>
      </c>
      <c r="S92" s="434" t="str">
        <f t="shared" si="8"/>
        <v>11</v>
      </c>
      <c r="T92" s="434" t="str">
        <f t="shared" si="9"/>
        <v>2002</v>
      </c>
      <c r="U92" s="23"/>
      <c r="V92" s="22" t="s">
        <v>47</v>
      </c>
      <c r="W92" s="23" t="s">
        <v>47</v>
      </c>
      <c r="X92" s="48" t="s">
        <v>2498</v>
      </c>
      <c r="Y92" s="23"/>
      <c r="Z92" s="59" t="s">
        <v>2500</v>
      </c>
      <c r="AA92" s="992">
        <v>45241</v>
      </c>
      <c r="AB92" s="440">
        <v>45262</v>
      </c>
      <c r="AC92" s="23">
        <v>4</v>
      </c>
      <c r="AD92" s="436">
        <v>4</v>
      </c>
      <c r="AE92" s="59" t="s">
        <v>6694</v>
      </c>
      <c r="AF92" s="59" t="s">
        <v>4934</v>
      </c>
      <c r="AG92" s="59" t="s">
        <v>6697</v>
      </c>
      <c r="AH92" s="437">
        <v>45297</v>
      </c>
      <c r="AI92" s="437">
        <v>45360</v>
      </c>
      <c r="AJ92" s="59">
        <v>10</v>
      </c>
      <c r="AK92" s="1642">
        <v>4</v>
      </c>
      <c r="AL92" s="1640">
        <v>8</v>
      </c>
      <c r="AM92" s="23"/>
      <c r="AN92" s="59" t="s">
        <v>6696</v>
      </c>
      <c r="AO92" s="1001" t="s">
        <v>1805</v>
      </c>
      <c r="AP92" s="48"/>
      <c r="AQ92" s="23"/>
      <c r="AR92" s="23"/>
      <c r="AS92" s="23"/>
      <c r="AT92" s="23"/>
      <c r="AU92" s="446"/>
      <c r="AV92" s="59"/>
      <c r="AW92" s="59" t="s">
        <v>5116</v>
      </c>
      <c r="AX92" s="48" t="s">
        <v>53</v>
      </c>
      <c r="AY92" s="438">
        <v>1</v>
      </c>
      <c r="AZ92" s="48" t="s">
        <v>1805</v>
      </c>
      <c r="BA92" s="439" t="s">
        <v>4925</v>
      </c>
      <c r="BB92" s="48"/>
    </row>
    <row r="93" spans="1:54" ht="21" hidden="1" customHeight="1">
      <c r="A93" s="1645">
        <v>145</v>
      </c>
      <c r="B93" s="23" t="s">
        <v>33</v>
      </c>
      <c r="C93" s="23" t="s">
        <v>32</v>
      </c>
      <c r="D93" s="48" t="s">
        <v>5145</v>
      </c>
      <c r="E93" s="53">
        <v>959410697</v>
      </c>
      <c r="F93" s="23" t="str">
        <f t="shared" si="5"/>
        <v>9911MONIYEYAV</v>
      </c>
      <c r="G93" s="48" t="s">
        <v>1124</v>
      </c>
      <c r="H93" s="48" t="s">
        <v>53</v>
      </c>
      <c r="I93" s="48" t="s">
        <v>1886</v>
      </c>
      <c r="J93" s="48" t="s">
        <v>1887</v>
      </c>
      <c r="K93" s="23" t="str">
        <f t="shared" si="6"/>
        <v>MORENO NINGUNO YELITZA YAIVICSEL CARLIN</v>
      </c>
      <c r="L93" s="48" t="s">
        <v>4809</v>
      </c>
      <c r="M93" s="103" t="s">
        <v>56</v>
      </c>
      <c r="N93" s="32" t="s">
        <v>57</v>
      </c>
      <c r="O93" s="48" t="s">
        <v>1096</v>
      </c>
      <c r="P93" s="354">
        <v>27960293</v>
      </c>
      <c r="Q93" s="434">
        <v>36469</v>
      </c>
      <c r="R93" s="434" t="str">
        <f t="shared" si="7"/>
        <v>05</v>
      </c>
      <c r="S93" s="434" t="str">
        <f t="shared" si="8"/>
        <v>11</v>
      </c>
      <c r="T93" s="434" t="str">
        <f t="shared" si="9"/>
        <v>1999</v>
      </c>
      <c r="U93" s="23"/>
      <c r="V93" s="22" t="s">
        <v>47</v>
      </c>
      <c r="W93" s="23" t="s">
        <v>47</v>
      </c>
      <c r="X93" s="48" t="s">
        <v>2498</v>
      </c>
      <c r="Y93" s="23"/>
      <c r="Z93" s="59" t="s">
        <v>2503</v>
      </c>
      <c r="AA93" s="419">
        <v>45241</v>
      </c>
      <c r="AB93" s="440">
        <v>45262</v>
      </c>
      <c r="AC93" s="23">
        <v>4</v>
      </c>
      <c r="AD93" s="436">
        <v>4</v>
      </c>
      <c r="AE93" s="59" t="s">
        <v>6694</v>
      </c>
      <c r="AF93" s="59" t="s">
        <v>5151</v>
      </c>
      <c r="AG93" s="59" t="s">
        <v>6698</v>
      </c>
      <c r="AH93" s="437">
        <v>45297</v>
      </c>
      <c r="AI93" s="437">
        <v>45381</v>
      </c>
      <c r="AJ93" s="59">
        <v>13</v>
      </c>
      <c r="AK93" s="1642">
        <v>4</v>
      </c>
      <c r="AL93" s="1631">
        <v>7</v>
      </c>
      <c r="AM93" s="23"/>
      <c r="AN93" s="59" t="s">
        <v>6696</v>
      </c>
      <c r="AO93" s="1001" t="s">
        <v>1805</v>
      </c>
      <c r="AP93" s="48"/>
      <c r="AQ93" s="23"/>
      <c r="AR93" s="23"/>
      <c r="AS93" s="23"/>
      <c r="AT93" s="23"/>
      <c r="AU93" s="446"/>
      <c r="AV93" s="59"/>
      <c r="AW93" s="59" t="s">
        <v>5116</v>
      </c>
      <c r="AX93" s="48" t="s">
        <v>5117</v>
      </c>
      <c r="AY93" s="438">
        <v>1</v>
      </c>
      <c r="AZ93" s="48" t="s">
        <v>1805</v>
      </c>
      <c r="BA93" s="439" t="s">
        <v>4926</v>
      </c>
      <c r="BB93" s="48" t="s">
        <v>5059</v>
      </c>
    </row>
    <row r="94" spans="1:54" ht="21" hidden="1" customHeight="1">
      <c r="A94" s="1645">
        <v>146</v>
      </c>
      <c r="B94" s="23" t="s">
        <v>5146</v>
      </c>
      <c r="C94" s="23" t="s">
        <v>126</v>
      </c>
      <c r="D94" s="48" t="s">
        <v>126</v>
      </c>
      <c r="E94" s="53">
        <v>968802592</v>
      </c>
      <c r="F94" s="23" t="str">
        <f t="shared" si="5"/>
        <v>004MOAPMANAV</v>
      </c>
      <c r="G94" s="48" t="s">
        <v>1124</v>
      </c>
      <c r="H94" s="48" t="s">
        <v>169</v>
      </c>
      <c r="I94" s="48" t="s">
        <v>2311</v>
      </c>
      <c r="J94" s="48" t="s">
        <v>834</v>
      </c>
      <c r="K94" s="23" t="str">
        <f t="shared" si="6"/>
        <v>MORENO APONTE MAURELLYS NAZARETH</v>
      </c>
      <c r="L94" s="48" t="s">
        <v>4809</v>
      </c>
      <c r="M94" s="103" t="s">
        <v>56</v>
      </c>
      <c r="N94" s="48" t="s">
        <v>42</v>
      </c>
      <c r="O94" s="48" t="s">
        <v>42</v>
      </c>
      <c r="P94" s="354">
        <v>3541841</v>
      </c>
      <c r="Q94" s="434">
        <v>36636</v>
      </c>
      <c r="R94" s="434" t="str">
        <f t="shared" si="7"/>
        <v>20</v>
      </c>
      <c r="S94" s="434" t="str">
        <f t="shared" si="8"/>
        <v>4</v>
      </c>
      <c r="T94" s="434" t="str">
        <f t="shared" si="9"/>
        <v>2000</v>
      </c>
      <c r="U94" s="23"/>
      <c r="V94" s="22" t="s">
        <v>47</v>
      </c>
      <c r="W94" s="23" t="s">
        <v>47</v>
      </c>
      <c r="X94" s="48" t="s">
        <v>2493</v>
      </c>
      <c r="Y94" s="23"/>
      <c r="Z94" s="59" t="s">
        <v>2500</v>
      </c>
      <c r="AA94" s="419">
        <v>45241</v>
      </c>
      <c r="AB94" s="440">
        <v>45262</v>
      </c>
      <c r="AC94" s="23">
        <v>4</v>
      </c>
      <c r="AD94" s="436">
        <v>4</v>
      </c>
      <c r="AE94" s="59" t="s">
        <v>6694</v>
      </c>
      <c r="AF94" s="59" t="s">
        <v>4941</v>
      </c>
      <c r="AG94" s="59" t="s">
        <v>6697</v>
      </c>
      <c r="AH94" s="437">
        <v>45297</v>
      </c>
      <c r="AI94" s="437">
        <v>45360</v>
      </c>
      <c r="AJ94" s="59">
        <v>10</v>
      </c>
      <c r="AK94" s="1642">
        <v>3</v>
      </c>
      <c r="AL94" s="1640">
        <v>8</v>
      </c>
      <c r="AM94" s="23"/>
      <c r="AN94" s="59" t="s">
        <v>6696</v>
      </c>
      <c r="AO94" s="1001" t="s">
        <v>47</v>
      </c>
      <c r="AP94" s="48">
        <v>1</v>
      </c>
      <c r="AQ94" s="23"/>
      <c r="AR94" s="23"/>
      <c r="AS94" s="23"/>
      <c r="AT94" s="23"/>
      <c r="AU94" s="446" t="s">
        <v>6701</v>
      </c>
      <c r="AV94" s="59"/>
      <c r="AW94" s="59" t="s">
        <v>5116</v>
      </c>
      <c r="AX94" s="48" t="s">
        <v>53</v>
      </c>
      <c r="AY94" s="438">
        <v>1</v>
      </c>
      <c r="AZ94" s="48" t="s">
        <v>1808</v>
      </c>
      <c r="BA94" s="439" t="s">
        <v>4925</v>
      </c>
      <c r="BB94" s="48"/>
    </row>
    <row r="95" spans="1:54" ht="21" hidden="1" customHeight="1">
      <c r="A95" s="1645">
        <v>147</v>
      </c>
      <c r="B95" s="23" t="s">
        <v>33</v>
      </c>
      <c r="C95" s="23" t="s">
        <v>32</v>
      </c>
      <c r="D95" s="48" t="s">
        <v>1777</v>
      </c>
      <c r="E95" s="53" t="s">
        <v>2312</v>
      </c>
      <c r="F95" s="23" t="str">
        <f t="shared" si="5"/>
        <v>059MOCABRCAV</v>
      </c>
      <c r="G95" s="48" t="s">
        <v>1124</v>
      </c>
      <c r="H95" s="48" t="s">
        <v>1778</v>
      </c>
      <c r="I95" s="48" t="s">
        <v>2313</v>
      </c>
      <c r="J95" s="48" t="s">
        <v>2314</v>
      </c>
      <c r="K95" s="23" t="str">
        <f t="shared" si="6"/>
        <v>MORENO CAMACARO BRISNEIDI CAROLAY</v>
      </c>
      <c r="L95" s="48" t="s">
        <v>4809</v>
      </c>
      <c r="M95" s="103" t="s">
        <v>56</v>
      </c>
      <c r="N95" s="48" t="s">
        <v>42</v>
      </c>
      <c r="O95" s="48" t="s">
        <v>42</v>
      </c>
      <c r="P95" s="359" t="s">
        <v>2315</v>
      </c>
      <c r="Q95" s="434">
        <v>38620</v>
      </c>
      <c r="R95" s="434" t="str">
        <f t="shared" si="7"/>
        <v>25</v>
      </c>
      <c r="S95" s="434" t="str">
        <f t="shared" si="8"/>
        <v>9</v>
      </c>
      <c r="T95" s="434" t="str">
        <f t="shared" si="9"/>
        <v>2005</v>
      </c>
      <c r="U95" s="23"/>
      <c r="V95" s="22" t="s">
        <v>47</v>
      </c>
      <c r="W95" s="23" t="s">
        <v>47</v>
      </c>
      <c r="X95" s="48" t="s">
        <v>1806</v>
      </c>
      <c r="Y95" s="23"/>
      <c r="Z95" s="59" t="s">
        <v>2499</v>
      </c>
      <c r="AA95" s="419">
        <v>45241</v>
      </c>
      <c r="AB95" s="440">
        <v>45262</v>
      </c>
      <c r="AC95" s="23">
        <v>4</v>
      </c>
      <c r="AD95" s="436">
        <v>4</v>
      </c>
      <c r="AE95" s="59" t="s">
        <v>6694</v>
      </c>
      <c r="AF95" s="1633" t="s">
        <v>5152</v>
      </c>
      <c r="AG95" s="59" t="s">
        <v>6700</v>
      </c>
      <c r="AH95" s="437">
        <v>45297</v>
      </c>
      <c r="AI95" s="437">
        <v>45360</v>
      </c>
      <c r="AJ95" s="59">
        <v>10</v>
      </c>
      <c r="AK95" s="1642">
        <v>4</v>
      </c>
      <c r="AL95" s="1631">
        <v>8</v>
      </c>
      <c r="AM95" s="23"/>
      <c r="AN95" s="59" t="s">
        <v>6696</v>
      </c>
      <c r="AO95" s="1001" t="s">
        <v>47</v>
      </c>
      <c r="AP95" s="48">
        <v>1</v>
      </c>
      <c r="AQ95" s="23"/>
      <c r="AR95" s="23"/>
      <c r="AS95" s="23"/>
      <c r="AT95" s="23"/>
      <c r="AU95" s="446" t="s">
        <v>6701</v>
      </c>
      <c r="AV95" s="1636"/>
      <c r="AW95" s="59" t="s">
        <v>5116</v>
      </c>
      <c r="AX95" s="48" t="s">
        <v>5140</v>
      </c>
      <c r="AY95" s="438">
        <v>1</v>
      </c>
      <c r="AZ95" s="48" t="s">
        <v>1805</v>
      </c>
      <c r="BA95" s="439" t="s">
        <v>2056</v>
      </c>
      <c r="BB95" s="48"/>
    </row>
    <row r="96" spans="1:54" ht="21" hidden="1" customHeight="1">
      <c r="A96" s="1645">
        <v>148</v>
      </c>
      <c r="B96" s="23" t="s">
        <v>33</v>
      </c>
      <c r="C96" s="23" t="s">
        <v>32</v>
      </c>
      <c r="D96" s="48" t="s">
        <v>68</v>
      </c>
      <c r="E96" s="53">
        <v>988366842</v>
      </c>
      <c r="F96" s="23" t="str">
        <f t="shared" si="5"/>
        <v>055MOESJOJOV</v>
      </c>
      <c r="G96" s="48" t="s">
        <v>1124</v>
      </c>
      <c r="H96" s="48" t="s">
        <v>330</v>
      </c>
      <c r="I96" s="48" t="s">
        <v>2316</v>
      </c>
      <c r="J96" s="48" t="s">
        <v>2317</v>
      </c>
      <c r="K96" s="23" t="str">
        <f t="shared" si="6"/>
        <v>MORENO ESCALONA JONAS JOSUE</v>
      </c>
      <c r="L96" s="59" t="s">
        <v>4808</v>
      </c>
      <c r="M96" s="103" t="s">
        <v>56</v>
      </c>
      <c r="N96" s="32" t="s">
        <v>57</v>
      </c>
      <c r="O96" s="48" t="s">
        <v>1096</v>
      </c>
      <c r="P96" s="354">
        <v>30888475</v>
      </c>
      <c r="Q96" s="434">
        <v>38492</v>
      </c>
      <c r="R96" s="434" t="str">
        <f t="shared" si="7"/>
        <v>20</v>
      </c>
      <c r="S96" s="434" t="str">
        <f t="shared" si="8"/>
        <v>5</v>
      </c>
      <c r="T96" s="434" t="str">
        <f t="shared" si="9"/>
        <v>2005</v>
      </c>
      <c r="U96" s="23"/>
      <c r="V96" s="22" t="s">
        <v>47</v>
      </c>
      <c r="W96" s="23" t="s">
        <v>47</v>
      </c>
      <c r="X96" s="48" t="s">
        <v>2498</v>
      </c>
      <c r="Y96" s="23"/>
      <c r="Z96" s="59" t="s">
        <v>2499</v>
      </c>
      <c r="AA96" s="419">
        <v>45241</v>
      </c>
      <c r="AB96" s="440">
        <v>45262</v>
      </c>
      <c r="AC96" s="23">
        <v>4</v>
      </c>
      <c r="AD96" s="436">
        <v>4</v>
      </c>
      <c r="AE96" s="59" t="s">
        <v>6694</v>
      </c>
      <c r="AF96" s="59" t="s">
        <v>5147</v>
      </c>
      <c r="AG96" s="59" t="s">
        <v>6698</v>
      </c>
      <c r="AH96" s="437">
        <v>45297</v>
      </c>
      <c r="AI96" s="437">
        <v>45381</v>
      </c>
      <c r="AJ96" s="59">
        <v>13</v>
      </c>
      <c r="AK96" s="1642">
        <v>4</v>
      </c>
      <c r="AL96" s="1631">
        <v>8</v>
      </c>
      <c r="AM96" s="23"/>
      <c r="AN96" s="59" t="s">
        <v>6696</v>
      </c>
      <c r="AO96" s="1001" t="s">
        <v>1805</v>
      </c>
      <c r="AP96" s="48"/>
      <c r="AQ96" s="23"/>
      <c r="AR96" s="23"/>
      <c r="AS96" s="23"/>
      <c r="AT96" s="23"/>
      <c r="AU96" s="446"/>
      <c r="AV96" s="59"/>
      <c r="AW96" s="59" t="s">
        <v>5116</v>
      </c>
      <c r="AX96" s="48" t="s">
        <v>53</v>
      </c>
      <c r="AY96" s="438">
        <v>2</v>
      </c>
      <c r="AZ96" s="48" t="s">
        <v>1805</v>
      </c>
      <c r="BA96" s="439" t="s">
        <v>4925</v>
      </c>
      <c r="BB96" s="48" t="s">
        <v>5058</v>
      </c>
    </row>
    <row r="97" spans="1:54" ht="21" hidden="1" customHeight="1">
      <c r="A97" s="1645">
        <v>149</v>
      </c>
      <c r="B97" s="23" t="s">
        <v>33</v>
      </c>
      <c r="C97" s="23" t="s">
        <v>32</v>
      </c>
      <c r="D97" s="48" t="s">
        <v>132</v>
      </c>
      <c r="E97" s="53">
        <v>958157831</v>
      </c>
      <c r="F97" s="23" t="str">
        <f t="shared" si="5"/>
        <v>0211NI PYIBEV</v>
      </c>
      <c r="G97" s="48" t="s">
        <v>670</v>
      </c>
      <c r="H97" s="48" t="s">
        <v>2318</v>
      </c>
      <c r="I97" s="48" t="s">
        <v>2319</v>
      </c>
      <c r="J97" s="48" t="s">
        <v>184</v>
      </c>
      <c r="K97" s="23" t="str">
        <f t="shared" si="6"/>
        <v>NIEVES  PEREZ YINORKYS BETANIA</v>
      </c>
      <c r="L97" s="48" t="s">
        <v>4809</v>
      </c>
      <c r="M97" s="103" t="s">
        <v>56</v>
      </c>
      <c r="N97" s="48" t="s">
        <v>42</v>
      </c>
      <c r="O97" s="48" t="s">
        <v>42</v>
      </c>
      <c r="P97" s="359" t="s">
        <v>2320</v>
      </c>
      <c r="Q97" s="434">
        <v>37582</v>
      </c>
      <c r="R97" s="434" t="str">
        <f t="shared" si="7"/>
        <v>22</v>
      </c>
      <c r="S97" s="434" t="str">
        <f t="shared" si="8"/>
        <v>11</v>
      </c>
      <c r="T97" s="434" t="str">
        <f t="shared" si="9"/>
        <v>2002</v>
      </c>
      <c r="U97" s="23"/>
      <c r="V97" s="22" t="s">
        <v>47</v>
      </c>
      <c r="W97" s="23" t="s">
        <v>47</v>
      </c>
      <c r="X97" s="48" t="s">
        <v>2493</v>
      </c>
      <c r="Y97" s="23"/>
      <c r="Z97" s="59" t="s">
        <v>2501</v>
      </c>
      <c r="AA97" s="419">
        <v>45241</v>
      </c>
      <c r="AB97" s="440">
        <v>45262</v>
      </c>
      <c r="AC97" s="23">
        <v>4</v>
      </c>
      <c r="AD97" s="436">
        <v>4</v>
      </c>
      <c r="AE97" s="59" t="s">
        <v>6694</v>
      </c>
      <c r="AF97" s="998" t="s">
        <v>4940</v>
      </c>
      <c r="AG97" s="59" t="s">
        <v>6697</v>
      </c>
      <c r="AH97" s="437">
        <v>45297</v>
      </c>
      <c r="AI97" s="437">
        <v>45360</v>
      </c>
      <c r="AJ97" s="59">
        <v>10</v>
      </c>
      <c r="AK97" s="1642">
        <v>4</v>
      </c>
      <c r="AL97" s="1631">
        <v>8</v>
      </c>
      <c r="AM97" s="23"/>
      <c r="AN97" s="59" t="s">
        <v>6696</v>
      </c>
      <c r="AO97" s="1001" t="s">
        <v>47</v>
      </c>
      <c r="AP97" s="48">
        <v>1</v>
      </c>
      <c r="AQ97" s="23"/>
      <c r="AR97" s="23"/>
      <c r="AS97" s="23"/>
      <c r="AT97" s="23"/>
      <c r="AU97" s="446" t="s">
        <v>6701</v>
      </c>
      <c r="AV97" s="59"/>
      <c r="AW97" s="59"/>
      <c r="AX97" s="48" t="s">
        <v>5141</v>
      </c>
      <c r="AY97" s="438">
        <v>1</v>
      </c>
      <c r="AZ97" s="48" t="s">
        <v>1805</v>
      </c>
      <c r="BA97" s="439" t="s">
        <v>4925</v>
      </c>
      <c r="BB97" s="48" t="s">
        <v>5061</v>
      </c>
    </row>
    <row r="98" spans="1:54" ht="21" hidden="1" customHeight="1">
      <c r="A98" s="1645">
        <v>152</v>
      </c>
      <c r="B98" s="23" t="s">
        <v>33</v>
      </c>
      <c r="C98" s="23" t="s">
        <v>32</v>
      </c>
      <c r="D98" s="48" t="s">
        <v>5145</v>
      </c>
      <c r="E98" s="53" t="s">
        <v>2325</v>
      </c>
      <c r="F98" s="23" t="str">
        <f t="shared" si="5"/>
        <v>026NIPAYHSOV</v>
      </c>
      <c r="G98" s="48" t="s">
        <v>1208</v>
      </c>
      <c r="H98" s="48" t="s">
        <v>447</v>
      </c>
      <c r="I98" s="48" t="s">
        <v>2039</v>
      </c>
      <c r="J98" s="48" t="s">
        <v>1661</v>
      </c>
      <c r="K98" s="23" t="str">
        <f t="shared" si="6"/>
        <v>NINGUNO  PACHECO YHONNELYIS SOFIA</v>
      </c>
      <c r="L98" s="48" t="s">
        <v>4809</v>
      </c>
      <c r="M98" s="103" t="s">
        <v>56</v>
      </c>
      <c r="N98" s="32" t="s">
        <v>57</v>
      </c>
      <c r="O98" s="48" t="s">
        <v>1096</v>
      </c>
      <c r="P98" s="354">
        <v>30397240</v>
      </c>
      <c r="Q98" s="434">
        <v>37421</v>
      </c>
      <c r="R98" s="434" t="str">
        <f t="shared" si="7"/>
        <v>14</v>
      </c>
      <c r="S98" s="434" t="str">
        <f t="shared" si="8"/>
        <v>6</v>
      </c>
      <c r="T98" s="434" t="str">
        <f t="shared" si="9"/>
        <v>2002</v>
      </c>
      <c r="U98" s="23"/>
      <c r="V98" s="22" t="s">
        <v>47</v>
      </c>
      <c r="W98" s="23" t="s">
        <v>47</v>
      </c>
      <c r="X98" s="48" t="s">
        <v>2493</v>
      </c>
      <c r="Y98" s="23"/>
      <c r="Z98" s="59" t="s">
        <v>2503</v>
      </c>
      <c r="AA98" s="419">
        <v>45241</v>
      </c>
      <c r="AB98" s="440">
        <v>45262</v>
      </c>
      <c r="AC98" s="23">
        <v>4</v>
      </c>
      <c r="AD98" s="436">
        <v>4</v>
      </c>
      <c r="AE98" s="59" t="s">
        <v>6694</v>
      </c>
      <c r="AF98" s="59" t="s">
        <v>5151</v>
      </c>
      <c r="AG98" s="59" t="s">
        <v>6698</v>
      </c>
      <c r="AH98" s="437">
        <v>45297</v>
      </c>
      <c r="AI98" s="437">
        <v>45381</v>
      </c>
      <c r="AJ98" s="59">
        <v>13</v>
      </c>
      <c r="AK98" s="1642">
        <v>4</v>
      </c>
      <c r="AL98" s="1631">
        <v>8</v>
      </c>
      <c r="AM98" s="23"/>
      <c r="AN98" s="59" t="s">
        <v>6696</v>
      </c>
      <c r="AO98" s="1001" t="s">
        <v>47</v>
      </c>
      <c r="AP98" s="48">
        <v>2</v>
      </c>
      <c r="AQ98" s="23"/>
      <c r="AR98" s="23"/>
      <c r="AS98" s="23"/>
      <c r="AT98" s="23"/>
      <c r="AU98" s="446" t="s">
        <v>6701</v>
      </c>
      <c r="AV98" s="59"/>
      <c r="AW98" s="48" t="s">
        <v>5116</v>
      </c>
      <c r="AX98" s="48" t="s">
        <v>5131</v>
      </c>
      <c r="AY98" s="438">
        <v>2</v>
      </c>
      <c r="AZ98" s="48" t="s">
        <v>1808</v>
      </c>
      <c r="BA98" s="439" t="s">
        <v>4926</v>
      </c>
      <c r="BB98" s="48"/>
    </row>
    <row r="99" spans="1:54" ht="21" hidden="1" customHeight="1">
      <c r="A99" s="1645">
        <v>153</v>
      </c>
      <c r="B99" s="23" t="s">
        <v>33</v>
      </c>
      <c r="C99" s="23" t="s">
        <v>32</v>
      </c>
      <c r="D99" s="48" t="s">
        <v>60</v>
      </c>
      <c r="E99" s="53">
        <v>900369282</v>
      </c>
      <c r="F99" s="23" t="str">
        <f t="shared" si="5"/>
        <v>048NINOEDALV</v>
      </c>
      <c r="G99" s="48" t="s">
        <v>1208</v>
      </c>
      <c r="H99" s="48" t="s">
        <v>1774</v>
      </c>
      <c r="I99" s="48" t="s">
        <v>1775</v>
      </c>
      <c r="J99" s="48" t="s">
        <v>1776</v>
      </c>
      <c r="K99" s="23" t="str">
        <f t="shared" si="6"/>
        <v>NINGUNO  NOGUERA EDUARDO ALEJANDRO</v>
      </c>
      <c r="L99" s="59" t="s">
        <v>4808</v>
      </c>
      <c r="M99" s="103" t="s">
        <v>56</v>
      </c>
      <c r="N99" s="48" t="s">
        <v>42</v>
      </c>
      <c r="O99" s="48" t="s">
        <v>42</v>
      </c>
      <c r="P99" s="359" t="s">
        <v>2326</v>
      </c>
      <c r="Q99" s="434">
        <v>38203</v>
      </c>
      <c r="R99" s="434" t="str">
        <f t="shared" si="7"/>
        <v>04</v>
      </c>
      <c r="S99" s="434" t="str">
        <f t="shared" si="8"/>
        <v>8</v>
      </c>
      <c r="T99" s="434" t="str">
        <f t="shared" si="9"/>
        <v>2004</v>
      </c>
      <c r="U99" s="23"/>
      <c r="V99" s="22" t="s">
        <v>47</v>
      </c>
      <c r="W99" s="23" t="s">
        <v>47</v>
      </c>
      <c r="X99" s="48" t="s">
        <v>2495</v>
      </c>
      <c r="Y99" s="23"/>
      <c r="Z99" s="59" t="s">
        <v>2494</v>
      </c>
      <c r="AA99" s="992">
        <v>45241</v>
      </c>
      <c r="AB99" s="440">
        <v>45262</v>
      </c>
      <c r="AC99" s="23">
        <v>4</v>
      </c>
      <c r="AD99" s="436">
        <v>4</v>
      </c>
      <c r="AE99" s="59" t="s">
        <v>6694</v>
      </c>
      <c r="AF99" s="59" t="s">
        <v>5151</v>
      </c>
      <c r="AG99" s="59" t="s">
        <v>6698</v>
      </c>
      <c r="AH99" s="437">
        <v>45297</v>
      </c>
      <c r="AI99" s="437">
        <v>45381</v>
      </c>
      <c r="AJ99" s="59">
        <v>13</v>
      </c>
      <c r="AK99" s="1642">
        <v>4</v>
      </c>
      <c r="AL99" s="1631">
        <v>8</v>
      </c>
      <c r="AM99" s="23"/>
      <c r="AN99" s="59" t="s">
        <v>6696</v>
      </c>
      <c r="AO99" s="1001" t="s">
        <v>1805</v>
      </c>
      <c r="AP99" s="48"/>
      <c r="AQ99" s="23"/>
      <c r="AR99" s="23"/>
      <c r="AS99" s="23"/>
      <c r="AT99" s="23"/>
      <c r="AU99" s="446"/>
      <c r="AV99" s="59"/>
      <c r="AW99" s="59" t="s">
        <v>5116</v>
      </c>
      <c r="AX99" s="48" t="s">
        <v>53</v>
      </c>
      <c r="AY99" s="438">
        <v>2</v>
      </c>
      <c r="AZ99" s="48" t="s">
        <v>1805</v>
      </c>
      <c r="BA99" s="439" t="s">
        <v>4924</v>
      </c>
      <c r="BB99" s="48" t="s">
        <v>5063</v>
      </c>
    </row>
    <row r="100" spans="1:54" ht="21" hidden="1" customHeight="1">
      <c r="A100" s="1645">
        <v>155</v>
      </c>
      <c r="B100" s="23" t="s">
        <v>33</v>
      </c>
      <c r="C100" s="23" t="s">
        <v>32</v>
      </c>
      <c r="D100" s="48" t="s">
        <v>91</v>
      </c>
      <c r="E100" s="53" t="s">
        <v>2332</v>
      </c>
      <c r="F100" s="23" t="str">
        <f t="shared" si="5"/>
        <v>048ODROISGEV</v>
      </c>
      <c r="G100" s="48" t="s">
        <v>2333</v>
      </c>
      <c r="H100" s="48" t="s">
        <v>338</v>
      </c>
      <c r="I100" s="48" t="s">
        <v>270</v>
      </c>
      <c r="J100" s="48" t="s">
        <v>2334</v>
      </c>
      <c r="K100" s="23" t="str">
        <f t="shared" si="6"/>
        <v>ODREMAN RODRIGUEZ ISABEL GERMANY</v>
      </c>
      <c r="L100" s="48" t="s">
        <v>4809</v>
      </c>
      <c r="M100" s="103" t="s">
        <v>56</v>
      </c>
      <c r="N100" s="48" t="s">
        <v>42</v>
      </c>
      <c r="O100" s="48" t="s">
        <v>42</v>
      </c>
      <c r="P100" s="448" t="s">
        <v>2335</v>
      </c>
      <c r="Q100" s="434">
        <v>38230</v>
      </c>
      <c r="R100" s="434" t="str">
        <f t="shared" si="7"/>
        <v>31</v>
      </c>
      <c r="S100" s="434" t="str">
        <f t="shared" si="8"/>
        <v>8</v>
      </c>
      <c r="T100" s="434" t="str">
        <f t="shared" si="9"/>
        <v>2004</v>
      </c>
      <c r="U100" s="23"/>
      <c r="V100" s="22" t="s">
        <v>47</v>
      </c>
      <c r="W100" s="23" t="s">
        <v>47</v>
      </c>
      <c r="X100" s="48" t="s">
        <v>1803</v>
      </c>
      <c r="Y100" s="23"/>
      <c r="Z100" s="59" t="s">
        <v>2496</v>
      </c>
      <c r="AA100" s="419">
        <v>45241</v>
      </c>
      <c r="AB100" s="440">
        <v>45262</v>
      </c>
      <c r="AC100" s="23">
        <v>4</v>
      </c>
      <c r="AD100" s="436">
        <v>4</v>
      </c>
      <c r="AE100" s="59" t="s">
        <v>6694</v>
      </c>
      <c r="AF100" s="1633" t="s">
        <v>5152</v>
      </c>
      <c r="AG100" s="59" t="s">
        <v>6700</v>
      </c>
      <c r="AH100" s="437">
        <v>45297</v>
      </c>
      <c r="AI100" s="437">
        <v>45360</v>
      </c>
      <c r="AJ100" s="59">
        <v>10</v>
      </c>
      <c r="AK100" s="1642">
        <v>3</v>
      </c>
      <c r="AL100" s="1631">
        <v>6</v>
      </c>
      <c r="AM100" s="23"/>
      <c r="AN100" s="59" t="s">
        <v>6696</v>
      </c>
      <c r="AO100" s="1001" t="s">
        <v>1805</v>
      </c>
      <c r="AP100" s="48"/>
      <c r="AQ100" s="23"/>
      <c r="AR100" s="23"/>
      <c r="AS100" s="23"/>
      <c r="AT100" s="23"/>
      <c r="AU100" s="446"/>
      <c r="AV100" s="1636"/>
      <c r="AW100" s="59"/>
      <c r="AX100" s="48" t="s">
        <v>53</v>
      </c>
      <c r="AY100" s="438">
        <v>1</v>
      </c>
      <c r="AZ100" s="48" t="s">
        <v>1805</v>
      </c>
      <c r="BA100" s="439" t="s">
        <v>4925</v>
      </c>
      <c r="BB100" s="48" t="s">
        <v>5066</v>
      </c>
    </row>
    <row r="101" spans="1:54" ht="21" hidden="1" customHeight="1">
      <c r="A101" s="1645">
        <v>157</v>
      </c>
      <c r="B101" s="23" t="s">
        <v>33</v>
      </c>
      <c r="C101" s="23" t="s">
        <v>32</v>
      </c>
      <c r="D101" s="48" t="s">
        <v>34</v>
      </c>
      <c r="E101" s="53" t="s">
        <v>2337</v>
      </c>
      <c r="F101" s="23" t="str">
        <f t="shared" si="5"/>
        <v>041PASEDIALP</v>
      </c>
      <c r="G101" s="48" t="s">
        <v>1288</v>
      </c>
      <c r="H101" s="48" t="s">
        <v>613</v>
      </c>
      <c r="I101" s="48" t="s">
        <v>2338</v>
      </c>
      <c r="J101" s="48" t="s">
        <v>2339</v>
      </c>
      <c r="K101" s="23" t="str">
        <f t="shared" si="6"/>
        <v>PADILLA SEGOVIA DIEGO ALONSO</v>
      </c>
      <c r="L101" s="59" t="s">
        <v>4808</v>
      </c>
      <c r="M101" s="103" t="s">
        <v>1937</v>
      </c>
      <c r="N101" s="48" t="s">
        <v>1938</v>
      </c>
      <c r="O101" s="48" t="s">
        <v>2113</v>
      </c>
      <c r="P101" s="354">
        <v>70994518</v>
      </c>
      <c r="Q101" s="434">
        <v>38016</v>
      </c>
      <c r="R101" s="434" t="str">
        <f t="shared" si="7"/>
        <v>30</v>
      </c>
      <c r="S101" s="434" t="str">
        <f t="shared" si="8"/>
        <v>1</v>
      </c>
      <c r="T101" s="434" t="str">
        <f t="shared" si="9"/>
        <v>2004</v>
      </c>
      <c r="U101" s="23"/>
      <c r="V101" s="22" t="s">
        <v>47</v>
      </c>
      <c r="W101" s="23" t="s">
        <v>47</v>
      </c>
      <c r="X101" s="48" t="s">
        <v>2498</v>
      </c>
      <c r="Y101" s="23"/>
      <c r="Z101" s="59" t="s">
        <v>2501</v>
      </c>
      <c r="AA101" s="419">
        <v>45241</v>
      </c>
      <c r="AB101" s="440">
        <v>45262</v>
      </c>
      <c r="AC101" s="23">
        <v>4</v>
      </c>
      <c r="AD101" s="436">
        <v>4</v>
      </c>
      <c r="AE101" s="59" t="s">
        <v>6694</v>
      </c>
      <c r="AF101" s="1633" t="s">
        <v>5152</v>
      </c>
      <c r="AG101" s="59" t="s">
        <v>6700</v>
      </c>
      <c r="AH101" s="437">
        <v>45297</v>
      </c>
      <c r="AI101" s="437">
        <v>45360</v>
      </c>
      <c r="AJ101" s="59">
        <v>10</v>
      </c>
      <c r="AK101" s="1642">
        <v>4</v>
      </c>
      <c r="AL101" s="1631">
        <v>8</v>
      </c>
      <c r="AM101" s="23"/>
      <c r="AN101" s="59" t="s">
        <v>6696</v>
      </c>
      <c r="AO101" s="1001" t="s">
        <v>1805</v>
      </c>
      <c r="AP101" s="48"/>
      <c r="AQ101" s="23"/>
      <c r="AR101" s="23"/>
      <c r="AS101" s="23"/>
      <c r="AT101" s="23"/>
      <c r="AU101" s="446"/>
      <c r="AV101" s="1636"/>
      <c r="AW101" s="59" t="s">
        <v>5121</v>
      </c>
      <c r="AX101" s="48" t="s">
        <v>5136</v>
      </c>
      <c r="AY101" s="438">
        <v>4</v>
      </c>
      <c r="AZ101" s="48" t="s">
        <v>1805</v>
      </c>
      <c r="BA101" s="439" t="s">
        <v>4925</v>
      </c>
      <c r="BB101" s="59" t="s">
        <v>5022</v>
      </c>
    </row>
    <row r="102" spans="1:54" ht="21" hidden="1" customHeight="1">
      <c r="A102" s="1645">
        <v>159</v>
      </c>
      <c r="B102" s="23" t="s">
        <v>33</v>
      </c>
      <c r="C102" s="23" t="s">
        <v>32</v>
      </c>
      <c r="D102" s="48" t="s">
        <v>193</v>
      </c>
      <c r="E102" s="53">
        <v>964139804</v>
      </c>
      <c r="F102" s="23" t="str">
        <f t="shared" si="5"/>
        <v>038PATIMENIV</v>
      </c>
      <c r="G102" s="48" t="s">
        <v>1888</v>
      </c>
      <c r="H102" s="48" t="s">
        <v>1889</v>
      </c>
      <c r="I102" s="48" t="s">
        <v>1890</v>
      </c>
      <c r="J102" s="48" t="s">
        <v>1826</v>
      </c>
      <c r="K102" s="23" t="str">
        <f t="shared" si="6"/>
        <v>PAOLONE TIVAMOSO MELANY NICOLE</v>
      </c>
      <c r="L102" s="48" t="s">
        <v>4809</v>
      </c>
      <c r="M102" s="103" t="s">
        <v>56</v>
      </c>
      <c r="N102" s="48" t="s">
        <v>42</v>
      </c>
      <c r="O102" s="48" t="s">
        <v>42</v>
      </c>
      <c r="P102" s="359" t="s">
        <v>1891</v>
      </c>
      <c r="Q102" s="434">
        <v>37862</v>
      </c>
      <c r="R102" s="434" t="str">
        <f t="shared" si="7"/>
        <v>29</v>
      </c>
      <c r="S102" s="434" t="str">
        <f t="shared" si="8"/>
        <v>8</v>
      </c>
      <c r="T102" s="434" t="str">
        <f t="shared" si="9"/>
        <v>2003</v>
      </c>
      <c r="U102" s="23"/>
      <c r="V102" s="22" t="s">
        <v>47</v>
      </c>
      <c r="W102" s="23" t="s">
        <v>47</v>
      </c>
      <c r="X102" s="48" t="s">
        <v>1803</v>
      </c>
      <c r="Y102" s="23"/>
      <c r="Z102" s="59" t="s">
        <v>2496</v>
      </c>
      <c r="AA102" s="419">
        <v>45241</v>
      </c>
      <c r="AB102" s="440">
        <v>45262</v>
      </c>
      <c r="AC102" s="23">
        <v>4</v>
      </c>
      <c r="AD102" s="436">
        <v>4</v>
      </c>
      <c r="AE102" s="59" t="s">
        <v>6694</v>
      </c>
      <c r="AF102" s="59" t="s">
        <v>5151</v>
      </c>
      <c r="AG102" s="59" t="s">
        <v>6698</v>
      </c>
      <c r="AH102" s="437">
        <v>45297</v>
      </c>
      <c r="AI102" s="437">
        <v>45381</v>
      </c>
      <c r="AJ102" s="59">
        <v>13</v>
      </c>
      <c r="AK102" s="1642">
        <v>3</v>
      </c>
      <c r="AL102" s="1631">
        <v>7</v>
      </c>
      <c r="AM102" s="23"/>
      <c r="AN102" s="59" t="s">
        <v>6696</v>
      </c>
      <c r="AO102" s="1001" t="s">
        <v>1805</v>
      </c>
      <c r="AP102" s="48"/>
      <c r="AQ102" s="23"/>
      <c r="AR102" s="23"/>
      <c r="AS102" s="23"/>
      <c r="AT102" s="23"/>
      <c r="AU102" s="446"/>
      <c r="AV102" s="59"/>
      <c r="AW102" s="59"/>
      <c r="AX102" s="48" t="s">
        <v>53</v>
      </c>
      <c r="AY102" s="438">
        <v>0</v>
      </c>
      <c r="AZ102" s="48" t="s">
        <v>1805</v>
      </c>
      <c r="BA102" s="439" t="s">
        <v>4925</v>
      </c>
      <c r="BB102" s="48" t="s">
        <v>5051</v>
      </c>
    </row>
    <row r="103" spans="1:54" ht="21" hidden="1" customHeight="1">
      <c r="A103" s="1645">
        <v>161</v>
      </c>
      <c r="B103" s="23" t="s">
        <v>33</v>
      </c>
      <c r="C103" s="23" t="s">
        <v>32</v>
      </c>
      <c r="D103" s="48" t="s">
        <v>32</v>
      </c>
      <c r="E103" s="53">
        <v>973684275</v>
      </c>
      <c r="F103" s="23" t="str">
        <f t="shared" si="5"/>
        <v>018PATORASEV</v>
      </c>
      <c r="G103" s="48" t="s">
        <v>1306</v>
      </c>
      <c r="H103" s="48" t="s">
        <v>102</v>
      </c>
      <c r="I103" s="48" t="s">
        <v>636</v>
      </c>
      <c r="J103" s="48" t="s">
        <v>2344</v>
      </c>
      <c r="K103" s="23" t="str">
        <f t="shared" si="6"/>
        <v>PARRA TORRES RAFAEL SEGUNDO</v>
      </c>
      <c r="L103" s="59" t="s">
        <v>4808</v>
      </c>
      <c r="M103" s="103" t="s">
        <v>56</v>
      </c>
      <c r="N103" s="48" t="s">
        <v>42</v>
      </c>
      <c r="O103" s="48" t="s">
        <v>42</v>
      </c>
      <c r="P103" s="359" t="s">
        <v>2345</v>
      </c>
      <c r="Q103" s="434">
        <v>37126</v>
      </c>
      <c r="R103" s="434" t="str">
        <f t="shared" si="7"/>
        <v>23</v>
      </c>
      <c r="S103" s="434" t="str">
        <f t="shared" si="8"/>
        <v>8</v>
      </c>
      <c r="T103" s="434" t="str">
        <f t="shared" si="9"/>
        <v>2001</v>
      </c>
      <c r="U103" s="23"/>
      <c r="V103" s="22" t="s">
        <v>47</v>
      </c>
      <c r="W103" s="23" t="s">
        <v>47</v>
      </c>
      <c r="X103" s="48" t="s">
        <v>1806</v>
      </c>
      <c r="Y103" s="23"/>
      <c r="Z103" s="59" t="s">
        <v>2499</v>
      </c>
      <c r="AA103" s="419">
        <v>45241</v>
      </c>
      <c r="AB103" s="440">
        <v>45262</v>
      </c>
      <c r="AC103" s="23">
        <v>4</v>
      </c>
      <c r="AD103" s="436">
        <v>3</v>
      </c>
      <c r="AE103" s="59" t="s">
        <v>6694</v>
      </c>
      <c r="AF103" s="59" t="s">
        <v>4935</v>
      </c>
      <c r="AG103" s="59" t="s">
        <v>6699</v>
      </c>
      <c r="AH103" s="437">
        <v>45297</v>
      </c>
      <c r="AI103" s="437">
        <v>45360</v>
      </c>
      <c r="AJ103" s="59">
        <v>10</v>
      </c>
      <c r="AK103" s="1642">
        <v>3</v>
      </c>
      <c r="AL103" s="23">
        <v>6</v>
      </c>
      <c r="AM103" s="23"/>
      <c r="AN103" s="18" t="s">
        <v>6696</v>
      </c>
      <c r="AO103" s="1001" t="s">
        <v>47</v>
      </c>
      <c r="AP103" s="48">
        <v>1</v>
      </c>
      <c r="AQ103" s="23"/>
      <c r="AR103" s="23"/>
      <c r="AS103" s="23"/>
      <c r="AT103" s="23"/>
      <c r="AU103" s="446" t="s">
        <v>6701</v>
      </c>
      <c r="AV103" s="59"/>
      <c r="AW103" s="59" t="s">
        <v>5116</v>
      </c>
      <c r="AX103" s="48" t="s">
        <v>53</v>
      </c>
      <c r="AY103" s="438">
        <v>5</v>
      </c>
      <c r="AZ103" s="48" t="s">
        <v>1808</v>
      </c>
      <c r="BA103" s="439" t="s">
        <v>4928</v>
      </c>
      <c r="BB103" s="48" t="s">
        <v>5071</v>
      </c>
    </row>
    <row r="104" spans="1:54" ht="21" hidden="1" customHeight="1">
      <c r="A104" s="1645">
        <v>163</v>
      </c>
      <c r="B104" s="23" t="s">
        <v>33</v>
      </c>
      <c r="C104" s="23" t="s">
        <v>32</v>
      </c>
      <c r="D104" s="48" t="s">
        <v>132</v>
      </c>
      <c r="E104" s="53">
        <v>951492856</v>
      </c>
      <c r="F104" s="23" t="str">
        <f t="shared" si="5"/>
        <v>041PETOYUANV</v>
      </c>
      <c r="G104" s="48" t="s">
        <v>1122</v>
      </c>
      <c r="H104" s="48" t="s">
        <v>102</v>
      </c>
      <c r="I104" s="48" t="s">
        <v>2348</v>
      </c>
      <c r="J104" s="48" t="s">
        <v>177</v>
      </c>
      <c r="K104" s="23" t="str">
        <f t="shared" si="6"/>
        <v>PEÑA TORRES YULISBETH ANDREINA</v>
      </c>
      <c r="L104" s="48" t="s">
        <v>4809</v>
      </c>
      <c r="M104" s="103" t="s">
        <v>56</v>
      </c>
      <c r="N104" s="48" t="s">
        <v>42</v>
      </c>
      <c r="O104" s="48" t="s">
        <v>42</v>
      </c>
      <c r="P104" s="359" t="s">
        <v>2349</v>
      </c>
      <c r="Q104" s="434">
        <v>37997</v>
      </c>
      <c r="R104" s="434" t="str">
        <f t="shared" si="7"/>
        <v>11</v>
      </c>
      <c r="S104" s="434" t="str">
        <f t="shared" si="8"/>
        <v>1</v>
      </c>
      <c r="T104" s="434" t="str">
        <f t="shared" si="9"/>
        <v>2004</v>
      </c>
      <c r="U104" s="23"/>
      <c r="V104" s="22" t="s">
        <v>47</v>
      </c>
      <c r="W104" s="23" t="s">
        <v>47</v>
      </c>
      <c r="X104" s="48" t="s">
        <v>1806</v>
      </c>
      <c r="Y104" s="23"/>
      <c r="Z104" s="59" t="s">
        <v>2496</v>
      </c>
      <c r="AA104" s="419">
        <v>45241</v>
      </c>
      <c r="AB104" s="440">
        <v>45262</v>
      </c>
      <c r="AC104" s="23">
        <v>4</v>
      </c>
      <c r="AD104" s="436">
        <v>4</v>
      </c>
      <c r="AE104" s="59" t="s">
        <v>6694</v>
      </c>
      <c r="AF104" s="1639" t="s">
        <v>5148</v>
      </c>
      <c r="AG104" s="59" t="s">
        <v>6698</v>
      </c>
      <c r="AH104" s="437">
        <v>45297</v>
      </c>
      <c r="AI104" s="437">
        <v>45360</v>
      </c>
      <c r="AJ104" s="59">
        <v>10</v>
      </c>
      <c r="AK104" s="1642">
        <v>4</v>
      </c>
      <c r="AL104" s="1631">
        <v>8</v>
      </c>
      <c r="AM104" s="23"/>
      <c r="AN104" s="59" t="s">
        <v>6696</v>
      </c>
      <c r="AO104" s="1001" t="s">
        <v>47</v>
      </c>
      <c r="AP104" s="48">
        <v>1</v>
      </c>
      <c r="AQ104" s="23"/>
      <c r="AR104" s="23"/>
      <c r="AS104" s="23"/>
      <c r="AT104" s="23"/>
      <c r="AU104" s="446" t="s">
        <v>6701</v>
      </c>
      <c r="AV104" s="59"/>
      <c r="AW104" s="59"/>
      <c r="AX104" s="48" t="s">
        <v>53</v>
      </c>
      <c r="AY104" s="438">
        <v>1</v>
      </c>
      <c r="AZ104" s="48" t="s">
        <v>1808</v>
      </c>
      <c r="BA104" s="439" t="s">
        <v>4925</v>
      </c>
      <c r="BB104" s="48" t="s">
        <v>5075</v>
      </c>
    </row>
    <row r="105" spans="1:54" ht="21" hidden="1" customHeight="1">
      <c r="A105" s="1645">
        <v>164</v>
      </c>
      <c r="B105" s="23" t="s">
        <v>33</v>
      </c>
      <c r="C105" s="23" t="s">
        <v>32</v>
      </c>
      <c r="D105" s="48" t="s">
        <v>99</v>
      </c>
      <c r="E105" s="53">
        <v>936156148</v>
      </c>
      <c r="F105" s="23" t="str">
        <f t="shared" si="5"/>
        <v>0111PETOALSUV</v>
      </c>
      <c r="G105" s="48" t="s">
        <v>1122</v>
      </c>
      <c r="H105" s="48" t="s">
        <v>102</v>
      </c>
      <c r="I105" s="48" t="s">
        <v>2220</v>
      </c>
      <c r="J105" s="48" t="s">
        <v>2350</v>
      </c>
      <c r="K105" s="23" t="str">
        <f t="shared" si="6"/>
        <v xml:space="preserve">PEÑA TORRES ALEJANDRA  SULISBETH </v>
      </c>
      <c r="L105" s="48" t="s">
        <v>4809</v>
      </c>
      <c r="M105" s="103" t="s">
        <v>56</v>
      </c>
      <c r="N105" s="32" t="s">
        <v>111</v>
      </c>
      <c r="O105" s="48" t="s">
        <v>142</v>
      </c>
      <c r="P105" s="359" t="s">
        <v>2351</v>
      </c>
      <c r="Q105" s="434">
        <v>37199</v>
      </c>
      <c r="R105" s="434" t="str">
        <f t="shared" si="7"/>
        <v>04</v>
      </c>
      <c r="S105" s="434" t="str">
        <f t="shared" si="8"/>
        <v>11</v>
      </c>
      <c r="T105" s="434" t="str">
        <f t="shared" si="9"/>
        <v>2001</v>
      </c>
      <c r="U105" s="23"/>
      <c r="V105" s="22" t="s">
        <v>47</v>
      </c>
      <c r="W105" s="23" t="s">
        <v>47</v>
      </c>
      <c r="X105" s="48" t="s">
        <v>1803</v>
      </c>
      <c r="Y105" s="23"/>
      <c r="Z105" s="59" t="s">
        <v>2496</v>
      </c>
      <c r="AA105" s="419">
        <v>45241</v>
      </c>
      <c r="AB105" s="440">
        <v>45262</v>
      </c>
      <c r="AC105" s="23">
        <v>4</v>
      </c>
      <c r="AD105" s="436">
        <v>4</v>
      </c>
      <c r="AE105" s="59" t="s">
        <v>6694</v>
      </c>
      <c r="AF105" s="1639" t="s">
        <v>5148</v>
      </c>
      <c r="AG105" s="59" t="s">
        <v>6698</v>
      </c>
      <c r="AH105" s="437">
        <v>45297</v>
      </c>
      <c r="AI105" s="437">
        <v>45360</v>
      </c>
      <c r="AJ105" s="59">
        <v>10</v>
      </c>
      <c r="AK105" s="1642">
        <v>4</v>
      </c>
      <c r="AL105" s="1631">
        <v>8</v>
      </c>
      <c r="AM105" s="23"/>
      <c r="AN105" s="59" t="s">
        <v>6696</v>
      </c>
      <c r="AO105" s="1001" t="s">
        <v>47</v>
      </c>
      <c r="AP105" s="48">
        <v>2</v>
      </c>
      <c r="AQ105" s="23"/>
      <c r="AR105" s="23"/>
      <c r="AS105" s="23"/>
      <c r="AT105" s="23"/>
      <c r="AU105" s="446" t="s">
        <v>6701</v>
      </c>
      <c r="AV105" s="59"/>
      <c r="AW105" s="59"/>
      <c r="AX105" s="48" t="s">
        <v>53</v>
      </c>
      <c r="AY105" s="438">
        <v>3</v>
      </c>
      <c r="AZ105" s="48" t="s">
        <v>1808</v>
      </c>
      <c r="BA105" s="439" t="s">
        <v>4925</v>
      </c>
      <c r="BB105" s="48"/>
    </row>
    <row r="106" spans="1:54" ht="21" hidden="1" customHeight="1">
      <c r="A106" s="1645">
        <v>165</v>
      </c>
      <c r="B106" s="23" t="s">
        <v>33</v>
      </c>
      <c r="C106" s="23" t="s">
        <v>32</v>
      </c>
      <c r="D106" s="48" t="s">
        <v>335</v>
      </c>
      <c r="E106" s="53">
        <v>973251041</v>
      </c>
      <c r="F106" s="23" t="str">
        <f t="shared" si="5"/>
        <v>019PEPOANANV</v>
      </c>
      <c r="G106" s="48" t="s">
        <v>1122</v>
      </c>
      <c r="H106" s="48" t="s">
        <v>2352</v>
      </c>
      <c r="I106" s="48" t="s">
        <v>1879</v>
      </c>
      <c r="J106" s="48" t="s">
        <v>2163</v>
      </c>
      <c r="K106" s="23" t="str">
        <f t="shared" si="6"/>
        <v>PEÑA PONCE ANGEL ANDRES</v>
      </c>
      <c r="L106" s="59" t="s">
        <v>4808</v>
      </c>
      <c r="M106" s="103" t="s">
        <v>56</v>
      </c>
      <c r="N106" s="32" t="s">
        <v>111</v>
      </c>
      <c r="O106" s="48" t="s">
        <v>142</v>
      </c>
      <c r="P106" s="359" t="s">
        <v>2353</v>
      </c>
      <c r="Q106" s="434">
        <v>37148</v>
      </c>
      <c r="R106" s="434" t="str">
        <f t="shared" si="7"/>
        <v>14</v>
      </c>
      <c r="S106" s="434" t="str">
        <f t="shared" si="8"/>
        <v>9</v>
      </c>
      <c r="T106" s="434" t="str">
        <f t="shared" si="9"/>
        <v>2001</v>
      </c>
      <c r="U106" s="23"/>
      <c r="V106" s="22" t="s">
        <v>47</v>
      </c>
      <c r="W106" s="23" t="s">
        <v>47</v>
      </c>
      <c r="X106" s="48" t="s">
        <v>2498</v>
      </c>
      <c r="Y106" s="23"/>
      <c r="Z106" s="59" t="s">
        <v>2499</v>
      </c>
      <c r="AA106" s="419">
        <v>45241</v>
      </c>
      <c r="AB106" s="440">
        <v>45262</v>
      </c>
      <c r="AC106" s="23">
        <v>4</v>
      </c>
      <c r="AD106" s="436">
        <v>4</v>
      </c>
      <c r="AE106" s="59" t="s">
        <v>6694</v>
      </c>
      <c r="AF106" s="59" t="s">
        <v>5147</v>
      </c>
      <c r="AG106" s="59" t="s">
        <v>6698</v>
      </c>
      <c r="AH106" s="437">
        <v>45297</v>
      </c>
      <c r="AI106" s="437">
        <v>45381</v>
      </c>
      <c r="AJ106" s="59">
        <v>13</v>
      </c>
      <c r="AK106" s="1642">
        <v>4</v>
      </c>
      <c r="AL106" s="1631">
        <v>7</v>
      </c>
      <c r="AM106" s="23"/>
      <c r="AN106" s="59" t="s">
        <v>6696</v>
      </c>
      <c r="AO106" s="1001" t="s">
        <v>1805</v>
      </c>
      <c r="AP106" s="48"/>
      <c r="AQ106" s="23"/>
      <c r="AR106" s="23"/>
      <c r="AS106" s="23"/>
      <c r="AT106" s="23"/>
      <c r="AU106" s="446"/>
      <c r="AV106" s="59"/>
      <c r="AW106" s="59" t="s">
        <v>5116</v>
      </c>
      <c r="AX106" s="48" t="s">
        <v>53</v>
      </c>
      <c r="AY106" s="438">
        <v>0</v>
      </c>
      <c r="AZ106" s="48" t="s">
        <v>1805</v>
      </c>
      <c r="BA106" s="439" t="s">
        <v>4924</v>
      </c>
      <c r="BB106" s="48" t="s">
        <v>5074</v>
      </c>
    </row>
    <row r="107" spans="1:54" ht="21" hidden="1" customHeight="1">
      <c r="A107" s="1645">
        <v>166</v>
      </c>
      <c r="B107" s="23" t="s">
        <v>33</v>
      </c>
      <c r="C107" s="23" t="s">
        <v>32</v>
      </c>
      <c r="D107" s="48" t="s">
        <v>68</v>
      </c>
      <c r="E107" s="53">
        <v>918852849</v>
      </c>
      <c r="F107" s="23" t="str">
        <f t="shared" si="5"/>
        <v>995PECAYACAV</v>
      </c>
      <c r="G107" s="48" t="s">
        <v>1122</v>
      </c>
      <c r="H107" s="48" t="s">
        <v>1322</v>
      </c>
      <c r="I107" s="48" t="s">
        <v>1323</v>
      </c>
      <c r="J107" s="48" t="s">
        <v>383</v>
      </c>
      <c r="K107" s="23" t="str">
        <f t="shared" si="6"/>
        <v>PEÑA CATARI YANITSY CAROLINA</v>
      </c>
      <c r="L107" s="48" t="s">
        <v>4809</v>
      </c>
      <c r="M107" s="103" t="s">
        <v>56</v>
      </c>
      <c r="N107" s="32" t="s">
        <v>57</v>
      </c>
      <c r="O107" s="48" t="s">
        <v>1096</v>
      </c>
      <c r="P107" s="354">
        <v>26831713</v>
      </c>
      <c r="Q107" s="434">
        <v>36311</v>
      </c>
      <c r="R107" s="434" t="str">
        <f t="shared" si="7"/>
        <v>31</v>
      </c>
      <c r="S107" s="434" t="str">
        <f t="shared" si="8"/>
        <v>5</v>
      </c>
      <c r="T107" s="434" t="str">
        <f t="shared" si="9"/>
        <v>1999</v>
      </c>
      <c r="U107" s="23"/>
      <c r="V107" s="22" t="s">
        <v>47</v>
      </c>
      <c r="W107" s="23" t="s">
        <v>47</v>
      </c>
      <c r="X107" s="48" t="s">
        <v>2493</v>
      </c>
      <c r="Y107" s="23"/>
      <c r="Z107" s="59" t="s">
        <v>2494</v>
      </c>
      <c r="AA107" s="992">
        <v>45241</v>
      </c>
      <c r="AB107" s="440">
        <v>45262</v>
      </c>
      <c r="AC107" s="23">
        <v>4</v>
      </c>
      <c r="AD107" s="436">
        <v>4</v>
      </c>
      <c r="AE107" s="59" t="s">
        <v>6694</v>
      </c>
      <c r="AF107" s="59" t="s">
        <v>5151</v>
      </c>
      <c r="AG107" s="59" t="s">
        <v>6698</v>
      </c>
      <c r="AH107" s="437">
        <v>45297</v>
      </c>
      <c r="AI107" s="437">
        <v>45381</v>
      </c>
      <c r="AJ107" s="59">
        <v>13</v>
      </c>
      <c r="AK107" s="1642">
        <v>4</v>
      </c>
      <c r="AL107" s="1631">
        <v>8</v>
      </c>
      <c r="AM107" s="23"/>
      <c r="AN107" s="59" t="s">
        <v>6696</v>
      </c>
      <c r="AO107" s="1001" t="s">
        <v>47</v>
      </c>
      <c r="AP107" s="48">
        <v>2</v>
      </c>
      <c r="AQ107" s="23"/>
      <c r="AR107" s="23"/>
      <c r="AS107" s="23"/>
      <c r="AT107" s="23"/>
      <c r="AU107" s="446" t="s">
        <v>6701</v>
      </c>
      <c r="AV107" s="59"/>
      <c r="AW107" s="59" t="s">
        <v>5118</v>
      </c>
      <c r="AX107" s="48" t="s">
        <v>53</v>
      </c>
      <c r="AY107" s="438">
        <v>2</v>
      </c>
      <c r="AZ107" s="48" t="s">
        <v>1805</v>
      </c>
      <c r="BA107" s="439" t="s">
        <v>4925</v>
      </c>
      <c r="BB107" s="48" t="s">
        <v>5073</v>
      </c>
    </row>
    <row r="108" spans="1:54" ht="21" hidden="1" customHeight="1">
      <c r="A108" s="1645">
        <v>167</v>
      </c>
      <c r="B108" s="23" t="s">
        <v>5146</v>
      </c>
      <c r="C108" s="23" t="s">
        <v>126</v>
      </c>
      <c r="D108" s="48" t="s">
        <v>484</v>
      </c>
      <c r="E108" s="53">
        <v>925753184</v>
      </c>
      <c r="F108" s="23" t="str">
        <f t="shared" si="5"/>
        <v>0012PEBAYUMIV</v>
      </c>
      <c r="G108" s="48" t="s">
        <v>2354</v>
      </c>
      <c r="H108" s="48" t="s">
        <v>268</v>
      </c>
      <c r="I108" s="48" t="s">
        <v>2355</v>
      </c>
      <c r="J108" s="48" t="s">
        <v>2356</v>
      </c>
      <c r="K108" s="23" t="str">
        <f t="shared" si="6"/>
        <v>PERALTA BARRETO YULIANNA MICHELLE</v>
      </c>
      <c r="L108" s="48" t="s">
        <v>4809</v>
      </c>
      <c r="M108" s="103" t="s">
        <v>56</v>
      </c>
      <c r="N108" s="32" t="s">
        <v>57</v>
      </c>
      <c r="O108" s="48" t="s">
        <v>1096</v>
      </c>
      <c r="P108" s="354">
        <v>30362312</v>
      </c>
      <c r="Q108" s="434">
        <v>36861</v>
      </c>
      <c r="R108" s="434" t="str">
        <f t="shared" si="7"/>
        <v>01</v>
      </c>
      <c r="S108" s="434" t="str">
        <f t="shared" si="8"/>
        <v>12</v>
      </c>
      <c r="T108" s="434" t="str">
        <f t="shared" si="9"/>
        <v>2000</v>
      </c>
      <c r="U108" s="23"/>
      <c r="V108" s="22" t="s">
        <v>47</v>
      </c>
      <c r="W108" s="23" t="s">
        <v>47</v>
      </c>
      <c r="X108" s="48" t="s">
        <v>2498</v>
      </c>
      <c r="Y108" s="23"/>
      <c r="Z108" s="59" t="s">
        <v>2500</v>
      </c>
      <c r="AA108" s="419">
        <v>45241</v>
      </c>
      <c r="AB108" s="440">
        <v>45262</v>
      </c>
      <c r="AC108" s="23">
        <v>4</v>
      </c>
      <c r="AD108" s="436">
        <v>4</v>
      </c>
      <c r="AE108" s="59" t="s">
        <v>6694</v>
      </c>
      <c r="AF108" s="59" t="s">
        <v>4941</v>
      </c>
      <c r="AG108" s="59" t="s">
        <v>6697</v>
      </c>
      <c r="AH108" s="437">
        <v>45297</v>
      </c>
      <c r="AI108" s="437">
        <v>45360</v>
      </c>
      <c r="AJ108" s="59">
        <v>10</v>
      </c>
      <c r="AK108" s="1642">
        <v>3</v>
      </c>
      <c r="AL108" s="1640">
        <v>8</v>
      </c>
      <c r="AM108" s="23"/>
      <c r="AN108" s="59" t="s">
        <v>6696</v>
      </c>
      <c r="AO108" s="1001" t="s">
        <v>47</v>
      </c>
      <c r="AP108" s="48">
        <v>1</v>
      </c>
      <c r="AQ108" s="23"/>
      <c r="AR108" s="23"/>
      <c r="AS108" s="23"/>
      <c r="AT108" s="23"/>
      <c r="AU108" s="446" t="s">
        <v>6701</v>
      </c>
      <c r="AV108" s="59"/>
      <c r="AW108" s="59" t="s">
        <v>5116</v>
      </c>
      <c r="AX108" s="48" t="s">
        <v>53</v>
      </c>
      <c r="AY108" s="438">
        <v>1</v>
      </c>
      <c r="AZ108" s="48" t="s">
        <v>1808</v>
      </c>
      <c r="BA108" s="439" t="s">
        <v>4924</v>
      </c>
      <c r="BB108" s="48" t="s">
        <v>5076</v>
      </c>
    </row>
    <row r="109" spans="1:54" ht="21" hidden="1" customHeight="1">
      <c r="A109" s="1645">
        <v>168</v>
      </c>
      <c r="B109" s="23" t="s">
        <v>33</v>
      </c>
      <c r="C109" s="23" t="s">
        <v>33</v>
      </c>
      <c r="D109" s="48" t="s">
        <v>496</v>
      </c>
      <c r="E109" s="53">
        <v>937319962</v>
      </c>
      <c r="F109" s="23" t="str">
        <f t="shared" si="5"/>
        <v>021PEROOMTAV</v>
      </c>
      <c r="G109" s="48" t="s">
        <v>1331</v>
      </c>
      <c r="H109" s="48" t="s">
        <v>2040</v>
      </c>
      <c r="I109" s="48" t="s">
        <v>2041</v>
      </c>
      <c r="J109" s="48" t="s">
        <v>668</v>
      </c>
      <c r="K109" s="23" t="str">
        <f t="shared" si="6"/>
        <v>PERAZA ROJO OMARI TATIANA</v>
      </c>
      <c r="L109" s="48" t="s">
        <v>4809</v>
      </c>
      <c r="M109" s="103" t="s">
        <v>56</v>
      </c>
      <c r="N109" s="48" t="s">
        <v>42</v>
      </c>
      <c r="O109" s="48" t="s">
        <v>42</v>
      </c>
      <c r="P109" s="359" t="s">
        <v>2042</v>
      </c>
      <c r="Q109" s="434">
        <v>37286</v>
      </c>
      <c r="R109" s="434" t="str">
        <f t="shared" si="7"/>
        <v>30</v>
      </c>
      <c r="S109" s="434" t="str">
        <f t="shared" si="8"/>
        <v>1</v>
      </c>
      <c r="T109" s="434" t="str">
        <f t="shared" si="9"/>
        <v>2002</v>
      </c>
      <c r="U109" s="23"/>
      <c r="V109" s="22" t="s">
        <v>47</v>
      </c>
      <c r="W109" s="23" t="s">
        <v>47</v>
      </c>
      <c r="X109" s="48" t="s">
        <v>2504</v>
      </c>
      <c r="Y109" s="23"/>
      <c r="Z109" s="59" t="s">
        <v>2494</v>
      </c>
      <c r="AA109" s="992">
        <v>45241</v>
      </c>
      <c r="AB109" s="440">
        <v>45262</v>
      </c>
      <c r="AC109" s="23">
        <v>4</v>
      </c>
      <c r="AD109" s="436">
        <v>4</v>
      </c>
      <c r="AE109" s="59" t="s">
        <v>6694</v>
      </c>
      <c r="AF109" s="998" t="s">
        <v>4940</v>
      </c>
      <c r="AG109" s="59" t="s">
        <v>6697</v>
      </c>
      <c r="AH109" s="437">
        <v>45297</v>
      </c>
      <c r="AI109" s="437">
        <v>45360</v>
      </c>
      <c r="AJ109" s="59">
        <v>10</v>
      </c>
      <c r="AK109" s="1642">
        <v>3</v>
      </c>
      <c r="AL109" s="1631">
        <v>7</v>
      </c>
      <c r="AM109" s="23"/>
      <c r="AN109" s="59" t="s">
        <v>6696</v>
      </c>
      <c r="AO109" s="1001" t="s">
        <v>1805</v>
      </c>
      <c r="AP109" s="48"/>
      <c r="AQ109" s="23"/>
      <c r="AR109" s="23"/>
      <c r="AS109" s="23"/>
      <c r="AT109" s="23"/>
      <c r="AU109" s="446"/>
      <c r="AV109" s="59"/>
      <c r="AW109" s="59" t="s">
        <v>5116</v>
      </c>
      <c r="AX109" s="48" t="s">
        <v>53</v>
      </c>
      <c r="AY109" s="438">
        <v>0</v>
      </c>
      <c r="AZ109" s="48" t="s">
        <v>1805</v>
      </c>
      <c r="BA109" s="439" t="s">
        <v>4927</v>
      </c>
      <c r="BB109" s="59" t="s">
        <v>5027</v>
      </c>
    </row>
    <row r="110" spans="1:54" ht="21" hidden="1" customHeight="1">
      <c r="A110" s="1645">
        <v>169</v>
      </c>
      <c r="B110" s="23" t="s">
        <v>5146</v>
      </c>
      <c r="C110" s="23" t="s">
        <v>126</v>
      </c>
      <c r="D110" s="48" t="s">
        <v>294</v>
      </c>
      <c r="E110" s="53">
        <v>978916549</v>
      </c>
      <c r="F110" s="23" t="str">
        <f t="shared" si="5"/>
        <v>008PEMAMIBRV</v>
      </c>
      <c r="G110" s="48" t="s">
        <v>208</v>
      </c>
      <c r="H110" s="48" t="s">
        <v>2357</v>
      </c>
      <c r="I110" s="48" t="s">
        <v>2358</v>
      </c>
      <c r="J110" s="48" t="s">
        <v>2359</v>
      </c>
      <c r="K110" s="23" t="str">
        <f t="shared" si="6"/>
        <v>PERDOMO MARRERO MICHAEL BRANDO</v>
      </c>
      <c r="L110" s="59" t="s">
        <v>4808</v>
      </c>
      <c r="M110" s="103" t="s">
        <v>56</v>
      </c>
      <c r="N110" s="48" t="s">
        <v>42</v>
      </c>
      <c r="O110" s="48" t="s">
        <v>42</v>
      </c>
      <c r="P110" s="354">
        <v>3934295</v>
      </c>
      <c r="Q110" s="434">
        <v>36768</v>
      </c>
      <c r="R110" s="434" t="str">
        <f t="shared" si="7"/>
        <v>30</v>
      </c>
      <c r="S110" s="434" t="str">
        <f t="shared" si="8"/>
        <v>8</v>
      </c>
      <c r="T110" s="434" t="str">
        <f t="shared" si="9"/>
        <v>2000</v>
      </c>
      <c r="U110" s="23"/>
      <c r="V110" s="22" t="s">
        <v>47</v>
      </c>
      <c r="W110" s="23" t="s">
        <v>47</v>
      </c>
      <c r="X110" s="48" t="s">
        <v>2506</v>
      </c>
      <c r="Y110" s="23"/>
      <c r="Z110" s="59" t="s">
        <v>2505</v>
      </c>
      <c r="AA110" s="992">
        <v>45241</v>
      </c>
      <c r="AB110" s="440">
        <v>45262</v>
      </c>
      <c r="AC110" s="23">
        <v>4</v>
      </c>
      <c r="AD110" s="436">
        <v>4</v>
      </c>
      <c r="AE110" s="59" t="s">
        <v>6694</v>
      </c>
      <c r="AF110" s="59" t="s">
        <v>5149</v>
      </c>
      <c r="AG110" s="59" t="s">
        <v>6698</v>
      </c>
      <c r="AH110" s="437">
        <v>45297</v>
      </c>
      <c r="AI110" s="437">
        <v>45360</v>
      </c>
      <c r="AJ110" s="59">
        <v>10</v>
      </c>
      <c r="AK110" s="1642">
        <v>4</v>
      </c>
      <c r="AL110" s="1640">
        <v>8</v>
      </c>
      <c r="AM110" s="23"/>
      <c r="AN110" s="59" t="s">
        <v>6696</v>
      </c>
      <c r="AO110" s="1001" t="s">
        <v>1805</v>
      </c>
      <c r="AP110" s="48"/>
      <c r="AQ110" s="23"/>
      <c r="AR110" s="23"/>
      <c r="AS110" s="23"/>
      <c r="AT110" s="23"/>
      <c r="AU110" s="446"/>
      <c r="AV110" s="59"/>
      <c r="AW110" s="59" t="s">
        <v>5142</v>
      </c>
      <c r="AX110" s="48" t="s">
        <v>53</v>
      </c>
      <c r="AY110" s="438">
        <v>0</v>
      </c>
      <c r="AZ110" s="48" t="s">
        <v>1805</v>
      </c>
      <c r="BA110" s="439" t="s">
        <v>4925</v>
      </c>
      <c r="BB110" s="48"/>
    </row>
    <row r="111" spans="1:54" ht="21" hidden="1" customHeight="1">
      <c r="A111" s="1645">
        <v>171</v>
      </c>
      <c r="B111" s="23" t="s">
        <v>33</v>
      </c>
      <c r="C111" s="23" t="s">
        <v>32</v>
      </c>
      <c r="D111" s="48" t="s">
        <v>99</v>
      </c>
      <c r="E111" s="53">
        <v>985563616</v>
      </c>
      <c r="F111" s="23" t="str">
        <f t="shared" si="5"/>
        <v>059PERAGRISV</v>
      </c>
      <c r="G111" s="48" t="s">
        <v>83</v>
      </c>
      <c r="H111" s="48" t="s">
        <v>158</v>
      </c>
      <c r="I111" s="48" t="s">
        <v>2363</v>
      </c>
      <c r="J111" s="48" t="s">
        <v>2364</v>
      </c>
      <c r="K111" s="23" t="str">
        <f t="shared" si="6"/>
        <v>PEREZ RAMIREZ GREGORI ISAAC</v>
      </c>
      <c r="L111" s="59" t="s">
        <v>4808</v>
      </c>
      <c r="M111" s="103" t="s">
        <v>56</v>
      </c>
      <c r="N111" s="32" t="s">
        <v>57</v>
      </c>
      <c r="O111" s="48" t="s">
        <v>1096</v>
      </c>
      <c r="P111" s="354">
        <v>32283640</v>
      </c>
      <c r="Q111" s="434">
        <v>38604</v>
      </c>
      <c r="R111" s="434" t="str">
        <f t="shared" si="7"/>
        <v>09</v>
      </c>
      <c r="S111" s="434" t="str">
        <f t="shared" si="8"/>
        <v>9</v>
      </c>
      <c r="T111" s="434" t="str">
        <f t="shared" si="9"/>
        <v>2005</v>
      </c>
      <c r="U111" s="23"/>
      <c r="V111" s="22" t="s">
        <v>47</v>
      </c>
      <c r="W111" s="23" t="s">
        <v>47</v>
      </c>
      <c r="X111" s="48" t="s">
        <v>1806</v>
      </c>
      <c r="Y111" s="23"/>
      <c r="Z111" s="59" t="s">
        <v>2496</v>
      </c>
      <c r="AA111" s="419">
        <v>45241</v>
      </c>
      <c r="AB111" s="440">
        <v>45262</v>
      </c>
      <c r="AC111" s="23">
        <v>4</v>
      </c>
      <c r="AD111" s="436">
        <v>4</v>
      </c>
      <c r="AE111" s="59" t="s">
        <v>6694</v>
      </c>
      <c r="AF111" s="59" t="s">
        <v>5147</v>
      </c>
      <c r="AG111" s="59" t="s">
        <v>6698</v>
      </c>
      <c r="AH111" s="437">
        <v>45297</v>
      </c>
      <c r="AI111" s="437">
        <v>45381</v>
      </c>
      <c r="AJ111" s="59">
        <v>13</v>
      </c>
      <c r="AK111" s="1642">
        <v>4</v>
      </c>
      <c r="AL111" s="1631">
        <v>8</v>
      </c>
      <c r="AM111" s="23"/>
      <c r="AN111" s="59" t="s">
        <v>6696</v>
      </c>
      <c r="AO111" s="1001" t="s">
        <v>1805</v>
      </c>
      <c r="AP111" s="48"/>
      <c r="AQ111" s="23"/>
      <c r="AR111" s="23"/>
      <c r="AS111" s="23"/>
      <c r="AT111" s="23"/>
      <c r="AU111" s="446"/>
      <c r="AV111" s="59"/>
      <c r="AW111" s="59"/>
      <c r="AX111" s="48" t="s">
        <v>53</v>
      </c>
      <c r="AY111" s="438">
        <v>3</v>
      </c>
      <c r="AZ111" s="48" t="s">
        <v>1805</v>
      </c>
      <c r="BA111" s="439" t="s">
        <v>2056</v>
      </c>
      <c r="BB111" s="48"/>
    </row>
    <row r="112" spans="1:54" ht="21" hidden="1" customHeight="1">
      <c r="A112" s="1645">
        <v>172</v>
      </c>
      <c r="B112" s="23" t="s">
        <v>33</v>
      </c>
      <c r="C112" s="23" t="s">
        <v>32</v>
      </c>
      <c r="D112" s="48" t="s">
        <v>99</v>
      </c>
      <c r="E112" s="53">
        <v>982846361</v>
      </c>
      <c r="F112" s="23" t="str">
        <f t="shared" si="5"/>
        <v>002PELULEISV</v>
      </c>
      <c r="G112" s="48" t="s">
        <v>83</v>
      </c>
      <c r="H112" s="48" t="s">
        <v>911</v>
      </c>
      <c r="I112" s="48" t="s">
        <v>2365</v>
      </c>
      <c r="J112" s="48" t="s">
        <v>1038</v>
      </c>
      <c r="K112" s="23" t="str">
        <f t="shared" si="6"/>
        <v>PEREZ LUGO LEIA ISABELLA</v>
      </c>
      <c r="L112" s="48" t="s">
        <v>4809</v>
      </c>
      <c r="M112" s="103" t="s">
        <v>56</v>
      </c>
      <c r="N112" s="48" t="s">
        <v>42</v>
      </c>
      <c r="O112" s="48" t="s">
        <v>42</v>
      </c>
      <c r="P112" s="359" t="s">
        <v>2366</v>
      </c>
      <c r="Q112" s="434">
        <v>36557</v>
      </c>
      <c r="R112" s="434" t="str">
        <f t="shared" si="7"/>
        <v>01</v>
      </c>
      <c r="S112" s="434" t="str">
        <f t="shared" si="8"/>
        <v>2</v>
      </c>
      <c r="T112" s="434" t="str">
        <f t="shared" si="9"/>
        <v>2000</v>
      </c>
      <c r="U112" s="23"/>
      <c r="V112" s="22" t="s">
        <v>47</v>
      </c>
      <c r="W112" s="23" t="s">
        <v>47</v>
      </c>
      <c r="X112" s="48" t="s">
        <v>2504</v>
      </c>
      <c r="Y112" s="23"/>
      <c r="Z112" s="59" t="s">
        <v>2503</v>
      </c>
      <c r="AA112" s="419">
        <v>45241</v>
      </c>
      <c r="AB112" s="440">
        <v>45262</v>
      </c>
      <c r="AC112" s="23">
        <v>4</v>
      </c>
      <c r="AD112" s="436">
        <v>4</v>
      </c>
      <c r="AE112" s="59" t="s">
        <v>6694</v>
      </c>
      <c r="AF112" s="1633" t="s">
        <v>5152</v>
      </c>
      <c r="AG112" s="59" t="s">
        <v>6700</v>
      </c>
      <c r="AH112" s="437">
        <v>45297</v>
      </c>
      <c r="AI112" s="437">
        <v>45360</v>
      </c>
      <c r="AJ112" s="59">
        <v>10</v>
      </c>
      <c r="AK112" s="1642">
        <v>4</v>
      </c>
      <c r="AL112" s="1631">
        <v>8</v>
      </c>
      <c r="AM112" s="23"/>
      <c r="AN112" s="59" t="s">
        <v>6696</v>
      </c>
      <c r="AO112" s="1001" t="s">
        <v>1805</v>
      </c>
      <c r="AP112" s="48"/>
      <c r="AQ112" s="23"/>
      <c r="AR112" s="23"/>
      <c r="AS112" s="23"/>
      <c r="AT112" s="23"/>
      <c r="AU112" s="446"/>
      <c r="AV112" s="1636"/>
      <c r="AW112" s="48" t="s">
        <v>5116</v>
      </c>
      <c r="AX112" s="48" t="s">
        <v>53</v>
      </c>
      <c r="AY112" s="438">
        <v>0</v>
      </c>
      <c r="AZ112" s="48" t="s">
        <v>1805</v>
      </c>
      <c r="BA112" s="439" t="s">
        <v>4924</v>
      </c>
      <c r="BB112" s="48" t="s">
        <v>5061</v>
      </c>
    </row>
    <row r="113" spans="1:54" ht="21" hidden="1" customHeight="1">
      <c r="A113" s="1645">
        <v>173</v>
      </c>
      <c r="B113" s="23" t="s">
        <v>5146</v>
      </c>
      <c r="C113" s="23" t="s">
        <v>126</v>
      </c>
      <c r="D113" s="48" t="s">
        <v>126</v>
      </c>
      <c r="E113" s="53">
        <v>934163513</v>
      </c>
      <c r="F113" s="23" t="str">
        <f t="shared" si="5"/>
        <v>058PEMADADEV</v>
      </c>
      <c r="G113" s="48" t="s">
        <v>83</v>
      </c>
      <c r="H113" s="48" t="s">
        <v>1017</v>
      </c>
      <c r="I113" s="48" t="s">
        <v>1698</v>
      </c>
      <c r="J113" s="48" t="s">
        <v>63</v>
      </c>
      <c r="K113" s="23" t="str">
        <f t="shared" si="6"/>
        <v>PEREZ MARCANO DANIELIS DE LOS ANGELES</v>
      </c>
      <c r="L113" s="48" t="s">
        <v>4809</v>
      </c>
      <c r="M113" s="103" t="s">
        <v>56</v>
      </c>
      <c r="N113" s="32" t="s">
        <v>57</v>
      </c>
      <c r="O113" s="48" t="s">
        <v>1096</v>
      </c>
      <c r="P113" s="354">
        <v>32389097</v>
      </c>
      <c r="Q113" s="434">
        <v>38583</v>
      </c>
      <c r="R113" s="434" t="str">
        <f t="shared" si="7"/>
        <v>19</v>
      </c>
      <c r="S113" s="434" t="str">
        <f t="shared" si="8"/>
        <v>8</v>
      </c>
      <c r="T113" s="434" t="str">
        <f t="shared" si="9"/>
        <v>2005</v>
      </c>
      <c r="U113" s="23"/>
      <c r="V113" s="22" t="s">
        <v>47</v>
      </c>
      <c r="W113" s="23" t="s">
        <v>47</v>
      </c>
      <c r="X113" s="48" t="s">
        <v>2493</v>
      </c>
      <c r="Y113" s="23"/>
      <c r="Z113" s="59" t="s">
        <v>2502</v>
      </c>
      <c r="AA113" s="992">
        <v>45241</v>
      </c>
      <c r="AB113" s="440">
        <v>45262</v>
      </c>
      <c r="AC113" s="23">
        <v>4</v>
      </c>
      <c r="AD113" s="436">
        <v>4</v>
      </c>
      <c r="AE113" s="59" t="s">
        <v>6694</v>
      </c>
      <c r="AF113" s="59" t="s">
        <v>4936</v>
      </c>
      <c r="AG113" s="59" t="s">
        <v>6697</v>
      </c>
      <c r="AH113" s="437">
        <v>45297</v>
      </c>
      <c r="AI113" s="437">
        <v>45360</v>
      </c>
      <c r="AJ113" s="59">
        <v>10</v>
      </c>
      <c r="AK113" s="1642">
        <v>4</v>
      </c>
      <c r="AL113" s="1631">
        <v>7</v>
      </c>
      <c r="AM113" s="23"/>
      <c r="AN113" s="59" t="s">
        <v>6696</v>
      </c>
      <c r="AO113" s="1001" t="s">
        <v>1805</v>
      </c>
      <c r="AP113" s="48"/>
      <c r="AQ113" s="23"/>
      <c r="AR113" s="23"/>
      <c r="AS113" s="23"/>
      <c r="AT113" s="23"/>
      <c r="AU113" s="446"/>
      <c r="AV113" s="59"/>
      <c r="AW113" s="59" t="s">
        <v>5116</v>
      </c>
      <c r="AX113" s="48" t="s">
        <v>53</v>
      </c>
      <c r="AY113" s="438">
        <v>0</v>
      </c>
      <c r="AZ113" s="48" t="s">
        <v>1805</v>
      </c>
      <c r="BA113" s="439" t="s">
        <v>4924</v>
      </c>
      <c r="BB113" s="48" t="s">
        <v>5078</v>
      </c>
    </row>
    <row r="114" spans="1:54" ht="21" hidden="1" customHeight="1">
      <c r="A114" s="1645">
        <v>174</v>
      </c>
      <c r="B114" s="23" t="s">
        <v>5146</v>
      </c>
      <c r="C114" s="23" t="s">
        <v>126</v>
      </c>
      <c r="D114" s="48" t="s">
        <v>453</v>
      </c>
      <c r="E114" s="53">
        <v>935440810</v>
      </c>
      <c r="F114" s="23" t="str">
        <f t="shared" si="5"/>
        <v>992PEMAFRYOV</v>
      </c>
      <c r="G114" s="48" t="s">
        <v>83</v>
      </c>
      <c r="H114" s="48" t="s">
        <v>2001</v>
      </c>
      <c r="I114" s="48" t="s">
        <v>2002</v>
      </c>
      <c r="J114" s="48" t="s">
        <v>2003</v>
      </c>
      <c r="K114" s="23" t="str">
        <f t="shared" si="6"/>
        <v>PEREZ MARIN FRANCELIS YOHALIS</v>
      </c>
      <c r="L114" s="48" t="s">
        <v>4809</v>
      </c>
      <c r="M114" s="103" t="s">
        <v>56</v>
      </c>
      <c r="N114" s="32" t="s">
        <v>57</v>
      </c>
      <c r="O114" s="48" t="s">
        <v>1096</v>
      </c>
      <c r="P114" s="354">
        <v>30133129</v>
      </c>
      <c r="Q114" s="434">
        <v>36198</v>
      </c>
      <c r="R114" s="434" t="str">
        <f t="shared" si="7"/>
        <v>07</v>
      </c>
      <c r="S114" s="434" t="str">
        <f t="shared" si="8"/>
        <v>2</v>
      </c>
      <c r="T114" s="434" t="str">
        <f t="shared" si="9"/>
        <v>1999</v>
      </c>
      <c r="U114" s="23"/>
      <c r="V114" s="22" t="s">
        <v>47</v>
      </c>
      <c r="W114" s="23" t="s">
        <v>47</v>
      </c>
      <c r="X114" s="48" t="s">
        <v>2493</v>
      </c>
      <c r="Y114" s="23"/>
      <c r="Z114" s="59" t="s">
        <v>2505</v>
      </c>
      <c r="AA114" s="419">
        <v>45241</v>
      </c>
      <c r="AB114" s="440">
        <v>45262</v>
      </c>
      <c r="AC114" s="23">
        <v>4</v>
      </c>
      <c r="AD114" s="436">
        <v>4</v>
      </c>
      <c r="AE114" s="59" t="s">
        <v>6694</v>
      </c>
      <c r="AF114" s="59" t="s">
        <v>4936</v>
      </c>
      <c r="AG114" s="59" t="s">
        <v>6697</v>
      </c>
      <c r="AH114" s="437">
        <v>45297</v>
      </c>
      <c r="AI114" s="437">
        <v>45360</v>
      </c>
      <c r="AJ114" s="59">
        <v>10</v>
      </c>
      <c r="AK114" s="1642">
        <v>4</v>
      </c>
      <c r="AL114" s="1631">
        <v>8</v>
      </c>
      <c r="AM114" s="23"/>
      <c r="AN114" s="59" t="s">
        <v>6696</v>
      </c>
      <c r="AO114" s="1001" t="s">
        <v>47</v>
      </c>
      <c r="AP114" s="48">
        <v>1</v>
      </c>
      <c r="AQ114" s="23"/>
      <c r="AR114" s="23"/>
      <c r="AS114" s="23"/>
      <c r="AT114" s="23"/>
      <c r="AU114" s="446" t="s">
        <v>6701</v>
      </c>
      <c r="AV114" s="59"/>
      <c r="AW114" s="59" t="s">
        <v>5116</v>
      </c>
      <c r="AX114" s="48" t="s">
        <v>53</v>
      </c>
      <c r="AY114" s="438">
        <v>1</v>
      </c>
      <c r="AZ114" s="48" t="s">
        <v>1805</v>
      </c>
      <c r="BA114" s="439" t="s">
        <v>4925</v>
      </c>
      <c r="BB114" s="48"/>
    </row>
    <row r="115" spans="1:54" ht="21" hidden="1" customHeight="1">
      <c r="A115" s="1645">
        <v>175</v>
      </c>
      <c r="B115" s="23" t="s">
        <v>5146</v>
      </c>
      <c r="C115" s="23" t="s">
        <v>126</v>
      </c>
      <c r="D115" s="48" t="s">
        <v>294</v>
      </c>
      <c r="E115" s="53">
        <v>964267751</v>
      </c>
      <c r="F115" s="23" t="str">
        <f t="shared" si="5"/>
        <v>037PERAVAKAV</v>
      </c>
      <c r="G115" s="48" t="s">
        <v>83</v>
      </c>
      <c r="H115" s="48" t="s">
        <v>158</v>
      </c>
      <c r="I115" s="48" t="s">
        <v>2000</v>
      </c>
      <c r="J115" s="48" t="s">
        <v>681</v>
      </c>
      <c r="K115" s="23" t="str">
        <f t="shared" si="6"/>
        <v>PEREZ RAMIREZ VALERIA KAROLINA</v>
      </c>
      <c r="L115" s="48" t="s">
        <v>4809</v>
      </c>
      <c r="M115" s="103" t="s">
        <v>56</v>
      </c>
      <c r="N115" s="32" t="s">
        <v>57</v>
      </c>
      <c r="O115" s="48" t="s">
        <v>1096</v>
      </c>
      <c r="P115" s="354">
        <v>30688348</v>
      </c>
      <c r="Q115" s="434">
        <v>37814</v>
      </c>
      <c r="R115" s="434" t="str">
        <f t="shared" si="7"/>
        <v>12</v>
      </c>
      <c r="S115" s="434" t="str">
        <f t="shared" si="8"/>
        <v>7</v>
      </c>
      <c r="T115" s="434" t="str">
        <f t="shared" si="9"/>
        <v>2003</v>
      </c>
      <c r="U115" s="23"/>
      <c r="V115" s="22" t="s">
        <v>47</v>
      </c>
      <c r="W115" s="23" t="s">
        <v>47</v>
      </c>
      <c r="X115" s="48" t="s">
        <v>2498</v>
      </c>
      <c r="Y115" s="23"/>
      <c r="Z115" s="59" t="s">
        <v>2500</v>
      </c>
      <c r="AA115" s="992">
        <v>45241</v>
      </c>
      <c r="AB115" s="440">
        <v>45262</v>
      </c>
      <c r="AC115" s="23">
        <v>4</v>
      </c>
      <c r="AD115" s="436">
        <v>4</v>
      </c>
      <c r="AE115" s="59" t="s">
        <v>6694</v>
      </c>
      <c r="AF115" s="59" t="s">
        <v>5150</v>
      </c>
      <c r="AG115" s="59" t="s">
        <v>6698</v>
      </c>
      <c r="AH115" s="437">
        <v>45297</v>
      </c>
      <c r="AI115" s="437">
        <v>45360</v>
      </c>
      <c r="AJ115" s="59">
        <v>10</v>
      </c>
      <c r="AK115" s="1642">
        <v>4</v>
      </c>
      <c r="AL115" s="1631">
        <v>8</v>
      </c>
      <c r="AM115" s="23"/>
      <c r="AN115" s="59" t="s">
        <v>6696</v>
      </c>
      <c r="AO115" s="1001" t="s">
        <v>1805</v>
      </c>
      <c r="AP115" s="48"/>
      <c r="AQ115" s="23"/>
      <c r="AR115" s="23"/>
      <c r="AS115" s="23"/>
      <c r="AT115" s="23"/>
      <c r="AU115" s="446"/>
      <c r="AV115" s="59"/>
      <c r="AW115" s="59" t="s">
        <v>5116</v>
      </c>
      <c r="AX115" s="48" t="s">
        <v>53</v>
      </c>
      <c r="AY115" s="438">
        <v>2</v>
      </c>
      <c r="AZ115" s="48" t="s">
        <v>1805</v>
      </c>
      <c r="BA115" s="439" t="s">
        <v>4925</v>
      </c>
      <c r="BB115" s="48" t="s">
        <v>5080</v>
      </c>
    </row>
    <row r="116" spans="1:54" ht="21" hidden="1" customHeight="1">
      <c r="A116" s="1645">
        <v>176</v>
      </c>
      <c r="B116" s="23" t="s">
        <v>5146</v>
      </c>
      <c r="C116" s="23" t="s">
        <v>126</v>
      </c>
      <c r="D116" s="48" t="s">
        <v>1286</v>
      </c>
      <c r="E116" s="53">
        <v>932420349</v>
      </c>
      <c r="F116" s="23" t="str">
        <f t="shared" si="5"/>
        <v>001PEBODECOV</v>
      </c>
      <c r="G116" s="48" t="s">
        <v>83</v>
      </c>
      <c r="H116" s="48" t="s">
        <v>340</v>
      </c>
      <c r="I116" s="48" t="s">
        <v>2367</v>
      </c>
      <c r="J116" s="48" t="s">
        <v>439</v>
      </c>
      <c r="K116" s="23" t="str">
        <f t="shared" si="6"/>
        <v>PEREZ BOSCAN DELIANA COROMOTO</v>
      </c>
      <c r="L116" s="48" t="s">
        <v>4809</v>
      </c>
      <c r="M116" s="103" t="s">
        <v>56</v>
      </c>
      <c r="N116" s="32" t="s">
        <v>57</v>
      </c>
      <c r="O116" s="48" t="s">
        <v>1096</v>
      </c>
      <c r="P116" s="354">
        <v>29836269</v>
      </c>
      <c r="Q116" s="434">
        <v>36529</v>
      </c>
      <c r="R116" s="434" t="str">
        <f t="shared" si="7"/>
        <v>04</v>
      </c>
      <c r="S116" s="434" t="str">
        <f t="shared" si="8"/>
        <v>1</v>
      </c>
      <c r="T116" s="434" t="str">
        <f t="shared" si="9"/>
        <v>2000</v>
      </c>
      <c r="U116" s="23"/>
      <c r="V116" s="22" t="s">
        <v>47</v>
      </c>
      <c r="W116" s="23" t="s">
        <v>47</v>
      </c>
      <c r="X116" s="48" t="s">
        <v>2498</v>
      </c>
      <c r="Y116" s="23"/>
      <c r="Z116" s="59" t="s">
        <v>2500</v>
      </c>
      <c r="AA116" s="992">
        <v>45241</v>
      </c>
      <c r="AB116" s="440">
        <v>45262</v>
      </c>
      <c r="AC116" s="23">
        <v>4</v>
      </c>
      <c r="AD116" s="436">
        <v>4</v>
      </c>
      <c r="AE116" s="59" t="s">
        <v>6694</v>
      </c>
      <c r="AF116" s="59" t="s">
        <v>5150</v>
      </c>
      <c r="AG116" s="59" t="s">
        <v>6698</v>
      </c>
      <c r="AH116" s="437">
        <v>45297</v>
      </c>
      <c r="AI116" s="437">
        <v>45360</v>
      </c>
      <c r="AJ116" s="59">
        <v>10</v>
      </c>
      <c r="AK116" s="1642">
        <v>4</v>
      </c>
      <c r="AL116" s="1640">
        <v>8</v>
      </c>
      <c r="AM116" s="23"/>
      <c r="AN116" s="59" t="s">
        <v>6696</v>
      </c>
      <c r="AO116" s="1001" t="s">
        <v>1805</v>
      </c>
      <c r="AP116" s="48"/>
      <c r="AQ116" s="23"/>
      <c r="AR116" s="23"/>
      <c r="AS116" s="23"/>
      <c r="AT116" s="23"/>
      <c r="AU116" s="446"/>
      <c r="AV116" s="59"/>
      <c r="AW116" s="59" t="s">
        <v>5116</v>
      </c>
      <c r="AX116" s="48" t="s">
        <v>53</v>
      </c>
      <c r="AY116" s="438">
        <v>2</v>
      </c>
      <c r="AZ116" s="48" t="s">
        <v>1805</v>
      </c>
      <c r="BA116" s="439" t="s">
        <v>4925</v>
      </c>
      <c r="BB116" s="48"/>
    </row>
    <row r="117" spans="1:54" ht="21" hidden="1" customHeight="1">
      <c r="A117" s="1645">
        <v>178</v>
      </c>
      <c r="B117" s="23" t="s">
        <v>33</v>
      </c>
      <c r="C117" s="23" t="s">
        <v>32</v>
      </c>
      <c r="D117" s="48" t="s">
        <v>193</v>
      </c>
      <c r="E117" s="53" t="s">
        <v>1839</v>
      </c>
      <c r="F117" s="23" t="str">
        <f t="shared" si="5"/>
        <v>991PIFLANALV</v>
      </c>
      <c r="G117" s="48" t="s">
        <v>761</v>
      </c>
      <c r="H117" s="48" t="s">
        <v>37</v>
      </c>
      <c r="I117" s="48" t="s">
        <v>177</v>
      </c>
      <c r="J117" s="48" t="s">
        <v>55</v>
      </c>
      <c r="K117" s="23" t="str">
        <f t="shared" si="6"/>
        <v>PINTO FLORES ANDREINA ALEJANDRA</v>
      </c>
      <c r="L117" s="48" t="s">
        <v>4809</v>
      </c>
      <c r="M117" s="103" t="s">
        <v>56</v>
      </c>
      <c r="N117" s="32" t="s">
        <v>57</v>
      </c>
      <c r="O117" s="48" t="s">
        <v>1096</v>
      </c>
      <c r="P117" s="354">
        <v>26660795</v>
      </c>
      <c r="Q117" s="434">
        <v>36181</v>
      </c>
      <c r="R117" s="434" t="str">
        <f t="shared" si="7"/>
        <v>21</v>
      </c>
      <c r="S117" s="434" t="str">
        <f t="shared" si="8"/>
        <v>1</v>
      </c>
      <c r="T117" s="434" t="str">
        <f t="shared" si="9"/>
        <v>1999</v>
      </c>
      <c r="U117" s="23"/>
      <c r="V117" s="22" t="s">
        <v>47</v>
      </c>
      <c r="W117" s="23" t="s">
        <v>47</v>
      </c>
      <c r="X117" s="48" t="s">
        <v>2493</v>
      </c>
      <c r="Y117" s="23"/>
      <c r="Z117" s="59" t="s">
        <v>2501</v>
      </c>
      <c r="AA117" s="419">
        <v>45241</v>
      </c>
      <c r="AB117" s="440">
        <v>45262</v>
      </c>
      <c r="AC117" s="23">
        <v>4</v>
      </c>
      <c r="AD117" s="436">
        <v>4</v>
      </c>
      <c r="AE117" s="59" t="s">
        <v>6694</v>
      </c>
      <c r="AF117" s="998" t="s">
        <v>4940</v>
      </c>
      <c r="AG117" s="59" t="s">
        <v>6697</v>
      </c>
      <c r="AH117" s="437">
        <v>45297</v>
      </c>
      <c r="AI117" s="437">
        <v>45360</v>
      </c>
      <c r="AJ117" s="59">
        <v>10</v>
      </c>
      <c r="AK117" s="1642">
        <v>3</v>
      </c>
      <c r="AL117" s="1631">
        <v>7</v>
      </c>
      <c r="AM117" s="23"/>
      <c r="AN117" s="59" t="s">
        <v>6696</v>
      </c>
      <c r="AO117" s="1001" t="s">
        <v>47</v>
      </c>
      <c r="AP117" s="48">
        <v>1</v>
      </c>
      <c r="AQ117" s="23"/>
      <c r="AR117" s="23"/>
      <c r="AS117" s="23"/>
      <c r="AT117" s="23"/>
      <c r="AU117" s="446" t="s">
        <v>6701</v>
      </c>
      <c r="AV117" s="59"/>
      <c r="AW117" s="59"/>
      <c r="AX117" s="48" t="s">
        <v>53</v>
      </c>
      <c r="AY117" s="438">
        <v>1</v>
      </c>
      <c r="AZ117" s="48" t="s">
        <v>1805</v>
      </c>
      <c r="BA117" s="439" t="s">
        <v>4925</v>
      </c>
      <c r="BB117" s="48" t="s">
        <v>5081</v>
      </c>
    </row>
    <row r="118" spans="1:54" ht="21" hidden="1" customHeight="1">
      <c r="A118" s="1645">
        <v>179</v>
      </c>
      <c r="B118" s="23" t="s">
        <v>33</v>
      </c>
      <c r="C118" s="23" t="s">
        <v>32</v>
      </c>
      <c r="D118" s="48" t="s">
        <v>60</v>
      </c>
      <c r="E118" s="53">
        <v>971349941</v>
      </c>
      <c r="F118" s="23" t="str">
        <f t="shared" si="5"/>
        <v>052PIHIFAVAV</v>
      </c>
      <c r="G118" s="48" t="s">
        <v>2368</v>
      </c>
      <c r="H118" s="48" t="s">
        <v>2369</v>
      </c>
      <c r="I118" s="48" t="s">
        <v>1933</v>
      </c>
      <c r="J118" s="48" t="s">
        <v>167</v>
      </c>
      <c r="K118" s="23" t="str">
        <f t="shared" si="6"/>
        <v>PIÑERO HIDALHO FABIANA VALENTINA</v>
      </c>
      <c r="L118" s="48" t="s">
        <v>4809</v>
      </c>
      <c r="M118" s="103" t="s">
        <v>56</v>
      </c>
      <c r="N118" s="48" t="s">
        <v>42</v>
      </c>
      <c r="O118" s="48" t="s">
        <v>42</v>
      </c>
      <c r="P118" s="359" t="s">
        <v>2370</v>
      </c>
      <c r="Q118" s="434">
        <v>38392</v>
      </c>
      <c r="R118" s="434" t="str">
        <f t="shared" si="7"/>
        <v>09</v>
      </c>
      <c r="S118" s="434" t="str">
        <f t="shared" si="8"/>
        <v>2</v>
      </c>
      <c r="T118" s="434" t="str">
        <f t="shared" si="9"/>
        <v>2005</v>
      </c>
      <c r="U118" s="23"/>
      <c r="V118" s="22" t="s">
        <v>47</v>
      </c>
      <c r="W118" s="23" t="s">
        <v>47</v>
      </c>
      <c r="X118" s="48" t="s">
        <v>2498</v>
      </c>
      <c r="Y118" s="23"/>
      <c r="Z118" s="59" t="s">
        <v>2499</v>
      </c>
      <c r="AA118" s="419">
        <v>45241</v>
      </c>
      <c r="AB118" s="440">
        <v>45262</v>
      </c>
      <c r="AC118" s="23">
        <v>4</v>
      </c>
      <c r="AD118" s="436">
        <v>3</v>
      </c>
      <c r="AE118" s="59" t="s">
        <v>6694</v>
      </c>
      <c r="AF118" s="998" t="s">
        <v>4940</v>
      </c>
      <c r="AG118" s="59" t="s">
        <v>6697</v>
      </c>
      <c r="AH118" s="437">
        <v>45297</v>
      </c>
      <c r="AI118" s="437">
        <v>45360</v>
      </c>
      <c r="AJ118" s="59">
        <v>10</v>
      </c>
      <c r="AK118" s="1642">
        <v>4</v>
      </c>
      <c r="AL118" s="1631">
        <v>8</v>
      </c>
      <c r="AM118" s="23"/>
      <c r="AN118" s="59" t="s">
        <v>6696</v>
      </c>
      <c r="AO118" s="1001" t="s">
        <v>47</v>
      </c>
      <c r="AP118" s="48">
        <v>1</v>
      </c>
      <c r="AQ118" s="23"/>
      <c r="AR118" s="23"/>
      <c r="AS118" s="23"/>
      <c r="AT118" s="23"/>
      <c r="AU118" s="446" t="s">
        <v>6701</v>
      </c>
      <c r="AV118" s="59"/>
      <c r="AW118" s="59" t="s">
        <v>5116</v>
      </c>
      <c r="AX118" s="48" t="s">
        <v>53</v>
      </c>
      <c r="AY118" s="438">
        <v>4</v>
      </c>
      <c r="AZ118" s="48" t="s">
        <v>1805</v>
      </c>
      <c r="BA118" s="439" t="s">
        <v>4925</v>
      </c>
      <c r="BB118" s="48" t="s">
        <v>5082</v>
      </c>
    </row>
    <row r="119" spans="1:54" ht="21" hidden="1" customHeight="1">
      <c r="A119" s="1645">
        <v>181</v>
      </c>
      <c r="B119" s="23" t="s">
        <v>33</v>
      </c>
      <c r="C119" s="23" t="s">
        <v>32</v>
      </c>
      <c r="D119" s="48" t="s">
        <v>68</v>
      </c>
      <c r="E119" s="53">
        <v>900773298</v>
      </c>
      <c r="F119" s="23" t="str">
        <f t="shared" si="5"/>
        <v>993POLOARMAV</v>
      </c>
      <c r="G119" s="48" t="s">
        <v>2374</v>
      </c>
      <c r="H119" s="48" t="s">
        <v>108</v>
      </c>
      <c r="I119" s="48" t="s">
        <v>2375</v>
      </c>
      <c r="J119" s="48" t="s">
        <v>185</v>
      </c>
      <c r="K119" s="23" t="str">
        <f t="shared" si="6"/>
        <v>POZO LOPEZ ARCELYS MARIA</v>
      </c>
      <c r="L119" s="48" t="s">
        <v>4809</v>
      </c>
      <c r="M119" s="103" t="s">
        <v>56</v>
      </c>
      <c r="N119" s="32" t="s">
        <v>57</v>
      </c>
      <c r="O119" s="48" t="s">
        <v>1096</v>
      </c>
      <c r="P119" s="354">
        <v>30155235</v>
      </c>
      <c r="Q119" s="434">
        <v>36222</v>
      </c>
      <c r="R119" s="434" t="str">
        <f t="shared" si="7"/>
        <v>03</v>
      </c>
      <c r="S119" s="434" t="str">
        <f t="shared" si="8"/>
        <v>3</v>
      </c>
      <c r="T119" s="434" t="str">
        <f t="shared" si="9"/>
        <v>1999</v>
      </c>
      <c r="U119" s="23"/>
      <c r="V119" s="22" t="s">
        <v>47</v>
      </c>
      <c r="W119" s="23" t="s">
        <v>47</v>
      </c>
      <c r="X119" s="48" t="s">
        <v>2493</v>
      </c>
      <c r="Y119" s="23"/>
      <c r="Z119" s="59" t="s">
        <v>2499</v>
      </c>
      <c r="AA119" s="419">
        <v>45241</v>
      </c>
      <c r="AB119" s="440">
        <v>45262</v>
      </c>
      <c r="AC119" s="23">
        <v>4</v>
      </c>
      <c r="AD119" s="436">
        <v>3</v>
      </c>
      <c r="AE119" s="59" t="s">
        <v>6694</v>
      </c>
      <c r="AF119" s="998" t="s">
        <v>4940</v>
      </c>
      <c r="AG119" s="59" t="s">
        <v>6697</v>
      </c>
      <c r="AH119" s="437">
        <v>45297</v>
      </c>
      <c r="AI119" s="437">
        <v>45360</v>
      </c>
      <c r="AJ119" s="59">
        <v>10</v>
      </c>
      <c r="AK119" s="1642">
        <v>4</v>
      </c>
      <c r="AL119" s="1631">
        <v>8</v>
      </c>
      <c r="AM119" s="23"/>
      <c r="AN119" s="59" t="s">
        <v>6696</v>
      </c>
      <c r="AO119" s="1001" t="s">
        <v>47</v>
      </c>
      <c r="AP119" s="48">
        <v>1</v>
      </c>
      <c r="AQ119" s="23"/>
      <c r="AR119" s="23"/>
      <c r="AS119" s="23"/>
      <c r="AT119" s="23"/>
      <c r="AU119" s="446" t="s">
        <v>6701</v>
      </c>
      <c r="AV119" s="59"/>
      <c r="AW119" s="59" t="s">
        <v>5116</v>
      </c>
      <c r="AX119" s="48" t="s">
        <v>53</v>
      </c>
      <c r="AY119" s="438">
        <v>0</v>
      </c>
      <c r="AZ119" s="48" t="s">
        <v>1805</v>
      </c>
      <c r="BA119" s="439" t="s">
        <v>4926</v>
      </c>
      <c r="BB119" s="48" t="s">
        <v>5084</v>
      </c>
    </row>
    <row r="120" spans="1:54" ht="21" hidden="1" customHeight="1">
      <c r="A120" s="1645">
        <v>182</v>
      </c>
      <c r="B120" s="23" t="s">
        <v>5146</v>
      </c>
      <c r="C120" s="23" t="s">
        <v>126</v>
      </c>
      <c r="D120" s="48" t="s">
        <v>126</v>
      </c>
      <c r="E120" s="57">
        <v>944863593</v>
      </c>
      <c r="F120" s="23" t="str">
        <f t="shared" si="5"/>
        <v>018PUMEANANP</v>
      </c>
      <c r="G120" s="57" t="s">
        <v>2376</v>
      </c>
      <c r="H120" s="57" t="s">
        <v>1079</v>
      </c>
      <c r="I120" s="57" t="s">
        <v>104</v>
      </c>
      <c r="J120" s="57" t="s">
        <v>2377</v>
      </c>
      <c r="K120" s="23" t="str">
        <f t="shared" si="6"/>
        <v>PURIZAGA MENDEZ ANDREA ANAYELI</v>
      </c>
      <c r="L120" s="48" t="s">
        <v>4809</v>
      </c>
      <c r="M120" s="103" t="s">
        <v>1937</v>
      </c>
      <c r="N120" s="48" t="s">
        <v>1938</v>
      </c>
      <c r="O120" s="48" t="s">
        <v>2113</v>
      </c>
      <c r="P120" s="360">
        <v>76115489</v>
      </c>
      <c r="Q120" s="441">
        <v>37108</v>
      </c>
      <c r="R120" s="434" t="str">
        <f t="shared" si="7"/>
        <v>05</v>
      </c>
      <c r="S120" s="434" t="str">
        <f t="shared" si="8"/>
        <v>8</v>
      </c>
      <c r="T120" s="434" t="str">
        <f t="shared" si="9"/>
        <v>2001</v>
      </c>
      <c r="U120" s="23"/>
      <c r="V120" s="22" t="s">
        <v>47</v>
      </c>
      <c r="W120" s="23" t="s">
        <v>47</v>
      </c>
      <c r="X120" s="57" t="s">
        <v>2509</v>
      </c>
      <c r="Y120" s="23"/>
      <c r="Z120" s="59" t="s">
        <v>2505</v>
      </c>
      <c r="AA120" s="992">
        <v>45241</v>
      </c>
      <c r="AB120" s="440">
        <v>45262</v>
      </c>
      <c r="AC120" s="23">
        <v>4</v>
      </c>
      <c r="AD120" s="436">
        <v>4</v>
      </c>
      <c r="AE120" s="59" t="s">
        <v>6694</v>
      </c>
      <c r="AF120" s="59" t="s">
        <v>5149</v>
      </c>
      <c r="AG120" s="59" t="s">
        <v>6698</v>
      </c>
      <c r="AH120" s="437">
        <v>45297</v>
      </c>
      <c r="AI120" s="437">
        <v>45360</v>
      </c>
      <c r="AJ120" s="59">
        <v>10</v>
      </c>
      <c r="AK120" s="1642">
        <v>4</v>
      </c>
      <c r="AL120" s="1631">
        <v>8</v>
      </c>
      <c r="AM120" s="23"/>
      <c r="AN120" s="59" t="s">
        <v>6696</v>
      </c>
      <c r="AO120" s="1001" t="s">
        <v>1805</v>
      </c>
      <c r="AP120" s="48"/>
      <c r="AQ120" s="23"/>
      <c r="AR120" s="23"/>
      <c r="AS120" s="23"/>
      <c r="AT120" s="23"/>
      <c r="AU120" s="446"/>
      <c r="AV120" s="59"/>
      <c r="AW120" s="57" t="s">
        <v>5118</v>
      </c>
      <c r="AX120" s="57" t="s">
        <v>53</v>
      </c>
      <c r="AY120" s="442">
        <v>1</v>
      </c>
      <c r="AZ120" s="57" t="s">
        <v>1808</v>
      </c>
      <c r="BA120" s="59" t="s">
        <v>2056</v>
      </c>
      <c r="BB120" s="48"/>
    </row>
    <row r="121" spans="1:54" ht="21" hidden="1" customHeight="1">
      <c r="A121" s="1645">
        <v>185</v>
      </c>
      <c r="B121" s="23" t="s">
        <v>33</v>
      </c>
      <c r="C121" s="23" t="s">
        <v>32</v>
      </c>
      <c r="D121" s="48" t="s">
        <v>132</v>
      </c>
      <c r="E121" s="53" t="s">
        <v>2383</v>
      </c>
      <c r="F121" s="23" t="str">
        <f t="shared" si="5"/>
        <v>998RECHKEMIV</v>
      </c>
      <c r="G121" s="48" t="s">
        <v>1426</v>
      </c>
      <c r="H121" s="48" t="s">
        <v>456</v>
      </c>
      <c r="I121" s="48" t="s">
        <v>2384</v>
      </c>
      <c r="J121" s="48" t="s">
        <v>480</v>
      </c>
      <c r="K121" s="23" t="str">
        <f t="shared" si="6"/>
        <v>REYES CHIRINOS KEILY MICHELL</v>
      </c>
      <c r="L121" s="48" t="s">
        <v>4809</v>
      </c>
      <c r="M121" s="103" t="s">
        <v>56</v>
      </c>
      <c r="N121" s="48" t="s">
        <v>42</v>
      </c>
      <c r="O121" s="48" t="s">
        <v>42</v>
      </c>
      <c r="P121" s="359" t="s">
        <v>2385</v>
      </c>
      <c r="Q121" s="434">
        <v>36396</v>
      </c>
      <c r="R121" s="434" t="str">
        <f t="shared" si="7"/>
        <v>24</v>
      </c>
      <c r="S121" s="434" t="str">
        <f t="shared" si="8"/>
        <v>8</v>
      </c>
      <c r="T121" s="434" t="str">
        <f t="shared" si="9"/>
        <v>1999</v>
      </c>
      <c r="U121" s="23"/>
      <c r="V121" s="22" t="s">
        <v>47</v>
      </c>
      <c r="W121" s="23" t="s">
        <v>47</v>
      </c>
      <c r="X121" s="48" t="s">
        <v>1806</v>
      </c>
      <c r="Y121" s="23"/>
      <c r="Z121" s="59" t="s">
        <v>2496</v>
      </c>
      <c r="AA121" s="419">
        <v>45241</v>
      </c>
      <c r="AB121" s="440">
        <v>45262</v>
      </c>
      <c r="AC121" s="23">
        <v>4</v>
      </c>
      <c r="AD121" s="436">
        <v>4</v>
      </c>
      <c r="AE121" s="59" t="s">
        <v>6694</v>
      </c>
      <c r="AF121" s="59" t="s">
        <v>5151</v>
      </c>
      <c r="AG121" s="59" t="s">
        <v>6698</v>
      </c>
      <c r="AH121" s="437">
        <v>45297</v>
      </c>
      <c r="AI121" s="437">
        <v>45381</v>
      </c>
      <c r="AJ121" s="59">
        <v>13</v>
      </c>
      <c r="AK121" s="1642">
        <v>4</v>
      </c>
      <c r="AL121" s="1631">
        <v>8</v>
      </c>
      <c r="AM121" s="23"/>
      <c r="AN121" s="59" t="s">
        <v>6696</v>
      </c>
      <c r="AO121" s="1001" t="s">
        <v>47</v>
      </c>
      <c r="AP121" s="48">
        <v>1</v>
      </c>
      <c r="AQ121" s="23"/>
      <c r="AR121" s="23"/>
      <c r="AS121" s="23"/>
      <c r="AT121" s="23"/>
      <c r="AU121" s="446" t="s">
        <v>6701</v>
      </c>
      <c r="AV121" s="59"/>
      <c r="AW121" s="59"/>
      <c r="AX121" s="48" t="s">
        <v>5124</v>
      </c>
      <c r="AY121" s="438">
        <v>1</v>
      </c>
      <c r="AZ121" s="48" t="s">
        <v>1808</v>
      </c>
      <c r="BA121" s="439" t="s">
        <v>4925</v>
      </c>
      <c r="BB121" s="48"/>
    </row>
    <row r="122" spans="1:54" ht="21" hidden="1" customHeight="1">
      <c r="A122" s="1645">
        <v>186</v>
      </c>
      <c r="B122" s="23" t="s">
        <v>33</v>
      </c>
      <c r="C122" s="23" t="s">
        <v>32</v>
      </c>
      <c r="D122" s="48" t="s">
        <v>99</v>
      </c>
      <c r="E122" s="53">
        <v>977843764</v>
      </c>
      <c r="F122" s="23" t="str">
        <f t="shared" si="5"/>
        <v>0210REORDAFEP</v>
      </c>
      <c r="G122" s="48" t="s">
        <v>1426</v>
      </c>
      <c r="H122" s="48" t="s">
        <v>2386</v>
      </c>
      <c r="I122" s="48" t="s">
        <v>1957</v>
      </c>
      <c r="J122" s="48" t="s">
        <v>2387</v>
      </c>
      <c r="K122" s="23" t="str">
        <f t="shared" si="6"/>
        <v>REYES ORIZANO DAVID FELICIANO</v>
      </c>
      <c r="L122" s="59" t="s">
        <v>4808</v>
      </c>
      <c r="M122" s="103" t="s">
        <v>1937</v>
      </c>
      <c r="N122" s="48" t="s">
        <v>1938</v>
      </c>
      <c r="O122" s="48" t="s">
        <v>2113</v>
      </c>
      <c r="P122" s="354" t="s">
        <v>4919</v>
      </c>
      <c r="Q122" s="434">
        <v>37545</v>
      </c>
      <c r="R122" s="434" t="str">
        <f t="shared" si="7"/>
        <v>16</v>
      </c>
      <c r="S122" s="434" t="str">
        <f t="shared" si="8"/>
        <v>10</v>
      </c>
      <c r="T122" s="434" t="str">
        <f t="shared" si="9"/>
        <v>2002</v>
      </c>
      <c r="U122" s="23"/>
      <c r="V122" s="22" t="s">
        <v>47</v>
      </c>
      <c r="W122" s="23" t="s">
        <v>47</v>
      </c>
      <c r="X122" s="48" t="s">
        <v>2493</v>
      </c>
      <c r="Y122" s="23"/>
      <c r="Z122" s="59" t="s">
        <v>2503</v>
      </c>
      <c r="AA122" s="419">
        <v>45241</v>
      </c>
      <c r="AB122" s="440">
        <v>45262</v>
      </c>
      <c r="AC122" s="23">
        <v>4</v>
      </c>
      <c r="AD122" s="436">
        <v>4</v>
      </c>
      <c r="AE122" s="59" t="s">
        <v>6694</v>
      </c>
      <c r="AF122" s="59" t="s">
        <v>5151</v>
      </c>
      <c r="AG122" s="59" t="s">
        <v>6698</v>
      </c>
      <c r="AH122" s="437">
        <v>45297</v>
      </c>
      <c r="AI122" s="437">
        <v>45381</v>
      </c>
      <c r="AJ122" s="59">
        <v>13</v>
      </c>
      <c r="AK122" s="1642">
        <v>4</v>
      </c>
      <c r="AL122" s="1631">
        <v>8</v>
      </c>
      <c r="AM122" s="23"/>
      <c r="AN122" s="59" t="s">
        <v>6696</v>
      </c>
      <c r="AO122" s="1001" t="s">
        <v>1805</v>
      </c>
      <c r="AP122" s="48"/>
      <c r="AQ122" s="23"/>
      <c r="AR122" s="23"/>
      <c r="AS122" s="23"/>
      <c r="AT122" s="23"/>
      <c r="AU122" s="446"/>
      <c r="AV122" s="59"/>
      <c r="AW122" s="48" t="s">
        <v>5116</v>
      </c>
      <c r="AX122" s="48" t="s">
        <v>53</v>
      </c>
      <c r="AY122" s="438">
        <v>1</v>
      </c>
      <c r="AZ122" s="48" t="s">
        <v>1805</v>
      </c>
      <c r="BA122" s="439" t="s">
        <v>4929</v>
      </c>
      <c r="BB122" s="48"/>
    </row>
    <row r="123" spans="1:54" ht="21" hidden="1" customHeight="1">
      <c r="A123" s="1645">
        <v>187</v>
      </c>
      <c r="B123" s="23" t="s">
        <v>33</v>
      </c>
      <c r="C123" s="23" t="s">
        <v>32</v>
      </c>
      <c r="D123" s="48" t="s">
        <v>335</v>
      </c>
      <c r="E123" s="53">
        <v>910499099</v>
      </c>
      <c r="F123" s="23" t="str">
        <f t="shared" si="5"/>
        <v>059RISIGINAV</v>
      </c>
      <c r="G123" s="48" t="s">
        <v>1437</v>
      </c>
      <c r="H123" s="48" t="s">
        <v>996</v>
      </c>
      <c r="I123" s="48" t="s">
        <v>1846</v>
      </c>
      <c r="J123" s="48" t="s">
        <v>834</v>
      </c>
      <c r="K123" s="23" t="str">
        <f t="shared" si="6"/>
        <v>RIERA SILVA GISELLI NAZARETH</v>
      </c>
      <c r="L123" s="48" t="s">
        <v>4809</v>
      </c>
      <c r="M123" s="103" t="s">
        <v>56</v>
      </c>
      <c r="N123" s="48" t="s">
        <v>42</v>
      </c>
      <c r="O123" s="48" t="s">
        <v>42</v>
      </c>
      <c r="P123" s="359" t="s">
        <v>2388</v>
      </c>
      <c r="Q123" s="434">
        <v>38610</v>
      </c>
      <c r="R123" s="434" t="str">
        <f t="shared" si="7"/>
        <v>15</v>
      </c>
      <c r="S123" s="434" t="str">
        <f t="shared" si="8"/>
        <v>9</v>
      </c>
      <c r="T123" s="434" t="str">
        <f t="shared" si="9"/>
        <v>2005</v>
      </c>
      <c r="U123" s="23"/>
      <c r="V123" s="22" t="s">
        <v>47</v>
      </c>
      <c r="W123" s="23" t="s">
        <v>47</v>
      </c>
      <c r="X123" s="48" t="s">
        <v>2498</v>
      </c>
      <c r="Y123" s="23"/>
      <c r="Z123" s="59" t="s">
        <v>2494</v>
      </c>
      <c r="AA123" s="992">
        <v>45241</v>
      </c>
      <c r="AB123" s="440">
        <v>45262</v>
      </c>
      <c r="AC123" s="23">
        <v>4</v>
      </c>
      <c r="AD123" s="436">
        <v>4</v>
      </c>
      <c r="AE123" s="59" t="s">
        <v>6694</v>
      </c>
      <c r="AF123" s="998" t="s">
        <v>4940</v>
      </c>
      <c r="AG123" s="59" t="s">
        <v>6697</v>
      </c>
      <c r="AH123" s="437">
        <v>45297</v>
      </c>
      <c r="AI123" s="437">
        <v>45360</v>
      </c>
      <c r="AJ123" s="59">
        <v>10</v>
      </c>
      <c r="AK123" s="1642">
        <v>3</v>
      </c>
      <c r="AL123" s="1631">
        <v>7</v>
      </c>
      <c r="AM123" s="23"/>
      <c r="AN123" s="59" t="s">
        <v>6696</v>
      </c>
      <c r="AO123" s="1001" t="s">
        <v>1805</v>
      </c>
      <c r="AP123" s="48"/>
      <c r="AQ123" s="23"/>
      <c r="AR123" s="23"/>
      <c r="AS123" s="23"/>
      <c r="AT123" s="23"/>
      <c r="AU123" s="446"/>
      <c r="AV123" s="59"/>
      <c r="AW123" s="59" t="s">
        <v>5116</v>
      </c>
      <c r="AX123" s="48" t="s">
        <v>53</v>
      </c>
      <c r="AY123" s="438">
        <v>0</v>
      </c>
      <c r="AZ123" s="48" t="s">
        <v>1805</v>
      </c>
      <c r="BA123" s="439" t="s">
        <v>4930</v>
      </c>
      <c r="BB123" s="48"/>
    </row>
    <row r="124" spans="1:54" ht="21" hidden="1" customHeight="1">
      <c r="A124" s="1645">
        <v>188</v>
      </c>
      <c r="B124" s="23" t="s">
        <v>5146</v>
      </c>
      <c r="C124" s="23" t="s">
        <v>126</v>
      </c>
      <c r="D124" s="48" t="s">
        <v>1286</v>
      </c>
      <c r="E124" s="53" t="s">
        <v>4897</v>
      </c>
      <c r="F124" s="23" t="str">
        <f t="shared" si="5"/>
        <v>0111RIFLMADEV</v>
      </c>
      <c r="G124" s="48" t="s">
        <v>793</v>
      </c>
      <c r="H124" s="48" t="s">
        <v>37</v>
      </c>
      <c r="I124" s="48" t="s">
        <v>185</v>
      </c>
      <c r="J124" s="48" t="s">
        <v>63</v>
      </c>
      <c r="K124" s="23" t="str">
        <f t="shared" si="6"/>
        <v>RIVAS FLORES MARIA DE LOS ANGELES</v>
      </c>
      <c r="L124" s="48" t="s">
        <v>4809</v>
      </c>
      <c r="M124" s="103" t="s">
        <v>56</v>
      </c>
      <c r="N124" s="32" t="s">
        <v>57</v>
      </c>
      <c r="O124" s="48" t="s">
        <v>1096</v>
      </c>
      <c r="P124" s="354">
        <v>31478546</v>
      </c>
      <c r="Q124" s="434">
        <v>37198</v>
      </c>
      <c r="R124" s="434" t="str">
        <f t="shared" si="7"/>
        <v>03</v>
      </c>
      <c r="S124" s="434" t="str">
        <f t="shared" si="8"/>
        <v>11</v>
      </c>
      <c r="T124" s="434" t="str">
        <f t="shared" si="9"/>
        <v>2001</v>
      </c>
      <c r="U124" s="23"/>
      <c r="V124" s="22" t="s">
        <v>47</v>
      </c>
      <c r="W124" s="23" t="s">
        <v>47</v>
      </c>
      <c r="X124" s="48" t="s">
        <v>2498</v>
      </c>
      <c r="Y124" s="23"/>
      <c r="Z124" s="59" t="s">
        <v>2505</v>
      </c>
      <c r="AA124" s="419">
        <v>45241</v>
      </c>
      <c r="AB124" s="440">
        <v>45262</v>
      </c>
      <c r="AC124" s="23">
        <v>4</v>
      </c>
      <c r="AD124" s="436">
        <v>4</v>
      </c>
      <c r="AE124" s="59" t="s">
        <v>6694</v>
      </c>
      <c r="AF124" s="59" t="s">
        <v>4936</v>
      </c>
      <c r="AG124" s="59" t="s">
        <v>6697</v>
      </c>
      <c r="AH124" s="437">
        <v>45297</v>
      </c>
      <c r="AI124" s="437">
        <v>45360</v>
      </c>
      <c r="AJ124" s="59">
        <v>10</v>
      </c>
      <c r="AK124" s="1642">
        <v>4</v>
      </c>
      <c r="AL124" s="1631">
        <v>8</v>
      </c>
      <c r="AM124" s="23"/>
      <c r="AN124" s="59" t="s">
        <v>6696</v>
      </c>
      <c r="AO124" s="1001" t="s">
        <v>47</v>
      </c>
      <c r="AP124" s="48">
        <v>2</v>
      </c>
      <c r="AQ124" s="23"/>
      <c r="AR124" s="23"/>
      <c r="AS124" s="23"/>
      <c r="AT124" s="23"/>
      <c r="AU124" s="446" t="s">
        <v>6701</v>
      </c>
      <c r="AV124" s="59"/>
      <c r="AW124" s="59" t="s">
        <v>5116</v>
      </c>
      <c r="AX124" s="48" t="s">
        <v>53</v>
      </c>
      <c r="AY124" s="438">
        <v>2</v>
      </c>
      <c r="AZ124" s="48" t="s">
        <v>1808</v>
      </c>
      <c r="BA124" s="439" t="s">
        <v>4926</v>
      </c>
      <c r="BB124" s="48"/>
    </row>
    <row r="125" spans="1:54" ht="21" hidden="1" customHeight="1">
      <c r="A125" s="1645">
        <v>189</v>
      </c>
      <c r="B125" s="23" t="s">
        <v>5146</v>
      </c>
      <c r="C125" s="23" t="s">
        <v>126</v>
      </c>
      <c r="D125" s="48" t="s">
        <v>1433</v>
      </c>
      <c r="E125" s="53" t="s">
        <v>2389</v>
      </c>
      <c r="F125" s="23" t="str">
        <f t="shared" si="5"/>
        <v>0111RIGACADAV</v>
      </c>
      <c r="G125" s="48" t="s">
        <v>793</v>
      </c>
      <c r="H125" s="48" t="s">
        <v>420</v>
      </c>
      <c r="I125" s="48" t="s">
        <v>603</v>
      </c>
      <c r="J125" s="48" t="s">
        <v>246</v>
      </c>
      <c r="K125" s="23" t="str">
        <f t="shared" si="6"/>
        <v>RIVAS GARCIA CARMEN DANIELA</v>
      </c>
      <c r="L125" s="48" t="s">
        <v>4809</v>
      </c>
      <c r="M125" s="103" t="s">
        <v>56</v>
      </c>
      <c r="N125" s="32" t="s">
        <v>57</v>
      </c>
      <c r="O125" s="48" t="s">
        <v>1096</v>
      </c>
      <c r="P125" s="354">
        <v>29701724</v>
      </c>
      <c r="Q125" s="434">
        <v>37214</v>
      </c>
      <c r="R125" s="434" t="str">
        <f t="shared" si="7"/>
        <v>19</v>
      </c>
      <c r="S125" s="434" t="str">
        <f t="shared" si="8"/>
        <v>11</v>
      </c>
      <c r="T125" s="434" t="str">
        <f t="shared" si="9"/>
        <v>2001</v>
      </c>
      <c r="U125" s="23"/>
      <c r="V125" s="22" t="s">
        <v>47</v>
      </c>
      <c r="W125" s="23" t="s">
        <v>47</v>
      </c>
      <c r="X125" s="48" t="s">
        <v>2498</v>
      </c>
      <c r="Y125" s="23"/>
      <c r="Z125" s="59" t="s">
        <v>2505</v>
      </c>
      <c r="AA125" s="992">
        <v>45241</v>
      </c>
      <c r="AB125" s="440">
        <v>45262</v>
      </c>
      <c r="AC125" s="23">
        <v>4</v>
      </c>
      <c r="AD125" s="436">
        <v>4</v>
      </c>
      <c r="AE125" s="59" t="s">
        <v>6694</v>
      </c>
      <c r="AF125" s="59" t="s">
        <v>4941</v>
      </c>
      <c r="AG125" s="59" t="s">
        <v>6697</v>
      </c>
      <c r="AH125" s="437">
        <v>45297</v>
      </c>
      <c r="AI125" s="437">
        <v>45360</v>
      </c>
      <c r="AJ125" s="59">
        <v>10</v>
      </c>
      <c r="AK125" s="1642">
        <v>3</v>
      </c>
      <c r="AL125" s="1640">
        <v>8</v>
      </c>
      <c r="AM125" s="23"/>
      <c r="AN125" s="59" t="s">
        <v>6696</v>
      </c>
      <c r="AO125" s="1001" t="s">
        <v>1805</v>
      </c>
      <c r="AP125" s="48"/>
      <c r="AQ125" s="23"/>
      <c r="AR125" s="23"/>
      <c r="AS125" s="23"/>
      <c r="AT125" s="23"/>
      <c r="AU125" s="446"/>
      <c r="AV125" s="59"/>
      <c r="AW125" s="59" t="s">
        <v>5118</v>
      </c>
      <c r="AX125" s="48" t="s">
        <v>53</v>
      </c>
      <c r="AY125" s="438">
        <v>1</v>
      </c>
      <c r="AZ125" s="48" t="s">
        <v>1808</v>
      </c>
      <c r="BA125" s="439" t="s">
        <v>4925</v>
      </c>
      <c r="BB125" s="48"/>
    </row>
    <row r="126" spans="1:54" ht="21" hidden="1" customHeight="1">
      <c r="A126" s="1645">
        <v>190</v>
      </c>
      <c r="B126" s="23" t="s">
        <v>5146</v>
      </c>
      <c r="C126" s="23" t="s">
        <v>126</v>
      </c>
      <c r="D126" s="48" t="s">
        <v>453</v>
      </c>
      <c r="E126" s="57">
        <v>983929021</v>
      </c>
      <c r="F126" s="23" t="str">
        <f t="shared" si="5"/>
        <v>033RIFLMAJOV</v>
      </c>
      <c r="G126" s="57" t="s">
        <v>793</v>
      </c>
      <c r="H126" s="57" t="s">
        <v>37</v>
      </c>
      <c r="I126" s="57" t="s">
        <v>185</v>
      </c>
      <c r="J126" s="57" t="s">
        <v>309</v>
      </c>
      <c r="K126" s="23" t="str">
        <f t="shared" si="6"/>
        <v>RIVAS FLORES MARIA JOSE</v>
      </c>
      <c r="L126" s="48" t="s">
        <v>4809</v>
      </c>
      <c r="M126" s="103" t="s">
        <v>56</v>
      </c>
      <c r="N126" s="48" t="s">
        <v>42</v>
      </c>
      <c r="O126" s="48" t="s">
        <v>42</v>
      </c>
      <c r="P126" s="360">
        <v>3363047</v>
      </c>
      <c r="Q126" s="441">
        <v>37682</v>
      </c>
      <c r="R126" s="434" t="str">
        <f t="shared" si="7"/>
        <v>02</v>
      </c>
      <c r="S126" s="434" t="str">
        <f t="shared" si="8"/>
        <v>3</v>
      </c>
      <c r="T126" s="434" t="str">
        <f t="shared" si="9"/>
        <v>2003</v>
      </c>
      <c r="U126" s="23"/>
      <c r="V126" s="22" t="s">
        <v>47</v>
      </c>
      <c r="W126" s="23" t="s">
        <v>47</v>
      </c>
      <c r="X126" s="57" t="s">
        <v>2493</v>
      </c>
      <c r="Y126" s="23"/>
      <c r="Z126" s="59" t="s">
        <v>2505</v>
      </c>
      <c r="AA126" s="419">
        <v>45241</v>
      </c>
      <c r="AB126" s="440">
        <v>45262</v>
      </c>
      <c r="AC126" s="23">
        <v>4</v>
      </c>
      <c r="AD126" s="436">
        <v>4</v>
      </c>
      <c r="AE126" s="59" t="s">
        <v>6694</v>
      </c>
      <c r="AF126" s="59" t="s">
        <v>4941</v>
      </c>
      <c r="AG126" s="59" t="s">
        <v>6697</v>
      </c>
      <c r="AH126" s="437">
        <v>45297</v>
      </c>
      <c r="AI126" s="437">
        <v>45360</v>
      </c>
      <c r="AJ126" s="59">
        <v>10</v>
      </c>
      <c r="AK126" s="1642">
        <v>3</v>
      </c>
      <c r="AL126" s="1640">
        <v>8</v>
      </c>
      <c r="AM126" s="23"/>
      <c r="AN126" s="59" t="s">
        <v>6696</v>
      </c>
      <c r="AO126" s="1001" t="s">
        <v>47</v>
      </c>
      <c r="AP126" s="48">
        <v>2</v>
      </c>
      <c r="AQ126" s="23"/>
      <c r="AR126" s="23"/>
      <c r="AS126" s="23"/>
      <c r="AT126" s="23"/>
      <c r="AU126" s="446" t="s">
        <v>6701</v>
      </c>
      <c r="AV126" s="59"/>
      <c r="AW126" s="57" t="s">
        <v>5116</v>
      </c>
      <c r="AX126" s="57" t="s">
        <v>5117</v>
      </c>
      <c r="AY126" s="442">
        <v>1</v>
      </c>
      <c r="AZ126" s="57" t="s">
        <v>1805</v>
      </c>
      <c r="BA126" s="59" t="s">
        <v>4925</v>
      </c>
      <c r="BB126" s="48" t="s">
        <v>4973</v>
      </c>
    </row>
    <row r="127" spans="1:54" ht="21" hidden="1" customHeight="1">
      <c r="A127" s="1645">
        <v>194</v>
      </c>
      <c r="B127" s="23" t="s">
        <v>5146</v>
      </c>
      <c r="C127" s="23" t="s">
        <v>126</v>
      </c>
      <c r="D127" s="48" t="s">
        <v>126</v>
      </c>
      <c r="E127" s="53" t="s">
        <v>2397</v>
      </c>
      <c r="F127" s="23" t="str">
        <f t="shared" si="5"/>
        <v>009ROLEMELEV</v>
      </c>
      <c r="G127" s="48" t="s">
        <v>338</v>
      </c>
      <c r="H127" s="48" t="s">
        <v>940</v>
      </c>
      <c r="I127" s="48" t="s">
        <v>2398</v>
      </c>
      <c r="J127" s="48" t="s">
        <v>2399</v>
      </c>
      <c r="K127" s="23" t="str">
        <f t="shared" si="6"/>
        <v>RODRIGUEZ LEAL MERLY LEYDIANA</v>
      </c>
      <c r="L127" s="48" t="s">
        <v>4809</v>
      </c>
      <c r="M127" s="103" t="s">
        <v>56</v>
      </c>
      <c r="N127" s="48" t="s">
        <v>42</v>
      </c>
      <c r="O127" s="48" t="s">
        <v>42</v>
      </c>
      <c r="P127" s="354">
        <v>2723991</v>
      </c>
      <c r="Q127" s="434">
        <v>36775</v>
      </c>
      <c r="R127" s="434" t="str">
        <f t="shared" si="7"/>
        <v>06</v>
      </c>
      <c r="S127" s="434" t="str">
        <f t="shared" si="8"/>
        <v>9</v>
      </c>
      <c r="T127" s="434" t="str">
        <f t="shared" si="9"/>
        <v>2000</v>
      </c>
      <c r="U127" s="23"/>
      <c r="V127" s="22" t="s">
        <v>47</v>
      </c>
      <c r="W127" s="23" t="s">
        <v>47</v>
      </c>
      <c r="X127" s="48" t="s">
        <v>2498</v>
      </c>
      <c r="Y127" s="23"/>
      <c r="Z127" s="59" t="s">
        <v>2505</v>
      </c>
      <c r="AA127" s="992">
        <v>45241</v>
      </c>
      <c r="AB127" s="440">
        <v>45262</v>
      </c>
      <c r="AC127" s="23">
        <v>4</v>
      </c>
      <c r="AD127" s="436">
        <v>4</v>
      </c>
      <c r="AE127" s="59" t="s">
        <v>6694</v>
      </c>
      <c r="AF127" s="59" t="s">
        <v>4936</v>
      </c>
      <c r="AG127" s="59" t="s">
        <v>6697</v>
      </c>
      <c r="AH127" s="437">
        <v>45297</v>
      </c>
      <c r="AI127" s="437">
        <v>45360</v>
      </c>
      <c r="AJ127" s="59">
        <v>10</v>
      </c>
      <c r="AK127" s="1642">
        <v>4</v>
      </c>
      <c r="AL127" s="1631">
        <v>8</v>
      </c>
      <c r="AM127" s="23"/>
      <c r="AN127" s="59" t="s">
        <v>6696</v>
      </c>
      <c r="AO127" s="1001" t="s">
        <v>1805</v>
      </c>
      <c r="AP127" s="48"/>
      <c r="AQ127" s="23"/>
      <c r="AR127" s="23"/>
      <c r="AS127" s="23"/>
      <c r="AT127" s="23"/>
      <c r="AU127" s="446"/>
      <c r="AV127" s="59"/>
      <c r="AW127" s="59" t="s">
        <v>5116</v>
      </c>
      <c r="AX127" s="48" t="s">
        <v>53</v>
      </c>
      <c r="AY127" s="438">
        <v>1</v>
      </c>
      <c r="AZ127" s="48" t="s">
        <v>1805</v>
      </c>
      <c r="BA127" s="439" t="s">
        <v>4925</v>
      </c>
      <c r="BB127" s="48"/>
    </row>
    <row r="128" spans="1:54" ht="21" customHeight="1">
      <c r="A128" s="1645">
        <v>196</v>
      </c>
      <c r="B128" s="23" t="s">
        <v>33</v>
      </c>
      <c r="C128" s="23" t="s">
        <v>32</v>
      </c>
      <c r="D128" s="48" t="s">
        <v>1777</v>
      </c>
      <c r="E128" s="53">
        <v>982909079</v>
      </c>
      <c r="F128" s="23" t="str">
        <f t="shared" si="5"/>
        <v>056ROHUMANIP</v>
      </c>
      <c r="G128" s="48" t="s">
        <v>338</v>
      </c>
      <c r="H128" s="48" t="s">
        <v>4914</v>
      </c>
      <c r="I128" s="48" t="s">
        <v>4915</v>
      </c>
      <c r="J128" s="48" t="s">
        <v>53</v>
      </c>
      <c r="K128" s="23" t="str">
        <f t="shared" si="6"/>
        <v>RODRIGUEZ HUIÑAPI MARILITH  NINGUNO</v>
      </c>
      <c r="L128" s="48" t="s">
        <v>4809</v>
      </c>
      <c r="M128" s="103" t="s">
        <v>1937</v>
      </c>
      <c r="N128" s="48" t="s">
        <v>1938</v>
      </c>
      <c r="O128" s="48" t="s">
        <v>2113</v>
      </c>
      <c r="P128" s="354">
        <v>61938397</v>
      </c>
      <c r="Q128" s="434">
        <v>38525</v>
      </c>
      <c r="R128" s="434" t="str">
        <f t="shared" si="7"/>
        <v>22</v>
      </c>
      <c r="S128" s="434" t="str">
        <f t="shared" si="8"/>
        <v>6</v>
      </c>
      <c r="T128" s="434" t="str">
        <f t="shared" si="9"/>
        <v>2005</v>
      </c>
      <c r="U128" s="23"/>
      <c r="V128" s="22" t="s">
        <v>47</v>
      </c>
      <c r="W128" s="23" t="s">
        <v>47</v>
      </c>
      <c r="X128" s="48" t="s">
        <v>2493</v>
      </c>
      <c r="Y128" s="23"/>
      <c r="Z128" s="59" t="s">
        <v>2499</v>
      </c>
      <c r="AA128" s="419">
        <v>45241</v>
      </c>
      <c r="AB128" s="440">
        <v>45262</v>
      </c>
      <c r="AC128" s="23">
        <v>4</v>
      </c>
      <c r="AD128" s="436">
        <v>4</v>
      </c>
      <c r="AE128" s="59" t="s">
        <v>6694</v>
      </c>
      <c r="AF128" s="59" t="s">
        <v>5151</v>
      </c>
      <c r="AG128" s="59" t="s">
        <v>6698</v>
      </c>
      <c r="AH128" s="437">
        <v>45297</v>
      </c>
      <c r="AI128" s="437">
        <v>45381</v>
      </c>
      <c r="AJ128" s="59">
        <v>13</v>
      </c>
      <c r="AK128" s="1642">
        <v>1</v>
      </c>
      <c r="AL128" s="1631">
        <v>1</v>
      </c>
      <c r="AM128" s="23"/>
      <c r="AN128" s="197" t="s">
        <v>6826</v>
      </c>
      <c r="AO128" s="1001" t="s">
        <v>47</v>
      </c>
      <c r="AP128" s="48">
        <v>1</v>
      </c>
      <c r="AQ128" s="23"/>
      <c r="AR128" s="23"/>
      <c r="AS128" s="23"/>
      <c r="AT128" s="23"/>
      <c r="AU128" s="446" t="s">
        <v>6701</v>
      </c>
      <c r="AV128" s="1641" t="s">
        <v>2507</v>
      </c>
      <c r="AW128" s="59" t="s">
        <v>5116</v>
      </c>
      <c r="AX128" s="48" t="s">
        <v>5117</v>
      </c>
      <c r="AY128" s="438">
        <v>1</v>
      </c>
      <c r="AZ128" s="48" t="s">
        <v>1808</v>
      </c>
      <c r="BA128" s="439" t="s">
        <v>4925</v>
      </c>
      <c r="BB128" s="48" t="s">
        <v>5091</v>
      </c>
    </row>
    <row r="129" spans="1:54" ht="21" hidden="1" customHeight="1">
      <c r="A129" s="1645">
        <v>197</v>
      </c>
      <c r="B129" s="23" t="s">
        <v>33</v>
      </c>
      <c r="C129" s="23" t="s">
        <v>32</v>
      </c>
      <c r="D129" s="48" t="s">
        <v>1777</v>
      </c>
      <c r="E129" s="53">
        <v>900233501</v>
      </c>
      <c r="F129" s="23" t="str">
        <f t="shared" si="5"/>
        <v>033ROLELLALV</v>
      </c>
      <c r="G129" s="48" t="s">
        <v>338</v>
      </c>
      <c r="H129" s="48" t="s">
        <v>940</v>
      </c>
      <c r="I129" s="48" t="s">
        <v>2401</v>
      </c>
      <c r="J129" s="48" t="s">
        <v>532</v>
      </c>
      <c r="K129" s="23" t="str">
        <f t="shared" si="6"/>
        <v>RODRIGUEZ LEAL LLISNEY ALEXANDRA</v>
      </c>
      <c r="L129" s="48" t="s">
        <v>4809</v>
      </c>
      <c r="M129" s="103" t="s">
        <v>56</v>
      </c>
      <c r="N129" s="48" t="s">
        <v>42</v>
      </c>
      <c r="O129" s="48" t="s">
        <v>42</v>
      </c>
      <c r="P129" s="359" t="s">
        <v>2402</v>
      </c>
      <c r="Q129" s="434">
        <v>37706</v>
      </c>
      <c r="R129" s="434" t="str">
        <f t="shared" si="7"/>
        <v>26</v>
      </c>
      <c r="S129" s="434" t="str">
        <f t="shared" si="8"/>
        <v>3</v>
      </c>
      <c r="T129" s="434" t="str">
        <f t="shared" si="9"/>
        <v>2003</v>
      </c>
      <c r="U129" s="23"/>
      <c r="V129" s="22" t="s">
        <v>47</v>
      </c>
      <c r="W129" s="23" t="s">
        <v>47</v>
      </c>
      <c r="X129" s="48" t="s">
        <v>2498</v>
      </c>
      <c r="Y129" s="23"/>
      <c r="Z129" s="59" t="s">
        <v>2499</v>
      </c>
      <c r="AA129" s="419">
        <v>45241</v>
      </c>
      <c r="AB129" s="440">
        <v>45262</v>
      </c>
      <c r="AC129" s="23">
        <v>4</v>
      </c>
      <c r="AD129" s="436">
        <v>4</v>
      </c>
      <c r="AE129" s="59" t="s">
        <v>6694</v>
      </c>
      <c r="AF129" s="998" t="s">
        <v>4940</v>
      </c>
      <c r="AG129" s="59" t="s">
        <v>6697</v>
      </c>
      <c r="AH129" s="437">
        <v>45297</v>
      </c>
      <c r="AI129" s="437">
        <v>45360</v>
      </c>
      <c r="AJ129" s="59">
        <v>10</v>
      </c>
      <c r="AK129" s="1642">
        <v>4</v>
      </c>
      <c r="AL129" s="1631">
        <v>8</v>
      </c>
      <c r="AM129" s="23"/>
      <c r="AN129" s="59" t="s">
        <v>6696</v>
      </c>
      <c r="AO129" s="1001" t="s">
        <v>47</v>
      </c>
      <c r="AP129" s="48">
        <v>1</v>
      </c>
      <c r="AQ129" s="23"/>
      <c r="AR129" s="23"/>
      <c r="AS129" s="23"/>
      <c r="AT129" s="23"/>
      <c r="AU129" s="446" t="s">
        <v>6701</v>
      </c>
      <c r="AV129" s="59"/>
      <c r="AW129" s="59" t="s">
        <v>5118</v>
      </c>
      <c r="AX129" s="48" t="s">
        <v>5117</v>
      </c>
      <c r="AY129" s="438">
        <v>1</v>
      </c>
      <c r="AZ129" s="48" t="s">
        <v>1808</v>
      </c>
      <c r="BA129" s="439" t="s">
        <v>4925</v>
      </c>
      <c r="BB129" s="48"/>
    </row>
    <row r="130" spans="1:54" ht="21" hidden="1" customHeight="1">
      <c r="A130" s="1645">
        <v>199</v>
      </c>
      <c r="B130" s="23" t="s">
        <v>33</v>
      </c>
      <c r="C130" s="23" t="s">
        <v>33</v>
      </c>
      <c r="D130" s="48" t="s">
        <v>496</v>
      </c>
      <c r="E130" s="53" t="s">
        <v>2406</v>
      </c>
      <c r="F130" s="23" t="str">
        <f t="shared" si="5"/>
        <v>024RORAMIDIV</v>
      </c>
      <c r="G130" s="48" t="s">
        <v>338</v>
      </c>
      <c r="H130" s="48" t="s">
        <v>218</v>
      </c>
      <c r="I130" s="48" t="s">
        <v>2407</v>
      </c>
      <c r="J130" s="48" t="s">
        <v>2408</v>
      </c>
      <c r="K130" s="23" t="str">
        <f t="shared" si="6"/>
        <v>RODRIGUEZ RAMOS MIYELIS DIXMAR</v>
      </c>
      <c r="L130" s="48" t="s">
        <v>4809</v>
      </c>
      <c r="M130" s="103" t="s">
        <v>56</v>
      </c>
      <c r="N130" s="32" t="s">
        <v>57</v>
      </c>
      <c r="O130" s="48" t="s">
        <v>1096</v>
      </c>
      <c r="P130" s="354">
        <v>29588673</v>
      </c>
      <c r="Q130" s="434">
        <v>37370</v>
      </c>
      <c r="R130" s="434" t="str">
        <f t="shared" si="7"/>
        <v>24</v>
      </c>
      <c r="S130" s="434" t="str">
        <f t="shared" si="8"/>
        <v>4</v>
      </c>
      <c r="T130" s="434" t="str">
        <f t="shared" si="9"/>
        <v>2002</v>
      </c>
      <c r="U130" s="23"/>
      <c r="V130" s="22" t="s">
        <v>47</v>
      </c>
      <c r="W130" s="23" t="s">
        <v>47</v>
      </c>
      <c r="X130" s="48" t="s">
        <v>2493</v>
      </c>
      <c r="Y130" s="23"/>
      <c r="Z130" s="59" t="s">
        <v>2499</v>
      </c>
      <c r="AA130" s="419">
        <v>45241</v>
      </c>
      <c r="AB130" s="440">
        <v>45262</v>
      </c>
      <c r="AC130" s="23">
        <v>4</v>
      </c>
      <c r="AD130" s="436">
        <v>4</v>
      </c>
      <c r="AE130" s="59" t="s">
        <v>6694</v>
      </c>
      <c r="AF130" s="998" t="s">
        <v>4940</v>
      </c>
      <c r="AG130" s="59" t="s">
        <v>6697</v>
      </c>
      <c r="AH130" s="437">
        <v>45297</v>
      </c>
      <c r="AI130" s="437">
        <v>45360</v>
      </c>
      <c r="AJ130" s="59">
        <v>10</v>
      </c>
      <c r="AK130" s="1642">
        <v>4</v>
      </c>
      <c r="AL130" s="1631">
        <v>8</v>
      </c>
      <c r="AM130" s="23"/>
      <c r="AN130" s="59" t="s">
        <v>6696</v>
      </c>
      <c r="AO130" s="1001" t="s">
        <v>1805</v>
      </c>
      <c r="AP130" s="48"/>
      <c r="AQ130" s="23"/>
      <c r="AR130" s="23"/>
      <c r="AS130" s="23"/>
      <c r="AT130" s="23"/>
      <c r="AU130" s="446"/>
      <c r="AV130" s="59"/>
      <c r="AW130" s="59" t="s">
        <v>5123</v>
      </c>
      <c r="AX130" s="48" t="s">
        <v>53</v>
      </c>
      <c r="AY130" s="438">
        <v>1</v>
      </c>
      <c r="AZ130" s="48" t="s">
        <v>1805</v>
      </c>
      <c r="BA130" s="439" t="s">
        <v>4925</v>
      </c>
      <c r="BB130" s="48"/>
    </row>
    <row r="131" spans="1:54" ht="21" hidden="1" customHeight="1">
      <c r="A131" s="1645">
        <v>200</v>
      </c>
      <c r="B131" s="23" t="s">
        <v>33</v>
      </c>
      <c r="C131" s="23" t="s">
        <v>32</v>
      </c>
      <c r="D131" s="48" t="s">
        <v>132</v>
      </c>
      <c r="E131" s="53">
        <v>971068776</v>
      </c>
      <c r="F131" s="23" t="str">
        <f t="shared" ref="F131:F194" si="10">CONCATENATE(MID(T131,3,2),MID(S131,1,2),MID(G131,1,2),MID(H131,1,2),MID(I131,1,2), MID(J131,1,2),MID(M131,1,1))</f>
        <v>024ROVEFRANV</v>
      </c>
      <c r="G131" s="48" t="s">
        <v>338</v>
      </c>
      <c r="H131" s="48" t="s">
        <v>1216</v>
      </c>
      <c r="I131" s="48" t="s">
        <v>2045</v>
      </c>
      <c r="J131" s="48" t="s">
        <v>2046</v>
      </c>
      <c r="K131" s="23" t="str">
        <f t="shared" ref="K131:K194" si="11">G131&amp;" "&amp;H131&amp;" "&amp;I131&amp;" "&amp;J131</f>
        <v>RODRIGUEZ VELASQUEZ FRANCELY ANDARIS</v>
      </c>
      <c r="L131" s="48" t="s">
        <v>4809</v>
      </c>
      <c r="M131" s="103" t="s">
        <v>56</v>
      </c>
      <c r="N131" s="48" t="s">
        <v>42</v>
      </c>
      <c r="O131" s="48" t="s">
        <v>42</v>
      </c>
      <c r="P131" s="452" t="s">
        <v>2047</v>
      </c>
      <c r="Q131" s="434">
        <v>37370</v>
      </c>
      <c r="R131" s="434" t="str">
        <f t="shared" ref="R131:R194" si="12">TEXT(Q131,"DD")</f>
        <v>24</v>
      </c>
      <c r="S131" s="434" t="str">
        <f t="shared" ref="S131:S194" si="13">TEXT(Q131,"M")</f>
        <v>4</v>
      </c>
      <c r="T131" s="434" t="str">
        <f t="shared" ref="T131:T194" si="14">TEXT(Q131,"YYYY")</f>
        <v>2002</v>
      </c>
      <c r="U131" s="23"/>
      <c r="V131" s="22" t="s">
        <v>47</v>
      </c>
      <c r="W131" s="23" t="s">
        <v>47</v>
      </c>
      <c r="X131" s="48" t="s">
        <v>2493</v>
      </c>
      <c r="Y131" s="23"/>
      <c r="Z131" s="59" t="s">
        <v>2501</v>
      </c>
      <c r="AA131" s="419">
        <v>45241</v>
      </c>
      <c r="AB131" s="440">
        <v>45262</v>
      </c>
      <c r="AC131" s="23">
        <v>4</v>
      </c>
      <c r="AD131" s="436">
        <v>4</v>
      </c>
      <c r="AE131" s="59" t="s">
        <v>6694</v>
      </c>
      <c r="AF131" s="1639" t="s">
        <v>5148</v>
      </c>
      <c r="AG131" s="59" t="s">
        <v>6698</v>
      </c>
      <c r="AH131" s="437">
        <v>45297</v>
      </c>
      <c r="AI131" s="437">
        <v>45360</v>
      </c>
      <c r="AJ131" s="59">
        <v>10</v>
      </c>
      <c r="AK131" s="1642">
        <v>4</v>
      </c>
      <c r="AL131" s="1631">
        <v>8</v>
      </c>
      <c r="AM131" s="23"/>
      <c r="AN131" s="59" t="s">
        <v>6696</v>
      </c>
      <c r="AO131" s="1001" t="s">
        <v>47</v>
      </c>
      <c r="AP131" s="48">
        <v>1</v>
      </c>
      <c r="AQ131" s="23"/>
      <c r="AR131" s="23"/>
      <c r="AS131" s="23"/>
      <c r="AT131" s="23"/>
      <c r="AU131" s="446" t="s">
        <v>6701</v>
      </c>
      <c r="AV131" s="59"/>
      <c r="AW131" s="59" t="s">
        <v>5116</v>
      </c>
      <c r="AX131" s="48" t="s">
        <v>53</v>
      </c>
      <c r="AY131" s="438">
        <v>1</v>
      </c>
      <c r="AZ131" s="48" t="s">
        <v>1805</v>
      </c>
      <c r="BA131" s="439" t="s">
        <v>4924</v>
      </c>
      <c r="BB131" s="59" t="s">
        <v>5022</v>
      </c>
    </row>
    <row r="132" spans="1:54" ht="21" hidden="1" customHeight="1">
      <c r="A132" s="1645">
        <v>202</v>
      </c>
      <c r="B132" s="23" t="s">
        <v>33</v>
      </c>
      <c r="C132" s="23" t="s">
        <v>32</v>
      </c>
      <c r="D132" s="48" t="s">
        <v>34</v>
      </c>
      <c r="E132" s="53" t="s">
        <v>2413</v>
      </c>
      <c r="F132" s="23" t="str">
        <f t="shared" si="10"/>
        <v>007ROHIARDEV</v>
      </c>
      <c r="G132" s="48" t="s">
        <v>2040</v>
      </c>
      <c r="H132" s="48" t="s">
        <v>881</v>
      </c>
      <c r="I132" s="48" t="s">
        <v>1476</v>
      </c>
      <c r="J132" s="48" t="s">
        <v>690</v>
      </c>
      <c r="K132" s="23" t="str">
        <f t="shared" si="11"/>
        <v>ROJO HIDALGO ARIANNA DE JESUS</v>
      </c>
      <c r="L132" s="48" t="s">
        <v>4809</v>
      </c>
      <c r="M132" s="103" t="s">
        <v>56</v>
      </c>
      <c r="N132" s="32" t="s">
        <v>111</v>
      </c>
      <c r="O132" s="48" t="s">
        <v>142</v>
      </c>
      <c r="P132" s="359" t="s">
        <v>2414</v>
      </c>
      <c r="Q132" s="434">
        <v>36713</v>
      </c>
      <c r="R132" s="434" t="str">
        <f t="shared" si="12"/>
        <v>06</v>
      </c>
      <c r="S132" s="434" t="str">
        <f t="shared" si="13"/>
        <v>7</v>
      </c>
      <c r="T132" s="434" t="str">
        <f t="shared" si="14"/>
        <v>2000</v>
      </c>
      <c r="U132" s="23"/>
      <c r="V132" s="22" t="s">
        <v>47</v>
      </c>
      <c r="W132" s="23" t="s">
        <v>47</v>
      </c>
      <c r="X132" s="48" t="s">
        <v>2498</v>
      </c>
      <c r="Y132" s="23"/>
      <c r="Z132" s="59" t="s">
        <v>2503</v>
      </c>
      <c r="AA132" s="419">
        <v>45241</v>
      </c>
      <c r="AB132" s="440">
        <v>45262</v>
      </c>
      <c r="AC132" s="23">
        <v>4</v>
      </c>
      <c r="AD132" s="436">
        <v>4</v>
      </c>
      <c r="AE132" s="59" t="s">
        <v>6694</v>
      </c>
      <c r="AF132" s="1633" t="s">
        <v>5152</v>
      </c>
      <c r="AG132" s="59" t="s">
        <v>6700</v>
      </c>
      <c r="AH132" s="437">
        <v>45297</v>
      </c>
      <c r="AI132" s="437">
        <v>45360</v>
      </c>
      <c r="AJ132" s="59">
        <v>10</v>
      </c>
      <c r="AK132" s="1642">
        <v>4</v>
      </c>
      <c r="AL132" s="1631">
        <v>5</v>
      </c>
      <c r="AM132" s="23"/>
      <c r="AN132" s="59" t="s">
        <v>6696</v>
      </c>
      <c r="AO132" s="1001" t="s">
        <v>47</v>
      </c>
      <c r="AP132" s="48">
        <v>1</v>
      </c>
      <c r="AQ132" s="23"/>
      <c r="AR132" s="23"/>
      <c r="AS132" s="23"/>
      <c r="AT132" s="23"/>
      <c r="AU132" s="446" t="s">
        <v>6701</v>
      </c>
      <c r="AV132" s="1636"/>
      <c r="AW132" s="48" t="s">
        <v>5116</v>
      </c>
      <c r="AX132" s="48" t="s">
        <v>5131</v>
      </c>
      <c r="AY132" s="438">
        <v>3</v>
      </c>
      <c r="AZ132" s="48" t="s">
        <v>1808</v>
      </c>
      <c r="BA132" s="439" t="s">
        <v>4928</v>
      </c>
      <c r="BB132" s="48"/>
    </row>
    <row r="133" spans="1:54" ht="21" hidden="1" customHeight="1">
      <c r="A133" s="1645">
        <v>205</v>
      </c>
      <c r="B133" s="23" t="s">
        <v>5146</v>
      </c>
      <c r="C133" s="23" t="s">
        <v>126</v>
      </c>
      <c r="D133" s="48" t="s">
        <v>1286</v>
      </c>
      <c r="E133" s="57">
        <v>979889879</v>
      </c>
      <c r="F133" s="23" t="str">
        <f t="shared" si="10"/>
        <v>996SAGIMANAV</v>
      </c>
      <c r="G133" s="57" t="s">
        <v>2419</v>
      </c>
      <c r="H133" s="57" t="s">
        <v>724</v>
      </c>
      <c r="I133" s="57" t="s">
        <v>185</v>
      </c>
      <c r="J133" s="57" t="s">
        <v>1260</v>
      </c>
      <c r="K133" s="23" t="str">
        <f t="shared" si="11"/>
        <v>SAFFON GIL MARIA NATHALY</v>
      </c>
      <c r="L133" s="48" t="s">
        <v>4809</v>
      </c>
      <c r="M133" s="103" t="s">
        <v>56</v>
      </c>
      <c r="N133" s="48" t="s">
        <v>42</v>
      </c>
      <c r="O133" s="48" t="s">
        <v>42</v>
      </c>
      <c r="P133" s="360">
        <v>1887968</v>
      </c>
      <c r="Q133" s="441">
        <v>36333</v>
      </c>
      <c r="R133" s="434" t="str">
        <f t="shared" si="12"/>
        <v>22</v>
      </c>
      <c r="S133" s="434" t="str">
        <f t="shared" si="13"/>
        <v>6</v>
      </c>
      <c r="T133" s="434" t="str">
        <f t="shared" si="14"/>
        <v>1999</v>
      </c>
      <c r="U133" s="23"/>
      <c r="V133" s="22" t="s">
        <v>47</v>
      </c>
      <c r="W133" s="23" t="s">
        <v>47</v>
      </c>
      <c r="X133" s="57" t="s">
        <v>2498</v>
      </c>
      <c r="Y133" s="23"/>
      <c r="Z133" s="59" t="s">
        <v>2505</v>
      </c>
      <c r="AA133" s="992">
        <v>45241</v>
      </c>
      <c r="AB133" s="440">
        <v>45262</v>
      </c>
      <c r="AC133" s="23">
        <v>4</v>
      </c>
      <c r="AD133" s="436">
        <v>4</v>
      </c>
      <c r="AE133" s="59" t="s">
        <v>6694</v>
      </c>
      <c r="AF133" s="59" t="s">
        <v>4936</v>
      </c>
      <c r="AG133" s="59" t="s">
        <v>6697</v>
      </c>
      <c r="AH133" s="437">
        <v>45297</v>
      </c>
      <c r="AI133" s="437">
        <v>45360</v>
      </c>
      <c r="AJ133" s="59">
        <v>10</v>
      </c>
      <c r="AK133" s="1642">
        <v>4</v>
      </c>
      <c r="AL133" s="1631">
        <v>8</v>
      </c>
      <c r="AM133" s="23"/>
      <c r="AN133" s="59" t="s">
        <v>6696</v>
      </c>
      <c r="AO133" s="1001" t="s">
        <v>1805</v>
      </c>
      <c r="AP133" s="48"/>
      <c r="AQ133" s="23"/>
      <c r="AR133" s="23"/>
      <c r="AS133" s="23"/>
      <c r="AT133" s="23"/>
      <c r="AU133" s="446"/>
      <c r="AV133" s="59"/>
      <c r="AW133" s="57" t="s">
        <v>5116</v>
      </c>
      <c r="AX133" s="57" t="s">
        <v>53</v>
      </c>
      <c r="AY133" s="442">
        <v>0</v>
      </c>
      <c r="AZ133" s="57" t="s">
        <v>1805</v>
      </c>
      <c r="BA133" s="59" t="s">
        <v>4924</v>
      </c>
      <c r="BB133" s="48"/>
    </row>
    <row r="134" spans="1:54" ht="21" hidden="1" customHeight="1">
      <c r="A134" s="1645">
        <v>206</v>
      </c>
      <c r="B134" s="23" t="s">
        <v>33</v>
      </c>
      <c r="C134" s="23" t="s">
        <v>33</v>
      </c>
      <c r="D134" s="48" t="s">
        <v>496</v>
      </c>
      <c r="E134" s="53">
        <v>907425292</v>
      </c>
      <c r="F134" s="23" t="str">
        <f t="shared" si="10"/>
        <v>015SAGAGRLUV</v>
      </c>
      <c r="G134" s="48" t="s">
        <v>846</v>
      </c>
      <c r="H134" s="48" t="s">
        <v>1820</v>
      </c>
      <c r="I134" s="48" t="s">
        <v>2420</v>
      </c>
      <c r="J134" s="48" t="s">
        <v>2421</v>
      </c>
      <c r="K134" s="23" t="str">
        <f t="shared" si="11"/>
        <v>SALAZAR GARCÍA GREYNELLY LUCIA</v>
      </c>
      <c r="L134" s="48" t="s">
        <v>4809</v>
      </c>
      <c r="M134" s="103" t="s">
        <v>56</v>
      </c>
      <c r="N134" s="48" t="s">
        <v>42</v>
      </c>
      <c r="O134" s="48" t="s">
        <v>42</v>
      </c>
      <c r="P134" s="359" t="s">
        <v>2422</v>
      </c>
      <c r="Q134" s="434">
        <v>37017</v>
      </c>
      <c r="R134" s="434" t="str">
        <f t="shared" si="12"/>
        <v>06</v>
      </c>
      <c r="S134" s="434" t="str">
        <f t="shared" si="13"/>
        <v>5</v>
      </c>
      <c r="T134" s="434" t="str">
        <f t="shared" si="14"/>
        <v>2001</v>
      </c>
      <c r="U134" s="23"/>
      <c r="V134" s="22" t="s">
        <v>47</v>
      </c>
      <c r="W134" s="23" t="s">
        <v>47</v>
      </c>
      <c r="X134" s="48" t="s">
        <v>2498</v>
      </c>
      <c r="Y134" s="23"/>
      <c r="Z134" s="59" t="s">
        <v>2494</v>
      </c>
      <c r="AA134" s="992">
        <v>45241</v>
      </c>
      <c r="AB134" s="440">
        <v>45262</v>
      </c>
      <c r="AC134" s="23">
        <v>4</v>
      </c>
      <c r="AD134" s="436">
        <v>4</v>
      </c>
      <c r="AE134" s="59" t="s">
        <v>6694</v>
      </c>
      <c r="AF134" s="998" t="s">
        <v>4940</v>
      </c>
      <c r="AG134" s="59" t="s">
        <v>6697</v>
      </c>
      <c r="AH134" s="437">
        <v>45297</v>
      </c>
      <c r="AI134" s="437">
        <v>45360</v>
      </c>
      <c r="AJ134" s="59">
        <v>10</v>
      </c>
      <c r="AK134" s="1642">
        <v>4</v>
      </c>
      <c r="AL134" s="1631">
        <v>8</v>
      </c>
      <c r="AM134" s="23"/>
      <c r="AN134" s="59" t="s">
        <v>6696</v>
      </c>
      <c r="AO134" s="1001" t="s">
        <v>1805</v>
      </c>
      <c r="AP134" s="48"/>
      <c r="AQ134" s="23"/>
      <c r="AR134" s="23"/>
      <c r="AS134" s="23"/>
      <c r="AT134" s="23"/>
      <c r="AU134" s="446"/>
      <c r="AV134" s="59"/>
      <c r="AW134" s="59" t="s">
        <v>5116</v>
      </c>
      <c r="AX134" s="48" t="s">
        <v>53</v>
      </c>
      <c r="AY134" s="438">
        <v>0</v>
      </c>
      <c r="AZ134" s="48" t="s">
        <v>1805</v>
      </c>
      <c r="BA134" s="439" t="s">
        <v>4925</v>
      </c>
      <c r="BB134" s="59" t="s">
        <v>5027</v>
      </c>
    </row>
    <row r="135" spans="1:54" ht="21" hidden="1" customHeight="1">
      <c r="A135" s="1645">
        <v>208</v>
      </c>
      <c r="B135" s="23" t="s">
        <v>33</v>
      </c>
      <c r="C135" s="23" t="s">
        <v>32</v>
      </c>
      <c r="D135" s="48" t="s">
        <v>2128</v>
      </c>
      <c r="E135" s="53" t="s">
        <v>1892</v>
      </c>
      <c r="F135" s="23" t="str">
        <f t="shared" si="10"/>
        <v>055SASIELDAV</v>
      </c>
      <c r="G135" s="48" t="s">
        <v>1349</v>
      </c>
      <c r="H135" s="48" t="s">
        <v>1572</v>
      </c>
      <c r="I135" s="48" t="s">
        <v>1893</v>
      </c>
      <c r="J135" s="48" t="s">
        <v>246</v>
      </c>
      <c r="K135" s="23" t="str">
        <f t="shared" si="11"/>
        <v>SANCHEZ SIERRA ELIMAR DANIELA</v>
      </c>
      <c r="L135" s="48" t="s">
        <v>4809</v>
      </c>
      <c r="M135" s="103" t="s">
        <v>56</v>
      </c>
      <c r="N135" s="32" t="s">
        <v>57</v>
      </c>
      <c r="O135" s="48" t="s">
        <v>1096</v>
      </c>
      <c r="P135" s="354">
        <v>31192224</v>
      </c>
      <c r="Q135" s="434">
        <v>38489</v>
      </c>
      <c r="R135" s="434" t="str">
        <f t="shared" si="12"/>
        <v>17</v>
      </c>
      <c r="S135" s="434" t="str">
        <f t="shared" si="13"/>
        <v>5</v>
      </c>
      <c r="T135" s="434" t="str">
        <f t="shared" si="14"/>
        <v>2005</v>
      </c>
      <c r="U135" s="23"/>
      <c r="V135" s="22" t="s">
        <v>47</v>
      </c>
      <c r="W135" s="23" t="s">
        <v>47</v>
      </c>
      <c r="X135" s="48" t="s">
        <v>2493</v>
      </c>
      <c r="Y135" s="23"/>
      <c r="Z135" s="59" t="s">
        <v>2499</v>
      </c>
      <c r="AA135" s="419">
        <v>45241</v>
      </c>
      <c r="AB135" s="440">
        <v>45262</v>
      </c>
      <c r="AC135" s="23">
        <v>4</v>
      </c>
      <c r="AD135" s="436">
        <v>4</v>
      </c>
      <c r="AE135" s="59" t="s">
        <v>6694</v>
      </c>
      <c r="AF135" s="59" t="s">
        <v>5147</v>
      </c>
      <c r="AG135" s="59" t="s">
        <v>6698</v>
      </c>
      <c r="AH135" s="437">
        <v>45297</v>
      </c>
      <c r="AI135" s="437">
        <v>45381</v>
      </c>
      <c r="AJ135" s="59">
        <v>13</v>
      </c>
      <c r="AK135" s="1642">
        <v>4</v>
      </c>
      <c r="AL135" s="1631">
        <v>8</v>
      </c>
      <c r="AM135" s="23"/>
      <c r="AN135" s="59" t="s">
        <v>6696</v>
      </c>
      <c r="AO135" s="1001" t="s">
        <v>47</v>
      </c>
      <c r="AP135" s="48">
        <v>1</v>
      </c>
      <c r="AQ135" s="23"/>
      <c r="AR135" s="23"/>
      <c r="AS135" s="23"/>
      <c r="AT135" s="23"/>
      <c r="AU135" s="446" t="s">
        <v>6701</v>
      </c>
      <c r="AV135" s="59"/>
      <c r="AW135" s="59" t="s">
        <v>5126</v>
      </c>
      <c r="AX135" s="48" t="s">
        <v>5124</v>
      </c>
      <c r="AY135" s="438">
        <v>1</v>
      </c>
      <c r="AZ135" s="48" t="s">
        <v>1808</v>
      </c>
      <c r="BA135" s="439" t="s">
        <v>4925</v>
      </c>
      <c r="BB135" s="48"/>
    </row>
    <row r="136" spans="1:54" ht="21" hidden="1" customHeight="1">
      <c r="A136" s="1645">
        <v>209</v>
      </c>
      <c r="B136" s="23" t="s">
        <v>33</v>
      </c>
      <c r="C136" s="23" t="s">
        <v>32</v>
      </c>
      <c r="D136" s="48" t="s">
        <v>68</v>
      </c>
      <c r="E136" s="53" t="s">
        <v>2426</v>
      </c>
      <c r="F136" s="23" t="str">
        <f t="shared" si="10"/>
        <v>025SICHGIDEV</v>
      </c>
      <c r="G136" s="48" t="s">
        <v>996</v>
      </c>
      <c r="H136" s="48" t="s">
        <v>456</v>
      </c>
      <c r="I136" s="48" t="s">
        <v>2427</v>
      </c>
      <c r="J136" s="48" t="s">
        <v>2428</v>
      </c>
      <c r="K136" s="23" t="str">
        <f t="shared" si="11"/>
        <v>SILVA CHIRINOS GINETH DEL VALLLE</v>
      </c>
      <c r="L136" s="48" t="s">
        <v>4809</v>
      </c>
      <c r="M136" s="103" t="s">
        <v>56</v>
      </c>
      <c r="N136" s="48" t="s">
        <v>42</v>
      </c>
      <c r="O136" s="48" t="s">
        <v>42</v>
      </c>
      <c r="P136" s="359" t="s">
        <v>2429</v>
      </c>
      <c r="Q136" s="434">
        <v>37400</v>
      </c>
      <c r="R136" s="434" t="str">
        <f t="shared" si="12"/>
        <v>24</v>
      </c>
      <c r="S136" s="434" t="str">
        <f t="shared" si="13"/>
        <v>5</v>
      </c>
      <c r="T136" s="434" t="str">
        <f t="shared" si="14"/>
        <v>2002</v>
      </c>
      <c r="U136" s="23"/>
      <c r="V136" s="22" t="s">
        <v>47</v>
      </c>
      <c r="W136" s="23" t="s">
        <v>47</v>
      </c>
      <c r="X136" s="48" t="s">
        <v>1803</v>
      </c>
      <c r="Y136" s="23"/>
      <c r="Z136" s="59" t="s">
        <v>2494</v>
      </c>
      <c r="AA136" s="992">
        <v>45241</v>
      </c>
      <c r="AB136" s="440">
        <v>45262</v>
      </c>
      <c r="AC136" s="23">
        <v>4</v>
      </c>
      <c r="AD136" s="436">
        <v>4</v>
      </c>
      <c r="AE136" s="59" t="s">
        <v>6694</v>
      </c>
      <c r="AF136" s="998" t="s">
        <v>4940</v>
      </c>
      <c r="AG136" s="59" t="s">
        <v>6697</v>
      </c>
      <c r="AH136" s="437">
        <v>45297</v>
      </c>
      <c r="AI136" s="437">
        <v>45360</v>
      </c>
      <c r="AJ136" s="59">
        <v>10</v>
      </c>
      <c r="AK136" s="1642">
        <v>3</v>
      </c>
      <c r="AL136" s="1631">
        <v>7</v>
      </c>
      <c r="AM136" s="23"/>
      <c r="AN136" s="59" t="s">
        <v>6696</v>
      </c>
      <c r="AO136" s="1001" t="s">
        <v>47</v>
      </c>
      <c r="AP136" s="48">
        <v>1</v>
      </c>
      <c r="AQ136" s="23"/>
      <c r="AR136" s="23"/>
      <c r="AS136" s="23"/>
      <c r="AT136" s="23"/>
      <c r="AU136" s="446" t="s">
        <v>6701</v>
      </c>
      <c r="AV136" s="59"/>
      <c r="AW136" s="59" t="s">
        <v>5118</v>
      </c>
      <c r="AX136" s="48" t="s">
        <v>53</v>
      </c>
      <c r="AY136" s="438">
        <v>1</v>
      </c>
      <c r="AZ136" s="48" t="s">
        <v>1808</v>
      </c>
      <c r="BA136" s="439" t="s">
        <v>4925</v>
      </c>
      <c r="BB136" s="48" t="s">
        <v>5100</v>
      </c>
    </row>
    <row r="137" spans="1:54" ht="21" hidden="1" customHeight="1">
      <c r="A137" s="1645">
        <v>210</v>
      </c>
      <c r="B137" s="23" t="s">
        <v>33</v>
      </c>
      <c r="C137" s="23" t="s">
        <v>33</v>
      </c>
      <c r="D137" s="48" t="s">
        <v>496</v>
      </c>
      <c r="E137" s="53">
        <v>941202706</v>
      </c>
      <c r="F137" s="23" t="str">
        <f t="shared" si="10"/>
        <v>021SOURNAMAP</v>
      </c>
      <c r="G137" s="48" t="s">
        <v>2430</v>
      </c>
      <c r="H137" s="48" t="s">
        <v>2292</v>
      </c>
      <c r="I137" s="48" t="s">
        <v>1962</v>
      </c>
      <c r="J137" s="48" t="s">
        <v>2431</v>
      </c>
      <c r="K137" s="23" t="str">
        <f t="shared" si="11"/>
        <v>SOLIS URRUTIA NAYELI MAYTEE</v>
      </c>
      <c r="L137" s="48" t="s">
        <v>4809</v>
      </c>
      <c r="M137" s="103" t="s">
        <v>1937</v>
      </c>
      <c r="N137" s="48" t="s">
        <v>1938</v>
      </c>
      <c r="O137" s="48" t="s">
        <v>2113</v>
      </c>
      <c r="P137" s="354">
        <v>76766652</v>
      </c>
      <c r="Q137" s="434">
        <v>37280</v>
      </c>
      <c r="R137" s="434" t="str">
        <f t="shared" si="12"/>
        <v>24</v>
      </c>
      <c r="S137" s="434" t="str">
        <f t="shared" si="13"/>
        <v>1</v>
      </c>
      <c r="T137" s="434" t="str">
        <f t="shared" si="14"/>
        <v>2002</v>
      </c>
      <c r="U137" s="23"/>
      <c r="V137" s="22" t="s">
        <v>47</v>
      </c>
      <c r="W137" s="23" t="s">
        <v>47</v>
      </c>
      <c r="X137" s="48" t="s">
        <v>2498</v>
      </c>
      <c r="Y137" s="23"/>
      <c r="Z137" s="59" t="s">
        <v>2499</v>
      </c>
      <c r="AA137" s="419">
        <v>45241</v>
      </c>
      <c r="AB137" s="440">
        <v>45262</v>
      </c>
      <c r="AC137" s="23">
        <v>4</v>
      </c>
      <c r="AD137" s="436">
        <v>3</v>
      </c>
      <c r="AE137" s="59" t="s">
        <v>6694</v>
      </c>
      <c r="AF137" s="59" t="s">
        <v>5147</v>
      </c>
      <c r="AG137" s="59" t="s">
        <v>6698</v>
      </c>
      <c r="AH137" s="437">
        <v>45297</v>
      </c>
      <c r="AI137" s="437">
        <v>45381</v>
      </c>
      <c r="AJ137" s="59">
        <v>13</v>
      </c>
      <c r="AK137" s="1642">
        <v>3</v>
      </c>
      <c r="AL137" s="1631">
        <v>6</v>
      </c>
      <c r="AM137" s="23"/>
      <c r="AN137" s="59" t="s">
        <v>6696</v>
      </c>
      <c r="AO137" s="1001" t="s">
        <v>47</v>
      </c>
      <c r="AP137" s="48">
        <v>1</v>
      </c>
      <c r="AQ137" s="23"/>
      <c r="AR137" s="23"/>
      <c r="AS137" s="23"/>
      <c r="AT137" s="23"/>
      <c r="AU137" s="446" t="s">
        <v>6701</v>
      </c>
      <c r="AV137" s="59"/>
      <c r="AW137" s="59" t="s">
        <v>5118</v>
      </c>
      <c r="AX137" s="48" t="s">
        <v>5117</v>
      </c>
      <c r="AY137" s="438">
        <v>1</v>
      </c>
      <c r="AZ137" s="48" t="s">
        <v>1808</v>
      </c>
      <c r="BA137" s="439" t="s">
        <v>4924</v>
      </c>
      <c r="BB137" s="57" t="s">
        <v>5101</v>
      </c>
    </row>
    <row r="138" spans="1:54" ht="21" hidden="1" customHeight="1">
      <c r="A138" s="1645">
        <v>211</v>
      </c>
      <c r="B138" s="23" t="s">
        <v>33</v>
      </c>
      <c r="C138" s="23" t="s">
        <v>32</v>
      </c>
      <c r="D138" s="48" t="s">
        <v>2128</v>
      </c>
      <c r="E138" s="53" t="s">
        <v>2432</v>
      </c>
      <c r="F138" s="23" t="str">
        <f t="shared" si="10"/>
        <v>052SUGOELALV</v>
      </c>
      <c r="G138" s="48" t="s">
        <v>1246</v>
      </c>
      <c r="H138" s="48" t="s">
        <v>234</v>
      </c>
      <c r="I138" s="48" t="s">
        <v>2433</v>
      </c>
      <c r="J138" s="48" t="s">
        <v>1760</v>
      </c>
      <c r="K138" s="23" t="str">
        <f t="shared" si="11"/>
        <v>SUBERO GONZALEZ ELISAÚL  ALBERTO</v>
      </c>
      <c r="L138" s="59" t="s">
        <v>4808</v>
      </c>
      <c r="M138" s="103" t="s">
        <v>56</v>
      </c>
      <c r="N138" s="48" t="s">
        <v>42</v>
      </c>
      <c r="O138" s="48" t="s">
        <v>42</v>
      </c>
      <c r="P138" s="359" t="s">
        <v>2434</v>
      </c>
      <c r="Q138" s="434">
        <v>38389</v>
      </c>
      <c r="R138" s="434" t="str">
        <f t="shared" si="12"/>
        <v>06</v>
      </c>
      <c r="S138" s="434" t="str">
        <f t="shared" si="13"/>
        <v>2</v>
      </c>
      <c r="T138" s="434" t="str">
        <f t="shared" si="14"/>
        <v>2005</v>
      </c>
      <c r="U138" s="23"/>
      <c r="V138" s="22" t="s">
        <v>47</v>
      </c>
      <c r="W138" s="23" t="s">
        <v>47</v>
      </c>
      <c r="X138" s="48" t="s">
        <v>2493</v>
      </c>
      <c r="Y138" s="23"/>
      <c r="Z138" s="59" t="s">
        <v>2499</v>
      </c>
      <c r="AA138" s="419">
        <v>45241</v>
      </c>
      <c r="AB138" s="440">
        <v>45262</v>
      </c>
      <c r="AC138" s="23">
        <v>4</v>
      </c>
      <c r="AD138" s="436">
        <v>4</v>
      </c>
      <c r="AE138" s="59" t="s">
        <v>6694</v>
      </c>
      <c r="AF138" s="59" t="s">
        <v>4935</v>
      </c>
      <c r="AG138" s="59" t="s">
        <v>6699</v>
      </c>
      <c r="AH138" s="437">
        <v>45297</v>
      </c>
      <c r="AI138" s="437">
        <v>45360</v>
      </c>
      <c r="AJ138" s="59">
        <v>13</v>
      </c>
      <c r="AK138" s="1642">
        <v>4</v>
      </c>
      <c r="AL138" s="23">
        <v>8</v>
      </c>
      <c r="AM138" s="23"/>
      <c r="AN138" s="18" t="s">
        <v>6696</v>
      </c>
      <c r="AO138" s="1001" t="s">
        <v>1805</v>
      </c>
      <c r="AP138" s="48"/>
      <c r="AQ138" s="23"/>
      <c r="AR138" s="23"/>
      <c r="AS138" s="23"/>
      <c r="AT138" s="23"/>
      <c r="AU138" s="446"/>
      <c r="AV138" s="421"/>
      <c r="AW138" s="59" t="s">
        <v>5116</v>
      </c>
      <c r="AX138" s="48" t="s">
        <v>53</v>
      </c>
      <c r="AY138" s="438">
        <v>1</v>
      </c>
      <c r="AZ138" s="48" t="s">
        <v>1805</v>
      </c>
      <c r="BA138" s="439" t="s">
        <v>4927</v>
      </c>
      <c r="BB138" s="48" t="s">
        <v>5102</v>
      </c>
    </row>
    <row r="139" spans="1:54" ht="21" hidden="1" customHeight="1">
      <c r="A139" s="1645">
        <v>214</v>
      </c>
      <c r="B139" s="23" t="s">
        <v>5146</v>
      </c>
      <c r="C139" s="23" t="s">
        <v>126</v>
      </c>
      <c r="D139" s="48" t="s">
        <v>126</v>
      </c>
      <c r="E139" s="57">
        <v>952018554</v>
      </c>
      <c r="F139" s="23" t="str">
        <f t="shared" si="10"/>
        <v>005TOMACADAO</v>
      </c>
      <c r="G139" s="57" t="s">
        <v>102</v>
      </c>
      <c r="H139" s="57" t="s">
        <v>2001</v>
      </c>
      <c r="I139" s="57" t="s">
        <v>2264</v>
      </c>
      <c r="J139" s="57" t="s">
        <v>2441</v>
      </c>
      <c r="K139" s="23" t="str">
        <f t="shared" si="11"/>
        <v>TORRES MARIN CAROL DAHIANA</v>
      </c>
      <c r="L139" s="48" t="s">
        <v>4809</v>
      </c>
      <c r="M139" s="103" t="s">
        <v>2196</v>
      </c>
      <c r="N139" s="32" t="s">
        <v>57</v>
      </c>
      <c r="O139" s="48" t="s">
        <v>1096</v>
      </c>
      <c r="P139" s="360">
        <v>1005093265</v>
      </c>
      <c r="Q139" s="441">
        <v>36676</v>
      </c>
      <c r="R139" s="434" t="str">
        <f t="shared" si="12"/>
        <v>30</v>
      </c>
      <c r="S139" s="434" t="str">
        <f t="shared" si="13"/>
        <v>5</v>
      </c>
      <c r="T139" s="434" t="str">
        <f t="shared" si="14"/>
        <v>2000</v>
      </c>
      <c r="U139" s="23"/>
      <c r="V139" s="22" t="s">
        <v>47</v>
      </c>
      <c r="W139" s="23" t="s">
        <v>47</v>
      </c>
      <c r="X139" s="57" t="s">
        <v>2493</v>
      </c>
      <c r="Y139" s="23"/>
      <c r="Z139" s="59" t="s">
        <v>2508</v>
      </c>
      <c r="AA139" s="419">
        <v>45241</v>
      </c>
      <c r="AB139" s="440">
        <v>45262</v>
      </c>
      <c r="AC139" s="23">
        <v>4</v>
      </c>
      <c r="AD139" s="436">
        <v>4</v>
      </c>
      <c r="AE139" s="59" t="s">
        <v>6694</v>
      </c>
      <c r="AF139" s="59" t="s">
        <v>5150</v>
      </c>
      <c r="AG139" s="59" t="s">
        <v>6698</v>
      </c>
      <c r="AH139" s="437">
        <v>45297</v>
      </c>
      <c r="AI139" s="437">
        <v>45360</v>
      </c>
      <c r="AJ139" s="59">
        <v>10</v>
      </c>
      <c r="AK139" s="1642">
        <v>3</v>
      </c>
      <c r="AL139" s="1631">
        <v>7</v>
      </c>
      <c r="AM139" s="23"/>
      <c r="AN139" s="59" t="s">
        <v>6696</v>
      </c>
      <c r="AO139" s="1001" t="s">
        <v>47</v>
      </c>
      <c r="AP139" s="48">
        <v>3</v>
      </c>
      <c r="AQ139" s="23"/>
      <c r="AR139" s="23"/>
      <c r="AS139" s="23"/>
      <c r="AT139" s="23"/>
      <c r="AU139" s="446" t="s">
        <v>6701</v>
      </c>
      <c r="AV139" s="59"/>
      <c r="AW139" s="57" t="s">
        <v>5118</v>
      </c>
      <c r="AX139" s="57" t="s">
        <v>53</v>
      </c>
      <c r="AY139" s="442">
        <v>3</v>
      </c>
      <c r="AZ139" s="57" t="s">
        <v>1808</v>
      </c>
      <c r="BA139" s="57" t="s">
        <v>4925</v>
      </c>
      <c r="BB139" s="48" t="s">
        <v>5104</v>
      </c>
    </row>
    <row r="140" spans="1:54" ht="21" hidden="1" customHeight="1">
      <c r="A140" s="1645">
        <v>215</v>
      </c>
      <c r="B140" s="23" t="s">
        <v>5146</v>
      </c>
      <c r="C140" s="23" t="s">
        <v>126</v>
      </c>
      <c r="D140" s="48" t="s">
        <v>484</v>
      </c>
      <c r="E140" s="53" t="s">
        <v>2442</v>
      </c>
      <c r="F140" s="23" t="str">
        <f t="shared" si="10"/>
        <v>998URURAUSIV</v>
      </c>
      <c r="G140" s="48" t="s">
        <v>473</v>
      </c>
      <c r="H140" s="48" t="s">
        <v>473</v>
      </c>
      <c r="I140" s="48" t="s">
        <v>879</v>
      </c>
      <c r="J140" s="48" t="s">
        <v>1819</v>
      </c>
      <c r="K140" s="23" t="str">
        <f t="shared" si="11"/>
        <v>URBINA URBINA AURISMAR SINAI</v>
      </c>
      <c r="L140" s="48" t="s">
        <v>4809</v>
      </c>
      <c r="M140" s="103" t="s">
        <v>56</v>
      </c>
      <c r="N140" s="32" t="s">
        <v>57</v>
      </c>
      <c r="O140" s="48" t="s">
        <v>1096</v>
      </c>
      <c r="P140" s="354">
        <v>27160515</v>
      </c>
      <c r="Q140" s="434">
        <v>36389</v>
      </c>
      <c r="R140" s="434" t="str">
        <f t="shared" si="12"/>
        <v>17</v>
      </c>
      <c r="S140" s="434" t="str">
        <f t="shared" si="13"/>
        <v>8</v>
      </c>
      <c r="T140" s="434" t="str">
        <f t="shared" si="14"/>
        <v>1999</v>
      </c>
      <c r="U140" s="23"/>
      <c r="V140" s="22" t="s">
        <v>47</v>
      </c>
      <c r="W140" s="23" t="s">
        <v>47</v>
      </c>
      <c r="X140" s="48" t="s">
        <v>2498</v>
      </c>
      <c r="Y140" s="23"/>
      <c r="Z140" s="59" t="s">
        <v>2500</v>
      </c>
      <c r="AA140" s="419">
        <v>45241</v>
      </c>
      <c r="AB140" s="440">
        <v>45262</v>
      </c>
      <c r="AC140" s="23">
        <v>4</v>
      </c>
      <c r="AD140" s="436">
        <v>4</v>
      </c>
      <c r="AE140" s="59" t="s">
        <v>6694</v>
      </c>
      <c r="AF140" s="59" t="s">
        <v>5150</v>
      </c>
      <c r="AG140" s="59" t="s">
        <v>6698</v>
      </c>
      <c r="AH140" s="437">
        <v>45297</v>
      </c>
      <c r="AI140" s="437">
        <v>45360</v>
      </c>
      <c r="AJ140" s="59">
        <v>10</v>
      </c>
      <c r="AK140" s="1642">
        <v>3</v>
      </c>
      <c r="AL140" s="1631">
        <v>6</v>
      </c>
      <c r="AM140" s="23"/>
      <c r="AN140" s="59" t="s">
        <v>6696</v>
      </c>
      <c r="AO140" s="1001" t="s">
        <v>47</v>
      </c>
      <c r="AP140" s="48">
        <v>2</v>
      </c>
      <c r="AQ140" s="23"/>
      <c r="AR140" s="23"/>
      <c r="AS140" s="23"/>
      <c r="AT140" s="23"/>
      <c r="AU140" s="446" t="s">
        <v>6701</v>
      </c>
      <c r="AV140" s="59"/>
      <c r="AW140" s="59" t="s">
        <v>5118</v>
      </c>
      <c r="AX140" s="48" t="s">
        <v>53</v>
      </c>
      <c r="AY140" s="438">
        <v>2</v>
      </c>
      <c r="AZ140" s="48" t="s">
        <v>1808</v>
      </c>
      <c r="BA140" s="439" t="s">
        <v>4926</v>
      </c>
      <c r="BB140" s="48" t="s">
        <v>5105</v>
      </c>
    </row>
    <row r="141" spans="1:54" ht="21" hidden="1" customHeight="1">
      <c r="A141" s="1645">
        <v>216</v>
      </c>
      <c r="B141" s="23" t="s">
        <v>5146</v>
      </c>
      <c r="C141" s="23" t="s">
        <v>126</v>
      </c>
      <c r="D141" s="48" t="s">
        <v>126</v>
      </c>
      <c r="E141" s="53">
        <v>955646930</v>
      </c>
      <c r="F141" s="23" t="str">
        <f t="shared" si="10"/>
        <v>059URSAANGLV</v>
      </c>
      <c r="G141" s="48" t="s">
        <v>2004</v>
      </c>
      <c r="H141" s="48" t="s">
        <v>846</v>
      </c>
      <c r="I141" s="48" t="s">
        <v>2005</v>
      </c>
      <c r="J141" s="48" t="s">
        <v>2006</v>
      </c>
      <c r="K141" s="23" t="str">
        <f t="shared" si="11"/>
        <v>URRACA SALAZAR ANGIBETT GLEIMI</v>
      </c>
      <c r="L141" s="48" t="s">
        <v>4809</v>
      </c>
      <c r="M141" s="103" t="s">
        <v>56</v>
      </c>
      <c r="N141" s="48" t="s">
        <v>42</v>
      </c>
      <c r="O141" s="48" t="s">
        <v>42</v>
      </c>
      <c r="P141" s="354">
        <v>1508725</v>
      </c>
      <c r="Q141" s="434">
        <v>38601</v>
      </c>
      <c r="R141" s="434" t="str">
        <f t="shared" si="12"/>
        <v>06</v>
      </c>
      <c r="S141" s="434" t="str">
        <f t="shared" si="13"/>
        <v>9</v>
      </c>
      <c r="T141" s="434" t="str">
        <f t="shared" si="14"/>
        <v>2005</v>
      </c>
      <c r="U141" s="23"/>
      <c r="V141" s="22" t="s">
        <v>47</v>
      </c>
      <c r="W141" s="23" t="s">
        <v>47</v>
      </c>
      <c r="X141" s="48" t="s">
        <v>2498</v>
      </c>
      <c r="Y141" s="23"/>
      <c r="Z141" s="59" t="s">
        <v>2502</v>
      </c>
      <c r="AA141" s="992">
        <v>45241</v>
      </c>
      <c r="AB141" s="440">
        <v>45262</v>
      </c>
      <c r="AC141" s="23">
        <v>4</v>
      </c>
      <c r="AD141" s="436">
        <v>4</v>
      </c>
      <c r="AE141" s="59" t="s">
        <v>6694</v>
      </c>
      <c r="AF141" s="59" t="s">
        <v>4936</v>
      </c>
      <c r="AG141" s="59" t="s">
        <v>6697</v>
      </c>
      <c r="AH141" s="437">
        <v>45297</v>
      </c>
      <c r="AI141" s="437">
        <v>45360</v>
      </c>
      <c r="AJ141" s="59">
        <v>10</v>
      </c>
      <c r="AK141" s="1642">
        <v>4</v>
      </c>
      <c r="AL141" s="1631">
        <v>8</v>
      </c>
      <c r="AM141" s="23"/>
      <c r="AN141" s="59" t="s">
        <v>6696</v>
      </c>
      <c r="AO141" s="1001" t="s">
        <v>1805</v>
      </c>
      <c r="AP141" s="48"/>
      <c r="AQ141" s="23"/>
      <c r="AR141" s="23"/>
      <c r="AS141" s="23"/>
      <c r="AT141" s="23"/>
      <c r="AU141" s="446"/>
      <c r="AV141" s="59"/>
      <c r="AW141" s="59" t="s">
        <v>5116</v>
      </c>
      <c r="AX141" s="48" t="s">
        <v>53</v>
      </c>
      <c r="AY141" s="438">
        <v>0</v>
      </c>
      <c r="AZ141" s="48" t="s">
        <v>1805</v>
      </c>
      <c r="BA141" s="439" t="s">
        <v>2056</v>
      </c>
      <c r="BB141" s="48"/>
    </row>
    <row r="142" spans="1:54" ht="21" hidden="1" customHeight="1">
      <c r="A142" s="1645">
        <v>217</v>
      </c>
      <c r="B142" s="23" t="s">
        <v>5146</v>
      </c>
      <c r="C142" s="23" t="s">
        <v>126</v>
      </c>
      <c r="D142" s="48" t="s">
        <v>146</v>
      </c>
      <c r="E142" s="53">
        <v>971421914</v>
      </c>
      <c r="F142" s="23" t="str">
        <f t="shared" si="10"/>
        <v>991USMAERYAV</v>
      </c>
      <c r="G142" s="48" t="s">
        <v>2443</v>
      </c>
      <c r="H142" s="48" t="s">
        <v>244</v>
      </c>
      <c r="I142" s="48" t="s">
        <v>2444</v>
      </c>
      <c r="J142" s="48" t="s">
        <v>2445</v>
      </c>
      <c r="K142" s="23" t="str">
        <f t="shared" si="11"/>
        <v>USECHE MARQUEZ ERIKA YAMILETH</v>
      </c>
      <c r="L142" s="48" t="s">
        <v>4809</v>
      </c>
      <c r="M142" s="103" t="s">
        <v>56</v>
      </c>
      <c r="N142" s="48" t="s">
        <v>42</v>
      </c>
      <c r="O142" s="48" t="s">
        <v>42</v>
      </c>
      <c r="P142" s="354">
        <v>3657969</v>
      </c>
      <c r="Q142" s="434">
        <v>36163</v>
      </c>
      <c r="R142" s="434" t="str">
        <f t="shared" si="12"/>
        <v>03</v>
      </c>
      <c r="S142" s="434" t="str">
        <f t="shared" si="13"/>
        <v>1</v>
      </c>
      <c r="T142" s="434" t="str">
        <f t="shared" si="14"/>
        <v>1999</v>
      </c>
      <c r="U142" s="23"/>
      <c r="V142" s="22" t="s">
        <v>47</v>
      </c>
      <c r="W142" s="23" t="s">
        <v>47</v>
      </c>
      <c r="X142" s="48" t="s">
        <v>2506</v>
      </c>
      <c r="Y142" s="23"/>
      <c r="Z142" s="59" t="s">
        <v>2502</v>
      </c>
      <c r="AA142" s="992">
        <v>45241</v>
      </c>
      <c r="AB142" s="440">
        <v>45262</v>
      </c>
      <c r="AC142" s="23">
        <v>4</v>
      </c>
      <c r="AD142" s="436">
        <v>4</v>
      </c>
      <c r="AE142" s="59" t="s">
        <v>6694</v>
      </c>
      <c r="AF142" s="59" t="s">
        <v>4941</v>
      </c>
      <c r="AG142" s="59" t="s">
        <v>6697</v>
      </c>
      <c r="AH142" s="437">
        <v>45297</v>
      </c>
      <c r="AI142" s="437">
        <v>45360</v>
      </c>
      <c r="AJ142" s="59">
        <v>10</v>
      </c>
      <c r="AK142" s="1642">
        <v>3</v>
      </c>
      <c r="AL142" s="1640">
        <v>8</v>
      </c>
      <c r="AM142" s="23"/>
      <c r="AN142" s="59" t="s">
        <v>6696</v>
      </c>
      <c r="AO142" s="1001" t="s">
        <v>1805</v>
      </c>
      <c r="AP142" s="48"/>
      <c r="AQ142" s="23"/>
      <c r="AR142" s="23"/>
      <c r="AS142" s="23"/>
      <c r="AT142" s="23"/>
      <c r="AU142" s="446"/>
      <c r="AV142" s="59"/>
      <c r="AW142" s="59" t="s">
        <v>5123</v>
      </c>
      <c r="AX142" s="48" t="s">
        <v>53</v>
      </c>
      <c r="AY142" s="438">
        <v>0</v>
      </c>
      <c r="AZ142" s="48" t="s">
        <v>1805</v>
      </c>
      <c r="BA142" s="439" t="s">
        <v>4925</v>
      </c>
      <c r="BB142" s="48" t="s">
        <v>5027</v>
      </c>
    </row>
    <row r="143" spans="1:54" ht="21" hidden="1" customHeight="1">
      <c r="A143" s="1645">
        <v>219</v>
      </c>
      <c r="B143" s="23" t="s">
        <v>5146</v>
      </c>
      <c r="C143" s="23" t="s">
        <v>126</v>
      </c>
      <c r="D143" s="48" t="s">
        <v>5144</v>
      </c>
      <c r="E143" s="53" t="s">
        <v>2448</v>
      </c>
      <c r="F143" s="23" t="str">
        <f t="shared" si="10"/>
        <v>9910VAROKEALV</v>
      </c>
      <c r="G143" s="48" t="s">
        <v>650</v>
      </c>
      <c r="H143" s="48" t="s">
        <v>1444</v>
      </c>
      <c r="I143" s="48" t="s">
        <v>2449</v>
      </c>
      <c r="J143" s="48" t="s">
        <v>532</v>
      </c>
      <c r="K143" s="23" t="str">
        <f t="shared" si="11"/>
        <v>VASQUEZ ROSALES KEYSERLING ALEXANDRA</v>
      </c>
      <c r="L143" s="48" t="s">
        <v>4809</v>
      </c>
      <c r="M143" s="103" t="s">
        <v>56</v>
      </c>
      <c r="N143" s="48" t="s">
        <v>42</v>
      </c>
      <c r="O143" s="48" t="s">
        <v>42</v>
      </c>
      <c r="P143" s="354">
        <v>27050478</v>
      </c>
      <c r="Q143" s="434">
        <v>36462</v>
      </c>
      <c r="R143" s="434" t="str">
        <f t="shared" si="12"/>
        <v>29</v>
      </c>
      <c r="S143" s="434" t="str">
        <f t="shared" si="13"/>
        <v>10</v>
      </c>
      <c r="T143" s="434" t="str">
        <f t="shared" si="14"/>
        <v>1999</v>
      </c>
      <c r="U143" s="23"/>
      <c r="V143" s="22" t="s">
        <v>47</v>
      </c>
      <c r="W143" s="23" t="s">
        <v>47</v>
      </c>
      <c r="X143" s="48" t="s">
        <v>2498</v>
      </c>
      <c r="Y143" s="23"/>
      <c r="Z143" s="59" t="s">
        <v>2500</v>
      </c>
      <c r="AA143" s="419">
        <v>45241</v>
      </c>
      <c r="AB143" s="440">
        <v>45262</v>
      </c>
      <c r="AC143" s="23">
        <v>4</v>
      </c>
      <c r="AD143" s="436">
        <v>4</v>
      </c>
      <c r="AE143" s="59" t="s">
        <v>6694</v>
      </c>
      <c r="AF143" s="59" t="s">
        <v>5150</v>
      </c>
      <c r="AG143" s="59" t="s">
        <v>6698</v>
      </c>
      <c r="AH143" s="437">
        <v>45297</v>
      </c>
      <c r="AI143" s="437">
        <v>45360</v>
      </c>
      <c r="AJ143" s="59">
        <v>10</v>
      </c>
      <c r="AK143" s="1642">
        <v>4</v>
      </c>
      <c r="AL143" s="1631">
        <v>8</v>
      </c>
      <c r="AM143" s="23"/>
      <c r="AN143" s="59" t="s">
        <v>6696</v>
      </c>
      <c r="AO143" s="1001" t="s">
        <v>47</v>
      </c>
      <c r="AP143" s="48">
        <v>1</v>
      </c>
      <c r="AQ143" s="23"/>
      <c r="AR143" s="23"/>
      <c r="AS143" s="23"/>
      <c r="AT143" s="23"/>
      <c r="AU143" s="446" t="s">
        <v>6701</v>
      </c>
      <c r="AV143" s="59"/>
      <c r="AW143" s="59" t="s">
        <v>5116</v>
      </c>
      <c r="AX143" s="48" t="s">
        <v>53</v>
      </c>
      <c r="AY143" s="438">
        <v>1</v>
      </c>
      <c r="AZ143" s="48" t="s">
        <v>1805</v>
      </c>
      <c r="BA143" s="445" t="s">
        <v>4925</v>
      </c>
      <c r="BB143" s="48"/>
    </row>
    <row r="144" spans="1:54" ht="21" hidden="1" customHeight="1">
      <c r="A144" s="1645">
        <v>220</v>
      </c>
      <c r="B144" s="23" t="s">
        <v>5146</v>
      </c>
      <c r="C144" s="23" t="s">
        <v>126</v>
      </c>
      <c r="D144" s="48" t="s">
        <v>5144</v>
      </c>
      <c r="E144" s="53" t="s">
        <v>2450</v>
      </c>
      <c r="F144" s="23" t="str">
        <f t="shared" si="10"/>
        <v>047VAOCROYEV</v>
      </c>
      <c r="G144" s="48" t="s">
        <v>650</v>
      </c>
      <c r="H144" s="48" t="s">
        <v>2451</v>
      </c>
      <c r="I144" s="48" t="s">
        <v>230</v>
      </c>
      <c r="J144" s="48" t="s">
        <v>1714</v>
      </c>
      <c r="K144" s="23" t="str">
        <f t="shared" si="11"/>
        <v>VASQUEZ OCANTO ROSANGEL YENIRETH</v>
      </c>
      <c r="L144" s="48" t="s">
        <v>4809</v>
      </c>
      <c r="M144" s="103" t="s">
        <v>56</v>
      </c>
      <c r="N144" s="48" t="s">
        <v>42</v>
      </c>
      <c r="O144" s="48" t="s">
        <v>42</v>
      </c>
      <c r="P144" s="354">
        <v>1855464</v>
      </c>
      <c r="Q144" s="434">
        <v>38190</v>
      </c>
      <c r="R144" s="434" t="str">
        <f t="shared" si="12"/>
        <v>22</v>
      </c>
      <c r="S144" s="434" t="str">
        <f t="shared" si="13"/>
        <v>7</v>
      </c>
      <c r="T144" s="434" t="str">
        <f t="shared" si="14"/>
        <v>2004</v>
      </c>
      <c r="U144" s="23"/>
      <c r="V144" s="22" t="s">
        <v>47</v>
      </c>
      <c r="W144" s="23" t="s">
        <v>47</v>
      </c>
      <c r="X144" s="48" t="s">
        <v>2498</v>
      </c>
      <c r="Y144" s="23"/>
      <c r="Z144" s="59" t="s">
        <v>2500</v>
      </c>
      <c r="AA144" s="992">
        <v>45241</v>
      </c>
      <c r="AB144" s="440">
        <v>45262</v>
      </c>
      <c r="AC144" s="23">
        <v>4</v>
      </c>
      <c r="AD144" s="436">
        <v>4</v>
      </c>
      <c r="AE144" s="59" t="s">
        <v>6694</v>
      </c>
      <c r="AF144" s="59" t="s">
        <v>4936</v>
      </c>
      <c r="AG144" s="59" t="s">
        <v>6697</v>
      </c>
      <c r="AH144" s="437">
        <v>45297</v>
      </c>
      <c r="AI144" s="437">
        <v>45360</v>
      </c>
      <c r="AJ144" s="59">
        <v>10</v>
      </c>
      <c r="AK144" s="1642">
        <v>4</v>
      </c>
      <c r="AL144" s="1631">
        <v>8</v>
      </c>
      <c r="AM144" s="23"/>
      <c r="AN144" s="59" t="s">
        <v>6696</v>
      </c>
      <c r="AO144" s="1001" t="s">
        <v>1805</v>
      </c>
      <c r="AP144" s="48"/>
      <c r="AQ144" s="23"/>
      <c r="AR144" s="23"/>
      <c r="AS144" s="23"/>
      <c r="AT144" s="23"/>
      <c r="AU144" s="446"/>
      <c r="AV144" s="59"/>
      <c r="AW144" s="59" t="s">
        <v>5116</v>
      </c>
      <c r="AX144" s="48" t="s">
        <v>53</v>
      </c>
      <c r="AY144" s="438">
        <v>1</v>
      </c>
      <c r="AZ144" s="48" t="s">
        <v>1805</v>
      </c>
      <c r="BA144" s="445" t="s">
        <v>4924</v>
      </c>
      <c r="BB144" s="48"/>
    </row>
    <row r="145" spans="1:54" ht="21" hidden="1" customHeight="1">
      <c r="A145" s="1645">
        <v>221</v>
      </c>
      <c r="B145" s="23" t="s">
        <v>33</v>
      </c>
      <c r="C145" s="23" t="s">
        <v>33</v>
      </c>
      <c r="D145" s="48" t="s">
        <v>496</v>
      </c>
      <c r="E145" s="53" t="s">
        <v>2452</v>
      </c>
      <c r="F145" s="23" t="str">
        <f t="shared" si="10"/>
        <v>9912VEGRELDEV</v>
      </c>
      <c r="G145" s="48" t="s">
        <v>1216</v>
      </c>
      <c r="H145" s="48" t="s">
        <v>2453</v>
      </c>
      <c r="I145" s="48" t="s">
        <v>2454</v>
      </c>
      <c r="J145" s="48" t="s">
        <v>223</v>
      </c>
      <c r="K145" s="23" t="str">
        <f t="shared" si="11"/>
        <v>VELASQUEZ GRANADOS ELINOR DEL VALLE</v>
      </c>
      <c r="L145" s="48" t="s">
        <v>4809</v>
      </c>
      <c r="M145" s="103" t="s">
        <v>56</v>
      </c>
      <c r="N145" s="48" t="s">
        <v>42</v>
      </c>
      <c r="O145" s="48" t="s">
        <v>42</v>
      </c>
      <c r="P145" s="359" t="s">
        <v>2455</v>
      </c>
      <c r="Q145" s="434">
        <v>36508</v>
      </c>
      <c r="R145" s="434" t="str">
        <f t="shared" si="12"/>
        <v>14</v>
      </c>
      <c r="S145" s="434" t="str">
        <f t="shared" si="13"/>
        <v>12</v>
      </c>
      <c r="T145" s="434" t="str">
        <f t="shared" si="14"/>
        <v>1999</v>
      </c>
      <c r="U145" s="23"/>
      <c r="V145" s="22" t="s">
        <v>47</v>
      </c>
      <c r="W145" s="23" t="s">
        <v>47</v>
      </c>
      <c r="X145" s="48" t="s">
        <v>2498</v>
      </c>
      <c r="Y145" s="23"/>
      <c r="Z145" s="59" t="s">
        <v>2499</v>
      </c>
      <c r="AA145" s="419">
        <v>45241</v>
      </c>
      <c r="AB145" s="440">
        <v>45262</v>
      </c>
      <c r="AC145" s="23">
        <v>4</v>
      </c>
      <c r="AD145" s="436">
        <v>4</v>
      </c>
      <c r="AE145" s="59" t="s">
        <v>6694</v>
      </c>
      <c r="AF145" s="59" t="s">
        <v>5147</v>
      </c>
      <c r="AG145" s="59" t="s">
        <v>6698</v>
      </c>
      <c r="AH145" s="437">
        <v>45297</v>
      </c>
      <c r="AI145" s="437">
        <v>45381</v>
      </c>
      <c r="AJ145" s="59">
        <v>13</v>
      </c>
      <c r="AK145" s="1642">
        <v>4</v>
      </c>
      <c r="AL145" s="1631">
        <v>7</v>
      </c>
      <c r="AM145" s="23"/>
      <c r="AN145" s="59" t="s">
        <v>6696</v>
      </c>
      <c r="AO145" s="1001" t="s">
        <v>1805</v>
      </c>
      <c r="AP145" s="48"/>
      <c r="AQ145" s="23"/>
      <c r="AR145" s="23"/>
      <c r="AS145" s="23"/>
      <c r="AT145" s="23"/>
      <c r="AU145" s="446"/>
      <c r="AV145" s="59"/>
      <c r="AW145" s="59" t="s">
        <v>5116</v>
      </c>
      <c r="AX145" s="48" t="s">
        <v>53</v>
      </c>
      <c r="AY145" s="438">
        <v>0</v>
      </c>
      <c r="AZ145" s="48" t="s">
        <v>1805</v>
      </c>
      <c r="BA145" s="439" t="s">
        <v>4924</v>
      </c>
      <c r="BB145" s="48" t="s">
        <v>5108</v>
      </c>
    </row>
    <row r="146" spans="1:54" ht="21" hidden="1" customHeight="1">
      <c r="A146" s="1645">
        <v>223</v>
      </c>
      <c r="B146" s="23" t="s">
        <v>33</v>
      </c>
      <c r="C146" s="23" t="s">
        <v>32</v>
      </c>
      <c r="D146" s="48" t="s">
        <v>106</v>
      </c>
      <c r="E146" s="53">
        <v>922449689</v>
      </c>
      <c r="F146" s="23" t="str">
        <f t="shared" si="10"/>
        <v>0410VEPAXAPAV</v>
      </c>
      <c r="G146" s="48" t="s">
        <v>1813</v>
      </c>
      <c r="H146" s="48" t="s">
        <v>1759</v>
      </c>
      <c r="I146" s="48" t="s">
        <v>1814</v>
      </c>
      <c r="J146" s="48" t="s">
        <v>622</v>
      </c>
      <c r="K146" s="23" t="str">
        <f t="shared" si="11"/>
        <v>VERDE PALMA XANDRA PAOLA</v>
      </c>
      <c r="L146" s="48" t="s">
        <v>4809</v>
      </c>
      <c r="M146" s="103" t="s">
        <v>56</v>
      </c>
      <c r="N146" s="48" t="s">
        <v>42</v>
      </c>
      <c r="O146" s="48" t="s">
        <v>42</v>
      </c>
      <c r="P146" s="359" t="s">
        <v>4920</v>
      </c>
      <c r="Q146" s="434">
        <v>38281</v>
      </c>
      <c r="R146" s="434" t="str">
        <f t="shared" si="12"/>
        <v>21</v>
      </c>
      <c r="S146" s="434" t="str">
        <f t="shared" si="13"/>
        <v>10</v>
      </c>
      <c r="T146" s="434" t="str">
        <f t="shared" si="14"/>
        <v>2004</v>
      </c>
      <c r="U146" s="23"/>
      <c r="V146" s="22" t="s">
        <v>47</v>
      </c>
      <c r="W146" s="23" t="s">
        <v>47</v>
      </c>
      <c r="X146" s="48" t="s">
        <v>1803</v>
      </c>
      <c r="Y146" s="23"/>
      <c r="Z146" s="59" t="s">
        <v>2499</v>
      </c>
      <c r="AA146" s="419">
        <v>45241</v>
      </c>
      <c r="AB146" s="440">
        <v>45262</v>
      </c>
      <c r="AC146" s="23">
        <v>4</v>
      </c>
      <c r="AD146" s="436">
        <v>4</v>
      </c>
      <c r="AE146" s="59" t="s">
        <v>6694</v>
      </c>
      <c r="AF146" s="998" t="s">
        <v>4940</v>
      </c>
      <c r="AG146" s="59" t="s">
        <v>6697</v>
      </c>
      <c r="AH146" s="437">
        <v>45297</v>
      </c>
      <c r="AI146" s="437">
        <v>45360</v>
      </c>
      <c r="AJ146" s="59">
        <v>10</v>
      </c>
      <c r="AK146" s="1642">
        <v>3</v>
      </c>
      <c r="AL146" s="1631">
        <v>7</v>
      </c>
      <c r="AM146" s="23"/>
      <c r="AN146" s="59" t="s">
        <v>6696</v>
      </c>
      <c r="AO146" s="1001" t="s">
        <v>1805</v>
      </c>
      <c r="AP146" s="48"/>
      <c r="AQ146" s="23"/>
      <c r="AR146" s="23"/>
      <c r="AS146" s="23"/>
      <c r="AT146" s="23"/>
      <c r="AU146" s="446"/>
      <c r="AV146" s="59"/>
      <c r="AW146" s="59" t="s">
        <v>5116</v>
      </c>
      <c r="AX146" s="48" t="s">
        <v>53</v>
      </c>
      <c r="AY146" s="438">
        <v>2</v>
      </c>
      <c r="AZ146" s="48" t="s">
        <v>1805</v>
      </c>
      <c r="BA146" s="439" t="s">
        <v>2056</v>
      </c>
      <c r="BB146" s="48" t="s">
        <v>5110</v>
      </c>
    </row>
    <row r="147" spans="1:54" ht="21" hidden="1" customHeight="1">
      <c r="A147" s="1645">
        <v>225</v>
      </c>
      <c r="B147" s="23" t="s">
        <v>33</v>
      </c>
      <c r="C147" s="23" t="s">
        <v>32</v>
      </c>
      <c r="D147" s="48" t="s">
        <v>2459</v>
      </c>
      <c r="E147" s="53">
        <v>922101448</v>
      </c>
      <c r="F147" s="23" t="str">
        <f t="shared" si="10"/>
        <v>003VICOANMAV</v>
      </c>
      <c r="G147" s="48" t="s">
        <v>1189</v>
      </c>
      <c r="H147" s="48" t="s">
        <v>1920</v>
      </c>
      <c r="I147" s="48" t="s">
        <v>288</v>
      </c>
      <c r="J147" s="48" t="s">
        <v>1915</v>
      </c>
      <c r="K147" s="23" t="str">
        <f t="shared" si="11"/>
        <v>VILLANUEVA COLON ANA MARÍA</v>
      </c>
      <c r="L147" s="48" t="s">
        <v>4809</v>
      </c>
      <c r="M147" s="103" t="s">
        <v>56</v>
      </c>
      <c r="N147" s="32" t="s">
        <v>111</v>
      </c>
      <c r="O147" s="48" t="s">
        <v>142</v>
      </c>
      <c r="P147" s="359" t="s">
        <v>1921</v>
      </c>
      <c r="Q147" s="434">
        <v>36604</v>
      </c>
      <c r="R147" s="434" t="str">
        <f t="shared" si="12"/>
        <v>19</v>
      </c>
      <c r="S147" s="434" t="str">
        <f t="shared" si="13"/>
        <v>3</v>
      </c>
      <c r="T147" s="434" t="str">
        <f t="shared" si="14"/>
        <v>2000</v>
      </c>
      <c r="U147" s="23"/>
      <c r="V147" s="22" t="s">
        <v>47</v>
      </c>
      <c r="W147" s="23" t="s">
        <v>47</v>
      </c>
      <c r="X147" s="48" t="s">
        <v>2509</v>
      </c>
      <c r="Y147" s="23"/>
      <c r="Z147" s="59" t="s">
        <v>2503</v>
      </c>
      <c r="AA147" s="419">
        <v>45241</v>
      </c>
      <c r="AB147" s="440">
        <v>45262</v>
      </c>
      <c r="AC147" s="23">
        <v>4</v>
      </c>
      <c r="AD147" s="436">
        <v>4</v>
      </c>
      <c r="AE147" s="59" t="s">
        <v>6694</v>
      </c>
      <c r="AF147" s="998" t="s">
        <v>4940</v>
      </c>
      <c r="AG147" s="59" t="s">
        <v>6697</v>
      </c>
      <c r="AH147" s="437">
        <v>45297</v>
      </c>
      <c r="AI147" s="437">
        <v>45360</v>
      </c>
      <c r="AJ147" s="59">
        <v>10</v>
      </c>
      <c r="AK147" s="1642">
        <v>4</v>
      </c>
      <c r="AL147" s="1631">
        <v>8</v>
      </c>
      <c r="AM147" s="23"/>
      <c r="AN147" s="59" t="s">
        <v>6696</v>
      </c>
      <c r="AO147" s="1001" t="s">
        <v>1805</v>
      </c>
      <c r="AP147" s="48"/>
      <c r="AQ147" s="23"/>
      <c r="AR147" s="23"/>
      <c r="AS147" s="23"/>
      <c r="AT147" s="23"/>
      <c r="AU147" s="446"/>
      <c r="AV147" s="59"/>
      <c r="AW147" s="48" t="s">
        <v>5116</v>
      </c>
      <c r="AX147" s="48" t="s">
        <v>5136</v>
      </c>
      <c r="AY147" s="438">
        <v>0</v>
      </c>
      <c r="AZ147" s="48" t="s">
        <v>1805</v>
      </c>
      <c r="BA147" s="439" t="s">
        <v>4924</v>
      </c>
      <c r="BB147" s="48"/>
    </row>
    <row r="148" spans="1:54" ht="21" hidden="1" customHeight="1">
      <c r="A148" s="1645">
        <v>226</v>
      </c>
      <c r="B148" s="23" t="s">
        <v>33</v>
      </c>
      <c r="C148" s="23" t="s">
        <v>32</v>
      </c>
      <c r="D148" s="48" t="s">
        <v>106</v>
      </c>
      <c r="E148" s="53" t="s">
        <v>2049</v>
      </c>
      <c r="F148" s="23" t="str">
        <f t="shared" si="10"/>
        <v>009VIVAFREGV</v>
      </c>
      <c r="G148" s="48" t="s">
        <v>571</v>
      </c>
      <c r="H148" s="48" t="s">
        <v>1665</v>
      </c>
      <c r="I148" s="48" t="s">
        <v>1728</v>
      </c>
      <c r="J148" s="48" t="s">
        <v>1729</v>
      </c>
      <c r="K148" s="23" t="str">
        <f t="shared" si="11"/>
        <v>VILLEGAS VALERA FRANCOISE EGLIMAR</v>
      </c>
      <c r="L148" s="48" t="s">
        <v>4809</v>
      </c>
      <c r="M148" s="103" t="s">
        <v>56</v>
      </c>
      <c r="N148" s="32" t="s">
        <v>57</v>
      </c>
      <c r="O148" s="48" t="s">
        <v>1096</v>
      </c>
      <c r="P148" s="354">
        <v>29541460</v>
      </c>
      <c r="Q148" s="434">
        <v>36779</v>
      </c>
      <c r="R148" s="434" t="str">
        <f t="shared" si="12"/>
        <v>10</v>
      </c>
      <c r="S148" s="434" t="str">
        <f t="shared" si="13"/>
        <v>9</v>
      </c>
      <c r="T148" s="434" t="str">
        <f t="shared" si="14"/>
        <v>2000</v>
      </c>
      <c r="U148" s="23"/>
      <c r="V148" s="22" t="s">
        <v>47</v>
      </c>
      <c r="W148" s="23" t="s">
        <v>47</v>
      </c>
      <c r="X148" s="48" t="s">
        <v>2498</v>
      </c>
      <c r="Y148" s="23"/>
      <c r="Z148" s="59" t="s">
        <v>2499</v>
      </c>
      <c r="AA148" s="419">
        <v>45241</v>
      </c>
      <c r="AB148" s="440">
        <v>45262</v>
      </c>
      <c r="AC148" s="23">
        <v>4</v>
      </c>
      <c r="AD148" s="436">
        <v>4</v>
      </c>
      <c r="AE148" s="59" t="s">
        <v>6694</v>
      </c>
      <c r="AF148" s="59" t="s">
        <v>5147</v>
      </c>
      <c r="AG148" s="59" t="s">
        <v>6698</v>
      </c>
      <c r="AH148" s="437">
        <v>45297</v>
      </c>
      <c r="AI148" s="437">
        <v>45381</v>
      </c>
      <c r="AJ148" s="59">
        <v>13</v>
      </c>
      <c r="AK148" s="1642">
        <v>4</v>
      </c>
      <c r="AL148" s="1631">
        <v>6</v>
      </c>
      <c r="AM148" s="23"/>
      <c r="AN148" s="59" t="s">
        <v>6696</v>
      </c>
      <c r="AO148" s="1001" t="s">
        <v>47</v>
      </c>
      <c r="AP148" s="48">
        <v>1</v>
      </c>
      <c r="AQ148" s="23"/>
      <c r="AR148" s="23"/>
      <c r="AS148" s="23"/>
      <c r="AT148" s="23"/>
      <c r="AU148" s="446" t="s">
        <v>6701</v>
      </c>
      <c r="AV148" s="59"/>
      <c r="AW148" s="59" t="s">
        <v>5116</v>
      </c>
      <c r="AX148" s="48" t="s">
        <v>5117</v>
      </c>
      <c r="AY148" s="438">
        <v>1</v>
      </c>
      <c r="AZ148" s="48" t="s">
        <v>1808</v>
      </c>
      <c r="BA148" s="439" t="s">
        <v>2056</v>
      </c>
      <c r="BB148" s="48" t="s">
        <v>5112</v>
      </c>
    </row>
    <row r="149" spans="1:54" ht="21" hidden="1" customHeight="1">
      <c r="A149" s="1645">
        <v>227</v>
      </c>
      <c r="B149" s="23" t="s">
        <v>33</v>
      </c>
      <c r="C149" s="23" t="s">
        <v>32</v>
      </c>
      <c r="D149" s="48" t="s">
        <v>68</v>
      </c>
      <c r="E149" s="53" t="s">
        <v>4902</v>
      </c>
      <c r="F149" s="23" t="str">
        <f t="shared" si="10"/>
        <v>053ZAMAEMMAV</v>
      </c>
      <c r="G149" s="48" t="s">
        <v>2051</v>
      </c>
      <c r="H149" s="48" t="s">
        <v>719</v>
      </c>
      <c r="I149" s="48" t="s">
        <v>2052</v>
      </c>
      <c r="J149" s="48" t="s">
        <v>185</v>
      </c>
      <c r="K149" s="23" t="str">
        <f t="shared" si="11"/>
        <v>ZARRAGA MACHADO EMILIANNYS MARIA</v>
      </c>
      <c r="L149" s="48" t="s">
        <v>4809</v>
      </c>
      <c r="M149" s="103" t="s">
        <v>56</v>
      </c>
      <c r="N149" s="48" t="s">
        <v>42</v>
      </c>
      <c r="O149" s="48" t="s">
        <v>42</v>
      </c>
      <c r="P149" s="359" t="s">
        <v>2053</v>
      </c>
      <c r="Q149" s="434">
        <v>38442</v>
      </c>
      <c r="R149" s="434" t="str">
        <f t="shared" si="12"/>
        <v>31</v>
      </c>
      <c r="S149" s="434" t="str">
        <f t="shared" si="13"/>
        <v>3</v>
      </c>
      <c r="T149" s="434" t="str">
        <f t="shared" si="14"/>
        <v>2005</v>
      </c>
      <c r="U149" s="23"/>
      <c r="V149" s="22" t="s">
        <v>47</v>
      </c>
      <c r="W149" s="23" t="s">
        <v>47</v>
      </c>
      <c r="X149" s="48" t="s">
        <v>1806</v>
      </c>
      <c r="Y149" s="23"/>
      <c r="Z149" s="59" t="s">
        <v>2499</v>
      </c>
      <c r="AA149" s="419">
        <v>45241</v>
      </c>
      <c r="AB149" s="440">
        <v>45262</v>
      </c>
      <c r="AC149" s="23">
        <v>4</v>
      </c>
      <c r="AD149" s="436">
        <v>4</v>
      </c>
      <c r="AE149" s="59" t="s">
        <v>6694</v>
      </c>
      <c r="AF149" s="59" t="s">
        <v>5147</v>
      </c>
      <c r="AG149" s="59" t="s">
        <v>6698</v>
      </c>
      <c r="AH149" s="437">
        <v>45297</v>
      </c>
      <c r="AI149" s="437">
        <v>45381</v>
      </c>
      <c r="AJ149" s="59">
        <v>13</v>
      </c>
      <c r="AK149" s="1642">
        <v>4</v>
      </c>
      <c r="AL149" s="1631">
        <v>7</v>
      </c>
      <c r="AM149" s="23"/>
      <c r="AN149" s="59" t="s">
        <v>6696</v>
      </c>
      <c r="AO149" s="1001" t="s">
        <v>47</v>
      </c>
      <c r="AP149" s="48">
        <v>2</v>
      </c>
      <c r="AQ149" s="23"/>
      <c r="AR149" s="23"/>
      <c r="AS149" s="23"/>
      <c r="AT149" s="23"/>
      <c r="AU149" s="446" t="s">
        <v>6701</v>
      </c>
      <c r="AV149" s="59"/>
      <c r="AW149" s="59" t="s">
        <v>5116</v>
      </c>
      <c r="AX149" s="48" t="s">
        <v>53</v>
      </c>
      <c r="AY149" s="438">
        <v>2</v>
      </c>
      <c r="AZ149" s="48" t="s">
        <v>1808</v>
      </c>
      <c r="BA149" s="439" t="s">
        <v>2056</v>
      </c>
      <c r="BB149" s="48" t="s">
        <v>5114</v>
      </c>
    </row>
    <row r="150" spans="1:54" ht="21" hidden="1" customHeight="1">
      <c r="A150" s="1645">
        <v>228</v>
      </c>
      <c r="B150" s="23" t="s">
        <v>33</v>
      </c>
      <c r="C150" s="23" t="s">
        <v>32</v>
      </c>
      <c r="D150" s="48" t="s">
        <v>68</v>
      </c>
      <c r="E150" s="53">
        <v>928545162</v>
      </c>
      <c r="F150" s="23" t="str">
        <f t="shared" si="10"/>
        <v>0112ZAMAEMMAV</v>
      </c>
      <c r="G150" s="48" t="s">
        <v>2051</v>
      </c>
      <c r="H150" s="48" t="s">
        <v>719</v>
      </c>
      <c r="I150" s="48" t="s">
        <v>136</v>
      </c>
      <c r="J150" s="48" t="s">
        <v>185</v>
      </c>
      <c r="K150" s="23" t="str">
        <f t="shared" si="11"/>
        <v>ZARRAGA MACHADO EMILY MARIA</v>
      </c>
      <c r="L150" s="48" t="s">
        <v>4809</v>
      </c>
      <c r="M150" s="103" t="s">
        <v>56</v>
      </c>
      <c r="N150" s="32" t="s">
        <v>57</v>
      </c>
      <c r="O150" s="48" t="s">
        <v>1096</v>
      </c>
      <c r="P150" s="354">
        <v>28435965</v>
      </c>
      <c r="Q150" s="434">
        <v>37255</v>
      </c>
      <c r="R150" s="434" t="str">
        <f t="shared" si="12"/>
        <v>30</v>
      </c>
      <c r="S150" s="434" t="str">
        <f t="shared" si="13"/>
        <v>12</v>
      </c>
      <c r="T150" s="434" t="str">
        <f t="shared" si="14"/>
        <v>2001</v>
      </c>
      <c r="U150" s="23"/>
      <c r="V150" s="22" t="s">
        <v>47</v>
      </c>
      <c r="W150" s="23" t="s">
        <v>47</v>
      </c>
      <c r="X150" s="48" t="s">
        <v>1806</v>
      </c>
      <c r="Y150" s="23"/>
      <c r="Z150" s="59" t="s">
        <v>2499</v>
      </c>
      <c r="AA150" s="419">
        <v>45241</v>
      </c>
      <c r="AB150" s="440">
        <v>45262</v>
      </c>
      <c r="AC150" s="23">
        <v>4</v>
      </c>
      <c r="AD150" s="436">
        <v>4</v>
      </c>
      <c r="AE150" s="59" t="s">
        <v>6694</v>
      </c>
      <c r="AF150" s="59" t="s">
        <v>5147</v>
      </c>
      <c r="AG150" s="59" t="s">
        <v>6698</v>
      </c>
      <c r="AH150" s="437">
        <v>45297</v>
      </c>
      <c r="AI150" s="437">
        <v>45381</v>
      </c>
      <c r="AJ150" s="59">
        <v>13</v>
      </c>
      <c r="AK150" s="1642">
        <v>4</v>
      </c>
      <c r="AL150" s="1631">
        <v>7</v>
      </c>
      <c r="AM150" s="23"/>
      <c r="AN150" s="59" t="s">
        <v>6696</v>
      </c>
      <c r="AO150" s="1001" t="s">
        <v>47</v>
      </c>
      <c r="AP150" s="48">
        <v>2</v>
      </c>
      <c r="AQ150" s="23"/>
      <c r="AR150" s="23"/>
      <c r="AS150" s="23"/>
      <c r="AT150" s="23"/>
      <c r="AU150" s="446" t="s">
        <v>6701</v>
      </c>
      <c r="AV150" s="59"/>
      <c r="AW150" s="59" t="s">
        <v>5116</v>
      </c>
      <c r="AX150" s="48" t="s">
        <v>53</v>
      </c>
      <c r="AY150" s="438">
        <v>2</v>
      </c>
      <c r="AZ150" s="48" t="s">
        <v>1805</v>
      </c>
      <c r="BA150" s="439" t="s">
        <v>4926</v>
      </c>
      <c r="BB150" s="48" t="s">
        <v>5115</v>
      </c>
    </row>
    <row r="151" spans="1:54" ht="21" hidden="1" customHeight="1">
      <c r="A151" s="1645">
        <v>229</v>
      </c>
      <c r="B151" s="23" t="s">
        <v>5146</v>
      </c>
      <c r="C151" s="23" t="s">
        <v>126</v>
      </c>
      <c r="D151" s="48" t="s">
        <v>453</v>
      </c>
      <c r="E151" s="57">
        <v>994112622</v>
      </c>
      <c r="F151" s="23" t="str">
        <f t="shared" si="10"/>
        <v>9912AGSIMAMAV</v>
      </c>
      <c r="G151" s="57" t="s">
        <v>1867</v>
      </c>
      <c r="H151" s="57" t="s">
        <v>1868</v>
      </c>
      <c r="I151" s="57" t="s">
        <v>84</v>
      </c>
      <c r="J151" s="57" t="s">
        <v>1869</v>
      </c>
      <c r="K151" s="23" t="str">
        <f t="shared" si="11"/>
        <v>AGRAS SINFUEGO MARIANA MARIBITH</v>
      </c>
      <c r="L151" s="48" t="s">
        <v>4809</v>
      </c>
      <c r="M151" s="103" t="s">
        <v>56</v>
      </c>
      <c r="N151" s="32" t="s">
        <v>57</v>
      </c>
      <c r="O151" s="48" t="s">
        <v>1096</v>
      </c>
      <c r="P151" s="360">
        <v>29575413</v>
      </c>
      <c r="Q151" s="443">
        <v>36500</v>
      </c>
      <c r="R151" s="434" t="str">
        <f t="shared" si="12"/>
        <v>06</v>
      </c>
      <c r="S151" s="434" t="str">
        <f t="shared" si="13"/>
        <v>12</v>
      </c>
      <c r="T151" s="434" t="str">
        <f t="shared" si="14"/>
        <v>1999</v>
      </c>
      <c r="U151" s="23"/>
      <c r="V151" s="22" t="s">
        <v>47</v>
      </c>
      <c r="W151" s="23" t="s">
        <v>47</v>
      </c>
      <c r="X151" s="57" t="s">
        <v>2493</v>
      </c>
      <c r="Y151" s="23"/>
      <c r="Z151" s="59" t="s">
        <v>2508</v>
      </c>
      <c r="AA151" s="992">
        <v>45248</v>
      </c>
      <c r="AB151" s="440">
        <v>45269</v>
      </c>
      <c r="AC151" s="23">
        <v>4</v>
      </c>
      <c r="AD151" s="436">
        <v>4</v>
      </c>
      <c r="AE151" s="59" t="s">
        <v>6694</v>
      </c>
      <c r="AF151" s="59" t="s">
        <v>4934</v>
      </c>
      <c r="AG151" s="59" t="s">
        <v>6697</v>
      </c>
      <c r="AH151" s="437">
        <v>45297</v>
      </c>
      <c r="AI151" s="437">
        <v>45360</v>
      </c>
      <c r="AJ151" s="59">
        <v>10</v>
      </c>
      <c r="AK151" s="1642">
        <v>3</v>
      </c>
      <c r="AL151" s="1631">
        <v>7</v>
      </c>
      <c r="AM151" s="23"/>
      <c r="AN151" s="59" t="s">
        <v>6696</v>
      </c>
      <c r="AO151" s="1001" t="s">
        <v>1805</v>
      </c>
      <c r="AP151" s="48"/>
      <c r="AQ151" s="23"/>
      <c r="AR151" s="23"/>
      <c r="AS151" s="23"/>
      <c r="AT151" s="23"/>
      <c r="AU151" s="446"/>
      <c r="AV151" s="59"/>
      <c r="AW151" s="57" t="s">
        <v>5116</v>
      </c>
      <c r="AX151" s="57" t="s">
        <v>53</v>
      </c>
      <c r="AY151" s="442">
        <v>3</v>
      </c>
      <c r="AZ151" s="57" t="s">
        <v>1808</v>
      </c>
      <c r="BA151" s="57" t="s">
        <v>4925</v>
      </c>
      <c r="BB151" s="48" t="s">
        <v>4945</v>
      </c>
    </row>
    <row r="152" spans="1:54" ht="21" hidden="1" customHeight="1">
      <c r="A152" s="1645">
        <v>231</v>
      </c>
      <c r="B152" s="23" t="s">
        <v>5146</v>
      </c>
      <c r="C152" s="23" t="s">
        <v>126</v>
      </c>
      <c r="D152" s="48" t="s">
        <v>126</v>
      </c>
      <c r="E152" s="57" t="s">
        <v>2460</v>
      </c>
      <c r="F152" s="23" t="str">
        <f t="shared" si="10"/>
        <v>014AMBUANKAV</v>
      </c>
      <c r="G152" s="444" t="s">
        <v>2461</v>
      </c>
      <c r="H152" s="444" t="s">
        <v>2462</v>
      </c>
      <c r="I152" s="444" t="s">
        <v>288</v>
      </c>
      <c r="J152" s="444" t="s">
        <v>329</v>
      </c>
      <c r="K152" s="23" t="str">
        <f t="shared" si="11"/>
        <v>AMARO BURGOS ANA KARINA</v>
      </c>
      <c r="L152" s="48" t="s">
        <v>4809</v>
      </c>
      <c r="M152" s="103" t="s">
        <v>56</v>
      </c>
      <c r="N152" s="48" t="s">
        <v>42</v>
      </c>
      <c r="O152" s="48" t="s">
        <v>42</v>
      </c>
      <c r="P152" s="360">
        <v>657233</v>
      </c>
      <c r="Q152" s="441">
        <v>37001</v>
      </c>
      <c r="R152" s="434" t="str">
        <f t="shared" si="12"/>
        <v>20</v>
      </c>
      <c r="S152" s="434" t="str">
        <f t="shared" si="13"/>
        <v>4</v>
      </c>
      <c r="T152" s="434" t="str">
        <f t="shared" si="14"/>
        <v>2001</v>
      </c>
      <c r="U152" s="23"/>
      <c r="V152" s="22" t="s">
        <v>47</v>
      </c>
      <c r="W152" s="23" t="s">
        <v>47</v>
      </c>
      <c r="X152" s="444" t="s">
        <v>2498</v>
      </c>
      <c r="Y152" s="23"/>
      <c r="Z152" s="59" t="s">
        <v>2508</v>
      </c>
      <c r="AA152" s="992">
        <v>45248</v>
      </c>
      <c r="AB152" s="440">
        <v>45269</v>
      </c>
      <c r="AC152" s="23">
        <v>4</v>
      </c>
      <c r="AD152" s="436">
        <v>4</v>
      </c>
      <c r="AE152" s="59" t="s">
        <v>6694</v>
      </c>
      <c r="AF152" s="59" t="s">
        <v>4934</v>
      </c>
      <c r="AG152" s="59" t="s">
        <v>6697</v>
      </c>
      <c r="AH152" s="437">
        <v>45297</v>
      </c>
      <c r="AI152" s="437">
        <v>45360</v>
      </c>
      <c r="AJ152" s="59">
        <v>10</v>
      </c>
      <c r="AK152" s="1642">
        <v>4</v>
      </c>
      <c r="AL152" s="1631">
        <v>8</v>
      </c>
      <c r="AM152" s="23"/>
      <c r="AN152" s="59" t="s">
        <v>6696</v>
      </c>
      <c r="AO152" s="1001" t="s">
        <v>47</v>
      </c>
      <c r="AP152" s="48">
        <v>1</v>
      </c>
      <c r="AQ152" s="23"/>
      <c r="AR152" s="23"/>
      <c r="AS152" s="23"/>
      <c r="AT152" s="23"/>
      <c r="AU152" s="446" t="s">
        <v>6701</v>
      </c>
      <c r="AV152" s="59"/>
      <c r="AW152" s="444" t="s">
        <v>5116</v>
      </c>
      <c r="AX152" s="444" t="s">
        <v>53</v>
      </c>
      <c r="AY152" s="442">
        <v>1</v>
      </c>
      <c r="AZ152" s="444" t="s">
        <v>1805</v>
      </c>
      <c r="BA152" s="445" t="s">
        <v>4925</v>
      </c>
      <c r="BB152" s="59" t="s">
        <v>4949</v>
      </c>
    </row>
    <row r="153" spans="1:54" ht="21" hidden="1" customHeight="1">
      <c r="A153" s="1645">
        <v>233</v>
      </c>
      <c r="B153" s="23" t="s">
        <v>5146</v>
      </c>
      <c r="C153" s="23" t="s">
        <v>126</v>
      </c>
      <c r="D153" s="48" t="s">
        <v>126</v>
      </c>
      <c r="E153" s="57">
        <v>932136651</v>
      </c>
      <c r="F153" s="23" t="str">
        <f t="shared" si="10"/>
        <v>9812BABELUANV</v>
      </c>
      <c r="G153" s="57" t="s">
        <v>286</v>
      </c>
      <c r="H153" s="57" t="s">
        <v>1460</v>
      </c>
      <c r="I153" s="57" t="s">
        <v>633</v>
      </c>
      <c r="J153" s="57" t="s">
        <v>2466</v>
      </c>
      <c r="K153" s="23" t="str">
        <f t="shared" si="11"/>
        <v>BASTARDO BERROTERAN LUIS ANTONIO</v>
      </c>
      <c r="L153" s="59" t="s">
        <v>4808</v>
      </c>
      <c r="M153" s="103" t="s">
        <v>56</v>
      </c>
      <c r="N153" s="48" t="s">
        <v>42</v>
      </c>
      <c r="O153" s="48" t="s">
        <v>42</v>
      </c>
      <c r="P153" s="360">
        <v>1696511</v>
      </c>
      <c r="Q153" s="443">
        <v>36144</v>
      </c>
      <c r="R153" s="434" t="str">
        <f t="shared" si="12"/>
        <v>15</v>
      </c>
      <c r="S153" s="434" t="str">
        <f t="shared" si="13"/>
        <v>12</v>
      </c>
      <c r="T153" s="434" t="str">
        <f t="shared" si="14"/>
        <v>1998</v>
      </c>
      <c r="U153" s="23"/>
      <c r="V153" s="22" t="s">
        <v>47</v>
      </c>
      <c r="W153" s="23" t="s">
        <v>47</v>
      </c>
      <c r="X153" s="57" t="s">
        <v>2498</v>
      </c>
      <c r="Y153" s="23"/>
      <c r="Z153" s="59" t="s">
        <v>2508</v>
      </c>
      <c r="AA153" s="992">
        <v>45248</v>
      </c>
      <c r="AB153" s="440">
        <v>45269</v>
      </c>
      <c r="AC153" s="23">
        <v>4</v>
      </c>
      <c r="AD153" s="436">
        <v>4</v>
      </c>
      <c r="AE153" s="59" t="s">
        <v>6694</v>
      </c>
      <c r="AF153" s="59" t="s">
        <v>5150</v>
      </c>
      <c r="AG153" s="59" t="s">
        <v>6698</v>
      </c>
      <c r="AH153" s="437">
        <v>45297</v>
      </c>
      <c r="AI153" s="437">
        <v>45360</v>
      </c>
      <c r="AJ153" s="59">
        <v>10</v>
      </c>
      <c r="AK153" s="1642">
        <v>4</v>
      </c>
      <c r="AL153" s="1631">
        <v>8</v>
      </c>
      <c r="AM153" s="23"/>
      <c r="AN153" s="59" t="s">
        <v>6696</v>
      </c>
      <c r="AO153" s="1001" t="s">
        <v>1805</v>
      </c>
      <c r="AP153" s="48"/>
      <c r="AQ153" s="23"/>
      <c r="AR153" s="23"/>
      <c r="AS153" s="23"/>
      <c r="AT153" s="23"/>
      <c r="AU153" s="446"/>
      <c r="AV153" s="59"/>
      <c r="AW153" s="57" t="s">
        <v>5116</v>
      </c>
      <c r="AX153" s="57" t="s">
        <v>53</v>
      </c>
      <c r="AY153" s="442">
        <v>1</v>
      </c>
      <c r="AZ153" s="57" t="s">
        <v>1805</v>
      </c>
      <c r="BA153" s="57" t="s">
        <v>4924</v>
      </c>
      <c r="BB153" s="48"/>
    </row>
    <row r="154" spans="1:54" ht="21" hidden="1" customHeight="1">
      <c r="A154" s="1645">
        <v>234</v>
      </c>
      <c r="B154" s="23" t="s">
        <v>5146</v>
      </c>
      <c r="C154" s="23" t="s">
        <v>126</v>
      </c>
      <c r="D154" s="48" t="s">
        <v>126</v>
      </c>
      <c r="E154" s="57">
        <v>957670731</v>
      </c>
      <c r="F154" s="23" t="str">
        <f t="shared" si="10"/>
        <v>997BAGUANJOV</v>
      </c>
      <c r="G154" s="57" t="s">
        <v>2467</v>
      </c>
      <c r="H154" s="57" t="s">
        <v>2222</v>
      </c>
      <c r="I154" s="57" t="s">
        <v>177</v>
      </c>
      <c r="J154" s="57" t="s">
        <v>309</v>
      </c>
      <c r="K154" s="23" t="str">
        <f t="shared" si="11"/>
        <v>BAU GUILLEN ANDREINA JOSE</v>
      </c>
      <c r="L154" s="48" t="s">
        <v>4809</v>
      </c>
      <c r="M154" s="103" t="s">
        <v>56</v>
      </c>
      <c r="N154" s="32" t="s">
        <v>57</v>
      </c>
      <c r="O154" s="48" t="s">
        <v>1096</v>
      </c>
      <c r="P154" s="360">
        <v>27374475</v>
      </c>
      <c r="Q154" s="441">
        <v>36345</v>
      </c>
      <c r="R154" s="434" t="str">
        <f t="shared" si="12"/>
        <v>04</v>
      </c>
      <c r="S154" s="434" t="str">
        <f t="shared" si="13"/>
        <v>7</v>
      </c>
      <c r="T154" s="434" t="str">
        <f t="shared" si="14"/>
        <v>1999</v>
      </c>
      <c r="U154" s="23"/>
      <c r="V154" s="22" t="s">
        <v>47</v>
      </c>
      <c r="W154" s="23" t="s">
        <v>47</v>
      </c>
      <c r="X154" s="57" t="s">
        <v>2498</v>
      </c>
      <c r="Y154" s="23"/>
      <c r="Z154" s="59" t="s">
        <v>2508</v>
      </c>
      <c r="AA154" s="992">
        <v>45248</v>
      </c>
      <c r="AB154" s="440">
        <v>45269</v>
      </c>
      <c r="AC154" s="23">
        <v>4</v>
      </c>
      <c r="AD154" s="436">
        <v>4</v>
      </c>
      <c r="AE154" s="59" t="s">
        <v>6694</v>
      </c>
      <c r="AF154" s="59" t="s">
        <v>5150</v>
      </c>
      <c r="AG154" s="59" t="s">
        <v>6698</v>
      </c>
      <c r="AH154" s="437">
        <v>45297</v>
      </c>
      <c r="AI154" s="437">
        <v>45360</v>
      </c>
      <c r="AJ154" s="59">
        <v>10</v>
      </c>
      <c r="AK154" s="1642">
        <v>4</v>
      </c>
      <c r="AL154" s="1631">
        <v>8</v>
      </c>
      <c r="AM154" s="23"/>
      <c r="AN154" s="59" t="s">
        <v>6696</v>
      </c>
      <c r="AO154" s="1001" t="s">
        <v>47</v>
      </c>
      <c r="AP154" s="23">
        <v>1</v>
      </c>
      <c r="AQ154" s="23"/>
      <c r="AR154" s="23"/>
      <c r="AS154" s="23"/>
      <c r="AT154" s="23"/>
      <c r="AU154" s="446"/>
      <c r="AV154" s="59"/>
      <c r="AW154" s="57" t="s">
        <v>5116</v>
      </c>
      <c r="AX154" s="57" t="s">
        <v>53</v>
      </c>
      <c r="AY154" s="442">
        <v>2</v>
      </c>
      <c r="AZ154" s="57" t="s">
        <v>1805</v>
      </c>
      <c r="BA154" s="57" t="s">
        <v>4924</v>
      </c>
      <c r="BB154" s="48" t="s">
        <v>4957</v>
      </c>
    </row>
    <row r="155" spans="1:54" ht="21" hidden="1" customHeight="1">
      <c r="A155" s="1645">
        <v>235</v>
      </c>
      <c r="B155" s="23" t="s">
        <v>5146</v>
      </c>
      <c r="C155" s="23" t="s">
        <v>126</v>
      </c>
      <c r="D155" s="48" t="s">
        <v>126</v>
      </c>
      <c r="E155" s="57" t="s">
        <v>2468</v>
      </c>
      <c r="F155" s="23" t="str">
        <f t="shared" si="10"/>
        <v>998CAAPDAALV</v>
      </c>
      <c r="G155" s="57" t="s">
        <v>424</v>
      </c>
      <c r="H155" s="57" t="s">
        <v>1740</v>
      </c>
      <c r="I155" s="57" t="s">
        <v>246</v>
      </c>
      <c r="J155" s="57" t="s">
        <v>55</v>
      </c>
      <c r="K155" s="23" t="str">
        <f t="shared" si="11"/>
        <v>CASTILLO APARICIO DANIELA ALEJANDRA</v>
      </c>
      <c r="L155" s="48" t="s">
        <v>4809</v>
      </c>
      <c r="M155" s="103" t="s">
        <v>56</v>
      </c>
      <c r="N155" s="32" t="s">
        <v>57</v>
      </c>
      <c r="O155" s="48" t="s">
        <v>1096</v>
      </c>
      <c r="P155" s="360">
        <v>27698766</v>
      </c>
      <c r="Q155" s="441">
        <v>36398</v>
      </c>
      <c r="R155" s="434" t="str">
        <f t="shared" si="12"/>
        <v>26</v>
      </c>
      <c r="S155" s="434" t="str">
        <f t="shared" si="13"/>
        <v>8</v>
      </c>
      <c r="T155" s="434" t="str">
        <f t="shared" si="14"/>
        <v>1999</v>
      </c>
      <c r="U155" s="23"/>
      <c r="V155" s="22" t="s">
        <v>47</v>
      </c>
      <c r="W155" s="23" t="s">
        <v>47</v>
      </c>
      <c r="X155" s="57" t="s">
        <v>2493</v>
      </c>
      <c r="Y155" s="23"/>
      <c r="Z155" s="59" t="s">
        <v>2508</v>
      </c>
      <c r="AA155" s="992">
        <v>45248</v>
      </c>
      <c r="AB155" s="440">
        <v>45269</v>
      </c>
      <c r="AC155" s="23">
        <v>4</v>
      </c>
      <c r="AD155" s="436">
        <v>3</v>
      </c>
      <c r="AE155" s="59" t="s">
        <v>6694</v>
      </c>
      <c r="AF155" s="59" t="s">
        <v>5150</v>
      </c>
      <c r="AG155" s="59" t="s">
        <v>6698</v>
      </c>
      <c r="AH155" s="437">
        <v>45297</v>
      </c>
      <c r="AI155" s="437">
        <v>45360</v>
      </c>
      <c r="AJ155" s="59">
        <v>10</v>
      </c>
      <c r="AK155" s="1642">
        <v>4</v>
      </c>
      <c r="AL155" s="1631">
        <v>7</v>
      </c>
      <c r="AM155" s="23"/>
      <c r="AN155" s="59" t="s">
        <v>6696</v>
      </c>
      <c r="AO155" s="1001" t="s">
        <v>47</v>
      </c>
      <c r="AP155" s="48">
        <v>1</v>
      </c>
      <c r="AQ155" s="23"/>
      <c r="AR155" s="23"/>
      <c r="AS155" s="23"/>
      <c r="AT155" s="23"/>
      <c r="AU155" s="446" t="s">
        <v>6701</v>
      </c>
      <c r="AV155" s="59"/>
      <c r="AW155" s="57" t="s">
        <v>5116</v>
      </c>
      <c r="AX155" s="57" t="s">
        <v>53</v>
      </c>
      <c r="AY155" s="442">
        <v>1</v>
      </c>
      <c r="AZ155" s="57" t="s">
        <v>1805</v>
      </c>
      <c r="BA155" s="57" t="s">
        <v>4925</v>
      </c>
      <c r="BB155" s="48" t="s">
        <v>4970</v>
      </c>
    </row>
    <row r="156" spans="1:54" ht="21" hidden="1" customHeight="1">
      <c r="A156" s="1645">
        <v>236</v>
      </c>
      <c r="B156" s="23" t="s">
        <v>5146</v>
      </c>
      <c r="C156" s="23" t="s">
        <v>126</v>
      </c>
      <c r="D156" s="48" t="s">
        <v>126</v>
      </c>
      <c r="E156" s="57">
        <v>957243737</v>
      </c>
      <c r="F156" s="23" t="str">
        <f t="shared" si="10"/>
        <v>031CHGRSAONV</v>
      </c>
      <c r="G156" s="57" t="s">
        <v>456</v>
      </c>
      <c r="H156" s="57" t="s">
        <v>1816</v>
      </c>
      <c r="I156" s="57" t="s">
        <v>2469</v>
      </c>
      <c r="J156" s="57" t="s">
        <v>2470</v>
      </c>
      <c r="K156" s="23" t="str">
        <f t="shared" si="11"/>
        <v>CHIRINOS GRATEROL SAID ONEELL</v>
      </c>
      <c r="L156" s="59" t="s">
        <v>4808</v>
      </c>
      <c r="M156" s="103" t="s">
        <v>56</v>
      </c>
      <c r="N156" s="48" t="s">
        <v>42</v>
      </c>
      <c r="O156" s="48" t="s">
        <v>42</v>
      </c>
      <c r="P156" s="360">
        <v>1115465</v>
      </c>
      <c r="Q156" s="441">
        <v>37627</v>
      </c>
      <c r="R156" s="434" t="str">
        <f t="shared" si="12"/>
        <v>06</v>
      </c>
      <c r="S156" s="434" t="str">
        <f t="shared" si="13"/>
        <v>1</v>
      </c>
      <c r="T156" s="434" t="str">
        <f t="shared" si="14"/>
        <v>2003</v>
      </c>
      <c r="U156" s="23"/>
      <c r="V156" s="22" t="s">
        <v>47</v>
      </c>
      <c r="W156" s="23" t="s">
        <v>47</v>
      </c>
      <c r="X156" s="57" t="s">
        <v>2498</v>
      </c>
      <c r="Y156" s="23"/>
      <c r="Z156" s="59" t="s">
        <v>2508</v>
      </c>
      <c r="AA156" s="992">
        <v>45248</v>
      </c>
      <c r="AB156" s="440">
        <v>45269</v>
      </c>
      <c r="AC156" s="23">
        <v>4</v>
      </c>
      <c r="AD156" s="436">
        <v>4</v>
      </c>
      <c r="AE156" s="59" t="s">
        <v>6694</v>
      </c>
      <c r="AF156" s="59" t="s">
        <v>5149</v>
      </c>
      <c r="AG156" s="59" t="s">
        <v>6698</v>
      </c>
      <c r="AH156" s="437">
        <v>45297</v>
      </c>
      <c r="AI156" s="437">
        <v>45360</v>
      </c>
      <c r="AJ156" s="59">
        <v>10</v>
      </c>
      <c r="AK156" s="1642">
        <v>4</v>
      </c>
      <c r="AL156" s="1640">
        <v>8</v>
      </c>
      <c r="AM156" s="23"/>
      <c r="AN156" s="59" t="s">
        <v>6696</v>
      </c>
      <c r="AO156" s="1001" t="s">
        <v>1805</v>
      </c>
      <c r="AP156" s="48"/>
      <c r="AQ156" s="23"/>
      <c r="AR156" s="23"/>
      <c r="AS156" s="23"/>
      <c r="AT156" s="23"/>
      <c r="AU156" s="446"/>
      <c r="AV156" s="59"/>
      <c r="AW156" s="57" t="s">
        <v>5116</v>
      </c>
      <c r="AX156" s="57" t="s">
        <v>53</v>
      </c>
      <c r="AY156" s="442">
        <v>1</v>
      </c>
      <c r="AZ156" s="57" t="s">
        <v>1805</v>
      </c>
      <c r="BA156" s="57" t="s">
        <v>4925</v>
      </c>
      <c r="BB156" s="48" t="s">
        <v>4975</v>
      </c>
    </row>
    <row r="157" spans="1:54" ht="21" hidden="1" customHeight="1">
      <c r="A157" s="1645">
        <v>239</v>
      </c>
      <c r="B157" s="23" t="s">
        <v>5146</v>
      </c>
      <c r="C157" s="23" t="s">
        <v>126</v>
      </c>
      <c r="D157" s="48" t="s">
        <v>126</v>
      </c>
      <c r="E157" s="57">
        <v>977765474</v>
      </c>
      <c r="F157" s="23" t="str">
        <f t="shared" si="10"/>
        <v>054FLLEALLIV</v>
      </c>
      <c r="G157" s="57" t="s">
        <v>37</v>
      </c>
      <c r="H157" s="57" t="s">
        <v>940</v>
      </c>
      <c r="I157" s="57" t="s">
        <v>1832</v>
      </c>
      <c r="J157" s="57" t="s">
        <v>1144</v>
      </c>
      <c r="K157" s="23" t="str">
        <f t="shared" si="11"/>
        <v>FLORES LEAL ALFREIDYS LISETH</v>
      </c>
      <c r="L157" s="48" t="s">
        <v>4809</v>
      </c>
      <c r="M157" s="103" t="s">
        <v>56</v>
      </c>
      <c r="N157" s="32" t="s">
        <v>57</v>
      </c>
      <c r="O157" s="48" t="s">
        <v>1096</v>
      </c>
      <c r="P157" s="360">
        <v>32164830</v>
      </c>
      <c r="Q157" s="441">
        <v>38470</v>
      </c>
      <c r="R157" s="434" t="str">
        <f t="shared" si="12"/>
        <v>28</v>
      </c>
      <c r="S157" s="434" t="str">
        <f t="shared" si="13"/>
        <v>4</v>
      </c>
      <c r="T157" s="434" t="str">
        <f t="shared" si="14"/>
        <v>2005</v>
      </c>
      <c r="U157" s="23"/>
      <c r="V157" s="22" t="s">
        <v>47</v>
      </c>
      <c r="W157" s="23" t="s">
        <v>47</v>
      </c>
      <c r="X157" s="57" t="s">
        <v>2493</v>
      </c>
      <c r="Y157" s="23"/>
      <c r="Z157" s="59" t="s">
        <v>2508</v>
      </c>
      <c r="AA157" s="992">
        <v>45248</v>
      </c>
      <c r="AB157" s="440">
        <v>45269</v>
      </c>
      <c r="AC157" s="23">
        <v>4</v>
      </c>
      <c r="AD157" s="436">
        <v>4</v>
      </c>
      <c r="AE157" s="59" t="s">
        <v>6694</v>
      </c>
      <c r="AF157" s="59" t="s">
        <v>4934</v>
      </c>
      <c r="AG157" s="59" t="s">
        <v>6697</v>
      </c>
      <c r="AH157" s="437">
        <v>45297</v>
      </c>
      <c r="AI157" s="437">
        <v>45360</v>
      </c>
      <c r="AJ157" s="59">
        <v>10</v>
      </c>
      <c r="AK157" s="1642">
        <v>2</v>
      </c>
      <c r="AL157" s="1640">
        <v>6</v>
      </c>
      <c r="AM157" s="23"/>
      <c r="AN157" s="59" t="s">
        <v>6696</v>
      </c>
      <c r="AO157" s="1001" t="s">
        <v>47</v>
      </c>
      <c r="AP157" s="48">
        <v>1</v>
      </c>
      <c r="AQ157" s="23"/>
      <c r="AR157" s="23"/>
      <c r="AS157" s="23"/>
      <c r="AT157" s="23"/>
      <c r="AU157" s="446" t="s">
        <v>6701</v>
      </c>
      <c r="AV157" s="59"/>
      <c r="AW157" s="57" t="s">
        <v>5116</v>
      </c>
      <c r="AX157" s="57" t="s">
        <v>5117</v>
      </c>
      <c r="AY157" s="442">
        <v>2</v>
      </c>
      <c r="AZ157" s="57" t="s">
        <v>1805</v>
      </c>
      <c r="BA157" s="57" t="s">
        <v>4925</v>
      </c>
      <c r="BB157" s="48" t="s">
        <v>4998</v>
      </c>
    </row>
    <row r="158" spans="1:54" ht="21" hidden="1" customHeight="1">
      <c r="A158" s="1645">
        <v>240</v>
      </c>
      <c r="B158" s="23" t="s">
        <v>5146</v>
      </c>
      <c r="C158" s="23" t="s">
        <v>126</v>
      </c>
      <c r="D158" s="48" t="s">
        <v>126</v>
      </c>
      <c r="E158" s="57">
        <v>935220177</v>
      </c>
      <c r="F158" s="23" t="str">
        <f t="shared" si="10"/>
        <v>9912GODIYUDAV</v>
      </c>
      <c r="G158" s="57" t="s">
        <v>732</v>
      </c>
      <c r="H158" s="57" t="s">
        <v>541</v>
      </c>
      <c r="I158" s="57" t="s">
        <v>1965</v>
      </c>
      <c r="J158" s="57" t="s">
        <v>1966</v>
      </c>
      <c r="K158" s="23" t="str">
        <f t="shared" si="11"/>
        <v>GOMEZ DIAZ YULEIKA DAIMAR</v>
      </c>
      <c r="L158" s="48" t="s">
        <v>4809</v>
      </c>
      <c r="M158" s="103" t="s">
        <v>56</v>
      </c>
      <c r="N158" s="48" t="s">
        <v>42</v>
      </c>
      <c r="O158" s="48" t="s">
        <v>42</v>
      </c>
      <c r="P158" s="360">
        <v>3391252</v>
      </c>
      <c r="Q158" s="443">
        <v>36525</v>
      </c>
      <c r="R158" s="434" t="str">
        <f t="shared" si="12"/>
        <v>31</v>
      </c>
      <c r="S158" s="434" t="str">
        <f t="shared" si="13"/>
        <v>12</v>
      </c>
      <c r="T158" s="434" t="str">
        <f t="shared" si="14"/>
        <v>1999</v>
      </c>
      <c r="U158" s="23"/>
      <c r="V158" s="22" t="s">
        <v>47</v>
      </c>
      <c r="W158" s="23" t="s">
        <v>47</v>
      </c>
      <c r="X158" s="57" t="s">
        <v>2493</v>
      </c>
      <c r="Y158" s="23"/>
      <c r="Z158" s="59" t="s">
        <v>2508</v>
      </c>
      <c r="AA158" s="992">
        <v>45248</v>
      </c>
      <c r="AB158" s="440">
        <v>45269</v>
      </c>
      <c r="AC158" s="23">
        <v>4</v>
      </c>
      <c r="AD158" s="436">
        <v>3</v>
      </c>
      <c r="AE158" s="59" t="s">
        <v>6694</v>
      </c>
      <c r="AF158" s="59" t="s">
        <v>4936</v>
      </c>
      <c r="AG158" s="59" t="s">
        <v>6697</v>
      </c>
      <c r="AH158" s="437">
        <v>45297</v>
      </c>
      <c r="AI158" s="437">
        <v>45360</v>
      </c>
      <c r="AJ158" s="59">
        <v>10</v>
      </c>
      <c r="AK158" s="1642">
        <v>4</v>
      </c>
      <c r="AL158" s="1631">
        <v>8</v>
      </c>
      <c r="AM158" s="23"/>
      <c r="AN158" s="59" t="s">
        <v>6696</v>
      </c>
      <c r="AO158" s="1001" t="s">
        <v>1805</v>
      </c>
      <c r="AP158" s="48"/>
      <c r="AQ158" s="23"/>
      <c r="AR158" s="23"/>
      <c r="AS158" s="23"/>
      <c r="AT158" s="23"/>
      <c r="AU158" s="446"/>
      <c r="AV158" s="59"/>
      <c r="AW158" s="57" t="s">
        <v>5116</v>
      </c>
      <c r="AX158" s="57" t="s">
        <v>53</v>
      </c>
      <c r="AY158" s="442">
        <v>2</v>
      </c>
      <c r="AZ158" s="57" t="s">
        <v>1805</v>
      </c>
      <c r="BA158" s="57" t="s">
        <v>4925</v>
      </c>
      <c r="BB158" s="59" t="s">
        <v>5009</v>
      </c>
    </row>
    <row r="159" spans="1:54" ht="21" hidden="1" customHeight="1">
      <c r="A159" s="1645">
        <v>242</v>
      </c>
      <c r="B159" s="23" t="s">
        <v>5146</v>
      </c>
      <c r="C159" s="23" t="s">
        <v>126</v>
      </c>
      <c r="D159" s="48" t="s">
        <v>453</v>
      </c>
      <c r="E159" s="57" t="s">
        <v>2473</v>
      </c>
      <c r="F159" s="23" t="str">
        <f t="shared" si="10"/>
        <v>9911GOHEMIFEV</v>
      </c>
      <c r="G159" s="1629" t="s">
        <v>732</v>
      </c>
      <c r="H159" s="1629" t="s">
        <v>486</v>
      </c>
      <c r="I159" s="57" t="s">
        <v>2474</v>
      </c>
      <c r="J159" s="57" t="s">
        <v>1081</v>
      </c>
      <c r="K159" s="23" t="str">
        <f t="shared" si="11"/>
        <v>GOMEZ HERRERA MILEIDY FERNANDA</v>
      </c>
      <c r="L159" s="48" t="s">
        <v>4809</v>
      </c>
      <c r="M159" s="103" t="s">
        <v>56</v>
      </c>
      <c r="N159" s="48" t="s">
        <v>42</v>
      </c>
      <c r="O159" s="48" t="s">
        <v>42</v>
      </c>
      <c r="P159" s="360">
        <v>393735</v>
      </c>
      <c r="Q159" s="443">
        <v>36474</v>
      </c>
      <c r="R159" s="434" t="str">
        <f t="shared" si="12"/>
        <v>10</v>
      </c>
      <c r="S159" s="434" t="str">
        <f t="shared" si="13"/>
        <v>11</v>
      </c>
      <c r="T159" s="434" t="str">
        <f t="shared" si="14"/>
        <v>1999</v>
      </c>
      <c r="U159" s="23"/>
      <c r="V159" s="22" t="s">
        <v>47</v>
      </c>
      <c r="W159" s="23" t="s">
        <v>47</v>
      </c>
      <c r="X159" s="57" t="s">
        <v>2493</v>
      </c>
      <c r="Y159" s="23"/>
      <c r="Z159" s="59" t="s">
        <v>2508</v>
      </c>
      <c r="AA159" s="992">
        <v>45248</v>
      </c>
      <c r="AB159" s="440">
        <v>45269</v>
      </c>
      <c r="AC159" s="23">
        <v>4</v>
      </c>
      <c r="AD159" s="436">
        <v>4</v>
      </c>
      <c r="AE159" s="59" t="s">
        <v>6694</v>
      </c>
      <c r="AF159" s="59" t="s">
        <v>4934</v>
      </c>
      <c r="AG159" s="59" t="s">
        <v>6697</v>
      </c>
      <c r="AH159" s="437">
        <v>45297</v>
      </c>
      <c r="AI159" s="437">
        <v>45360</v>
      </c>
      <c r="AJ159" s="59">
        <v>10</v>
      </c>
      <c r="AK159" s="1642">
        <v>4</v>
      </c>
      <c r="AL159" s="1631">
        <v>8</v>
      </c>
      <c r="AM159" s="23"/>
      <c r="AN159" s="59" t="s">
        <v>6696</v>
      </c>
      <c r="AO159" s="1001" t="s">
        <v>1805</v>
      </c>
      <c r="AP159" s="48"/>
      <c r="AQ159" s="23"/>
      <c r="AR159" s="23"/>
      <c r="AS159" s="23"/>
      <c r="AT159" s="23"/>
      <c r="AU159" s="446"/>
      <c r="AV159" s="59"/>
      <c r="AW159" s="57" t="s">
        <v>5134</v>
      </c>
      <c r="AX159" s="57" t="s">
        <v>5117</v>
      </c>
      <c r="AY159" s="442">
        <v>1</v>
      </c>
      <c r="AZ159" s="57" t="s">
        <v>1808</v>
      </c>
      <c r="BA159" s="57" t="s">
        <v>4924</v>
      </c>
      <c r="BB159" s="48"/>
    </row>
    <row r="160" spans="1:54" ht="21" hidden="1" customHeight="1">
      <c r="A160" s="1645">
        <v>243</v>
      </c>
      <c r="B160" s="23" t="s">
        <v>5146</v>
      </c>
      <c r="C160" s="23" t="s">
        <v>126</v>
      </c>
      <c r="D160" s="48" t="s">
        <v>294</v>
      </c>
      <c r="E160" s="57">
        <v>939354492</v>
      </c>
      <c r="F160" s="23" t="str">
        <f t="shared" si="10"/>
        <v>0310PACOJODAV</v>
      </c>
      <c r="G160" s="57" t="s">
        <v>1306</v>
      </c>
      <c r="H160" s="57" t="s">
        <v>478</v>
      </c>
      <c r="I160" s="57" t="s">
        <v>1969</v>
      </c>
      <c r="J160" s="57" t="s">
        <v>246</v>
      </c>
      <c r="K160" s="23" t="str">
        <f t="shared" si="11"/>
        <v>PARRA COLMENAREZ JOSMARY DANIELA</v>
      </c>
      <c r="L160" s="48" t="s">
        <v>4809</v>
      </c>
      <c r="M160" s="103" t="s">
        <v>56</v>
      </c>
      <c r="N160" s="48" t="s">
        <v>42</v>
      </c>
      <c r="O160" s="48" t="s">
        <v>42</v>
      </c>
      <c r="P160" s="360">
        <v>3936807</v>
      </c>
      <c r="Q160" s="443">
        <v>37901</v>
      </c>
      <c r="R160" s="434" t="str">
        <f t="shared" si="12"/>
        <v>07</v>
      </c>
      <c r="S160" s="434" t="str">
        <f t="shared" si="13"/>
        <v>10</v>
      </c>
      <c r="T160" s="434" t="str">
        <f t="shared" si="14"/>
        <v>2003</v>
      </c>
      <c r="U160" s="23"/>
      <c r="V160" s="22" t="s">
        <v>47</v>
      </c>
      <c r="W160" s="23" t="s">
        <v>47</v>
      </c>
      <c r="X160" s="57" t="s">
        <v>2493</v>
      </c>
      <c r="Y160" s="23"/>
      <c r="Z160" s="59" t="s">
        <v>2508</v>
      </c>
      <c r="AA160" s="992">
        <v>45248</v>
      </c>
      <c r="AB160" s="440">
        <v>45269</v>
      </c>
      <c r="AC160" s="23">
        <v>4</v>
      </c>
      <c r="AD160" s="436">
        <v>4</v>
      </c>
      <c r="AE160" s="59" t="s">
        <v>6694</v>
      </c>
      <c r="AF160" s="59" t="s">
        <v>4941</v>
      </c>
      <c r="AG160" s="59" t="s">
        <v>6697</v>
      </c>
      <c r="AH160" s="437">
        <v>45297</v>
      </c>
      <c r="AI160" s="437">
        <v>45360</v>
      </c>
      <c r="AJ160" s="59">
        <v>10</v>
      </c>
      <c r="AK160" s="1642">
        <v>3</v>
      </c>
      <c r="AL160" s="1640">
        <v>8</v>
      </c>
      <c r="AM160" s="23"/>
      <c r="AN160" s="59" t="s">
        <v>6696</v>
      </c>
      <c r="AO160" s="1001" t="s">
        <v>47</v>
      </c>
      <c r="AP160" s="48">
        <v>1</v>
      </c>
      <c r="AQ160" s="23"/>
      <c r="AR160" s="23"/>
      <c r="AS160" s="23"/>
      <c r="AT160" s="23"/>
      <c r="AU160" s="446" t="s">
        <v>6701</v>
      </c>
      <c r="AV160" s="998" t="s">
        <v>6705</v>
      </c>
      <c r="AW160" s="57" t="s">
        <v>5116</v>
      </c>
      <c r="AX160" s="57" t="s">
        <v>5117</v>
      </c>
      <c r="AY160" s="442">
        <v>1</v>
      </c>
      <c r="AZ160" s="57" t="s">
        <v>1808</v>
      </c>
      <c r="BA160" s="57" t="s">
        <v>4925</v>
      </c>
      <c r="BB160" s="48"/>
    </row>
    <row r="161" spans="1:54" ht="21" hidden="1" customHeight="1">
      <c r="A161" s="1645">
        <v>244</v>
      </c>
      <c r="B161" s="23" t="s">
        <v>5146</v>
      </c>
      <c r="C161" s="23" t="s">
        <v>126</v>
      </c>
      <c r="D161" s="48" t="s">
        <v>126</v>
      </c>
      <c r="E161" s="57">
        <v>900926341</v>
      </c>
      <c r="F161" s="23" t="str">
        <f t="shared" si="10"/>
        <v>0511LAMAENDAV</v>
      </c>
      <c r="G161" s="57" t="s">
        <v>464</v>
      </c>
      <c r="H161" s="57" t="s">
        <v>426</v>
      </c>
      <c r="I161" s="57" t="s">
        <v>1967</v>
      </c>
      <c r="J161" s="57" t="s">
        <v>1957</v>
      </c>
      <c r="K161" s="23" t="str">
        <f t="shared" si="11"/>
        <v>LARA MARTINEZ ENDERSON DAVID</v>
      </c>
      <c r="L161" s="59" t="s">
        <v>4808</v>
      </c>
      <c r="M161" s="103" t="s">
        <v>56</v>
      </c>
      <c r="N161" s="48" t="s">
        <v>42</v>
      </c>
      <c r="O161" s="48" t="s">
        <v>42</v>
      </c>
      <c r="P161" s="360">
        <v>2876033</v>
      </c>
      <c r="Q161" s="443">
        <v>38662</v>
      </c>
      <c r="R161" s="434" t="str">
        <f t="shared" si="12"/>
        <v>06</v>
      </c>
      <c r="S161" s="434" t="str">
        <f t="shared" si="13"/>
        <v>11</v>
      </c>
      <c r="T161" s="434" t="str">
        <f t="shared" si="14"/>
        <v>2005</v>
      </c>
      <c r="U161" s="23"/>
      <c r="V161" s="22" t="s">
        <v>47</v>
      </c>
      <c r="W161" s="23" t="s">
        <v>47</v>
      </c>
      <c r="X161" s="57" t="s">
        <v>2498</v>
      </c>
      <c r="Y161" s="23"/>
      <c r="Z161" s="59" t="s">
        <v>2508</v>
      </c>
      <c r="AA161" s="992">
        <v>45248</v>
      </c>
      <c r="AB161" s="440">
        <v>45269</v>
      </c>
      <c r="AC161" s="23">
        <v>4</v>
      </c>
      <c r="AD161" s="436">
        <v>4</v>
      </c>
      <c r="AE161" s="59" t="s">
        <v>6694</v>
      </c>
      <c r="AF161" s="59" t="s">
        <v>5150</v>
      </c>
      <c r="AG161" s="59" t="s">
        <v>6698</v>
      </c>
      <c r="AH161" s="437">
        <v>45297</v>
      </c>
      <c r="AI161" s="437">
        <v>45360</v>
      </c>
      <c r="AJ161" s="59">
        <v>10</v>
      </c>
      <c r="AK161" s="1642">
        <v>3</v>
      </c>
      <c r="AL161" s="1631">
        <v>7</v>
      </c>
      <c r="AM161" s="23"/>
      <c r="AN161" s="59" t="s">
        <v>6696</v>
      </c>
      <c r="AO161" s="1001" t="s">
        <v>1805</v>
      </c>
      <c r="AP161" s="48"/>
      <c r="AQ161" s="23"/>
      <c r="AR161" s="23"/>
      <c r="AS161" s="23"/>
      <c r="AT161" s="23"/>
      <c r="AU161" s="446"/>
      <c r="AV161" s="59"/>
      <c r="AW161" s="57" t="s">
        <v>5116</v>
      </c>
      <c r="AX161" s="57" t="s">
        <v>53</v>
      </c>
      <c r="AY161" s="442">
        <v>2</v>
      </c>
      <c r="AZ161" s="57" t="s">
        <v>1805</v>
      </c>
      <c r="BA161" s="57" t="s">
        <v>4924</v>
      </c>
      <c r="BB161" s="48" t="s">
        <v>5031</v>
      </c>
    </row>
    <row r="162" spans="1:54" ht="21" hidden="1" customHeight="1">
      <c r="A162" s="1645">
        <v>245</v>
      </c>
      <c r="B162" s="23" t="s">
        <v>5146</v>
      </c>
      <c r="C162" s="23" t="s">
        <v>126</v>
      </c>
      <c r="D162" s="48" t="s">
        <v>294</v>
      </c>
      <c r="E162" s="57" t="s">
        <v>4894</v>
      </c>
      <c r="F162" s="23" t="str">
        <f t="shared" si="10"/>
        <v>046MANIADMAV</v>
      </c>
      <c r="G162" s="57" t="s">
        <v>2475</v>
      </c>
      <c r="H162" s="48" t="s">
        <v>53</v>
      </c>
      <c r="I162" s="57" t="s">
        <v>2476</v>
      </c>
      <c r="J162" s="57" t="s">
        <v>84</v>
      </c>
      <c r="K162" s="23" t="str">
        <f t="shared" si="11"/>
        <v>MAGO NINGUNO ADALEYMAR MARIANA</v>
      </c>
      <c r="L162" s="48" t="s">
        <v>4809</v>
      </c>
      <c r="M162" s="103" t="s">
        <v>56</v>
      </c>
      <c r="N162" s="32" t="s">
        <v>57</v>
      </c>
      <c r="O162" s="48" t="s">
        <v>1096</v>
      </c>
      <c r="P162" s="360">
        <v>31670044</v>
      </c>
      <c r="Q162" s="441">
        <v>38146</v>
      </c>
      <c r="R162" s="434" t="str">
        <f t="shared" si="12"/>
        <v>08</v>
      </c>
      <c r="S162" s="434" t="str">
        <f t="shared" si="13"/>
        <v>6</v>
      </c>
      <c r="T162" s="434" t="str">
        <f t="shared" si="14"/>
        <v>2004</v>
      </c>
      <c r="U162" s="23"/>
      <c r="V162" s="22" t="s">
        <v>47</v>
      </c>
      <c r="W162" s="23" t="s">
        <v>47</v>
      </c>
      <c r="X162" s="57" t="s">
        <v>2493</v>
      </c>
      <c r="Y162" s="23"/>
      <c r="Z162" s="59" t="s">
        <v>2508</v>
      </c>
      <c r="AA162" s="992">
        <v>45248</v>
      </c>
      <c r="AB162" s="440">
        <v>45269</v>
      </c>
      <c r="AC162" s="23">
        <v>4</v>
      </c>
      <c r="AD162" s="436">
        <v>4</v>
      </c>
      <c r="AE162" s="59" t="s">
        <v>6694</v>
      </c>
      <c r="AF162" s="59" t="s">
        <v>4934</v>
      </c>
      <c r="AG162" s="59" t="s">
        <v>6697</v>
      </c>
      <c r="AH162" s="437">
        <v>45297</v>
      </c>
      <c r="AI162" s="437">
        <v>45360</v>
      </c>
      <c r="AJ162" s="59">
        <v>10</v>
      </c>
      <c r="AK162" s="1642">
        <v>4</v>
      </c>
      <c r="AL162" s="1631">
        <v>7</v>
      </c>
      <c r="AM162" s="23"/>
      <c r="AN162" s="59" t="s">
        <v>6696</v>
      </c>
      <c r="AO162" s="1001" t="s">
        <v>1805</v>
      </c>
      <c r="AP162" s="48"/>
      <c r="AQ162" s="23"/>
      <c r="AR162" s="23"/>
      <c r="AS162" s="23"/>
      <c r="AT162" s="23"/>
      <c r="AU162" s="446"/>
      <c r="AV162" s="421"/>
      <c r="AW162" s="57" t="s">
        <v>5116</v>
      </c>
      <c r="AX162" s="57" t="s">
        <v>53</v>
      </c>
      <c r="AY162" s="442">
        <v>0</v>
      </c>
      <c r="AZ162" s="57" t="s">
        <v>1805</v>
      </c>
      <c r="BA162" s="57" t="s">
        <v>4925</v>
      </c>
      <c r="BB162" s="48" t="s">
        <v>5044</v>
      </c>
    </row>
    <row r="163" spans="1:54" ht="21" hidden="1" customHeight="1">
      <c r="A163" s="1645">
        <v>248</v>
      </c>
      <c r="B163" s="23" t="s">
        <v>5146</v>
      </c>
      <c r="C163" s="23" t="s">
        <v>126</v>
      </c>
      <c r="D163" s="48" t="s">
        <v>126</v>
      </c>
      <c r="E163" s="57">
        <v>989806283</v>
      </c>
      <c r="F163" s="23" t="str">
        <f t="shared" si="10"/>
        <v>003PACASAALV</v>
      </c>
      <c r="G163" s="57" t="s">
        <v>1301</v>
      </c>
      <c r="H163" s="57" t="s">
        <v>479</v>
      </c>
      <c r="I163" s="57" t="s">
        <v>1982</v>
      </c>
      <c r="J163" s="57" t="s">
        <v>532</v>
      </c>
      <c r="K163" s="23" t="str">
        <f t="shared" si="11"/>
        <v>PAREDES CASTRO SARAI ALEXANDRA</v>
      </c>
      <c r="L163" s="48" t="s">
        <v>4809</v>
      </c>
      <c r="M163" s="103" t="s">
        <v>56</v>
      </c>
      <c r="N163" s="32" t="s">
        <v>111</v>
      </c>
      <c r="O163" s="48" t="s">
        <v>142</v>
      </c>
      <c r="P163" s="360">
        <v>1814427</v>
      </c>
      <c r="Q163" s="441">
        <v>36597</v>
      </c>
      <c r="R163" s="434" t="str">
        <f t="shared" si="12"/>
        <v>12</v>
      </c>
      <c r="S163" s="434" t="str">
        <f t="shared" si="13"/>
        <v>3</v>
      </c>
      <c r="T163" s="434" t="str">
        <f t="shared" si="14"/>
        <v>2000</v>
      </c>
      <c r="U163" s="23"/>
      <c r="V163" s="22" t="s">
        <v>47</v>
      </c>
      <c r="W163" s="23" t="s">
        <v>47</v>
      </c>
      <c r="X163" s="57" t="s">
        <v>2498</v>
      </c>
      <c r="Y163" s="23"/>
      <c r="Z163" s="59" t="s">
        <v>2508</v>
      </c>
      <c r="AA163" s="992">
        <v>45248</v>
      </c>
      <c r="AB163" s="440">
        <v>45269</v>
      </c>
      <c r="AC163" s="23">
        <v>4</v>
      </c>
      <c r="AD163" s="436">
        <v>4</v>
      </c>
      <c r="AE163" s="59" t="s">
        <v>6694</v>
      </c>
      <c r="AF163" s="59" t="s">
        <v>5150</v>
      </c>
      <c r="AG163" s="59" t="s">
        <v>6698</v>
      </c>
      <c r="AH163" s="437">
        <v>45297</v>
      </c>
      <c r="AI163" s="437">
        <v>45360</v>
      </c>
      <c r="AJ163" s="59">
        <v>10</v>
      </c>
      <c r="AK163" s="1642">
        <v>4</v>
      </c>
      <c r="AL163" s="1631">
        <v>7</v>
      </c>
      <c r="AM163" s="23"/>
      <c r="AN163" s="59" t="s">
        <v>6696</v>
      </c>
      <c r="AO163" s="1001" t="s">
        <v>1805</v>
      </c>
      <c r="AP163" s="48"/>
      <c r="AQ163" s="23"/>
      <c r="AR163" s="23"/>
      <c r="AS163" s="23"/>
      <c r="AT163" s="23"/>
      <c r="AU163" s="446"/>
      <c r="AV163" s="59"/>
      <c r="AW163" s="57" t="s">
        <v>5118</v>
      </c>
      <c r="AX163" s="57" t="s">
        <v>5117</v>
      </c>
      <c r="AY163" s="442">
        <v>1</v>
      </c>
      <c r="AZ163" s="57" t="s">
        <v>1808</v>
      </c>
      <c r="BA163" s="57" t="s">
        <v>4928</v>
      </c>
      <c r="BB163" s="48"/>
    </row>
    <row r="164" spans="1:54" ht="21" hidden="1" customHeight="1">
      <c r="A164" s="1645">
        <v>249</v>
      </c>
      <c r="B164" s="23" t="s">
        <v>5146</v>
      </c>
      <c r="C164" s="23" t="s">
        <v>126</v>
      </c>
      <c r="D164" s="48" t="s">
        <v>126</v>
      </c>
      <c r="E164" s="57">
        <v>921368921</v>
      </c>
      <c r="F164" s="23" t="str">
        <f t="shared" si="10"/>
        <v>134PUMOVECRV</v>
      </c>
      <c r="G164" s="57" t="s">
        <v>2477</v>
      </c>
      <c r="H164" s="57" t="s">
        <v>2478</v>
      </c>
      <c r="I164" s="57" t="s">
        <v>2479</v>
      </c>
      <c r="J164" s="57" t="s">
        <v>2480</v>
      </c>
      <c r="K164" s="23" t="str">
        <f t="shared" si="11"/>
        <v>PULIDO MONTOYA VENECIA CRISTAL</v>
      </c>
      <c r="L164" s="48" t="s">
        <v>4809</v>
      </c>
      <c r="M164" s="103" t="s">
        <v>56</v>
      </c>
      <c r="N164" s="32" t="s">
        <v>111</v>
      </c>
      <c r="O164" s="48" t="s">
        <v>142</v>
      </c>
      <c r="P164" s="360">
        <v>5981510</v>
      </c>
      <c r="Q164" s="441">
        <v>41387</v>
      </c>
      <c r="R164" s="434" t="str">
        <f t="shared" si="12"/>
        <v>23</v>
      </c>
      <c r="S164" s="434" t="str">
        <f t="shared" si="13"/>
        <v>4</v>
      </c>
      <c r="T164" s="434" t="str">
        <f t="shared" si="14"/>
        <v>2013</v>
      </c>
      <c r="U164" s="23"/>
      <c r="V164" s="22" t="s">
        <v>47</v>
      </c>
      <c r="W164" s="23" t="s">
        <v>47</v>
      </c>
      <c r="X164" s="57" t="s">
        <v>2493</v>
      </c>
      <c r="Y164" s="23"/>
      <c r="Z164" s="59" t="s">
        <v>2508</v>
      </c>
      <c r="AA164" s="992">
        <v>45248</v>
      </c>
      <c r="AB164" s="440">
        <v>45269</v>
      </c>
      <c r="AC164" s="23">
        <v>4</v>
      </c>
      <c r="AD164" s="436">
        <v>4</v>
      </c>
      <c r="AE164" s="59" t="s">
        <v>6694</v>
      </c>
      <c r="AF164" s="59" t="s">
        <v>4941</v>
      </c>
      <c r="AG164" s="59" t="s">
        <v>6697</v>
      </c>
      <c r="AH164" s="437">
        <v>45297</v>
      </c>
      <c r="AI164" s="437">
        <v>45360</v>
      </c>
      <c r="AJ164" s="59">
        <v>10</v>
      </c>
      <c r="AK164" s="1642">
        <v>3</v>
      </c>
      <c r="AL164" s="1640">
        <v>8</v>
      </c>
      <c r="AM164" s="23"/>
      <c r="AN164" s="59" t="s">
        <v>6696</v>
      </c>
      <c r="AO164" s="1001" t="s">
        <v>1805</v>
      </c>
      <c r="AP164" s="48"/>
      <c r="AQ164" s="23"/>
      <c r="AR164" s="23"/>
      <c r="AS164" s="23"/>
      <c r="AT164" s="23"/>
      <c r="AU164" s="446"/>
      <c r="AV164" s="998" t="s">
        <v>6705</v>
      </c>
      <c r="AW164" s="57" t="s">
        <v>5116</v>
      </c>
      <c r="AX164" s="57" t="s">
        <v>53</v>
      </c>
      <c r="AY164" s="442">
        <v>0</v>
      </c>
      <c r="AZ164" s="57" t="s">
        <v>1805</v>
      </c>
      <c r="BA164" s="57" t="s">
        <v>4925</v>
      </c>
      <c r="BB164" s="48" t="s">
        <v>5085</v>
      </c>
    </row>
    <row r="165" spans="1:54" ht="21" hidden="1" customHeight="1">
      <c r="A165" s="1645">
        <v>250</v>
      </c>
      <c r="B165" s="23" t="s">
        <v>5146</v>
      </c>
      <c r="C165" s="23" t="s">
        <v>126</v>
      </c>
      <c r="D165" s="48" t="s">
        <v>126</v>
      </c>
      <c r="E165" s="57">
        <v>975187389</v>
      </c>
      <c r="F165" s="23" t="str">
        <f t="shared" si="10"/>
        <v>0410RAMARUMAV</v>
      </c>
      <c r="G165" s="57" t="s">
        <v>158</v>
      </c>
      <c r="H165" s="57" t="s">
        <v>2481</v>
      </c>
      <c r="I165" s="57" t="s">
        <v>748</v>
      </c>
      <c r="J165" s="57" t="s">
        <v>672</v>
      </c>
      <c r="K165" s="23" t="str">
        <f t="shared" si="11"/>
        <v>RAMIREZ MARVAL RUTH MARY</v>
      </c>
      <c r="L165" s="48" t="s">
        <v>4809</v>
      </c>
      <c r="M165" s="103" t="s">
        <v>56</v>
      </c>
      <c r="N165" s="48" t="s">
        <v>42</v>
      </c>
      <c r="O165" s="48" t="s">
        <v>42</v>
      </c>
      <c r="P165" s="360">
        <v>3548497</v>
      </c>
      <c r="Q165" s="443">
        <v>38289</v>
      </c>
      <c r="R165" s="434" t="str">
        <f t="shared" si="12"/>
        <v>29</v>
      </c>
      <c r="S165" s="434" t="str">
        <f t="shared" si="13"/>
        <v>10</v>
      </c>
      <c r="T165" s="434" t="str">
        <f t="shared" si="14"/>
        <v>2004</v>
      </c>
      <c r="U165" s="23"/>
      <c r="V165" s="22" t="s">
        <v>47</v>
      </c>
      <c r="W165" s="23" t="s">
        <v>47</v>
      </c>
      <c r="X165" s="57" t="s">
        <v>2493</v>
      </c>
      <c r="Y165" s="23"/>
      <c r="Z165" s="59" t="s">
        <v>2508</v>
      </c>
      <c r="AA165" s="992">
        <v>45248</v>
      </c>
      <c r="AB165" s="440">
        <v>45269</v>
      </c>
      <c r="AC165" s="23">
        <v>4</v>
      </c>
      <c r="AD165" s="436">
        <v>4</v>
      </c>
      <c r="AE165" s="59" t="s">
        <v>6694</v>
      </c>
      <c r="AF165" s="59" t="s">
        <v>4941</v>
      </c>
      <c r="AG165" s="59" t="s">
        <v>6697</v>
      </c>
      <c r="AH165" s="437">
        <v>45297</v>
      </c>
      <c r="AI165" s="437">
        <v>45360</v>
      </c>
      <c r="AJ165" s="59">
        <v>10</v>
      </c>
      <c r="AK165" s="1642">
        <v>3</v>
      </c>
      <c r="AL165" s="1640">
        <v>8</v>
      </c>
      <c r="AM165" s="23"/>
      <c r="AN165" s="59" t="s">
        <v>6696</v>
      </c>
      <c r="AO165" s="1001" t="s">
        <v>47</v>
      </c>
      <c r="AP165" s="48">
        <v>1</v>
      </c>
      <c r="AQ165" s="23"/>
      <c r="AR165" s="23"/>
      <c r="AS165" s="23"/>
      <c r="AT165" s="23"/>
      <c r="AU165" s="446" t="s">
        <v>6701</v>
      </c>
      <c r="AV165" s="59"/>
      <c r="AW165" s="57" t="s">
        <v>5116</v>
      </c>
      <c r="AX165" s="57" t="s">
        <v>5117</v>
      </c>
      <c r="AY165" s="442">
        <v>1</v>
      </c>
      <c r="AZ165" s="57" t="s">
        <v>1808</v>
      </c>
      <c r="BA165" s="57" t="s">
        <v>4925</v>
      </c>
      <c r="BB165" s="57" t="s">
        <v>5087</v>
      </c>
    </row>
    <row r="166" spans="1:54" ht="21" hidden="1" customHeight="1">
      <c r="A166" s="1645">
        <v>251</v>
      </c>
      <c r="B166" s="23" t="s">
        <v>5146</v>
      </c>
      <c r="C166" s="23" t="s">
        <v>126</v>
      </c>
      <c r="D166" s="48" t="s">
        <v>453</v>
      </c>
      <c r="E166" s="57" t="s">
        <v>2482</v>
      </c>
      <c r="F166" s="23" t="str">
        <f t="shared" si="10"/>
        <v>0411RICAGECAV</v>
      </c>
      <c r="G166" s="57" t="s">
        <v>2483</v>
      </c>
      <c r="H166" s="57" t="s">
        <v>402</v>
      </c>
      <c r="I166" s="57" t="s">
        <v>2484</v>
      </c>
      <c r="J166" s="57" t="s">
        <v>383</v>
      </c>
      <c r="K166" s="23" t="str">
        <f t="shared" si="11"/>
        <v>RINCONES CARREÑO GERMARY CAROLINA</v>
      </c>
      <c r="L166" s="48" t="s">
        <v>4809</v>
      </c>
      <c r="M166" s="103" t="s">
        <v>56</v>
      </c>
      <c r="N166" s="32" t="s">
        <v>57</v>
      </c>
      <c r="O166" s="48" t="s">
        <v>1096</v>
      </c>
      <c r="P166" s="360">
        <v>32356945</v>
      </c>
      <c r="Q166" s="443">
        <v>38312</v>
      </c>
      <c r="R166" s="434" t="str">
        <f t="shared" si="12"/>
        <v>21</v>
      </c>
      <c r="S166" s="434" t="str">
        <f t="shared" si="13"/>
        <v>11</v>
      </c>
      <c r="T166" s="434" t="str">
        <f t="shared" si="14"/>
        <v>2004</v>
      </c>
      <c r="U166" s="23"/>
      <c r="V166" s="22" t="s">
        <v>47</v>
      </c>
      <c r="W166" s="23" t="s">
        <v>47</v>
      </c>
      <c r="X166" s="57" t="s">
        <v>2493</v>
      </c>
      <c r="Y166" s="23"/>
      <c r="Z166" s="59" t="s">
        <v>2508</v>
      </c>
      <c r="AA166" s="992">
        <v>45248</v>
      </c>
      <c r="AB166" s="440">
        <v>45269</v>
      </c>
      <c r="AC166" s="23">
        <v>4</v>
      </c>
      <c r="AD166" s="436">
        <v>4</v>
      </c>
      <c r="AE166" s="59" t="s">
        <v>6694</v>
      </c>
      <c r="AF166" s="59" t="s">
        <v>4941</v>
      </c>
      <c r="AG166" s="59" t="s">
        <v>6697</v>
      </c>
      <c r="AH166" s="437">
        <v>45297</v>
      </c>
      <c r="AI166" s="437">
        <v>45360</v>
      </c>
      <c r="AJ166" s="59">
        <v>10</v>
      </c>
      <c r="AK166" s="1642">
        <v>1</v>
      </c>
      <c r="AL166" s="1631">
        <v>5</v>
      </c>
      <c r="AM166" s="23"/>
      <c r="AN166" s="59" t="s">
        <v>6696</v>
      </c>
      <c r="AO166" s="1001" t="s">
        <v>1805</v>
      </c>
      <c r="AP166" s="48"/>
      <c r="AQ166" s="23"/>
      <c r="AR166" s="23"/>
      <c r="AS166" s="23"/>
      <c r="AT166" s="23"/>
      <c r="AU166" s="446"/>
      <c r="AV166" s="59"/>
      <c r="AW166" s="57" t="s">
        <v>5118</v>
      </c>
      <c r="AX166" s="57" t="s">
        <v>5117</v>
      </c>
      <c r="AY166" s="442">
        <v>1</v>
      </c>
      <c r="AZ166" s="57" t="s">
        <v>1808</v>
      </c>
      <c r="BA166" s="57" t="s">
        <v>4926</v>
      </c>
      <c r="BB166" s="48" t="s">
        <v>5088</v>
      </c>
    </row>
    <row r="167" spans="1:54" ht="21" hidden="1" customHeight="1">
      <c r="A167" s="1645">
        <v>252</v>
      </c>
      <c r="B167" s="23" t="s">
        <v>5146</v>
      </c>
      <c r="C167" s="23" t="s">
        <v>126</v>
      </c>
      <c r="D167" s="48" t="s">
        <v>126</v>
      </c>
      <c r="E167" s="57">
        <v>930509960</v>
      </c>
      <c r="F167" s="23" t="str">
        <f t="shared" si="10"/>
        <v>036ROMAYOERV</v>
      </c>
      <c r="G167" s="57" t="s">
        <v>338</v>
      </c>
      <c r="H167" s="57" t="s">
        <v>426</v>
      </c>
      <c r="I167" s="57" t="s">
        <v>2485</v>
      </c>
      <c r="J167" s="57" t="s">
        <v>2486</v>
      </c>
      <c r="K167" s="23" t="str">
        <f t="shared" si="11"/>
        <v>RODRIGUEZ MARTINEZ YOIBER ERNESTO</v>
      </c>
      <c r="L167" s="59" t="s">
        <v>4808</v>
      </c>
      <c r="M167" s="103" t="s">
        <v>56</v>
      </c>
      <c r="N167" s="32" t="s">
        <v>111</v>
      </c>
      <c r="O167" s="48" t="s">
        <v>142</v>
      </c>
      <c r="P167" s="360">
        <v>3119753</v>
      </c>
      <c r="Q167" s="441">
        <v>37781</v>
      </c>
      <c r="R167" s="434" t="str">
        <f t="shared" si="12"/>
        <v>09</v>
      </c>
      <c r="S167" s="434" t="str">
        <f t="shared" si="13"/>
        <v>6</v>
      </c>
      <c r="T167" s="434" t="str">
        <f t="shared" si="14"/>
        <v>2003</v>
      </c>
      <c r="U167" s="23"/>
      <c r="V167" s="22" t="s">
        <v>47</v>
      </c>
      <c r="W167" s="23" t="s">
        <v>47</v>
      </c>
      <c r="X167" s="57" t="s">
        <v>2498</v>
      </c>
      <c r="Y167" s="23"/>
      <c r="Z167" s="59" t="s">
        <v>2508</v>
      </c>
      <c r="AA167" s="992">
        <v>45248</v>
      </c>
      <c r="AB167" s="440">
        <v>45269</v>
      </c>
      <c r="AC167" s="23">
        <v>4</v>
      </c>
      <c r="AD167" s="436">
        <v>4</v>
      </c>
      <c r="AE167" s="59" t="s">
        <v>6694</v>
      </c>
      <c r="AF167" s="59" t="s">
        <v>5150</v>
      </c>
      <c r="AG167" s="59" t="s">
        <v>6698</v>
      </c>
      <c r="AH167" s="437">
        <v>45297</v>
      </c>
      <c r="AI167" s="437">
        <v>45360</v>
      </c>
      <c r="AJ167" s="59">
        <v>10</v>
      </c>
      <c r="AK167" s="1642">
        <v>4</v>
      </c>
      <c r="AL167" s="1631">
        <v>8</v>
      </c>
      <c r="AM167" s="23"/>
      <c r="AN167" s="59" t="s">
        <v>6696</v>
      </c>
      <c r="AO167" s="1001" t="s">
        <v>1805</v>
      </c>
      <c r="AP167" s="48"/>
      <c r="AQ167" s="23"/>
      <c r="AR167" s="23"/>
      <c r="AS167" s="23"/>
      <c r="AT167" s="23"/>
      <c r="AU167" s="446"/>
      <c r="AV167" s="59"/>
      <c r="AW167" s="57" t="s">
        <v>5116</v>
      </c>
      <c r="AX167" s="57" t="s">
        <v>53</v>
      </c>
      <c r="AY167" s="442">
        <v>1</v>
      </c>
      <c r="AZ167" s="57" t="s">
        <v>1805</v>
      </c>
      <c r="BA167" s="57" t="s">
        <v>4926</v>
      </c>
      <c r="BB167" s="48"/>
    </row>
    <row r="168" spans="1:54" ht="21" hidden="1" customHeight="1">
      <c r="A168" s="1645">
        <v>254</v>
      </c>
      <c r="B168" s="23" t="s">
        <v>5146</v>
      </c>
      <c r="C168" s="23" t="s">
        <v>126</v>
      </c>
      <c r="D168" s="48" t="s">
        <v>126</v>
      </c>
      <c r="E168" s="57" t="s">
        <v>4898</v>
      </c>
      <c r="F168" s="23" t="str">
        <f t="shared" si="10"/>
        <v>003SAPIMIJOV</v>
      </c>
      <c r="G168" s="57" t="s">
        <v>1349</v>
      </c>
      <c r="H168" s="57" t="s">
        <v>2487</v>
      </c>
      <c r="I168" s="57" t="s">
        <v>325</v>
      </c>
      <c r="J168" s="57" t="s">
        <v>2488</v>
      </c>
      <c r="K168" s="23" t="str">
        <f t="shared" si="11"/>
        <v>SANCHEZ PIÑEDA MILAGROS JOSMILEK</v>
      </c>
      <c r="L168" s="48" t="s">
        <v>4809</v>
      </c>
      <c r="M168" s="103" t="s">
        <v>56</v>
      </c>
      <c r="N168" s="32" t="s">
        <v>57</v>
      </c>
      <c r="O168" s="48" t="s">
        <v>1096</v>
      </c>
      <c r="P168" s="360">
        <v>28509373</v>
      </c>
      <c r="Q168" s="441">
        <v>36598</v>
      </c>
      <c r="R168" s="434" t="str">
        <f t="shared" si="12"/>
        <v>13</v>
      </c>
      <c r="S168" s="434" t="str">
        <f t="shared" si="13"/>
        <v>3</v>
      </c>
      <c r="T168" s="434" t="str">
        <f t="shared" si="14"/>
        <v>2000</v>
      </c>
      <c r="U168" s="23"/>
      <c r="V168" s="22" t="s">
        <v>47</v>
      </c>
      <c r="W168" s="23" t="s">
        <v>47</v>
      </c>
      <c r="X168" s="57" t="s">
        <v>2498</v>
      </c>
      <c r="Y168" s="23"/>
      <c r="Z168" s="59" t="s">
        <v>2508</v>
      </c>
      <c r="AA168" s="992">
        <v>45248</v>
      </c>
      <c r="AB168" s="440">
        <v>45269</v>
      </c>
      <c r="AC168" s="23">
        <v>4</v>
      </c>
      <c r="AD168" s="436">
        <v>4</v>
      </c>
      <c r="AE168" s="59" t="s">
        <v>6694</v>
      </c>
      <c r="AF168" s="59" t="s">
        <v>4941</v>
      </c>
      <c r="AG168" s="59" t="s">
        <v>6697</v>
      </c>
      <c r="AH168" s="437">
        <v>45297</v>
      </c>
      <c r="AI168" s="437">
        <v>45360</v>
      </c>
      <c r="AJ168" s="59">
        <v>10</v>
      </c>
      <c r="AK168" s="1642">
        <v>2</v>
      </c>
      <c r="AL168" s="1640">
        <v>7</v>
      </c>
      <c r="AM168" s="23"/>
      <c r="AN168" s="59" t="s">
        <v>6696</v>
      </c>
      <c r="AO168" s="1001" t="s">
        <v>1805</v>
      </c>
      <c r="AP168" s="48"/>
      <c r="AQ168" s="23"/>
      <c r="AR168" s="23"/>
      <c r="AS168" s="23"/>
      <c r="AT168" s="23"/>
      <c r="AU168" s="446"/>
      <c r="AV168" s="59"/>
      <c r="AW168" s="57" t="s">
        <v>5116</v>
      </c>
      <c r="AX168" s="57" t="s">
        <v>5117</v>
      </c>
      <c r="AY168" s="442">
        <v>2</v>
      </c>
      <c r="AZ168" s="57" t="s">
        <v>1805</v>
      </c>
      <c r="BA168" s="57" t="s">
        <v>4925</v>
      </c>
      <c r="BB168" s="48" t="s">
        <v>5099</v>
      </c>
    </row>
    <row r="169" spans="1:54" ht="21" hidden="1" customHeight="1">
      <c r="A169" s="1645">
        <v>255</v>
      </c>
      <c r="B169" s="23" t="s">
        <v>5146</v>
      </c>
      <c r="C169" s="23" t="s">
        <v>126</v>
      </c>
      <c r="D169" s="48" t="s">
        <v>2007</v>
      </c>
      <c r="E169" s="57" t="s">
        <v>2489</v>
      </c>
      <c r="F169" s="23" t="str">
        <f t="shared" si="10"/>
        <v>014VAANRONAV</v>
      </c>
      <c r="G169" s="57" t="s">
        <v>650</v>
      </c>
      <c r="H169" s="57" t="s">
        <v>2008</v>
      </c>
      <c r="I169" s="57" t="s">
        <v>2009</v>
      </c>
      <c r="J169" s="57" t="s">
        <v>2010</v>
      </c>
      <c r="K169" s="23" t="str">
        <f t="shared" si="11"/>
        <v>VASQUEZ ANDRADE ROBERMY NARGEYLY</v>
      </c>
      <c r="L169" s="48" t="s">
        <v>4809</v>
      </c>
      <c r="M169" s="103" t="s">
        <v>56</v>
      </c>
      <c r="N169" s="48" t="s">
        <v>42</v>
      </c>
      <c r="O169" s="48" t="s">
        <v>42</v>
      </c>
      <c r="P169" s="360">
        <v>1372491</v>
      </c>
      <c r="Q169" s="441">
        <v>36983</v>
      </c>
      <c r="R169" s="434" t="str">
        <f t="shared" si="12"/>
        <v>02</v>
      </c>
      <c r="S169" s="434" t="str">
        <f t="shared" si="13"/>
        <v>4</v>
      </c>
      <c r="T169" s="434" t="str">
        <f t="shared" si="14"/>
        <v>2001</v>
      </c>
      <c r="U169" s="23"/>
      <c r="V169" s="22" t="s">
        <v>47</v>
      </c>
      <c r="W169" s="23" t="s">
        <v>47</v>
      </c>
      <c r="X169" s="57" t="s">
        <v>2498</v>
      </c>
      <c r="Y169" s="23"/>
      <c r="Z169" s="59" t="s">
        <v>2508</v>
      </c>
      <c r="AA169" s="992">
        <v>45248</v>
      </c>
      <c r="AB169" s="440">
        <v>45269</v>
      </c>
      <c r="AC169" s="23">
        <v>4</v>
      </c>
      <c r="AD169" s="436">
        <v>4</v>
      </c>
      <c r="AE169" s="59" t="s">
        <v>6694</v>
      </c>
      <c r="AF169" s="59" t="s">
        <v>4941</v>
      </c>
      <c r="AG169" s="59" t="s">
        <v>6697</v>
      </c>
      <c r="AH169" s="437">
        <v>45297</v>
      </c>
      <c r="AI169" s="437">
        <v>45360</v>
      </c>
      <c r="AJ169" s="59">
        <v>10</v>
      </c>
      <c r="AK169" s="1642">
        <v>2</v>
      </c>
      <c r="AL169" s="1640">
        <v>7</v>
      </c>
      <c r="AM169" s="23"/>
      <c r="AN169" s="59" t="s">
        <v>6696</v>
      </c>
      <c r="AO169" s="1001" t="s">
        <v>47</v>
      </c>
      <c r="AP169" s="48">
        <v>2</v>
      </c>
      <c r="AQ169" s="23"/>
      <c r="AR169" s="23"/>
      <c r="AS169" s="23"/>
      <c r="AT169" s="23"/>
      <c r="AU169" s="446" t="s">
        <v>6701</v>
      </c>
      <c r="AV169" s="59"/>
      <c r="AW169" s="57" t="s">
        <v>5118</v>
      </c>
      <c r="AX169" s="57" t="s">
        <v>53</v>
      </c>
      <c r="AY169" s="442">
        <v>2</v>
      </c>
      <c r="AZ169" s="57" t="s">
        <v>1808</v>
      </c>
      <c r="BA169" s="445" t="s">
        <v>4925</v>
      </c>
      <c r="BB169" s="449" t="s">
        <v>5106</v>
      </c>
    </row>
    <row r="170" spans="1:54" ht="21" hidden="1" customHeight="1">
      <c r="A170" s="1645">
        <v>256</v>
      </c>
      <c r="B170" s="23" t="s">
        <v>5146</v>
      </c>
      <c r="C170" s="23" t="s">
        <v>126</v>
      </c>
      <c r="D170" s="48" t="s">
        <v>294</v>
      </c>
      <c r="E170" s="57" t="s">
        <v>4901</v>
      </c>
      <c r="F170" s="23" t="str">
        <f t="shared" si="10"/>
        <v>034YADODAZUV</v>
      </c>
      <c r="G170" s="444" t="s">
        <v>2490</v>
      </c>
      <c r="H170" s="444" t="s">
        <v>1903</v>
      </c>
      <c r="I170" s="444" t="s">
        <v>2491</v>
      </c>
      <c r="J170" s="444" t="s">
        <v>2492</v>
      </c>
      <c r="K170" s="23" t="str">
        <f t="shared" si="11"/>
        <v>YANEZ DONADO DAISBELIS ZULEIMA</v>
      </c>
      <c r="L170" s="48" t="s">
        <v>4809</v>
      </c>
      <c r="M170" s="103" t="s">
        <v>56</v>
      </c>
      <c r="N170" s="48" t="s">
        <v>42</v>
      </c>
      <c r="O170" s="48" t="s">
        <v>42</v>
      </c>
      <c r="P170" s="360">
        <v>2869846</v>
      </c>
      <c r="Q170" s="441">
        <v>37715</v>
      </c>
      <c r="R170" s="434" t="str">
        <f t="shared" si="12"/>
        <v>04</v>
      </c>
      <c r="S170" s="434" t="str">
        <f t="shared" si="13"/>
        <v>4</v>
      </c>
      <c r="T170" s="434" t="str">
        <f t="shared" si="14"/>
        <v>2003</v>
      </c>
      <c r="U170" s="23"/>
      <c r="V170" s="22" t="s">
        <v>47</v>
      </c>
      <c r="W170" s="23" t="s">
        <v>47</v>
      </c>
      <c r="X170" s="444" t="s">
        <v>2493</v>
      </c>
      <c r="Y170" s="23"/>
      <c r="Z170" s="59" t="s">
        <v>2508</v>
      </c>
      <c r="AA170" s="992">
        <v>45248</v>
      </c>
      <c r="AB170" s="440">
        <v>45269</v>
      </c>
      <c r="AC170" s="23">
        <v>4</v>
      </c>
      <c r="AD170" s="436">
        <v>4</v>
      </c>
      <c r="AE170" s="59" t="s">
        <v>6694</v>
      </c>
      <c r="AF170" s="59" t="s">
        <v>4941</v>
      </c>
      <c r="AG170" s="59" t="s">
        <v>6697</v>
      </c>
      <c r="AH170" s="437">
        <v>45297</v>
      </c>
      <c r="AI170" s="437">
        <v>45360</v>
      </c>
      <c r="AJ170" s="59">
        <v>10</v>
      </c>
      <c r="AK170" s="1642">
        <v>3</v>
      </c>
      <c r="AL170" s="1640">
        <v>7</v>
      </c>
      <c r="AM170" s="23"/>
      <c r="AN170" s="59" t="s">
        <v>6696</v>
      </c>
      <c r="AO170" s="1001" t="s">
        <v>47</v>
      </c>
      <c r="AP170" s="48">
        <v>1</v>
      </c>
      <c r="AQ170" s="23"/>
      <c r="AR170" s="23"/>
      <c r="AS170" s="23"/>
      <c r="AT170" s="23"/>
      <c r="AU170" s="446" t="s">
        <v>6701</v>
      </c>
      <c r="AV170" s="59"/>
      <c r="AW170" s="444" t="s">
        <v>5118</v>
      </c>
      <c r="AX170" s="444" t="s">
        <v>53</v>
      </c>
      <c r="AY170" s="442">
        <v>3</v>
      </c>
      <c r="AZ170" s="444" t="s">
        <v>1808</v>
      </c>
      <c r="BA170" s="445" t="s">
        <v>4925</v>
      </c>
      <c r="BB170" s="48" t="s">
        <v>5113</v>
      </c>
    </row>
    <row r="171" spans="1:54" ht="21" hidden="1" customHeight="1">
      <c r="A171" s="1645">
        <v>257</v>
      </c>
      <c r="B171" s="23" t="s">
        <v>5146</v>
      </c>
      <c r="C171" s="23" t="s">
        <v>126</v>
      </c>
      <c r="D171" s="444" t="s">
        <v>1286</v>
      </c>
      <c r="E171" s="57" t="s">
        <v>4890</v>
      </c>
      <c r="F171" s="23" t="str">
        <f t="shared" si="10"/>
        <v>0110BAMOHAALV</v>
      </c>
      <c r="G171" s="444" t="s">
        <v>290</v>
      </c>
      <c r="H171" s="444" t="s">
        <v>2512</v>
      </c>
      <c r="I171" s="444" t="s">
        <v>2513</v>
      </c>
      <c r="J171" s="444" t="s">
        <v>55</v>
      </c>
      <c r="K171" s="23" t="str">
        <f t="shared" si="11"/>
        <v>BASTIDAS MONASTERIO HAIRELIS ALEJANDRA</v>
      </c>
      <c r="L171" s="48" t="s">
        <v>4809</v>
      </c>
      <c r="M171" s="103" t="s">
        <v>56</v>
      </c>
      <c r="N171" s="48" t="s">
        <v>42</v>
      </c>
      <c r="O171" s="48" t="s">
        <v>42</v>
      </c>
      <c r="P171" s="360">
        <v>357733</v>
      </c>
      <c r="Q171" s="443">
        <v>37176</v>
      </c>
      <c r="R171" s="434" t="str">
        <f t="shared" si="12"/>
        <v>12</v>
      </c>
      <c r="S171" s="434" t="str">
        <f t="shared" si="13"/>
        <v>10</v>
      </c>
      <c r="T171" s="434" t="str">
        <f t="shared" si="14"/>
        <v>2001</v>
      </c>
      <c r="U171" s="23"/>
      <c r="V171" s="22" t="s">
        <v>47</v>
      </c>
      <c r="W171" s="23" t="s">
        <v>47</v>
      </c>
      <c r="X171" s="444" t="s">
        <v>2498</v>
      </c>
      <c r="Y171" s="23"/>
      <c r="Z171" s="59" t="s">
        <v>2505</v>
      </c>
      <c r="AA171" s="992">
        <v>45241</v>
      </c>
      <c r="AB171" s="440">
        <v>45262</v>
      </c>
      <c r="AC171" s="23">
        <v>4</v>
      </c>
      <c r="AD171" s="436">
        <v>4</v>
      </c>
      <c r="AE171" s="59" t="s">
        <v>6694</v>
      </c>
      <c r="AF171" s="59" t="s">
        <v>5149</v>
      </c>
      <c r="AG171" s="59" t="s">
        <v>6698</v>
      </c>
      <c r="AH171" s="437">
        <v>45297</v>
      </c>
      <c r="AI171" s="437">
        <v>45360</v>
      </c>
      <c r="AJ171" s="59">
        <v>10</v>
      </c>
      <c r="AK171" s="1642">
        <v>4</v>
      </c>
      <c r="AL171" s="1640">
        <v>8</v>
      </c>
      <c r="AM171" s="23"/>
      <c r="AN171" s="59" t="s">
        <v>6696</v>
      </c>
      <c r="AO171" s="1001" t="s">
        <v>1805</v>
      </c>
      <c r="AP171" s="48"/>
      <c r="AQ171" s="23"/>
      <c r="AR171" s="23"/>
      <c r="AS171" s="23"/>
      <c r="AT171" s="23"/>
      <c r="AU171" s="446"/>
      <c r="AV171" s="59"/>
      <c r="AW171" s="444" t="s">
        <v>5123</v>
      </c>
      <c r="AX171" s="444" t="s">
        <v>53</v>
      </c>
      <c r="AY171" s="442">
        <v>1</v>
      </c>
      <c r="AZ171" s="444" t="s">
        <v>1808</v>
      </c>
      <c r="BA171" s="445" t="s">
        <v>4925</v>
      </c>
      <c r="BB171" s="59"/>
    </row>
    <row r="172" spans="1:54" ht="21" hidden="1" customHeight="1">
      <c r="A172" s="1645">
        <v>259</v>
      </c>
      <c r="B172" s="23" t="s">
        <v>5146</v>
      </c>
      <c r="C172" s="23" t="s">
        <v>126</v>
      </c>
      <c r="D172" s="444" t="s">
        <v>294</v>
      </c>
      <c r="E172" s="57">
        <v>947804544</v>
      </c>
      <c r="F172" s="23" t="str">
        <f t="shared" si="10"/>
        <v>046GOROBEARV</v>
      </c>
      <c r="G172" s="444" t="s">
        <v>234</v>
      </c>
      <c r="H172" s="444" t="s">
        <v>338</v>
      </c>
      <c r="I172" s="444" t="s">
        <v>2515</v>
      </c>
      <c r="J172" s="444" t="s">
        <v>2516</v>
      </c>
      <c r="K172" s="23" t="str">
        <f t="shared" si="11"/>
        <v>GONZALEZ RODRIGUEZ BEIKEER ARMANDO</v>
      </c>
      <c r="L172" s="59" t="s">
        <v>4808</v>
      </c>
      <c r="M172" s="103" t="s">
        <v>56</v>
      </c>
      <c r="N172" s="48" t="s">
        <v>42</v>
      </c>
      <c r="O172" s="48" t="s">
        <v>42</v>
      </c>
      <c r="P172" s="360">
        <v>35375334</v>
      </c>
      <c r="Q172" s="441">
        <v>38146</v>
      </c>
      <c r="R172" s="434" t="str">
        <f t="shared" si="12"/>
        <v>08</v>
      </c>
      <c r="S172" s="434" t="str">
        <f t="shared" si="13"/>
        <v>6</v>
      </c>
      <c r="T172" s="434" t="str">
        <f t="shared" si="14"/>
        <v>2004</v>
      </c>
      <c r="U172" s="23"/>
      <c r="V172" s="22" t="s">
        <v>47</v>
      </c>
      <c r="W172" s="23" t="s">
        <v>47</v>
      </c>
      <c r="X172" s="444" t="s">
        <v>2493</v>
      </c>
      <c r="Y172" s="23"/>
      <c r="Z172" s="59" t="s">
        <v>2505</v>
      </c>
      <c r="AA172" s="543">
        <v>45269</v>
      </c>
      <c r="AB172" s="440">
        <v>45282</v>
      </c>
      <c r="AC172" s="23">
        <v>4</v>
      </c>
      <c r="AD172" s="436">
        <v>1</v>
      </c>
      <c r="AE172" s="59" t="s">
        <v>6694</v>
      </c>
      <c r="AF172" s="59" t="s">
        <v>5149</v>
      </c>
      <c r="AG172" s="59" t="s">
        <v>6698</v>
      </c>
      <c r="AH172" s="437">
        <v>45297</v>
      </c>
      <c r="AI172" s="437">
        <v>45360</v>
      </c>
      <c r="AJ172" s="59">
        <v>10</v>
      </c>
      <c r="AK172" s="1642">
        <v>4</v>
      </c>
      <c r="AL172" s="1640">
        <v>8</v>
      </c>
      <c r="AM172" s="23"/>
      <c r="AN172" s="59" t="s">
        <v>6696</v>
      </c>
      <c r="AO172" s="1001" t="s">
        <v>1805</v>
      </c>
      <c r="AP172" s="48"/>
      <c r="AQ172" s="23"/>
      <c r="AR172" s="23"/>
      <c r="AS172" s="23"/>
      <c r="AT172" s="23"/>
      <c r="AU172" s="446"/>
      <c r="AV172" s="59" t="s">
        <v>6706</v>
      </c>
      <c r="AW172" s="444" t="s">
        <v>5116</v>
      </c>
      <c r="AX172" s="444" t="s">
        <v>53</v>
      </c>
      <c r="AY172" s="442">
        <v>2</v>
      </c>
      <c r="AZ172" s="444" t="s">
        <v>1805</v>
      </c>
      <c r="BA172" s="445" t="s">
        <v>4925</v>
      </c>
      <c r="BB172" s="447" t="s">
        <v>5013</v>
      </c>
    </row>
    <row r="173" spans="1:54" ht="21" hidden="1" customHeight="1">
      <c r="A173" s="1645">
        <v>260</v>
      </c>
      <c r="B173" s="23" t="s">
        <v>33</v>
      </c>
      <c r="C173" s="23" t="s">
        <v>32</v>
      </c>
      <c r="D173" s="48" t="s">
        <v>34</v>
      </c>
      <c r="E173" s="58">
        <v>995208822</v>
      </c>
      <c r="F173" s="23" t="str">
        <f t="shared" si="10"/>
        <v>986BUVELAGEV</v>
      </c>
      <c r="G173" s="59" t="s">
        <v>968</v>
      </c>
      <c r="H173" s="59" t="s">
        <v>4904</v>
      </c>
      <c r="I173" s="59" t="s">
        <v>4905</v>
      </c>
      <c r="J173" s="59" t="s">
        <v>1504</v>
      </c>
      <c r="K173" s="23" t="str">
        <f t="shared" si="11"/>
        <v>BUSTAMANTE  VENTURO  LALESKA  GERALDINE</v>
      </c>
      <c r="L173" s="48" t="s">
        <v>4809</v>
      </c>
      <c r="M173" s="103" t="s">
        <v>56</v>
      </c>
      <c r="N173" s="32" t="s">
        <v>57</v>
      </c>
      <c r="O173" s="48" t="s">
        <v>1096</v>
      </c>
      <c r="P173" s="56">
        <v>26696812</v>
      </c>
      <c r="Q173" s="446">
        <v>35969</v>
      </c>
      <c r="R173" s="434" t="str">
        <f t="shared" si="12"/>
        <v>23</v>
      </c>
      <c r="S173" s="434" t="str">
        <f t="shared" si="13"/>
        <v>6</v>
      </c>
      <c r="T173" s="434" t="str">
        <f t="shared" si="14"/>
        <v>1998</v>
      </c>
      <c r="U173" s="23"/>
      <c r="V173" s="22" t="s">
        <v>47</v>
      </c>
      <c r="W173" s="23" t="s">
        <v>47</v>
      </c>
      <c r="X173" s="59" t="s">
        <v>2498</v>
      </c>
      <c r="Y173" s="23"/>
      <c r="Z173" s="59" t="s">
        <v>4931</v>
      </c>
      <c r="AA173" s="993"/>
      <c r="AB173" s="994"/>
      <c r="AC173" s="996"/>
      <c r="AD173" s="997"/>
      <c r="AE173" s="998"/>
      <c r="AF173" s="1639" t="s">
        <v>5148</v>
      </c>
      <c r="AG173" s="59" t="s">
        <v>6698</v>
      </c>
      <c r="AH173" s="437">
        <v>45297</v>
      </c>
      <c r="AI173" s="437">
        <v>45360</v>
      </c>
      <c r="AJ173" s="59">
        <v>10</v>
      </c>
      <c r="AK173" s="1642">
        <v>2</v>
      </c>
      <c r="AL173" s="1631">
        <v>6</v>
      </c>
      <c r="AM173" s="23"/>
      <c r="AN173" s="59" t="s">
        <v>6696</v>
      </c>
      <c r="AO173" s="1001" t="s">
        <v>47</v>
      </c>
      <c r="AP173" s="23">
        <v>3</v>
      </c>
      <c r="AQ173" s="23"/>
      <c r="AR173" s="23"/>
      <c r="AS173" s="23"/>
      <c r="AT173" s="23"/>
      <c r="AU173" s="446" t="s">
        <v>6701</v>
      </c>
      <c r="AV173" s="59" t="s">
        <v>6706</v>
      </c>
      <c r="AW173" s="59" t="s">
        <v>5116</v>
      </c>
      <c r="AX173" s="59" t="s">
        <v>53</v>
      </c>
      <c r="AY173" s="59">
        <v>3</v>
      </c>
      <c r="AZ173" s="59" t="s">
        <v>1808</v>
      </c>
      <c r="BA173" s="445" t="s">
        <v>2056</v>
      </c>
      <c r="BB173" s="447" t="s">
        <v>4965</v>
      </c>
    </row>
    <row r="174" spans="1:54" ht="21" hidden="1" customHeight="1">
      <c r="A174" s="1645">
        <v>261</v>
      </c>
      <c r="B174" s="23" t="s">
        <v>33</v>
      </c>
      <c r="C174" s="23" t="s">
        <v>32</v>
      </c>
      <c r="D174" s="48" t="s">
        <v>4888</v>
      </c>
      <c r="E174" s="53">
        <v>962644198</v>
      </c>
      <c r="F174" s="23" t="str">
        <f t="shared" si="10"/>
        <v>992ESFICAYOV</v>
      </c>
      <c r="G174" s="48" t="s">
        <v>4906</v>
      </c>
      <c r="H174" s="48" t="s">
        <v>1855</v>
      </c>
      <c r="I174" s="48" t="s">
        <v>4907</v>
      </c>
      <c r="J174" s="48" t="s">
        <v>1877</v>
      </c>
      <c r="K174" s="23" t="str">
        <f t="shared" si="11"/>
        <v>ESAA FIGUEREDO CAROLAYN YORMAR</v>
      </c>
      <c r="L174" s="48" t="s">
        <v>4809</v>
      </c>
      <c r="M174" s="103" t="s">
        <v>56</v>
      </c>
      <c r="N174" s="48" t="s">
        <v>42</v>
      </c>
      <c r="O174" s="48" t="s">
        <v>42</v>
      </c>
      <c r="P174" s="359" t="s">
        <v>4916</v>
      </c>
      <c r="Q174" s="434">
        <v>36196</v>
      </c>
      <c r="R174" s="434" t="str">
        <f t="shared" si="12"/>
        <v>05</v>
      </c>
      <c r="S174" s="434" t="str">
        <f t="shared" si="13"/>
        <v>2</v>
      </c>
      <c r="T174" s="434" t="str">
        <f t="shared" si="14"/>
        <v>1999</v>
      </c>
      <c r="U174" s="23"/>
      <c r="V174" s="22" t="s">
        <v>47</v>
      </c>
      <c r="W174" s="23" t="s">
        <v>47</v>
      </c>
      <c r="X174" s="48" t="s">
        <v>2498</v>
      </c>
      <c r="Y174" s="23"/>
      <c r="Z174" s="59" t="s">
        <v>4931</v>
      </c>
      <c r="AA174" s="993"/>
      <c r="AB174" s="994"/>
      <c r="AC174" s="996"/>
      <c r="AD174" s="997"/>
      <c r="AE174" s="998"/>
      <c r="AF174" s="59" t="s">
        <v>4935</v>
      </c>
      <c r="AG174" s="59" t="s">
        <v>6699</v>
      </c>
      <c r="AH174" s="437">
        <v>45297</v>
      </c>
      <c r="AI174" s="437">
        <v>45360</v>
      </c>
      <c r="AJ174" s="59">
        <v>10</v>
      </c>
      <c r="AK174" s="1642">
        <v>4</v>
      </c>
      <c r="AL174" s="23">
        <v>8</v>
      </c>
      <c r="AM174" s="23"/>
      <c r="AN174" s="18" t="s">
        <v>6696</v>
      </c>
      <c r="AO174" s="1001" t="s">
        <v>47</v>
      </c>
      <c r="AP174" s="48">
        <v>2</v>
      </c>
      <c r="AQ174" s="23"/>
      <c r="AR174" s="23"/>
      <c r="AS174" s="23"/>
      <c r="AT174" s="23"/>
      <c r="AU174" s="446" t="s">
        <v>6701</v>
      </c>
      <c r="AV174" s="59" t="s">
        <v>6706</v>
      </c>
      <c r="AW174" s="59" t="s">
        <v>5116</v>
      </c>
      <c r="AX174" s="48" t="s">
        <v>53</v>
      </c>
      <c r="AY174" s="438">
        <v>2</v>
      </c>
      <c r="AZ174" s="48" t="s">
        <v>1805</v>
      </c>
      <c r="BA174" s="439" t="s">
        <v>4924</v>
      </c>
      <c r="BB174" s="48" t="s">
        <v>4990</v>
      </c>
    </row>
    <row r="175" spans="1:54" ht="21" hidden="1" customHeight="1">
      <c r="A175" s="1645">
        <v>262</v>
      </c>
      <c r="B175" s="23" t="s">
        <v>33</v>
      </c>
      <c r="C175" s="23" t="s">
        <v>32</v>
      </c>
      <c r="D175" s="48" t="s">
        <v>4888</v>
      </c>
      <c r="E175" s="53" t="s">
        <v>4891</v>
      </c>
      <c r="F175" s="23" t="str">
        <f t="shared" si="10"/>
        <v>055ESFIMEJUV</v>
      </c>
      <c r="G175" s="48" t="s">
        <v>4906</v>
      </c>
      <c r="H175" s="48" t="s">
        <v>1855</v>
      </c>
      <c r="I175" s="48" t="s">
        <v>4908</v>
      </c>
      <c r="J175" s="48" t="s">
        <v>3810</v>
      </c>
      <c r="K175" s="23" t="str">
        <f t="shared" si="11"/>
        <v>ESAA FIGUEREDO MERCY JULIET</v>
      </c>
      <c r="L175" s="48" t="s">
        <v>4809</v>
      </c>
      <c r="M175" s="103" t="s">
        <v>56</v>
      </c>
      <c r="N175" s="32" t="s">
        <v>111</v>
      </c>
      <c r="O175" s="48" t="s">
        <v>142</v>
      </c>
      <c r="P175" s="359" t="s">
        <v>4917</v>
      </c>
      <c r="Q175" s="434">
        <v>38496</v>
      </c>
      <c r="R175" s="434" t="str">
        <f t="shared" si="12"/>
        <v>24</v>
      </c>
      <c r="S175" s="434" t="str">
        <f t="shared" si="13"/>
        <v>5</v>
      </c>
      <c r="T175" s="434" t="str">
        <f t="shared" si="14"/>
        <v>2005</v>
      </c>
      <c r="U175" s="23"/>
      <c r="V175" s="22" t="s">
        <v>47</v>
      </c>
      <c r="W175" s="23" t="s">
        <v>47</v>
      </c>
      <c r="X175" s="48" t="s">
        <v>2495</v>
      </c>
      <c r="Y175" s="23"/>
      <c r="Z175" s="59" t="s">
        <v>4931</v>
      </c>
      <c r="AA175" s="993"/>
      <c r="AB175" s="994"/>
      <c r="AC175" s="996"/>
      <c r="AD175" s="997"/>
      <c r="AE175" s="998"/>
      <c r="AF175" s="59" t="s">
        <v>4935</v>
      </c>
      <c r="AG175" s="59" t="s">
        <v>6699</v>
      </c>
      <c r="AH175" s="437">
        <v>45297</v>
      </c>
      <c r="AI175" s="437">
        <v>45360</v>
      </c>
      <c r="AJ175" s="59">
        <v>10</v>
      </c>
      <c r="AK175" s="1642">
        <v>4</v>
      </c>
      <c r="AL175" s="23">
        <v>8</v>
      </c>
      <c r="AM175" s="23"/>
      <c r="AN175" s="18" t="s">
        <v>6696</v>
      </c>
      <c r="AO175" s="1001" t="s">
        <v>1805</v>
      </c>
      <c r="AP175" s="48"/>
      <c r="AQ175" s="23"/>
      <c r="AR175" s="23"/>
      <c r="AS175" s="23"/>
      <c r="AT175" s="23"/>
      <c r="AU175" s="446"/>
      <c r="AV175" s="59" t="s">
        <v>6706</v>
      </c>
      <c r="AW175" s="59" t="s">
        <v>5116</v>
      </c>
      <c r="AX175" s="48" t="s">
        <v>53</v>
      </c>
      <c r="AY175" s="438">
        <v>0</v>
      </c>
      <c r="AZ175" s="48" t="s">
        <v>1805</v>
      </c>
      <c r="BA175" s="439" t="s">
        <v>4927</v>
      </c>
      <c r="BB175" s="48" t="s">
        <v>4990</v>
      </c>
    </row>
    <row r="176" spans="1:54" ht="21" hidden="1" customHeight="1">
      <c r="A176" s="1645">
        <v>263</v>
      </c>
      <c r="B176" s="23" t="s">
        <v>5146</v>
      </c>
      <c r="C176" s="23" t="s">
        <v>126</v>
      </c>
      <c r="D176" s="48" t="s">
        <v>294</v>
      </c>
      <c r="E176" s="57">
        <v>994226102</v>
      </c>
      <c r="F176" s="23" t="str">
        <f t="shared" si="10"/>
        <v>992ORCANOANV</v>
      </c>
      <c r="G176" s="444" t="s">
        <v>4911</v>
      </c>
      <c r="H176" s="444" t="s">
        <v>424</v>
      </c>
      <c r="I176" s="444" t="s">
        <v>4912</v>
      </c>
      <c r="J176" s="444" t="s">
        <v>177</v>
      </c>
      <c r="K176" s="23" t="str">
        <f t="shared" si="11"/>
        <v>ORTEGANO CASTILLO NORISMAR ANDREINA</v>
      </c>
      <c r="L176" s="48" t="s">
        <v>4809</v>
      </c>
      <c r="M176" s="103" t="s">
        <v>56</v>
      </c>
      <c r="N176" s="48" t="s">
        <v>42</v>
      </c>
      <c r="O176" s="48" t="s">
        <v>4918</v>
      </c>
      <c r="P176" s="360">
        <v>3270747</v>
      </c>
      <c r="Q176" s="441">
        <v>36216</v>
      </c>
      <c r="R176" s="434" t="str">
        <f t="shared" si="12"/>
        <v>25</v>
      </c>
      <c r="S176" s="434" t="str">
        <f t="shared" si="13"/>
        <v>2</v>
      </c>
      <c r="T176" s="434" t="str">
        <f t="shared" si="14"/>
        <v>1999</v>
      </c>
      <c r="U176" s="23"/>
      <c r="V176" s="22" t="s">
        <v>47</v>
      </c>
      <c r="W176" s="23" t="s">
        <v>47</v>
      </c>
      <c r="X176" s="444" t="s">
        <v>2506</v>
      </c>
      <c r="Y176" s="23"/>
      <c r="Z176" s="59" t="s">
        <v>2502</v>
      </c>
      <c r="AA176" s="995"/>
      <c r="AB176" s="994"/>
      <c r="AC176" s="996"/>
      <c r="AD176" s="997"/>
      <c r="AE176" s="998"/>
      <c r="AF176" s="59" t="s">
        <v>4941</v>
      </c>
      <c r="AG176" s="59" t="s">
        <v>6697</v>
      </c>
      <c r="AH176" s="437">
        <v>45297</v>
      </c>
      <c r="AI176" s="437">
        <v>45360</v>
      </c>
      <c r="AJ176" s="59">
        <v>10</v>
      </c>
      <c r="AK176" s="1642">
        <v>3</v>
      </c>
      <c r="AL176" s="1631">
        <v>8</v>
      </c>
      <c r="AM176" s="23"/>
      <c r="AN176" s="59" t="s">
        <v>6696</v>
      </c>
      <c r="AO176" s="1001" t="s">
        <v>47</v>
      </c>
      <c r="AP176" s="48">
        <v>1</v>
      </c>
      <c r="AQ176" s="23"/>
      <c r="AR176" s="23"/>
      <c r="AS176" s="23"/>
      <c r="AT176" s="23"/>
      <c r="AU176" s="446" t="s">
        <v>6701</v>
      </c>
      <c r="AV176" s="59" t="s">
        <v>6706</v>
      </c>
      <c r="AW176" s="444" t="s">
        <v>5116</v>
      </c>
      <c r="AX176" s="444" t="s">
        <v>53</v>
      </c>
      <c r="AY176" s="442">
        <v>1</v>
      </c>
      <c r="AZ176" s="444" t="s">
        <v>1805</v>
      </c>
      <c r="BA176" s="445" t="s">
        <v>4925</v>
      </c>
      <c r="BB176" s="59" t="s">
        <v>5068</v>
      </c>
    </row>
    <row r="177" spans="1:54" ht="21" hidden="1" customHeight="1">
      <c r="A177" s="56">
        <v>2</v>
      </c>
      <c r="B177" s="23" t="s">
        <v>33</v>
      </c>
      <c r="C177" s="23" t="s">
        <v>32</v>
      </c>
      <c r="D177" s="48" t="s">
        <v>132</v>
      </c>
      <c r="E177" s="53">
        <v>992962140</v>
      </c>
      <c r="F177" s="23" t="str">
        <f t="shared" si="10"/>
        <v>9811ABCOGLALV</v>
      </c>
      <c r="G177" s="48" t="s">
        <v>1788</v>
      </c>
      <c r="H177" s="48" t="s">
        <v>443</v>
      </c>
      <c r="I177" s="48" t="s">
        <v>2092</v>
      </c>
      <c r="J177" s="48" t="s">
        <v>55</v>
      </c>
      <c r="K177" s="23" t="str">
        <f t="shared" si="11"/>
        <v>ABREU CORDERO GLORIA ALEJANDRA</v>
      </c>
      <c r="L177" s="48" t="s">
        <v>4809</v>
      </c>
      <c r="M177" s="103" t="s">
        <v>56</v>
      </c>
      <c r="N177" s="32" t="s">
        <v>111</v>
      </c>
      <c r="O177" s="48" t="s">
        <v>142</v>
      </c>
      <c r="P177" s="359" t="s">
        <v>2093</v>
      </c>
      <c r="Q177" s="434">
        <v>36116</v>
      </c>
      <c r="R177" s="434" t="str">
        <f t="shared" si="12"/>
        <v>17</v>
      </c>
      <c r="S177" s="434" t="str">
        <f t="shared" si="13"/>
        <v>11</v>
      </c>
      <c r="T177" s="434" t="str">
        <f t="shared" si="14"/>
        <v>1998</v>
      </c>
      <c r="U177" s="23"/>
      <c r="V177" s="22" t="s">
        <v>47</v>
      </c>
      <c r="W177" s="23" t="s">
        <v>47</v>
      </c>
      <c r="X177" s="48" t="s">
        <v>4921</v>
      </c>
      <c r="Y177" s="23"/>
      <c r="Z177" s="59" t="s">
        <v>2496</v>
      </c>
      <c r="AA177" s="419">
        <v>45241</v>
      </c>
      <c r="AB177" s="440">
        <v>45262</v>
      </c>
      <c r="AC177" s="23">
        <v>4</v>
      </c>
      <c r="AD177" s="436">
        <v>1</v>
      </c>
      <c r="AE177" s="59" t="s">
        <v>6695</v>
      </c>
      <c r="AF177" s="59"/>
      <c r="AG177" s="59"/>
      <c r="AH177" s="23"/>
      <c r="AI177" s="23"/>
      <c r="AJ177" s="59"/>
      <c r="AK177" s="436"/>
      <c r="AL177" s="23"/>
      <c r="AM177" s="23"/>
      <c r="AN177" s="59"/>
      <c r="AO177" s="1001" t="s">
        <v>1805</v>
      </c>
      <c r="AP177" s="48"/>
      <c r="AQ177" s="23"/>
      <c r="AR177" s="23"/>
      <c r="AS177" s="23"/>
      <c r="AT177" s="23"/>
      <c r="AU177" s="446"/>
      <c r="AV177" s="59" t="s">
        <v>4933</v>
      </c>
      <c r="AW177" s="59"/>
      <c r="AX177" s="48" t="s">
        <v>53</v>
      </c>
      <c r="AY177" s="438">
        <v>1</v>
      </c>
      <c r="AZ177" s="48" t="s">
        <v>1805</v>
      </c>
      <c r="BA177" s="439" t="s">
        <v>4924</v>
      </c>
      <c r="BB177" s="59" t="s">
        <v>4943</v>
      </c>
    </row>
    <row r="178" spans="1:54" ht="21" hidden="1" customHeight="1">
      <c r="A178" s="56">
        <v>6</v>
      </c>
      <c r="B178" s="23" t="s">
        <v>33</v>
      </c>
      <c r="C178" s="23" t="s">
        <v>32</v>
      </c>
      <c r="D178" s="48" t="s">
        <v>68</v>
      </c>
      <c r="E178" s="53" t="s">
        <v>4889</v>
      </c>
      <c r="F178" s="23" t="str">
        <f t="shared" si="10"/>
        <v>037ALFIEDMIV</v>
      </c>
      <c r="G178" s="48" t="s">
        <v>128</v>
      </c>
      <c r="H178" s="48" t="s">
        <v>663</v>
      </c>
      <c r="I178" s="48" t="s">
        <v>2097</v>
      </c>
      <c r="J178" s="48" t="s">
        <v>119</v>
      </c>
      <c r="K178" s="23" t="str">
        <f t="shared" si="11"/>
        <v>ALEMAN FIGUEROA EDGAR MIGUEL</v>
      </c>
      <c r="L178" s="59" t="s">
        <v>4808</v>
      </c>
      <c r="M178" s="103" t="s">
        <v>56</v>
      </c>
      <c r="N178" s="32" t="s">
        <v>111</v>
      </c>
      <c r="O178" s="48" t="s">
        <v>142</v>
      </c>
      <c r="P178" s="359" t="s">
        <v>2098</v>
      </c>
      <c r="Q178" s="434">
        <v>37830</v>
      </c>
      <c r="R178" s="434" t="str">
        <f t="shared" si="12"/>
        <v>28</v>
      </c>
      <c r="S178" s="434" t="str">
        <f t="shared" si="13"/>
        <v>7</v>
      </c>
      <c r="T178" s="434" t="str">
        <f t="shared" si="14"/>
        <v>2003</v>
      </c>
      <c r="U178" s="23"/>
      <c r="V178" s="22" t="s">
        <v>47</v>
      </c>
      <c r="W178" s="23" t="s">
        <v>47</v>
      </c>
      <c r="X178" s="48" t="s">
        <v>2498</v>
      </c>
      <c r="Y178" s="23"/>
      <c r="Z178" s="59" t="s">
        <v>2494</v>
      </c>
      <c r="AA178" s="992">
        <v>45241</v>
      </c>
      <c r="AB178" s="440">
        <v>45262</v>
      </c>
      <c r="AC178" s="23">
        <v>4</v>
      </c>
      <c r="AD178" s="436">
        <v>1</v>
      </c>
      <c r="AE178" s="59" t="s">
        <v>6695</v>
      </c>
      <c r="AF178" s="59"/>
      <c r="AG178" s="59"/>
      <c r="AH178" s="23"/>
      <c r="AI178" s="23"/>
      <c r="AJ178" s="59"/>
      <c r="AK178" s="436"/>
      <c r="AL178" s="23"/>
      <c r="AM178" s="23"/>
      <c r="AN178" s="59"/>
      <c r="AO178" s="1001" t="s">
        <v>1805</v>
      </c>
      <c r="AP178" s="48"/>
      <c r="AQ178" s="23"/>
      <c r="AR178" s="23"/>
      <c r="AS178" s="23"/>
      <c r="AT178" s="23"/>
      <c r="AU178" s="446"/>
      <c r="AV178" s="59" t="s">
        <v>4933</v>
      </c>
      <c r="AW178" s="59" t="s">
        <v>5119</v>
      </c>
      <c r="AX178" s="48" t="s">
        <v>53</v>
      </c>
      <c r="AY178" s="438">
        <v>0</v>
      </c>
      <c r="AZ178" s="48" t="s">
        <v>1805</v>
      </c>
      <c r="BA178" s="439" t="s">
        <v>4924</v>
      </c>
      <c r="BB178" s="48" t="s">
        <v>4946</v>
      </c>
    </row>
    <row r="179" spans="1:54" ht="21" hidden="1" customHeight="1">
      <c r="A179" s="56">
        <v>10</v>
      </c>
      <c r="B179" s="23" t="s">
        <v>5146</v>
      </c>
      <c r="C179" s="23" t="s">
        <v>126</v>
      </c>
      <c r="D179" s="48" t="s">
        <v>146</v>
      </c>
      <c r="E179" s="53">
        <v>920994594</v>
      </c>
      <c r="F179" s="23" t="str">
        <f t="shared" si="10"/>
        <v>999ALPIDAALV</v>
      </c>
      <c r="G179" s="48" t="s">
        <v>147</v>
      </c>
      <c r="H179" s="48" t="s">
        <v>148</v>
      </c>
      <c r="I179" s="48" t="s">
        <v>1970</v>
      </c>
      <c r="J179" s="48" t="s">
        <v>366</v>
      </c>
      <c r="K179" s="23" t="str">
        <f t="shared" si="11"/>
        <v>ALVARADO PIRES DANNY ALEXANDER</v>
      </c>
      <c r="L179" s="59" t="s">
        <v>4808</v>
      </c>
      <c r="M179" s="103" t="s">
        <v>56</v>
      </c>
      <c r="N179" s="32" t="s">
        <v>111</v>
      </c>
      <c r="O179" s="48" t="s">
        <v>142</v>
      </c>
      <c r="P179" s="354">
        <v>4847376</v>
      </c>
      <c r="Q179" s="434">
        <v>36406</v>
      </c>
      <c r="R179" s="434" t="str">
        <f t="shared" si="12"/>
        <v>03</v>
      </c>
      <c r="S179" s="434" t="str">
        <f t="shared" si="13"/>
        <v>9</v>
      </c>
      <c r="T179" s="434" t="str">
        <f t="shared" si="14"/>
        <v>1999</v>
      </c>
      <c r="U179" s="23"/>
      <c r="V179" s="22" t="s">
        <v>47</v>
      </c>
      <c r="W179" s="23" t="s">
        <v>47</v>
      </c>
      <c r="X179" s="48" t="s">
        <v>2498</v>
      </c>
      <c r="Y179" s="23"/>
      <c r="Z179" s="59" t="s">
        <v>2502</v>
      </c>
      <c r="AA179" s="992">
        <v>45241</v>
      </c>
      <c r="AB179" s="440">
        <v>45262</v>
      </c>
      <c r="AC179" s="23">
        <v>4</v>
      </c>
      <c r="AD179" s="436">
        <v>4</v>
      </c>
      <c r="AE179" s="59" t="s">
        <v>6694</v>
      </c>
      <c r="AF179" s="59"/>
      <c r="AG179" s="59"/>
      <c r="AH179" s="23"/>
      <c r="AI179" s="23"/>
      <c r="AJ179" s="59"/>
      <c r="AK179" s="436"/>
      <c r="AL179" s="23"/>
      <c r="AM179" s="23"/>
      <c r="AN179" s="59"/>
      <c r="AO179" s="1001" t="s">
        <v>1805</v>
      </c>
      <c r="AP179" s="48"/>
      <c r="AQ179" s="23"/>
      <c r="AR179" s="23"/>
      <c r="AS179" s="23"/>
      <c r="AT179" s="23"/>
      <c r="AU179" s="446"/>
      <c r="AV179" s="59" t="s">
        <v>6704</v>
      </c>
      <c r="AW179" s="59" t="s">
        <v>5116</v>
      </c>
      <c r="AX179" s="48" t="s">
        <v>53</v>
      </c>
      <c r="AY179" s="438">
        <v>1</v>
      </c>
      <c r="AZ179" s="48" t="s">
        <v>1805</v>
      </c>
      <c r="BA179" s="439" t="s">
        <v>4924</v>
      </c>
      <c r="BB179" s="48" t="s">
        <v>4947</v>
      </c>
    </row>
    <row r="180" spans="1:54" ht="21" hidden="1" customHeight="1">
      <c r="A180" s="56">
        <v>22</v>
      </c>
      <c r="B180" s="23" t="s">
        <v>33</v>
      </c>
      <c r="C180" s="23" t="s">
        <v>32</v>
      </c>
      <c r="D180" s="48" t="s">
        <v>106</v>
      </c>
      <c r="E180" s="53" t="s">
        <v>2123</v>
      </c>
      <c r="F180" s="23" t="str">
        <f t="shared" si="10"/>
        <v>013BATOMAJOV</v>
      </c>
      <c r="G180" s="48" t="s">
        <v>268</v>
      </c>
      <c r="H180" s="48" t="s">
        <v>102</v>
      </c>
      <c r="I180" s="48" t="s">
        <v>185</v>
      </c>
      <c r="J180" s="48" t="s">
        <v>309</v>
      </c>
      <c r="K180" s="23" t="str">
        <f t="shared" si="11"/>
        <v>BARRETO TORRES MARIA JOSE</v>
      </c>
      <c r="L180" s="48" t="s">
        <v>4809</v>
      </c>
      <c r="M180" s="103" t="s">
        <v>56</v>
      </c>
      <c r="N180" s="32" t="s">
        <v>57</v>
      </c>
      <c r="O180" s="48" t="s">
        <v>1096</v>
      </c>
      <c r="P180" s="354">
        <v>28047634</v>
      </c>
      <c r="Q180" s="434">
        <v>36975</v>
      </c>
      <c r="R180" s="434" t="str">
        <f t="shared" si="12"/>
        <v>25</v>
      </c>
      <c r="S180" s="434" t="str">
        <f t="shared" si="13"/>
        <v>3</v>
      </c>
      <c r="T180" s="434" t="str">
        <f t="shared" si="14"/>
        <v>2001</v>
      </c>
      <c r="U180" s="23"/>
      <c r="V180" s="22" t="s">
        <v>47</v>
      </c>
      <c r="W180" s="23" t="s">
        <v>47</v>
      </c>
      <c r="X180" s="48" t="s">
        <v>1806</v>
      </c>
      <c r="Y180" s="23"/>
      <c r="Z180" s="59" t="s">
        <v>2499</v>
      </c>
      <c r="AA180" s="992">
        <v>45241</v>
      </c>
      <c r="AB180" s="440">
        <v>45262</v>
      </c>
      <c r="AC180" s="23">
        <v>4</v>
      </c>
      <c r="AD180" s="436">
        <v>1</v>
      </c>
      <c r="AE180" s="59" t="s">
        <v>6695</v>
      </c>
      <c r="AF180" s="59"/>
      <c r="AG180" s="59"/>
      <c r="AH180" s="23"/>
      <c r="AI180" s="23"/>
      <c r="AJ180" s="59"/>
      <c r="AK180" s="436"/>
      <c r="AL180" s="23"/>
      <c r="AM180" s="23"/>
      <c r="AN180" s="59"/>
      <c r="AO180" s="1001" t="s">
        <v>47</v>
      </c>
      <c r="AP180" s="48">
        <v>1</v>
      </c>
      <c r="AQ180" s="23"/>
      <c r="AR180" s="23"/>
      <c r="AS180" s="23"/>
      <c r="AT180" s="23"/>
      <c r="AU180" s="446" t="s">
        <v>6701</v>
      </c>
      <c r="AV180" s="59" t="s">
        <v>4937</v>
      </c>
      <c r="AW180" s="59" t="s">
        <v>5118</v>
      </c>
      <c r="AX180" s="48" t="s">
        <v>53</v>
      </c>
      <c r="AY180" s="438">
        <v>1</v>
      </c>
      <c r="AZ180" s="48" t="s">
        <v>1808</v>
      </c>
      <c r="BA180" s="439" t="s">
        <v>2056</v>
      </c>
      <c r="BB180" s="59" t="s">
        <v>4954</v>
      </c>
    </row>
    <row r="181" spans="1:54" ht="21" hidden="1" customHeight="1">
      <c r="A181" s="56">
        <v>23</v>
      </c>
      <c r="B181" s="23" t="s">
        <v>5146</v>
      </c>
      <c r="C181" s="23" t="s">
        <v>126</v>
      </c>
      <c r="D181" s="48" t="s">
        <v>146</v>
      </c>
      <c r="E181" s="53">
        <v>926956056</v>
      </c>
      <c r="F181" s="23" t="str">
        <f t="shared" si="10"/>
        <v>028BABRLIMAV</v>
      </c>
      <c r="G181" s="48" t="s">
        <v>1113</v>
      </c>
      <c r="H181" s="48" t="s">
        <v>2124</v>
      </c>
      <c r="I181" s="48" t="s">
        <v>2125</v>
      </c>
      <c r="J181" s="48" t="s">
        <v>689</v>
      </c>
      <c r="K181" s="23" t="str">
        <f t="shared" si="11"/>
        <v>BARRIOS BRISEÑO LIREINI MARIANGEL</v>
      </c>
      <c r="L181" s="48" t="s">
        <v>4809</v>
      </c>
      <c r="M181" s="103" t="s">
        <v>56</v>
      </c>
      <c r="N181" s="32" t="s">
        <v>111</v>
      </c>
      <c r="O181" s="48" t="s">
        <v>142</v>
      </c>
      <c r="P181" s="354">
        <v>4439812</v>
      </c>
      <c r="Q181" s="434">
        <v>37497</v>
      </c>
      <c r="R181" s="434" t="str">
        <f t="shared" si="12"/>
        <v>29</v>
      </c>
      <c r="S181" s="434" t="str">
        <f t="shared" si="13"/>
        <v>8</v>
      </c>
      <c r="T181" s="434" t="str">
        <f t="shared" si="14"/>
        <v>2002</v>
      </c>
      <c r="U181" s="23"/>
      <c r="V181" s="22" t="s">
        <v>47</v>
      </c>
      <c r="W181" s="23" t="s">
        <v>47</v>
      </c>
      <c r="X181" s="48" t="s">
        <v>2498</v>
      </c>
      <c r="Y181" s="23"/>
      <c r="Z181" s="59" t="s">
        <v>2505</v>
      </c>
      <c r="AA181" s="992">
        <v>45241</v>
      </c>
      <c r="AB181" s="440">
        <v>45262</v>
      </c>
      <c r="AC181" s="23">
        <v>4</v>
      </c>
      <c r="AD181" s="436">
        <v>1</v>
      </c>
      <c r="AE181" s="59" t="s">
        <v>6695</v>
      </c>
      <c r="AF181" s="59"/>
      <c r="AG181" s="59"/>
      <c r="AH181" s="23"/>
      <c r="AI181" s="23"/>
      <c r="AJ181" s="59"/>
      <c r="AK181" s="436"/>
      <c r="AL181" s="23"/>
      <c r="AM181" s="23"/>
      <c r="AN181" s="59"/>
      <c r="AO181" s="1001" t="s">
        <v>1805</v>
      </c>
      <c r="AP181" s="48"/>
      <c r="AQ181" s="23"/>
      <c r="AR181" s="23"/>
      <c r="AS181" s="23"/>
      <c r="AT181" s="23"/>
      <c r="AU181" s="446"/>
      <c r="AV181" s="59" t="s">
        <v>4933</v>
      </c>
      <c r="AW181" s="59" t="s">
        <v>5116</v>
      </c>
      <c r="AX181" s="48" t="s">
        <v>53</v>
      </c>
      <c r="AY181" s="438">
        <v>0</v>
      </c>
      <c r="AZ181" s="48" t="s">
        <v>1805</v>
      </c>
      <c r="BA181" s="439" t="s">
        <v>4924</v>
      </c>
      <c r="BB181" s="48" t="s">
        <v>4955</v>
      </c>
    </row>
    <row r="182" spans="1:54" ht="21" hidden="1" customHeight="1">
      <c r="A182" s="56">
        <v>30</v>
      </c>
      <c r="B182" s="23" t="s">
        <v>33</v>
      </c>
      <c r="C182" s="23" t="s">
        <v>32</v>
      </c>
      <c r="D182" s="48" t="s">
        <v>68</v>
      </c>
      <c r="E182" s="53" t="s">
        <v>2134</v>
      </c>
      <c r="F182" s="23" t="str">
        <f t="shared" si="10"/>
        <v>038BLPRYUMAP</v>
      </c>
      <c r="G182" s="48" t="s">
        <v>321</v>
      </c>
      <c r="H182" s="48" t="s">
        <v>2135</v>
      </c>
      <c r="I182" s="48" t="s">
        <v>2136</v>
      </c>
      <c r="J182" s="48" t="s">
        <v>867</v>
      </c>
      <c r="K182" s="23" t="str">
        <f t="shared" si="11"/>
        <v>BLANCO PRETEL YURELI MARIAN</v>
      </c>
      <c r="L182" s="48" t="s">
        <v>4809</v>
      </c>
      <c r="M182" s="103" t="s">
        <v>1937</v>
      </c>
      <c r="N182" s="48" t="s">
        <v>1938</v>
      </c>
      <c r="O182" s="48" t="s">
        <v>2113</v>
      </c>
      <c r="P182" s="354">
        <v>81672276</v>
      </c>
      <c r="Q182" s="434">
        <v>37846</v>
      </c>
      <c r="R182" s="434" t="str">
        <f t="shared" si="12"/>
        <v>13</v>
      </c>
      <c r="S182" s="434" t="str">
        <f t="shared" si="13"/>
        <v>8</v>
      </c>
      <c r="T182" s="434" t="str">
        <f t="shared" si="14"/>
        <v>2003</v>
      </c>
      <c r="U182" s="23"/>
      <c r="V182" s="22" t="s">
        <v>47</v>
      </c>
      <c r="W182" s="23" t="s">
        <v>47</v>
      </c>
      <c r="X182" s="48" t="s">
        <v>2498</v>
      </c>
      <c r="Y182" s="23"/>
      <c r="Z182" s="59" t="s">
        <v>2494</v>
      </c>
      <c r="AA182" s="992">
        <v>45241</v>
      </c>
      <c r="AB182" s="440">
        <v>45262</v>
      </c>
      <c r="AC182" s="23">
        <v>4</v>
      </c>
      <c r="AD182" s="436">
        <v>1</v>
      </c>
      <c r="AE182" s="59" t="s">
        <v>6695</v>
      </c>
      <c r="AF182" s="59"/>
      <c r="AG182" s="59"/>
      <c r="AH182" s="23"/>
      <c r="AI182" s="23"/>
      <c r="AJ182" s="59"/>
      <c r="AK182" s="436"/>
      <c r="AL182" s="23"/>
      <c r="AM182" s="23"/>
      <c r="AN182" s="59"/>
      <c r="AO182" s="1001" t="s">
        <v>1805</v>
      </c>
      <c r="AP182" s="48"/>
      <c r="AQ182" s="23"/>
      <c r="AR182" s="23"/>
      <c r="AS182" s="23"/>
      <c r="AT182" s="23"/>
      <c r="AU182" s="446"/>
      <c r="AV182" s="59" t="s">
        <v>4933</v>
      </c>
      <c r="AW182" s="59" t="s">
        <v>5116</v>
      </c>
      <c r="AX182" s="48" t="s">
        <v>53</v>
      </c>
      <c r="AY182" s="438">
        <v>1</v>
      </c>
      <c r="AZ182" s="48" t="s">
        <v>1805</v>
      </c>
      <c r="BA182" s="439" t="s">
        <v>4926</v>
      </c>
      <c r="BB182" s="48" t="s">
        <v>4960</v>
      </c>
    </row>
    <row r="183" spans="1:54" ht="21" hidden="1" customHeight="1">
      <c r="A183" s="56">
        <v>32</v>
      </c>
      <c r="B183" s="23" t="s">
        <v>5146</v>
      </c>
      <c r="C183" s="23" t="s">
        <v>126</v>
      </c>
      <c r="D183" s="48" t="s">
        <v>484</v>
      </c>
      <c r="E183" s="53">
        <v>914410116</v>
      </c>
      <c r="F183" s="23" t="str">
        <f t="shared" si="10"/>
        <v>059BRVAEGROV</v>
      </c>
      <c r="G183" s="48" t="s">
        <v>1762</v>
      </c>
      <c r="H183" s="48" t="s">
        <v>650</v>
      </c>
      <c r="I183" s="48" t="s">
        <v>1729</v>
      </c>
      <c r="J183" s="48" t="s">
        <v>444</v>
      </c>
      <c r="K183" s="23" t="str">
        <f t="shared" si="11"/>
        <v>BRAVO VASQUEZ EGLIMAR ROSMARY</v>
      </c>
      <c r="L183" s="48" t="s">
        <v>4809</v>
      </c>
      <c r="M183" s="103" t="s">
        <v>56</v>
      </c>
      <c r="N183" s="32" t="s">
        <v>57</v>
      </c>
      <c r="O183" s="48" t="s">
        <v>1096</v>
      </c>
      <c r="P183" s="354">
        <v>32081781</v>
      </c>
      <c r="Q183" s="434">
        <v>38607</v>
      </c>
      <c r="R183" s="434" t="str">
        <f t="shared" si="12"/>
        <v>12</v>
      </c>
      <c r="S183" s="434" t="str">
        <f t="shared" si="13"/>
        <v>9</v>
      </c>
      <c r="T183" s="434" t="str">
        <f t="shared" si="14"/>
        <v>2005</v>
      </c>
      <c r="U183" s="23"/>
      <c r="V183" s="22" t="s">
        <v>47</v>
      </c>
      <c r="W183" s="23" t="s">
        <v>47</v>
      </c>
      <c r="X183" s="48" t="s">
        <v>2506</v>
      </c>
      <c r="Y183" s="23"/>
      <c r="Z183" s="59" t="s">
        <v>2502</v>
      </c>
      <c r="AA183" s="992">
        <v>45241</v>
      </c>
      <c r="AB183" s="440">
        <v>45262</v>
      </c>
      <c r="AC183" s="23">
        <v>4</v>
      </c>
      <c r="AD183" s="436">
        <v>1</v>
      </c>
      <c r="AE183" s="59" t="s">
        <v>6695</v>
      </c>
      <c r="AF183" s="59"/>
      <c r="AG183" s="59"/>
      <c r="AH183" s="23"/>
      <c r="AI183" s="23"/>
      <c r="AJ183" s="59"/>
      <c r="AK183" s="436"/>
      <c r="AL183" s="23"/>
      <c r="AM183" s="23"/>
      <c r="AN183" s="59"/>
      <c r="AO183" s="1001" t="s">
        <v>47</v>
      </c>
      <c r="AP183" s="48">
        <v>1</v>
      </c>
      <c r="AQ183" s="23"/>
      <c r="AR183" s="23"/>
      <c r="AS183" s="23"/>
      <c r="AT183" s="23"/>
      <c r="AU183" s="446" t="s">
        <v>6701</v>
      </c>
      <c r="AV183" s="59" t="s">
        <v>4938</v>
      </c>
      <c r="AW183" s="59" t="s">
        <v>5116</v>
      </c>
      <c r="AX183" s="48" t="s">
        <v>53</v>
      </c>
      <c r="AY183" s="438">
        <v>3</v>
      </c>
      <c r="AZ183" s="48" t="s">
        <v>1808</v>
      </c>
      <c r="BA183" s="439" t="s">
        <v>4926</v>
      </c>
      <c r="BB183" s="48" t="s">
        <v>4962</v>
      </c>
    </row>
    <row r="184" spans="1:54" ht="21" hidden="1" customHeight="1">
      <c r="A184" s="56">
        <v>33</v>
      </c>
      <c r="B184" s="23" t="s">
        <v>5146</v>
      </c>
      <c r="C184" s="23" t="s">
        <v>126</v>
      </c>
      <c r="D184" s="48" t="s">
        <v>126</v>
      </c>
      <c r="E184" s="57">
        <v>906706597</v>
      </c>
      <c r="F184" s="23" t="str">
        <f t="shared" si="10"/>
        <v>9812BRGOXIDEV</v>
      </c>
      <c r="G184" s="57" t="s">
        <v>358</v>
      </c>
      <c r="H184" s="57" t="s">
        <v>234</v>
      </c>
      <c r="I184" s="57" t="s">
        <v>2140</v>
      </c>
      <c r="J184" s="57" t="s">
        <v>81</v>
      </c>
      <c r="K184" s="23" t="str">
        <f t="shared" si="11"/>
        <v>BRICEÑO GONZALEZ XIOMERLYS DEL CARMEN</v>
      </c>
      <c r="L184" s="48" t="s">
        <v>4809</v>
      </c>
      <c r="M184" s="103" t="s">
        <v>56</v>
      </c>
      <c r="N184" s="48" t="s">
        <v>42</v>
      </c>
      <c r="O184" s="48" t="s">
        <v>42</v>
      </c>
      <c r="P184" s="360">
        <v>3464186</v>
      </c>
      <c r="Q184" s="443">
        <v>36145</v>
      </c>
      <c r="R184" s="434" t="str">
        <f t="shared" si="12"/>
        <v>16</v>
      </c>
      <c r="S184" s="434" t="str">
        <f t="shared" si="13"/>
        <v>12</v>
      </c>
      <c r="T184" s="434" t="str">
        <f t="shared" si="14"/>
        <v>1998</v>
      </c>
      <c r="U184" s="23"/>
      <c r="V184" s="22" t="s">
        <v>47</v>
      </c>
      <c r="W184" s="23" t="s">
        <v>47</v>
      </c>
      <c r="X184" s="57" t="s">
        <v>2498</v>
      </c>
      <c r="Y184" s="23"/>
      <c r="Z184" s="59" t="s">
        <v>2508</v>
      </c>
      <c r="AA184" s="992">
        <v>45241</v>
      </c>
      <c r="AB184" s="440">
        <v>45262</v>
      </c>
      <c r="AC184" s="23">
        <v>4</v>
      </c>
      <c r="AD184" s="436">
        <v>2</v>
      </c>
      <c r="AE184" s="59" t="s">
        <v>6695</v>
      </c>
      <c r="AF184" s="59"/>
      <c r="AG184" s="59"/>
      <c r="AH184" s="23"/>
      <c r="AI184" s="23"/>
      <c r="AJ184" s="59"/>
      <c r="AK184" s="436"/>
      <c r="AL184" s="23"/>
      <c r="AM184" s="23"/>
      <c r="AN184" s="59"/>
      <c r="AO184" s="1001" t="s">
        <v>47</v>
      </c>
      <c r="AP184" s="48">
        <v>1</v>
      </c>
      <c r="AQ184" s="23"/>
      <c r="AR184" s="23"/>
      <c r="AS184" s="23"/>
      <c r="AT184" s="23"/>
      <c r="AU184" s="446" t="s">
        <v>6701</v>
      </c>
      <c r="AV184" s="59" t="s">
        <v>4939</v>
      </c>
      <c r="AW184" s="57" t="s">
        <v>5116</v>
      </c>
      <c r="AX184" s="57" t="s">
        <v>53</v>
      </c>
      <c r="AY184" s="442">
        <v>0</v>
      </c>
      <c r="AZ184" s="57" t="s">
        <v>1805</v>
      </c>
      <c r="BA184" s="57" t="s">
        <v>4925</v>
      </c>
      <c r="BB184" s="59" t="s">
        <v>4963</v>
      </c>
    </row>
    <row r="185" spans="1:54" ht="21" hidden="1" customHeight="1">
      <c r="A185" s="56">
        <v>40</v>
      </c>
      <c r="B185" s="23" t="s">
        <v>5146</v>
      </c>
      <c r="C185" s="23" t="s">
        <v>126</v>
      </c>
      <c r="D185" s="48" t="s">
        <v>126</v>
      </c>
      <c r="E185" s="53">
        <v>936699250</v>
      </c>
      <c r="F185" s="23" t="str">
        <f t="shared" si="10"/>
        <v>025CACAGEISV</v>
      </c>
      <c r="G185" s="48" t="s">
        <v>1984</v>
      </c>
      <c r="H185" s="48" t="s">
        <v>424</v>
      </c>
      <c r="I185" s="48" t="s">
        <v>1985</v>
      </c>
      <c r="J185" s="48" t="s">
        <v>2150</v>
      </c>
      <c r="K185" s="23" t="str">
        <f t="shared" si="11"/>
        <v>CASTALLEDA CASTILLO GERIANNY ISBEL</v>
      </c>
      <c r="L185" s="48" t="s">
        <v>4809</v>
      </c>
      <c r="M185" s="103" t="s">
        <v>56</v>
      </c>
      <c r="N185" s="48" t="s">
        <v>42</v>
      </c>
      <c r="O185" s="48" t="s">
        <v>42</v>
      </c>
      <c r="P185" s="354">
        <v>349812</v>
      </c>
      <c r="Q185" s="434">
        <v>37384</v>
      </c>
      <c r="R185" s="434" t="str">
        <f t="shared" si="12"/>
        <v>08</v>
      </c>
      <c r="S185" s="434" t="str">
        <f t="shared" si="13"/>
        <v>5</v>
      </c>
      <c r="T185" s="434" t="str">
        <f t="shared" si="14"/>
        <v>2002</v>
      </c>
      <c r="U185" s="23"/>
      <c r="V185" s="22" t="s">
        <v>47</v>
      </c>
      <c r="W185" s="23" t="s">
        <v>47</v>
      </c>
      <c r="X185" s="48" t="s">
        <v>2493</v>
      </c>
      <c r="Y185" s="23"/>
      <c r="Z185" s="59" t="s">
        <v>2500</v>
      </c>
      <c r="AA185" s="992">
        <v>45241</v>
      </c>
      <c r="AB185" s="440">
        <v>45262</v>
      </c>
      <c r="AC185" s="23">
        <v>4</v>
      </c>
      <c r="AD185" s="436">
        <v>4</v>
      </c>
      <c r="AE185" s="59" t="s">
        <v>6694</v>
      </c>
      <c r="AF185" s="59"/>
      <c r="AG185" s="59"/>
      <c r="AH185" s="23"/>
      <c r="AI185" s="23"/>
      <c r="AJ185" s="59"/>
      <c r="AK185" s="436"/>
      <c r="AL185" s="23"/>
      <c r="AM185" s="23"/>
      <c r="AN185" s="59"/>
      <c r="AO185" s="1001" t="s">
        <v>47</v>
      </c>
      <c r="AP185" s="48">
        <v>1</v>
      </c>
      <c r="AQ185" s="23"/>
      <c r="AR185" s="23"/>
      <c r="AS185" s="23"/>
      <c r="AT185" s="23"/>
      <c r="AU185" s="446" t="s">
        <v>6701</v>
      </c>
      <c r="AV185" s="59" t="s">
        <v>6703</v>
      </c>
      <c r="AW185" s="59" t="s">
        <v>5116</v>
      </c>
      <c r="AX185" s="48" t="s">
        <v>5117</v>
      </c>
      <c r="AY185" s="438">
        <v>1</v>
      </c>
      <c r="AZ185" s="48" t="s">
        <v>1808</v>
      </c>
      <c r="BA185" s="439" t="s">
        <v>4925</v>
      </c>
      <c r="BB185" s="48" t="s">
        <v>4968</v>
      </c>
    </row>
    <row r="186" spans="1:54" ht="21" hidden="1" customHeight="1">
      <c r="A186" s="56">
        <v>43</v>
      </c>
      <c r="B186" s="23" t="s">
        <v>33</v>
      </c>
      <c r="C186" s="23" t="s">
        <v>32</v>
      </c>
      <c r="D186" s="48" t="s">
        <v>875</v>
      </c>
      <c r="E186" s="53">
        <v>917412982</v>
      </c>
      <c r="F186" s="23" t="str">
        <f t="shared" si="10"/>
        <v>0111CAPEBRALV</v>
      </c>
      <c r="G186" s="48" t="s">
        <v>479</v>
      </c>
      <c r="H186" s="48" t="s">
        <v>2151</v>
      </c>
      <c r="I186" s="48" t="s">
        <v>2152</v>
      </c>
      <c r="J186" s="48" t="s">
        <v>55</v>
      </c>
      <c r="K186" s="23" t="str">
        <f t="shared" si="11"/>
        <v>CASTRO PETROCCELLI BRAYERLIN ALEJANDRA</v>
      </c>
      <c r="L186" s="48" t="s">
        <v>4809</v>
      </c>
      <c r="M186" s="103" t="s">
        <v>56</v>
      </c>
      <c r="N186" s="48" t="s">
        <v>42</v>
      </c>
      <c r="O186" s="48" t="s">
        <v>42</v>
      </c>
      <c r="P186" s="359" t="s">
        <v>2153</v>
      </c>
      <c r="Q186" s="434">
        <v>37215</v>
      </c>
      <c r="R186" s="434" t="str">
        <f t="shared" si="12"/>
        <v>20</v>
      </c>
      <c r="S186" s="434" t="str">
        <f t="shared" si="13"/>
        <v>11</v>
      </c>
      <c r="T186" s="434" t="str">
        <f t="shared" si="14"/>
        <v>2001</v>
      </c>
      <c r="U186" s="23"/>
      <c r="V186" s="22" t="s">
        <v>47</v>
      </c>
      <c r="W186" s="23" t="s">
        <v>47</v>
      </c>
      <c r="X186" s="48" t="s">
        <v>2498</v>
      </c>
      <c r="Y186" s="23"/>
      <c r="Z186" s="59" t="s">
        <v>2494</v>
      </c>
      <c r="AA186" s="992">
        <v>45241</v>
      </c>
      <c r="AB186" s="440">
        <v>45267</v>
      </c>
      <c r="AC186" s="23">
        <v>4</v>
      </c>
      <c r="AD186" s="436">
        <v>1</v>
      </c>
      <c r="AE186" s="59" t="s">
        <v>6695</v>
      </c>
      <c r="AF186" s="59"/>
      <c r="AG186" s="59"/>
      <c r="AH186" s="23"/>
      <c r="AI186" s="23"/>
      <c r="AJ186" s="59"/>
      <c r="AK186" s="436"/>
      <c r="AL186" s="23"/>
      <c r="AM186" s="23"/>
      <c r="AN186" s="59"/>
      <c r="AO186" s="1001" t="s">
        <v>1805</v>
      </c>
      <c r="AP186" s="48"/>
      <c r="AQ186" s="23"/>
      <c r="AR186" s="23"/>
      <c r="AS186" s="23"/>
      <c r="AT186" s="23"/>
      <c r="AU186" s="446"/>
      <c r="AV186" s="59" t="s">
        <v>2510</v>
      </c>
      <c r="AW186" s="59" t="s">
        <v>5116</v>
      </c>
      <c r="AX186" s="48" t="s">
        <v>5117</v>
      </c>
      <c r="AY186" s="438">
        <v>2</v>
      </c>
      <c r="AZ186" s="48" t="s">
        <v>1808</v>
      </c>
      <c r="BA186" s="439" t="s">
        <v>4926</v>
      </c>
      <c r="BB186" s="48" t="s">
        <v>4971</v>
      </c>
    </row>
    <row r="187" spans="1:54" ht="21" hidden="1" customHeight="1">
      <c r="A187" s="56">
        <v>45</v>
      </c>
      <c r="B187" s="23" t="s">
        <v>5146</v>
      </c>
      <c r="C187" s="23" t="s">
        <v>126</v>
      </c>
      <c r="D187" s="48" t="s">
        <v>146</v>
      </c>
      <c r="E187" s="53">
        <v>938546492</v>
      </c>
      <c r="F187" s="23" t="str">
        <f t="shared" si="10"/>
        <v>059CAMEKAGAV</v>
      </c>
      <c r="G187" s="48" t="s">
        <v>1322</v>
      </c>
      <c r="H187" s="48" t="s">
        <v>1062</v>
      </c>
      <c r="I187" s="48" t="s">
        <v>2157</v>
      </c>
      <c r="J187" s="48" t="s">
        <v>172</v>
      </c>
      <c r="K187" s="23" t="str">
        <f t="shared" si="11"/>
        <v>CATARI MEDINA KAIRENY GABRIELA</v>
      </c>
      <c r="L187" s="48" t="s">
        <v>4809</v>
      </c>
      <c r="M187" s="103" t="s">
        <v>56</v>
      </c>
      <c r="N187" s="48" t="s">
        <v>42</v>
      </c>
      <c r="O187" s="48" t="s">
        <v>42</v>
      </c>
      <c r="P187" s="354">
        <v>928786</v>
      </c>
      <c r="Q187" s="434">
        <v>38624</v>
      </c>
      <c r="R187" s="434" t="str">
        <f t="shared" si="12"/>
        <v>29</v>
      </c>
      <c r="S187" s="434" t="str">
        <f t="shared" si="13"/>
        <v>9</v>
      </c>
      <c r="T187" s="434" t="str">
        <f t="shared" si="14"/>
        <v>2005</v>
      </c>
      <c r="U187" s="23"/>
      <c r="V187" s="22" t="s">
        <v>47</v>
      </c>
      <c r="W187" s="23" t="s">
        <v>47</v>
      </c>
      <c r="X187" s="48" t="s">
        <v>2493</v>
      </c>
      <c r="Y187" s="23"/>
      <c r="Z187" s="59" t="s">
        <v>2500</v>
      </c>
      <c r="AA187" s="992">
        <v>45241</v>
      </c>
      <c r="AB187" s="440">
        <v>45262</v>
      </c>
      <c r="AC187" s="23">
        <v>4</v>
      </c>
      <c r="AD187" s="436">
        <v>4</v>
      </c>
      <c r="AE187" s="59" t="s">
        <v>6694</v>
      </c>
      <c r="AF187" s="59"/>
      <c r="AG187" s="59"/>
      <c r="AH187" s="23"/>
      <c r="AI187" s="23"/>
      <c r="AJ187" s="59"/>
      <c r="AK187" s="436"/>
      <c r="AL187" s="23"/>
      <c r="AM187" s="23"/>
      <c r="AN187" s="59"/>
      <c r="AO187" s="1001" t="s">
        <v>47</v>
      </c>
      <c r="AP187" s="48">
        <v>1</v>
      </c>
      <c r="AQ187" s="23"/>
      <c r="AR187" s="23"/>
      <c r="AS187" s="23"/>
      <c r="AT187" s="23"/>
      <c r="AU187" s="446" t="s">
        <v>6701</v>
      </c>
      <c r="AV187" s="59" t="s">
        <v>6703</v>
      </c>
      <c r="AW187" s="59" t="s">
        <v>5118</v>
      </c>
      <c r="AX187" s="48" t="s">
        <v>53</v>
      </c>
      <c r="AY187" s="438">
        <v>1</v>
      </c>
      <c r="AZ187" s="48" t="s">
        <v>1808</v>
      </c>
      <c r="BA187" s="439" t="s">
        <v>4925</v>
      </c>
      <c r="BB187" s="59" t="s">
        <v>4973</v>
      </c>
    </row>
    <row r="188" spans="1:54" ht="21" hidden="1" customHeight="1">
      <c r="A188" s="56">
        <v>46</v>
      </c>
      <c r="B188" s="23" t="s">
        <v>33</v>
      </c>
      <c r="C188" s="23" t="s">
        <v>32</v>
      </c>
      <c r="D188" s="48" t="s">
        <v>5145</v>
      </c>
      <c r="E188" s="53">
        <v>931256012</v>
      </c>
      <c r="F188" s="23" t="str">
        <f t="shared" si="10"/>
        <v>037CHALEDDEV</v>
      </c>
      <c r="G188" s="48" t="s">
        <v>2158</v>
      </c>
      <c r="H188" s="48" t="s">
        <v>1510</v>
      </c>
      <c r="I188" s="48" t="s">
        <v>2159</v>
      </c>
      <c r="J188" s="48" t="s">
        <v>223</v>
      </c>
      <c r="K188" s="23" t="str">
        <f t="shared" si="11"/>
        <v>CHACON ALCALA EDGARIANNY DEL VALLE</v>
      </c>
      <c r="L188" s="48" t="s">
        <v>4809</v>
      </c>
      <c r="M188" s="103" t="s">
        <v>56</v>
      </c>
      <c r="N188" s="48" t="s">
        <v>42</v>
      </c>
      <c r="O188" s="48" t="s">
        <v>42</v>
      </c>
      <c r="P188" s="359" t="s">
        <v>2160</v>
      </c>
      <c r="Q188" s="434">
        <v>37817</v>
      </c>
      <c r="R188" s="434" t="str">
        <f t="shared" si="12"/>
        <v>15</v>
      </c>
      <c r="S188" s="434" t="str">
        <f t="shared" si="13"/>
        <v>7</v>
      </c>
      <c r="T188" s="434" t="str">
        <f t="shared" si="14"/>
        <v>2003</v>
      </c>
      <c r="U188" s="23"/>
      <c r="V188" s="22" t="s">
        <v>47</v>
      </c>
      <c r="W188" s="23" t="s">
        <v>47</v>
      </c>
      <c r="X188" s="48" t="s">
        <v>1803</v>
      </c>
      <c r="Y188" s="23"/>
      <c r="Z188" s="59" t="s">
        <v>2496</v>
      </c>
      <c r="AA188" s="992">
        <v>45241</v>
      </c>
      <c r="AB188" s="440">
        <v>45262</v>
      </c>
      <c r="AC188" s="23">
        <v>4</v>
      </c>
      <c r="AD188" s="436">
        <v>1</v>
      </c>
      <c r="AE188" s="59" t="s">
        <v>6695</v>
      </c>
      <c r="AF188" s="59"/>
      <c r="AG188" s="59"/>
      <c r="AH188" s="23"/>
      <c r="AI188" s="23"/>
      <c r="AJ188" s="59"/>
      <c r="AK188" s="436"/>
      <c r="AL188" s="23"/>
      <c r="AM188" s="23"/>
      <c r="AN188" s="59"/>
      <c r="AO188" s="1001" t="s">
        <v>1805</v>
      </c>
      <c r="AP188" s="48"/>
      <c r="AQ188" s="23"/>
      <c r="AR188" s="23"/>
      <c r="AS188" s="23"/>
      <c r="AT188" s="23"/>
      <c r="AU188" s="446"/>
      <c r="AV188" s="59" t="s">
        <v>4933</v>
      </c>
      <c r="AW188" s="59"/>
      <c r="AX188" s="48" t="s">
        <v>53</v>
      </c>
      <c r="AY188" s="438">
        <v>2</v>
      </c>
      <c r="AZ188" s="48" t="s">
        <v>1805</v>
      </c>
      <c r="BA188" s="439" t="s">
        <v>4924</v>
      </c>
      <c r="BB188" s="48" t="s">
        <v>4974</v>
      </c>
    </row>
    <row r="189" spans="1:54" ht="21" hidden="1" customHeight="1">
      <c r="A189" s="56">
        <v>49</v>
      </c>
      <c r="B189" s="23" t="s">
        <v>33</v>
      </c>
      <c r="C189" s="23" t="s">
        <v>32</v>
      </c>
      <c r="D189" s="48" t="s">
        <v>99</v>
      </c>
      <c r="E189" s="53">
        <v>982846361</v>
      </c>
      <c r="F189" s="23" t="str">
        <f t="shared" si="10"/>
        <v>999COHELUANV</v>
      </c>
      <c r="G189" s="48" t="s">
        <v>470</v>
      </c>
      <c r="H189" s="48" t="s">
        <v>361</v>
      </c>
      <c r="I189" s="48" t="s">
        <v>633</v>
      </c>
      <c r="J189" s="48" t="s">
        <v>2163</v>
      </c>
      <c r="K189" s="23" t="str">
        <f t="shared" si="11"/>
        <v>COLMENARES HERNANDEZ LUIS ANDRES</v>
      </c>
      <c r="L189" s="59" t="s">
        <v>4808</v>
      </c>
      <c r="M189" s="103" t="s">
        <v>56</v>
      </c>
      <c r="N189" s="32" t="s">
        <v>111</v>
      </c>
      <c r="O189" s="48" t="s">
        <v>142</v>
      </c>
      <c r="P189" s="359" t="s">
        <v>2164</v>
      </c>
      <c r="Q189" s="434">
        <v>36423</v>
      </c>
      <c r="R189" s="434" t="str">
        <f t="shared" si="12"/>
        <v>20</v>
      </c>
      <c r="S189" s="434" t="str">
        <f t="shared" si="13"/>
        <v>9</v>
      </c>
      <c r="T189" s="434" t="str">
        <f t="shared" si="14"/>
        <v>1999</v>
      </c>
      <c r="U189" s="23"/>
      <c r="V189" s="22" t="s">
        <v>47</v>
      </c>
      <c r="W189" s="23" t="s">
        <v>47</v>
      </c>
      <c r="X189" s="48" t="s">
        <v>2495</v>
      </c>
      <c r="Y189" s="23"/>
      <c r="Z189" s="59" t="s">
        <v>2503</v>
      </c>
      <c r="AA189" s="992">
        <v>45241</v>
      </c>
      <c r="AB189" s="440">
        <v>45262</v>
      </c>
      <c r="AC189" s="23">
        <v>4</v>
      </c>
      <c r="AD189" s="436">
        <v>4</v>
      </c>
      <c r="AE189" s="59" t="s">
        <v>6694</v>
      </c>
      <c r="AF189" s="59"/>
      <c r="AG189" s="59"/>
      <c r="AH189" s="23"/>
      <c r="AI189" s="23"/>
      <c r="AJ189" s="59"/>
      <c r="AK189" s="436"/>
      <c r="AL189" s="23"/>
      <c r="AM189" s="23"/>
      <c r="AN189" s="59"/>
      <c r="AO189" s="1001" t="s">
        <v>1805</v>
      </c>
      <c r="AP189" s="48"/>
      <c r="AQ189" s="23"/>
      <c r="AR189" s="23"/>
      <c r="AS189" s="23"/>
      <c r="AT189" s="23"/>
      <c r="AU189" s="446"/>
      <c r="AV189" s="59" t="s">
        <v>6704</v>
      </c>
      <c r="AW189" s="59" t="s">
        <v>5116</v>
      </c>
      <c r="AX189" s="48" t="s">
        <v>53</v>
      </c>
      <c r="AY189" s="438">
        <v>0</v>
      </c>
      <c r="AZ189" s="48" t="s">
        <v>1805</v>
      </c>
      <c r="BA189" s="439" t="s">
        <v>4924</v>
      </c>
      <c r="BB189" s="48" t="s">
        <v>4977</v>
      </c>
    </row>
    <row r="190" spans="1:54" ht="21" hidden="1" customHeight="1">
      <c r="A190" s="56">
        <v>50</v>
      </c>
      <c r="B190" s="23" t="s">
        <v>33</v>
      </c>
      <c r="C190" s="23" t="s">
        <v>32</v>
      </c>
      <c r="D190" s="48" t="s">
        <v>68</v>
      </c>
      <c r="E190" s="53">
        <v>994189696</v>
      </c>
      <c r="F190" s="23" t="str">
        <f t="shared" si="10"/>
        <v>016COPEANRIV</v>
      </c>
      <c r="G190" s="48" t="s">
        <v>492</v>
      </c>
      <c r="H190" s="48" t="s">
        <v>1122</v>
      </c>
      <c r="I190" s="48" t="s">
        <v>1783</v>
      </c>
      <c r="J190" s="48" t="s">
        <v>1784</v>
      </c>
      <c r="K190" s="23" t="str">
        <f t="shared" si="11"/>
        <v>CONTRERAS PEÑA ANNIEL RICJAIRI</v>
      </c>
      <c r="L190" s="59" t="s">
        <v>4808</v>
      </c>
      <c r="M190" s="103" t="s">
        <v>56</v>
      </c>
      <c r="N190" s="32" t="s">
        <v>57</v>
      </c>
      <c r="O190" s="48" t="s">
        <v>1096</v>
      </c>
      <c r="P190" s="354">
        <v>28023456</v>
      </c>
      <c r="Q190" s="434">
        <v>37067</v>
      </c>
      <c r="R190" s="434" t="str">
        <f t="shared" si="12"/>
        <v>25</v>
      </c>
      <c r="S190" s="434" t="str">
        <f t="shared" si="13"/>
        <v>6</v>
      </c>
      <c r="T190" s="434" t="str">
        <f t="shared" si="14"/>
        <v>2001</v>
      </c>
      <c r="U190" s="23"/>
      <c r="V190" s="22" t="s">
        <v>47</v>
      </c>
      <c r="W190" s="23" t="s">
        <v>47</v>
      </c>
      <c r="X190" s="48" t="s">
        <v>2498</v>
      </c>
      <c r="Y190" s="23"/>
      <c r="Z190" s="59" t="s">
        <v>2494</v>
      </c>
      <c r="AA190" s="992">
        <v>45241</v>
      </c>
      <c r="AB190" s="440">
        <v>45263</v>
      </c>
      <c r="AC190" s="23">
        <v>4</v>
      </c>
      <c r="AD190" s="436">
        <v>3</v>
      </c>
      <c r="AE190" s="59" t="s">
        <v>6695</v>
      </c>
      <c r="AF190" s="59"/>
      <c r="AG190" s="59"/>
      <c r="AH190" s="23"/>
      <c r="AI190" s="23"/>
      <c r="AJ190" s="59"/>
      <c r="AK190" s="436"/>
      <c r="AL190" s="23"/>
      <c r="AM190" s="23"/>
      <c r="AN190" s="59"/>
      <c r="AO190" s="1001" t="s">
        <v>1805</v>
      </c>
      <c r="AP190" s="48"/>
      <c r="AQ190" s="23"/>
      <c r="AR190" s="23"/>
      <c r="AS190" s="23"/>
      <c r="AT190" s="23"/>
      <c r="AU190" s="446"/>
      <c r="AV190" s="59" t="s">
        <v>4933</v>
      </c>
      <c r="AW190" s="59" t="s">
        <v>5123</v>
      </c>
      <c r="AX190" s="48" t="s">
        <v>53</v>
      </c>
      <c r="AY190" s="438">
        <v>1</v>
      </c>
      <c r="AZ190" s="48" t="s">
        <v>1805</v>
      </c>
      <c r="BA190" s="439" t="s">
        <v>4924</v>
      </c>
      <c r="BB190" s="48" t="s">
        <v>4979</v>
      </c>
    </row>
    <row r="191" spans="1:54" ht="21" hidden="1" customHeight="1">
      <c r="A191" s="56">
        <v>54</v>
      </c>
      <c r="B191" s="23" t="s">
        <v>33</v>
      </c>
      <c r="C191" s="23" t="s">
        <v>32</v>
      </c>
      <c r="D191" s="48" t="s">
        <v>132</v>
      </c>
      <c r="E191" s="53">
        <v>952300316</v>
      </c>
      <c r="F191" s="23" t="str">
        <f t="shared" si="10"/>
        <v>039DILEALSHP</v>
      </c>
      <c r="G191" s="48" t="s">
        <v>541</v>
      </c>
      <c r="H191" s="48" t="s">
        <v>951</v>
      </c>
      <c r="I191" s="48" t="s">
        <v>2169</v>
      </c>
      <c r="J191" s="48" t="s">
        <v>2170</v>
      </c>
      <c r="K191" s="23" t="str">
        <f t="shared" si="11"/>
        <v>DIAZ LEON ALHANYS SHANTAL</v>
      </c>
      <c r="L191" s="48" t="s">
        <v>4809</v>
      </c>
      <c r="M191" s="103" t="s">
        <v>1937</v>
      </c>
      <c r="N191" s="48" t="s">
        <v>1938</v>
      </c>
      <c r="O191" s="48" t="s">
        <v>2113</v>
      </c>
      <c r="P191" s="354">
        <v>56576338</v>
      </c>
      <c r="Q191" s="434">
        <v>37889</v>
      </c>
      <c r="R191" s="434" t="str">
        <f t="shared" si="12"/>
        <v>25</v>
      </c>
      <c r="S191" s="434" t="str">
        <f t="shared" si="13"/>
        <v>9</v>
      </c>
      <c r="T191" s="434" t="str">
        <f t="shared" si="14"/>
        <v>2003</v>
      </c>
      <c r="U191" s="23"/>
      <c r="V191" s="22" t="s">
        <v>47</v>
      </c>
      <c r="W191" s="23" t="s">
        <v>47</v>
      </c>
      <c r="X191" s="48" t="s">
        <v>2498</v>
      </c>
      <c r="Y191" s="23"/>
      <c r="Z191" s="59" t="s">
        <v>2501</v>
      </c>
      <c r="AA191" s="992">
        <v>45241</v>
      </c>
      <c r="AB191" s="440">
        <v>45262</v>
      </c>
      <c r="AC191" s="23">
        <v>4</v>
      </c>
      <c r="AD191" s="436">
        <v>1</v>
      </c>
      <c r="AE191" s="59" t="s">
        <v>6695</v>
      </c>
      <c r="AF191" s="59"/>
      <c r="AG191" s="59"/>
      <c r="AH191" s="23"/>
      <c r="AI191" s="23"/>
      <c r="AJ191" s="59"/>
      <c r="AK191" s="436"/>
      <c r="AL191" s="23"/>
      <c r="AM191" s="23"/>
      <c r="AN191" s="59"/>
      <c r="AO191" s="1001" t="s">
        <v>1805</v>
      </c>
      <c r="AP191" s="48"/>
      <c r="AQ191" s="23"/>
      <c r="AR191" s="23"/>
      <c r="AS191" s="23"/>
      <c r="AT191" s="23"/>
      <c r="AU191" s="446"/>
      <c r="AV191" s="59" t="s">
        <v>4933</v>
      </c>
      <c r="AW191" s="59" t="s">
        <v>5116</v>
      </c>
      <c r="AX191" s="48" t="s">
        <v>53</v>
      </c>
      <c r="AY191" s="438">
        <v>1</v>
      </c>
      <c r="AZ191" s="48" t="s">
        <v>1805</v>
      </c>
      <c r="BA191" s="439" t="s">
        <v>2056</v>
      </c>
      <c r="BB191" s="48" t="s">
        <v>4985</v>
      </c>
    </row>
    <row r="192" spans="1:54" ht="21" hidden="1" customHeight="1">
      <c r="A192" s="56">
        <v>55</v>
      </c>
      <c r="B192" s="23" t="s">
        <v>33</v>
      </c>
      <c r="C192" s="23" t="s">
        <v>32</v>
      </c>
      <c r="D192" s="48" t="s">
        <v>132</v>
      </c>
      <c r="E192" s="53">
        <v>910445581</v>
      </c>
      <c r="F192" s="23" t="str">
        <f t="shared" si="10"/>
        <v>0110DIAGARDEV</v>
      </c>
      <c r="G192" s="48" t="s">
        <v>541</v>
      </c>
      <c r="H192" s="48" t="s">
        <v>101</v>
      </c>
      <c r="I192" s="48" t="s">
        <v>1476</v>
      </c>
      <c r="J192" s="48" t="s">
        <v>2171</v>
      </c>
      <c r="K192" s="23" t="str">
        <f t="shared" si="11"/>
        <v>DIAZ AGUIRRE ARIANNA DEL MAR</v>
      </c>
      <c r="L192" s="48" t="s">
        <v>4809</v>
      </c>
      <c r="M192" s="103" t="s">
        <v>56</v>
      </c>
      <c r="N192" s="32" t="s">
        <v>111</v>
      </c>
      <c r="O192" s="48" t="s">
        <v>142</v>
      </c>
      <c r="P192" s="448" t="s">
        <v>2172</v>
      </c>
      <c r="Q192" s="434">
        <v>37185</v>
      </c>
      <c r="R192" s="434" t="str">
        <f t="shared" si="12"/>
        <v>21</v>
      </c>
      <c r="S192" s="434" t="str">
        <f t="shared" si="13"/>
        <v>10</v>
      </c>
      <c r="T192" s="434" t="str">
        <f t="shared" si="14"/>
        <v>2001</v>
      </c>
      <c r="U192" s="23"/>
      <c r="V192" s="22" t="s">
        <v>47</v>
      </c>
      <c r="W192" s="23" t="s">
        <v>47</v>
      </c>
      <c r="X192" s="48" t="s">
        <v>2498</v>
      </c>
      <c r="Y192" s="23"/>
      <c r="Z192" s="59" t="s">
        <v>2503</v>
      </c>
      <c r="AA192" s="992">
        <v>45241</v>
      </c>
      <c r="AB192" s="440">
        <v>45262</v>
      </c>
      <c r="AC192" s="23">
        <v>4</v>
      </c>
      <c r="AD192" s="436">
        <v>4</v>
      </c>
      <c r="AE192" s="59" t="s">
        <v>6694</v>
      </c>
      <c r="AF192" s="59"/>
      <c r="AG192" s="59"/>
      <c r="AH192" s="23"/>
      <c r="AI192" s="23"/>
      <c r="AJ192" s="59"/>
      <c r="AK192" s="436"/>
      <c r="AL192" s="23"/>
      <c r="AM192" s="23"/>
      <c r="AN192" s="59"/>
      <c r="AO192" s="1001" t="s">
        <v>47</v>
      </c>
      <c r="AP192" s="48">
        <v>1</v>
      </c>
      <c r="AQ192" s="23"/>
      <c r="AR192" s="23"/>
      <c r="AS192" s="23"/>
      <c r="AT192" s="23"/>
      <c r="AU192" s="446" t="s">
        <v>6701</v>
      </c>
      <c r="AV192" s="59" t="s">
        <v>6703</v>
      </c>
      <c r="AW192" s="48" t="s">
        <v>5116</v>
      </c>
      <c r="AX192" s="48" t="s">
        <v>53</v>
      </c>
      <c r="AY192" s="438">
        <v>1</v>
      </c>
      <c r="AZ192" s="48" t="s">
        <v>1805</v>
      </c>
      <c r="BA192" s="439" t="s">
        <v>4928</v>
      </c>
      <c r="BB192" s="59" t="s">
        <v>4982</v>
      </c>
    </row>
    <row r="193" spans="1:54" ht="21" hidden="1" customHeight="1">
      <c r="A193" s="56">
        <v>56</v>
      </c>
      <c r="B193" s="23" t="s">
        <v>33</v>
      </c>
      <c r="C193" s="23" t="s">
        <v>32</v>
      </c>
      <c r="D193" s="48" t="s">
        <v>132</v>
      </c>
      <c r="E193" s="53">
        <v>925512399</v>
      </c>
      <c r="F193" s="23" t="str">
        <f t="shared" si="10"/>
        <v>054DIGOSTALV</v>
      </c>
      <c r="G193" s="48" t="s">
        <v>541</v>
      </c>
      <c r="H193" s="48" t="s">
        <v>2173</v>
      </c>
      <c r="I193" s="48" t="s">
        <v>2174</v>
      </c>
      <c r="J193" s="48" t="s">
        <v>55</v>
      </c>
      <c r="K193" s="23" t="str">
        <f t="shared" si="11"/>
        <v>DIAZ GONZALEZZ STEPHANY ALEJANDRA</v>
      </c>
      <c r="L193" s="48" t="s">
        <v>4809</v>
      </c>
      <c r="M193" s="103" t="s">
        <v>56</v>
      </c>
      <c r="N193" s="32" t="s">
        <v>111</v>
      </c>
      <c r="O193" s="48" t="s">
        <v>142</v>
      </c>
      <c r="P193" s="359" t="s">
        <v>2175</v>
      </c>
      <c r="Q193" s="434">
        <v>38447</v>
      </c>
      <c r="R193" s="434" t="str">
        <f t="shared" si="12"/>
        <v>05</v>
      </c>
      <c r="S193" s="434" t="str">
        <f t="shared" si="13"/>
        <v>4</v>
      </c>
      <c r="T193" s="434" t="str">
        <f t="shared" si="14"/>
        <v>2005</v>
      </c>
      <c r="U193" s="23"/>
      <c r="V193" s="22" t="s">
        <v>47</v>
      </c>
      <c r="W193" s="23" t="s">
        <v>47</v>
      </c>
      <c r="X193" s="48" t="s">
        <v>2498</v>
      </c>
      <c r="Y193" s="23"/>
      <c r="Z193" s="59" t="s">
        <v>2503</v>
      </c>
      <c r="AA193" s="992">
        <v>45241</v>
      </c>
      <c r="AB193" s="440">
        <v>45262</v>
      </c>
      <c r="AC193" s="23">
        <v>4</v>
      </c>
      <c r="AD193" s="436">
        <v>1</v>
      </c>
      <c r="AE193" s="59" t="s">
        <v>6695</v>
      </c>
      <c r="AF193" s="59"/>
      <c r="AG193" s="59"/>
      <c r="AH193" s="23"/>
      <c r="AI193" s="23"/>
      <c r="AJ193" s="59"/>
      <c r="AK193" s="436"/>
      <c r="AL193" s="23"/>
      <c r="AM193" s="23"/>
      <c r="AN193" s="59"/>
      <c r="AO193" s="1001" t="s">
        <v>1805</v>
      </c>
      <c r="AP193" s="48"/>
      <c r="AQ193" s="23"/>
      <c r="AR193" s="23"/>
      <c r="AS193" s="23"/>
      <c r="AT193" s="23"/>
      <c r="AU193" s="446"/>
      <c r="AV193" s="59" t="s">
        <v>2507</v>
      </c>
      <c r="AW193" s="48" t="s">
        <v>5116</v>
      </c>
      <c r="AX193" s="48" t="s">
        <v>53</v>
      </c>
      <c r="AY193" s="438">
        <v>1</v>
      </c>
      <c r="AZ193" s="48" t="s">
        <v>1805</v>
      </c>
      <c r="BA193" s="439" t="s">
        <v>4924</v>
      </c>
      <c r="BB193" s="59" t="s">
        <v>4984</v>
      </c>
    </row>
    <row r="194" spans="1:54" ht="21" hidden="1" customHeight="1">
      <c r="A194" s="56">
        <v>59</v>
      </c>
      <c r="B194" s="23" t="s">
        <v>5146</v>
      </c>
      <c r="C194" s="23" t="s">
        <v>126</v>
      </c>
      <c r="D194" s="48" t="s">
        <v>126</v>
      </c>
      <c r="E194" s="53">
        <v>918978808</v>
      </c>
      <c r="F194" s="23" t="str">
        <f t="shared" si="10"/>
        <v>9910DOMEJOEDV</v>
      </c>
      <c r="G194" s="48" t="s">
        <v>2179</v>
      </c>
      <c r="H194" s="48" t="s">
        <v>1079</v>
      </c>
      <c r="I194" s="48" t="s">
        <v>2180</v>
      </c>
      <c r="J194" s="48" t="s">
        <v>1775</v>
      </c>
      <c r="K194" s="23" t="str">
        <f t="shared" si="11"/>
        <v>DOMINGUEZ MENDEZ JOEL EDUARDO</v>
      </c>
      <c r="L194" s="59" t="s">
        <v>4808</v>
      </c>
      <c r="M194" s="103" t="s">
        <v>56</v>
      </c>
      <c r="N194" s="48" t="s">
        <v>42</v>
      </c>
      <c r="O194" s="48" t="s">
        <v>42</v>
      </c>
      <c r="P194" s="354">
        <v>3271211</v>
      </c>
      <c r="Q194" s="434">
        <v>36434</v>
      </c>
      <c r="R194" s="434" t="str">
        <f t="shared" si="12"/>
        <v>01</v>
      </c>
      <c r="S194" s="434" t="str">
        <f t="shared" si="13"/>
        <v>10</v>
      </c>
      <c r="T194" s="434" t="str">
        <f t="shared" si="14"/>
        <v>1999</v>
      </c>
      <c r="U194" s="23"/>
      <c r="V194" s="22" t="s">
        <v>47</v>
      </c>
      <c r="W194" s="23" t="s">
        <v>47</v>
      </c>
      <c r="X194" s="48" t="s">
        <v>2511</v>
      </c>
      <c r="Y194" s="23"/>
      <c r="Z194" s="59" t="s">
        <v>2502</v>
      </c>
      <c r="AA194" s="992">
        <v>45241</v>
      </c>
      <c r="AB194" s="440">
        <v>45262</v>
      </c>
      <c r="AC194" s="23">
        <v>4</v>
      </c>
      <c r="AD194" s="436">
        <v>3</v>
      </c>
      <c r="AE194" s="59" t="s">
        <v>6696</v>
      </c>
      <c r="AF194" s="59"/>
      <c r="AG194" s="59"/>
      <c r="AH194" s="23"/>
      <c r="AI194" s="23"/>
      <c r="AJ194" s="59"/>
      <c r="AK194" s="436"/>
      <c r="AL194" s="23"/>
      <c r="AM194" s="23"/>
      <c r="AN194" s="59"/>
      <c r="AO194" s="1001" t="s">
        <v>1805</v>
      </c>
      <c r="AP194" s="48"/>
      <c r="AQ194" s="23"/>
      <c r="AR194" s="23"/>
      <c r="AS194" s="23"/>
      <c r="AT194" s="23"/>
      <c r="AU194" s="446"/>
      <c r="AV194" s="59"/>
      <c r="AW194" s="59" t="s">
        <v>5128</v>
      </c>
      <c r="AX194" s="48" t="s">
        <v>53</v>
      </c>
      <c r="AY194" s="438">
        <v>0</v>
      </c>
      <c r="AZ194" s="48" t="s">
        <v>1805</v>
      </c>
      <c r="BA194" s="439" t="s">
        <v>4928</v>
      </c>
      <c r="BB194" s="48" t="s">
        <v>4987</v>
      </c>
    </row>
    <row r="195" spans="1:54" ht="21" hidden="1" customHeight="1">
      <c r="A195" s="56">
        <v>60</v>
      </c>
      <c r="B195" s="23" t="s">
        <v>5146</v>
      </c>
      <c r="C195" s="23" t="s">
        <v>126</v>
      </c>
      <c r="D195" s="48" t="s">
        <v>1286</v>
      </c>
      <c r="E195" s="53" t="s">
        <v>2181</v>
      </c>
      <c r="F195" s="23" t="str">
        <f t="shared" ref="F195:F258" si="15">CONCATENATE(MID(T195,3,2),MID(S195,1,2),MID(G195,1,2),MID(H195,1,2),MID(I195,1,2), MID(J195,1,2),MID(M195,1,1))</f>
        <v>037DUMOMAANV</v>
      </c>
      <c r="G195" s="48" t="s">
        <v>587</v>
      </c>
      <c r="H195" s="48" t="s">
        <v>79</v>
      </c>
      <c r="I195" s="48" t="s">
        <v>1987</v>
      </c>
      <c r="J195" s="48" t="s">
        <v>177</v>
      </c>
      <c r="K195" s="23" t="str">
        <f t="shared" ref="K195:K258" si="16">G195&amp;" "&amp;H195&amp;" "&amp;I195&amp;" "&amp;J195</f>
        <v>DUGARTE MORA MARELYS ANDREINA</v>
      </c>
      <c r="L195" s="48" t="s">
        <v>4809</v>
      </c>
      <c r="M195" s="103" t="s">
        <v>56</v>
      </c>
      <c r="N195" s="32" t="s">
        <v>57</v>
      </c>
      <c r="O195" s="48" t="s">
        <v>1096</v>
      </c>
      <c r="P195" s="354">
        <v>30506212</v>
      </c>
      <c r="Q195" s="434">
        <v>37823</v>
      </c>
      <c r="R195" s="434" t="str">
        <f t="shared" ref="R195:R258" si="17">TEXT(Q195,"DD")</f>
        <v>21</v>
      </c>
      <c r="S195" s="434" t="str">
        <f t="shared" ref="S195:S258" si="18">TEXT(Q195,"M")</f>
        <v>7</v>
      </c>
      <c r="T195" s="434" t="str">
        <f t="shared" ref="T195:T258" si="19">TEXT(Q195,"YYYY")</f>
        <v>2003</v>
      </c>
      <c r="U195" s="23"/>
      <c r="V195" s="22" t="s">
        <v>47</v>
      </c>
      <c r="W195" s="23" t="s">
        <v>47</v>
      </c>
      <c r="X195" s="48" t="s">
        <v>2493</v>
      </c>
      <c r="Y195" s="23"/>
      <c r="Z195" s="59" t="s">
        <v>2505</v>
      </c>
      <c r="AA195" s="992">
        <v>45241</v>
      </c>
      <c r="AB195" s="440">
        <v>45262</v>
      </c>
      <c r="AC195" s="23">
        <v>4</v>
      </c>
      <c r="AD195" s="436">
        <v>4</v>
      </c>
      <c r="AE195" s="59" t="s">
        <v>6694</v>
      </c>
      <c r="AF195" s="59"/>
      <c r="AG195" s="59"/>
      <c r="AH195" s="23"/>
      <c r="AI195" s="23"/>
      <c r="AJ195" s="59"/>
      <c r="AK195" s="436"/>
      <c r="AL195" s="23"/>
      <c r="AM195" s="23"/>
      <c r="AN195" s="59"/>
      <c r="AO195" s="1001" t="s">
        <v>47</v>
      </c>
      <c r="AP195" s="48">
        <v>1</v>
      </c>
      <c r="AQ195" s="23"/>
      <c r="AR195" s="23"/>
      <c r="AS195" s="23"/>
      <c r="AT195" s="23"/>
      <c r="AU195" s="446" t="s">
        <v>6701</v>
      </c>
      <c r="AV195" s="59" t="s">
        <v>6703</v>
      </c>
      <c r="AW195" s="59" t="s">
        <v>5116</v>
      </c>
      <c r="AX195" s="48" t="s">
        <v>53</v>
      </c>
      <c r="AY195" s="438">
        <v>1</v>
      </c>
      <c r="AZ195" s="48" t="s">
        <v>1808</v>
      </c>
      <c r="BA195" s="439" t="s">
        <v>4925</v>
      </c>
      <c r="BB195" s="48" t="s">
        <v>4988</v>
      </c>
    </row>
    <row r="196" spans="1:54" ht="21" hidden="1" customHeight="1">
      <c r="A196" s="56">
        <v>61</v>
      </c>
      <c r="B196" s="23" t="s">
        <v>5146</v>
      </c>
      <c r="C196" s="23" t="s">
        <v>126</v>
      </c>
      <c r="D196" s="48" t="s">
        <v>126</v>
      </c>
      <c r="E196" s="53" t="s">
        <v>2182</v>
      </c>
      <c r="F196" s="23" t="str">
        <f t="shared" si="15"/>
        <v>0010DUNIWUCAV</v>
      </c>
      <c r="G196" s="48" t="s">
        <v>594</v>
      </c>
      <c r="H196" s="48" t="s">
        <v>53</v>
      </c>
      <c r="I196" s="48" t="s">
        <v>2183</v>
      </c>
      <c r="J196" s="48" t="s">
        <v>383</v>
      </c>
      <c r="K196" s="23" t="str">
        <f t="shared" si="16"/>
        <v>DURAN NINGUNO WUILIMAR CAROLINA</v>
      </c>
      <c r="L196" s="48" t="s">
        <v>4809</v>
      </c>
      <c r="M196" s="103" t="s">
        <v>56</v>
      </c>
      <c r="N196" s="32" t="s">
        <v>57</v>
      </c>
      <c r="O196" s="48" t="s">
        <v>1096</v>
      </c>
      <c r="P196" s="354">
        <v>30042182</v>
      </c>
      <c r="Q196" s="434">
        <v>36819</v>
      </c>
      <c r="R196" s="434" t="str">
        <f t="shared" si="17"/>
        <v>20</v>
      </c>
      <c r="S196" s="434" t="str">
        <f t="shared" si="18"/>
        <v>10</v>
      </c>
      <c r="T196" s="434" t="str">
        <f t="shared" si="19"/>
        <v>2000</v>
      </c>
      <c r="U196" s="23"/>
      <c r="V196" s="22" t="s">
        <v>47</v>
      </c>
      <c r="W196" s="23" t="s">
        <v>47</v>
      </c>
      <c r="X196" s="48" t="s">
        <v>2498</v>
      </c>
      <c r="Y196" s="23"/>
      <c r="Z196" s="59" t="s">
        <v>2505</v>
      </c>
      <c r="AA196" s="992">
        <v>45241</v>
      </c>
      <c r="AB196" s="440">
        <v>45262</v>
      </c>
      <c r="AC196" s="23">
        <v>4</v>
      </c>
      <c r="AD196" s="436">
        <v>4</v>
      </c>
      <c r="AE196" s="59" t="s">
        <v>6694</v>
      </c>
      <c r="AF196" s="59"/>
      <c r="AG196" s="59"/>
      <c r="AH196" s="23"/>
      <c r="AI196" s="23"/>
      <c r="AJ196" s="59"/>
      <c r="AK196" s="436"/>
      <c r="AL196" s="23"/>
      <c r="AM196" s="23"/>
      <c r="AN196" s="59"/>
      <c r="AO196" s="1001" t="s">
        <v>1805</v>
      </c>
      <c r="AP196" s="48"/>
      <c r="AQ196" s="23"/>
      <c r="AR196" s="23"/>
      <c r="AS196" s="23"/>
      <c r="AT196" s="23"/>
      <c r="AU196" s="446"/>
      <c r="AV196" s="59" t="s">
        <v>6704</v>
      </c>
      <c r="AW196" s="59" t="s">
        <v>5116</v>
      </c>
      <c r="AX196" s="48" t="s">
        <v>5117</v>
      </c>
      <c r="AY196" s="438">
        <v>1</v>
      </c>
      <c r="AZ196" s="48" t="s">
        <v>1805</v>
      </c>
      <c r="BA196" s="439" t="s">
        <v>4924</v>
      </c>
      <c r="BB196" s="48" t="s">
        <v>4989</v>
      </c>
    </row>
    <row r="197" spans="1:54" ht="21" hidden="1" customHeight="1">
      <c r="A197" s="56">
        <v>63</v>
      </c>
      <c r="B197" s="23" t="s">
        <v>5146</v>
      </c>
      <c r="C197" s="23" t="s">
        <v>126</v>
      </c>
      <c r="D197" s="48" t="s">
        <v>294</v>
      </c>
      <c r="E197" s="53">
        <v>927625070</v>
      </c>
      <c r="F197" s="23" t="str">
        <f t="shared" si="15"/>
        <v>0312ESBEKLNAV</v>
      </c>
      <c r="G197" s="48" t="s">
        <v>624</v>
      </c>
      <c r="H197" s="48" t="s">
        <v>317</v>
      </c>
      <c r="I197" s="48" t="s">
        <v>2185</v>
      </c>
      <c r="J197" s="48" t="s">
        <v>1260</v>
      </c>
      <c r="K197" s="23" t="str">
        <f t="shared" si="16"/>
        <v>ESPINOZA BETANCOURT KLEISDYSMAR NATHALY</v>
      </c>
      <c r="L197" s="48" t="s">
        <v>4809</v>
      </c>
      <c r="M197" s="103" t="s">
        <v>56</v>
      </c>
      <c r="N197" s="32" t="s">
        <v>57</v>
      </c>
      <c r="O197" s="48" t="s">
        <v>1096</v>
      </c>
      <c r="P197" s="354">
        <v>32108311</v>
      </c>
      <c r="Q197" s="434">
        <v>37965</v>
      </c>
      <c r="R197" s="434" t="str">
        <f t="shared" si="17"/>
        <v>10</v>
      </c>
      <c r="S197" s="434" t="str">
        <f t="shared" si="18"/>
        <v>12</v>
      </c>
      <c r="T197" s="434" t="str">
        <f t="shared" si="19"/>
        <v>2003</v>
      </c>
      <c r="U197" s="23"/>
      <c r="V197" s="22" t="s">
        <v>47</v>
      </c>
      <c r="W197" s="23" t="s">
        <v>47</v>
      </c>
      <c r="X197" s="48" t="s">
        <v>2493</v>
      </c>
      <c r="Y197" s="23"/>
      <c r="Z197" s="59" t="s">
        <v>2500</v>
      </c>
      <c r="AA197" s="419">
        <v>45241</v>
      </c>
      <c r="AB197" s="440">
        <v>45262</v>
      </c>
      <c r="AC197" s="23">
        <v>4</v>
      </c>
      <c r="AD197" s="436">
        <v>1</v>
      </c>
      <c r="AE197" s="59" t="s">
        <v>6695</v>
      </c>
      <c r="AF197" s="59"/>
      <c r="AG197" s="59"/>
      <c r="AH197" s="23"/>
      <c r="AI197" s="23"/>
      <c r="AJ197" s="59"/>
      <c r="AK197" s="436"/>
      <c r="AL197" s="23"/>
      <c r="AM197" s="23"/>
      <c r="AN197" s="59"/>
      <c r="AO197" s="1001" t="s">
        <v>47</v>
      </c>
      <c r="AP197" s="48">
        <v>1</v>
      </c>
      <c r="AQ197" s="23"/>
      <c r="AR197" s="23"/>
      <c r="AS197" s="23"/>
      <c r="AT197" s="23"/>
      <c r="AU197" s="446" t="s">
        <v>6701</v>
      </c>
      <c r="AV197" s="59" t="s">
        <v>2507</v>
      </c>
      <c r="AW197" s="59" t="s">
        <v>5116</v>
      </c>
      <c r="AX197" s="48" t="s">
        <v>53</v>
      </c>
      <c r="AY197" s="438">
        <v>1</v>
      </c>
      <c r="AZ197" s="48" t="s">
        <v>1805</v>
      </c>
      <c r="BA197" s="439" t="s">
        <v>4925</v>
      </c>
      <c r="BB197" s="48" t="s">
        <v>4992</v>
      </c>
    </row>
    <row r="198" spans="1:54" ht="21" hidden="1" customHeight="1">
      <c r="A198" s="56">
        <v>64</v>
      </c>
      <c r="B198" s="23" t="s">
        <v>33</v>
      </c>
      <c r="C198" s="23" t="s">
        <v>32</v>
      </c>
      <c r="D198" s="48" t="s">
        <v>68</v>
      </c>
      <c r="E198" s="53">
        <v>901296526</v>
      </c>
      <c r="F198" s="23" t="str">
        <f t="shared" si="15"/>
        <v>027ESVAASKAP</v>
      </c>
      <c r="G198" s="48" t="s">
        <v>624</v>
      </c>
      <c r="H198" s="48" t="s">
        <v>2186</v>
      </c>
      <c r="I198" s="48" t="s">
        <v>610</v>
      </c>
      <c r="J198" s="48" t="s">
        <v>2187</v>
      </c>
      <c r="K198" s="23" t="str">
        <f t="shared" si="16"/>
        <v>ESPINOZA VALLE ASTRID KAI</v>
      </c>
      <c r="L198" s="48" t="s">
        <v>4809</v>
      </c>
      <c r="M198" s="103" t="s">
        <v>1937</v>
      </c>
      <c r="N198" s="48" t="s">
        <v>1938</v>
      </c>
      <c r="O198" s="48" t="s">
        <v>2113</v>
      </c>
      <c r="P198" s="354">
        <v>70729206</v>
      </c>
      <c r="Q198" s="434">
        <v>37448</v>
      </c>
      <c r="R198" s="434" t="str">
        <f t="shared" si="17"/>
        <v>11</v>
      </c>
      <c r="S198" s="434" t="str">
        <f t="shared" si="18"/>
        <v>7</v>
      </c>
      <c r="T198" s="434" t="str">
        <f t="shared" si="19"/>
        <v>2002</v>
      </c>
      <c r="U198" s="23"/>
      <c r="V198" s="22" t="s">
        <v>47</v>
      </c>
      <c r="W198" s="23" t="s">
        <v>47</v>
      </c>
      <c r="X198" s="48" t="s">
        <v>2498</v>
      </c>
      <c r="Y198" s="23"/>
      <c r="Z198" s="59" t="s">
        <v>2494</v>
      </c>
      <c r="AA198" s="992">
        <v>45241</v>
      </c>
      <c r="AB198" s="440">
        <v>45262</v>
      </c>
      <c r="AC198" s="23">
        <v>4</v>
      </c>
      <c r="AD198" s="436">
        <v>1</v>
      </c>
      <c r="AE198" s="59" t="s">
        <v>6695</v>
      </c>
      <c r="AF198" s="59"/>
      <c r="AG198" s="59"/>
      <c r="AH198" s="23"/>
      <c r="AI198" s="23"/>
      <c r="AJ198" s="59"/>
      <c r="AK198" s="436"/>
      <c r="AL198" s="23"/>
      <c r="AM198" s="23"/>
      <c r="AN198" s="59"/>
      <c r="AO198" s="1001" t="s">
        <v>1805</v>
      </c>
      <c r="AP198" s="48"/>
      <c r="AQ198" s="23"/>
      <c r="AR198" s="23"/>
      <c r="AS198" s="23"/>
      <c r="AT198" s="23"/>
      <c r="AU198" s="446"/>
      <c r="AV198" s="59" t="s">
        <v>4937</v>
      </c>
      <c r="AW198" s="59" t="s">
        <v>5126</v>
      </c>
      <c r="AX198" s="48" t="s">
        <v>53</v>
      </c>
      <c r="AY198" s="438">
        <v>0</v>
      </c>
      <c r="AZ198" s="48" t="s">
        <v>1805</v>
      </c>
      <c r="BA198" s="439" t="s">
        <v>4925</v>
      </c>
      <c r="BB198" s="48" t="s">
        <v>4993</v>
      </c>
    </row>
    <row r="199" spans="1:54" ht="21" hidden="1" customHeight="1">
      <c r="A199" s="56">
        <v>65</v>
      </c>
      <c r="B199" s="23" t="s">
        <v>5146</v>
      </c>
      <c r="C199" s="23" t="s">
        <v>126</v>
      </c>
      <c r="D199" s="48" t="s">
        <v>146</v>
      </c>
      <c r="E199" s="53">
        <v>933281971</v>
      </c>
      <c r="F199" s="23" t="str">
        <f t="shared" si="15"/>
        <v>0111FEGOMALOV</v>
      </c>
      <c r="G199" s="48" t="s">
        <v>564</v>
      </c>
      <c r="H199" s="48" t="s">
        <v>234</v>
      </c>
      <c r="I199" s="48" t="s">
        <v>185</v>
      </c>
      <c r="J199" s="48" t="s">
        <v>2188</v>
      </c>
      <c r="K199" s="23" t="str">
        <f t="shared" si="16"/>
        <v>FERNANDEZ GONZALEZ MARIA LOURDES</v>
      </c>
      <c r="L199" s="48" t="s">
        <v>4809</v>
      </c>
      <c r="M199" s="103" t="s">
        <v>56</v>
      </c>
      <c r="N199" s="32" t="s">
        <v>57</v>
      </c>
      <c r="O199" s="48" t="s">
        <v>1096</v>
      </c>
      <c r="P199" s="354">
        <v>31410164</v>
      </c>
      <c r="Q199" s="434">
        <v>37210</v>
      </c>
      <c r="R199" s="434" t="str">
        <f t="shared" si="17"/>
        <v>15</v>
      </c>
      <c r="S199" s="434" t="str">
        <f t="shared" si="18"/>
        <v>11</v>
      </c>
      <c r="T199" s="434" t="str">
        <f t="shared" si="19"/>
        <v>2001</v>
      </c>
      <c r="U199" s="23"/>
      <c r="V199" s="22" t="s">
        <v>47</v>
      </c>
      <c r="W199" s="23" t="s">
        <v>47</v>
      </c>
      <c r="X199" s="48" t="s">
        <v>2493</v>
      </c>
      <c r="Y199" s="23"/>
      <c r="Z199" s="59" t="s">
        <v>2502</v>
      </c>
      <c r="AA199" s="992">
        <v>45241</v>
      </c>
      <c r="AB199" s="440">
        <v>45262</v>
      </c>
      <c r="AC199" s="23">
        <v>4</v>
      </c>
      <c r="AD199" s="436">
        <v>2</v>
      </c>
      <c r="AE199" s="59" t="s">
        <v>6695</v>
      </c>
      <c r="AF199" s="59"/>
      <c r="AG199" s="59"/>
      <c r="AH199" s="23"/>
      <c r="AI199" s="23"/>
      <c r="AJ199" s="59"/>
      <c r="AK199" s="436"/>
      <c r="AL199" s="23"/>
      <c r="AM199" s="23"/>
      <c r="AN199" s="59"/>
      <c r="AO199" s="1001" t="s">
        <v>1805</v>
      </c>
      <c r="AP199" s="48"/>
      <c r="AQ199" s="23"/>
      <c r="AR199" s="23"/>
      <c r="AS199" s="23"/>
      <c r="AT199" s="23"/>
      <c r="AU199" s="446"/>
      <c r="AV199" s="59" t="s">
        <v>4937</v>
      </c>
      <c r="AW199" s="59" t="s">
        <v>5118</v>
      </c>
      <c r="AX199" s="48" t="s">
        <v>53</v>
      </c>
      <c r="AY199" s="438">
        <v>1</v>
      </c>
      <c r="AZ199" s="48" t="s">
        <v>1808</v>
      </c>
      <c r="BA199" s="439" t="s">
        <v>4924</v>
      </c>
      <c r="BB199" s="48" t="s">
        <v>4994</v>
      </c>
    </row>
    <row r="200" spans="1:54" ht="21" hidden="1" customHeight="1">
      <c r="A200" s="56">
        <v>68</v>
      </c>
      <c r="B200" s="23" t="s">
        <v>5146</v>
      </c>
      <c r="C200" s="23" t="s">
        <v>126</v>
      </c>
      <c r="D200" s="48" t="s">
        <v>1286</v>
      </c>
      <c r="E200" s="53">
        <v>968894174</v>
      </c>
      <c r="F200" s="23" t="str">
        <f t="shared" si="15"/>
        <v>994FIGOWIALV</v>
      </c>
      <c r="G200" s="48" t="s">
        <v>663</v>
      </c>
      <c r="H200" s="48" t="s">
        <v>234</v>
      </c>
      <c r="I200" s="48" t="s">
        <v>1959</v>
      </c>
      <c r="J200" s="48" t="s">
        <v>134</v>
      </c>
      <c r="K200" s="23" t="str">
        <f t="shared" si="16"/>
        <v>FIGUEROA GONZALEZ WINDER ALFONZO</v>
      </c>
      <c r="L200" s="59" t="s">
        <v>4808</v>
      </c>
      <c r="M200" s="103" t="s">
        <v>56</v>
      </c>
      <c r="N200" s="32" t="s">
        <v>57</v>
      </c>
      <c r="O200" s="48" t="s">
        <v>1096</v>
      </c>
      <c r="P200" s="354">
        <v>27318900</v>
      </c>
      <c r="Q200" s="434">
        <v>36266</v>
      </c>
      <c r="R200" s="434" t="str">
        <f t="shared" si="17"/>
        <v>16</v>
      </c>
      <c r="S200" s="434" t="str">
        <f t="shared" si="18"/>
        <v>4</v>
      </c>
      <c r="T200" s="434" t="str">
        <f t="shared" si="19"/>
        <v>1999</v>
      </c>
      <c r="U200" s="23"/>
      <c r="V200" s="22" t="s">
        <v>47</v>
      </c>
      <c r="W200" s="23" t="s">
        <v>47</v>
      </c>
      <c r="X200" s="48" t="s">
        <v>2498</v>
      </c>
      <c r="Y200" s="23"/>
      <c r="Z200" s="59" t="s">
        <v>2500</v>
      </c>
      <c r="AA200" s="992">
        <v>45241</v>
      </c>
      <c r="AB200" s="440">
        <v>45262</v>
      </c>
      <c r="AC200" s="23">
        <v>4</v>
      </c>
      <c r="AD200" s="436">
        <v>4</v>
      </c>
      <c r="AE200" s="59" t="s">
        <v>6694</v>
      </c>
      <c r="AF200" s="59"/>
      <c r="AG200" s="59"/>
      <c r="AH200" s="23"/>
      <c r="AI200" s="23"/>
      <c r="AJ200" s="59"/>
      <c r="AK200" s="436"/>
      <c r="AL200" s="23"/>
      <c r="AM200" s="23"/>
      <c r="AN200" s="59"/>
      <c r="AO200" s="1001" t="s">
        <v>1805</v>
      </c>
      <c r="AP200" s="48"/>
      <c r="AQ200" s="23"/>
      <c r="AR200" s="23"/>
      <c r="AS200" s="23"/>
      <c r="AT200" s="23"/>
      <c r="AU200" s="446"/>
      <c r="AV200" s="59" t="s">
        <v>6704</v>
      </c>
      <c r="AW200" s="59" t="s">
        <v>5116</v>
      </c>
      <c r="AX200" s="48" t="s">
        <v>53</v>
      </c>
      <c r="AY200" s="438">
        <v>1</v>
      </c>
      <c r="AZ200" s="48" t="s">
        <v>1805</v>
      </c>
      <c r="BA200" s="439" t="s">
        <v>4924</v>
      </c>
      <c r="BB200" s="449" t="s">
        <v>4997</v>
      </c>
    </row>
    <row r="201" spans="1:54" ht="21" hidden="1" customHeight="1">
      <c r="A201" s="56">
        <v>73</v>
      </c>
      <c r="B201" s="23" t="s">
        <v>33</v>
      </c>
      <c r="C201" s="23" t="s">
        <v>32</v>
      </c>
      <c r="D201" s="48" t="s">
        <v>99</v>
      </c>
      <c r="E201" s="53">
        <v>900356646</v>
      </c>
      <c r="F201" s="23" t="str">
        <f t="shared" si="15"/>
        <v>006GA GELDEV</v>
      </c>
      <c r="G201" s="48" t="s">
        <v>420</v>
      </c>
      <c r="H201" s="48" t="s">
        <v>1894</v>
      </c>
      <c r="I201" s="48" t="s">
        <v>1895</v>
      </c>
      <c r="J201" s="48" t="s">
        <v>873</v>
      </c>
      <c r="K201" s="23" t="str">
        <f t="shared" si="16"/>
        <v xml:space="preserve">GARCIA  GAMEZ ELIANNY  DEL CARMEN </v>
      </c>
      <c r="L201" s="48" t="s">
        <v>4809</v>
      </c>
      <c r="M201" s="103" t="s">
        <v>56</v>
      </c>
      <c r="N201" s="32" t="s">
        <v>57</v>
      </c>
      <c r="O201" s="48" t="s">
        <v>1096</v>
      </c>
      <c r="P201" s="354">
        <v>30644256</v>
      </c>
      <c r="Q201" s="434">
        <v>36699</v>
      </c>
      <c r="R201" s="434" t="str">
        <f t="shared" si="17"/>
        <v>22</v>
      </c>
      <c r="S201" s="434" t="str">
        <f t="shared" si="18"/>
        <v>6</v>
      </c>
      <c r="T201" s="434" t="str">
        <f t="shared" si="19"/>
        <v>2000</v>
      </c>
      <c r="U201" s="23"/>
      <c r="V201" s="22" t="s">
        <v>47</v>
      </c>
      <c r="W201" s="23" t="s">
        <v>47</v>
      </c>
      <c r="X201" s="48" t="s">
        <v>2498</v>
      </c>
      <c r="Y201" s="23"/>
      <c r="Z201" s="59" t="s">
        <v>2503</v>
      </c>
      <c r="AA201" s="419">
        <v>45241</v>
      </c>
      <c r="AB201" s="440">
        <v>45262</v>
      </c>
      <c r="AC201" s="23">
        <v>4</v>
      </c>
      <c r="AD201" s="436">
        <v>2</v>
      </c>
      <c r="AE201" s="59" t="s">
        <v>6695</v>
      </c>
      <c r="AF201" s="59"/>
      <c r="AG201" s="59"/>
      <c r="AH201" s="23"/>
      <c r="AI201" s="23"/>
      <c r="AJ201" s="59"/>
      <c r="AK201" s="436"/>
      <c r="AL201" s="23"/>
      <c r="AM201" s="23"/>
      <c r="AN201" s="59"/>
      <c r="AO201" s="1001" t="s">
        <v>1805</v>
      </c>
      <c r="AP201" s="48"/>
      <c r="AQ201" s="23"/>
      <c r="AR201" s="23"/>
      <c r="AS201" s="23"/>
      <c r="AT201" s="23"/>
      <c r="AU201" s="446"/>
      <c r="AV201" s="59" t="s">
        <v>2510</v>
      </c>
      <c r="AW201" s="48" t="s">
        <v>5116</v>
      </c>
      <c r="AX201" s="48" t="s">
        <v>53</v>
      </c>
      <c r="AY201" s="438">
        <v>0</v>
      </c>
      <c r="AZ201" s="48" t="s">
        <v>1805</v>
      </c>
      <c r="BA201" s="48" t="s">
        <v>4925</v>
      </c>
      <c r="BB201" s="48" t="s">
        <v>5001</v>
      </c>
    </row>
    <row r="202" spans="1:54" ht="21" hidden="1" customHeight="1">
      <c r="A202" s="56">
        <v>74</v>
      </c>
      <c r="B202" s="23" t="s">
        <v>5146</v>
      </c>
      <c r="C202" s="23" t="s">
        <v>126</v>
      </c>
      <c r="D202" s="48" t="s">
        <v>146</v>
      </c>
      <c r="E202" s="53" t="s">
        <v>2197</v>
      </c>
      <c r="F202" s="23" t="str">
        <f t="shared" si="15"/>
        <v>002GAHERONAV</v>
      </c>
      <c r="G202" s="48" t="s">
        <v>420</v>
      </c>
      <c r="H202" s="48" t="s">
        <v>361</v>
      </c>
      <c r="I202" s="48" t="s">
        <v>2198</v>
      </c>
      <c r="J202" s="48" t="s">
        <v>834</v>
      </c>
      <c r="K202" s="23" t="str">
        <f t="shared" si="16"/>
        <v>GARCIA HERNANDEZ RODYANNIS NAZARETH</v>
      </c>
      <c r="L202" s="48" t="s">
        <v>4809</v>
      </c>
      <c r="M202" s="103" t="s">
        <v>56</v>
      </c>
      <c r="N202" s="48" t="s">
        <v>42</v>
      </c>
      <c r="O202" s="48" t="s">
        <v>42</v>
      </c>
      <c r="P202" s="354">
        <v>336827</v>
      </c>
      <c r="Q202" s="434">
        <v>36574</v>
      </c>
      <c r="R202" s="434" t="str">
        <f t="shared" si="17"/>
        <v>18</v>
      </c>
      <c r="S202" s="434" t="str">
        <f t="shared" si="18"/>
        <v>2</v>
      </c>
      <c r="T202" s="434" t="str">
        <f t="shared" si="19"/>
        <v>2000</v>
      </c>
      <c r="U202" s="23"/>
      <c r="V202" s="22" t="s">
        <v>47</v>
      </c>
      <c r="W202" s="23" t="s">
        <v>47</v>
      </c>
      <c r="X202" s="48" t="s">
        <v>2493</v>
      </c>
      <c r="Y202" s="23"/>
      <c r="Z202" s="59" t="s">
        <v>2502</v>
      </c>
      <c r="AA202" s="419">
        <v>45241</v>
      </c>
      <c r="AB202" s="440">
        <v>45262</v>
      </c>
      <c r="AC202" s="23">
        <v>4</v>
      </c>
      <c r="AD202" s="436">
        <v>2</v>
      </c>
      <c r="AE202" s="59" t="s">
        <v>6695</v>
      </c>
      <c r="AF202" s="59"/>
      <c r="AG202" s="59"/>
      <c r="AH202" s="23"/>
      <c r="AI202" s="23"/>
      <c r="AJ202" s="59"/>
      <c r="AK202" s="436"/>
      <c r="AL202" s="23"/>
      <c r="AM202" s="23"/>
      <c r="AN202" s="59"/>
      <c r="AO202" s="1001" t="s">
        <v>47</v>
      </c>
      <c r="AP202" s="48">
        <v>1</v>
      </c>
      <c r="AQ202" s="23"/>
      <c r="AR202" s="23"/>
      <c r="AS202" s="23"/>
      <c r="AT202" s="23"/>
      <c r="AU202" s="446" t="s">
        <v>6701</v>
      </c>
      <c r="AV202" s="59" t="s">
        <v>4933</v>
      </c>
      <c r="AW202" s="59" t="s">
        <v>5116</v>
      </c>
      <c r="AX202" s="48" t="s">
        <v>5117</v>
      </c>
      <c r="AY202" s="438">
        <v>1</v>
      </c>
      <c r="AZ202" s="48" t="s">
        <v>1805</v>
      </c>
      <c r="BA202" s="439" t="s">
        <v>4925</v>
      </c>
      <c r="BB202" s="48" t="s">
        <v>5004</v>
      </c>
    </row>
    <row r="203" spans="1:54" ht="21" hidden="1" customHeight="1">
      <c r="A203" s="56">
        <v>76</v>
      </c>
      <c r="B203" s="23" t="s">
        <v>33</v>
      </c>
      <c r="C203" s="23" t="s">
        <v>32</v>
      </c>
      <c r="D203" s="48" t="s">
        <v>91</v>
      </c>
      <c r="E203" s="53">
        <v>946091242</v>
      </c>
      <c r="F203" s="23" t="str">
        <f t="shared" si="15"/>
        <v>0010GACABEDEV</v>
      </c>
      <c r="G203" s="48" t="s">
        <v>1820</v>
      </c>
      <c r="H203" s="48" t="s">
        <v>2201</v>
      </c>
      <c r="I203" s="48" t="s">
        <v>184</v>
      </c>
      <c r="J203" s="48" t="s">
        <v>2202</v>
      </c>
      <c r="K203" s="23" t="str">
        <f t="shared" si="16"/>
        <v>GARCÍA CABEZA BETANIA DE JESÚS</v>
      </c>
      <c r="L203" s="48" t="s">
        <v>4809</v>
      </c>
      <c r="M203" s="103" t="s">
        <v>56</v>
      </c>
      <c r="N203" s="32" t="s">
        <v>111</v>
      </c>
      <c r="O203" s="48" t="s">
        <v>142</v>
      </c>
      <c r="P203" s="359" t="s">
        <v>2203</v>
      </c>
      <c r="Q203" s="434">
        <v>36816</v>
      </c>
      <c r="R203" s="434" t="str">
        <f t="shared" si="17"/>
        <v>17</v>
      </c>
      <c r="S203" s="434" t="str">
        <f t="shared" si="18"/>
        <v>10</v>
      </c>
      <c r="T203" s="434" t="str">
        <f t="shared" si="19"/>
        <v>2000</v>
      </c>
      <c r="U203" s="23"/>
      <c r="V203" s="22" t="s">
        <v>47</v>
      </c>
      <c r="W203" s="23" t="s">
        <v>47</v>
      </c>
      <c r="X203" s="48" t="s">
        <v>1803</v>
      </c>
      <c r="Y203" s="23"/>
      <c r="Z203" s="59" t="s">
        <v>2496</v>
      </c>
      <c r="AA203" s="419">
        <v>45241</v>
      </c>
      <c r="AB203" s="440">
        <v>45262</v>
      </c>
      <c r="AC203" s="23">
        <v>4</v>
      </c>
      <c r="AD203" s="436">
        <v>1</v>
      </c>
      <c r="AE203" s="59" t="s">
        <v>6695</v>
      </c>
      <c r="AF203" s="59"/>
      <c r="AG203" s="59"/>
      <c r="AH203" s="23"/>
      <c r="AI203" s="23"/>
      <c r="AJ203" s="59"/>
      <c r="AK203" s="436"/>
      <c r="AL203" s="23"/>
      <c r="AM203" s="23"/>
      <c r="AN203" s="59"/>
      <c r="AO203" s="1001" t="s">
        <v>1805</v>
      </c>
      <c r="AP203" s="48"/>
      <c r="AQ203" s="23"/>
      <c r="AR203" s="23"/>
      <c r="AS203" s="23"/>
      <c r="AT203" s="23"/>
      <c r="AU203" s="446"/>
      <c r="AV203" s="59" t="s">
        <v>2507</v>
      </c>
      <c r="AW203" s="59"/>
      <c r="AX203" s="48" t="s">
        <v>53</v>
      </c>
      <c r="AY203" s="438">
        <v>1</v>
      </c>
      <c r="AZ203" s="48" t="s">
        <v>1808</v>
      </c>
      <c r="BA203" s="439" t="s">
        <v>4926</v>
      </c>
      <c r="BB203" s="48" t="s">
        <v>5002</v>
      </c>
    </row>
    <row r="204" spans="1:54" ht="21" hidden="1" customHeight="1">
      <c r="A204" s="56">
        <v>77</v>
      </c>
      <c r="B204" s="23" t="s">
        <v>33</v>
      </c>
      <c r="C204" s="23" t="s">
        <v>32</v>
      </c>
      <c r="D204" s="48" t="s">
        <v>132</v>
      </c>
      <c r="E204" s="53" t="s">
        <v>2204</v>
      </c>
      <c r="F204" s="23" t="str">
        <f t="shared" si="15"/>
        <v>017GIGIJAJAV</v>
      </c>
      <c r="G204" s="48" t="s">
        <v>724</v>
      </c>
      <c r="H204" s="48" t="s">
        <v>724</v>
      </c>
      <c r="I204" s="48" t="s">
        <v>2205</v>
      </c>
      <c r="J204" s="48" t="s">
        <v>1194</v>
      </c>
      <c r="K204" s="23" t="str">
        <f t="shared" si="16"/>
        <v>GIL GIL JAISON JAVIER</v>
      </c>
      <c r="L204" s="59" t="s">
        <v>4808</v>
      </c>
      <c r="M204" s="103" t="s">
        <v>56</v>
      </c>
      <c r="N204" s="48" t="s">
        <v>42</v>
      </c>
      <c r="O204" s="48" t="s">
        <v>42</v>
      </c>
      <c r="P204" s="359" t="s">
        <v>2206</v>
      </c>
      <c r="Q204" s="434">
        <v>37078</v>
      </c>
      <c r="R204" s="434" t="str">
        <f t="shared" si="17"/>
        <v>06</v>
      </c>
      <c r="S204" s="434" t="str">
        <f t="shared" si="18"/>
        <v>7</v>
      </c>
      <c r="T204" s="434" t="str">
        <f t="shared" si="19"/>
        <v>2001</v>
      </c>
      <c r="U204" s="23"/>
      <c r="V204" s="22" t="s">
        <v>47</v>
      </c>
      <c r="W204" s="23" t="s">
        <v>47</v>
      </c>
      <c r="X204" s="48" t="s">
        <v>1803</v>
      </c>
      <c r="Y204" s="23"/>
      <c r="Z204" s="59" t="s">
        <v>2496</v>
      </c>
      <c r="AA204" s="419">
        <v>45241</v>
      </c>
      <c r="AB204" s="440">
        <v>45262</v>
      </c>
      <c r="AC204" s="23">
        <v>4</v>
      </c>
      <c r="AD204" s="436">
        <v>3</v>
      </c>
      <c r="AE204" s="59" t="s">
        <v>6695</v>
      </c>
      <c r="AF204" s="59"/>
      <c r="AG204" s="59"/>
      <c r="AH204" s="23"/>
      <c r="AI204" s="23"/>
      <c r="AJ204" s="59"/>
      <c r="AK204" s="436"/>
      <c r="AL204" s="23"/>
      <c r="AM204" s="23"/>
      <c r="AN204" s="59"/>
      <c r="AO204" s="1001" t="s">
        <v>1805</v>
      </c>
      <c r="AP204" s="48"/>
      <c r="AQ204" s="23"/>
      <c r="AR204" s="23"/>
      <c r="AS204" s="23"/>
      <c r="AT204" s="23"/>
      <c r="AU204" s="446"/>
      <c r="AV204" s="59" t="s">
        <v>4937</v>
      </c>
      <c r="AW204" s="59"/>
      <c r="AX204" s="48" t="s">
        <v>53</v>
      </c>
      <c r="AY204" s="438">
        <v>2</v>
      </c>
      <c r="AZ204" s="48" t="s">
        <v>1805</v>
      </c>
      <c r="BA204" s="439" t="s">
        <v>4925</v>
      </c>
      <c r="BB204" s="59" t="s">
        <v>5005</v>
      </c>
    </row>
    <row r="205" spans="1:54" ht="21" hidden="1" customHeight="1">
      <c r="A205" s="56">
        <v>78</v>
      </c>
      <c r="B205" s="23" t="s">
        <v>33</v>
      </c>
      <c r="C205" s="23" t="s">
        <v>32</v>
      </c>
      <c r="D205" s="48" t="s">
        <v>60</v>
      </c>
      <c r="E205" s="53" t="s">
        <v>2207</v>
      </c>
      <c r="F205" s="23" t="str">
        <f t="shared" si="15"/>
        <v>9911GIDAEDZAV</v>
      </c>
      <c r="G205" s="48" t="s">
        <v>271</v>
      </c>
      <c r="H205" s="48" t="s">
        <v>529</v>
      </c>
      <c r="I205" s="48" t="s">
        <v>2208</v>
      </c>
      <c r="J205" s="48" t="s">
        <v>2209</v>
      </c>
      <c r="K205" s="23" t="str">
        <f t="shared" si="16"/>
        <v>GIMENEZ DAZA EDARLI ZAILE</v>
      </c>
      <c r="L205" s="48" t="s">
        <v>4809</v>
      </c>
      <c r="M205" s="103" t="s">
        <v>56</v>
      </c>
      <c r="N205" s="48" t="s">
        <v>42</v>
      </c>
      <c r="O205" s="48" t="s">
        <v>42</v>
      </c>
      <c r="P205" s="359" t="s">
        <v>2210</v>
      </c>
      <c r="Q205" s="434">
        <v>36477</v>
      </c>
      <c r="R205" s="434" t="str">
        <f t="shared" si="17"/>
        <v>13</v>
      </c>
      <c r="S205" s="434" t="str">
        <f t="shared" si="18"/>
        <v>11</v>
      </c>
      <c r="T205" s="434" t="str">
        <f t="shared" si="19"/>
        <v>1999</v>
      </c>
      <c r="U205" s="23"/>
      <c r="V205" s="22" t="s">
        <v>47</v>
      </c>
      <c r="W205" s="23" t="s">
        <v>47</v>
      </c>
      <c r="X205" s="48" t="s">
        <v>2493</v>
      </c>
      <c r="Y205" s="23"/>
      <c r="Z205" s="59" t="s">
        <v>2494</v>
      </c>
      <c r="AA205" s="992">
        <v>45241</v>
      </c>
      <c r="AB205" s="440">
        <v>45262</v>
      </c>
      <c r="AC205" s="23">
        <v>4</v>
      </c>
      <c r="AD205" s="436">
        <v>2</v>
      </c>
      <c r="AE205" s="59" t="s">
        <v>6695</v>
      </c>
      <c r="AF205" s="59"/>
      <c r="AG205" s="59"/>
      <c r="AH205" s="23"/>
      <c r="AI205" s="23"/>
      <c r="AJ205" s="59"/>
      <c r="AK205" s="436"/>
      <c r="AL205" s="23"/>
      <c r="AM205" s="23"/>
      <c r="AN205" s="59"/>
      <c r="AO205" s="1001" t="s">
        <v>47</v>
      </c>
      <c r="AP205" s="48">
        <v>2</v>
      </c>
      <c r="AQ205" s="23"/>
      <c r="AR205" s="23"/>
      <c r="AS205" s="23"/>
      <c r="AT205" s="23"/>
      <c r="AU205" s="446" t="s">
        <v>6701</v>
      </c>
      <c r="AV205" s="59" t="s">
        <v>4933</v>
      </c>
      <c r="AW205" s="59" t="s">
        <v>5118</v>
      </c>
      <c r="AX205" s="48" t="s">
        <v>5117</v>
      </c>
      <c r="AY205" s="438">
        <v>8</v>
      </c>
      <c r="AZ205" s="48" t="s">
        <v>1805</v>
      </c>
      <c r="BA205" s="439" t="s">
        <v>4925</v>
      </c>
      <c r="BB205" s="48" t="s">
        <v>5006</v>
      </c>
    </row>
    <row r="206" spans="1:54" ht="21" hidden="1" customHeight="1">
      <c r="A206" s="56">
        <v>81</v>
      </c>
      <c r="B206" s="23" t="s">
        <v>33</v>
      </c>
      <c r="C206" s="23" t="s">
        <v>32</v>
      </c>
      <c r="D206" s="48" t="s">
        <v>106</v>
      </c>
      <c r="E206" s="53" t="s">
        <v>2213</v>
      </c>
      <c r="F206" s="23" t="str">
        <f t="shared" si="15"/>
        <v>002GÓCAYADAV</v>
      </c>
      <c r="G206" s="48" t="s">
        <v>1295</v>
      </c>
      <c r="H206" s="48" t="s">
        <v>419</v>
      </c>
      <c r="I206" s="48" t="s">
        <v>2214</v>
      </c>
      <c r="J206" s="48" t="s">
        <v>1966</v>
      </c>
      <c r="K206" s="23" t="str">
        <f t="shared" si="16"/>
        <v>GÓMEZ CASTAÑEDA YASNEIDI DAIMAR</v>
      </c>
      <c r="L206" s="48" t="s">
        <v>4809</v>
      </c>
      <c r="M206" s="103" t="s">
        <v>56</v>
      </c>
      <c r="N206" s="48" t="s">
        <v>42</v>
      </c>
      <c r="O206" s="48" t="s">
        <v>42</v>
      </c>
      <c r="P206" s="359" t="s">
        <v>2215</v>
      </c>
      <c r="Q206" s="434">
        <v>36566</v>
      </c>
      <c r="R206" s="434" t="str">
        <f t="shared" si="17"/>
        <v>10</v>
      </c>
      <c r="S206" s="434" t="str">
        <f t="shared" si="18"/>
        <v>2</v>
      </c>
      <c r="T206" s="434" t="str">
        <f t="shared" si="19"/>
        <v>2000</v>
      </c>
      <c r="U206" s="23"/>
      <c r="V206" s="22" t="s">
        <v>47</v>
      </c>
      <c r="W206" s="23" t="s">
        <v>47</v>
      </c>
      <c r="X206" s="48" t="s">
        <v>1806</v>
      </c>
      <c r="Y206" s="23"/>
      <c r="Z206" s="59" t="s">
        <v>2499</v>
      </c>
      <c r="AA206" s="419">
        <v>45241</v>
      </c>
      <c r="AB206" s="440">
        <v>45262</v>
      </c>
      <c r="AC206" s="23">
        <v>4</v>
      </c>
      <c r="AD206" s="436">
        <v>1</v>
      </c>
      <c r="AE206" s="59" t="s">
        <v>6695</v>
      </c>
      <c r="AF206" s="59"/>
      <c r="AG206" s="59"/>
      <c r="AH206" s="23"/>
      <c r="AI206" s="23"/>
      <c r="AJ206" s="59"/>
      <c r="AK206" s="436"/>
      <c r="AL206" s="23"/>
      <c r="AM206" s="23"/>
      <c r="AN206" s="59"/>
      <c r="AO206" s="1001" t="s">
        <v>47</v>
      </c>
      <c r="AP206" s="48">
        <v>1</v>
      </c>
      <c r="AQ206" s="23"/>
      <c r="AR206" s="23"/>
      <c r="AS206" s="23"/>
      <c r="AT206" s="23"/>
      <c r="AU206" s="446" t="s">
        <v>6701</v>
      </c>
      <c r="AV206" s="59" t="s">
        <v>2510</v>
      </c>
      <c r="AW206" s="59" t="s">
        <v>5116</v>
      </c>
      <c r="AX206" s="48" t="s">
        <v>53</v>
      </c>
      <c r="AY206" s="438">
        <v>1</v>
      </c>
      <c r="AZ206" s="48" t="s">
        <v>1805</v>
      </c>
      <c r="BA206" s="439" t="s">
        <v>4925</v>
      </c>
      <c r="BB206" s="48" t="s">
        <v>5008</v>
      </c>
    </row>
    <row r="207" spans="1:54" ht="21" hidden="1" customHeight="1">
      <c r="A207" s="56">
        <v>83</v>
      </c>
      <c r="B207" s="23" t="s">
        <v>33</v>
      </c>
      <c r="C207" s="23" t="s">
        <v>32</v>
      </c>
      <c r="D207" s="48" t="s">
        <v>132</v>
      </c>
      <c r="E207" s="53">
        <v>969568257</v>
      </c>
      <c r="F207" s="23" t="str">
        <f t="shared" si="15"/>
        <v>9911GODIDIELV</v>
      </c>
      <c r="G207" s="48" t="s">
        <v>234</v>
      </c>
      <c r="H207" s="48" t="s">
        <v>541</v>
      </c>
      <c r="I207" s="48" t="s">
        <v>1944</v>
      </c>
      <c r="J207" s="48" t="s">
        <v>1945</v>
      </c>
      <c r="K207" s="23" t="str">
        <f t="shared" si="16"/>
        <v>GONZALEZ DIAZ DIANNI ELINA</v>
      </c>
      <c r="L207" s="48" t="s">
        <v>4809</v>
      </c>
      <c r="M207" s="103" t="s">
        <v>56</v>
      </c>
      <c r="N207" s="48" t="s">
        <v>42</v>
      </c>
      <c r="O207" s="48" t="s">
        <v>42</v>
      </c>
      <c r="P207" s="359" t="s">
        <v>792</v>
      </c>
      <c r="Q207" s="434">
        <v>36475</v>
      </c>
      <c r="R207" s="434" t="str">
        <f t="shared" si="17"/>
        <v>11</v>
      </c>
      <c r="S207" s="434" t="str">
        <f t="shared" si="18"/>
        <v>11</v>
      </c>
      <c r="T207" s="434" t="str">
        <f t="shared" si="19"/>
        <v>1999</v>
      </c>
      <c r="U207" s="23"/>
      <c r="V207" s="22" t="s">
        <v>47</v>
      </c>
      <c r="W207" s="23" t="s">
        <v>47</v>
      </c>
      <c r="X207" s="48" t="s">
        <v>2493</v>
      </c>
      <c r="Y207" s="23"/>
      <c r="Z207" s="59" t="s">
        <v>2501</v>
      </c>
      <c r="AA207" s="419">
        <v>45241</v>
      </c>
      <c r="AB207" s="440">
        <v>45262</v>
      </c>
      <c r="AC207" s="23">
        <v>4</v>
      </c>
      <c r="AD207" s="436">
        <v>4</v>
      </c>
      <c r="AE207" s="59" t="s">
        <v>6695</v>
      </c>
      <c r="AF207" s="59"/>
      <c r="AG207" s="59"/>
      <c r="AH207" s="23"/>
      <c r="AI207" s="23"/>
      <c r="AJ207" s="59"/>
      <c r="AK207" s="436"/>
      <c r="AL207" s="23"/>
      <c r="AM207" s="23"/>
      <c r="AN207" s="59"/>
      <c r="AO207" s="1001" t="s">
        <v>47</v>
      </c>
      <c r="AP207" s="48">
        <v>1</v>
      </c>
      <c r="AQ207" s="23"/>
      <c r="AR207" s="23"/>
      <c r="AS207" s="23"/>
      <c r="AT207" s="23"/>
      <c r="AU207" s="446" t="s">
        <v>6701</v>
      </c>
      <c r="AV207" s="59" t="s">
        <v>2510</v>
      </c>
      <c r="AW207" s="59"/>
      <c r="AX207" s="48" t="s">
        <v>5130</v>
      </c>
      <c r="AY207" s="438">
        <v>1</v>
      </c>
      <c r="AZ207" s="48" t="s">
        <v>1808</v>
      </c>
      <c r="BA207" s="439" t="s">
        <v>4925</v>
      </c>
      <c r="BB207" s="48" t="s">
        <v>5012</v>
      </c>
    </row>
    <row r="208" spans="1:54" ht="21" hidden="1" customHeight="1">
      <c r="A208" s="56">
        <v>85</v>
      </c>
      <c r="B208" s="23" t="s">
        <v>5146</v>
      </c>
      <c r="C208" s="23" t="s">
        <v>126</v>
      </c>
      <c r="D208" s="48" t="s">
        <v>126</v>
      </c>
      <c r="E208" s="53">
        <v>939988574</v>
      </c>
      <c r="F208" s="23" t="str">
        <f t="shared" si="15"/>
        <v>056GOVIROALV</v>
      </c>
      <c r="G208" s="48" t="s">
        <v>234</v>
      </c>
      <c r="H208" s="48" t="s">
        <v>1189</v>
      </c>
      <c r="I208" s="48" t="s">
        <v>2216</v>
      </c>
      <c r="J208" s="48" t="s">
        <v>532</v>
      </c>
      <c r="K208" s="23" t="str">
        <f t="shared" si="16"/>
        <v>GONZALEZ VILLANUEVA ROSCLEIMAR ALEXANDRA</v>
      </c>
      <c r="L208" s="48" t="s">
        <v>4809</v>
      </c>
      <c r="M208" s="103" t="s">
        <v>56</v>
      </c>
      <c r="N208" s="48" t="s">
        <v>42</v>
      </c>
      <c r="O208" s="48" t="s">
        <v>42</v>
      </c>
      <c r="P208" s="354">
        <v>3830936</v>
      </c>
      <c r="Q208" s="434">
        <v>38520</v>
      </c>
      <c r="R208" s="434" t="str">
        <f t="shared" si="17"/>
        <v>17</v>
      </c>
      <c r="S208" s="434" t="str">
        <f t="shared" si="18"/>
        <v>6</v>
      </c>
      <c r="T208" s="434" t="str">
        <f t="shared" si="19"/>
        <v>2005</v>
      </c>
      <c r="U208" s="23"/>
      <c r="V208" s="22" t="s">
        <v>47</v>
      </c>
      <c r="W208" s="23" t="s">
        <v>47</v>
      </c>
      <c r="X208" s="48" t="s">
        <v>1806</v>
      </c>
      <c r="Y208" s="23"/>
      <c r="Z208" s="59" t="s">
        <v>2500</v>
      </c>
      <c r="AA208" s="992">
        <v>45241</v>
      </c>
      <c r="AB208" s="440">
        <v>45262</v>
      </c>
      <c r="AC208" s="23">
        <v>4</v>
      </c>
      <c r="AD208" s="436">
        <v>1</v>
      </c>
      <c r="AE208" s="59" t="s">
        <v>6695</v>
      </c>
      <c r="AF208" s="59"/>
      <c r="AG208" s="59"/>
      <c r="AH208" s="23"/>
      <c r="AI208" s="23"/>
      <c r="AJ208" s="59"/>
      <c r="AK208" s="436"/>
      <c r="AL208" s="23"/>
      <c r="AM208" s="23"/>
      <c r="AN208" s="59"/>
      <c r="AO208" s="1001" t="s">
        <v>1805</v>
      </c>
      <c r="AP208" s="48"/>
      <c r="AQ208" s="23"/>
      <c r="AR208" s="23"/>
      <c r="AS208" s="23"/>
      <c r="AT208" s="23"/>
      <c r="AU208" s="446"/>
      <c r="AV208" s="59" t="s">
        <v>4933</v>
      </c>
      <c r="AW208" s="59" t="s">
        <v>5116</v>
      </c>
      <c r="AX208" s="48" t="s">
        <v>53</v>
      </c>
      <c r="AY208" s="438">
        <v>1</v>
      </c>
      <c r="AZ208" s="48" t="s">
        <v>1805</v>
      </c>
      <c r="BA208" s="439" t="s">
        <v>4924</v>
      </c>
      <c r="BB208" s="48" t="s">
        <v>5014</v>
      </c>
    </row>
    <row r="209" spans="1:54" ht="21" hidden="1" customHeight="1">
      <c r="A209" s="56">
        <v>87</v>
      </c>
      <c r="B209" s="23" t="s">
        <v>5146</v>
      </c>
      <c r="C209" s="23" t="s">
        <v>126</v>
      </c>
      <c r="D209" s="48" t="s">
        <v>126</v>
      </c>
      <c r="E209" s="53">
        <v>968559514</v>
      </c>
      <c r="F209" s="23" t="str">
        <f t="shared" si="15"/>
        <v>0110GRORMICOV</v>
      </c>
      <c r="G209" s="48" t="s">
        <v>1816</v>
      </c>
      <c r="H209" s="48" t="s">
        <v>530</v>
      </c>
      <c r="I209" s="48" t="s">
        <v>2219</v>
      </c>
      <c r="J209" s="48" t="s">
        <v>439</v>
      </c>
      <c r="K209" s="23" t="str">
        <f t="shared" si="16"/>
        <v>GRATEROL ORTEGA MILADIS COROMOTO</v>
      </c>
      <c r="L209" s="48" t="s">
        <v>4809</v>
      </c>
      <c r="M209" s="103" t="s">
        <v>56</v>
      </c>
      <c r="N209" s="32" t="s">
        <v>57</v>
      </c>
      <c r="O209" s="48" t="s">
        <v>1096</v>
      </c>
      <c r="P209" s="354">
        <v>30329126</v>
      </c>
      <c r="Q209" s="434">
        <v>37193</v>
      </c>
      <c r="R209" s="434" t="str">
        <f t="shared" si="17"/>
        <v>29</v>
      </c>
      <c r="S209" s="434" t="str">
        <f t="shared" si="18"/>
        <v>10</v>
      </c>
      <c r="T209" s="434" t="str">
        <f t="shared" si="19"/>
        <v>2001</v>
      </c>
      <c r="U209" s="23"/>
      <c r="V209" s="22" t="s">
        <v>47</v>
      </c>
      <c r="W209" s="23" t="s">
        <v>47</v>
      </c>
      <c r="X209" s="48" t="s">
        <v>2498</v>
      </c>
      <c r="Y209" s="23"/>
      <c r="Z209" s="59" t="s">
        <v>2502</v>
      </c>
      <c r="AA209" s="419">
        <v>45241</v>
      </c>
      <c r="AB209" s="440">
        <v>45262</v>
      </c>
      <c r="AC209" s="23">
        <v>4</v>
      </c>
      <c r="AD209" s="436">
        <v>4</v>
      </c>
      <c r="AE209" s="59" t="s">
        <v>6694</v>
      </c>
      <c r="AF209" s="59"/>
      <c r="AG209" s="59"/>
      <c r="AH209" s="23"/>
      <c r="AI209" s="23"/>
      <c r="AJ209" s="59"/>
      <c r="AK209" s="436"/>
      <c r="AL209" s="23"/>
      <c r="AM209" s="23"/>
      <c r="AN209" s="59"/>
      <c r="AO209" s="1001" t="s">
        <v>47</v>
      </c>
      <c r="AP209" s="48">
        <v>2</v>
      </c>
      <c r="AQ209" s="23"/>
      <c r="AR209" s="23"/>
      <c r="AS209" s="23"/>
      <c r="AT209" s="23"/>
      <c r="AU209" s="446" t="s">
        <v>6701</v>
      </c>
      <c r="AV209" s="59" t="s">
        <v>6703</v>
      </c>
      <c r="AW209" s="59" t="s">
        <v>5116</v>
      </c>
      <c r="AX209" s="48" t="s">
        <v>53</v>
      </c>
      <c r="AY209" s="438">
        <v>1</v>
      </c>
      <c r="AZ209" s="48" t="s">
        <v>1808</v>
      </c>
      <c r="BA209" s="439" t="s">
        <v>4925</v>
      </c>
      <c r="BB209" s="59" t="s">
        <v>5016</v>
      </c>
    </row>
    <row r="210" spans="1:54" ht="21" hidden="1" customHeight="1">
      <c r="A210" s="56">
        <v>88</v>
      </c>
      <c r="B210" s="23" t="s">
        <v>5146</v>
      </c>
      <c r="C210" s="23" t="s">
        <v>126</v>
      </c>
      <c r="D210" s="48" t="s">
        <v>126</v>
      </c>
      <c r="E210" s="53">
        <v>906188340</v>
      </c>
      <c r="F210" s="23" t="str">
        <f t="shared" si="15"/>
        <v>018GULIMAALV</v>
      </c>
      <c r="G210" s="48" t="s">
        <v>781</v>
      </c>
      <c r="H210" s="48" t="s">
        <v>967</v>
      </c>
      <c r="I210" s="48" t="s">
        <v>2122</v>
      </c>
      <c r="J210" s="48" t="s">
        <v>532</v>
      </c>
      <c r="K210" s="23" t="str">
        <f t="shared" si="16"/>
        <v>GUEDEZ LINAREZ MARIANNY ALEXANDRA</v>
      </c>
      <c r="L210" s="48" t="s">
        <v>4809</v>
      </c>
      <c r="M210" s="103" t="s">
        <v>56</v>
      </c>
      <c r="N210" s="32" t="s">
        <v>57</v>
      </c>
      <c r="O210" s="48" t="s">
        <v>1096</v>
      </c>
      <c r="P210" s="354">
        <v>28106599</v>
      </c>
      <c r="Q210" s="434">
        <v>37106</v>
      </c>
      <c r="R210" s="434" t="str">
        <f t="shared" si="17"/>
        <v>03</v>
      </c>
      <c r="S210" s="434" t="str">
        <f t="shared" si="18"/>
        <v>8</v>
      </c>
      <c r="T210" s="434" t="str">
        <f t="shared" si="19"/>
        <v>2001</v>
      </c>
      <c r="U210" s="23"/>
      <c r="V210" s="22" t="s">
        <v>47</v>
      </c>
      <c r="W210" s="23" t="s">
        <v>47</v>
      </c>
      <c r="X210" s="48" t="s">
        <v>2498</v>
      </c>
      <c r="Y210" s="23"/>
      <c r="Z210" s="59" t="s">
        <v>2502</v>
      </c>
      <c r="AA210" s="419">
        <v>45241</v>
      </c>
      <c r="AB210" s="440">
        <v>45262</v>
      </c>
      <c r="AC210" s="23">
        <v>4</v>
      </c>
      <c r="AD210" s="436">
        <v>4</v>
      </c>
      <c r="AE210" s="59" t="s">
        <v>6694</v>
      </c>
      <c r="AF210" s="59"/>
      <c r="AG210" s="59"/>
      <c r="AH210" s="23"/>
      <c r="AI210" s="23"/>
      <c r="AJ210" s="59"/>
      <c r="AK210" s="436"/>
      <c r="AL210" s="23"/>
      <c r="AM210" s="23"/>
      <c r="AN210" s="59"/>
      <c r="AO210" s="1001" t="s">
        <v>47</v>
      </c>
      <c r="AP210" s="48">
        <v>1</v>
      </c>
      <c r="AQ210" s="23"/>
      <c r="AR210" s="23"/>
      <c r="AS210" s="23"/>
      <c r="AT210" s="23"/>
      <c r="AU210" s="446" t="s">
        <v>6701</v>
      </c>
      <c r="AV210" s="59" t="s">
        <v>6703</v>
      </c>
      <c r="AW210" s="59" t="s">
        <v>5118</v>
      </c>
      <c r="AX210" s="48" t="s">
        <v>53</v>
      </c>
      <c r="AY210" s="438">
        <v>6</v>
      </c>
      <c r="AZ210" s="48" t="s">
        <v>1808</v>
      </c>
      <c r="BA210" s="439" t="s">
        <v>4924</v>
      </c>
      <c r="BB210" s="59"/>
    </row>
    <row r="211" spans="1:54" ht="21" hidden="1" customHeight="1">
      <c r="A211" s="56">
        <v>91</v>
      </c>
      <c r="B211" s="23" t="s">
        <v>33</v>
      </c>
      <c r="C211" s="23" t="s">
        <v>32</v>
      </c>
      <c r="D211" s="48" t="s">
        <v>132</v>
      </c>
      <c r="E211" s="53">
        <v>984741398</v>
      </c>
      <c r="F211" s="23" t="str">
        <f t="shared" si="15"/>
        <v>057GUDÍGRCAV</v>
      </c>
      <c r="G211" s="48" t="s">
        <v>275</v>
      </c>
      <c r="H211" s="48" t="s">
        <v>1844</v>
      </c>
      <c r="I211" s="48" t="s">
        <v>1845</v>
      </c>
      <c r="J211" s="48" t="s">
        <v>383</v>
      </c>
      <c r="K211" s="23" t="str">
        <f t="shared" si="16"/>
        <v>GUTIERREZ DÍAZ GREIBELIS CAROLINA</v>
      </c>
      <c r="L211" s="48" t="s">
        <v>4809</v>
      </c>
      <c r="M211" s="103" t="s">
        <v>56</v>
      </c>
      <c r="N211" s="32" t="s">
        <v>57</v>
      </c>
      <c r="O211" s="48" t="s">
        <v>1096</v>
      </c>
      <c r="P211" s="354">
        <v>32840297</v>
      </c>
      <c r="Q211" s="434">
        <v>38552</v>
      </c>
      <c r="R211" s="434" t="str">
        <f t="shared" si="17"/>
        <v>19</v>
      </c>
      <c r="S211" s="434" t="str">
        <f t="shared" si="18"/>
        <v>7</v>
      </c>
      <c r="T211" s="434" t="str">
        <f t="shared" si="19"/>
        <v>2005</v>
      </c>
      <c r="U211" s="23"/>
      <c r="V211" s="22" t="s">
        <v>47</v>
      </c>
      <c r="W211" s="23" t="s">
        <v>47</v>
      </c>
      <c r="X211" s="48" t="s">
        <v>2493</v>
      </c>
      <c r="Y211" s="23"/>
      <c r="Z211" s="59" t="s">
        <v>2501</v>
      </c>
      <c r="AA211" s="419">
        <v>45241</v>
      </c>
      <c r="AB211" s="440">
        <v>45262</v>
      </c>
      <c r="AC211" s="23">
        <v>4</v>
      </c>
      <c r="AD211" s="436">
        <v>4</v>
      </c>
      <c r="AE211" s="59" t="s">
        <v>6695</v>
      </c>
      <c r="AF211" s="59"/>
      <c r="AG211" s="59"/>
      <c r="AH211" s="23"/>
      <c r="AI211" s="23"/>
      <c r="AJ211" s="59"/>
      <c r="AK211" s="436"/>
      <c r="AL211" s="23"/>
      <c r="AM211" s="23"/>
      <c r="AN211" s="59"/>
      <c r="AO211" s="1001" t="s">
        <v>47</v>
      </c>
      <c r="AP211" s="48">
        <v>1</v>
      </c>
      <c r="AQ211" s="23"/>
      <c r="AR211" s="23"/>
      <c r="AS211" s="23"/>
      <c r="AT211" s="23"/>
      <c r="AU211" s="446" t="s">
        <v>6701</v>
      </c>
      <c r="AV211" s="59" t="s">
        <v>4933</v>
      </c>
      <c r="AW211" s="59"/>
      <c r="AX211" s="48" t="s">
        <v>5131</v>
      </c>
      <c r="AY211" s="438">
        <v>7</v>
      </c>
      <c r="AZ211" s="48" t="s">
        <v>1808</v>
      </c>
      <c r="BA211" s="439" t="s">
        <v>4929</v>
      </c>
      <c r="BB211" s="59" t="s">
        <v>5018</v>
      </c>
    </row>
    <row r="212" spans="1:54" ht="21" hidden="1" customHeight="1">
      <c r="A212" s="56">
        <v>92</v>
      </c>
      <c r="B212" s="23" t="s">
        <v>33</v>
      </c>
      <c r="C212" s="23" t="s">
        <v>32</v>
      </c>
      <c r="D212" s="48" t="s">
        <v>99</v>
      </c>
      <c r="E212" s="53">
        <v>918540437</v>
      </c>
      <c r="F212" s="23" t="str">
        <f t="shared" si="15"/>
        <v>992HEMOFRSEV</v>
      </c>
      <c r="G212" s="48" t="s">
        <v>2227</v>
      </c>
      <c r="H212" s="48" t="s">
        <v>1124</v>
      </c>
      <c r="I212" s="48" t="s">
        <v>2228</v>
      </c>
      <c r="J212" s="48" t="s">
        <v>2229</v>
      </c>
      <c r="K212" s="23" t="str">
        <f t="shared" si="16"/>
        <v>HERES MORENO FRANCHESCA SERELYS</v>
      </c>
      <c r="L212" s="48" t="s">
        <v>4809</v>
      </c>
      <c r="M212" s="103" t="s">
        <v>56</v>
      </c>
      <c r="N212" s="48" t="s">
        <v>42</v>
      </c>
      <c r="O212" s="48" t="s">
        <v>42</v>
      </c>
      <c r="P212" s="359" t="s">
        <v>2230</v>
      </c>
      <c r="Q212" s="434">
        <v>36198</v>
      </c>
      <c r="R212" s="434" t="str">
        <f t="shared" si="17"/>
        <v>07</v>
      </c>
      <c r="S212" s="434" t="str">
        <f t="shared" si="18"/>
        <v>2</v>
      </c>
      <c r="T212" s="434" t="str">
        <f t="shared" si="19"/>
        <v>1999</v>
      </c>
      <c r="U212" s="23"/>
      <c r="V212" s="22" t="s">
        <v>47</v>
      </c>
      <c r="W212" s="23" t="s">
        <v>47</v>
      </c>
      <c r="X212" s="48" t="s">
        <v>2498</v>
      </c>
      <c r="Y212" s="23"/>
      <c r="Z212" s="59" t="s">
        <v>2503</v>
      </c>
      <c r="AA212" s="419">
        <v>45241</v>
      </c>
      <c r="AB212" s="440">
        <v>45262</v>
      </c>
      <c r="AC212" s="23">
        <v>4</v>
      </c>
      <c r="AD212" s="436">
        <v>2</v>
      </c>
      <c r="AE212" s="59" t="s">
        <v>6695</v>
      </c>
      <c r="AF212" s="59"/>
      <c r="AG212" s="59"/>
      <c r="AH212" s="23"/>
      <c r="AI212" s="23"/>
      <c r="AJ212" s="59"/>
      <c r="AK212" s="436"/>
      <c r="AL212" s="23"/>
      <c r="AM212" s="23"/>
      <c r="AN212" s="59"/>
      <c r="AO212" s="1001" t="s">
        <v>47</v>
      </c>
      <c r="AP212" s="48">
        <v>2</v>
      </c>
      <c r="AQ212" s="23"/>
      <c r="AR212" s="23"/>
      <c r="AS212" s="23"/>
      <c r="AT212" s="23"/>
      <c r="AU212" s="446" t="s">
        <v>6701</v>
      </c>
      <c r="AV212" s="59" t="s">
        <v>2507</v>
      </c>
      <c r="AW212" s="59" t="s">
        <v>5118</v>
      </c>
      <c r="AX212" s="48" t="s">
        <v>53</v>
      </c>
      <c r="AY212" s="438">
        <v>2</v>
      </c>
      <c r="AZ212" s="48" t="s">
        <v>1808</v>
      </c>
      <c r="BA212" s="439" t="s">
        <v>4925</v>
      </c>
      <c r="BB212" s="59" t="s">
        <v>5019</v>
      </c>
    </row>
    <row r="213" spans="1:54" ht="21" hidden="1" customHeight="1">
      <c r="A213" s="56">
        <v>93</v>
      </c>
      <c r="B213" s="23" t="s">
        <v>33</v>
      </c>
      <c r="C213" s="23" t="s">
        <v>32</v>
      </c>
      <c r="D213" s="48" t="s">
        <v>132</v>
      </c>
      <c r="E213" s="53">
        <v>957103368</v>
      </c>
      <c r="F213" s="23" t="str">
        <f t="shared" si="15"/>
        <v>049HEHEKAFAV</v>
      </c>
      <c r="G213" s="48" t="s">
        <v>361</v>
      </c>
      <c r="H213" s="48" t="s">
        <v>361</v>
      </c>
      <c r="I213" s="48" t="s">
        <v>1013</v>
      </c>
      <c r="J213" s="48" t="s">
        <v>313</v>
      </c>
      <c r="K213" s="23" t="str">
        <f t="shared" si="16"/>
        <v>HERNANDEZ HERNANDEZ KATIUSKA FABIOLA</v>
      </c>
      <c r="L213" s="48" t="s">
        <v>4809</v>
      </c>
      <c r="M213" s="103" t="s">
        <v>56</v>
      </c>
      <c r="N213" s="32" t="s">
        <v>57</v>
      </c>
      <c r="O213" s="48" t="s">
        <v>1096</v>
      </c>
      <c r="P213" s="354">
        <v>30607783</v>
      </c>
      <c r="Q213" s="434">
        <v>38260</v>
      </c>
      <c r="R213" s="434" t="str">
        <f t="shared" si="17"/>
        <v>30</v>
      </c>
      <c r="S213" s="434" t="str">
        <f t="shared" si="18"/>
        <v>9</v>
      </c>
      <c r="T213" s="434" t="str">
        <f t="shared" si="19"/>
        <v>2004</v>
      </c>
      <c r="U213" s="23"/>
      <c r="V213" s="22" t="s">
        <v>47</v>
      </c>
      <c r="W213" s="23" t="s">
        <v>47</v>
      </c>
      <c r="X213" s="48" t="s">
        <v>1806</v>
      </c>
      <c r="Y213" s="23"/>
      <c r="Z213" s="59" t="s">
        <v>2496</v>
      </c>
      <c r="AA213" s="419">
        <v>45241</v>
      </c>
      <c r="AB213" s="440">
        <v>45262</v>
      </c>
      <c r="AC213" s="23">
        <v>4</v>
      </c>
      <c r="AD213" s="436">
        <v>4</v>
      </c>
      <c r="AE213" s="59" t="s">
        <v>6694</v>
      </c>
      <c r="AF213" s="59"/>
      <c r="AG213" s="59"/>
      <c r="AH213" s="23"/>
      <c r="AI213" s="23"/>
      <c r="AJ213" s="59"/>
      <c r="AK213" s="436"/>
      <c r="AL213" s="23"/>
      <c r="AM213" s="23"/>
      <c r="AN213" s="59"/>
      <c r="AO213" s="1001" t="s">
        <v>1805</v>
      </c>
      <c r="AP213" s="48"/>
      <c r="AQ213" s="23"/>
      <c r="AR213" s="23"/>
      <c r="AS213" s="23"/>
      <c r="AT213" s="23"/>
      <c r="AU213" s="446"/>
      <c r="AV213" s="59" t="s">
        <v>6704</v>
      </c>
      <c r="AW213" s="59"/>
      <c r="AX213" s="48" t="s">
        <v>53</v>
      </c>
      <c r="AY213" s="438">
        <v>2</v>
      </c>
      <c r="AZ213" s="48" t="s">
        <v>1808</v>
      </c>
      <c r="BA213" s="439" t="s">
        <v>4925</v>
      </c>
      <c r="BB213" s="59" t="s">
        <v>5023</v>
      </c>
    </row>
    <row r="214" spans="1:54" ht="21" hidden="1" customHeight="1">
      <c r="A214" s="56">
        <v>96</v>
      </c>
      <c r="B214" s="23" t="s">
        <v>33</v>
      </c>
      <c r="C214" s="23" t="s">
        <v>32</v>
      </c>
      <c r="D214" s="48" t="s">
        <v>279</v>
      </c>
      <c r="E214" s="53">
        <v>927199398</v>
      </c>
      <c r="F214" s="23" t="str">
        <f t="shared" si="15"/>
        <v>0312HEGODAKAV</v>
      </c>
      <c r="G214" s="48" t="s">
        <v>361</v>
      </c>
      <c r="H214" s="48" t="s">
        <v>738</v>
      </c>
      <c r="I214" s="48" t="s">
        <v>1782</v>
      </c>
      <c r="J214" s="48" t="s">
        <v>110</v>
      </c>
      <c r="K214" s="23" t="str">
        <f t="shared" si="16"/>
        <v>HERNANDEZ GONZALES DARIANA KATHERINE</v>
      </c>
      <c r="L214" s="48" t="s">
        <v>4809</v>
      </c>
      <c r="M214" s="103" t="s">
        <v>56</v>
      </c>
      <c r="N214" s="48" t="s">
        <v>42</v>
      </c>
      <c r="O214" s="48" t="s">
        <v>42</v>
      </c>
      <c r="P214" s="359" t="s">
        <v>2231</v>
      </c>
      <c r="Q214" s="434">
        <v>37957</v>
      </c>
      <c r="R214" s="434" t="str">
        <f t="shared" si="17"/>
        <v>02</v>
      </c>
      <c r="S214" s="434" t="str">
        <f t="shared" si="18"/>
        <v>12</v>
      </c>
      <c r="T214" s="434" t="str">
        <f t="shared" si="19"/>
        <v>2003</v>
      </c>
      <c r="U214" s="23"/>
      <c r="V214" s="22" t="s">
        <v>47</v>
      </c>
      <c r="W214" s="23" t="s">
        <v>47</v>
      </c>
      <c r="X214" s="48" t="s">
        <v>2498</v>
      </c>
      <c r="Y214" s="23"/>
      <c r="Z214" s="59" t="s">
        <v>2503</v>
      </c>
      <c r="AA214" s="419">
        <v>45241</v>
      </c>
      <c r="AB214" s="440">
        <v>45262</v>
      </c>
      <c r="AC214" s="23">
        <v>4</v>
      </c>
      <c r="AD214" s="436">
        <v>3</v>
      </c>
      <c r="AE214" s="59" t="s">
        <v>6695</v>
      </c>
      <c r="AF214" s="59"/>
      <c r="AG214" s="59"/>
      <c r="AH214" s="23"/>
      <c r="AI214" s="23"/>
      <c r="AJ214" s="59"/>
      <c r="AK214" s="436"/>
      <c r="AL214" s="23"/>
      <c r="AM214" s="23"/>
      <c r="AN214" s="59"/>
      <c r="AO214" s="1001" t="s">
        <v>47</v>
      </c>
      <c r="AP214" s="48">
        <v>1</v>
      </c>
      <c r="AQ214" s="23"/>
      <c r="AR214" s="23"/>
      <c r="AS214" s="23"/>
      <c r="AT214" s="23"/>
      <c r="AU214" s="446" t="s">
        <v>6701</v>
      </c>
      <c r="AV214" s="59" t="s">
        <v>2507</v>
      </c>
      <c r="AW214" s="48" t="s">
        <v>5116</v>
      </c>
      <c r="AX214" s="48" t="s">
        <v>5124</v>
      </c>
      <c r="AY214" s="438">
        <v>1</v>
      </c>
      <c r="AZ214" s="48" t="s">
        <v>1808</v>
      </c>
      <c r="BA214" s="48" t="s">
        <v>4925</v>
      </c>
      <c r="BB214" s="48"/>
    </row>
    <row r="215" spans="1:54" ht="21" hidden="1" customHeight="1">
      <c r="A215" s="56">
        <v>97</v>
      </c>
      <c r="B215" s="23" t="s">
        <v>5146</v>
      </c>
      <c r="C215" s="23" t="s">
        <v>126</v>
      </c>
      <c r="D215" s="48" t="s">
        <v>484</v>
      </c>
      <c r="E215" s="53">
        <v>965248339</v>
      </c>
      <c r="F215" s="23" t="str">
        <f t="shared" si="15"/>
        <v>0112HEMODADEV</v>
      </c>
      <c r="G215" s="48" t="s">
        <v>361</v>
      </c>
      <c r="H215" s="48" t="s">
        <v>1124</v>
      </c>
      <c r="I215" s="48" t="s">
        <v>2232</v>
      </c>
      <c r="J215" s="48" t="s">
        <v>223</v>
      </c>
      <c r="K215" s="23" t="str">
        <f t="shared" si="16"/>
        <v>HERNANDEZ MORENO DAIRISMAR DEL VALLE</v>
      </c>
      <c r="L215" s="48" t="s">
        <v>4809</v>
      </c>
      <c r="M215" s="103" t="s">
        <v>56</v>
      </c>
      <c r="N215" s="48" t="s">
        <v>2233</v>
      </c>
      <c r="O215" s="48" t="s">
        <v>1096</v>
      </c>
      <c r="P215" s="354">
        <v>28415379</v>
      </c>
      <c r="Q215" s="434">
        <v>37231</v>
      </c>
      <c r="R215" s="434" t="str">
        <f t="shared" si="17"/>
        <v>06</v>
      </c>
      <c r="S215" s="434" t="str">
        <f t="shared" si="18"/>
        <v>12</v>
      </c>
      <c r="T215" s="434" t="str">
        <f t="shared" si="19"/>
        <v>2001</v>
      </c>
      <c r="U215" s="23"/>
      <c r="V215" s="22" t="s">
        <v>47</v>
      </c>
      <c r="W215" s="23" t="s">
        <v>47</v>
      </c>
      <c r="X215" s="48" t="s">
        <v>2498</v>
      </c>
      <c r="Y215" s="23"/>
      <c r="Z215" s="59" t="s">
        <v>2502</v>
      </c>
      <c r="AA215" s="419">
        <v>45241</v>
      </c>
      <c r="AB215" s="440">
        <v>45262</v>
      </c>
      <c r="AC215" s="23">
        <v>4</v>
      </c>
      <c r="AD215" s="436">
        <v>1</v>
      </c>
      <c r="AE215" s="59" t="s">
        <v>6695</v>
      </c>
      <c r="AF215" s="59"/>
      <c r="AG215" s="59"/>
      <c r="AH215" s="23"/>
      <c r="AI215" s="23"/>
      <c r="AJ215" s="59"/>
      <c r="AK215" s="436"/>
      <c r="AL215" s="23"/>
      <c r="AM215" s="23"/>
      <c r="AN215" s="59"/>
      <c r="AO215" s="1001" t="s">
        <v>47</v>
      </c>
      <c r="AP215" s="48">
        <v>1</v>
      </c>
      <c r="AQ215" s="23"/>
      <c r="AR215" s="23"/>
      <c r="AS215" s="23"/>
      <c r="AT215" s="23"/>
      <c r="AU215" s="446" t="s">
        <v>6701</v>
      </c>
      <c r="AV215" s="59" t="s">
        <v>4933</v>
      </c>
      <c r="AW215" s="59" t="s">
        <v>5116</v>
      </c>
      <c r="AX215" s="48" t="s">
        <v>53</v>
      </c>
      <c r="AY215" s="438">
        <v>1</v>
      </c>
      <c r="AZ215" s="48" t="s">
        <v>1808</v>
      </c>
      <c r="BA215" s="439" t="s">
        <v>4924</v>
      </c>
      <c r="BB215" s="48" t="s">
        <v>5004</v>
      </c>
    </row>
    <row r="216" spans="1:54" ht="21" hidden="1" customHeight="1">
      <c r="A216" s="56">
        <v>109</v>
      </c>
      <c r="B216" s="23" t="s">
        <v>5146</v>
      </c>
      <c r="C216" s="23" t="s">
        <v>126</v>
      </c>
      <c r="D216" s="48" t="s">
        <v>126</v>
      </c>
      <c r="E216" s="53">
        <v>926269574</v>
      </c>
      <c r="F216" s="23" t="str">
        <f t="shared" si="15"/>
        <v>056LAPLXAIGV</v>
      </c>
      <c r="G216" s="48" t="s">
        <v>2260</v>
      </c>
      <c r="H216" s="48" t="s">
        <v>2261</v>
      </c>
      <c r="I216" s="48" t="s">
        <v>1211</v>
      </c>
      <c r="J216" s="48" t="s">
        <v>2262</v>
      </c>
      <c r="K216" s="23" t="str">
        <f t="shared" si="16"/>
        <v>LAYA PLANCHET XAVIER IGNACIO</v>
      </c>
      <c r="L216" s="59" t="s">
        <v>4808</v>
      </c>
      <c r="M216" s="103" t="s">
        <v>56</v>
      </c>
      <c r="N216" s="48" t="s">
        <v>42</v>
      </c>
      <c r="O216" s="48" t="s">
        <v>42</v>
      </c>
      <c r="P216" s="354">
        <v>665546</v>
      </c>
      <c r="Q216" s="434">
        <v>38530</v>
      </c>
      <c r="R216" s="434" t="str">
        <f t="shared" si="17"/>
        <v>27</v>
      </c>
      <c r="S216" s="434" t="str">
        <f t="shared" si="18"/>
        <v>6</v>
      </c>
      <c r="T216" s="434" t="str">
        <f t="shared" si="19"/>
        <v>2005</v>
      </c>
      <c r="U216" s="23"/>
      <c r="V216" s="22" t="s">
        <v>47</v>
      </c>
      <c r="W216" s="23" t="s">
        <v>47</v>
      </c>
      <c r="X216" s="48" t="s">
        <v>2498</v>
      </c>
      <c r="Y216" s="23"/>
      <c r="Z216" s="59" t="s">
        <v>2502</v>
      </c>
      <c r="AA216" s="992">
        <v>45241</v>
      </c>
      <c r="AB216" s="440">
        <v>45262</v>
      </c>
      <c r="AC216" s="23">
        <v>4</v>
      </c>
      <c r="AD216" s="436">
        <v>4</v>
      </c>
      <c r="AE216" s="59" t="s">
        <v>6695</v>
      </c>
      <c r="AF216" s="59"/>
      <c r="AG216" s="59"/>
      <c r="AH216" s="23"/>
      <c r="AI216" s="23"/>
      <c r="AJ216" s="59"/>
      <c r="AK216" s="436"/>
      <c r="AL216" s="23"/>
      <c r="AM216" s="23"/>
      <c r="AN216" s="59"/>
      <c r="AO216" s="1001" t="s">
        <v>1805</v>
      </c>
      <c r="AP216" s="48"/>
      <c r="AQ216" s="23"/>
      <c r="AR216" s="23"/>
      <c r="AS216" s="23"/>
      <c r="AT216" s="23"/>
      <c r="AU216" s="446"/>
      <c r="AV216" s="59" t="s">
        <v>4933</v>
      </c>
      <c r="AW216" s="59" t="s">
        <v>5116</v>
      </c>
      <c r="AX216" s="48" t="s">
        <v>53</v>
      </c>
      <c r="AY216" s="438">
        <v>1</v>
      </c>
      <c r="AZ216" s="48" t="s">
        <v>1805</v>
      </c>
      <c r="BA216" s="439" t="s">
        <v>4925</v>
      </c>
      <c r="BB216" s="449" t="s">
        <v>5033</v>
      </c>
    </row>
    <row r="217" spans="1:54" ht="21" hidden="1" customHeight="1">
      <c r="A217" s="56">
        <v>110</v>
      </c>
      <c r="B217" s="23" t="s">
        <v>33</v>
      </c>
      <c r="C217" s="23" t="s">
        <v>32</v>
      </c>
      <c r="D217" s="48" t="s">
        <v>34</v>
      </c>
      <c r="E217" s="53">
        <v>923542489</v>
      </c>
      <c r="F217" s="23" t="str">
        <f t="shared" si="15"/>
        <v>006LENACADAP</v>
      </c>
      <c r="G217" s="48" t="s">
        <v>951</v>
      </c>
      <c r="H217" s="48" t="s">
        <v>2263</v>
      </c>
      <c r="I217" s="48" t="s">
        <v>2264</v>
      </c>
      <c r="J217" s="48" t="s">
        <v>617</v>
      </c>
      <c r="K217" s="23" t="str">
        <f t="shared" si="16"/>
        <v>LEON NAJERA CAROL DAYANA</v>
      </c>
      <c r="L217" s="48" t="s">
        <v>4809</v>
      </c>
      <c r="M217" s="103" t="s">
        <v>1937</v>
      </c>
      <c r="N217" s="48" t="s">
        <v>1938</v>
      </c>
      <c r="O217" s="48" t="s">
        <v>2113</v>
      </c>
      <c r="P217" s="354">
        <v>74710024</v>
      </c>
      <c r="Q217" s="434">
        <v>36681</v>
      </c>
      <c r="R217" s="434" t="str">
        <f t="shared" si="17"/>
        <v>04</v>
      </c>
      <c r="S217" s="434" t="str">
        <f t="shared" si="18"/>
        <v>6</v>
      </c>
      <c r="T217" s="434" t="str">
        <f t="shared" si="19"/>
        <v>2000</v>
      </c>
      <c r="U217" s="23"/>
      <c r="V217" s="22" t="s">
        <v>47</v>
      </c>
      <c r="W217" s="23" t="s">
        <v>47</v>
      </c>
      <c r="X217" s="48" t="s">
        <v>2498</v>
      </c>
      <c r="Y217" s="23"/>
      <c r="Z217" s="59" t="s">
        <v>2503</v>
      </c>
      <c r="AA217" s="419">
        <v>45241</v>
      </c>
      <c r="AB217" s="440">
        <v>45262</v>
      </c>
      <c r="AC217" s="23">
        <v>4</v>
      </c>
      <c r="AD217" s="436">
        <v>1</v>
      </c>
      <c r="AE217" s="59" t="s">
        <v>6695</v>
      </c>
      <c r="AF217" s="59"/>
      <c r="AG217" s="59"/>
      <c r="AH217" s="23"/>
      <c r="AI217" s="23"/>
      <c r="AJ217" s="59"/>
      <c r="AK217" s="436"/>
      <c r="AL217" s="23"/>
      <c r="AM217" s="23"/>
      <c r="AN217" s="59"/>
      <c r="AO217" s="1001" t="s">
        <v>1805</v>
      </c>
      <c r="AP217" s="48"/>
      <c r="AQ217" s="23"/>
      <c r="AR217" s="23"/>
      <c r="AS217" s="23"/>
      <c r="AT217" s="23"/>
      <c r="AU217" s="446"/>
      <c r="AV217" s="59" t="s">
        <v>2507</v>
      </c>
      <c r="AW217" s="48" t="s">
        <v>5138</v>
      </c>
      <c r="AX217" s="48" t="s">
        <v>5117</v>
      </c>
      <c r="AY217" s="438">
        <v>1</v>
      </c>
      <c r="AZ217" s="48" t="s">
        <v>1805</v>
      </c>
      <c r="BA217" s="48" t="s">
        <v>4925</v>
      </c>
      <c r="BB217" s="59" t="s">
        <v>5034</v>
      </c>
    </row>
    <row r="218" spans="1:54" ht="21" hidden="1" customHeight="1">
      <c r="A218" s="56">
        <v>111</v>
      </c>
      <c r="B218" s="23" t="s">
        <v>33</v>
      </c>
      <c r="C218" s="23" t="s">
        <v>32</v>
      </c>
      <c r="D218" s="48" t="s">
        <v>34</v>
      </c>
      <c r="E218" s="53">
        <v>932447076</v>
      </c>
      <c r="F218" s="23" t="str">
        <f t="shared" si="15"/>
        <v>0512LEORNINIP</v>
      </c>
      <c r="G218" s="48" t="s">
        <v>951</v>
      </c>
      <c r="H218" s="48" t="s">
        <v>2265</v>
      </c>
      <c r="I218" s="48" t="s">
        <v>2266</v>
      </c>
      <c r="J218" s="48" t="s">
        <v>53</v>
      </c>
      <c r="K218" s="23" t="str">
        <f t="shared" si="16"/>
        <v>LEON ORNETA NIVIA NINGUNO</v>
      </c>
      <c r="L218" s="48" t="s">
        <v>4809</v>
      </c>
      <c r="M218" s="103" t="s">
        <v>1937</v>
      </c>
      <c r="N218" s="48" t="s">
        <v>1938</v>
      </c>
      <c r="O218" s="48" t="s">
        <v>2113</v>
      </c>
      <c r="P218" s="354">
        <v>62304951</v>
      </c>
      <c r="Q218" s="434">
        <v>38690</v>
      </c>
      <c r="R218" s="434" t="str">
        <f t="shared" si="17"/>
        <v>04</v>
      </c>
      <c r="S218" s="434" t="str">
        <f t="shared" si="18"/>
        <v>12</v>
      </c>
      <c r="T218" s="434" t="str">
        <f t="shared" si="19"/>
        <v>2005</v>
      </c>
      <c r="U218" s="23"/>
      <c r="V218" s="22" t="s">
        <v>47</v>
      </c>
      <c r="W218" s="23" t="s">
        <v>47</v>
      </c>
      <c r="X218" s="48" t="s">
        <v>2498</v>
      </c>
      <c r="Y218" s="23"/>
      <c r="Z218" s="59" t="s">
        <v>2503</v>
      </c>
      <c r="AA218" s="419">
        <v>45241</v>
      </c>
      <c r="AB218" s="440">
        <v>45262</v>
      </c>
      <c r="AC218" s="23">
        <v>4</v>
      </c>
      <c r="AD218" s="436">
        <v>1</v>
      </c>
      <c r="AE218" s="59" t="s">
        <v>6695</v>
      </c>
      <c r="AF218" s="59"/>
      <c r="AG218" s="59"/>
      <c r="AH218" s="23"/>
      <c r="AI218" s="23"/>
      <c r="AJ218" s="59"/>
      <c r="AK218" s="436"/>
      <c r="AL218" s="23"/>
      <c r="AM218" s="23"/>
      <c r="AN218" s="59"/>
      <c r="AO218" s="1001" t="s">
        <v>1805</v>
      </c>
      <c r="AP218" s="48"/>
      <c r="AQ218" s="23"/>
      <c r="AR218" s="23"/>
      <c r="AS218" s="23"/>
      <c r="AT218" s="23"/>
      <c r="AU218" s="446"/>
      <c r="AV218" s="59" t="s">
        <v>4933</v>
      </c>
      <c r="AW218" s="48" t="s">
        <v>5116</v>
      </c>
      <c r="AX218" s="48" t="s">
        <v>53</v>
      </c>
      <c r="AY218" s="438">
        <v>0</v>
      </c>
      <c r="AZ218" s="48" t="s">
        <v>1805</v>
      </c>
      <c r="BA218" s="439" t="s">
        <v>4926</v>
      </c>
      <c r="BB218" s="48" t="s">
        <v>5035</v>
      </c>
    </row>
    <row r="219" spans="1:54" ht="21" hidden="1" customHeight="1">
      <c r="A219" s="56">
        <v>113</v>
      </c>
      <c r="B219" s="23" t="s">
        <v>5146</v>
      </c>
      <c r="C219" s="23" t="s">
        <v>126</v>
      </c>
      <c r="D219" s="48" t="s">
        <v>126</v>
      </c>
      <c r="E219" s="53">
        <v>950869684</v>
      </c>
      <c r="F219" s="23" t="str">
        <f t="shared" si="15"/>
        <v>024LIGOCRCAV</v>
      </c>
      <c r="G219" s="48" t="s">
        <v>967</v>
      </c>
      <c r="H219" s="48" t="s">
        <v>1366</v>
      </c>
      <c r="I219" s="48" t="s">
        <v>2267</v>
      </c>
      <c r="J219" s="48" t="s">
        <v>383</v>
      </c>
      <c r="K219" s="23" t="str">
        <f t="shared" si="16"/>
        <v>LINAREZ GOYO CRISLIANNY CAROLINA</v>
      </c>
      <c r="L219" s="48" t="s">
        <v>4809</v>
      </c>
      <c r="M219" s="103" t="s">
        <v>56</v>
      </c>
      <c r="N219" s="48" t="s">
        <v>42</v>
      </c>
      <c r="O219" s="48" t="s">
        <v>42</v>
      </c>
      <c r="P219" s="354">
        <v>3391368</v>
      </c>
      <c r="Q219" s="434">
        <v>37366</v>
      </c>
      <c r="R219" s="434" t="str">
        <f t="shared" si="17"/>
        <v>20</v>
      </c>
      <c r="S219" s="434" t="str">
        <f t="shared" si="18"/>
        <v>4</v>
      </c>
      <c r="T219" s="434" t="str">
        <f t="shared" si="19"/>
        <v>2002</v>
      </c>
      <c r="U219" s="23"/>
      <c r="V219" s="22" t="s">
        <v>47</v>
      </c>
      <c r="W219" s="23" t="s">
        <v>47</v>
      </c>
      <c r="X219" s="48" t="s">
        <v>2498</v>
      </c>
      <c r="Y219" s="23"/>
      <c r="Z219" s="59" t="s">
        <v>2502</v>
      </c>
      <c r="AA219" s="419">
        <v>45241</v>
      </c>
      <c r="AB219" s="440">
        <v>45262</v>
      </c>
      <c r="AC219" s="23">
        <v>4</v>
      </c>
      <c r="AD219" s="436">
        <v>3</v>
      </c>
      <c r="AE219" s="59" t="s">
        <v>6696</v>
      </c>
      <c r="AF219" s="59"/>
      <c r="AG219" s="59"/>
      <c r="AH219" s="23"/>
      <c r="AI219" s="23"/>
      <c r="AJ219" s="59"/>
      <c r="AK219" s="436"/>
      <c r="AL219" s="23"/>
      <c r="AM219" s="23"/>
      <c r="AN219" s="59"/>
      <c r="AO219" s="1001" t="s">
        <v>47</v>
      </c>
      <c r="AP219" s="48">
        <v>1</v>
      </c>
      <c r="AQ219" s="23"/>
      <c r="AR219" s="23"/>
      <c r="AS219" s="23"/>
      <c r="AT219" s="23"/>
      <c r="AU219" s="446" t="s">
        <v>6701</v>
      </c>
      <c r="AV219" s="59" t="s">
        <v>6703</v>
      </c>
      <c r="AW219" s="59" t="s">
        <v>5118</v>
      </c>
      <c r="AX219" s="48" t="s">
        <v>53</v>
      </c>
      <c r="AY219" s="438">
        <v>1</v>
      </c>
      <c r="AZ219" s="48" t="s">
        <v>1808</v>
      </c>
      <c r="BA219" s="439" t="s">
        <v>4924</v>
      </c>
      <c r="BB219" s="449" t="s">
        <v>5036</v>
      </c>
    </row>
    <row r="220" spans="1:54" ht="21" hidden="1" customHeight="1">
      <c r="A220" s="56">
        <v>116</v>
      </c>
      <c r="B220" s="23" t="s">
        <v>33</v>
      </c>
      <c r="C220" s="23" t="s">
        <v>32</v>
      </c>
      <c r="D220" s="48" t="s">
        <v>60</v>
      </c>
      <c r="E220" s="53">
        <v>906143403</v>
      </c>
      <c r="F220" s="23" t="str">
        <f t="shared" si="15"/>
        <v>0312LOGODOLEV</v>
      </c>
      <c r="G220" s="48" t="s">
        <v>108</v>
      </c>
      <c r="H220" s="48" t="s">
        <v>738</v>
      </c>
      <c r="I220" s="48" t="s">
        <v>2270</v>
      </c>
      <c r="J220" s="48" t="s">
        <v>2271</v>
      </c>
      <c r="K220" s="23" t="str">
        <f t="shared" si="16"/>
        <v>LOPEZ GONZALES DORIANNYS LEYDIMAR</v>
      </c>
      <c r="L220" s="48" t="s">
        <v>4809</v>
      </c>
      <c r="M220" s="103" t="s">
        <v>56</v>
      </c>
      <c r="N220" s="48" t="s">
        <v>42</v>
      </c>
      <c r="O220" s="48" t="s">
        <v>42</v>
      </c>
      <c r="P220" s="359" t="s">
        <v>2272</v>
      </c>
      <c r="Q220" s="434">
        <v>37975</v>
      </c>
      <c r="R220" s="434" t="str">
        <f t="shared" si="17"/>
        <v>20</v>
      </c>
      <c r="S220" s="434" t="str">
        <f t="shared" si="18"/>
        <v>12</v>
      </c>
      <c r="T220" s="434" t="str">
        <f t="shared" si="19"/>
        <v>2003</v>
      </c>
      <c r="U220" s="23"/>
      <c r="V220" s="22" t="s">
        <v>47</v>
      </c>
      <c r="W220" s="23" t="s">
        <v>47</v>
      </c>
      <c r="X220" s="48" t="s">
        <v>2493</v>
      </c>
      <c r="Y220" s="23"/>
      <c r="Z220" s="59" t="s">
        <v>2494</v>
      </c>
      <c r="AA220" s="992">
        <v>45241</v>
      </c>
      <c r="AB220" s="440">
        <v>45262</v>
      </c>
      <c r="AC220" s="23">
        <v>4</v>
      </c>
      <c r="AD220" s="436">
        <v>2</v>
      </c>
      <c r="AE220" s="59" t="s">
        <v>6695</v>
      </c>
      <c r="AF220" s="59"/>
      <c r="AG220" s="59"/>
      <c r="AH220" s="23"/>
      <c r="AI220" s="23"/>
      <c r="AJ220" s="59"/>
      <c r="AK220" s="436"/>
      <c r="AL220" s="23"/>
      <c r="AM220" s="23"/>
      <c r="AN220" s="59"/>
      <c r="AO220" s="1001" t="s">
        <v>47</v>
      </c>
      <c r="AP220" s="48">
        <v>1</v>
      </c>
      <c r="AQ220" s="23"/>
      <c r="AR220" s="23"/>
      <c r="AS220" s="23"/>
      <c r="AT220" s="23"/>
      <c r="AU220" s="446" t="s">
        <v>6701</v>
      </c>
      <c r="AV220" s="59" t="s">
        <v>4938</v>
      </c>
      <c r="AW220" s="59" t="s">
        <v>5116</v>
      </c>
      <c r="AX220" s="48" t="s">
        <v>5117</v>
      </c>
      <c r="AY220" s="438">
        <v>8</v>
      </c>
      <c r="AZ220" s="48" t="s">
        <v>1808</v>
      </c>
      <c r="BA220" s="439" t="s">
        <v>4924</v>
      </c>
      <c r="BB220" s="48" t="s">
        <v>5037</v>
      </c>
    </row>
    <row r="221" spans="1:54" ht="21" hidden="1" customHeight="1">
      <c r="A221" s="56">
        <v>117</v>
      </c>
      <c r="B221" s="23" t="s">
        <v>5146</v>
      </c>
      <c r="C221" s="23" t="s">
        <v>126</v>
      </c>
      <c r="D221" s="48" t="s">
        <v>1286</v>
      </c>
      <c r="E221" s="53">
        <v>901677790</v>
      </c>
      <c r="F221" s="23" t="str">
        <f t="shared" si="15"/>
        <v>0510LOPIDRLUV</v>
      </c>
      <c r="G221" s="48" t="s">
        <v>2273</v>
      </c>
      <c r="H221" s="48" t="s">
        <v>238</v>
      </c>
      <c r="I221" s="48" t="s">
        <v>2274</v>
      </c>
      <c r="J221" s="48" t="s">
        <v>633</v>
      </c>
      <c r="K221" s="23" t="str">
        <f t="shared" si="16"/>
        <v>LOZADA PIÑA DRYKER LUIS</v>
      </c>
      <c r="L221" s="59" t="s">
        <v>4808</v>
      </c>
      <c r="M221" s="103" t="s">
        <v>56</v>
      </c>
      <c r="N221" s="32" t="s">
        <v>57</v>
      </c>
      <c r="O221" s="48" t="s">
        <v>1096</v>
      </c>
      <c r="P221" s="354">
        <v>31234316</v>
      </c>
      <c r="Q221" s="434">
        <v>38646</v>
      </c>
      <c r="R221" s="434" t="str">
        <f t="shared" si="17"/>
        <v>21</v>
      </c>
      <c r="S221" s="434" t="str">
        <f t="shared" si="18"/>
        <v>10</v>
      </c>
      <c r="T221" s="434" t="str">
        <f t="shared" si="19"/>
        <v>2005</v>
      </c>
      <c r="U221" s="23"/>
      <c r="V221" s="22" t="s">
        <v>47</v>
      </c>
      <c r="W221" s="23" t="s">
        <v>47</v>
      </c>
      <c r="X221" s="48" t="s">
        <v>2493</v>
      </c>
      <c r="Y221" s="23"/>
      <c r="Z221" s="59" t="s">
        <v>2500</v>
      </c>
      <c r="AA221" s="992">
        <v>45241</v>
      </c>
      <c r="AB221" s="440">
        <v>45262</v>
      </c>
      <c r="AC221" s="23">
        <v>4</v>
      </c>
      <c r="AD221" s="436">
        <v>4</v>
      </c>
      <c r="AE221" s="59" t="s">
        <v>6694</v>
      </c>
      <c r="AF221" s="59"/>
      <c r="AG221" s="59"/>
      <c r="AH221" s="23"/>
      <c r="AI221" s="23"/>
      <c r="AJ221" s="59"/>
      <c r="AK221" s="436"/>
      <c r="AL221" s="23"/>
      <c r="AM221" s="23"/>
      <c r="AN221" s="59"/>
      <c r="AO221" s="1001" t="s">
        <v>1805</v>
      </c>
      <c r="AP221" s="48"/>
      <c r="AQ221" s="23"/>
      <c r="AR221" s="23"/>
      <c r="AS221" s="23"/>
      <c r="AT221" s="23"/>
      <c r="AU221" s="446"/>
      <c r="AV221" s="59" t="s">
        <v>6704</v>
      </c>
      <c r="AW221" s="59" t="s">
        <v>5116</v>
      </c>
      <c r="AX221" s="48" t="s">
        <v>53</v>
      </c>
      <c r="AY221" s="438">
        <v>1</v>
      </c>
      <c r="AZ221" s="48" t="s">
        <v>1805</v>
      </c>
      <c r="BA221" s="439" t="s">
        <v>4924</v>
      </c>
      <c r="BB221" s="48" t="s">
        <v>5039</v>
      </c>
    </row>
    <row r="222" spans="1:54" ht="21" hidden="1" customHeight="1">
      <c r="A222" s="56">
        <v>118</v>
      </c>
      <c r="B222" s="23" t="s">
        <v>5146</v>
      </c>
      <c r="C222" s="23" t="s">
        <v>126</v>
      </c>
      <c r="D222" s="48" t="s">
        <v>146</v>
      </c>
      <c r="E222" s="53">
        <v>939458018</v>
      </c>
      <c r="F222" s="23" t="str">
        <f t="shared" si="15"/>
        <v>0211LUROMAVIV</v>
      </c>
      <c r="G222" s="48" t="s">
        <v>2275</v>
      </c>
      <c r="H222" s="48" t="s">
        <v>338</v>
      </c>
      <c r="I222" s="48" t="s">
        <v>185</v>
      </c>
      <c r="J222" s="48" t="s">
        <v>1158</v>
      </c>
      <c r="K222" s="23" t="str">
        <f t="shared" si="16"/>
        <v>LUCENA RODRIGUEZ MARIA VICTORIA</v>
      </c>
      <c r="L222" s="48" t="s">
        <v>4809</v>
      </c>
      <c r="M222" s="103" t="s">
        <v>56</v>
      </c>
      <c r="N222" s="32" t="s">
        <v>57</v>
      </c>
      <c r="O222" s="48" t="s">
        <v>1096</v>
      </c>
      <c r="P222" s="354">
        <v>31502729</v>
      </c>
      <c r="Q222" s="434">
        <v>37588</v>
      </c>
      <c r="R222" s="434" t="str">
        <f t="shared" si="17"/>
        <v>28</v>
      </c>
      <c r="S222" s="434" t="str">
        <f t="shared" si="18"/>
        <v>11</v>
      </c>
      <c r="T222" s="434" t="str">
        <f t="shared" si="19"/>
        <v>2002</v>
      </c>
      <c r="U222" s="23"/>
      <c r="V222" s="22" t="s">
        <v>47</v>
      </c>
      <c r="W222" s="23" t="s">
        <v>47</v>
      </c>
      <c r="X222" s="48" t="s">
        <v>2511</v>
      </c>
      <c r="Y222" s="23"/>
      <c r="Z222" s="59" t="s">
        <v>2500</v>
      </c>
      <c r="AA222" s="419">
        <v>45241</v>
      </c>
      <c r="AB222" s="440">
        <v>45262</v>
      </c>
      <c r="AC222" s="23">
        <v>4</v>
      </c>
      <c r="AD222" s="436">
        <v>1</v>
      </c>
      <c r="AE222" s="59" t="s">
        <v>6695</v>
      </c>
      <c r="AF222" s="59"/>
      <c r="AG222" s="59"/>
      <c r="AH222" s="23"/>
      <c r="AI222" s="23"/>
      <c r="AJ222" s="59"/>
      <c r="AK222" s="436"/>
      <c r="AL222" s="23"/>
      <c r="AM222" s="23"/>
      <c r="AN222" s="59"/>
      <c r="AO222" s="1001" t="s">
        <v>47</v>
      </c>
      <c r="AP222" s="48">
        <v>1</v>
      </c>
      <c r="AQ222" s="23"/>
      <c r="AR222" s="23"/>
      <c r="AS222" s="23"/>
      <c r="AT222" s="23"/>
      <c r="AU222" s="446" t="s">
        <v>6701</v>
      </c>
      <c r="AV222" s="59" t="s">
        <v>2510</v>
      </c>
      <c r="AW222" s="59" t="s">
        <v>5118</v>
      </c>
      <c r="AX222" s="48" t="s">
        <v>53</v>
      </c>
      <c r="AY222" s="438">
        <v>1</v>
      </c>
      <c r="AZ222" s="48" t="s">
        <v>1808</v>
      </c>
      <c r="BA222" s="439" t="s">
        <v>4925</v>
      </c>
      <c r="BB222" s="48" t="s">
        <v>5041</v>
      </c>
    </row>
    <row r="223" spans="1:54" ht="21" hidden="1" customHeight="1">
      <c r="A223" s="56">
        <v>119</v>
      </c>
      <c r="B223" s="23" t="s">
        <v>33</v>
      </c>
      <c r="C223" s="23" t="s">
        <v>32</v>
      </c>
      <c r="D223" s="48" t="s">
        <v>68</v>
      </c>
      <c r="E223" s="53">
        <v>901093645</v>
      </c>
      <c r="F223" s="23" t="str">
        <f t="shared" si="15"/>
        <v>004LUMOMADEV</v>
      </c>
      <c r="G223" s="48" t="s">
        <v>2275</v>
      </c>
      <c r="H223" s="48" t="s">
        <v>183</v>
      </c>
      <c r="I223" s="48" t="s">
        <v>1915</v>
      </c>
      <c r="J223" s="48" t="s">
        <v>63</v>
      </c>
      <c r="K223" s="23" t="str">
        <f t="shared" si="16"/>
        <v>LUCENA MORILLO MARÍA DE LOS ANGELES</v>
      </c>
      <c r="L223" s="48" t="s">
        <v>4809</v>
      </c>
      <c r="M223" s="103" t="s">
        <v>56</v>
      </c>
      <c r="N223" s="32" t="s">
        <v>111</v>
      </c>
      <c r="O223" s="48" t="s">
        <v>142</v>
      </c>
      <c r="P223" s="359" t="s">
        <v>2276</v>
      </c>
      <c r="Q223" s="434">
        <v>36637</v>
      </c>
      <c r="R223" s="434" t="str">
        <f t="shared" si="17"/>
        <v>21</v>
      </c>
      <c r="S223" s="434" t="str">
        <f t="shared" si="18"/>
        <v>4</v>
      </c>
      <c r="T223" s="434" t="str">
        <f t="shared" si="19"/>
        <v>2000</v>
      </c>
      <c r="U223" s="23"/>
      <c r="V223" s="22" t="s">
        <v>47</v>
      </c>
      <c r="W223" s="23" t="s">
        <v>47</v>
      </c>
      <c r="X223" s="48" t="s">
        <v>2493</v>
      </c>
      <c r="Y223" s="23"/>
      <c r="Z223" s="59" t="s">
        <v>2494</v>
      </c>
      <c r="AA223" s="992">
        <v>45241</v>
      </c>
      <c r="AB223" s="440">
        <v>45262</v>
      </c>
      <c r="AC223" s="23">
        <v>4</v>
      </c>
      <c r="AD223" s="436">
        <v>1</v>
      </c>
      <c r="AE223" s="59" t="s">
        <v>6695</v>
      </c>
      <c r="AF223" s="59"/>
      <c r="AG223" s="59"/>
      <c r="AH223" s="23"/>
      <c r="AI223" s="23"/>
      <c r="AJ223" s="59"/>
      <c r="AK223" s="436"/>
      <c r="AL223" s="23"/>
      <c r="AM223" s="23"/>
      <c r="AN223" s="59"/>
      <c r="AO223" s="1001" t="s">
        <v>47</v>
      </c>
      <c r="AP223" s="48">
        <v>1</v>
      </c>
      <c r="AQ223" s="23"/>
      <c r="AR223" s="23"/>
      <c r="AS223" s="23"/>
      <c r="AT223" s="23"/>
      <c r="AU223" s="446" t="s">
        <v>6701</v>
      </c>
      <c r="AV223" s="59" t="s">
        <v>4933</v>
      </c>
      <c r="AW223" s="59" t="s">
        <v>5123</v>
      </c>
      <c r="AX223" s="48" t="s">
        <v>5117</v>
      </c>
      <c r="AY223" s="438">
        <v>1</v>
      </c>
      <c r="AZ223" s="48" t="s">
        <v>1808</v>
      </c>
      <c r="BA223" s="439" t="s">
        <v>4924</v>
      </c>
      <c r="BB223" s="48" t="s">
        <v>5040</v>
      </c>
    </row>
    <row r="224" spans="1:54" ht="21" hidden="1" customHeight="1">
      <c r="A224" s="56">
        <v>121</v>
      </c>
      <c r="B224" s="23" t="s">
        <v>5146</v>
      </c>
      <c r="C224" s="23" t="s">
        <v>126</v>
      </c>
      <c r="D224" s="48" t="s">
        <v>146</v>
      </c>
      <c r="E224" s="53">
        <v>985080738</v>
      </c>
      <c r="F224" s="23" t="str">
        <f t="shared" si="15"/>
        <v>047LUBAORJEV</v>
      </c>
      <c r="G224" s="48" t="s">
        <v>995</v>
      </c>
      <c r="H224" s="48" t="s">
        <v>243</v>
      </c>
      <c r="I224" s="48" t="s">
        <v>2277</v>
      </c>
      <c r="J224" s="48" t="s">
        <v>458</v>
      </c>
      <c r="K224" s="23" t="str">
        <f t="shared" si="16"/>
        <v>LUNA BALZA ORLANDO JESUS</v>
      </c>
      <c r="L224" s="59" t="s">
        <v>4808</v>
      </c>
      <c r="M224" s="103" t="s">
        <v>56</v>
      </c>
      <c r="N224" s="48" t="s">
        <v>42</v>
      </c>
      <c r="O224" s="48" t="s">
        <v>42</v>
      </c>
      <c r="P224" s="354">
        <v>1689215</v>
      </c>
      <c r="Q224" s="434">
        <v>38185</v>
      </c>
      <c r="R224" s="434" t="str">
        <f t="shared" si="17"/>
        <v>17</v>
      </c>
      <c r="S224" s="434" t="str">
        <f t="shared" si="18"/>
        <v>7</v>
      </c>
      <c r="T224" s="434" t="str">
        <f t="shared" si="19"/>
        <v>2004</v>
      </c>
      <c r="U224" s="23"/>
      <c r="V224" s="22" t="s">
        <v>47</v>
      </c>
      <c r="W224" s="23" t="s">
        <v>47</v>
      </c>
      <c r="X224" s="48" t="s">
        <v>2498</v>
      </c>
      <c r="Y224" s="23"/>
      <c r="Z224" s="59" t="s">
        <v>2505</v>
      </c>
      <c r="AA224" s="992">
        <v>45241</v>
      </c>
      <c r="AB224" s="440">
        <v>45262</v>
      </c>
      <c r="AC224" s="23">
        <v>4</v>
      </c>
      <c r="AD224" s="436">
        <v>4</v>
      </c>
      <c r="AE224" s="59" t="s">
        <v>6694</v>
      </c>
      <c r="AF224" s="59"/>
      <c r="AG224" s="59"/>
      <c r="AH224" s="23"/>
      <c r="AI224" s="23"/>
      <c r="AJ224" s="59"/>
      <c r="AK224" s="436"/>
      <c r="AL224" s="23"/>
      <c r="AM224" s="23"/>
      <c r="AN224" s="59"/>
      <c r="AO224" s="1001" t="s">
        <v>1805</v>
      </c>
      <c r="AP224" s="48"/>
      <c r="AQ224" s="23"/>
      <c r="AR224" s="23"/>
      <c r="AS224" s="23"/>
      <c r="AT224" s="23"/>
      <c r="AU224" s="446"/>
      <c r="AV224" s="59" t="s">
        <v>6704</v>
      </c>
      <c r="AW224" s="59" t="s">
        <v>5116</v>
      </c>
      <c r="AX224" s="48" t="s">
        <v>53</v>
      </c>
      <c r="AY224" s="438">
        <v>1</v>
      </c>
      <c r="AZ224" s="48" t="s">
        <v>1805</v>
      </c>
      <c r="BA224" s="439" t="s">
        <v>4925</v>
      </c>
      <c r="BB224" s="48" t="s">
        <v>5043</v>
      </c>
    </row>
    <row r="225" spans="1:54" ht="21" hidden="1" customHeight="1">
      <c r="A225" s="56">
        <v>122</v>
      </c>
      <c r="B225" s="23" t="s">
        <v>33</v>
      </c>
      <c r="C225" s="23" t="s">
        <v>32</v>
      </c>
      <c r="D225" s="48" t="s">
        <v>2028</v>
      </c>
      <c r="E225" s="53" t="s">
        <v>2029</v>
      </c>
      <c r="F225" s="23" t="str">
        <f t="shared" si="15"/>
        <v>045MAORSANOV</v>
      </c>
      <c r="G225" s="48" t="s">
        <v>2030</v>
      </c>
      <c r="H225" s="48" t="s">
        <v>1276</v>
      </c>
      <c r="I225" s="48" t="s">
        <v>2031</v>
      </c>
      <c r="J225" s="48" t="s">
        <v>749</v>
      </c>
      <c r="K225" s="23" t="str">
        <f t="shared" si="16"/>
        <v>MALDONADO OROZCO SAMARIA NOHEMI</v>
      </c>
      <c r="L225" s="48" t="s">
        <v>4809</v>
      </c>
      <c r="M225" s="103" t="s">
        <v>56</v>
      </c>
      <c r="N225" s="48" t="s">
        <v>42</v>
      </c>
      <c r="O225" s="48" t="s">
        <v>42</v>
      </c>
      <c r="P225" s="359" t="s">
        <v>2032</v>
      </c>
      <c r="Q225" s="434">
        <v>38119</v>
      </c>
      <c r="R225" s="434" t="str">
        <f t="shared" si="17"/>
        <v>12</v>
      </c>
      <c r="S225" s="434" t="str">
        <f t="shared" si="18"/>
        <v>5</v>
      </c>
      <c r="T225" s="434" t="str">
        <f t="shared" si="19"/>
        <v>2004</v>
      </c>
      <c r="U225" s="23"/>
      <c r="V225" s="22" t="s">
        <v>47</v>
      </c>
      <c r="W225" s="23" t="s">
        <v>47</v>
      </c>
      <c r="X225" s="48" t="s">
        <v>1806</v>
      </c>
      <c r="Y225" s="23"/>
      <c r="Z225" s="59" t="s">
        <v>2499</v>
      </c>
      <c r="AA225" s="992">
        <v>45241</v>
      </c>
      <c r="AB225" s="440">
        <v>45262</v>
      </c>
      <c r="AC225" s="23">
        <v>4</v>
      </c>
      <c r="AD225" s="436">
        <v>4</v>
      </c>
      <c r="AE225" s="59" t="s">
        <v>6694</v>
      </c>
      <c r="AF225" s="59"/>
      <c r="AG225" s="59"/>
      <c r="AH225" s="23"/>
      <c r="AI225" s="23"/>
      <c r="AJ225" s="59"/>
      <c r="AK225" s="436"/>
      <c r="AL225" s="23"/>
      <c r="AM225" s="23"/>
      <c r="AN225" s="59"/>
      <c r="AO225" s="1001" t="s">
        <v>1805</v>
      </c>
      <c r="AP225" s="48"/>
      <c r="AQ225" s="23"/>
      <c r="AR225" s="23"/>
      <c r="AS225" s="23"/>
      <c r="AT225" s="23"/>
      <c r="AU225" s="446"/>
      <c r="AV225" s="59" t="s">
        <v>6704</v>
      </c>
      <c r="AW225" s="59" t="s">
        <v>5123</v>
      </c>
      <c r="AX225" s="48" t="s">
        <v>53</v>
      </c>
      <c r="AY225" s="438">
        <v>1</v>
      </c>
      <c r="AZ225" s="48" t="s">
        <v>1808</v>
      </c>
      <c r="BA225" s="439" t="s">
        <v>4925</v>
      </c>
      <c r="BB225" s="48" t="s">
        <v>5045</v>
      </c>
    </row>
    <row r="226" spans="1:54" ht="21" hidden="1" customHeight="1">
      <c r="A226" s="56">
        <v>128</v>
      </c>
      <c r="B226" s="23" t="s">
        <v>5146</v>
      </c>
      <c r="C226" s="23" t="s">
        <v>126</v>
      </c>
      <c r="D226" s="48" t="s">
        <v>5144</v>
      </c>
      <c r="E226" s="53">
        <v>912308368</v>
      </c>
      <c r="F226" s="23" t="str">
        <f t="shared" si="15"/>
        <v>043MAMATADEV</v>
      </c>
      <c r="G226" s="48" t="s">
        <v>2286</v>
      </c>
      <c r="H226" s="48" t="s">
        <v>2001</v>
      </c>
      <c r="I226" s="48" t="s">
        <v>668</v>
      </c>
      <c r="J226" s="48" t="s">
        <v>223</v>
      </c>
      <c r="K226" s="23" t="str">
        <f t="shared" si="16"/>
        <v>MATA MARIN TATIANA DEL VALLE</v>
      </c>
      <c r="L226" s="48" t="s">
        <v>4809</v>
      </c>
      <c r="M226" s="103" t="s">
        <v>56</v>
      </c>
      <c r="N226" s="32" t="s">
        <v>57</v>
      </c>
      <c r="O226" s="48" t="s">
        <v>1096</v>
      </c>
      <c r="P226" s="354">
        <v>30685663</v>
      </c>
      <c r="Q226" s="434">
        <v>38056</v>
      </c>
      <c r="R226" s="434" t="str">
        <f t="shared" si="17"/>
        <v>10</v>
      </c>
      <c r="S226" s="434" t="str">
        <f t="shared" si="18"/>
        <v>3</v>
      </c>
      <c r="T226" s="434" t="str">
        <f t="shared" si="19"/>
        <v>2004</v>
      </c>
      <c r="U226" s="23"/>
      <c r="V226" s="22" t="s">
        <v>47</v>
      </c>
      <c r="W226" s="23" t="s">
        <v>47</v>
      </c>
      <c r="X226" s="48" t="s">
        <v>2498</v>
      </c>
      <c r="Y226" s="23"/>
      <c r="Z226" s="59" t="s">
        <v>2505</v>
      </c>
      <c r="AA226" s="419">
        <v>45241</v>
      </c>
      <c r="AB226" s="440">
        <v>45262</v>
      </c>
      <c r="AC226" s="23">
        <v>4</v>
      </c>
      <c r="AD226" s="436">
        <v>4</v>
      </c>
      <c r="AE226" s="59" t="s">
        <v>6694</v>
      </c>
      <c r="AF226" s="59"/>
      <c r="AG226" s="59"/>
      <c r="AH226" s="23"/>
      <c r="AI226" s="23"/>
      <c r="AJ226" s="59"/>
      <c r="AK226" s="436"/>
      <c r="AL226" s="23"/>
      <c r="AM226" s="23"/>
      <c r="AN226" s="59"/>
      <c r="AO226" s="1001" t="s">
        <v>47</v>
      </c>
      <c r="AP226" s="48">
        <v>1</v>
      </c>
      <c r="AQ226" s="23"/>
      <c r="AR226" s="23"/>
      <c r="AS226" s="23"/>
      <c r="AT226" s="23"/>
      <c r="AU226" s="446" t="s">
        <v>6701</v>
      </c>
      <c r="AV226" s="59" t="s">
        <v>6703</v>
      </c>
      <c r="AW226" s="59" t="s">
        <v>5118</v>
      </c>
      <c r="AX226" s="48" t="s">
        <v>53</v>
      </c>
      <c r="AY226" s="438">
        <v>1</v>
      </c>
      <c r="AZ226" s="48" t="s">
        <v>1808</v>
      </c>
      <c r="BA226" s="439" t="s">
        <v>4924</v>
      </c>
      <c r="BB226" s="48" t="s">
        <v>5048</v>
      </c>
    </row>
    <row r="227" spans="1:54" ht="21" hidden="1" customHeight="1">
      <c r="A227" s="56">
        <v>129</v>
      </c>
      <c r="B227" s="23" t="s">
        <v>5146</v>
      </c>
      <c r="C227" s="23" t="s">
        <v>126</v>
      </c>
      <c r="D227" s="48" t="s">
        <v>126</v>
      </c>
      <c r="E227" s="53" t="s">
        <v>4895</v>
      </c>
      <c r="F227" s="23" t="str">
        <f t="shared" si="15"/>
        <v>997MACUJEMAV</v>
      </c>
      <c r="G227" s="48" t="s">
        <v>1993</v>
      </c>
      <c r="H227" s="48" t="s">
        <v>1994</v>
      </c>
      <c r="I227" s="48" t="s">
        <v>1995</v>
      </c>
      <c r="J227" s="48" t="s">
        <v>1996</v>
      </c>
      <c r="K227" s="23" t="str">
        <f t="shared" si="16"/>
        <v>MAYOR CUCHE JEAN MARIS</v>
      </c>
      <c r="L227" s="48" t="s">
        <v>4809</v>
      </c>
      <c r="M227" s="103" t="s">
        <v>56</v>
      </c>
      <c r="N227" s="32" t="s">
        <v>57</v>
      </c>
      <c r="O227" s="48" t="s">
        <v>1096</v>
      </c>
      <c r="P227" s="354">
        <v>27059067</v>
      </c>
      <c r="Q227" s="434">
        <v>36365</v>
      </c>
      <c r="R227" s="434" t="str">
        <f t="shared" si="17"/>
        <v>24</v>
      </c>
      <c r="S227" s="434" t="str">
        <f t="shared" si="18"/>
        <v>7</v>
      </c>
      <c r="T227" s="434" t="str">
        <f t="shared" si="19"/>
        <v>1999</v>
      </c>
      <c r="U227" s="23"/>
      <c r="V227" s="22" t="s">
        <v>47</v>
      </c>
      <c r="W227" s="23" t="s">
        <v>47</v>
      </c>
      <c r="X227" s="48" t="s">
        <v>2498</v>
      </c>
      <c r="Y227" s="23"/>
      <c r="Z227" s="59" t="s">
        <v>2505</v>
      </c>
      <c r="AA227" s="992">
        <v>45241</v>
      </c>
      <c r="AB227" s="440">
        <v>45262</v>
      </c>
      <c r="AC227" s="23">
        <v>4</v>
      </c>
      <c r="AD227" s="436">
        <v>4</v>
      </c>
      <c r="AE227" s="59" t="s">
        <v>6694</v>
      </c>
      <c r="AF227" s="59"/>
      <c r="AG227" s="59"/>
      <c r="AH227" s="23"/>
      <c r="AI227" s="23"/>
      <c r="AJ227" s="59"/>
      <c r="AK227" s="436"/>
      <c r="AL227" s="23"/>
      <c r="AM227" s="23"/>
      <c r="AN227" s="59"/>
      <c r="AO227" s="1001" t="s">
        <v>1805</v>
      </c>
      <c r="AP227" s="48"/>
      <c r="AQ227" s="23"/>
      <c r="AR227" s="23"/>
      <c r="AS227" s="23"/>
      <c r="AT227" s="23"/>
      <c r="AU227" s="446"/>
      <c r="AV227" s="59" t="s">
        <v>6704</v>
      </c>
      <c r="AW227" s="59" t="s">
        <v>5116</v>
      </c>
      <c r="AX227" s="48" t="s">
        <v>53</v>
      </c>
      <c r="AY227" s="438">
        <v>0</v>
      </c>
      <c r="AZ227" s="48" t="s">
        <v>1805</v>
      </c>
      <c r="BA227" s="439" t="s">
        <v>4924</v>
      </c>
      <c r="BB227" s="48" t="s">
        <v>5049</v>
      </c>
    </row>
    <row r="228" spans="1:54" ht="21" hidden="1" customHeight="1">
      <c r="A228" s="56">
        <v>130</v>
      </c>
      <c r="B228" s="23" t="s">
        <v>5146</v>
      </c>
      <c r="C228" s="23" t="s">
        <v>126</v>
      </c>
      <c r="D228" s="48" t="s">
        <v>126</v>
      </c>
      <c r="E228" s="57" t="s">
        <v>2287</v>
      </c>
      <c r="F228" s="23" t="str">
        <f t="shared" si="15"/>
        <v>029MAPUJEYEV</v>
      </c>
      <c r="G228" s="57" t="s">
        <v>1993</v>
      </c>
      <c r="H228" s="57" t="s">
        <v>2288</v>
      </c>
      <c r="I228" s="57" t="s">
        <v>1995</v>
      </c>
      <c r="J228" s="57" t="s">
        <v>2289</v>
      </c>
      <c r="K228" s="23" t="str">
        <f t="shared" si="16"/>
        <v>MAYOR PUCHE JEAN YERLIS</v>
      </c>
      <c r="L228" s="48" t="s">
        <v>4809</v>
      </c>
      <c r="M228" s="103" t="s">
        <v>56</v>
      </c>
      <c r="N228" s="48" t="s">
        <v>42</v>
      </c>
      <c r="O228" s="48" t="s">
        <v>42</v>
      </c>
      <c r="P228" s="360">
        <v>1888928</v>
      </c>
      <c r="Q228" s="441">
        <v>37502</v>
      </c>
      <c r="R228" s="434" t="str">
        <f t="shared" si="17"/>
        <v>03</v>
      </c>
      <c r="S228" s="434" t="str">
        <f t="shared" si="18"/>
        <v>9</v>
      </c>
      <c r="T228" s="434" t="str">
        <f t="shared" si="19"/>
        <v>2002</v>
      </c>
      <c r="U228" s="23"/>
      <c r="V228" s="22" t="s">
        <v>47</v>
      </c>
      <c r="W228" s="23" t="s">
        <v>47</v>
      </c>
      <c r="X228" s="57" t="s">
        <v>2493</v>
      </c>
      <c r="Y228" s="23"/>
      <c r="Z228" s="59" t="s">
        <v>2505</v>
      </c>
      <c r="AA228" s="992">
        <v>45241</v>
      </c>
      <c r="AB228" s="440">
        <v>45262</v>
      </c>
      <c r="AC228" s="23">
        <v>4</v>
      </c>
      <c r="AD228" s="436">
        <v>1</v>
      </c>
      <c r="AE228" s="59" t="s">
        <v>6695</v>
      </c>
      <c r="AF228" s="59"/>
      <c r="AG228" s="59"/>
      <c r="AH228" s="23"/>
      <c r="AI228" s="23"/>
      <c r="AJ228" s="59"/>
      <c r="AK228" s="436"/>
      <c r="AL228" s="23"/>
      <c r="AM228" s="23"/>
      <c r="AN228" s="59"/>
      <c r="AO228" s="1001" t="s">
        <v>1805</v>
      </c>
      <c r="AP228" s="48"/>
      <c r="AQ228" s="23"/>
      <c r="AR228" s="23"/>
      <c r="AS228" s="23"/>
      <c r="AT228" s="23"/>
      <c r="AU228" s="446"/>
      <c r="AV228" s="59" t="s">
        <v>4933</v>
      </c>
      <c r="AW228" s="57" t="s">
        <v>5116</v>
      </c>
      <c r="AX228" s="57" t="s">
        <v>53</v>
      </c>
      <c r="AY228" s="442">
        <v>0</v>
      </c>
      <c r="AZ228" s="57" t="s">
        <v>1805</v>
      </c>
      <c r="BA228" s="59" t="s">
        <v>4928</v>
      </c>
      <c r="BB228" s="48" t="s">
        <v>5004</v>
      </c>
    </row>
    <row r="229" spans="1:54" ht="21" hidden="1" customHeight="1">
      <c r="A229" s="56">
        <v>134</v>
      </c>
      <c r="B229" s="23" t="s">
        <v>33</v>
      </c>
      <c r="C229" s="23" t="s">
        <v>32</v>
      </c>
      <c r="D229" s="48" t="s">
        <v>1777</v>
      </c>
      <c r="E229" s="53">
        <v>953439378</v>
      </c>
      <c r="F229" s="23" t="str">
        <f t="shared" si="15"/>
        <v>9911MEGOEMMEV</v>
      </c>
      <c r="G229" s="48" t="s">
        <v>958</v>
      </c>
      <c r="H229" s="48" t="s">
        <v>234</v>
      </c>
      <c r="I229" s="48" t="s">
        <v>136</v>
      </c>
      <c r="J229" s="48" t="s">
        <v>2297</v>
      </c>
      <c r="K229" s="23" t="str">
        <f t="shared" si="16"/>
        <v>MEJIAS GONZALEZ EMILY MELAIDE</v>
      </c>
      <c r="L229" s="48" t="s">
        <v>4809</v>
      </c>
      <c r="M229" s="103" t="s">
        <v>56</v>
      </c>
      <c r="N229" s="48" t="s">
        <v>42</v>
      </c>
      <c r="O229" s="48" t="s">
        <v>42</v>
      </c>
      <c r="P229" s="359" t="s">
        <v>2298</v>
      </c>
      <c r="Q229" s="434">
        <v>36474</v>
      </c>
      <c r="R229" s="434" t="str">
        <f t="shared" si="17"/>
        <v>10</v>
      </c>
      <c r="S229" s="434" t="str">
        <f t="shared" si="18"/>
        <v>11</v>
      </c>
      <c r="T229" s="434" t="str">
        <f t="shared" si="19"/>
        <v>1999</v>
      </c>
      <c r="U229" s="23"/>
      <c r="V229" s="22" t="s">
        <v>47</v>
      </c>
      <c r="W229" s="23" t="s">
        <v>47</v>
      </c>
      <c r="X229" s="48" t="s">
        <v>2498</v>
      </c>
      <c r="Y229" s="23"/>
      <c r="Z229" s="59" t="s">
        <v>2499</v>
      </c>
      <c r="AA229" s="419">
        <v>45241</v>
      </c>
      <c r="AB229" s="440">
        <v>45262</v>
      </c>
      <c r="AC229" s="23">
        <v>4</v>
      </c>
      <c r="AD229" s="436">
        <v>4</v>
      </c>
      <c r="AE229" s="59" t="s">
        <v>6694</v>
      </c>
      <c r="AF229" s="59"/>
      <c r="AG229" s="59"/>
      <c r="AH229" s="23"/>
      <c r="AI229" s="23"/>
      <c r="AJ229" s="59"/>
      <c r="AK229" s="436"/>
      <c r="AL229" s="23"/>
      <c r="AM229" s="23"/>
      <c r="AN229" s="59"/>
      <c r="AO229" s="1001" t="s">
        <v>47</v>
      </c>
      <c r="AP229" s="48">
        <v>2</v>
      </c>
      <c r="AQ229" s="23"/>
      <c r="AR229" s="23"/>
      <c r="AS229" s="23"/>
      <c r="AT229" s="23"/>
      <c r="AU229" s="446" t="s">
        <v>6701</v>
      </c>
      <c r="AV229" s="59" t="s">
        <v>6703</v>
      </c>
      <c r="AW229" s="59" t="s">
        <v>5118</v>
      </c>
      <c r="AX229" s="48" t="s">
        <v>53</v>
      </c>
      <c r="AY229" s="438">
        <v>2</v>
      </c>
      <c r="AZ229" s="48" t="s">
        <v>1808</v>
      </c>
      <c r="BA229" s="439" t="s">
        <v>2056</v>
      </c>
      <c r="BB229" s="48"/>
    </row>
    <row r="230" spans="1:54" ht="21" hidden="1" customHeight="1">
      <c r="A230" s="56">
        <v>144</v>
      </c>
      <c r="B230" s="23" t="s">
        <v>33</v>
      </c>
      <c r="C230" s="23" t="s">
        <v>32</v>
      </c>
      <c r="D230" s="48" t="s">
        <v>875</v>
      </c>
      <c r="E230" s="53">
        <v>977986144</v>
      </c>
      <c r="F230" s="23" t="str">
        <f t="shared" si="15"/>
        <v>029MOSAHESIV</v>
      </c>
      <c r="G230" s="48" t="s">
        <v>978</v>
      </c>
      <c r="H230" s="48" t="s">
        <v>381</v>
      </c>
      <c r="I230" s="48" t="s">
        <v>2036</v>
      </c>
      <c r="J230" s="48" t="s">
        <v>2037</v>
      </c>
      <c r="K230" s="23" t="str">
        <f t="shared" si="16"/>
        <v>MORALES SALAS HEGDALY SILVANA</v>
      </c>
      <c r="L230" s="48" t="s">
        <v>4809</v>
      </c>
      <c r="M230" s="103" t="s">
        <v>56</v>
      </c>
      <c r="N230" s="48" t="s">
        <v>42</v>
      </c>
      <c r="O230" s="48" t="s">
        <v>42</v>
      </c>
      <c r="P230" s="359" t="s">
        <v>2038</v>
      </c>
      <c r="Q230" s="434">
        <v>37509</v>
      </c>
      <c r="R230" s="434" t="str">
        <f t="shared" si="17"/>
        <v>10</v>
      </c>
      <c r="S230" s="434" t="str">
        <f t="shared" si="18"/>
        <v>9</v>
      </c>
      <c r="T230" s="434" t="str">
        <f t="shared" si="19"/>
        <v>2002</v>
      </c>
      <c r="U230" s="23"/>
      <c r="V230" s="22" t="s">
        <v>47</v>
      </c>
      <c r="W230" s="23" t="s">
        <v>47</v>
      </c>
      <c r="X230" s="48" t="s">
        <v>1806</v>
      </c>
      <c r="Y230" s="23"/>
      <c r="Z230" s="59" t="s">
        <v>2499</v>
      </c>
      <c r="AA230" s="419">
        <v>45241</v>
      </c>
      <c r="AB230" s="440">
        <v>45262</v>
      </c>
      <c r="AC230" s="23">
        <v>4</v>
      </c>
      <c r="AD230" s="436">
        <v>2</v>
      </c>
      <c r="AE230" s="59" t="s">
        <v>6695</v>
      </c>
      <c r="AF230" s="59"/>
      <c r="AG230" s="59"/>
      <c r="AH230" s="23"/>
      <c r="AI230" s="23"/>
      <c r="AJ230" s="59"/>
      <c r="AK230" s="436"/>
      <c r="AL230" s="23"/>
      <c r="AM230" s="23"/>
      <c r="AN230" s="59"/>
      <c r="AO230" s="1001" t="s">
        <v>47</v>
      </c>
      <c r="AP230" s="48">
        <v>1</v>
      </c>
      <c r="AQ230" s="23"/>
      <c r="AR230" s="23"/>
      <c r="AS230" s="23"/>
      <c r="AT230" s="23"/>
      <c r="AU230" s="446" t="s">
        <v>6701</v>
      </c>
      <c r="AV230" s="59" t="s">
        <v>4933</v>
      </c>
      <c r="AW230" s="59" t="s">
        <v>5123</v>
      </c>
      <c r="AX230" s="48" t="s">
        <v>53</v>
      </c>
      <c r="AY230" s="438">
        <v>1</v>
      </c>
      <c r="AZ230" s="48" t="s">
        <v>1805</v>
      </c>
      <c r="BA230" s="439" t="s">
        <v>4925</v>
      </c>
      <c r="BB230" s="48" t="s">
        <v>5057</v>
      </c>
    </row>
    <row r="231" spans="1:54" ht="21" hidden="1" customHeight="1">
      <c r="A231" s="56">
        <v>150</v>
      </c>
      <c r="B231" s="23" t="s">
        <v>33</v>
      </c>
      <c r="C231" s="23" t="s">
        <v>32</v>
      </c>
      <c r="D231" s="48" t="s">
        <v>99</v>
      </c>
      <c r="E231" s="58">
        <v>915243550</v>
      </c>
      <c r="F231" s="23" t="str">
        <f t="shared" si="15"/>
        <v>995NIFLSAJOV</v>
      </c>
      <c r="G231" s="48" t="s">
        <v>1208</v>
      </c>
      <c r="H231" s="59" t="s">
        <v>37</v>
      </c>
      <c r="I231" s="59" t="s">
        <v>1982</v>
      </c>
      <c r="J231" s="59" t="s">
        <v>374</v>
      </c>
      <c r="K231" s="23" t="str">
        <f t="shared" si="16"/>
        <v>NINGUNO  FLORES SARAI JOSEFINA</v>
      </c>
      <c r="L231" s="48" t="s">
        <v>4809</v>
      </c>
      <c r="M231" s="103" t="s">
        <v>56</v>
      </c>
      <c r="N231" s="32" t="s">
        <v>57</v>
      </c>
      <c r="O231" s="48" t="s">
        <v>1096</v>
      </c>
      <c r="P231" s="56">
        <v>27498142</v>
      </c>
      <c r="Q231" s="446">
        <v>36301</v>
      </c>
      <c r="R231" s="434" t="str">
        <f t="shared" si="17"/>
        <v>21</v>
      </c>
      <c r="S231" s="434" t="str">
        <f t="shared" si="18"/>
        <v>5</v>
      </c>
      <c r="T231" s="434" t="str">
        <f t="shared" si="19"/>
        <v>1999</v>
      </c>
      <c r="U231" s="23"/>
      <c r="V231" s="22" t="s">
        <v>47</v>
      </c>
      <c r="W231" s="23" t="s">
        <v>47</v>
      </c>
      <c r="X231" s="48" t="s">
        <v>2498</v>
      </c>
      <c r="Y231" s="23"/>
      <c r="Z231" s="59" t="s">
        <v>2501</v>
      </c>
      <c r="AA231" s="419">
        <v>45241</v>
      </c>
      <c r="AB231" s="440">
        <v>45262</v>
      </c>
      <c r="AC231" s="23">
        <v>4</v>
      </c>
      <c r="AD231" s="436">
        <v>1</v>
      </c>
      <c r="AE231" s="59" t="s">
        <v>6695</v>
      </c>
      <c r="AF231" s="59"/>
      <c r="AG231" s="59"/>
      <c r="AH231" s="23"/>
      <c r="AI231" s="23"/>
      <c r="AJ231" s="59"/>
      <c r="AK231" s="436"/>
      <c r="AL231" s="23"/>
      <c r="AM231" s="23"/>
      <c r="AN231" s="59"/>
      <c r="AO231" s="1001" t="s">
        <v>1805</v>
      </c>
      <c r="AP231" s="59"/>
      <c r="AQ231" s="23"/>
      <c r="AR231" s="23"/>
      <c r="AS231" s="23"/>
      <c r="AT231" s="23"/>
      <c r="AU231" s="446"/>
      <c r="AV231" s="59" t="s">
        <v>4933</v>
      </c>
      <c r="AW231" s="59" t="s">
        <v>5116</v>
      </c>
      <c r="AX231" s="59" t="s">
        <v>5131</v>
      </c>
      <c r="AY231" s="59">
        <v>1</v>
      </c>
      <c r="AZ231" s="59" t="s">
        <v>1805</v>
      </c>
      <c r="BA231" s="445" t="s">
        <v>4924</v>
      </c>
      <c r="BB231" s="48" t="s">
        <v>5062</v>
      </c>
    </row>
    <row r="232" spans="1:54" ht="21" hidden="1" customHeight="1">
      <c r="A232" s="56">
        <v>151</v>
      </c>
      <c r="B232" s="23" t="s">
        <v>33</v>
      </c>
      <c r="C232" s="23" t="s">
        <v>32</v>
      </c>
      <c r="D232" s="48" t="s">
        <v>132</v>
      </c>
      <c r="E232" s="53" t="s">
        <v>2322</v>
      </c>
      <c r="F232" s="23" t="str">
        <f t="shared" si="15"/>
        <v>0211NITOYUALV</v>
      </c>
      <c r="G232" s="48" t="s">
        <v>1208</v>
      </c>
      <c r="H232" s="48" t="s">
        <v>2323</v>
      </c>
      <c r="I232" s="48" t="s">
        <v>2324</v>
      </c>
      <c r="J232" s="48" t="s">
        <v>55</v>
      </c>
      <c r="K232" s="23" t="str">
        <f t="shared" si="16"/>
        <v>NINGUNO  TORO DUGARTE YUNEIDI ALEJANDRA</v>
      </c>
      <c r="L232" s="48" t="s">
        <v>4809</v>
      </c>
      <c r="M232" s="103" t="s">
        <v>56</v>
      </c>
      <c r="N232" s="32" t="s">
        <v>57</v>
      </c>
      <c r="O232" s="48" t="s">
        <v>1096</v>
      </c>
      <c r="P232" s="354">
        <v>29705953</v>
      </c>
      <c r="Q232" s="434">
        <v>37567</v>
      </c>
      <c r="R232" s="434" t="str">
        <f t="shared" si="17"/>
        <v>07</v>
      </c>
      <c r="S232" s="434" t="str">
        <f t="shared" si="18"/>
        <v>11</v>
      </c>
      <c r="T232" s="434" t="str">
        <f t="shared" si="19"/>
        <v>2002</v>
      </c>
      <c r="U232" s="23"/>
      <c r="V232" s="22" t="s">
        <v>47</v>
      </c>
      <c r="W232" s="23" t="s">
        <v>47</v>
      </c>
      <c r="X232" s="48" t="s">
        <v>1806</v>
      </c>
      <c r="Y232" s="23"/>
      <c r="Z232" s="59" t="s">
        <v>2496</v>
      </c>
      <c r="AA232" s="419">
        <v>45241</v>
      </c>
      <c r="AB232" s="440">
        <v>45262</v>
      </c>
      <c r="AC232" s="23">
        <v>4</v>
      </c>
      <c r="AD232" s="436">
        <v>2</v>
      </c>
      <c r="AE232" s="59" t="s">
        <v>6695</v>
      </c>
      <c r="AF232" s="59"/>
      <c r="AG232" s="59"/>
      <c r="AH232" s="23"/>
      <c r="AI232" s="23"/>
      <c r="AJ232" s="59"/>
      <c r="AK232" s="436"/>
      <c r="AL232" s="23"/>
      <c r="AM232" s="23"/>
      <c r="AN232" s="59"/>
      <c r="AO232" s="1001" t="s">
        <v>1805</v>
      </c>
      <c r="AP232" s="48"/>
      <c r="AQ232" s="23"/>
      <c r="AR232" s="23"/>
      <c r="AS232" s="23"/>
      <c r="AT232" s="23"/>
      <c r="AU232" s="446"/>
      <c r="AV232" s="59" t="s">
        <v>4933</v>
      </c>
      <c r="AW232" s="59"/>
      <c r="AX232" s="48" t="s">
        <v>5130</v>
      </c>
      <c r="AY232" s="438">
        <v>2</v>
      </c>
      <c r="AZ232" s="48" t="s">
        <v>1808</v>
      </c>
      <c r="BA232" s="439" t="s">
        <v>4925</v>
      </c>
      <c r="BB232" s="48" t="s">
        <v>5064</v>
      </c>
    </row>
    <row r="233" spans="1:54" ht="21" hidden="1" customHeight="1">
      <c r="A233" s="56">
        <v>154</v>
      </c>
      <c r="B233" s="23" t="s">
        <v>33</v>
      </c>
      <c r="C233" s="23" t="s">
        <v>32</v>
      </c>
      <c r="D233" s="48" t="s">
        <v>91</v>
      </c>
      <c r="E233" s="53" t="s">
        <v>2327</v>
      </c>
      <c r="F233" s="23" t="str">
        <f t="shared" si="15"/>
        <v>0212NUAVASYAV</v>
      </c>
      <c r="G233" s="48" t="s">
        <v>1248</v>
      </c>
      <c r="H233" s="48" t="s">
        <v>2328</v>
      </c>
      <c r="I233" s="48" t="s">
        <v>2329</v>
      </c>
      <c r="J233" s="48" t="s">
        <v>2330</v>
      </c>
      <c r="K233" s="23" t="str">
        <f t="shared" si="16"/>
        <v xml:space="preserve">NUÑEZ  AVARIANO ASUCENA YAKIRA  </v>
      </c>
      <c r="L233" s="48" t="s">
        <v>4809</v>
      </c>
      <c r="M233" s="103" t="s">
        <v>56</v>
      </c>
      <c r="N233" s="48" t="s">
        <v>42</v>
      </c>
      <c r="O233" s="48" t="s">
        <v>42</v>
      </c>
      <c r="P233" s="359" t="s">
        <v>2331</v>
      </c>
      <c r="Q233" s="434">
        <v>37611</v>
      </c>
      <c r="R233" s="434" t="str">
        <f t="shared" si="17"/>
        <v>21</v>
      </c>
      <c r="S233" s="434" t="str">
        <f t="shared" si="18"/>
        <v>12</v>
      </c>
      <c r="T233" s="434" t="str">
        <f t="shared" si="19"/>
        <v>2002</v>
      </c>
      <c r="U233" s="23"/>
      <c r="V233" s="22" t="s">
        <v>47</v>
      </c>
      <c r="W233" s="23" t="s">
        <v>47</v>
      </c>
      <c r="X233" s="48" t="s">
        <v>1806</v>
      </c>
      <c r="Y233" s="23"/>
      <c r="Z233" s="59" t="s">
        <v>2496</v>
      </c>
      <c r="AA233" s="419">
        <v>45241</v>
      </c>
      <c r="AB233" s="440">
        <v>45262</v>
      </c>
      <c r="AC233" s="23">
        <v>4</v>
      </c>
      <c r="AD233" s="436">
        <v>1</v>
      </c>
      <c r="AE233" s="59" t="s">
        <v>6695</v>
      </c>
      <c r="AF233" s="59"/>
      <c r="AG233" s="59"/>
      <c r="AH233" s="23"/>
      <c r="AI233" s="23"/>
      <c r="AJ233" s="59"/>
      <c r="AK233" s="436"/>
      <c r="AL233" s="23"/>
      <c r="AM233" s="23"/>
      <c r="AN233" s="59"/>
      <c r="AO233" s="1001" t="s">
        <v>1805</v>
      </c>
      <c r="AP233" s="48"/>
      <c r="AQ233" s="23"/>
      <c r="AR233" s="23"/>
      <c r="AS233" s="23"/>
      <c r="AT233" s="23"/>
      <c r="AU233" s="446"/>
      <c r="AV233" s="59" t="s">
        <v>2507</v>
      </c>
      <c r="AW233" s="59"/>
      <c r="AX233" s="48" t="s">
        <v>5117</v>
      </c>
      <c r="AY233" s="438">
        <v>1</v>
      </c>
      <c r="AZ233" s="48" t="s">
        <v>1808</v>
      </c>
      <c r="BA233" s="439" t="s">
        <v>4926</v>
      </c>
      <c r="BB233" s="48" t="s">
        <v>5065</v>
      </c>
    </row>
    <row r="234" spans="1:54" ht="21" hidden="1" customHeight="1">
      <c r="A234" s="56">
        <v>156</v>
      </c>
      <c r="B234" s="23" t="s">
        <v>5146</v>
      </c>
      <c r="C234" s="23" t="s">
        <v>126</v>
      </c>
      <c r="D234" s="48" t="s">
        <v>126</v>
      </c>
      <c r="E234" s="53">
        <v>949813293</v>
      </c>
      <c r="F234" s="23" t="str">
        <f t="shared" si="15"/>
        <v>049ORSIKRANV</v>
      </c>
      <c r="G234" s="48" t="s">
        <v>1265</v>
      </c>
      <c r="H234" s="48" t="s">
        <v>996</v>
      </c>
      <c r="I234" s="48" t="s">
        <v>2336</v>
      </c>
      <c r="J234" s="48" t="s">
        <v>177</v>
      </c>
      <c r="K234" s="23" t="str">
        <f t="shared" si="16"/>
        <v>OROPEZA SILVA KRISBEILY ANDREINA</v>
      </c>
      <c r="L234" s="48" t="s">
        <v>4809</v>
      </c>
      <c r="M234" s="103" t="s">
        <v>56</v>
      </c>
      <c r="N234" s="32" t="s">
        <v>57</v>
      </c>
      <c r="O234" s="48" t="s">
        <v>1096</v>
      </c>
      <c r="P234" s="354">
        <v>30527845</v>
      </c>
      <c r="Q234" s="434">
        <v>38250</v>
      </c>
      <c r="R234" s="434" t="str">
        <f t="shared" si="17"/>
        <v>20</v>
      </c>
      <c r="S234" s="434" t="str">
        <f t="shared" si="18"/>
        <v>9</v>
      </c>
      <c r="T234" s="434" t="str">
        <f t="shared" si="19"/>
        <v>2004</v>
      </c>
      <c r="U234" s="23"/>
      <c r="V234" s="22" t="s">
        <v>47</v>
      </c>
      <c r="W234" s="23" t="s">
        <v>47</v>
      </c>
      <c r="X234" s="48" t="s">
        <v>2498</v>
      </c>
      <c r="Y234" s="23"/>
      <c r="Z234" s="59" t="s">
        <v>2500</v>
      </c>
      <c r="AA234" s="992">
        <v>45241</v>
      </c>
      <c r="AB234" s="440">
        <v>45262</v>
      </c>
      <c r="AC234" s="23">
        <v>4</v>
      </c>
      <c r="AD234" s="436">
        <v>4</v>
      </c>
      <c r="AE234" s="59" t="s">
        <v>6694</v>
      </c>
      <c r="AF234" s="59"/>
      <c r="AG234" s="59"/>
      <c r="AH234" s="23"/>
      <c r="AI234" s="23"/>
      <c r="AJ234" s="59"/>
      <c r="AK234" s="436"/>
      <c r="AL234" s="23"/>
      <c r="AM234" s="23"/>
      <c r="AN234" s="59"/>
      <c r="AO234" s="1001" t="s">
        <v>47</v>
      </c>
      <c r="AP234" s="48">
        <v>1</v>
      </c>
      <c r="AQ234" s="23"/>
      <c r="AR234" s="23"/>
      <c r="AS234" s="23"/>
      <c r="AT234" s="23"/>
      <c r="AU234" s="446" t="s">
        <v>6701</v>
      </c>
      <c r="AV234" s="59" t="s">
        <v>6703</v>
      </c>
      <c r="AW234" s="59" t="s">
        <v>5116</v>
      </c>
      <c r="AX234" s="48" t="s">
        <v>53</v>
      </c>
      <c r="AY234" s="438">
        <v>2</v>
      </c>
      <c r="AZ234" s="48" t="s">
        <v>1808</v>
      </c>
      <c r="BA234" s="439" t="s">
        <v>4925</v>
      </c>
      <c r="BB234" s="48" t="s">
        <v>5067</v>
      </c>
    </row>
    <row r="235" spans="1:54" ht="21" hidden="1" customHeight="1">
      <c r="A235" s="56">
        <v>158</v>
      </c>
      <c r="B235" s="23" t="s">
        <v>33</v>
      </c>
      <c r="C235" s="23" t="s">
        <v>32</v>
      </c>
      <c r="D235" s="48" t="s">
        <v>193</v>
      </c>
      <c r="E235" s="53" t="s">
        <v>2340</v>
      </c>
      <c r="F235" s="23" t="str">
        <f t="shared" si="15"/>
        <v>056PAROADJOP</v>
      </c>
      <c r="G235" s="48" t="s">
        <v>1294</v>
      </c>
      <c r="H235" s="48" t="s">
        <v>338</v>
      </c>
      <c r="I235" s="48" t="s">
        <v>2341</v>
      </c>
      <c r="J235" s="48" t="s">
        <v>2342</v>
      </c>
      <c r="K235" s="23" t="str">
        <f t="shared" si="16"/>
        <v>PALACIOS RODRIGUEZ ADRIANO JOSÉ</v>
      </c>
      <c r="L235" s="59" t="s">
        <v>4808</v>
      </c>
      <c r="M235" s="103" t="s">
        <v>1937</v>
      </c>
      <c r="N235" s="48" t="s">
        <v>1938</v>
      </c>
      <c r="O235" s="48" t="s">
        <v>2113</v>
      </c>
      <c r="P235" s="354">
        <v>73758907</v>
      </c>
      <c r="Q235" s="434">
        <v>38506</v>
      </c>
      <c r="R235" s="434" t="str">
        <f t="shared" si="17"/>
        <v>03</v>
      </c>
      <c r="S235" s="434" t="str">
        <f t="shared" si="18"/>
        <v>6</v>
      </c>
      <c r="T235" s="434" t="str">
        <f t="shared" si="19"/>
        <v>2005</v>
      </c>
      <c r="U235" s="23"/>
      <c r="V235" s="22" t="s">
        <v>47</v>
      </c>
      <c r="W235" s="23" t="s">
        <v>47</v>
      </c>
      <c r="X235" s="48" t="s">
        <v>2498</v>
      </c>
      <c r="Y235" s="23"/>
      <c r="Z235" s="59" t="s">
        <v>2501</v>
      </c>
      <c r="AA235" s="419">
        <v>45241</v>
      </c>
      <c r="AB235" s="440">
        <v>45262</v>
      </c>
      <c r="AC235" s="23">
        <v>4</v>
      </c>
      <c r="AD235" s="436">
        <v>2</v>
      </c>
      <c r="AE235" s="59" t="s">
        <v>6695</v>
      </c>
      <c r="AF235" s="59"/>
      <c r="AG235" s="59"/>
      <c r="AH235" s="23"/>
      <c r="AI235" s="23"/>
      <c r="AJ235" s="59"/>
      <c r="AK235" s="436"/>
      <c r="AL235" s="23"/>
      <c r="AM235" s="23"/>
      <c r="AN235" s="59"/>
      <c r="AO235" s="1001" t="s">
        <v>1805</v>
      </c>
      <c r="AP235" s="48"/>
      <c r="AQ235" s="23"/>
      <c r="AR235" s="23"/>
      <c r="AS235" s="23"/>
      <c r="AT235" s="23"/>
      <c r="AU235" s="446"/>
      <c r="AV235" s="59" t="s">
        <v>4937</v>
      </c>
      <c r="AW235" s="59"/>
      <c r="AX235" s="48" t="s">
        <v>5140</v>
      </c>
      <c r="AY235" s="438">
        <v>1</v>
      </c>
      <c r="AZ235" s="48" t="s">
        <v>1805</v>
      </c>
      <c r="BA235" s="439" t="s">
        <v>4923</v>
      </c>
      <c r="BB235" s="48" t="s">
        <v>5069</v>
      </c>
    </row>
    <row r="236" spans="1:54" ht="21" hidden="1" customHeight="1">
      <c r="A236" s="56">
        <v>160</v>
      </c>
      <c r="B236" s="23" t="s">
        <v>33</v>
      </c>
      <c r="C236" s="23" t="s">
        <v>32</v>
      </c>
      <c r="D236" s="48" t="s">
        <v>99</v>
      </c>
      <c r="E236" s="53">
        <v>945950747</v>
      </c>
      <c r="F236" s="23" t="str">
        <f t="shared" si="15"/>
        <v>004PABRADCAV</v>
      </c>
      <c r="G236" s="48" t="s">
        <v>1301</v>
      </c>
      <c r="H236" s="48" t="s">
        <v>1762</v>
      </c>
      <c r="I236" s="48" t="s">
        <v>701</v>
      </c>
      <c r="J236" s="48" t="s">
        <v>383</v>
      </c>
      <c r="K236" s="23" t="str">
        <f t="shared" si="16"/>
        <v>PAREDES BRAVO ADRIANA CAROLINA</v>
      </c>
      <c r="L236" s="48" t="s">
        <v>4809</v>
      </c>
      <c r="M236" s="103" t="s">
        <v>56</v>
      </c>
      <c r="N236" s="48" t="s">
        <v>42</v>
      </c>
      <c r="O236" s="48" t="s">
        <v>42</v>
      </c>
      <c r="P236" s="359" t="s">
        <v>2343</v>
      </c>
      <c r="Q236" s="434">
        <v>36641</v>
      </c>
      <c r="R236" s="434" t="str">
        <f t="shared" si="17"/>
        <v>25</v>
      </c>
      <c r="S236" s="434" t="str">
        <f t="shared" si="18"/>
        <v>4</v>
      </c>
      <c r="T236" s="434" t="str">
        <f t="shared" si="19"/>
        <v>2000</v>
      </c>
      <c r="U236" s="23"/>
      <c r="V236" s="22" t="s">
        <v>47</v>
      </c>
      <c r="W236" s="23" t="s">
        <v>47</v>
      </c>
      <c r="X236" s="48" t="s">
        <v>2498</v>
      </c>
      <c r="Y236" s="23"/>
      <c r="Z236" s="59" t="s">
        <v>2501</v>
      </c>
      <c r="AA236" s="419">
        <v>45241</v>
      </c>
      <c r="AB236" s="440">
        <v>45262</v>
      </c>
      <c r="AC236" s="23">
        <v>4</v>
      </c>
      <c r="AD236" s="436">
        <v>2</v>
      </c>
      <c r="AE236" s="59" t="s">
        <v>6695</v>
      </c>
      <c r="AF236" s="59"/>
      <c r="AG236" s="59"/>
      <c r="AH236" s="23"/>
      <c r="AI236" s="23"/>
      <c r="AJ236" s="59"/>
      <c r="AK236" s="436"/>
      <c r="AL236" s="23"/>
      <c r="AM236" s="23"/>
      <c r="AN236" s="59"/>
      <c r="AO236" s="1001" t="s">
        <v>47</v>
      </c>
      <c r="AP236" s="48">
        <v>1</v>
      </c>
      <c r="AQ236" s="23"/>
      <c r="AR236" s="23"/>
      <c r="AS236" s="23"/>
      <c r="AT236" s="23"/>
      <c r="AU236" s="446" t="s">
        <v>6701</v>
      </c>
      <c r="AV236" s="59" t="s">
        <v>4937</v>
      </c>
      <c r="AW236" s="59" t="s">
        <v>5116</v>
      </c>
      <c r="AX236" s="48" t="s">
        <v>5117</v>
      </c>
      <c r="AY236" s="438">
        <v>1</v>
      </c>
      <c r="AZ236" s="48" t="s">
        <v>1808</v>
      </c>
      <c r="BA236" s="439" t="s">
        <v>4925</v>
      </c>
      <c r="BB236" s="48" t="s">
        <v>5070</v>
      </c>
    </row>
    <row r="237" spans="1:54" ht="21" hidden="1" customHeight="1">
      <c r="A237" s="56">
        <v>162</v>
      </c>
      <c r="B237" s="23" t="s">
        <v>33</v>
      </c>
      <c r="C237" s="23" t="s">
        <v>32</v>
      </c>
      <c r="D237" s="48" t="s">
        <v>193</v>
      </c>
      <c r="E237" s="53">
        <v>942304446</v>
      </c>
      <c r="F237" s="23" t="str">
        <f t="shared" si="15"/>
        <v>051PAVIJORIP</v>
      </c>
      <c r="G237" s="48" t="s">
        <v>1317</v>
      </c>
      <c r="H237" s="48" t="s">
        <v>2346</v>
      </c>
      <c r="I237" s="48" t="s">
        <v>2347</v>
      </c>
      <c r="J237" s="48" t="s">
        <v>1904</v>
      </c>
      <c r="K237" s="23" t="str">
        <f t="shared" si="16"/>
        <v>PAZ VILCHEZ JOSHUA RICARDO</v>
      </c>
      <c r="L237" s="59" t="s">
        <v>4808</v>
      </c>
      <c r="M237" s="103" t="s">
        <v>1937</v>
      </c>
      <c r="N237" s="48" t="s">
        <v>1938</v>
      </c>
      <c r="O237" s="48" t="s">
        <v>2113</v>
      </c>
      <c r="P237" s="354">
        <v>73228767</v>
      </c>
      <c r="Q237" s="434">
        <v>38360</v>
      </c>
      <c r="R237" s="434" t="str">
        <f t="shared" si="17"/>
        <v>08</v>
      </c>
      <c r="S237" s="434" t="str">
        <f t="shared" si="18"/>
        <v>1</v>
      </c>
      <c r="T237" s="434" t="str">
        <f t="shared" si="19"/>
        <v>2005</v>
      </c>
      <c r="U237" s="23"/>
      <c r="V237" s="22" t="s">
        <v>47</v>
      </c>
      <c r="W237" s="23" t="s">
        <v>47</v>
      </c>
      <c r="X237" s="48" t="s">
        <v>2498</v>
      </c>
      <c r="Y237" s="23"/>
      <c r="Z237" s="59" t="s">
        <v>2501</v>
      </c>
      <c r="AA237" s="419">
        <v>45241</v>
      </c>
      <c r="AB237" s="440">
        <v>45262</v>
      </c>
      <c r="AC237" s="23">
        <v>4</v>
      </c>
      <c r="AD237" s="436">
        <v>2</v>
      </c>
      <c r="AE237" s="59" t="s">
        <v>6695</v>
      </c>
      <c r="AF237" s="59"/>
      <c r="AG237" s="59"/>
      <c r="AH237" s="23"/>
      <c r="AI237" s="23"/>
      <c r="AJ237" s="59"/>
      <c r="AK237" s="436"/>
      <c r="AL237" s="23"/>
      <c r="AM237" s="23"/>
      <c r="AN237" s="59"/>
      <c r="AO237" s="1001" t="s">
        <v>1805</v>
      </c>
      <c r="AP237" s="48"/>
      <c r="AQ237" s="23"/>
      <c r="AR237" s="23"/>
      <c r="AS237" s="23"/>
      <c r="AT237" s="23"/>
      <c r="AU237" s="446"/>
      <c r="AV237" s="59" t="s">
        <v>2507</v>
      </c>
      <c r="AW237" s="59"/>
      <c r="AX237" s="48" t="s">
        <v>53</v>
      </c>
      <c r="AY237" s="438">
        <v>0</v>
      </c>
      <c r="AZ237" s="48" t="s">
        <v>1805</v>
      </c>
      <c r="BA237" s="439" t="s">
        <v>4928</v>
      </c>
      <c r="BB237" s="48" t="s">
        <v>5072</v>
      </c>
    </row>
    <row r="238" spans="1:54" ht="21" hidden="1" customHeight="1">
      <c r="A238" s="56">
        <v>170</v>
      </c>
      <c r="B238" s="23" t="s">
        <v>33</v>
      </c>
      <c r="C238" s="23" t="s">
        <v>32</v>
      </c>
      <c r="D238" s="48" t="s">
        <v>68</v>
      </c>
      <c r="E238" s="53">
        <v>925959437</v>
      </c>
      <c r="F238" s="23" t="str">
        <f t="shared" si="15"/>
        <v>999PENALEMAV</v>
      </c>
      <c r="G238" s="48" t="s">
        <v>208</v>
      </c>
      <c r="H238" s="48" t="s">
        <v>1224</v>
      </c>
      <c r="I238" s="48" t="s">
        <v>2360</v>
      </c>
      <c r="J238" s="48" t="s">
        <v>2361</v>
      </c>
      <c r="K238" s="23" t="str">
        <f t="shared" si="16"/>
        <v>PERDOMO NATERA LEOGNIMAR MARISNEY</v>
      </c>
      <c r="L238" s="48" t="s">
        <v>4809</v>
      </c>
      <c r="M238" s="103" t="s">
        <v>56</v>
      </c>
      <c r="N238" s="48" t="s">
        <v>42</v>
      </c>
      <c r="O238" s="48" t="s">
        <v>42</v>
      </c>
      <c r="P238" s="359" t="s">
        <v>2362</v>
      </c>
      <c r="Q238" s="434">
        <v>36431</v>
      </c>
      <c r="R238" s="434" t="str">
        <f t="shared" si="17"/>
        <v>28</v>
      </c>
      <c r="S238" s="434" t="str">
        <f t="shared" si="18"/>
        <v>9</v>
      </c>
      <c r="T238" s="434" t="str">
        <f t="shared" si="19"/>
        <v>1999</v>
      </c>
      <c r="U238" s="23"/>
      <c r="V238" s="22" t="s">
        <v>47</v>
      </c>
      <c r="W238" s="23" t="s">
        <v>47</v>
      </c>
      <c r="X238" s="48" t="s">
        <v>2498</v>
      </c>
      <c r="Y238" s="23"/>
      <c r="Z238" s="59" t="s">
        <v>2499</v>
      </c>
      <c r="AA238" s="419">
        <v>45241</v>
      </c>
      <c r="AB238" s="440">
        <v>45262</v>
      </c>
      <c r="AC238" s="23">
        <v>4</v>
      </c>
      <c r="AD238" s="436">
        <v>4</v>
      </c>
      <c r="AE238" s="59" t="s">
        <v>6694</v>
      </c>
      <c r="AF238" s="59"/>
      <c r="AG238" s="59"/>
      <c r="AH238" s="23"/>
      <c r="AI238" s="23"/>
      <c r="AJ238" s="59"/>
      <c r="AK238" s="436"/>
      <c r="AL238" s="23"/>
      <c r="AM238" s="23"/>
      <c r="AN238" s="59"/>
      <c r="AO238" s="1001" t="s">
        <v>47</v>
      </c>
      <c r="AP238" s="48">
        <v>1</v>
      </c>
      <c r="AQ238" s="23"/>
      <c r="AR238" s="23"/>
      <c r="AS238" s="23"/>
      <c r="AT238" s="23"/>
      <c r="AU238" s="446" t="s">
        <v>6701</v>
      </c>
      <c r="AV238" s="59" t="s">
        <v>6703</v>
      </c>
      <c r="AW238" s="59" t="s">
        <v>5118</v>
      </c>
      <c r="AX238" s="48" t="s">
        <v>53</v>
      </c>
      <c r="AY238" s="438">
        <v>1</v>
      </c>
      <c r="AZ238" s="48" t="s">
        <v>1808</v>
      </c>
      <c r="BA238" s="439" t="s">
        <v>2056</v>
      </c>
      <c r="BB238" s="48" t="s">
        <v>5077</v>
      </c>
    </row>
    <row r="239" spans="1:54" ht="21" hidden="1" customHeight="1">
      <c r="A239" s="56">
        <v>177</v>
      </c>
      <c r="B239" s="23" t="s">
        <v>33</v>
      </c>
      <c r="C239" s="23" t="s">
        <v>32</v>
      </c>
      <c r="D239" s="48" t="s">
        <v>68</v>
      </c>
      <c r="E239" s="53">
        <v>930308424</v>
      </c>
      <c r="F239" s="23" t="str">
        <f t="shared" si="15"/>
        <v>049PEMOARANV</v>
      </c>
      <c r="G239" s="48" t="s">
        <v>83</v>
      </c>
      <c r="H239" s="48" t="s">
        <v>79</v>
      </c>
      <c r="I239" s="48" t="s">
        <v>1771</v>
      </c>
      <c r="J239" s="48" t="s">
        <v>1772</v>
      </c>
      <c r="K239" s="23" t="str">
        <f t="shared" si="16"/>
        <v>PEREZ MORA ARLIANNYS ANALIEXIS</v>
      </c>
      <c r="L239" s="48" t="s">
        <v>4809</v>
      </c>
      <c r="M239" s="103" t="s">
        <v>56</v>
      </c>
      <c r="N239" s="32" t="s">
        <v>57</v>
      </c>
      <c r="O239" s="48" t="s">
        <v>1096</v>
      </c>
      <c r="P239" s="354">
        <v>30644656</v>
      </c>
      <c r="Q239" s="434">
        <v>38254</v>
      </c>
      <c r="R239" s="434" t="str">
        <f t="shared" si="17"/>
        <v>24</v>
      </c>
      <c r="S239" s="434" t="str">
        <f t="shared" si="18"/>
        <v>9</v>
      </c>
      <c r="T239" s="434" t="str">
        <f t="shared" si="19"/>
        <v>2004</v>
      </c>
      <c r="U239" s="23"/>
      <c r="V239" s="22" t="s">
        <v>47</v>
      </c>
      <c r="W239" s="23" t="s">
        <v>47</v>
      </c>
      <c r="X239" s="48" t="s">
        <v>2498</v>
      </c>
      <c r="Y239" s="23"/>
      <c r="Z239" s="59" t="s">
        <v>2494</v>
      </c>
      <c r="AA239" s="992">
        <v>45241</v>
      </c>
      <c r="AB239" s="440">
        <v>45264</v>
      </c>
      <c r="AC239" s="23">
        <v>4</v>
      </c>
      <c r="AD239" s="436">
        <v>3</v>
      </c>
      <c r="AE239" s="59" t="s">
        <v>6695</v>
      </c>
      <c r="AF239" s="59"/>
      <c r="AG239" s="59"/>
      <c r="AH239" s="23"/>
      <c r="AI239" s="23"/>
      <c r="AJ239" s="59"/>
      <c r="AK239" s="436"/>
      <c r="AL239" s="23"/>
      <c r="AM239" s="23"/>
      <c r="AN239" s="59"/>
      <c r="AO239" s="1001" t="s">
        <v>1805</v>
      </c>
      <c r="AP239" s="48"/>
      <c r="AQ239" s="23"/>
      <c r="AR239" s="23"/>
      <c r="AS239" s="23"/>
      <c r="AT239" s="23"/>
      <c r="AU239" s="446"/>
      <c r="AV239" s="59" t="s">
        <v>6704</v>
      </c>
      <c r="AW239" s="59" t="s">
        <v>5116</v>
      </c>
      <c r="AX239" s="48" t="s">
        <v>53</v>
      </c>
      <c r="AY239" s="438">
        <v>1</v>
      </c>
      <c r="AZ239" s="48" t="s">
        <v>1805</v>
      </c>
      <c r="BA239" s="439" t="s">
        <v>2056</v>
      </c>
      <c r="BB239" s="48" t="s">
        <v>5079</v>
      </c>
    </row>
    <row r="240" spans="1:54" ht="21" hidden="1" customHeight="1">
      <c r="A240" s="56">
        <v>180</v>
      </c>
      <c r="B240" s="23" t="s">
        <v>33</v>
      </c>
      <c r="C240" s="23" t="s">
        <v>32</v>
      </c>
      <c r="D240" s="48" t="s">
        <v>132</v>
      </c>
      <c r="E240" s="53" t="s">
        <v>2371</v>
      </c>
      <c r="F240" s="23" t="str">
        <f t="shared" si="15"/>
        <v>9911POLEBEJAV</v>
      </c>
      <c r="G240" s="48" t="s">
        <v>2372</v>
      </c>
      <c r="H240" s="48" t="s">
        <v>951</v>
      </c>
      <c r="I240" s="48" t="s">
        <v>184</v>
      </c>
      <c r="J240" s="48" t="s">
        <v>2373</v>
      </c>
      <c r="K240" s="23" t="str">
        <f t="shared" si="16"/>
        <v>POYER LEON BETANIA JAIKELIS</v>
      </c>
      <c r="L240" s="48" t="s">
        <v>4809</v>
      </c>
      <c r="M240" s="103" t="s">
        <v>56</v>
      </c>
      <c r="N240" s="32" t="s">
        <v>57</v>
      </c>
      <c r="O240" s="48" t="s">
        <v>1096</v>
      </c>
      <c r="P240" s="354">
        <v>27857098</v>
      </c>
      <c r="Q240" s="434">
        <v>36466</v>
      </c>
      <c r="R240" s="434" t="str">
        <f t="shared" si="17"/>
        <v>02</v>
      </c>
      <c r="S240" s="434" t="str">
        <f t="shared" si="18"/>
        <v>11</v>
      </c>
      <c r="T240" s="434" t="str">
        <f t="shared" si="19"/>
        <v>1999</v>
      </c>
      <c r="U240" s="23"/>
      <c r="V240" s="22" t="s">
        <v>47</v>
      </c>
      <c r="W240" s="23" t="s">
        <v>47</v>
      </c>
      <c r="X240" s="48" t="s">
        <v>2498</v>
      </c>
      <c r="Y240" s="23"/>
      <c r="Z240" s="59" t="s">
        <v>2501</v>
      </c>
      <c r="AA240" s="419">
        <v>45241</v>
      </c>
      <c r="AB240" s="440">
        <v>45262</v>
      </c>
      <c r="AC240" s="23">
        <v>4</v>
      </c>
      <c r="AD240" s="436">
        <v>3</v>
      </c>
      <c r="AE240" s="59" t="s">
        <v>6695</v>
      </c>
      <c r="AF240" s="59"/>
      <c r="AG240" s="59"/>
      <c r="AH240" s="23"/>
      <c r="AI240" s="23"/>
      <c r="AJ240" s="59"/>
      <c r="AK240" s="436"/>
      <c r="AL240" s="23"/>
      <c r="AM240" s="23"/>
      <c r="AN240" s="59"/>
      <c r="AO240" s="1001" t="s">
        <v>47</v>
      </c>
      <c r="AP240" s="48">
        <v>1</v>
      </c>
      <c r="AQ240" s="23"/>
      <c r="AR240" s="23"/>
      <c r="AS240" s="23"/>
      <c r="AT240" s="23"/>
      <c r="AU240" s="446" t="s">
        <v>6701</v>
      </c>
      <c r="AV240" s="59" t="s">
        <v>6703</v>
      </c>
      <c r="AW240" s="59" t="s">
        <v>5118</v>
      </c>
      <c r="AX240" s="48" t="s">
        <v>5117</v>
      </c>
      <c r="AY240" s="438">
        <v>3</v>
      </c>
      <c r="AZ240" s="48" t="s">
        <v>1808</v>
      </c>
      <c r="BA240" s="439" t="s">
        <v>4926</v>
      </c>
      <c r="BB240" s="48" t="s">
        <v>5083</v>
      </c>
    </row>
    <row r="241" spans="1:54" ht="21" hidden="1" customHeight="1">
      <c r="A241" s="56">
        <v>183</v>
      </c>
      <c r="B241" s="23" t="s">
        <v>33</v>
      </c>
      <c r="C241" s="23" t="s">
        <v>32</v>
      </c>
      <c r="D241" s="48" t="s">
        <v>99</v>
      </c>
      <c r="E241" s="53" t="s">
        <v>2378</v>
      </c>
      <c r="F241" s="23" t="str">
        <f t="shared" si="15"/>
        <v>992RALUBRALP</v>
      </c>
      <c r="G241" s="48" t="s">
        <v>158</v>
      </c>
      <c r="H241" s="48" t="s">
        <v>995</v>
      </c>
      <c r="I241" s="48" t="s">
        <v>2379</v>
      </c>
      <c r="J241" s="48" t="s">
        <v>532</v>
      </c>
      <c r="K241" s="23" t="str">
        <f t="shared" si="16"/>
        <v>RAMIREZ LUNA BRIGITTE ALEXANDRA</v>
      </c>
      <c r="L241" s="48" t="s">
        <v>4809</v>
      </c>
      <c r="M241" s="103" t="s">
        <v>1937</v>
      </c>
      <c r="N241" s="48" t="s">
        <v>1938</v>
      </c>
      <c r="O241" s="48" t="s">
        <v>2113</v>
      </c>
      <c r="P241" s="354">
        <v>75243481</v>
      </c>
      <c r="Q241" s="434">
        <v>36215</v>
      </c>
      <c r="R241" s="434" t="str">
        <f t="shared" si="17"/>
        <v>24</v>
      </c>
      <c r="S241" s="434" t="str">
        <f t="shared" si="18"/>
        <v>2</v>
      </c>
      <c r="T241" s="434" t="str">
        <f t="shared" si="19"/>
        <v>1999</v>
      </c>
      <c r="U241" s="23"/>
      <c r="V241" s="22" t="s">
        <v>47</v>
      </c>
      <c r="W241" s="23" t="s">
        <v>47</v>
      </c>
      <c r="X241" s="48" t="s">
        <v>2504</v>
      </c>
      <c r="Y241" s="23"/>
      <c r="Z241" s="59" t="s">
        <v>2501</v>
      </c>
      <c r="AA241" s="419">
        <v>45241</v>
      </c>
      <c r="AB241" s="440">
        <v>45262</v>
      </c>
      <c r="AC241" s="23">
        <v>4</v>
      </c>
      <c r="AD241" s="436">
        <v>3</v>
      </c>
      <c r="AE241" s="59" t="s">
        <v>6695</v>
      </c>
      <c r="AF241" s="59"/>
      <c r="AG241" s="59"/>
      <c r="AH241" s="23"/>
      <c r="AI241" s="23"/>
      <c r="AJ241" s="59"/>
      <c r="AK241" s="436"/>
      <c r="AL241" s="23"/>
      <c r="AM241" s="23"/>
      <c r="AN241" s="59"/>
      <c r="AO241" s="1001" t="s">
        <v>1805</v>
      </c>
      <c r="AP241" s="48"/>
      <c r="AQ241" s="23"/>
      <c r="AR241" s="23"/>
      <c r="AS241" s="23"/>
      <c r="AT241" s="23"/>
      <c r="AU241" s="446"/>
      <c r="AV241" s="59" t="s">
        <v>2507</v>
      </c>
      <c r="AW241" s="59" t="s">
        <v>5116</v>
      </c>
      <c r="AX241" s="48" t="s">
        <v>5124</v>
      </c>
      <c r="AY241" s="438">
        <v>2</v>
      </c>
      <c r="AZ241" s="48" t="s">
        <v>1805</v>
      </c>
      <c r="BA241" s="439" t="s">
        <v>4926</v>
      </c>
      <c r="BB241" s="59" t="s">
        <v>5086</v>
      </c>
    </row>
    <row r="242" spans="1:54" ht="21" hidden="1" customHeight="1">
      <c r="A242" s="56">
        <v>184</v>
      </c>
      <c r="B242" s="23" t="s">
        <v>33</v>
      </c>
      <c r="C242" s="23" t="s">
        <v>32</v>
      </c>
      <c r="D242" s="48" t="s">
        <v>132</v>
      </c>
      <c r="E242" s="53">
        <v>977776574</v>
      </c>
      <c r="F242" s="23" t="str">
        <f t="shared" si="15"/>
        <v>047RATOJUJOV</v>
      </c>
      <c r="G242" s="48" t="s">
        <v>2380</v>
      </c>
      <c r="H242" s="48" t="s">
        <v>1626</v>
      </c>
      <c r="I242" s="48" t="s">
        <v>2381</v>
      </c>
      <c r="J242" s="48" t="s">
        <v>309</v>
      </c>
      <c r="K242" s="23" t="str">
        <f t="shared" si="16"/>
        <v>RAMIREZ	 TORRES  JUNIOR JOSE</v>
      </c>
      <c r="L242" s="59" t="s">
        <v>4808</v>
      </c>
      <c r="M242" s="103" t="s">
        <v>56</v>
      </c>
      <c r="N242" s="48" t="s">
        <v>42</v>
      </c>
      <c r="O242" s="48" t="s">
        <v>42</v>
      </c>
      <c r="P242" s="359" t="s">
        <v>2382</v>
      </c>
      <c r="Q242" s="434">
        <v>38181</v>
      </c>
      <c r="R242" s="434" t="str">
        <f t="shared" si="17"/>
        <v>13</v>
      </c>
      <c r="S242" s="434" t="str">
        <f t="shared" si="18"/>
        <v>7</v>
      </c>
      <c r="T242" s="434" t="str">
        <f t="shared" si="19"/>
        <v>2004</v>
      </c>
      <c r="U242" s="23"/>
      <c r="V242" s="22" t="s">
        <v>47</v>
      </c>
      <c r="W242" s="23" t="s">
        <v>47</v>
      </c>
      <c r="X242" s="48" t="s">
        <v>1806</v>
      </c>
      <c r="Y242" s="23"/>
      <c r="Z242" s="59" t="s">
        <v>2496</v>
      </c>
      <c r="AA242" s="419">
        <v>45241</v>
      </c>
      <c r="AB242" s="440">
        <v>45262</v>
      </c>
      <c r="AC242" s="23">
        <v>4</v>
      </c>
      <c r="AD242" s="436">
        <v>4</v>
      </c>
      <c r="AE242" s="59" t="s">
        <v>6694</v>
      </c>
      <c r="AF242" s="59"/>
      <c r="AG242" s="59"/>
      <c r="AH242" s="23"/>
      <c r="AI242" s="23"/>
      <c r="AJ242" s="59"/>
      <c r="AK242" s="436"/>
      <c r="AL242" s="23"/>
      <c r="AM242" s="23"/>
      <c r="AN242" s="59"/>
      <c r="AO242" s="1001" t="s">
        <v>1805</v>
      </c>
      <c r="AP242" s="48"/>
      <c r="AQ242" s="23"/>
      <c r="AR242" s="23"/>
      <c r="AS242" s="23"/>
      <c r="AT242" s="23"/>
      <c r="AU242" s="446"/>
      <c r="AV242" s="998" t="s">
        <v>6705</v>
      </c>
      <c r="AW242" s="59"/>
      <c r="AX242" s="48" t="s">
        <v>5130</v>
      </c>
      <c r="AY242" s="438">
        <v>3</v>
      </c>
      <c r="AZ242" s="48" t="s">
        <v>1805</v>
      </c>
      <c r="BA242" s="439" t="s">
        <v>4928</v>
      </c>
      <c r="BB242" s="48"/>
    </row>
    <row r="243" spans="1:54" ht="21" hidden="1" customHeight="1">
      <c r="A243" s="56">
        <v>191</v>
      </c>
      <c r="B243" s="23" t="s">
        <v>5146</v>
      </c>
      <c r="C243" s="23" t="s">
        <v>126</v>
      </c>
      <c r="D243" s="48" t="s">
        <v>126</v>
      </c>
      <c r="E243" s="53">
        <v>918345293</v>
      </c>
      <c r="F243" s="23" t="str">
        <f t="shared" si="15"/>
        <v>0111RICAANJEV</v>
      </c>
      <c r="G243" s="48" t="s">
        <v>1638</v>
      </c>
      <c r="H243" s="48" t="s">
        <v>2390</v>
      </c>
      <c r="I243" s="48" t="s">
        <v>2391</v>
      </c>
      <c r="J243" s="48" t="s">
        <v>458</v>
      </c>
      <c r="K243" s="23" t="str">
        <f t="shared" si="16"/>
        <v>RIVERO CABALLERO ANDERSON JESUS</v>
      </c>
      <c r="L243" s="59" t="s">
        <v>4808</v>
      </c>
      <c r="M243" s="103" t="s">
        <v>56</v>
      </c>
      <c r="N243" s="48" t="s">
        <v>42</v>
      </c>
      <c r="O243" s="48" t="s">
        <v>42</v>
      </c>
      <c r="P243" s="354">
        <v>536490</v>
      </c>
      <c r="Q243" s="434">
        <v>37203</v>
      </c>
      <c r="R243" s="434" t="str">
        <f t="shared" si="17"/>
        <v>08</v>
      </c>
      <c r="S243" s="434" t="str">
        <f t="shared" si="18"/>
        <v>11</v>
      </c>
      <c r="T243" s="434" t="str">
        <f t="shared" si="19"/>
        <v>2001</v>
      </c>
      <c r="U243" s="23"/>
      <c r="V243" s="22" t="s">
        <v>47</v>
      </c>
      <c r="W243" s="23" t="s">
        <v>47</v>
      </c>
      <c r="X243" s="48" t="s">
        <v>2506</v>
      </c>
      <c r="Y243" s="23"/>
      <c r="Z243" s="59" t="s">
        <v>2500</v>
      </c>
      <c r="AA243" s="992">
        <v>45241</v>
      </c>
      <c r="AB243" s="440">
        <v>45262</v>
      </c>
      <c r="AC243" s="23">
        <v>4</v>
      </c>
      <c r="AD243" s="436">
        <v>2</v>
      </c>
      <c r="AE243" s="59" t="s">
        <v>6695</v>
      </c>
      <c r="AF243" s="59"/>
      <c r="AG243" s="59"/>
      <c r="AH243" s="23"/>
      <c r="AI243" s="23"/>
      <c r="AJ243" s="59"/>
      <c r="AK243" s="436"/>
      <c r="AL243" s="23"/>
      <c r="AM243" s="23"/>
      <c r="AN243" s="59"/>
      <c r="AO243" s="1001" t="s">
        <v>1805</v>
      </c>
      <c r="AP243" s="48"/>
      <c r="AQ243" s="23"/>
      <c r="AR243" s="23"/>
      <c r="AS243" s="23"/>
      <c r="AT243" s="23"/>
      <c r="AU243" s="446"/>
      <c r="AV243" s="59" t="s">
        <v>4933</v>
      </c>
      <c r="AW243" s="59" t="s">
        <v>5116</v>
      </c>
      <c r="AX243" s="48" t="s">
        <v>53</v>
      </c>
      <c r="AY243" s="438">
        <v>1</v>
      </c>
      <c r="AZ243" s="48" t="s">
        <v>1805</v>
      </c>
      <c r="BA243" s="439" t="s">
        <v>4924</v>
      </c>
      <c r="BB243" s="48" t="s">
        <v>5089</v>
      </c>
    </row>
    <row r="244" spans="1:54" ht="21" hidden="1" customHeight="1">
      <c r="A244" s="56">
        <v>192</v>
      </c>
      <c r="B244" s="23" t="s">
        <v>33</v>
      </c>
      <c r="C244" s="23" t="s">
        <v>32</v>
      </c>
      <c r="D244" s="48" t="s">
        <v>193</v>
      </c>
      <c r="E244" s="53">
        <v>910585975</v>
      </c>
      <c r="F244" s="23" t="str">
        <f t="shared" si="15"/>
        <v>019ROJUANPAV</v>
      </c>
      <c r="G244" s="48" t="s">
        <v>338</v>
      </c>
      <c r="H244" s="48" t="s">
        <v>2392</v>
      </c>
      <c r="I244" s="48" t="s">
        <v>2393</v>
      </c>
      <c r="J244" s="48" t="s">
        <v>622</v>
      </c>
      <c r="K244" s="23" t="str">
        <f t="shared" si="16"/>
        <v>RODRIGUEZ JUAREZ ANNIMAR PAOLA</v>
      </c>
      <c r="L244" s="48" t="s">
        <v>4809</v>
      </c>
      <c r="M244" s="103" t="s">
        <v>56</v>
      </c>
      <c r="N244" s="48" t="s">
        <v>42</v>
      </c>
      <c r="O244" s="48" t="s">
        <v>42</v>
      </c>
      <c r="P244" s="359" t="s">
        <v>2394</v>
      </c>
      <c r="Q244" s="434">
        <v>37143</v>
      </c>
      <c r="R244" s="434" t="str">
        <f t="shared" si="17"/>
        <v>09</v>
      </c>
      <c r="S244" s="434" t="str">
        <f t="shared" si="18"/>
        <v>9</v>
      </c>
      <c r="T244" s="434" t="str">
        <f t="shared" si="19"/>
        <v>2001</v>
      </c>
      <c r="U244" s="23"/>
      <c r="V244" s="22" t="s">
        <v>47</v>
      </c>
      <c r="W244" s="23" t="s">
        <v>47</v>
      </c>
      <c r="X244" s="48" t="s">
        <v>1803</v>
      </c>
      <c r="Y244" s="23"/>
      <c r="Z244" s="59" t="s">
        <v>2496</v>
      </c>
      <c r="AA244" s="419">
        <v>45241</v>
      </c>
      <c r="AB244" s="440">
        <v>45262</v>
      </c>
      <c r="AC244" s="23">
        <v>4</v>
      </c>
      <c r="AD244" s="436">
        <v>3</v>
      </c>
      <c r="AE244" s="59" t="s">
        <v>6695</v>
      </c>
      <c r="AF244" s="59"/>
      <c r="AG244" s="59"/>
      <c r="AH244" s="23"/>
      <c r="AI244" s="23"/>
      <c r="AJ244" s="59"/>
      <c r="AK244" s="436"/>
      <c r="AL244" s="23"/>
      <c r="AM244" s="23"/>
      <c r="AN244" s="59"/>
      <c r="AO244" s="1001" t="s">
        <v>1805</v>
      </c>
      <c r="AP244" s="48"/>
      <c r="AQ244" s="23"/>
      <c r="AR244" s="23"/>
      <c r="AS244" s="23"/>
      <c r="AT244" s="23"/>
      <c r="AU244" s="446"/>
      <c r="AV244" s="59" t="s">
        <v>4933</v>
      </c>
      <c r="AW244" s="59"/>
      <c r="AX244" s="48" t="s">
        <v>53</v>
      </c>
      <c r="AY244" s="438">
        <v>0</v>
      </c>
      <c r="AZ244" s="48" t="s">
        <v>1805</v>
      </c>
      <c r="BA244" s="439" t="s">
        <v>4925</v>
      </c>
      <c r="BB244" s="48" t="s">
        <v>5092</v>
      </c>
    </row>
    <row r="245" spans="1:54" ht="21" hidden="1" customHeight="1">
      <c r="A245" s="56">
        <v>193</v>
      </c>
      <c r="B245" s="23" t="s">
        <v>33</v>
      </c>
      <c r="C245" s="23" t="s">
        <v>32</v>
      </c>
      <c r="D245" s="48" t="s">
        <v>279</v>
      </c>
      <c r="E245" s="53">
        <v>917012084</v>
      </c>
      <c r="F245" s="23" t="str">
        <f t="shared" si="15"/>
        <v>0010ROREYETAO</v>
      </c>
      <c r="G245" s="48" t="s">
        <v>338</v>
      </c>
      <c r="H245" s="48" t="s">
        <v>2395</v>
      </c>
      <c r="I245" s="48" t="s">
        <v>984</v>
      </c>
      <c r="J245" s="48" t="s">
        <v>668</v>
      </c>
      <c r="K245" s="23" t="str">
        <f t="shared" si="16"/>
        <v>RODRIGUEZ RENTERIA YENSI TATIANA</v>
      </c>
      <c r="L245" s="48" t="s">
        <v>4809</v>
      </c>
      <c r="M245" s="103" t="s">
        <v>2196</v>
      </c>
      <c r="N245" s="48" t="s">
        <v>42</v>
      </c>
      <c r="O245" s="48" t="s">
        <v>42</v>
      </c>
      <c r="P245" s="359" t="s">
        <v>2396</v>
      </c>
      <c r="Q245" s="434">
        <v>36801</v>
      </c>
      <c r="R245" s="434" t="str">
        <f t="shared" si="17"/>
        <v>02</v>
      </c>
      <c r="S245" s="434" t="str">
        <f t="shared" si="18"/>
        <v>10</v>
      </c>
      <c r="T245" s="434" t="str">
        <f t="shared" si="19"/>
        <v>2000</v>
      </c>
      <c r="U245" s="23"/>
      <c r="V245" s="22" t="s">
        <v>47</v>
      </c>
      <c r="W245" s="23" t="s">
        <v>47</v>
      </c>
      <c r="X245" s="48" t="s">
        <v>2498</v>
      </c>
      <c r="Y245" s="23"/>
      <c r="Z245" s="59" t="s">
        <v>2501</v>
      </c>
      <c r="AA245" s="419">
        <v>45241</v>
      </c>
      <c r="AB245" s="440">
        <v>45262</v>
      </c>
      <c r="AC245" s="23">
        <v>4</v>
      </c>
      <c r="AD245" s="436">
        <v>1</v>
      </c>
      <c r="AE245" s="59" t="s">
        <v>6695</v>
      </c>
      <c r="AF245" s="59"/>
      <c r="AG245" s="59"/>
      <c r="AH245" s="23"/>
      <c r="AI245" s="23"/>
      <c r="AJ245" s="59"/>
      <c r="AK245" s="436"/>
      <c r="AL245" s="23"/>
      <c r="AM245" s="23"/>
      <c r="AN245" s="59"/>
      <c r="AO245" s="1001" t="s">
        <v>47</v>
      </c>
      <c r="AP245" s="48">
        <v>2</v>
      </c>
      <c r="AQ245" s="23"/>
      <c r="AR245" s="23"/>
      <c r="AS245" s="23"/>
      <c r="AT245" s="23"/>
      <c r="AU245" s="446" t="s">
        <v>6701</v>
      </c>
      <c r="AV245" s="59" t="s">
        <v>4933</v>
      </c>
      <c r="AW245" s="59"/>
      <c r="AX245" s="48" t="s">
        <v>53</v>
      </c>
      <c r="AY245" s="438">
        <v>2</v>
      </c>
      <c r="AZ245" s="48" t="s">
        <v>1808</v>
      </c>
      <c r="BA245" s="439" t="s">
        <v>4925</v>
      </c>
      <c r="BB245" s="48" t="s">
        <v>5095</v>
      </c>
    </row>
    <row r="246" spans="1:54" ht="21" hidden="1" customHeight="1">
      <c r="A246" s="56">
        <v>195</v>
      </c>
      <c r="B246" s="23" t="s">
        <v>5146</v>
      </c>
      <c r="C246" s="23" t="s">
        <v>126</v>
      </c>
      <c r="D246" s="48" t="s">
        <v>126</v>
      </c>
      <c r="E246" s="53">
        <v>907012507</v>
      </c>
      <c r="F246" s="23" t="str">
        <f t="shared" si="15"/>
        <v>9912ROPIYEANV</v>
      </c>
      <c r="G246" s="48" t="s">
        <v>338</v>
      </c>
      <c r="H246" s="48" t="s">
        <v>510</v>
      </c>
      <c r="I246" s="48" t="s">
        <v>2400</v>
      </c>
      <c r="J246" s="48" t="s">
        <v>104</v>
      </c>
      <c r="K246" s="23" t="str">
        <f t="shared" si="16"/>
        <v>RODRIGUEZ PINEDA YENNIRE ANDREA</v>
      </c>
      <c r="L246" s="48" t="s">
        <v>4809</v>
      </c>
      <c r="M246" s="103" t="s">
        <v>56</v>
      </c>
      <c r="N246" s="32" t="s">
        <v>57</v>
      </c>
      <c r="O246" s="48" t="s">
        <v>1096</v>
      </c>
      <c r="P246" s="354">
        <v>27479064</v>
      </c>
      <c r="Q246" s="434">
        <v>36502</v>
      </c>
      <c r="R246" s="434" t="str">
        <f t="shared" si="17"/>
        <v>08</v>
      </c>
      <c r="S246" s="434" t="str">
        <f t="shared" si="18"/>
        <v>12</v>
      </c>
      <c r="T246" s="434" t="str">
        <f t="shared" si="19"/>
        <v>1999</v>
      </c>
      <c r="U246" s="23"/>
      <c r="V246" s="22" t="s">
        <v>47</v>
      </c>
      <c r="W246" s="23" t="s">
        <v>47</v>
      </c>
      <c r="X246" s="48" t="s">
        <v>2498</v>
      </c>
      <c r="Y246" s="23"/>
      <c r="Z246" s="59" t="s">
        <v>2500</v>
      </c>
      <c r="AA246" s="419">
        <v>45241</v>
      </c>
      <c r="AB246" s="440">
        <v>45262</v>
      </c>
      <c r="AC246" s="23">
        <v>4</v>
      </c>
      <c r="AD246" s="436">
        <v>2</v>
      </c>
      <c r="AE246" s="59" t="s">
        <v>6695</v>
      </c>
      <c r="AF246" s="59"/>
      <c r="AG246" s="59"/>
      <c r="AH246" s="23"/>
      <c r="AI246" s="23"/>
      <c r="AJ246" s="59"/>
      <c r="AK246" s="436"/>
      <c r="AL246" s="23"/>
      <c r="AM246" s="23"/>
      <c r="AN246" s="59"/>
      <c r="AO246" s="1001" t="s">
        <v>47</v>
      </c>
      <c r="AP246" s="48">
        <v>1</v>
      </c>
      <c r="AQ246" s="23"/>
      <c r="AR246" s="23"/>
      <c r="AS246" s="23"/>
      <c r="AT246" s="23"/>
      <c r="AU246" s="446" t="s">
        <v>6701</v>
      </c>
      <c r="AV246" s="59" t="s">
        <v>2507</v>
      </c>
      <c r="AW246" s="59" t="s">
        <v>5116</v>
      </c>
      <c r="AX246" s="48" t="s">
        <v>53</v>
      </c>
      <c r="AY246" s="438">
        <v>1</v>
      </c>
      <c r="AZ246" s="48" t="s">
        <v>1805</v>
      </c>
      <c r="BA246" s="439" t="s">
        <v>4924</v>
      </c>
      <c r="BB246" s="48" t="s">
        <v>5094</v>
      </c>
    </row>
    <row r="247" spans="1:54" ht="21" hidden="1" customHeight="1">
      <c r="A247" s="56">
        <v>198</v>
      </c>
      <c r="B247" s="23" t="s">
        <v>33</v>
      </c>
      <c r="C247" s="23" t="s">
        <v>32</v>
      </c>
      <c r="D247" s="48" t="s">
        <v>106</v>
      </c>
      <c r="E247" s="53" t="s">
        <v>2403</v>
      </c>
      <c r="F247" s="23" t="str">
        <f t="shared" si="15"/>
        <v>012ROMOLUALV</v>
      </c>
      <c r="G247" s="48" t="s">
        <v>338</v>
      </c>
      <c r="H247" s="48" t="s">
        <v>1108</v>
      </c>
      <c r="I247" s="48" t="s">
        <v>2404</v>
      </c>
      <c r="J247" s="48" t="s">
        <v>532</v>
      </c>
      <c r="K247" s="23" t="str">
        <f t="shared" si="16"/>
        <v>RODRIGUEZ MOGOLLON LUISMAR ALEXANDRA</v>
      </c>
      <c r="L247" s="48" t="s">
        <v>4809</v>
      </c>
      <c r="M247" s="103" t="s">
        <v>56</v>
      </c>
      <c r="N247" s="48" t="s">
        <v>42</v>
      </c>
      <c r="O247" s="48" t="s">
        <v>42</v>
      </c>
      <c r="P247" s="359" t="s">
        <v>2405</v>
      </c>
      <c r="Q247" s="434">
        <v>36945</v>
      </c>
      <c r="R247" s="434" t="str">
        <f t="shared" si="17"/>
        <v>23</v>
      </c>
      <c r="S247" s="434" t="str">
        <f t="shared" si="18"/>
        <v>2</v>
      </c>
      <c r="T247" s="434" t="str">
        <f t="shared" si="19"/>
        <v>2001</v>
      </c>
      <c r="U247" s="23"/>
      <c r="V247" s="22" t="s">
        <v>47</v>
      </c>
      <c r="W247" s="23" t="s">
        <v>47</v>
      </c>
      <c r="X247" s="48" t="s">
        <v>2493</v>
      </c>
      <c r="Y247" s="23"/>
      <c r="Z247" s="59" t="s">
        <v>2499</v>
      </c>
      <c r="AA247" s="419">
        <v>45241</v>
      </c>
      <c r="AB247" s="440">
        <v>45262</v>
      </c>
      <c r="AC247" s="23">
        <v>4</v>
      </c>
      <c r="AD247" s="436">
        <v>2</v>
      </c>
      <c r="AE247" s="59" t="s">
        <v>6695</v>
      </c>
      <c r="AF247" s="59"/>
      <c r="AG247" s="59"/>
      <c r="AH247" s="23"/>
      <c r="AI247" s="23"/>
      <c r="AJ247" s="59"/>
      <c r="AK247" s="436"/>
      <c r="AL247" s="23"/>
      <c r="AM247" s="23"/>
      <c r="AN247" s="59"/>
      <c r="AO247" s="1001" t="s">
        <v>1805</v>
      </c>
      <c r="AP247" s="48"/>
      <c r="AQ247" s="23"/>
      <c r="AR247" s="23"/>
      <c r="AS247" s="23"/>
      <c r="AT247" s="23"/>
      <c r="AU247" s="446"/>
      <c r="AV247" s="59" t="s">
        <v>4933</v>
      </c>
      <c r="AW247" s="59" t="s">
        <v>5123</v>
      </c>
      <c r="AX247" s="48" t="s">
        <v>5117</v>
      </c>
      <c r="AY247" s="438">
        <v>1</v>
      </c>
      <c r="AZ247" s="48" t="s">
        <v>1805</v>
      </c>
      <c r="BA247" s="439" t="s">
        <v>4924</v>
      </c>
      <c r="BB247" s="48" t="s">
        <v>5093</v>
      </c>
    </row>
    <row r="248" spans="1:54" ht="21" hidden="1" customHeight="1">
      <c r="A248" s="56">
        <v>201</v>
      </c>
      <c r="B248" s="23" t="s">
        <v>33</v>
      </c>
      <c r="C248" s="23" t="s">
        <v>32</v>
      </c>
      <c r="D248" s="48" t="s">
        <v>279</v>
      </c>
      <c r="E248" s="53" t="s">
        <v>2409</v>
      </c>
      <c r="F248" s="23" t="str">
        <f t="shared" si="15"/>
        <v>037ROSUEUPAV</v>
      </c>
      <c r="G248" s="48" t="s">
        <v>4913</v>
      </c>
      <c r="H248" s="48" t="s">
        <v>2410</v>
      </c>
      <c r="I248" s="48" t="s">
        <v>2411</v>
      </c>
      <c r="J248" s="48" t="s">
        <v>2218</v>
      </c>
      <c r="K248" s="23" t="str">
        <f t="shared" si="16"/>
        <v>RODRIGUEZ 	 SUAREZ 	 EUCARIS 	 PASTORA</v>
      </c>
      <c r="L248" s="48" t="s">
        <v>4809</v>
      </c>
      <c r="M248" s="103" t="s">
        <v>56</v>
      </c>
      <c r="N248" s="48" t="s">
        <v>42</v>
      </c>
      <c r="O248" s="48" t="s">
        <v>42</v>
      </c>
      <c r="P248" s="359" t="s">
        <v>2412</v>
      </c>
      <c r="Q248" s="434">
        <v>37812</v>
      </c>
      <c r="R248" s="434" t="str">
        <f t="shared" si="17"/>
        <v>10</v>
      </c>
      <c r="S248" s="434" t="str">
        <f t="shared" si="18"/>
        <v>7</v>
      </c>
      <c r="T248" s="434" t="str">
        <f t="shared" si="19"/>
        <v>2003</v>
      </c>
      <c r="U248" s="23"/>
      <c r="V248" s="22" t="s">
        <v>47</v>
      </c>
      <c r="W248" s="23" t="s">
        <v>47</v>
      </c>
      <c r="X248" s="48" t="s">
        <v>1806</v>
      </c>
      <c r="Y248" s="23"/>
      <c r="Z248" s="59" t="s">
        <v>2496</v>
      </c>
      <c r="AA248" s="419">
        <v>45241</v>
      </c>
      <c r="AB248" s="440">
        <v>45262</v>
      </c>
      <c r="AC248" s="23">
        <v>4</v>
      </c>
      <c r="AD248" s="436">
        <v>3</v>
      </c>
      <c r="AE248" s="59" t="s">
        <v>6695</v>
      </c>
      <c r="AF248" s="59"/>
      <c r="AG248" s="59"/>
      <c r="AH248" s="23"/>
      <c r="AI248" s="23"/>
      <c r="AJ248" s="59"/>
      <c r="AK248" s="436"/>
      <c r="AL248" s="23"/>
      <c r="AM248" s="23"/>
      <c r="AN248" s="59"/>
      <c r="AO248" s="1001" t="s">
        <v>47</v>
      </c>
      <c r="AP248" s="48">
        <v>1</v>
      </c>
      <c r="AQ248" s="23"/>
      <c r="AR248" s="23"/>
      <c r="AS248" s="23"/>
      <c r="AT248" s="23"/>
      <c r="AU248" s="446" t="s">
        <v>6701</v>
      </c>
      <c r="AV248" s="59" t="s">
        <v>4938</v>
      </c>
      <c r="AW248" s="59"/>
      <c r="AX248" s="48" t="s">
        <v>5136</v>
      </c>
      <c r="AY248" s="438">
        <v>2</v>
      </c>
      <c r="AZ248" s="48" t="s">
        <v>1808</v>
      </c>
      <c r="BA248" s="439" t="s">
        <v>4925</v>
      </c>
      <c r="BB248" s="48" t="s">
        <v>5090</v>
      </c>
    </row>
    <row r="249" spans="1:54" ht="21" hidden="1" customHeight="1">
      <c r="A249" s="56">
        <v>203</v>
      </c>
      <c r="B249" s="23" t="s">
        <v>5146</v>
      </c>
      <c r="C249" s="23" t="s">
        <v>126</v>
      </c>
      <c r="D249" s="48" t="s">
        <v>146</v>
      </c>
      <c r="E249" s="53">
        <v>901159005</v>
      </c>
      <c r="F249" s="23" t="str">
        <f t="shared" si="15"/>
        <v>005ROHEFRYOV</v>
      </c>
      <c r="G249" s="48" t="s">
        <v>493</v>
      </c>
      <c r="H249" s="48" t="s">
        <v>361</v>
      </c>
      <c r="I249" s="48" t="s">
        <v>1055</v>
      </c>
      <c r="J249" s="48" t="s">
        <v>269</v>
      </c>
      <c r="K249" s="23" t="str">
        <f t="shared" si="16"/>
        <v>RONDON HERNANDEZ FRANCIS YORGELIS</v>
      </c>
      <c r="L249" s="48" t="s">
        <v>4809</v>
      </c>
      <c r="M249" s="103" t="s">
        <v>56</v>
      </c>
      <c r="N249" s="32" t="s">
        <v>57</v>
      </c>
      <c r="O249" s="48" t="s">
        <v>1096</v>
      </c>
      <c r="P249" s="354">
        <v>28244690</v>
      </c>
      <c r="Q249" s="434">
        <v>36650</v>
      </c>
      <c r="R249" s="434" t="str">
        <f t="shared" si="17"/>
        <v>04</v>
      </c>
      <c r="S249" s="434" t="str">
        <f t="shared" si="18"/>
        <v>5</v>
      </c>
      <c r="T249" s="434" t="str">
        <f t="shared" si="19"/>
        <v>2000</v>
      </c>
      <c r="U249" s="23"/>
      <c r="V249" s="22" t="s">
        <v>47</v>
      </c>
      <c r="W249" s="23" t="s">
        <v>47</v>
      </c>
      <c r="X249" s="48" t="s">
        <v>2493</v>
      </c>
      <c r="Y249" s="23"/>
      <c r="Z249" s="59" t="s">
        <v>2502</v>
      </c>
      <c r="AA249" s="419">
        <v>45241</v>
      </c>
      <c r="AB249" s="440">
        <v>45262</v>
      </c>
      <c r="AC249" s="23">
        <v>4</v>
      </c>
      <c r="AD249" s="436">
        <v>3</v>
      </c>
      <c r="AE249" s="59" t="s">
        <v>6696</v>
      </c>
      <c r="AF249" s="59"/>
      <c r="AG249" s="59"/>
      <c r="AH249" s="23"/>
      <c r="AI249" s="23"/>
      <c r="AJ249" s="59"/>
      <c r="AK249" s="436"/>
      <c r="AL249" s="23"/>
      <c r="AM249" s="23"/>
      <c r="AN249" s="59"/>
      <c r="AO249" s="1001" t="s">
        <v>47</v>
      </c>
      <c r="AP249" s="48">
        <v>3</v>
      </c>
      <c r="AQ249" s="23"/>
      <c r="AR249" s="23"/>
      <c r="AS249" s="23"/>
      <c r="AT249" s="23"/>
      <c r="AU249" s="446" t="s">
        <v>6701</v>
      </c>
      <c r="AV249" s="59" t="s">
        <v>6703</v>
      </c>
      <c r="AW249" s="59" t="s">
        <v>5116</v>
      </c>
      <c r="AX249" s="48" t="s">
        <v>53</v>
      </c>
      <c r="AY249" s="438">
        <v>3</v>
      </c>
      <c r="AZ249" s="48" t="s">
        <v>1808</v>
      </c>
      <c r="BA249" s="439" t="s">
        <v>4925</v>
      </c>
      <c r="BB249" s="48" t="s">
        <v>5097</v>
      </c>
    </row>
    <row r="250" spans="1:54" ht="21" hidden="1" customHeight="1">
      <c r="A250" s="56">
        <v>204</v>
      </c>
      <c r="B250" s="23" t="s">
        <v>5146</v>
      </c>
      <c r="C250" s="23" t="s">
        <v>126</v>
      </c>
      <c r="D250" s="48" t="s">
        <v>146</v>
      </c>
      <c r="E250" s="53" t="s">
        <v>2415</v>
      </c>
      <c r="F250" s="23" t="str">
        <f t="shared" si="15"/>
        <v>0212ROMAMIDEV</v>
      </c>
      <c r="G250" s="48" t="s">
        <v>2416</v>
      </c>
      <c r="H250" s="48" t="s">
        <v>1054</v>
      </c>
      <c r="I250" s="48" t="s">
        <v>2417</v>
      </c>
      <c r="J250" s="48" t="s">
        <v>2418</v>
      </c>
      <c r="K250" s="23" t="str">
        <f t="shared" si="16"/>
        <v>ROVAINA MATOS MIRIANGI DEIMAR</v>
      </c>
      <c r="L250" s="48" t="s">
        <v>4809</v>
      </c>
      <c r="M250" s="103" t="s">
        <v>56</v>
      </c>
      <c r="N250" s="48" t="s">
        <v>42</v>
      </c>
      <c r="O250" s="48" t="s">
        <v>42</v>
      </c>
      <c r="P250" s="354">
        <v>3405224</v>
      </c>
      <c r="Q250" s="434">
        <v>37607</v>
      </c>
      <c r="R250" s="434" t="str">
        <f t="shared" si="17"/>
        <v>17</v>
      </c>
      <c r="S250" s="434" t="str">
        <f t="shared" si="18"/>
        <v>12</v>
      </c>
      <c r="T250" s="434" t="str">
        <f t="shared" si="19"/>
        <v>2002</v>
      </c>
      <c r="U250" s="23"/>
      <c r="V250" s="22" t="s">
        <v>47</v>
      </c>
      <c r="W250" s="23" t="s">
        <v>47</v>
      </c>
      <c r="X250" s="48" t="s">
        <v>2493</v>
      </c>
      <c r="Y250" s="23"/>
      <c r="Z250" s="59" t="s">
        <v>2500</v>
      </c>
      <c r="AA250" s="419">
        <v>45241</v>
      </c>
      <c r="AB250" s="440">
        <v>45262</v>
      </c>
      <c r="AC250" s="23">
        <v>4</v>
      </c>
      <c r="AD250" s="436">
        <v>3</v>
      </c>
      <c r="AE250" s="59" t="s">
        <v>6696</v>
      </c>
      <c r="AF250" s="59"/>
      <c r="AG250" s="59"/>
      <c r="AH250" s="23"/>
      <c r="AI250" s="23"/>
      <c r="AJ250" s="59"/>
      <c r="AK250" s="436"/>
      <c r="AL250" s="23"/>
      <c r="AM250" s="23"/>
      <c r="AN250" s="59"/>
      <c r="AO250" s="1001" t="s">
        <v>47</v>
      </c>
      <c r="AP250" s="48">
        <v>1</v>
      </c>
      <c r="AQ250" s="23"/>
      <c r="AR250" s="23"/>
      <c r="AS250" s="23"/>
      <c r="AT250" s="23"/>
      <c r="AU250" s="446" t="s">
        <v>6701</v>
      </c>
      <c r="AV250" s="59" t="s">
        <v>6703</v>
      </c>
      <c r="AW250" s="59" t="s">
        <v>5143</v>
      </c>
      <c r="AX250" s="48" t="s">
        <v>5117</v>
      </c>
      <c r="AY250" s="438">
        <v>2</v>
      </c>
      <c r="AZ250" s="48" t="s">
        <v>1808</v>
      </c>
      <c r="BA250" s="439" t="s">
        <v>4926</v>
      </c>
      <c r="BB250" s="449" t="s">
        <v>5036</v>
      </c>
    </row>
    <row r="251" spans="1:54" ht="21" hidden="1" customHeight="1">
      <c r="A251" s="56">
        <v>207</v>
      </c>
      <c r="B251" s="23" t="s">
        <v>33</v>
      </c>
      <c r="C251" s="23" t="s">
        <v>32</v>
      </c>
      <c r="D251" s="48" t="s">
        <v>132</v>
      </c>
      <c r="E251" s="53">
        <v>936223182</v>
      </c>
      <c r="F251" s="23" t="str">
        <f t="shared" si="15"/>
        <v>004SAALYUYEV</v>
      </c>
      <c r="G251" s="48" t="s">
        <v>1349</v>
      </c>
      <c r="H251" s="48" t="s">
        <v>2423</v>
      </c>
      <c r="I251" s="48" t="s">
        <v>2424</v>
      </c>
      <c r="J251" s="48" t="s">
        <v>1163</v>
      </c>
      <c r="K251" s="23" t="str">
        <f t="shared" si="16"/>
        <v>SANCHEZ ALBURJAS YURIESKA YENIREE</v>
      </c>
      <c r="L251" s="48" t="s">
        <v>4809</v>
      </c>
      <c r="M251" s="103" t="s">
        <v>56</v>
      </c>
      <c r="N251" s="48" t="s">
        <v>42</v>
      </c>
      <c r="O251" s="48" t="s">
        <v>42</v>
      </c>
      <c r="P251" s="359" t="s">
        <v>2425</v>
      </c>
      <c r="Q251" s="434">
        <v>36633</v>
      </c>
      <c r="R251" s="434" t="str">
        <f t="shared" si="17"/>
        <v>17</v>
      </c>
      <c r="S251" s="434" t="str">
        <f t="shared" si="18"/>
        <v>4</v>
      </c>
      <c r="T251" s="434" t="str">
        <f t="shared" si="19"/>
        <v>2000</v>
      </c>
      <c r="U251" s="23"/>
      <c r="V251" s="22" t="s">
        <v>47</v>
      </c>
      <c r="W251" s="23" t="s">
        <v>47</v>
      </c>
      <c r="X251" s="48" t="s">
        <v>2493</v>
      </c>
      <c r="Y251" s="23"/>
      <c r="Z251" s="59" t="s">
        <v>2501</v>
      </c>
      <c r="AA251" s="419">
        <v>45241</v>
      </c>
      <c r="AB251" s="440">
        <v>45262</v>
      </c>
      <c r="AC251" s="23">
        <v>4</v>
      </c>
      <c r="AD251" s="436">
        <v>2</v>
      </c>
      <c r="AE251" s="59" t="s">
        <v>6695</v>
      </c>
      <c r="AF251" s="59"/>
      <c r="AG251" s="59"/>
      <c r="AH251" s="23"/>
      <c r="AI251" s="23"/>
      <c r="AJ251" s="59"/>
      <c r="AK251" s="436"/>
      <c r="AL251" s="23"/>
      <c r="AM251" s="23"/>
      <c r="AN251" s="59"/>
      <c r="AO251" s="1001" t="s">
        <v>1805</v>
      </c>
      <c r="AP251" s="48"/>
      <c r="AQ251" s="23"/>
      <c r="AR251" s="23"/>
      <c r="AS251" s="23"/>
      <c r="AT251" s="23"/>
      <c r="AU251" s="446"/>
      <c r="AV251" s="59" t="s">
        <v>4933</v>
      </c>
      <c r="AW251" s="59" t="s">
        <v>5116</v>
      </c>
      <c r="AX251" s="48" t="s">
        <v>5117</v>
      </c>
      <c r="AY251" s="438">
        <v>4</v>
      </c>
      <c r="AZ251" s="48" t="s">
        <v>1808</v>
      </c>
      <c r="BA251" s="439" t="s">
        <v>4925</v>
      </c>
      <c r="BB251" s="48" t="s">
        <v>5098</v>
      </c>
    </row>
    <row r="252" spans="1:54" ht="21" hidden="1" customHeight="1">
      <c r="A252" s="56">
        <v>212</v>
      </c>
      <c r="B252" s="23" t="s">
        <v>5146</v>
      </c>
      <c r="C252" s="23" t="s">
        <v>126</v>
      </c>
      <c r="D252" s="48" t="s">
        <v>126</v>
      </c>
      <c r="E252" s="53">
        <v>928943942</v>
      </c>
      <c r="F252" s="23" t="str">
        <f t="shared" si="15"/>
        <v>057SUNALIDIV</v>
      </c>
      <c r="G252" s="48" t="s">
        <v>2435</v>
      </c>
      <c r="H252" s="48" t="s">
        <v>1201</v>
      </c>
      <c r="I252" s="48" t="s">
        <v>2436</v>
      </c>
      <c r="J252" s="48" t="s">
        <v>2437</v>
      </c>
      <c r="K252" s="23" t="str">
        <f t="shared" si="16"/>
        <v>SULBARAN NARVAEZ LISSETT DIANNA</v>
      </c>
      <c r="L252" s="48" t="s">
        <v>4809</v>
      </c>
      <c r="M252" s="103" t="s">
        <v>56</v>
      </c>
      <c r="N252" s="48" t="s">
        <v>42</v>
      </c>
      <c r="O252" s="48" t="s">
        <v>42</v>
      </c>
      <c r="P252" s="354">
        <v>3341401</v>
      </c>
      <c r="Q252" s="434">
        <v>38538</v>
      </c>
      <c r="R252" s="434" t="str">
        <f t="shared" si="17"/>
        <v>05</v>
      </c>
      <c r="S252" s="434" t="str">
        <f t="shared" si="18"/>
        <v>7</v>
      </c>
      <c r="T252" s="434" t="str">
        <f t="shared" si="19"/>
        <v>2005</v>
      </c>
      <c r="U252" s="23"/>
      <c r="V252" s="22" t="s">
        <v>47</v>
      </c>
      <c r="W252" s="23" t="s">
        <v>47</v>
      </c>
      <c r="X252" s="48" t="s">
        <v>2493</v>
      </c>
      <c r="Y252" s="23"/>
      <c r="Z252" s="59" t="s">
        <v>2500</v>
      </c>
      <c r="AA252" s="419">
        <v>45241</v>
      </c>
      <c r="AB252" s="440">
        <v>45262</v>
      </c>
      <c r="AC252" s="23">
        <v>4</v>
      </c>
      <c r="AD252" s="436">
        <v>4</v>
      </c>
      <c r="AE252" s="59" t="s">
        <v>6694</v>
      </c>
      <c r="AF252" s="59"/>
      <c r="AG252" s="59"/>
      <c r="AH252" s="23"/>
      <c r="AI252" s="23"/>
      <c r="AJ252" s="59"/>
      <c r="AK252" s="436"/>
      <c r="AL252" s="23"/>
      <c r="AM252" s="23"/>
      <c r="AN252" s="59"/>
      <c r="AO252" s="1001" t="s">
        <v>47</v>
      </c>
      <c r="AP252" s="48">
        <v>1</v>
      </c>
      <c r="AQ252" s="23"/>
      <c r="AR252" s="23"/>
      <c r="AS252" s="23"/>
      <c r="AT252" s="23"/>
      <c r="AU252" s="446" t="s">
        <v>6701</v>
      </c>
      <c r="AV252" s="59" t="s">
        <v>6703</v>
      </c>
      <c r="AW252" s="59" t="s">
        <v>5116</v>
      </c>
      <c r="AX252" s="48" t="s">
        <v>53</v>
      </c>
      <c r="AY252" s="438">
        <v>1</v>
      </c>
      <c r="AZ252" s="48" t="s">
        <v>1808</v>
      </c>
      <c r="BA252" s="439" t="s">
        <v>4925</v>
      </c>
      <c r="BB252" s="48" t="s">
        <v>5103</v>
      </c>
    </row>
    <row r="253" spans="1:54" ht="21" hidden="1" customHeight="1">
      <c r="A253" s="56">
        <v>213</v>
      </c>
      <c r="B253" s="23" t="s">
        <v>5146</v>
      </c>
      <c r="C253" s="23" t="s">
        <v>126</v>
      </c>
      <c r="D253" s="48" t="s">
        <v>146</v>
      </c>
      <c r="E253" s="53" t="s">
        <v>2438</v>
      </c>
      <c r="F253" s="23" t="str">
        <f t="shared" si="15"/>
        <v>026TOESMABEV</v>
      </c>
      <c r="G253" s="48" t="s">
        <v>102</v>
      </c>
      <c r="H253" s="48" t="s">
        <v>2439</v>
      </c>
      <c r="I253" s="48" t="s">
        <v>2440</v>
      </c>
      <c r="J253" s="48" t="s">
        <v>819</v>
      </c>
      <c r="K253" s="23" t="str">
        <f t="shared" si="16"/>
        <v>TORRES ESPINIZA MARYELIS BEATRIZ</v>
      </c>
      <c r="L253" s="48" t="s">
        <v>4809</v>
      </c>
      <c r="M253" s="103" t="s">
        <v>56</v>
      </c>
      <c r="N253" s="32" t="s">
        <v>57</v>
      </c>
      <c r="O253" s="48" t="s">
        <v>1096</v>
      </c>
      <c r="P253" s="354">
        <v>32693052</v>
      </c>
      <c r="Q253" s="434">
        <v>37420</v>
      </c>
      <c r="R253" s="434" t="str">
        <f t="shared" si="17"/>
        <v>13</v>
      </c>
      <c r="S253" s="434" t="str">
        <f t="shared" si="18"/>
        <v>6</v>
      </c>
      <c r="T253" s="434" t="str">
        <f t="shared" si="19"/>
        <v>2002</v>
      </c>
      <c r="U253" s="23"/>
      <c r="V253" s="22" t="s">
        <v>47</v>
      </c>
      <c r="W253" s="23" t="s">
        <v>47</v>
      </c>
      <c r="X253" s="48" t="s">
        <v>2511</v>
      </c>
      <c r="Y253" s="23"/>
      <c r="Z253" s="59" t="s">
        <v>2500</v>
      </c>
      <c r="AA253" s="992">
        <v>45241</v>
      </c>
      <c r="AB253" s="440">
        <v>45262</v>
      </c>
      <c r="AC253" s="23">
        <v>4</v>
      </c>
      <c r="AD253" s="436">
        <v>1</v>
      </c>
      <c r="AE253" s="59" t="s">
        <v>6695</v>
      </c>
      <c r="AF253" s="59"/>
      <c r="AG253" s="59"/>
      <c r="AH253" s="23"/>
      <c r="AI253" s="23"/>
      <c r="AJ253" s="59"/>
      <c r="AK253" s="436"/>
      <c r="AL253" s="23"/>
      <c r="AM253" s="23"/>
      <c r="AN253" s="59"/>
      <c r="AO253" s="1001" t="s">
        <v>1805</v>
      </c>
      <c r="AP253" s="48"/>
      <c r="AQ253" s="23"/>
      <c r="AR253" s="23"/>
      <c r="AS253" s="23"/>
      <c r="AT253" s="23"/>
      <c r="AU253" s="446"/>
      <c r="AV253" s="59" t="s">
        <v>2507</v>
      </c>
      <c r="AW253" s="59" t="s">
        <v>5116</v>
      </c>
      <c r="AX253" s="48" t="s">
        <v>53</v>
      </c>
      <c r="AY253" s="438">
        <v>0</v>
      </c>
      <c r="AZ253" s="48" t="s">
        <v>1805</v>
      </c>
      <c r="BA253" s="439" t="s">
        <v>4925</v>
      </c>
      <c r="BB253" s="48" t="s">
        <v>4949</v>
      </c>
    </row>
    <row r="254" spans="1:54" ht="21" hidden="1" customHeight="1">
      <c r="A254" s="56">
        <v>218</v>
      </c>
      <c r="B254" s="23" t="s">
        <v>5146</v>
      </c>
      <c r="C254" s="23" t="s">
        <v>126</v>
      </c>
      <c r="D254" s="48" t="s">
        <v>453</v>
      </c>
      <c r="E254" s="53" t="s">
        <v>4899</v>
      </c>
      <c r="F254" s="23" t="str">
        <f t="shared" si="15"/>
        <v>028VABAYUVAV</v>
      </c>
      <c r="G254" s="48" t="s">
        <v>650</v>
      </c>
      <c r="H254" s="48" t="s">
        <v>268</v>
      </c>
      <c r="I254" s="48" t="s">
        <v>2446</v>
      </c>
      <c r="J254" s="48" t="s">
        <v>2447</v>
      </c>
      <c r="K254" s="23" t="str">
        <f t="shared" si="16"/>
        <v>VASQUEZ BARRETO YULEXY VANESA</v>
      </c>
      <c r="L254" s="48" t="s">
        <v>4809</v>
      </c>
      <c r="M254" s="103" t="s">
        <v>56</v>
      </c>
      <c r="N254" s="32" t="s">
        <v>57</v>
      </c>
      <c r="O254" s="48" t="s">
        <v>1096</v>
      </c>
      <c r="P254" s="354">
        <v>30438193</v>
      </c>
      <c r="Q254" s="434">
        <v>37474</v>
      </c>
      <c r="R254" s="434" t="str">
        <f t="shared" si="17"/>
        <v>06</v>
      </c>
      <c r="S254" s="434" t="str">
        <f t="shared" si="18"/>
        <v>8</v>
      </c>
      <c r="T254" s="434" t="str">
        <f t="shared" si="19"/>
        <v>2002</v>
      </c>
      <c r="U254" s="23"/>
      <c r="V254" s="22" t="s">
        <v>47</v>
      </c>
      <c r="W254" s="23" t="s">
        <v>47</v>
      </c>
      <c r="X254" s="48" t="s">
        <v>2498</v>
      </c>
      <c r="Y254" s="23"/>
      <c r="Z254" s="59" t="s">
        <v>2505</v>
      </c>
      <c r="AA254" s="992">
        <v>45241</v>
      </c>
      <c r="AB254" s="440">
        <v>45262</v>
      </c>
      <c r="AC254" s="23">
        <v>4</v>
      </c>
      <c r="AD254" s="436">
        <v>4</v>
      </c>
      <c r="AE254" s="59" t="s">
        <v>6694</v>
      </c>
      <c r="AF254" s="59"/>
      <c r="AG254" s="59"/>
      <c r="AH254" s="23"/>
      <c r="AI254" s="23"/>
      <c r="AJ254" s="59"/>
      <c r="AK254" s="436"/>
      <c r="AL254" s="23"/>
      <c r="AM254" s="23"/>
      <c r="AN254" s="59"/>
      <c r="AO254" s="1001" t="s">
        <v>1805</v>
      </c>
      <c r="AP254" s="48"/>
      <c r="AQ254" s="23"/>
      <c r="AR254" s="23"/>
      <c r="AS254" s="23"/>
      <c r="AT254" s="23"/>
      <c r="AU254" s="446"/>
      <c r="AV254" s="59" t="s">
        <v>6704</v>
      </c>
      <c r="AW254" s="59" t="s">
        <v>5116</v>
      </c>
      <c r="AX254" s="48" t="s">
        <v>53</v>
      </c>
      <c r="AY254" s="438">
        <v>0</v>
      </c>
      <c r="AZ254" s="48" t="s">
        <v>1805</v>
      </c>
      <c r="BA254" s="445" t="s">
        <v>4924</v>
      </c>
      <c r="BB254" s="48" t="s">
        <v>5107</v>
      </c>
    </row>
    <row r="255" spans="1:54" ht="21" hidden="1" customHeight="1">
      <c r="A255" s="56">
        <v>222</v>
      </c>
      <c r="B255" s="23" t="s">
        <v>33</v>
      </c>
      <c r="C255" s="23" t="s">
        <v>33</v>
      </c>
      <c r="D255" s="48" t="s">
        <v>496</v>
      </c>
      <c r="E255" s="53" t="s">
        <v>4900</v>
      </c>
      <c r="F255" s="23" t="str">
        <f t="shared" si="15"/>
        <v>029VEARDAMAV</v>
      </c>
      <c r="G255" s="48" t="s">
        <v>711</v>
      </c>
      <c r="H255" s="48" t="s">
        <v>1781</v>
      </c>
      <c r="I255" s="48" t="s">
        <v>1782</v>
      </c>
      <c r="J255" s="48" t="s">
        <v>185</v>
      </c>
      <c r="K255" s="23" t="str">
        <f t="shared" si="16"/>
        <v>VERA AROYO DARIANA MARIA</v>
      </c>
      <c r="L255" s="48" t="s">
        <v>4809</v>
      </c>
      <c r="M255" s="103" t="s">
        <v>56</v>
      </c>
      <c r="N255" s="48" t="s">
        <v>42</v>
      </c>
      <c r="O255" s="48" t="s">
        <v>42</v>
      </c>
      <c r="P255" s="359" t="s">
        <v>2456</v>
      </c>
      <c r="Q255" s="434">
        <v>37519</v>
      </c>
      <c r="R255" s="434" t="str">
        <f t="shared" si="17"/>
        <v>20</v>
      </c>
      <c r="S255" s="434" t="str">
        <f t="shared" si="18"/>
        <v>9</v>
      </c>
      <c r="T255" s="434" t="str">
        <f t="shared" si="19"/>
        <v>2002</v>
      </c>
      <c r="U255" s="23"/>
      <c r="V255" s="22" t="s">
        <v>47</v>
      </c>
      <c r="W255" s="23" t="s">
        <v>47</v>
      </c>
      <c r="X255" s="48" t="s">
        <v>2493</v>
      </c>
      <c r="Y255" s="23"/>
      <c r="Z255" s="59" t="s">
        <v>2499</v>
      </c>
      <c r="AA255" s="419">
        <v>45241</v>
      </c>
      <c r="AB255" s="440">
        <v>45262</v>
      </c>
      <c r="AC255" s="23">
        <v>4</v>
      </c>
      <c r="AD255" s="436">
        <v>2</v>
      </c>
      <c r="AE255" s="59" t="s">
        <v>6695</v>
      </c>
      <c r="AF255" s="59"/>
      <c r="AG255" s="59"/>
      <c r="AH255" s="23"/>
      <c r="AI255" s="23"/>
      <c r="AJ255" s="59"/>
      <c r="AK255" s="436"/>
      <c r="AL255" s="23"/>
      <c r="AM255" s="23"/>
      <c r="AN255" s="59"/>
      <c r="AO255" s="1001" t="s">
        <v>47</v>
      </c>
      <c r="AP255" s="48">
        <v>2</v>
      </c>
      <c r="AQ255" s="23"/>
      <c r="AR255" s="23"/>
      <c r="AS255" s="23"/>
      <c r="AT255" s="23"/>
      <c r="AU255" s="446" t="s">
        <v>6701</v>
      </c>
      <c r="AV255" s="59" t="s">
        <v>4933</v>
      </c>
      <c r="AW255" s="59" t="s">
        <v>5118</v>
      </c>
      <c r="AX255" s="48" t="s">
        <v>5117</v>
      </c>
      <c r="AY255" s="438">
        <v>2</v>
      </c>
      <c r="AZ255" s="48" t="s">
        <v>1808</v>
      </c>
      <c r="BA255" s="439" t="s">
        <v>4925</v>
      </c>
      <c r="BB255" s="59" t="s">
        <v>5109</v>
      </c>
    </row>
    <row r="256" spans="1:54" ht="21" hidden="1" customHeight="1">
      <c r="A256" s="56">
        <v>224</v>
      </c>
      <c r="B256" s="23" t="s">
        <v>33</v>
      </c>
      <c r="C256" s="23" t="s">
        <v>32</v>
      </c>
      <c r="D256" s="48" t="s">
        <v>2028</v>
      </c>
      <c r="E256" s="53">
        <v>912397344</v>
      </c>
      <c r="F256" s="23" t="str">
        <f t="shared" si="15"/>
        <v>016VIMOANCAV</v>
      </c>
      <c r="G256" s="48" t="s">
        <v>2457</v>
      </c>
      <c r="H256" s="48" t="s">
        <v>183</v>
      </c>
      <c r="I256" s="48" t="s">
        <v>2458</v>
      </c>
      <c r="J256" s="48" t="s">
        <v>383</v>
      </c>
      <c r="K256" s="23" t="str">
        <f t="shared" si="16"/>
        <v>VIDAU MORILLO ANNEIDA CAROLINA</v>
      </c>
      <c r="L256" s="48" t="s">
        <v>4809</v>
      </c>
      <c r="M256" s="103" t="s">
        <v>56</v>
      </c>
      <c r="N256" s="32" t="s">
        <v>57</v>
      </c>
      <c r="O256" s="48" t="s">
        <v>1096</v>
      </c>
      <c r="P256" s="354">
        <v>3012878</v>
      </c>
      <c r="Q256" s="434">
        <v>37060</v>
      </c>
      <c r="R256" s="434" t="str">
        <f t="shared" si="17"/>
        <v>18</v>
      </c>
      <c r="S256" s="434" t="str">
        <f t="shared" si="18"/>
        <v>6</v>
      </c>
      <c r="T256" s="434" t="str">
        <f t="shared" si="19"/>
        <v>2001</v>
      </c>
      <c r="U256" s="23"/>
      <c r="V256" s="22" t="s">
        <v>47</v>
      </c>
      <c r="W256" s="23" t="s">
        <v>47</v>
      </c>
      <c r="X256" s="48" t="s">
        <v>1806</v>
      </c>
      <c r="Y256" s="23"/>
      <c r="Z256" s="59" t="s">
        <v>2499</v>
      </c>
      <c r="AA256" s="419">
        <v>45241</v>
      </c>
      <c r="AB256" s="440">
        <v>45262</v>
      </c>
      <c r="AC256" s="23">
        <v>4</v>
      </c>
      <c r="AD256" s="436">
        <v>1</v>
      </c>
      <c r="AE256" s="59" t="s">
        <v>6695</v>
      </c>
      <c r="AF256" s="59"/>
      <c r="AG256" s="59"/>
      <c r="AH256" s="23"/>
      <c r="AI256" s="23"/>
      <c r="AJ256" s="59"/>
      <c r="AK256" s="436"/>
      <c r="AL256" s="23"/>
      <c r="AM256" s="23"/>
      <c r="AN256" s="59"/>
      <c r="AO256" s="1001" t="s">
        <v>47</v>
      </c>
      <c r="AP256" s="48">
        <v>1</v>
      </c>
      <c r="AQ256" s="23"/>
      <c r="AR256" s="23"/>
      <c r="AS256" s="23"/>
      <c r="AT256" s="23"/>
      <c r="AU256" s="446" t="s">
        <v>6701</v>
      </c>
      <c r="AV256" s="59" t="s">
        <v>4937</v>
      </c>
      <c r="AW256" s="59" t="s">
        <v>5118</v>
      </c>
      <c r="AX256" s="48" t="s">
        <v>5117</v>
      </c>
      <c r="AY256" s="438">
        <v>2</v>
      </c>
      <c r="AZ256" s="48" t="s">
        <v>1808</v>
      </c>
      <c r="BA256" s="439" t="s">
        <v>4925</v>
      </c>
      <c r="BB256" s="48" t="s">
        <v>5111</v>
      </c>
    </row>
    <row r="257" spans="1:54" ht="21" hidden="1" customHeight="1">
      <c r="A257" s="56">
        <v>230</v>
      </c>
      <c r="B257" s="23" t="s">
        <v>5146</v>
      </c>
      <c r="C257" s="23" t="s">
        <v>126</v>
      </c>
      <c r="D257" s="48" t="s">
        <v>453</v>
      </c>
      <c r="E257" s="57">
        <v>928819028</v>
      </c>
      <c r="F257" s="23" t="str">
        <f t="shared" si="15"/>
        <v>029AGSIDEJAV</v>
      </c>
      <c r="G257" s="57" t="s">
        <v>1867</v>
      </c>
      <c r="H257" s="57" t="s">
        <v>1868</v>
      </c>
      <c r="I257" s="57" t="s">
        <v>1943</v>
      </c>
      <c r="J257" s="57" t="s">
        <v>1194</v>
      </c>
      <c r="K257" s="23" t="str">
        <f t="shared" si="16"/>
        <v>AGRAS SINFUEGO DENRRY JAVIER</v>
      </c>
      <c r="L257" s="59" t="s">
        <v>4808</v>
      </c>
      <c r="M257" s="103" t="s">
        <v>56</v>
      </c>
      <c r="N257" s="48" t="s">
        <v>42</v>
      </c>
      <c r="O257" s="48" t="s">
        <v>42</v>
      </c>
      <c r="P257" s="360">
        <v>4011932</v>
      </c>
      <c r="Q257" s="441">
        <v>37509</v>
      </c>
      <c r="R257" s="434" t="str">
        <f t="shared" si="17"/>
        <v>10</v>
      </c>
      <c r="S257" s="434" t="str">
        <f t="shared" si="18"/>
        <v>9</v>
      </c>
      <c r="T257" s="434" t="str">
        <f t="shared" si="19"/>
        <v>2002</v>
      </c>
      <c r="U257" s="23"/>
      <c r="V257" s="22" t="s">
        <v>47</v>
      </c>
      <c r="W257" s="23" t="s">
        <v>47</v>
      </c>
      <c r="X257" s="57" t="s">
        <v>2493</v>
      </c>
      <c r="Y257" s="23"/>
      <c r="Z257" s="59" t="s">
        <v>2508</v>
      </c>
      <c r="AA257" s="992">
        <v>45248</v>
      </c>
      <c r="AB257" s="440">
        <v>45269</v>
      </c>
      <c r="AC257" s="23">
        <v>4</v>
      </c>
      <c r="AD257" s="436">
        <v>3</v>
      </c>
      <c r="AE257" s="59" t="s">
        <v>6696</v>
      </c>
      <c r="AF257" s="59"/>
      <c r="AG257" s="59"/>
      <c r="AH257" s="23"/>
      <c r="AI257" s="23"/>
      <c r="AJ257" s="59"/>
      <c r="AK257" s="436"/>
      <c r="AL257" s="23"/>
      <c r="AM257" s="23"/>
      <c r="AN257" s="59"/>
      <c r="AO257" s="1001" t="s">
        <v>47</v>
      </c>
      <c r="AP257" s="48">
        <v>1</v>
      </c>
      <c r="AQ257" s="23"/>
      <c r="AR257" s="23"/>
      <c r="AS257" s="23"/>
      <c r="AT257" s="23"/>
      <c r="AU257" s="446" t="s">
        <v>6701</v>
      </c>
      <c r="AV257" s="59" t="s">
        <v>6703</v>
      </c>
      <c r="AW257" s="57" t="s">
        <v>5116</v>
      </c>
      <c r="AX257" s="57" t="s">
        <v>53</v>
      </c>
      <c r="AY257" s="442">
        <v>4</v>
      </c>
      <c r="AZ257" s="57" t="s">
        <v>1805</v>
      </c>
      <c r="BA257" s="57" t="s">
        <v>4925</v>
      </c>
      <c r="BB257" s="57" t="s">
        <v>4944</v>
      </c>
    </row>
    <row r="258" spans="1:54" ht="21" hidden="1" customHeight="1">
      <c r="A258" s="56">
        <v>232</v>
      </c>
      <c r="B258" s="23" t="s">
        <v>5146</v>
      </c>
      <c r="C258" s="23" t="s">
        <v>126</v>
      </c>
      <c r="D258" s="48" t="s">
        <v>126</v>
      </c>
      <c r="E258" s="57">
        <v>975187389</v>
      </c>
      <c r="F258" s="23" t="str">
        <f t="shared" si="15"/>
        <v>021ASCUARRAV</v>
      </c>
      <c r="G258" s="444" t="s">
        <v>2463</v>
      </c>
      <c r="H258" s="444" t="s">
        <v>2464</v>
      </c>
      <c r="I258" s="444" t="s">
        <v>2465</v>
      </c>
      <c r="J258" s="444" t="s">
        <v>636</v>
      </c>
      <c r="K258" s="23" t="str">
        <f t="shared" si="16"/>
        <v>ASTUDILLO CUBEROS ARGENIS RAFAEL</v>
      </c>
      <c r="L258" s="59" t="s">
        <v>4808</v>
      </c>
      <c r="M258" s="103" t="s">
        <v>56</v>
      </c>
      <c r="N258" s="48" t="s">
        <v>42</v>
      </c>
      <c r="O258" s="48" t="s">
        <v>42</v>
      </c>
      <c r="P258" s="360">
        <v>3551067</v>
      </c>
      <c r="Q258" s="441">
        <v>37263</v>
      </c>
      <c r="R258" s="434" t="str">
        <f t="shared" si="17"/>
        <v>07</v>
      </c>
      <c r="S258" s="434" t="str">
        <f t="shared" si="18"/>
        <v>1</v>
      </c>
      <c r="T258" s="434" t="str">
        <f t="shared" si="19"/>
        <v>2002</v>
      </c>
      <c r="U258" s="23"/>
      <c r="V258" s="22" t="s">
        <v>47</v>
      </c>
      <c r="W258" s="23" t="s">
        <v>47</v>
      </c>
      <c r="X258" s="444" t="s">
        <v>2493</v>
      </c>
      <c r="Y258" s="23"/>
      <c r="Z258" s="59" t="s">
        <v>2508</v>
      </c>
      <c r="AA258" s="992">
        <v>45248</v>
      </c>
      <c r="AB258" s="440">
        <v>45269</v>
      </c>
      <c r="AC258" s="23">
        <v>4</v>
      </c>
      <c r="AD258" s="436">
        <v>2</v>
      </c>
      <c r="AE258" s="59" t="s">
        <v>6695</v>
      </c>
      <c r="AF258" s="59"/>
      <c r="AG258" s="59"/>
      <c r="AH258" s="23"/>
      <c r="AI258" s="23"/>
      <c r="AJ258" s="59"/>
      <c r="AK258" s="436"/>
      <c r="AL258" s="23"/>
      <c r="AM258" s="23"/>
      <c r="AN258" s="59"/>
      <c r="AO258" s="1001" t="s">
        <v>1805</v>
      </c>
      <c r="AP258" s="59"/>
      <c r="AQ258" s="23"/>
      <c r="AR258" s="23"/>
      <c r="AS258" s="23"/>
      <c r="AT258" s="23"/>
      <c r="AU258" s="446"/>
      <c r="AV258" s="59" t="s">
        <v>4933</v>
      </c>
      <c r="AW258" s="444" t="s">
        <v>5116</v>
      </c>
      <c r="AX258" s="444" t="s">
        <v>53</v>
      </c>
      <c r="AY258" s="442">
        <v>1</v>
      </c>
      <c r="AZ258" s="444" t="s">
        <v>1805</v>
      </c>
      <c r="BA258" s="445" t="s">
        <v>4924</v>
      </c>
      <c r="BB258" s="48" t="s">
        <v>4953</v>
      </c>
    </row>
    <row r="259" spans="1:54" ht="21" hidden="1" customHeight="1">
      <c r="A259" s="56">
        <v>237</v>
      </c>
      <c r="B259" s="23" t="s">
        <v>5146</v>
      </c>
      <c r="C259" s="23" t="s">
        <v>126</v>
      </c>
      <c r="D259" s="48" t="s">
        <v>1286</v>
      </c>
      <c r="E259" s="57" t="s">
        <v>2471</v>
      </c>
      <c r="F259" s="23" t="str">
        <f t="shared" ref="F259:F322" si="20">CONCATENATE(MID(T259,3,2),MID(S259,1,2),MID(G259,1,2),MID(H259,1,2),MID(I259,1,2), MID(J259,1,2),MID(M259,1,1))</f>
        <v>0510COAMANDIV</v>
      </c>
      <c r="G259" s="57" t="s">
        <v>478</v>
      </c>
      <c r="H259" s="57" t="s">
        <v>1823</v>
      </c>
      <c r="I259" s="57" t="s">
        <v>1824</v>
      </c>
      <c r="J259" s="57" t="s">
        <v>1825</v>
      </c>
      <c r="K259" s="23" t="str">
        <f t="shared" ref="K259:K322" si="21">G259&amp;" "&amp;H259&amp;" "&amp;I259&amp;" "&amp;J259</f>
        <v>COLMENAREZ AMAYA ANTONY DIOMAR</v>
      </c>
      <c r="L259" s="59" t="s">
        <v>4808</v>
      </c>
      <c r="M259" s="103" t="s">
        <v>56</v>
      </c>
      <c r="N259" s="32" t="s">
        <v>57</v>
      </c>
      <c r="O259" s="48" t="s">
        <v>1096</v>
      </c>
      <c r="P259" s="360">
        <v>31317465</v>
      </c>
      <c r="Q259" s="443">
        <v>38639</v>
      </c>
      <c r="R259" s="434" t="str">
        <f t="shared" ref="R259:R322" si="22">TEXT(Q259,"DD")</f>
        <v>14</v>
      </c>
      <c r="S259" s="434" t="str">
        <f t="shared" ref="S259:S265" si="23">TEXT(Q259,"M")</f>
        <v>10</v>
      </c>
      <c r="T259" s="434" t="str">
        <f t="shared" ref="T259:T265" si="24">TEXT(Q259,"YYYY")</f>
        <v>2005</v>
      </c>
      <c r="U259" s="23"/>
      <c r="V259" s="22" t="s">
        <v>47</v>
      </c>
      <c r="W259" s="23" t="s">
        <v>47</v>
      </c>
      <c r="X259" s="57" t="s">
        <v>2493</v>
      </c>
      <c r="Y259" s="23"/>
      <c r="Z259" s="59" t="s">
        <v>2508</v>
      </c>
      <c r="AA259" s="992">
        <v>45248</v>
      </c>
      <c r="AB259" s="440">
        <v>45269</v>
      </c>
      <c r="AC259" s="23">
        <v>4</v>
      </c>
      <c r="AD259" s="436">
        <v>1</v>
      </c>
      <c r="AE259" s="59" t="s">
        <v>6695</v>
      </c>
      <c r="AF259" s="59"/>
      <c r="AG259" s="59"/>
      <c r="AH259" s="23"/>
      <c r="AI259" s="23"/>
      <c r="AJ259" s="59"/>
      <c r="AK259" s="436"/>
      <c r="AL259" s="23"/>
      <c r="AM259" s="23"/>
      <c r="AN259" s="59"/>
      <c r="AO259" s="1001" t="s">
        <v>1805</v>
      </c>
      <c r="AP259" s="48"/>
      <c r="AQ259" s="23"/>
      <c r="AR259" s="23"/>
      <c r="AS259" s="23"/>
      <c r="AT259" s="23"/>
      <c r="AU259" s="446"/>
      <c r="AV259" s="59" t="s">
        <v>4933</v>
      </c>
      <c r="AW259" s="57" t="s">
        <v>5116</v>
      </c>
      <c r="AX259" s="57" t="s">
        <v>53</v>
      </c>
      <c r="AY259" s="442">
        <v>6</v>
      </c>
      <c r="AZ259" s="57" t="s">
        <v>1805</v>
      </c>
      <c r="BA259" s="57" t="s">
        <v>4927</v>
      </c>
      <c r="BB259" s="48" t="s">
        <v>4978</v>
      </c>
    </row>
    <row r="260" spans="1:54" ht="21" hidden="1" customHeight="1">
      <c r="A260" s="56">
        <v>238</v>
      </c>
      <c r="B260" s="23" t="s">
        <v>5146</v>
      </c>
      <c r="C260" s="23" t="s">
        <v>126</v>
      </c>
      <c r="D260" s="48" t="s">
        <v>453</v>
      </c>
      <c r="E260" s="57">
        <v>902857539</v>
      </c>
      <c r="F260" s="23" t="str">
        <f t="shared" si="20"/>
        <v>0110DICRJODEV</v>
      </c>
      <c r="G260" s="57" t="s">
        <v>541</v>
      </c>
      <c r="H260" s="57" t="s">
        <v>1605</v>
      </c>
      <c r="I260" s="57" t="s">
        <v>309</v>
      </c>
      <c r="J260" s="57" t="s">
        <v>690</v>
      </c>
      <c r="K260" s="23" t="str">
        <f t="shared" si="21"/>
        <v>DIAZ CRUZ JOSE DE JESUS</v>
      </c>
      <c r="L260" s="59" t="s">
        <v>4808</v>
      </c>
      <c r="M260" s="103" t="s">
        <v>56</v>
      </c>
      <c r="N260" s="48" t="s">
        <v>42</v>
      </c>
      <c r="O260" s="48" t="s">
        <v>42</v>
      </c>
      <c r="P260" s="360">
        <v>3542091</v>
      </c>
      <c r="Q260" s="443">
        <v>37179</v>
      </c>
      <c r="R260" s="434" t="str">
        <f t="shared" si="22"/>
        <v>15</v>
      </c>
      <c r="S260" s="434" t="str">
        <f t="shared" si="23"/>
        <v>10</v>
      </c>
      <c r="T260" s="434" t="str">
        <f t="shared" si="24"/>
        <v>2001</v>
      </c>
      <c r="U260" s="23"/>
      <c r="V260" s="22" t="s">
        <v>47</v>
      </c>
      <c r="W260" s="23" t="s">
        <v>47</v>
      </c>
      <c r="X260" s="57" t="s">
        <v>2511</v>
      </c>
      <c r="Y260" s="23"/>
      <c r="Z260" s="59" t="s">
        <v>2508</v>
      </c>
      <c r="AA260" s="992">
        <v>45248</v>
      </c>
      <c r="AB260" s="440">
        <v>45269</v>
      </c>
      <c r="AC260" s="23">
        <v>4</v>
      </c>
      <c r="AD260" s="436">
        <v>1</v>
      </c>
      <c r="AE260" s="59" t="s">
        <v>6695</v>
      </c>
      <c r="AF260" s="59"/>
      <c r="AG260" s="59"/>
      <c r="AH260" s="23"/>
      <c r="AI260" s="23"/>
      <c r="AJ260" s="59"/>
      <c r="AK260" s="436"/>
      <c r="AL260" s="23"/>
      <c r="AM260" s="23"/>
      <c r="AN260" s="59"/>
      <c r="AO260" s="1001" t="s">
        <v>1805</v>
      </c>
      <c r="AP260" s="48"/>
      <c r="AQ260" s="23"/>
      <c r="AR260" s="23"/>
      <c r="AS260" s="23"/>
      <c r="AT260" s="23"/>
      <c r="AU260" s="446"/>
      <c r="AV260" s="59" t="s">
        <v>4933</v>
      </c>
      <c r="AW260" s="57" t="s">
        <v>5116</v>
      </c>
      <c r="AX260" s="57" t="s">
        <v>53</v>
      </c>
      <c r="AY260" s="442">
        <v>3</v>
      </c>
      <c r="AZ260" s="57" t="s">
        <v>1808</v>
      </c>
      <c r="BA260" s="57" t="s">
        <v>4924</v>
      </c>
      <c r="BB260" s="48" t="s">
        <v>4978</v>
      </c>
    </row>
    <row r="261" spans="1:54" ht="21" hidden="1" customHeight="1">
      <c r="A261" s="56">
        <v>241</v>
      </c>
      <c r="B261" s="23" t="s">
        <v>5146</v>
      </c>
      <c r="C261" s="23" t="s">
        <v>126</v>
      </c>
      <c r="D261" s="48" t="s">
        <v>294</v>
      </c>
      <c r="E261" s="57">
        <v>907725285</v>
      </c>
      <c r="F261" s="23" t="str">
        <f t="shared" si="20"/>
        <v>029GOVIGRNAV</v>
      </c>
      <c r="G261" s="57" t="s">
        <v>732</v>
      </c>
      <c r="H261" s="57" t="s">
        <v>1721</v>
      </c>
      <c r="I261" s="57" t="s">
        <v>2472</v>
      </c>
      <c r="J261" s="57" t="s">
        <v>834</v>
      </c>
      <c r="K261" s="23" t="str">
        <f t="shared" si="21"/>
        <v>GOMEZ VILLALTA GREYSIS NAZARETH</v>
      </c>
      <c r="L261" s="48" t="s">
        <v>4809</v>
      </c>
      <c r="M261" s="103" t="s">
        <v>56</v>
      </c>
      <c r="N261" s="32" t="s">
        <v>57</v>
      </c>
      <c r="O261" s="48" t="s">
        <v>1096</v>
      </c>
      <c r="P261" s="360">
        <v>29682699</v>
      </c>
      <c r="Q261" s="441">
        <v>37508</v>
      </c>
      <c r="R261" s="434" t="str">
        <f t="shared" si="22"/>
        <v>09</v>
      </c>
      <c r="S261" s="434" t="str">
        <f t="shared" si="23"/>
        <v>9</v>
      </c>
      <c r="T261" s="434" t="str">
        <f t="shared" si="24"/>
        <v>2002</v>
      </c>
      <c r="U261" s="23"/>
      <c r="V261" s="22" t="s">
        <v>47</v>
      </c>
      <c r="W261" s="23" t="s">
        <v>47</v>
      </c>
      <c r="X261" s="57" t="s">
        <v>2498</v>
      </c>
      <c r="Y261" s="23"/>
      <c r="Z261" s="59" t="s">
        <v>2508</v>
      </c>
      <c r="AA261" s="992">
        <v>45248</v>
      </c>
      <c r="AB261" s="440">
        <v>45269</v>
      </c>
      <c r="AC261" s="23">
        <v>4</v>
      </c>
      <c r="AD261" s="436">
        <v>1</v>
      </c>
      <c r="AE261" s="59" t="s">
        <v>6695</v>
      </c>
      <c r="AF261" s="59"/>
      <c r="AG261" s="59"/>
      <c r="AH261" s="23"/>
      <c r="AI261" s="23"/>
      <c r="AJ261" s="59"/>
      <c r="AK261" s="436"/>
      <c r="AL261" s="23"/>
      <c r="AM261" s="23"/>
      <c r="AN261" s="59"/>
      <c r="AO261" s="1001" t="s">
        <v>1805</v>
      </c>
      <c r="AP261" s="48"/>
      <c r="AQ261" s="23"/>
      <c r="AR261" s="23"/>
      <c r="AS261" s="23"/>
      <c r="AT261" s="23"/>
      <c r="AU261" s="446"/>
      <c r="AV261" s="59" t="s">
        <v>4933</v>
      </c>
      <c r="AW261" s="57" t="s">
        <v>5116</v>
      </c>
      <c r="AX261" s="57" t="s">
        <v>53</v>
      </c>
      <c r="AY261" s="442">
        <v>1</v>
      </c>
      <c r="AZ261" s="57" t="s">
        <v>1805</v>
      </c>
      <c r="BA261" s="57" t="s">
        <v>4925</v>
      </c>
      <c r="BB261" s="59" t="s">
        <v>5011</v>
      </c>
    </row>
    <row r="262" spans="1:54" ht="21" hidden="1" customHeight="1">
      <c r="A262" s="56">
        <v>246</v>
      </c>
      <c r="B262" s="23" t="s">
        <v>5146</v>
      </c>
      <c r="C262" s="23" t="s">
        <v>126</v>
      </c>
      <c r="D262" s="48" t="s">
        <v>126</v>
      </c>
      <c r="E262" s="57">
        <v>919037684</v>
      </c>
      <c r="F262" s="23" t="str">
        <f t="shared" si="20"/>
        <v>9912MEMOAIJOV</v>
      </c>
      <c r="G262" s="57" t="s">
        <v>1062</v>
      </c>
      <c r="H262" s="57" t="s">
        <v>183</v>
      </c>
      <c r="I262" s="57" t="s">
        <v>1968</v>
      </c>
      <c r="J262" s="57" t="s">
        <v>309</v>
      </c>
      <c r="K262" s="23" t="str">
        <f t="shared" si="21"/>
        <v>MEDINA MORILLO AIDERLYN JOSE</v>
      </c>
      <c r="L262" s="48" t="s">
        <v>4809</v>
      </c>
      <c r="M262" s="103" t="s">
        <v>56</v>
      </c>
      <c r="N262" s="48" t="s">
        <v>42</v>
      </c>
      <c r="O262" s="48" t="s">
        <v>42</v>
      </c>
      <c r="P262" s="360">
        <v>1071098</v>
      </c>
      <c r="Q262" s="443">
        <v>36500</v>
      </c>
      <c r="R262" s="434" t="str">
        <f t="shared" si="22"/>
        <v>06</v>
      </c>
      <c r="S262" s="434" t="str">
        <f t="shared" si="23"/>
        <v>12</v>
      </c>
      <c r="T262" s="434" t="str">
        <f t="shared" si="24"/>
        <v>1999</v>
      </c>
      <c r="U262" s="23"/>
      <c r="V262" s="22" t="s">
        <v>47</v>
      </c>
      <c r="W262" s="23" t="s">
        <v>47</v>
      </c>
      <c r="X262" s="57" t="s">
        <v>2498</v>
      </c>
      <c r="Y262" s="23"/>
      <c r="Z262" s="59" t="s">
        <v>2508</v>
      </c>
      <c r="AA262" s="992">
        <v>45248</v>
      </c>
      <c r="AB262" s="440">
        <v>45269</v>
      </c>
      <c r="AC262" s="23">
        <v>4</v>
      </c>
      <c r="AD262" s="436">
        <v>2</v>
      </c>
      <c r="AE262" s="59" t="s">
        <v>6695</v>
      </c>
      <c r="AF262" s="59"/>
      <c r="AG262" s="59"/>
      <c r="AH262" s="23"/>
      <c r="AI262" s="23"/>
      <c r="AJ262" s="59"/>
      <c r="AK262" s="436"/>
      <c r="AL262" s="23"/>
      <c r="AM262" s="23"/>
      <c r="AN262" s="59"/>
      <c r="AO262" s="1001" t="s">
        <v>1805</v>
      </c>
      <c r="AP262" s="48"/>
      <c r="AQ262" s="23"/>
      <c r="AR262" s="23"/>
      <c r="AS262" s="23"/>
      <c r="AT262" s="23"/>
      <c r="AU262" s="446"/>
      <c r="AV262" s="59" t="s">
        <v>4933</v>
      </c>
      <c r="AW262" s="57" t="s">
        <v>5116</v>
      </c>
      <c r="AX262" s="57" t="s">
        <v>53</v>
      </c>
      <c r="AY262" s="442">
        <v>2</v>
      </c>
      <c r="AZ262" s="57" t="s">
        <v>1808</v>
      </c>
      <c r="BA262" s="57" t="s">
        <v>4926</v>
      </c>
      <c r="BB262" s="48" t="s">
        <v>5050</v>
      </c>
    </row>
    <row r="263" spans="1:54" ht="21" hidden="1" customHeight="1">
      <c r="A263" s="56">
        <v>247</v>
      </c>
      <c r="B263" s="23" t="s">
        <v>5146</v>
      </c>
      <c r="C263" s="23" t="s">
        <v>126</v>
      </c>
      <c r="D263" s="48" t="s">
        <v>146</v>
      </c>
      <c r="E263" s="57">
        <v>907044125</v>
      </c>
      <c r="F263" s="23" t="str">
        <f t="shared" si="20"/>
        <v>049METOJOMIV</v>
      </c>
      <c r="G263" s="57" t="s">
        <v>175</v>
      </c>
      <c r="H263" s="57" t="s">
        <v>1997</v>
      </c>
      <c r="I263" s="57" t="s">
        <v>309</v>
      </c>
      <c r="J263" s="57" t="s">
        <v>119</v>
      </c>
      <c r="K263" s="23" t="str">
        <f t="shared" si="21"/>
        <v>MENDOZA TORRELLAS JOSE MIGUEL</v>
      </c>
      <c r="L263" s="59" t="s">
        <v>4808</v>
      </c>
      <c r="M263" s="103" t="s">
        <v>56</v>
      </c>
      <c r="N263" s="32" t="s">
        <v>57</v>
      </c>
      <c r="O263" s="48" t="s">
        <v>1096</v>
      </c>
      <c r="P263" s="360">
        <v>30694073</v>
      </c>
      <c r="Q263" s="441">
        <v>38257</v>
      </c>
      <c r="R263" s="434" t="str">
        <f t="shared" si="22"/>
        <v>27</v>
      </c>
      <c r="S263" s="434" t="str">
        <f t="shared" si="23"/>
        <v>9</v>
      </c>
      <c r="T263" s="434" t="str">
        <f t="shared" si="24"/>
        <v>2004</v>
      </c>
      <c r="U263" s="23"/>
      <c r="V263" s="22" t="s">
        <v>47</v>
      </c>
      <c r="W263" s="23" t="s">
        <v>47</v>
      </c>
      <c r="X263" s="57" t="s">
        <v>2498</v>
      </c>
      <c r="Y263" s="23"/>
      <c r="Z263" s="59" t="s">
        <v>2508</v>
      </c>
      <c r="AA263" s="992">
        <v>45248</v>
      </c>
      <c r="AB263" s="440">
        <v>45269</v>
      </c>
      <c r="AC263" s="23">
        <v>4</v>
      </c>
      <c r="AD263" s="436">
        <v>4</v>
      </c>
      <c r="AE263" s="59" t="s">
        <v>6694</v>
      </c>
      <c r="AF263" s="59"/>
      <c r="AG263" s="59"/>
      <c r="AH263" s="23"/>
      <c r="AI263" s="23"/>
      <c r="AJ263" s="59"/>
      <c r="AK263" s="436"/>
      <c r="AL263" s="23"/>
      <c r="AM263" s="23"/>
      <c r="AN263" s="59"/>
      <c r="AO263" s="1001" t="s">
        <v>1805</v>
      </c>
      <c r="AP263" s="48"/>
      <c r="AQ263" s="23"/>
      <c r="AR263" s="23"/>
      <c r="AS263" s="23"/>
      <c r="AT263" s="23"/>
      <c r="AU263" s="446"/>
      <c r="AV263" s="59" t="s">
        <v>6704</v>
      </c>
      <c r="AW263" s="57" t="s">
        <v>5116</v>
      </c>
      <c r="AX263" s="57" t="s">
        <v>53</v>
      </c>
      <c r="AY263" s="442">
        <v>2</v>
      </c>
      <c r="AZ263" s="57" t="s">
        <v>1805</v>
      </c>
      <c r="BA263" s="57" t="s">
        <v>4924</v>
      </c>
      <c r="BB263" s="48" t="s">
        <v>5054</v>
      </c>
    </row>
    <row r="264" spans="1:54" ht="21" hidden="1" customHeight="1">
      <c r="A264" s="56">
        <v>253</v>
      </c>
      <c r="B264" s="23" t="s">
        <v>5146</v>
      </c>
      <c r="C264" s="23" t="s">
        <v>126</v>
      </c>
      <c r="D264" s="48" t="s">
        <v>1286</v>
      </c>
      <c r="E264" s="57">
        <v>941418936</v>
      </c>
      <c r="F264" s="23" t="str">
        <f t="shared" si="20"/>
        <v>0311RODIWIDAV</v>
      </c>
      <c r="G264" s="57" t="s">
        <v>354</v>
      </c>
      <c r="H264" s="57" t="s">
        <v>541</v>
      </c>
      <c r="I264" s="57" t="s">
        <v>1959</v>
      </c>
      <c r="J264" s="57" t="s">
        <v>1942</v>
      </c>
      <c r="K264" s="23" t="str">
        <f t="shared" si="21"/>
        <v>ROJAS DIAZ WINDER DANIEL</v>
      </c>
      <c r="L264" s="59" t="s">
        <v>4808</v>
      </c>
      <c r="M264" s="103" t="s">
        <v>56</v>
      </c>
      <c r="N264" s="32" t="s">
        <v>57</v>
      </c>
      <c r="O264" s="48" t="s">
        <v>1096</v>
      </c>
      <c r="P264" s="360">
        <v>30175626</v>
      </c>
      <c r="Q264" s="443">
        <v>37935</v>
      </c>
      <c r="R264" s="434" t="str">
        <f t="shared" si="22"/>
        <v>10</v>
      </c>
      <c r="S264" s="434" t="str">
        <f t="shared" si="23"/>
        <v>11</v>
      </c>
      <c r="T264" s="434" t="str">
        <f t="shared" si="24"/>
        <v>2003</v>
      </c>
      <c r="U264" s="23"/>
      <c r="V264" s="22" t="s">
        <v>47</v>
      </c>
      <c r="W264" s="23" t="s">
        <v>47</v>
      </c>
      <c r="X264" s="57" t="s">
        <v>2498</v>
      </c>
      <c r="Y264" s="23"/>
      <c r="Z264" s="59" t="s">
        <v>2508</v>
      </c>
      <c r="AA264" s="992">
        <v>45248</v>
      </c>
      <c r="AB264" s="440">
        <v>45269</v>
      </c>
      <c r="AC264" s="23">
        <v>4</v>
      </c>
      <c r="AD264" s="436">
        <v>2</v>
      </c>
      <c r="AE264" s="59" t="s">
        <v>6695</v>
      </c>
      <c r="AF264" s="59"/>
      <c r="AG264" s="59"/>
      <c r="AH264" s="23"/>
      <c r="AI264" s="23"/>
      <c r="AJ264" s="59"/>
      <c r="AK264" s="436"/>
      <c r="AL264" s="23"/>
      <c r="AM264" s="23"/>
      <c r="AN264" s="59"/>
      <c r="AO264" s="1001" t="s">
        <v>1805</v>
      </c>
      <c r="AP264" s="48"/>
      <c r="AQ264" s="23"/>
      <c r="AR264" s="23"/>
      <c r="AS264" s="23"/>
      <c r="AT264" s="23"/>
      <c r="AU264" s="446"/>
      <c r="AV264" s="59" t="s">
        <v>4939</v>
      </c>
      <c r="AW264" s="57" t="s">
        <v>5116</v>
      </c>
      <c r="AX264" s="57" t="s">
        <v>53</v>
      </c>
      <c r="AY264" s="442">
        <v>2</v>
      </c>
      <c r="AZ264" s="57" t="s">
        <v>1805</v>
      </c>
      <c r="BA264" s="57" t="s">
        <v>4924</v>
      </c>
      <c r="BB264" s="48" t="s">
        <v>5096</v>
      </c>
    </row>
    <row r="265" spans="1:54" ht="21" hidden="1" customHeight="1">
      <c r="A265" s="56">
        <v>258</v>
      </c>
      <c r="B265" s="23" t="s">
        <v>5146</v>
      </c>
      <c r="C265" s="23" t="s">
        <v>126</v>
      </c>
      <c r="D265" s="444" t="s">
        <v>294</v>
      </c>
      <c r="E265" s="57" t="s">
        <v>2514</v>
      </c>
      <c r="F265" s="23" t="str">
        <f t="shared" si="20"/>
        <v>024ESGANIGLV</v>
      </c>
      <c r="G265" s="444" t="s">
        <v>615</v>
      </c>
      <c r="H265" s="444" t="s">
        <v>1989</v>
      </c>
      <c r="I265" s="444" t="s">
        <v>1990</v>
      </c>
      <c r="J265" s="444" t="s">
        <v>1981</v>
      </c>
      <c r="K265" s="23" t="str">
        <f t="shared" si="21"/>
        <v>ESCOBAR GALICIA NILVELIS GLORIANNY</v>
      </c>
      <c r="L265" s="48" t="s">
        <v>4809</v>
      </c>
      <c r="M265" s="103" t="s">
        <v>56</v>
      </c>
      <c r="N265" s="32" t="s">
        <v>57</v>
      </c>
      <c r="O265" s="48" t="s">
        <v>1096</v>
      </c>
      <c r="P265" s="360">
        <v>29517125</v>
      </c>
      <c r="Q265" s="441">
        <v>37371</v>
      </c>
      <c r="R265" s="434" t="str">
        <f t="shared" si="22"/>
        <v>25</v>
      </c>
      <c r="S265" s="434" t="str">
        <f t="shared" si="23"/>
        <v>4</v>
      </c>
      <c r="T265" s="434" t="str">
        <f t="shared" si="24"/>
        <v>2002</v>
      </c>
      <c r="U265" s="23"/>
      <c r="V265" s="22" t="s">
        <v>47</v>
      </c>
      <c r="W265" s="23" t="s">
        <v>47</v>
      </c>
      <c r="X265" s="444" t="s">
        <v>2498</v>
      </c>
      <c r="Y265" s="23"/>
      <c r="Z265" s="59" t="s">
        <v>2508</v>
      </c>
      <c r="AA265" s="992">
        <v>45248</v>
      </c>
      <c r="AB265" s="440">
        <v>45269</v>
      </c>
      <c r="AC265" s="23">
        <v>4</v>
      </c>
      <c r="AD265" s="436">
        <v>1</v>
      </c>
      <c r="AE265" s="59" t="s">
        <v>6695</v>
      </c>
      <c r="AF265" s="59"/>
      <c r="AG265" s="59"/>
      <c r="AH265" s="23"/>
      <c r="AI265" s="23"/>
      <c r="AJ265" s="59"/>
      <c r="AK265" s="436"/>
      <c r="AL265" s="23"/>
      <c r="AM265" s="23"/>
      <c r="AN265" s="59"/>
      <c r="AO265" s="1001" t="s">
        <v>1805</v>
      </c>
      <c r="AP265" s="48"/>
      <c r="AQ265" s="23"/>
      <c r="AR265" s="23"/>
      <c r="AS265" s="23"/>
      <c r="AT265" s="23"/>
      <c r="AU265" s="446"/>
      <c r="AV265" s="59" t="s">
        <v>2510</v>
      </c>
      <c r="AW265" s="444" t="s">
        <v>5118</v>
      </c>
      <c r="AX265" s="444" t="s">
        <v>5117</v>
      </c>
      <c r="AY265" s="442">
        <v>2</v>
      </c>
      <c r="AZ265" s="444" t="s">
        <v>1808</v>
      </c>
      <c r="BA265" s="445" t="s">
        <v>4925</v>
      </c>
      <c r="BB265" s="57" t="s">
        <v>4991</v>
      </c>
    </row>
  </sheetData>
  <autoFilter ref="A2:BB265" xr:uid="{D8EAB390-2340-4435-BBAD-9A5C7FA8A422}">
    <filterColumn colId="39">
      <filters>
        <filter val="DESERTOR/A"/>
      </filters>
    </filterColumn>
    <sortState xmlns:xlrd2="http://schemas.microsoft.com/office/spreadsheetml/2017/richdata2" ref="A3:BB265">
      <sortCondition sortBy="cellColor" ref="A2" dxfId="46"/>
    </sortState>
  </autoFilter>
  <mergeCells count="1">
    <mergeCell ref="W1:AE1"/>
  </mergeCells>
  <conditionalFormatting sqref="F1:F2">
    <cfRule type="duplicateValues" dxfId="17" priority="4"/>
  </conditionalFormatting>
  <conditionalFormatting sqref="A3:A265">
    <cfRule type="duplicateValues" dxfId="16" priority="1"/>
  </conditionalFormatting>
  <dataValidations count="8">
    <dataValidation type="list" allowBlank="1" showErrorMessage="1" sqref="O3:O263" xr:uid="{03E896DB-E12E-467C-BBF7-3B68E50D3591}">
      <formula1>"ACTA/PARTIDA DE NACIMIENTO,CARNET DE EXTRANJERÍA ,CEDULA DE IDENTIDAD ,PTP/CPP,DNI ,PASAPORTE ,NO TIENE DOCUMENTO"</formula1>
    </dataValidation>
    <dataValidation type="list" allowBlank="1" showErrorMessage="1" sqref="D99" xr:uid="{2A912E8F-D968-4DF4-9FC8-6944136A4B08}">
      <formula1>"SAN JUAN DE MIRAFLORES ,VILLA MARIA DEL TRIUNFO,VILLA EL SALVADOR,TRUJILLO,SALAVERRY ,PORVENIR,SAN JUAN DE LURIGANCHO,ATE VITARTE,SANTA ANITA,EL AGUSTINO,LURIGANCHO CHOSICA,COMAS,CARABAYLLO,LOS OLIVOS,SAN MARTÍN DE PORRES"</formula1>
    </dataValidation>
    <dataValidation type="list" allowBlank="1" showErrorMessage="1" sqref="D163:D175 D100:D124 D126:D136 D36:D98 D177:D226 D13:D30 D138:D159 D228:D265" xr:uid="{092861C8-4871-4F3D-A8F8-6A5AB271B304}">
      <formula1>"TRUJILLO,SALAVERRY ,PORVENIR,SAN JUAN DE LURIGANCHO,ATE VITARTE,SANTA ANITA,EL AGUSTINO,LURIGANCHO CHOSICA,COMAS,CARABAYLLO,LOS OLIVOS,VILLA MARIA DEL TRIUNFO,VILLA EL SALVADOR,SAN JUAN DE MIRAFLORES ,CHORRILLOS,PACHACAMAC,LURIN,SURCO,EL PORVENIR (CONSIDE"&amp;"RA ALTO TRUJILLO),FLORENCIA DE MORA,HUANCHACO,VICTOR LARCO HERRERA,LA ESPERANZA,LAREDO,LA VICTORIA,SAN MARTIN DE PORRES,PUENTE PIEDRA,LIMA"</formula1>
    </dataValidation>
    <dataValidation type="list" allowBlank="1" showErrorMessage="1" sqref="X12:X19 X21:X26 X29:X33 X35:X37 X42 X46 X48:X50 X52:X57 X59:X61 X64 X66:X68 X71 X73:X75 X77 X80:X82 X86:X119 X121:X124 X127:X129 X133:X136 X138 X140:X142 X145:X150 X155:X175 X177:X188 X190:X197 X200:X204 X206:X207 X209:X215 X217:X219 X221 X223:X226 X228:X233 X235:X250 X255 X257 X259:X261 X263 X3:X9" xr:uid="{616D4D33-7A9A-47CE-BEB7-4F77033A3D62}">
      <formula1>"PRIMARIA INCOMPLETA,PRIMARIA,SECUNDARIA COMPLETA,SECUNDARIA INCOMPLETA,UNIVERSITARIO COMPLETO,UNIVERSITARIO INCOMPLETA,TÉCNICO INCOMPLETO,TÉCNICO COMPLETO "</formula1>
    </dataValidation>
    <dataValidation type="list" allowBlank="1" showErrorMessage="1" sqref="Z3:Z263" xr:uid="{DFE3FF84-3974-4C25-9837-97F32A8F535D}">
      <formula1>"GRUPO 1 (AULA MC) LIMA SUR - MAÑANA,GRUPO 1 (AULA Y) LIMA SUR - MAÑANA,GRUPO 2 LIMA SUR - TARDE,GRUPO 1 LIMA ESTE - MAÑANA ,GRUPO 2 LIMA ESTE - TARDE,GRUPO 1 TRUJILLO - MAÑANA,GRUPO 2 TRUJILLO - MAÑANA,GRUPO 3 TRUJILLO - TARDE,GRUPO 4 TRUJILLO - TARDE,AÑO"&amp;" 1"</formula1>
    </dataValidation>
    <dataValidation type="list" allowBlank="1" showErrorMessage="1" sqref="AF163:AF176" xr:uid="{130F3F2B-A315-4E85-A397-02BB2BEAD987}">
      <formula1>"DESISTIÓ POR MOTIVOS DE TRABAJO,DESISTIÓ POR MOTIVOS DE SALUD,DESISTIÓ POR MOTIVOS FAMILIARES,MIGRO A OTRA REGIÓN O PAÍS,INCOMUNICADO,DESISTIÓ POR FALTA DE RECURSOS"</formula1>
    </dataValidation>
    <dataValidation type="list" allowBlank="1" showErrorMessage="1" sqref="AF30 AF32:AF33 AF36 AF42 AF197:AF213 AF237:AF239 AF215:AF235 AF241:AF242 AF87:AF117 AF244:AF263 AF121:AF123 AF129 AF146 AF148:AF149 AF3:AF26 AF185 AF188:AF190 AF192:AF193 AF177:AF183" xr:uid="{0584B4B1-A8F6-42F7-B773-06424FD2361F}">
      <formula1>"CETPRO VILLAREGIA 2,ACOSTA MANICURE INTERMEDIO AULA 1,ACOSTA MANICURE INTERMEDIO AULA 2,ACOSTA CORTE DE CABELLO,SISE SURCO,SISE SJL TURNO MAÑANA,SISE SJL TURNO TARDE"</formula1>
    </dataValidation>
    <dataValidation type="date" allowBlank="1" showInputMessage="1" showErrorMessage="1" error="Ingresar fecha válida._x000a_" sqref="AA3:AB265 AH3:AI265 AP3:AP21 AP171:AP265 AP134:AP169 AP23:AP32 AP34:AP132" xr:uid="{940A4210-EA80-467E-A93F-08418B97EFF3}">
      <formula1>44197</formula1>
      <formula2>45290</formula2>
    </dataValidation>
  </dataValidations>
  <pageMargins left="0.7" right="0.7" top="0.75" bottom="0.75" header="0.3" footer="0.3"/>
  <pageSetup paperSize="9" orientation="portrait" horizontalDpi="0" verticalDpi="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376D9-ED2D-4642-8103-F83EF4847B46}">
  <dimension ref="A3:F54"/>
  <sheetViews>
    <sheetView topLeftCell="A30" workbookViewId="0">
      <selection activeCell="A3" sqref="A3:D54"/>
    </sheetView>
  </sheetViews>
  <sheetFormatPr baseColWidth="10" defaultRowHeight="15"/>
  <cols>
    <col min="1" max="1" width="26.5703125" customWidth="1"/>
    <col min="2" max="2" width="7.28515625" customWidth="1"/>
    <col min="3" max="3" width="27" customWidth="1"/>
    <col min="4" max="4" width="30.7109375" bestFit="1" customWidth="1"/>
  </cols>
  <sheetData>
    <row r="3" spans="1:6" ht="28.5" customHeight="1">
      <c r="A3" s="764" t="s">
        <v>2574</v>
      </c>
      <c r="B3" s="764" t="s">
        <v>6564</v>
      </c>
      <c r="C3" s="765" t="s">
        <v>6574</v>
      </c>
      <c r="D3" s="765" t="s">
        <v>6573</v>
      </c>
    </row>
    <row r="4" spans="1:6">
      <c r="A4" s="23" t="s">
        <v>2579</v>
      </c>
      <c r="B4" s="23">
        <v>3</v>
      </c>
      <c r="C4" s="23">
        <v>172</v>
      </c>
      <c r="D4" s="766">
        <v>0.11497326203208556</v>
      </c>
      <c r="E4">
        <v>1496</v>
      </c>
    </row>
    <row r="5" spans="1:6">
      <c r="A5" s="23"/>
      <c r="B5" s="23">
        <v>4</v>
      </c>
      <c r="C5" s="23">
        <v>158</v>
      </c>
      <c r="D5" s="766">
        <v>0.10561497326203209</v>
      </c>
      <c r="E5">
        <v>545</v>
      </c>
    </row>
    <row r="6" spans="1:6">
      <c r="A6" s="23"/>
      <c r="B6" s="23">
        <v>6</v>
      </c>
      <c r="C6" s="23">
        <v>146</v>
      </c>
      <c r="D6" s="766">
        <v>9.7593582887700536E-2</v>
      </c>
    </row>
    <row r="7" spans="1:6">
      <c r="A7" s="23"/>
      <c r="B7" s="23">
        <v>5</v>
      </c>
      <c r="C7" s="23">
        <v>137</v>
      </c>
      <c r="D7" s="766">
        <v>9.1577540106951877E-2</v>
      </c>
      <c r="F7" s="763">
        <f>545/E4</f>
        <v>0.36430481283422461</v>
      </c>
    </row>
    <row r="8" spans="1:6">
      <c r="A8" s="23"/>
      <c r="B8" s="23">
        <v>7</v>
      </c>
      <c r="C8" s="23">
        <v>87</v>
      </c>
      <c r="D8" s="766">
        <v>5.8155080213903747E-2</v>
      </c>
    </row>
    <row r="9" spans="1:6">
      <c r="A9" s="23"/>
      <c r="B9" s="23">
        <v>12</v>
      </c>
      <c r="C9" s="23">
        <v>39</v>
      </c>
      <c r="D9" s="766">
        <v>2.606951871657754E-2</v>
      </c>
      <c r="F9">
        <f>617</f>
        <v>617</v>
      </c>
    </row>
    <row r="10" spans="1:6">
      <c r="A10" s="23"/>
      <c r="B10" s="23">
        <v>10</v>
      </c>
      <c r="C10" s="23">
        <v>39</v>
      </c>
      <c r="D10" s="766">
        <v>2.606951871657754E-2</v>
      </c>
    </row>
    <row r="11" spans="1:6">
      <c r="A11" s="23"/>
      <c r="B11" s="23">
        <v>8</v>
      </c>
      <c r="C11" s="23">
        <v>35</v>
      </c>
      <c r="D11" s="766">
        <v>2.339572192513369E-2</v>
      </c>
    </row>
    <row r="12" spans="1:6">
      <c r="A12" s="23"/>
      <c r="B12" s="23">
        <v>9</v>
      </c>
      <c r="C12" s="23">
        <v>34</v>
      </c>
      <c r="D12" s="766">
        <v>2.2727272727272728E-2</v>
      </c>
    </row>
    <row r="13" spans="1:6">
      <c r="A13" s="23"/>
      <c r="B13" s="23">
        <v>11</v>
      </c>
      <c r="C13" s="23">
        <v>27</v>
      </c>
      <c r="D13" s="766">
        <v>1.8048128342245989E-2</v>
      </c>
    </row>
    <row r="14" spans="1:6">
      <c r="A14" s="23"/>
      <c r="B14" s="23">
        <v>13</v>
      </c>
      <c r="C14" s="23">
        <v>25</v>
      </c>
      <c r="D14" s="766">
        <v>1.6711229946524065E-2</v>
      </c>
    </row>
    <row r="15" spans="1:6">
      <c r="A15" s="23"/>
      <c r="B15" s="23">
        <v>14</v>
      </c>
      <c r="C15" s="23">
        <v>22</v>
      </c>
      <c r="D15" s="766">
        <v>1.4705882352941176E-2</v>
      </c>
    </row>
    <row r="16" spans="1:6">
      <c r="A16" s="23"/>
      <c r="B16" s="23">
        <v>15</v>
      </c>
      <c r="C16" s="23">
        <v>12</v>
      </c>
      <c r="D16" s="766">
        <v>8.0213903743315516E-3</v>
      </c>
    </row>
    <row r="17" spans="1:4">
      <c r="A17" s="23"/>
      <c r="B17" s="23">
        <v>2</v>
      </c>
      <c r="C17" s="23">
        <v>10</v>
      </c>
      <c r="D17" s="766">
        <v>6.6844919786096255E-3</v>
      </c>
    </row>
    <row r="18" spans="1:4">
      <c r="A18" s="23"/>
      <c r="B18" s="23">
        <v>16</v>
      </c>
      <c r="C18" s="23">
        <v>8</v>
      </c>
      <c r="D18" s="766">
        <v>5.3475935828877002E-3</v>
      </c>
    </row>
    <row r="19" spans="1:4">
      <c r="A19" s="23" t="s">
        <v>6572</v>
      </c>
      <c r="B19" s="23"/>
      <c r="C19" s="23">
        <v>951</v>
      </c>
      <c r="D19" s="766">
        <v>0.63569518716577544</v>
      </c>
    </row>
    <row r="20" spans="1:4">
      <c r="A20" s="23" t="s">
        <v>2593</v>
      </c>
      <c r="B20" s="23">
        <v>8</v>
      </c>
      <c r="C20" s="23">
        <v>50</v>
      </c>
      <c r="D20" s="766">
        <v>3.342245989304813E-2</v>
      </c>
    </row>
    <row r="21" spans="1:4">
      <c r="A21" s="23"/>
      <c r="B21" s="23">
        <v>10</v>
      </c>
      <c r="C21" s="23">
        <v>30</v>
      </c>
      <c r="D21" s="766">
        <v>2.0053475935828877E-2</v>
      </c>
    </row>
    <row r="22" spans="1:4">
      <c r="A22" s="23"/>
      <c r="B22" s="23">
        <v>11</v>
      </c>
      <c r="C22" s="23">
        <v>29</v>
      </c>
      <c r="D22" s="766">
        <v>1.9385026737967916E-2</v>
      </c>
    </row>
    <row r="23" spans="1:4">
      <c r="A23" s="23"/>
      <c r="B23" s="23">
        <v>15</v>
      </c>
      <c r="C23" s="23">
        <v>26</v>
      </c>
      <c r="D23" s="766">
        <v>1.7379679144385027E-2</v>
      </c>
    </row>
    <row r="24" spans="1:4">
      <c r="A24" s="23"/>
      <c r="B24" s="23">
        <v>13</v>
      </c>
      <c r="C24" s="23">
        <v>25</v>
      </c>
      <c r="D24" s="766">
        <v>1.6711229946524065E-2</v>
      </c>
    </row>
    <row r="25" spans="1:4">
      <c r="A25" s="23"/>
      <c r="B25" s="23">
        <v>12</v>
      </c>
      <c r="C25" s="23">
        <v>25</v>
      </c>
      <c r="D25" s="766">
        <v>1.6711229946524065E-2</v>
      </c>
    </row>
    <row r="26" spans="1:4">
      <c r="A26" s="23"/>
      <c r="B26" s="23">
        <v>9</v>
      </c>
      <c r="C26" s="23">
        <v>20</v>
      </c>
      <c r="D26" s="766">
        <v>1.3368983957219251E-2</v>
      </c>
    </row>
    <row r="27" spans="1:4">
      <c r="A27" s="23"/>
      <c r="B27" s="23">
        <v>16</v>
      </c>
      <c r="C27" s="23">
        <v>15</v>
      </c>
      <c r="D27" s="766">
        <v>1.0026737967914439E-2</v>
      </c>
    </row>
    <row r="28" spans="1:4">
      <c r="A28" s="23"/>
      <c r="B28" s="23">
        <v>14</v>
      </c>
      <c r="C28" s="23">
        <v>15</v>
      </c>
      <c r="D28" s="766">
        <v>1.0026737967914439E-2</v>
      </c>
    </row>
    <row r="29" spans="1:4">
      <c r="A29" s="23"/>
      <c r="B29" s="23">
        <v>7</v>
      </c>
      <c r="C29" s="23">
        <v>10</v>
      </c>
      <c r="D29" s="766">
        <v>6.6844919786096255E-3</v>
      </c>
    </row>
    <row r="30" spans="1:4">
      <c r="A30" s="23"/>
      <c r="B30" s="23">
        <v>17</v>
      </c>
      <c r="C30" s="23">
        <v>4</v>
      </c>
      <c r="D30" s="766">
        <v>2.6737967914438501E-3</v>
      </c>
    </row>
    <row r="31" spans="1:4">
      <c r="A31" s="23" t="s">
        <v>6569</v>
      </c>
      <c r="B31" s="23"/>
      <c r="C31" s="23">
        <v>249</v>
      </c>
      <c r="D31" s="766">
        <v>0.16644385026737968</v>
      </c>
    </row>
    <row r="32" spans="1:4">
      <c r="A32" s="23" t="s">
        <v>6566</v>
      </c>
      <c r="B32" s="23">
        <v>9</v>
      </c>
      <c r="C32" s="23">
        <v>30</v>
      </c>
      <c r="D32" s="766">
        <v>2.0053475935828877E-2</v>
      </c>
    </row>
    <row r="33" spans="1:4">
      <c r="A33" s="23"/>
      <c r="B33" s="23">
        <v>14</v>
      </c>
      <c r="C33" s="23">
        <v>20</v>
      </c>
      <c r="D33" s="766">
        <v>1.3368983957219251E-2</v>
      </c>
    </row>
    <row r="34" spans="1:4">
      <c r="A34" s="23"/>
      <c r="B34" s="23">
        <v>15</v>
      </c>
      <c r="C34" s="23">
        <v>19</v>
      </c>
      <c r="D34" s="766">
        <v>1.2700534759358289E-2</v>
      </c>
    </row>
    <row r="35" spans="1:4">
      <c r="A35" s="23"/>
      <c r="B35" s="23">
        <v>11</v>
      </c>
      <c r="C35" s="23">
        <v>17</v>
      </c>
      <c r="D35" s="766">
        <v>1.1363636363636364E-2</v>
      </c>
    </row>
    <row r="36" spans="1:4">
      <c r="A36" s="23"/>
      <c r="B36" s="23">
        <v>13</v>
      </c>
      <c r="C36" s="23">
        <v>16</v>
      </c>
      <c r="D36" s="766">
        <v>1.06951871657754E-2</v>
      </c>
    </row>
    <row r="37" spans="1:4">
      <c r="A37" s="23"/>
      <c r="B37" s="23">
        <v>10</v>
      </c>
      <c r="C37" s="23">
        <v>15</v>
      </c>
      <c r="D37" s="766">
        <v>1.0026737967914439E-2</v>
      </c>
    </row>
    <row r="38" spans="1:4">
      <c r="A38" s="23"/>
      <c r="B38" s="23">
        <v>12</v>
      </c>
      <c r="C38" s="23">
        <v>12</v>
      </c>
      <c r="D38" s="766">
        <v>8.0213903743315516E-3</v>
      </c>
    </row>
    <row r="39" spans="1:4">
      <c r="A39" s="23"/>
      <c r="B39" s="23">
        <v>16</v>
      </c>
      <c r="C39" s="23">
        <v>9</v>
      </c>
      <c r="D39" s="766">
        <v>6.0160427807486629E-3</v>
      </c>
    </row>
    <row r="40" spans="1:4">
      <c r="A40" s="23"/>
      <c r="B40" s="23">
        <v>17</v>
      </c>
      <c r="C40" s="23">
        <v>7</v>
      </c>
      <c r="D40" s="766">
        <v>4.6791443850267376E-3</v>
      </c>
    </row>
    <row r="41" spans="1:4">
      <c r="A41" s="23"/>
      <c r="B41" s="23">
        <v>8</v>
      </c>
      <c r="C41" s="23">
        <v>4</v>
      </c>
      <c r="D41" s="766">
        <v>2.6737967914438501E-3</v>
      </c>
    </row>
    <row r="42" spans="1:4">
      <c r="A42" s="23"/>
      <c r="B42" s="23">
        <v>18</v>
      </c>
      <c r="C42" s="23">
        <v>3</v>
      </c>
      <c r="D42" s="766">
        <v>2.0053475935828879E-3</v>
      </c>
    </row>
    <row r="43" spans="1:4">
      <c r="A43" s="23" t="s">
        <v>6570</v>
      </c>
      <c r="B43" s="23"/>
      <c r="C43" s="23">
        <v>152</v>
      </c>
      <c r="D43" s="766">
        <v>0.10160427807486631</v>
      </c>
    </row>
    <row r="44" spans="1:4">
      <c r="A44" s="23" t="s">
        <v>6567</v>
      </c>
      <c r="B44" s="23">
        <v>15</v>
      </c>
      <c r="C44" s="23">
        <v>30</v>
      </c>
      <c r="D44" s="766">
        <v>2.0053475935828877E-2</v>
      </c>
    </row>
    <row r="45" spans="1:4">
      <c r="A45" s="23"/>
      <c r="B45" s="23">
        <v>12</v>
      </c>
      <c r="C45" s="23">
        <v>21</v>
      </c>
      <c r="D45" s="766">
        <v>1.4037433155080214E-2</v>
      </c>
    </row>
    <row r="46" spans="1:4">
      <c r="A46" s="23"/>
      <c r="B46" s="23">
        <v>14</v>
      </c>
      <c r="C46" s="23">
        <v>19</v>
      </c>
      <c r="D46" s="766">
        <v>1.2700534759358289E-2</v>
      </c>
    </row>
    <row r="47" spans="1:4">
      <c r="A47" s="23"/>
      <c r="B47" s="23">
        <v>16</v>
      </c>
      <c r="C47" s="23">
        <v>18</v>
      </c>
      <c r="D47" s="766">
        <v>1.2032085561497326E-2</v>
      </c>
    </row>
    <row r="48" spans="1:4">
      <c r="A48" s="23"/>
      <c r="B48" s="23">
        <v>13</v>
      </c>
      <c r="C48" s="23">
        <v>18</v>
      </c>
      <c r="D48" s="766">
        <v>1.2032085561497326E-2</v>
      </c>
    </row>
    <row r="49" spans="1:4">
      <c r="A49" s="23"/>
      <c r="B49" s="23">
        <v>11</v>
      </c>
      <c r="C49" s="23">
        <v>14</v>
      </c>
      <c r="D49" s="766">
        <v>9.3582887700534752E-3</v>
      </c>
    </row>
    <row r="50" spans="1:4">
      <c r="A50" s="23"/>
      <c r="B50" s="23">
        <v>10</v>
      </c>
      <c r="C50" s="23">
        <v>12</v>
      </c>
      <c r="D50" s="766">
        <v>8.0213903743315516E-3</v>
      </c>
    </row>
    <row r="51" spans="1:4">
      <c r="A51" s="23"/>
      <c r="B51" s="23">
        <v>17</v>
      </c>
      <c r="C51" s="23">
        <v>7</v>
      </c>
      <c r="D51" s="766">
        <v>4.6791443850267376E-3</v>
      </c>
    </row>
    <row r="52" spans="1:4">
      <c r="A52" s="23"/>
      <c r="B52" s="23">
        <v>9</v>
      </c>
      <c r="C52" s="23">
        <v>5</v>
      </c>
      <c r="D52" s="766">
        <v>3.3422459893048127E-3</v>
      </c>
    </row>
    <row r="53" spans="1:4">
      <c r="A53" s="23" t="s">
        <v>6571</v>
      </c>
      <c r="B53" s="23"/>
      <c r="C53" s="23">
        <v>144</v>
      </c>
      <c r="D53" s="766">
        <v>9.6256684491978606E-2</v>
      </c>
    </row>
    <row r="54" spans="1:4">
      <c r="A54" s="23" t="s">
        <v>6568</v>
      </c>
      <c r="B54" s="23"/>
      <c r="C54" s="23">
        <v>1496</v>
      </c>
      <c r="D54" s="766">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31340-3317-426D-9CED-03D3EA2C667C}">
  <dimension ref="A1:C233"/>
  <sheetViews>
    <sheetView topLeftCell="A115" workbookViewId="0">
      <selection activeCell="F127" sqref="F127"/>
    </sheetView>
  </sheetViews>
  <sheetFormatPr baseColWidth="10" defaultRowHeight="15"/>
  <cols>
    <col min="2" max="2" width="37.42578125" customWidth="1"/>
    <col min="3" max="3" width="34" customWidth="1"/>
  </cols>
  <sheetData>
    <row r="1" spans="1:3">
      <c r="B1" s="816" t="s">
        <v>2563</v>
      </c>
      <c r="C1" t="s">
        <v>4858</v>
      </c>
    </row>
    <row r="3" spans="1:3">
      <c r="A3" s="305" t="s">
        <v>6581</v>
      </c>
      <c r="B3" s="816" t="s">
        <v>6580</v>
      </c>
      <c r="C3" t="s">
        <v>6579</v>
      </c>
    </row>
    <row r="4" spans="1:3">
      <c r="A4">
        <v>1</v>
      </c>
      <c r="B4" s="83">
        <v>109</v>
      </c>
      <c r="C4">
        <v>1</v>
      </c>
    </row>
    <row r="5" spans="1:3">
      <c r="A5">
        <v>2</v>
      </c>
      <c r="B5" s="83">
        <v>144</v>
      </c>
      <c r="C5">
        <v>1</v>
      </c>
    </row>
    <row r="6" spans="1:3">
      <c r="A6">
        <v>3</v>
      </c>
      <c r="B6" s="83">
        <v>169</v>
      </c>
      <c r="C6">
        <v>2</v>
      </c>
    </row>
    <row r="7" spans="1:3">
      <c r="A7">
        <v>4</v>
      </c>
      <c r="B7" s="83">
        <v>623</v>
      </c>
      <c r="C7">
        <v>2</v>
      </c>
    </row>
    <row r="8" spans="1:3">
      <c r="A8">
        <v>5</v>
      </c>
      <c r="B8" s="83">
        <v>3029</v>
      </c>
      <c r="C8">
        <v>5</v>
      </c>
    </row>
    <row r="9" spans="1:3">
      <c r="A9">
        <v>6</v>
      </c>
      <c r="B9" s="83">
        <v>3087</v>
      </c>
      <c r="C9">
        <v>4</v>
      </c>
    </row>
    <row r="10" spans="1:3">
      <c r="A10">
        <v>7</v>
      </c>
      <c r="B10" s="83">
        <v>6025</v>
      </c>
      <c r="C10">
        <v>1</v>
      </c>
    </row>
    <row r="11" spans="1:3">
      <c r="A11">
        <v>8</v>
      </c>
      <c r="B11" s="83">
        <v>6041</v>
      </c>
      <c r="C11">
        <v>1</v>
      </c>
    </row>
    <row r="12" spans="1:3">
      <c r="A12">
        <v>9</v>
      </c>
      <c r="B12" s="83">
        <v>7101</v>
      </c>
      <c r="C12">
        <v>4</v>
      </c>
    </row>
    <row r="13" spans="1:3">
      <c r="A13">
        <v>10</v>
      </c>
      <c r="B13" s="83">
        <v>81766</v>
      </c>
      <c r="C13">
        <v>1</v>
      </c>
    </row>
    <row r="14" spans="1:3">
      <c r="A14">
        <v>11</v>
      </c>
      <c r="B14" s="83">
        <v>82071</v>
      </c>
      <c r="C14">
        <v>2</v>
      </c>
    </row>
    <row r="15" spans="1:3">
      <c r="A15">
        <v>12</v>
      </c>
      <c r="B15" s="83" t="s">
        <v>6258</v>
      </c>
      <c r="C15">
        <v>2</v>
      </c>
    </row>
    <row r="16" spans="1:3">
      <c r="A16">
        <v>13</v>
      </c>
      <c r="B16" s="83" t="s">
        <v>6256</v>
      </c>
      <c r="C16">
        <v>1</v>
      </c>
    </row>
    <row r="17" spans="1:3">
      <c r="A17">
        <v>14</v>
      </c>
      <c r="B17" s="83" t="s">
        <v>6129</v>
      </c>
      <c r="C17">
        <v>9</v>
      </c>
    </row>
    <row r="18" spans="1:3">
      <c r="A18">
        <v>15</v>
      </c>
      <c r="B18" s="83" t="s">
        <v>6128</v>
      </c>
      <c r="C18">
        <v>1</v>
      </c>
    </row>
    <row r="19" spans="1:3">
      <c r="A19">
        <v>16</v>
      </c>
      <c r="B19" s="83" t="s">
        <v>3796</v>
      </c>
      <c r="C19">
        <v>1</v>
      </c>
    </row>
    <row r="20" spans="1:3">
      <c r="A20">
        <v>17</v>
      </c>
      <c r="B20" s="83" t="s">
        <v>6248</v>
      </c>
      <c r="C20">
        <v>2</v>
      </c>
    </row>
    <row r="21" spans="1:3">
      <c r="A21">
        <v>18</v>
      </c>
      <c r="B21" s="83" t="s">
        <v>5441</v>
      </c>
      <c r="C21">
        <v>1</v>
      </c>
    </row>
    <row r="22" spans="1:3">
      <c r="A22">
        <v>19</v>
      </c>
      <c r="B22" s="83" t="s">
        <v>6130</v>
      </c>
      <c r="C22">
        <v>2</v>
      </c>
    </row>
    <row r="23" spans="1:3">
      <c r="A23">
        <v>20</v>
      </c>
      <c r="B23" s="83" t="s">
        <v>5439</v>
      </c>
      <c r="C23">
        <v>3</v>
      </c>
    </row>
    <row r="24" spans="1:3">
      <c r="A24">
        <v>21</v>
      </c>
      <c r="B24" s="83" t="s">
        <v>6249</v>
      </c>
      <c r="C24">
        <v>2</v>
      </c>
    </row>
    <row r="25" spans="1:3">
      <c r="A25">
        <v>22</v>
      </c>
      <c r="B25" s="83" t="s">
        <v>6261</v>
      </c>
      <c r="C25">
        <v>6</v>
      </c>
    </row>
    <row r="26" spans="1:3">
      <c r="A26">
        <v>23</v>
      </c>
      <c r="B26" s="83" t="s">
        <v>6259</v>
      </c>
      <c r="C26">
        <v>1</v>
      </c>
    </row>
    <row r="27" spans="1:3">
      <c r="A27">
        <v>24</v>
      </c>
      <c r="B27" s="83" t="s">
        <v>6243</v>
      </c>
      <c r="C27">
        <v>19</v>
      </c>
    </row>
    <row r="28" spans="1:3">
      <c r="A28">
        <v>25</v>
      </c>
      <c r="B28" s="83" t="s">
        <v>5442</v>
      </c>
      <c r="C28">
        <v>1</v>
      </c>
    </row>
    <row r="29" spans="1:3">
      <c r="A29">
        <v>26</v>
      </c>
      <c r="B29" s="83" t="s">
        <v>2756</v>
      </c>
      <c r="C29">
        <v>3</v>
      </c>
    </row>
    <row r="30" spans="1:3">
      <c r="A30">
        <v>27</v>
      </c>
      <c r="B30" s="83" t="s">
        <v>2782</v>
      </c>
      <c r="C30">
        <v>1</v>
      </c>
    </row>
    <row r="31" spans="1:3">
      <c r="A31">
        <v>28</v>
      </c>
      <c r="B31" s="83" t="s">
        <v>6262</v>
      </c>
      <c r="C31">
        <v>1</v>
      </c>
    </row>
    <row r="32" spans="1:3">
      <c r="A32">
        <v>29</v>
      </c>
      <c r="B32" s="83" t="s">
        <v>6076</v>
      </c>
      <c r="C32">
        <v>1</v>
      </c>
    </row>
    <row r="33" spans="1:3">
      <c r="A33">
        <v>30</v>
      </c>
      <c r="B33" s="83" t="s">
        <v>6075</v>
      </c>
      <c r="C33">
        <v>1</v>
      </c>
    </row>
    <row r="34" spans="1:3">
      <c r="A34">
        <v>31</v>
      </c>
      <c r="B34" s="83" t="s">
        <v>6242</v>
      </c>
      <c r="C34">
        <v>2</v>
      </c>
    </row>
    <row r="35" spans="1:3">
      <c r="A35">
        <v>32</v>
      </c>
      <c r="B35" s="83" t="s">
        <v>6260</v>
      </c>
      <c r="C35">
        <v>1</v>
      </c>
    </row>
    <row r="36" spans="1:3">
      <c r="A36">
        <v>33</v>
      </c>
      <c r="B36" s="83" t="s">
        <v>6252</v>
      </c>
      <c r="C36">
        <v>5</v>
      </c>
    </row>
    <row r="37" spans="1:3">
      <c r="A37">
        <v>34</v>
      </c>
      <c r="B37" s="83" t="s">
        <v>2733</v>
      </c>
      <c r="C37">
        <v>2</v>
      </c>
    </row>
    <row r="38" spans="1:3">
      <c r="A38">
        <v>35</v>
      </c>
      <c r="B38" s="83" t="s">
        <v>6255</v>
      </c>
      <c r="C38">
        <v>1</v>
      </c>
    </row>
    <row r="39" spans="1:3">
      <c r="A39">
        <v>36</v>
      </c>
      <c r="B39" s="83" t="s">
        <v>6125</v>
      </c>
      <c r="C39">
        <v>3</v>
      </c>
    </row>
    <row r="40" spans="1:3">
      <c r="A40">
        <v>37</v>
      </c>
      <c r="B40" s="83" t="s">
        <v>6245</v>
      </c>
      <c r="C40">
        <v>4</v>
      </c>
    </row>
    <row r="41" spans="1:3">
      <c r="A41">
        <v>38</v>
      </c>
      <c r="B41" s="83" t="s">
        <v>6251</v>
      </c>
      <c r="C41">
        <v>2</v>
      </c>
    </row>
    <row r="42" spans="1:3">
      <c r="A42">
        <v>39</v>
      </c>
      <c r="B42" s="83" t="s">
        <v>6253</v>
      </c>
      <c r="C42">
        <v>1</v>
      </c>
    </row>
    <row r="43" spans="1:3">
      <c r="A43">
        <v>40</v>
      </c>
      <c r="B43" s="83" t="s">
        <v>5646</v>
      </c>
      <c r="C43">
        <v>1</v>
      </c>
    </row>
    <row r="44" spans="1:3">
      <c r="A44">
        <v>41</v>
      </c>
      <c r="B44" s="83" t="s">
        <v>3779</v>
      </c>
      <c r="C44">
        <v>1</v>
      </c>
    </row>
    <row r="45" spans="1:3">
      <c r="A45">
        <v>42</v>
      </c>
      <c r="B45" s="83" t="s">
        <v>6131</v>
      </c>
      <c r="C45">
        <v>3</v>
      </c>
    </row>
    <row r="46" spans="1:3">
      <c r="A46">
        <v>43</v>
      </c>
      <c r="B46" s="83" t="s">
        <v>6577</v>
      </c>
      <c r="C46">
        <v>1</v>
      </c>
    </row>
    <row r="47" spans="1:3">
      <c r="A47">
        <v>44</v>
      </c>
      <c r="B47" s="83" t="s">
        <v>6414</v>
      </c>
      <c r="C47">
        <v>1</v>
      </c>
    </row>
    <row r="48" spans="1:3">
      <c r="A48">
        <v>45</v>
      </c>
      <c r="B48" s="83" t="s">
        <v>6416</v>
      </c>
      <c r="C48">
        <v>1</v>
      </c>
    </row>
    <row r="49" spans="1:3">
      <c r="A49">
        <v>46</v>
      </c>
      <c r="B49" s="83" t="s">
        <v>6559</v>
      </c>
      <c r="C49">
        <v>1</v>
      </c>
    </row>
    <row r="50" spans="1:3">
      <c r="A50">
        <v>47</v>
      </c>
      <c r="B50" s="83" t="s">
        <v>6091</v>
      </c>
      <c r="C50">
        <v>1</v>
      </c>
    </row>
    <row r="51" spans="1:3">
      <c r="A51">
        <v>48</v>
      </c>
      <c r="B51" s="83" t="s">
        <v>6094</v>
      </c>
      <c r="C51">
        <v>1</v>
      </c>
    </row>
    <row r="52" spans="1:3">
      <c r="A52">
        <v>49</v>
      </c>
      <c r="B52" s="83" t="s">
        <v>6083</v>
      </c>
      <c r="C52">
        <v>2</v>
      </c>
    </row>
    <row r="53" spans="1:3">
      <c r="A53">
        <v>50</v>
      </c>
      <c r="B53" s="83" t="s">
        <v>2736</v>
      </c>
      <c r="C53">
        <v>1</v>
      </c>
    </row>
    <row r="54" spans="1:3">
      <c r="A54">
        <v>51</v>
      </c>
      <c r="B54" s="83" t="s">
        <v>6099</v>
      </c>
      <c r="C54">
        <v>1</v>
      </c>
    </row>
    <row r="55" spans="1:3">
      <c r="A55">
        <v>52</v>
      </c>
      <c r="B55" s="83" t="s">
        <v>6098</v>
      </c>
      <c r="C55">
        <v>2</v>
      </c>
    </row>
    <row r="56" spans="1:3">
      <c r="A56">
        <v>53</v>
      </c>
      <c r="B56" s="83" t="s">
        <v>6079</v>
      </c>
      <c r="C56">
        <v>2</v>
      </c>
    </row>
    <row r="57" spans="1:3">
      <c r="A57">
        <v>54</v>
      </c>
      <c r="B57" s="83" t="s">
        <v>6084</v>
      </c>
      <c r="C57">
        <v>3</v>
      </c>
    </row>
    <row r="58" spans="1:3">
      <c r="A58">
        <v>55</v>
      </c>
      <c r="B58" s="83" t="s">
        <v>6126</v>
      </c>
      <c r="C58">
        <v>1</v>
      </c>
    </row>
    <row r="59" spans="1:3">
      <c r="A59">
        <v>56</v>
      </c>
      <c r="B59" s="83" t="s">
        <v>6080</v>
      </c>
      <c r="C59">
        <v>2</v>
      </c>
    </row>
    <row r="60" spans="1:3">
      <c r="A60">
        <v>57</v>
      </c>
      <c r="B60" s="83" t="s">
        <v>6096</v>
      </c>
      <c r="C60">
        <v>2</v>
      </c>
    </row>
    <row r="61" spans="1:3">
      <c r="A61">
        <v>58</v>
      </c>
      <c r="B61" s="83" t="s">
        <v>5637</v>
      </c>
      <c r="C61">
        <v>2</v>
      </c>
    </row>
    <row r="62" spans="1:3">
      <c r="A62">
        <v>59</v>
      </c>
      <c r="B62" s="83" t="s">
        <v>6092</v>
      </c>
      <c r="C62">
        <v>1</v>
      </c>
    </row>
    <row r="63" spans="1:3">
      <c r="A63">
        <v>60</v>
      </c>
      <c r="B63" s="83" t="s">
        <v>6100</v>
      </c>
      <c r="C63">
        <v>1</v>
      </c>
    </row>
    <row r="64" spans="1:3">
      <c r="A64">
        <v>61</v>
      </c>
      <c r="B64" s="83" t="s">
        <v>6575</v>
      </c>
      <c r="C64">
        <v>1</v>
      </c>
    </row>
    <row r="65" spans="1:3">
      <c r="A65">
        <v>62</v>
      </c>
      <c r="B65" s="83" t="s">
        <v>5643</v>
      </c>
      <c r="C65">
        <v>3</v>
      </c>
    </row>
    <row r="66" spans="1:3">
      <c r="A66">
        <v>63</v>
      </c>
      <c r="B66" s="83" t="s">
        <v>5436</v>
      </c>
      <c r="C66">
        <v>1</v>
      </c>
    </row>
    <row r="67" spans="1:3">
      <c r="A67">
        <v>64</v>
      </c>
      <c r="B67" s="83" t="s">
        <v>5440</v>
      </c>
      <c r="C67">
        <v>1</v>
      </c>
    </row>
    <row r="68" spans="1:3">
      <c r="A68">
        <v>65</v>
      </c>
      <c r="B68" s="83" t="s">
        <v>5642</v>
      </c>
      <c r="C68">
        <v>1</v>
      </c>
    </row>
    <row r="69" spans="1:3">
      <c r="A69">
        <v>66</v>
      </c>
      <c r="B69" s="83" t="s">
        <v>5640</v>
      </c>
      <c r="C69">
        <v>9</v>
      </c>
    </row>
    <row r="70" spans="1:3">
      <c r="A70">
        <v>67</v>
      </c>
      <c r="B70" s="83" t="s">
        <v>6354</v>
      </c>
      <c r="C70">
        <v>1</v>
      </c>
    </row>
    <row r="71" spans="1:3">
      <c r="A71">
        <v>68</v>
      </c>
      <c r="B71" s="83" t="s">
        <v>5645</v>
      </c>
      <c r="C71">
        <v>1</v>
      </c>
    </row>
    <row r="72" spans="1:3">
      <c r="A72">
        <v>69</v>
      </c>
      <c r="B72" s="83" t="s">
        <v>6352</v>
      </c>
      <c r="C72">
        <v>2</v>
      </c>
    </row>
    <row r="73" spans="1:3">
      <c r="A73">
        <v>70</v>
      </c>
      <c r="B73" s="83" t="s">
        <v>2608</v>
      </c>
      <c r="C73">
        <v>1</v>
      </c>
    </row>
    <row r="74" spans="1:3">
      <c r="A74">
        <v>71</v>
      </c>
      <c r="B74" s="83" t="s">
        <v>5638</v>
      </c>
      <c r="C74">
        <v>5</v>
      </c>
    </row>
    <row r="75" spans="1:3">
      <c r="A75">
        <v>72</v>
      </c>
      <c r="B75" s="83" t="s">
        <v>6349</v>
      </c>
      <c r="C75">
        <v>1</v>
      </c>
    </row>
    <row r="76" spans="1:3">
      <c r="A76">
        <v>73</v>
      </c>
      <c r="B76" s="83" t="s">
        <v>5641</v>
      </c>
      <c r="C76">
        <v>1</v>
      </c>
    </row>
    <row r="77" spans="1:3">
      <c r="A77">
        <v>74</v>
      </c>
      <c r="B77" s="83" t="s">
        <v>6351</v>
      </c>
      <c r="C77">
        <v>1</v>
      </c>
    </row>
    <row r="78" spans="1:3">
      <c r="A78">
        <v>75</v>
      </c>
      <c r="B78" s="83" t="s">
        <v>5644</v>
      </c>
      <c r="C78">
        <v>1</v>
      </c>
    </row>
    <row r="79" spans="1:3">
      <c r="A79">
        <v>76</v>
      </c>
      <c r="B79" s="83" t="s">
        <v>5639</v>
      </c>
      <c r="C79">
        <v>1</v>
      </c>
    </row>
    <row r="80" spans="1:3">
      <c r="A80">
        <v>77</v>
      </c>
      <c r="B80" s="83" t="s">
        <v>2674</v>
      </c>
      <c r="C80">
        <v>2</v>
      </c>
    </row>
    <row r="81" spans="1:3">
      <c r="A81">
        <v>78</v>
      </c>
      <c r="B81" s="83" t="s">
        <v>2678</v>
      </c>
      <c r="C81">
        <v>7</v>
      </c>
    </row>
    <row r="82" spans="1:3">
      <c r="A82">
        <v>79</v>
      </c>
      <c r="B82" s="83" t="s">
        <v>6350</v>
      </c>
      <c r="C82">
        <v>5</v>
      </c>
    </row>
    <row r="83" spans="1:3">
      <c r="A83">
        <v>80</v>
      </c>
      <c r="B83" s="83" t="s">
        <v>6425</v>
      </c>
      <c r="C83">
        <v>1</v>
      </c>
    </row>
    <row r="84" spans="1:3">
      <c r="A84">
        <v>81</v>
      </c>
      <c r="B84" s="83" t="s">
        <v>6419</v>
      </c>
      <c r="C84">
        <v>1</v>
      </c>
    </row>
    <row r="85" spans="1:3">
      <c r="A85">
        <v>82</v>
      </c>
      <c r="B85" s="83" t="s">
        <v>6418</v>
      </c>
      <c r="C85">
        <v>1</v>
      </c>
    </row>
    <row r="86" spans="1:3">
      <c r="A86">
        <v>83</v>
      </c>
      <c r="B86" s="83" t="s">
        <v>6557</v>
      </c>
      <c r="C86">
        <v>1</v>
      </c>
    </row>
    <row r="87" spans="1:3">
      <c r="A87">
        <v>84</v>
      </c>
      <c r="B87" s="83" t="s">
        <v>6427</v>
      </c>
      <c r="C87">
        <v>3</v>
      </c>
    </row>
    <row r="88" spans="1:3">
      <c r="A88">
        <v>85</v>
      </c>
      <c r="B88" s="83" t="s">
        <v>6421</v>
      </c>
      <c r="C88">
        <v>1</v>
      </c>
    </row>
    <row r="89" spans="1:3">
      <c r="A89">
        <v>86</v>
      </c>
      <c r="B89" s="83" t="s">
        <v>6556</v>
      </c>
      <c r="C89">
        <v>2</v>
      </c>
    </row>
    <row r="90" spans="1:3">
      <c r="A90">
        <v>87</v>
      </c>
      <c r="B90" s="83" t="s">
        <v>6426</v>
      </c>
      <c r="C90">
        <v>1</v>
      </c>
    </row>
    <row r="91" spans="1:3">
      <c r="A91">
        <v>88</v>
      </c>
      <c r="B91" s="83" t="s">
        <v>6417</v>
      </c>
      <c r="C91">
        <v>1</v>
      </c>
    </row>
    <row r="92" spans="1:3">
      <c r="A92">
        <v>89</v>
      </c>
      <c r="B92" s="83" t="s">
        <v>6576</v>
      </c>
      <c r="C92">
        <v>1</v>
      </c>
    </row>
    <row r="93" spans="1:3">
      <c r="A93">
        <v>90</v>
      </c>
      <c r="B93" s="83" t="s">
        <v>5438</v>
      </c>
      <c r="C93">
        <v>1</v>
      </c>
    </row>
    <row r="94" spans="1:3">
      <c r="A94">
        <v>91</v>
      </c>
      <c r="B94" s="83" t="s">
        <v>2772</v>
      </c>
      <c r="C94">
        <v>6</v>
      </c>
    </row>
    <row r="95" spans="1:3">
      <c r="A95">
        <v>92</v>
      </c>
      <c r="B95" s="83" t="s">
        <v>6263</v>
      </c>
      <c r="C95">
        <v>1</v>
      </c>
    </row>
    <row r="96" spans="1:3">
      <c r="A96">
        <v>93</v>
      </c>
      <c r="B96" s="83" t="s">
        <v>6078</v>
      </c>
      <c r="C96">
        <v>1</v>
      </c>
    </row>
    <row r="97" spans="1:3">
      <c r="A97">
        <v>94</v>
      </c>
      <c r="B97" s="83" t="s">
        <v>6246</v>
      </c>
      <c r="C97">
        <v>1</v>
      </c>
    </row>
    <row r="98" spans="1:3">
      <c r="A98">
        <v>95</v>
      </c>
      <c r="B98" s="83" t="s">
        <v>6353</v>
      </c>
      <c r="C98">
        <v>1</v>
      </c>
    </row>
    <row r="99" spans="1:3">
      <c r="A99">
        <v>96</v>
      </c>
      <c r="B99" s="83" t="s">
        <v>6578</v>
      </c>
      <c r="C99">
        <v>1</v>
      </c>
    </row>
    <row r="100" spans="1:3">
      <c r="A100">
        <v>97</v>
      </c>
      <c r="B100" s="83" t="s">
        <v>6124</v>
      </c>
      <c r="C100">
        <v>1</v>
      </c>
    </row>
    <row r="101" spans="1:3">
      <c r="A101">
        <v>98</v>
      </c>
      <c r="B101" s="83" t="s">
        <v>6097</v>
      </c>
      <c r="C101">
        <v>1</v>
      </c>
    </row>
    <row r="102" spans="1:3">
      <c r="A102">
        <v>99</v>
      </c>
      <c r="B102" s="83" t="s">
        <v>6090</v>
      </c>
      <c r="C102">
        <v>1</v>
      </c>
    </row>
    <row r="103" spans="1:3">
      <c r="A103">
        <v>100</v>
      </c>
      <c r="B103" s="83" t="s">
        <v>6088</v>
      </c>
      <c r="C103">
        <v>1</v>
      </c>
    </row>
    <row r="104" spans="1:3">
      <c r="A104">
        <v>101</v>
      </c>
      <c r="B104" s="83" t="s">
        <v>6244</v>
      </c>
      <c r="C104">
        <v>3</v>
      </c>
    </row>
    <row r="105" spans="1:3">
      <c r="A105">
        <v>102</v>
      </c>
      <c r="B105" s="83" t="s">
        <v>6250</v>
      </c>
      <c r="C105">
        <v>3</v>
      </c>
    </row>
    <row r="106" spans="1:3">
      <c r="A106">
        <v>103</v>
      </c>
      <c r="B106" s="83" t="s">
        <v>6257</v>
      </c>
      <c r="C106">
        <v>2</v>
      </c>
    </row>
    <row r="107" spans="1:3">
      <c r="A107">
        <v>104</v>
      </c>
      <c r="B107" s="83" t="s">
        <v>6420</v>
      </c>
      <c r="C107">
        <v>2</v>
      </c>
    </row>
    <row r="108" spans="1:3">
      <c r="A108">
        <v>105</v>
      </c>
      <c r="B108" s="83" t="s">
        <v>6074</v>
      </c>
      <c r="C108">
        <v>3</v>
      </c>
    </row>
    <row r="109" spans="1:3">
      <c r="A109">
        <v>106</v>
      </c>
      <c r="B109" s="83" t="s">
        <v>6247</v>
      </c>
      <c r="C109">
        <v>4</v>
      </c>
    </row>
    <row r="110" spans="1:3">
      <c r="A110">
        <v>107</v>
      </c>
      <c r="B110" s="83" t="s">
        <v>5443</v>
      </c>
      <c r="C110">
        <v>1</v>
      </c>
    </row>
    <row r="111" spans="1:3">
      <c r="A111">
        <v>108</v>
      </c>
      <c r="B111" s="83" t="s">
        <v>6095</v>
      </c>
      <c r="C111">
        <v>1</v>
      </c>
    </row>
    <row r="112" spans="1:3">
      <c r="A112">
        <v>109</v>
      </c>
      <c r="B112" s="83" t="s">
        <v>6077</v>
      </c>
      <c r="C112">
        <v>2</v>
      </c>
    </row>
    <row r="113" spans="1:3">
      <c r="A113">
        <v>110</v>
      </c>
      <c r="B113" s="83" t="s">
        <v>6254</v>
      </c>
      <c r="C113">
        <v>1</v>
      </c>
    </row>
    <row r="114" spans="1:3">
      <c r="B114" s="83" t="s">
        <v>6568</v>
      </c>
      <c r="C114">
        <v>230</v>
      </c>
    </row>
    <row r="117" spans="1:3">
      <c r="B117" s="816" t="s">
        <v>2563</v>
      </c>
      <c r="C117" t="s">
        <v>4858</v>
      </c>
    </row>
    <row r="119" spans="1:3">
      <c r="B119" s="816" t="s">
        <v>6580</v>
      </c>
      <c r="C119" t="s">
        <v>6579</v>
      </c>
    </row>
    <row r="120" spans="1:3">
      <c r="B120" s="83" t="s">
        <v>5146</v>
      </c>
      <c r="C120">
        <v>22</v>
      </c>
    </row>
    <row r="121" spans="1:3">
      <c r="B121" s="817">
        <v>81766</v>
      </c>
      <c r="C121">
        <v>1</v>
      </c>
    </row>
    <row r="122" spans="1:3">
      <c r="B122" s="817">
        <v>82071</v>
      </c>
      <c r="C122">
        <v>2</v>
      </c>
    </row>
    <row r="123" spans="1:3">
      <c r="B123" s="817" t="s">
        <v>6577</v>
      </c>
      <c r="C123">
        <v>1</v>
      </c>
    </row>
    <row r="124" spans="1:3">
      <c r="B124" s="817" t="s">
        <v>6414</v>
      </c>
      <c r="C124">
        <v>1</v>
      </c>
    </row>
    <row r="125" spans="1:3">
      <c r="B125" s="817" t="s">
        <v>6416</v>
      </c>
      <c r="C125">
        <v>1</v>
      </c>
    </row>
    <row r="126" spans="1:3">
      <c r="B126" s="817" t="s">
        <v>6559</v>
      </c>
      <c r="C126">
        <v>1</v>
      </c>
    </row>
    <row r="127" spans="1:3">
      <c r="B127" s="817" t="s">
        <v>6425</v>
      </c>
      <c r="C127">
        <v>1</v>
      </c>
    </row>
    <row r="128" spans="1:3">
      <c r="B128" s="817" t="s">
        <v>6419</v>
      </c>
      <c r="C128">
        <v>1</v>
      </c>
    </row>
    <row r="129" spans="2:3">
      <c r="B129" s="817" t="s">
        <v>6418</v>
      </c>
      <c r="C129">
        <v>1</v>
      </c>
    </row>
    <row r="130" spans="2:3">
      <c r="B130" s="817" t="s">
        <v>6557</v>
      </c>
      <c r="C130">
        <v>1</v>
      </c>
    </row>
    <row r="131" spans="2:3">
      <c r="B131" s="817" t="s">
        <v>6427</v>
      </c>
      <c r="C131">
        <v>3</v>
      </c>
    </row>
    <row r="132" spans="2:3">
      <c r="B132" s="817" t="s">
        <v>6421</v>
      </c>
      <c r="C132">
        <v>1</v>
      </c>
    </row>
    <row r="133" spans="2:3">
      <c r="B133" s="817" t="s">
        <v>6556</v>
      </c>
      <c r="C133">
        <v>2</v>
      </c>
    </row>
    <row r="134" spans="2:3">
      <c r="B134" s="817" t="s">
        <v>6426</v>
      </c>
      <c r="C134">
        <v>1</v>
      </c>
    </row>
    <row r="135" spans="2:3">
      <c r="B135" s="817" t="s">
        <v>6417</v>
      </c>
      <c r="C135">
        <v>1</v>
      </c>
    </row>
    <row r="136" spans="2:3">
      <c r="B136" s="817" t="s">
        <v>6576</v>
      </c>
      <c r="C136">
        <v>1</v>
      </c>
    </row>
    <row r="137" spans="2:3">
      <c r="B137" s="817" t="s">
        <v>6420</v>
      </c>
      <c r="C137">
        <v>2</v>
      </c>
    </row>
    <row r="138" spans="2:3">
      <c r="B138" s="83" t="s">
        <v>33</v>
      </c>
      <c r="C138">
        <v>106</v>
      </c>
    </row>
    <row r="139" spans="2:3">
      <c r="B139" s="817">
        <v>144</v>
      </c>
      <c r="C139">
        <v>1</v>
      </c>
    </row>
    <row r="140" spans="2:3">
      <c r="B140" s="817">
        <v>169</v>
      </c>
      <c r="C140">
        <v>2</v>
      </c>
    </row>
    <row r="141" spans="2:3">
      <c r="B141" s="817">
        <v>623</v>
      </c>
      <c r="C141">
        <v>2</v>
      </c>
    </row>
    <row r="142" spans="2:3">
      <c r="B142" s="817">
        <v>3029</v>
      </c>
      <c r="C142">
        <v>5</v>
      </c>
    </row>
    <row r="143" spans="2:3">
      <c r="B143" s="817">
        <v>3087</v>
      </c>
      <c r="C143">
        <v>4</v>
      </c>
    </row>
    <row r="144" spans="2:3">
      <c r="B144" s="817">
        <v>6025</v>
      </c>
      <c r="C144">
        <v>1</v>
      </c>
    </row>
    <row r="145" spans="2:3">
      <c r="B145" s="817">
        <v>6041</v>
      </c>
      <c r="C145">
        <v>1</v>
      </c>
    </row>
    <row r="146" spans="2:3">
      <c r="B146" s="817">
        <v>7101</v>
      </c>
      <c r="C146">
        <v>4</v>
      </c>
    </row>
    <row r="147" spans="2:3">
      <c r="B147" s="817" t="s">
        <v>5441</v>
      </c>
      <c r="C147">
        <v>1</v>
      </c>
    </row>
    <row r="148" spans="2:3">
      <c r="B148" s="817" t="s">
        <v>5439</v>
      </c>
      <c r="C148">
        <v>3</v>
      </c>
    </row>
    <row r="149" spans="2:3">
      <c r="B149" s="817" t="s">
        <v>5442</v>
      </c>
      <c r="C149">
        <v>1</v>
      </c>
    </row>
    <row r="150" spans="2:3">
      <c r="B150" s="817" t="s">
        <v>6076</v>
      </c>
      <c r="C150">
        <v>1</v>
      </c>
    </row>
    <row r="151" spans="2:3">
      <c r="B151" s="817" t="s">
        <v>6075</v>
      </c>
      <c r="C151">
        <v>1</v>
      </c>
    </row>
    <row r="152" spans="2:3">
      <c r="B152" s="817" t="s">
        <v>5646</v>
      </c>
      <c r="C152">
        <v>1</v>
      </c>
    </row>
    <row r="153" spans="2:3">
      <c r="B153" s="817" t="s">
        <v>6091</v>
      </c>
      <c r="C153">
        <v>1</v>
      </c>
    </row>
    <row r="154" spans="2:3">
      <c r="B154" s="817" t="s">
        <v>6094</v>
      </c>
      <c r="C154">
        <v>1</v>
      </c>
    </row>
    <row r="155" spans="2:3">
      <c r="B155" s="817" t="s">
        <v>6083</v>
      </c>
      <c r="C155">
        <v>2</v>
      </c>
    </row>
    <row r="156" spans="2:3">
      <c r="B156" s="817" t="s">
        <v>6099</v>
      </c>
      <c r="C156">
        <v>1</v>
      </c>
    </row>
    <row r="157" spans="2:3">
      <c r="B157" s="817" t="s">
        <v>6098</v>
      </c>
      <c r="C157">
        <v>2</v>
      </c>
    </row>
    <row r="158" spans="2:3">
      <c r="B158" s="817" t="s">
        <v>6079</v>
      </c>
      <c r="C158">
        <v>2</v>
      </c>
    </row>
    <row r="159" spans="2:3">
      <c r="B159" s="817" t="s">
        <v>6084</v>
      </c>
      <c r="C159">
        <v>3</v>
      </c>
    </row>
    <row r="160" spans="2:3">
      <c r="B160" s="817" t="s">
        <v>6080</v>
      </c>
      <c r="C160">
        <v>2</v>
      </c>
    </row>
    <row r="161" spans="2:3">
      <c r="B161" s="817" t="s">
        <v>6096</v>
      </c>
      <c r="C161">
        <v>2</v>
      </c>
    </row>
    <row r="162" spans="2:3">
      <c r="B162" s="817" t="s">
        <v>5637</v>
      </c>
      <c r="C162">
        <v>2</v>
      </c>
    </row>
    <row r="163" spans="2:3">
      <c r="B163" s="817" t="s">
        <v>6092</v>
      </c>
      <c r="C163">
        <v>1</v>
      </c>
    </row>
    <row r="164" spans="2:3">
      <c r="B164" s="817" t="s">
        <v>6100</v>
      </c>
      <c r="C164">
        <v>1</v>
      </c>
    </row>
    <row r="165" spans="2:3">
      <c r="B165" s="817" t="s">
        <v>6575</v>
      </c>
      <c r="C165">
        <v>1</v>
      </c>
    </row>
    <row r="166" spans="2:3">
      <c r="B166" s="817" t="s">
        <v>5643</v>
      </c>
      <c r="C166">
        <v>3</v>
      </c>
    </row>
    <row r="167" spans="2:3">
      <c r="B167" s="817" t="s">
        <v>5436</v>
      </c>
      <c r="C167">
        <v>1</v>
      </c>
    </row>
    <row r="168" spans="2:3">
      <c r="B168" s="817" t="s">
        <v>5440</v>
      </c>
      <c r="C168">
        <v>1</v>
      </c>
    </row>
    <row r="169" spans="2:3">
      <c r="B169" s="817" t="s">
        <v>5642</v>
      </c>
      <c r="C169">
        <v>1</v>
      </c>
    </row>
    <row r="170" spans="2:3">
      <c r="B170" s="817" t="s">
        <v>5640</v>
      </c>
      <c r="C170">
        <v>9</v>
      </c>
    </row>
    <row r="171" spans="2:3">
      <c r="B171" s="817" t="s">
        <v>6354</v>
      </c>
      <c r="C171">
        <v>1</v>
      </c>
    </row>
    <row r="172" spans="2:3">
      <c r="B172" s="817" t="s">
        <v>5645</v>
      </c>
      <c r="C172">
        <v>1</v>
      </c>
    </row>
    <row r="173" spans="2:3">
      <c r="B173" s="817" t="s">
        <v>6352</v>
      </c>
      <c r="C173">
        <v>2</v>
      </c>
    </row>
    <row r="174" spans="2:3">
      <c r="B174" s="817" t="s">
        <v>2608</v>
      </c>
      <c r="C174">
        <v>1</v>
      </c>
    </row>
    <row r="175" spans="2:3">
      <c r="B175" s="817" t="s">
        <v>5638</v>
      </c>
      <c r="C175">
        <v>5</v>
      </c>
    </row>
    <row r="176" spans="2:3">
      <c r="B176" s="817" t="s">
        <v>6349</v>
      </c>
      <c r="C176">
        <v>1</v>
      </c>
    </row>
    <row r="177" spans="2:3">
      <c r="B177" s="817" t="s">
        <v>5641</v>
      </c>
      <c r="C177">
        <v>1</v>
      </c>
    </row>
    <row r="178" spans="2:3">
      <c r="B178" s="817" t="s">
        <v>6351</v>
      </c>
      <c r="C178">
        <v>1</v>
      </c>
    </row>
    <row r="179" spans="2:3">
      <c r="B179" s="817" t="s">
        <v>5644</v>
      </c>
      <c r="C179">
        <v>1</v>
      </c>
    </row>
    <row r="180" spans="2:3">
      <c r="B180" s="817" t="s">
        <v>5639</v>
      </c>
      <c r="C180">
        <v>1</v>
      </c>
    </row>
    <row r="181" spans="2:3">
      <c r="B181" s="817" t="s">
        <v>2674</v>
      </c>
      <c r="C181">
        <v>2</v>
      </c>
    </row>
    <row r="182" spans="2:3">
      <c r="B182" s="817" t="s">
        <v>2678</v>
      </c>
      <c r="C182">
        <v>7</v>
      </c>
    </row>
    <row r="183" spans="2:3">
      <c r="B183" s="817" t="s">
        <v>6350</v>
      </c>
      <c r="C183">
        <v>5</v>
      </c>
    </row>
    <row r="184" spans="2:3">
      <c r="B184" s="817" t="s">
        <v>5438</v>
      </c>
      <c r="C184">
        <v>1</v>
      </c>
    </row>
    <row r="185" spans="2:3">
      <c r="B185" s="817" t="s">
        <v>6078</v>
      </c>
      <c r="C185">
        <v>1</v>
      </c>
    </row>
    <row r="186" spans="2:3">
      <c r="B186" s="817" t="s">
        <v>6353</v>
      </c>
      <c r="C186">
        <v>1</v>
      </c>
    </row>
    <row r="187" spans="2:3">
      <c r="B187" s="817" t="s">
        <v>6097</v>
      </c>
      <c r="C187">
        <v>1</v>
      </c>
    </row>
    <row r="188" spans="2:3">
      <c r="B188" s="817" t="s">
        <v>6090</v>
      </c>
      <c r="C188">
        <v>1</v>
      </c>
    </row>
    <row r="189" spans="2:3">
      <c r="B189" s="817" t="s">
        <v>6088</v>
      </c>
      <c r="C189">
        <v>1</v>
      </c>
    </row>
    <row r="190" spans="2:3">
      <c r="B190" s="817" t="s">
        <v>6074</v>
      </c>
      <c r="C190">
        <v>3</v>
      </c>
    </row>
    <row r="191" spans="2:3">
      <c r="B191" s="817" t="s">
        <v>5443</v>
      </c>
      <c r="C191">
        <v>1</v>
      </c>
    </row>
    <row r="192" spans="2:3">
      <c r="B192" s="817" t="s">
        <v>6095</v>
      </c>
      <c r="C192">
        <v>1</v>
      </c>
    </row>
    <row r="193" spans="2:3">
      <c r="B193" s="817" t="s">
        <v>6077</v>
      </c>
      <c r="C193">
        <v>2</v>
      </c>
    </row>
    <row r="194" spans="2:3">
      <c r="B194" s="83" t="s">
        <v>50</v>
      </c>
      <c r="C194">
        <v>102</v>
      </c>
    </row>
    <row r="195" spans="2:3">
      <c r="B195" s="817">
        <v>109</v>
      </c>
      <c r="C195">
        <v>1</v>
      </c>
    </row>
    <row r="196" spans="2:3">
      <c r="B196" s="817" t="s">
        <v>6258</v>
      </c>
      <c r="C196">
        <v>2</v>
      </c>
    </row>
    <row r="197" spans="2:3">
      <c r="B197" s="817" t="s">
        <v>6256</v>
      </c>
      <c r="C197">
        <v>1</v>
      </c>
    </row>
    <row r="198" spans="2:3">
      <c r="B198" s="817" t="s">
        <v>6129</v>
      </c>
      <c r="C198">
        <v>9</v>
      </c>
    </row>
    <row r="199" spans="2:3">
      <c r="B199" s="817" t="s">
        <v>6128</v>
      </c>
      <c r="C199">
        <v>1</v>
      </c>
    </row>
    <row r="200" spans="2:3">
      <c r="B200" s="817" t="s">
        <v>3796</v>
      </c>
      <c r="C200">
        <v>1</v>
      </c>
    </row>
    <row r="201" spans="2:3">
      <c r="B201" s="817" t="s">
        <v>6248</v>
      </c>
      <c r="C201">
        <v>2</v>
      </c>
    </row>
    <row r="202" spans="2:3">
      <c r="B202" s="817" t="s">
        <v>6130</v>
      </c>
      <c r="C202">
        <v>2</v>
      </c>
    </row>
    <row r="203" spans="2:3">
      <c r="B203" s="817" t="s">
        <v>6249</v>
      </c>
      <c r="C203">
        <v>2</v>
      </c>
    </row>
    <row r="204" spans="2:3">
      <c r="B204" s="817" t="s">
        <v>6261</v>
      </c>
      <c r="C204">
        <v>6</v>
      </c>
    </row>
    <row r="205" spans="2:3">
      <c r="B205" s="817" t="s">
        <v>6259</v>
      </c>
      <c r="C205">
        <v>1</v>
      </c>
    </row>
    <row r="206" spans="2:3">
      <c r="B206" s="817" t="s">
        <v>6243</v>
      </c>
      <c r="C206">
        <v>19</v>
      </c>
    </row>
    <row r="207" spans="2:3">
      <c r="B207" s="817" t="s">
        <v>2756</v>
      </c>
      <c r="C207">
        <v>3</v>
      </c>
    </row>
    <row r="208" spans="2:3">
      <c r="B208" s="817" t="s">
        <v>2782</v>
      </c>
      <c r="C208">
        <v>1</v>
      </c>
    </row>
    <row r="209" spans="2:3">
      <c r="B209" s="817" t="s">
        <v>6262</v>
      </c>
      <c r="C209">
        <v>1</v>
      </c>
    </row>
    <row r="210" spans="2:3">
      <c r="B210" s="817" t="s">
        <v>6242</v>
      </c>
      <c r="C210">
        <v>2</v>
      </c>
    </row>
    <row r="211" spans="2:3">
      <c r="B211" s="817" t="s">
        <v>6260</v>
      </c>
      <c r="C211">
        <v>1</v>
      </c>
    </row>
    <row r="212" spans="2:3">
      <c r="B212" s="817" t="s">
        <v>6252</v>
      </c>
      <c r="C212">
        <v>5</v>
      </c>
    </row>
    <row r="213" spans="2:3">
      <c r="B213" s="817" t="s">
        <v>2733</v>
      </c>
      <c r="C213">
        <v>2</v>
      </c>
    </row>
    <row r="214" spans="2:3">
      <c r="B214" s="817" t="s">
        <v>6255</v>
      </c>
      <c r="C214">
        <v>1</v>
      </c>
    </row>
    <row r="215" spans="2:3">
      <c r="B215" s="817" t="s">
        <v>6125</v>
      </c>
      <c r="C215">
        <v>3</v>
      </c>
    </row>
    <row r="216" spans="2:3">
      <c r="B216" s="817" t="s">
        <v>6245</v>
      </c>
      <c r="C216">
        <v>4</v>
      </c>
    </row>
    <row r="217" spans="2:3">
      <c r="B217" s="817" t="s">
        <v>6251</v>
      </c>
      <c r="C217">
        <v>2</v>
      </c>
    </row>
    <row r="218" spans="2:3">
      <c r="B218" s="817" t="s">
        <v>6253</v>
      </c>
      <c r="C218">
        <v>1</v>
      </c>
    </row>
    <row r="219" spans="2:3">
      <c r="B219" s="817" t="s">
        <v>3779</v>
      </c>
      <c r="C219">
        <v>1</v>
      </c>
    </row>
    <row r="220" spans="2:3">
      <c r="B220" s="817" t="s">
        <v>6131</v>
      </c>
      <c r="C220">
        <v>3</v>
      </c>
    </row>
    <row r="221" spans="2:3">
      <c r="B221" s="817" t="s">
        <v>2736</v>
      </c>
      <c r="C221">
        <v>1</v>
      </c>
    </row>
    <row r="222" spans="2:3">
      <c r="B222" s="817" t="s">
        <v>6126</v>
      </c>
      <c r="C222">
        <v>1</v>
      </c>
    </row>
    <row r="223" spans="2:3">
      <c r="B223" s="817" t="s">
        <v>2772</v>
      </c>
      <c r="C223">
        <v>6</v>
      </c>
    </row>
    <row r="224" spans="2:3">
      <c r="B224" s="817" t="s">
        <v>6263</v>
      </c>
      <c r="C224">
        <v>1</v>
      </c>
    </row>
    <row r="225" spans="2:3">
      <c r="B225" s="817" t="s">
        <v>6246</v>
      </c>
      <c r="C225">
        <v>1</v>
      </c>
    </row>
    <row r="226" spans="2:3">
      <c r="B226" s="817" t="s">
        <v>6578</v>
      </c>
      <c r="C226">
        <v>1</v>
      </c>
    </row>
    <row r="227" spans="2:3">
      <c r="B227" s="817" t="s">
        <v>6124</v>
      </c>
      <c r="C227">
        <v>1</v>
      </c>
    </row>
    <row r="228" spans="2:3">
      <c r="B228" s="817" t="s">
        <v>6244</v>
      </c>
      <c r="C228">
        <v>3</v>
      </c>
    </row>
    <row r="229" spans="2:3">
      <c r="B229" s="817" t="s">
        <v>6250</v>
      </c>
      <c r="C229">
        <v>3</v>
      </c>
    </row>
    <row r="230" spans="2:3">
      <c r="B230" s="817" t="s">
        <v>6257</v>
      </c>
      <c r="C230">
        <v>2</v>
      </c>
    </row>
    <row r="231" spans="2:3">
      <c r="B231" s="817" t="s">
        <v>6247</v>
      </c>
      <c r="C231">
        <v>4</v>
      </c>
    </row>
    <row r="232" spans="2:3">
      <c r="B232" s="817" t="s">
        <v>6254</v>
      </c>
      <c r="C232">
        <v>1</v>
      </c>
    </row>
    <row r="233" spans="2:3">
      <c r="B233" s="83" t="s">
        <v>6568</v>
      </c>
      <c r="C233">
        <v>230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9D245-BFF6-476E-B906-D2306122FF07}">
  <dimension ref="A1:AY2"/>
  <sheetViews>
    <sheetView workbookViewId="0">
      <selection activeCell="J7" sqref="J7"/>
    </sheetView>
  </sheetViews>
  <sheetFormatPr baseColWidth="10" defaultRowHeight="15"/>
  <sheetData>
    <row r="1" spans="1:51" s="748" customFormat="1" ht="18.75" customHeight="1">
      <c r="A1" s="727">
        <v>1487</v>
      </c>
      <c r="B1" s="728" t="s">
        <v>5311</v>
      </c>
      <c r="C1" s="513" t="s">
        <v>5146</v>
      </c>
      <c r="D1" s="728" t="s">
        <v>126</v>
      </c>
      <c r="E1" s="268" t="s">
        <v>484</v>
      </c>
      <c r="F1" s="729">
        <v>983806320</v>
      </c>
      <c r="G1" s="730" t="str">
        <f>CONCATENATE(MID(R1,3,2),MID(Q1,1,2),MID(H1,1,2),MID(I1,1,2),MID(J1,1,2),MID(M1,1,1))</f>
        <v>134PAFLEMV</v>
      </c>
      <c r="H1" s="731" t="s">
        <v>2821</v>
      </c>
      <c r="I1" s="731" t="s">
        <v>37</v>
      </c>
      <c r="J1" s="731" t="s">
        <v>2819</v>
      </c>
      <c r="K1" s="731" t="s">
        <v>2820</v>
      </c>
      <c r="L1" s="732" t="str">
        <f>H1&amp;" "&amp;I1&amp;" "&amp;J1&amp;" "&amp;K1</f>
        <v>PARILLI FLORES EMILIANNY ANDREISMAR</v>
      </c>
      <c r="M1" s="696" t="s">
        <v>5330</v>
      </c>
      <c r="N1" s="733" t="s">
        <v>57</v>
      </c>
      <c r="O1" s="734">
        <v>41368</v>
      </c>
      <c r="P1" s="735">
        <v>4</v>
      </c>
      <c r="Q1" s="735">
        <v>4</v>
      </c>
      <c r="R1" s="735">
        <v>2013</v>
      </c>
      <c r="S1" s="736" t="s">
        <v>4809</v>
      </c>
      <c r="T1" s="268" t="s">
        <v>2590</v>
      </c>
      <c r="U1" s="737">
        <v>2900</v>
      </c>
      <c r="V1" s="268" t="s">
        <v>2588</v>
      </c>
      <c r="W1" s="738" t="s">
        <v>47</v>
      </c>
      <c r="X1" s="739" t="str">
        <f>UPPER(CONCATENATE(MID(AH1,3,2),MID(AG1,1,2),MID(Y1,1,2),MID(Z1,1,2),MID(AA1,1,2),MID(AB1,1,2),MID(AC1,1,1)))</f>
        <v>859FLBEMAANV</v>
      </c>
      <c r="Y1" s="731" t="s">
        <v>37</v>
      </c>
      <c r="Z1" s="731" t="s">
        <v>317</v>
      </c>
      <c r="AA1" s="731" t="s">
        <v>672</v>
      </c>
      <c r="AB1" s="740" t="s">
        <v>177</v>
      </c>
      <c r="AC1" s="268" t="s">
        <v>41</v>
      </c>
      <c r="AD1" s="741" t="s">
        <v>57</v>
      </c>
      <c r="AE1" s="742">
        <v>31295</v>
      </c>
      <c r="AF1" s="737">
        <v>5</v>
      </c>
      <c r="AG1" s="737">
        <v>9</v>
      </c>
      <c r="AH1" s="737">
        <v>1985</v>
      </c>
      <c r="AI1" s="494" t="s">
        <v>4809</v>
      </c>
      <c r="AJ1" s="268" t="s">
        <v>1096</v>
      </c>
      <c r="AK1" s="735">
        <v>17032454</v>
      </c>
      <c r="AL1" s="494" t="s">
        <v>2578</v>
      </c>
      <c r="AM1" s="743">
        <v>45201</v>
      </c>
      <c r="AN1" s="744"/>
      <c r="AO1" s="745"/>
      <c r="AP1" s="746"/>
      <c r="AQ1" s="746"/>
      <c r="AR1" s="746"/>
      <c r="AS1" s="738" t="s">
        <v>47</v>
      </c>
      <c r="AT1" s="747" t="s">
        <v>1126</v>
      </c>
      <c r="AV1" s="749" t="s">
        <v>47</v>
      </c>
      <c r="AW1" s="750" t="s">
        <v>6553</v>
      </c>
      <c r="AX1" s="751"/>
    </row>
    <row r="2" spans="1:51" ht="18.75" customHeight="1">
      <c r="A2" s="55">
        <v>1116</v>
      </c>
      <c r="B2" s="23" t="s">
        <v>5311</v>
      </c>
      <c r="C2" s="15" t="s">
        <v>33</v>
      </c>
      <c r="D2" s="15" t="s">
        <v>33</v>
      </c>
      <c r="E2" s="462" t="s">
        <v>68</v>
      </c>
      <c r="F2" s="520">
        <v>935714035</v>
      </c>
      <c r="G2" s="25" t="str">
        <f>CONCATENATE(MID(R2,3,2),MID(Q2,1,2),MID(H2,1,2),MID(I2,1,2),MID(J2,1,2),MID(M2,1,1))</f>
        <v>187RIGADIV</v>
      </c>
      <c r="H2" s="18" t="s">
        <v>592</v>
      </c>
      <c r="I2" s="18" t="s">
        <v>5411</v>
      </c>
      <c r="J2" s="18" t="s">
        <v>3117</v>
      </c>
      <c r="K2" s="18" t="s">
        <v>5412</v>
      </c>
      <c r="L2" s="52" t="str">
        <f>H2&amp;" "&amp;I2&amp;" "&amp;J2&amp;" "&amp;K2</f>
        <v>RIOS GARCÍA  DILAN ISAÍ </v>
      </c>
      <c r="M2" s="18" t="s">
        <v>5330</v>
      </c>
      <c r="N2" s="103" t="s">
        <v>57</v>
      </c>
      <c r="O2" s="521">
        <v>43284</v>
      </c>
      <c r="P2" s="637">
        <v>3</v>
      </c>
      <c r="Q2" s="637">
        <v>7</v>
      </c>
      <c r="R2" s="637">
        <v>2018</v>
      </c>
      <c r="S2" s="40" t="s">
        <v>4808</v>
      </c>
      <c r="T2" s="462" t="s">
        <v>2590</v>
      </c>
      <c r="U2" s="462" t="s">
        <v>120</v>
      </c>
      <c r="V2" s="462" t="s">
        <v>53</v>
      </c>
      <c r="W2" s="114" t="s">
        <v>47</v>
      </c>
      <c r="X2" s="51" t="str">
        <f>UPPER(CONCATENATE(MID(AH2,3,2),MID(AG2,1,2),MID(Y2,1,2),MID(Z2,1,2),MID(AA2,1,2),MID(AB2,1,2),MID(AC2,1,1)))</f>
        <v>9610RIGAYAYUV</v>
      </c>
      <c r="Y2" s="462" t="s">
        <v>793</v>
      </c>
      <c r="Z2" s="462" t="s">
        <v>5411</v>
      </c>
      <c r="AA2" s="462" t="s">
        <v>5486</v>
      </c>
      <c r="AB2" s="462" t="s">
        <v>5487</v>
      </c>
      <c r="AC2" s="462" t="s">
        <v>5330</v>
      </c>
      <c r="AD2" s="107" t="s">
        <v>57</v>
      </c>
      <c r="AE2" s="522">
        <v>35339</v>
      </c>
      <c r="AF2" s="462">
        <v>1</v>
      </c>
      <c r="AG2" s="462">
        <v>10</v>
      </c>
      <c r="AH2" s="462">
        <v>1996</v>
      </c>
      <c r="AI2" s="185" t="s">
        <v>4809</v>
      </c>
      <c r="AJ2" s="462" t="s">
        <v>5435</v>
      </c>
      <c r="AK2" s="462" t="s">
        <v>58</v>
      </c>
      <c r="AL2" s="185" t="s">
        <v>2578</v>
      </c>
      <c r="AM2" s="521">
        <v>45260</v>
      </c>
      <c r="AN2" s="18" t="s">
        <v>49</v>
      </c>
      <c r="AO2" s="521">
        <v>45295</v>
      </c>
      <c r="AP2" s="637">
        <v>2</v>
      </c>
      <c r="AQ2" s="637">
        <v>1</v>
      </c>
      <c r="AR2" s="637">
        <v>1</v>
      </c>
      <c r="AS2" s="638" t="s">
        <v>47</v>
      </c>
      <c r="AT2" s="18" t="s">
        <v>5498</v>
      </c>
      <c r="AV2" s="501"/>
      <c r="AW2" s="501"/>
      <c r="AX2" s="501"/>
      <c r="AY2" s="501"/>
    </row>
  </sheetData>
  <conditionalFormatting sqref="X1">
    <cfRule type="duplicateValues" dxfId="15" priority="3"/>
  </conditionalFormatting>
  <conditionalFormatting sqref="G1">
    <cfRule type="duplicateValues" dxfId="14" priority="4"/>
  </conditionalFormatting>
  <conditionalFormatting sqref="X2">
    <cfRule type="duplicateValues" dxfId="13" priority="1"/>
  </conditionalFormatting>
  <conditionalFormatting sqref="G2">
    <cfRule type="duplicateValues" dxfId="12" priority="2"/>
  </conditionalFormatting>
  <dataValidations count="8">
    <dataValidation type="list" allowBlank="1" showErrorMessage="1" sqref="E1" xr:uid="{976906AA-1509-4617-AED7-5B1536A17628}">
      <formula1>"SAN JUAN DE MIRAFLORES,VILLA MARIA DEL TRIUNFO ,VILLA EL SALVADOR,SAN JUAN DE LURIGANCHO,SANTA ANITA ,ATE VITARTE,COMAS,SAN MARTIN DE PORRES,PACHACAMAC,LURIN,CHORRILLOS,SANTIAGO DE SURCO,LURIGANCHO CHOSICA,PUENTE PIEDRA,EL AGUSTINO,LOS OLIVOS,SURQUILLO,TR"&amp;"UJILLO,SALAVERRY,PUNTA HERMOSA,HUACHIPA"</formula1>
    </dataValidation>
    <dataValidation type="list" allowBlank="1" showErrorMessage="1" sqref="AC1:AC2" xr:uid="{65CC6108-0510-4621-BFB1-CB8C896FEC24}">
      <formula1>"VENEZUELA ,PERU,OTRO,COLOMBIA,ECUADOR"</formula1>
    </dataValidation>
    <dataValidation type="list" allowBlank="1" showErrorMessage="1" sqref="AN1" xr:uid="{AF3D7752-25AD-461D-9646-6F4936833E89}">
      <formula1>"PRESENCIAL ,ONLINE/TELEFÓNICO"</formula1>
    </dataValidation>
    <dataValidation type="list" allowBlank="1" showErrorMessage="1" sqref="T1:T2 AJ1:AJ2" xr:uid="{72230808-FF71-45B7-B82B-84415E364D62}">
      <formula1>"ACTA/PARTIDA DE NACIMIENTO,CARNET DE EXTRANJERÍA ,CÉDULA DE IDENTIDAD ,PTP/CPP,DNI ,PASAPORTE ,NO TIENE DOCUMENTO,S/D"</formula1>
    </dataValidation>
    <dataValidation type="list" allowBlank="1" showErrorMessage="1" sqref="AT1" xr:uid="{B6D83038-556E-40B5-B2B7-C22CAAD88933}">
      <formula1>"MIRIAN,MIGUEL HUAYNATE,EIMARA,TAYRI,CAROLINE,YULY"</formula1>
    </dataValidation>
    <dataValidation type="list" allowBlank="1" showErrorMessage="1" sqref="AD1" xr:uid="{F265E7E0-E7C4-43EC-8399-C874120C7CDA}">
      <formula1>"C.E./ CALIDAD MIGRATORIA HUMANITARIA ,PTP/CPP,INGRESO IRREGULAR,NO APLICA (ES PERUANO/A),REFUGIADO ,TURISTA CON EXCESO DE PERMANENCIA  ,TURISTA,OTRO"</formula1>
    </dataValidation>
    <dataValidation type="list" allowBlank="1" showErrorMessage="1" sqref="AY2 AV2" xr:uid="{C5B72902-B8CA-4DBD-A233-3552A5722EA5}">
      <formula1>"SI ,NO"</formula1>
    </dataValidation>
    <dataValidation type="list" allowBlank="1" showErrorMessage="1" sqref="E2" xr:uid="{6076F8C3-B059-46CA-9B53-F6FE2B27C443}">
      <formula1>"SAN JUAN DE MIRAFLORES,VILLA MARIA DEL TRIUNFO ,VILLA EL SALVADOR,SAN JUAN DE LURIGANCHO,SANTA ANITA ,ATE VITARTE,COMAS,SAN MARTIN DE PORRES,PACHACAMAC,LURIN,CHORRILLOS,SANTIAGO DE SURCO,LURIGANCHO CHOSICA,PUENTE PIEDRA,EL AGUSTINO,LOS OLIVOS,SURQUILLO,TR"&amp;"UJILLO,SALAVERRY,PUNTA HERMOSA,HUACHIPA,CARABAYLLO,INDEPENDENCIA,LINCE"</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DD120-809F-4F36-A1B9-E5CA3738D3C2}">
  <sheetPr filterMode="1"/>
  <dimension ref="A1:CO339"/>
  <sheetViews>
    <sheetView topLeftCell="BJ1" zoomScale="80" zoomScaleNormal="80" workbookViewId="0">
      <pane ySplit="2" topLeftCell="A246" activePane="bottomLeft" state="frozen"/>
      <selection activeCell="AM1" sqref="AM1"/>
      <selection pane="bottomLeft" activeCell="CC310" sqref="CC310"/>
    </sheetView>
  </sheetViews>
  <sheetFormatPr baseColWidth="10" defaultRowHeight="18" customHeight="1"/>
  <cols>
    <col min="1" max="1" width="9.5703125" customWidth="1"/>
    <col min="3" max="3" width="12.85546875" customWidth="1"/>
    <col min="4" max="4" width="11.42578125" customWidth="1"/>
    <col min="5" max="5" width="26.7109375" customWidth="1"/>
    <col min="6" max="6" width="25.7109375" style="83" customWidth="1"/>
    <col min="7" max="7" width="16.140625" customWidth="1"/>
    <col min="8" max="8" width="16.5703125" customWidth="1"/>
    <col min="9" max="9" width="14.140625" customWidth="1"/>
    <col min="10" max="10" width="13.140625" customWidth="1"/>
    <col min="11" max="11" width="16.28515625" customWidth="1"/>
    <col min="12" max="12" width="48" customWidth="1"/>
    <col min="13" max="13" width="14.140625" customWidth="1"/>
    <col min="14" max="14" width="29.7109375" customWidth="1"/>
    <col min="20" max="20" width="12.85546875" customWidth="1"/>
    <col min="21" max="21" width="29.5703125" customWidth="1"/>
    <col min="23" max="23" width="22" customWidth="1"/>
    <col min="25" max="25" width="18.7109375" customWidth="1"/>
    <col min="29" max="29" width="21.28515625" customWidth="1"/>
    <col min="30" max="30" width="43.140625" customWidth="1"/>
    <col min="32" max="32" width="35.7109375" customWidth="1"/>
    <col min="33" max="33" width="26.5703125" style="305" customWidth="1"/>
    <col min="39" max="39" width="24.28515625" customWidth="1"/>
    <col min="41" max="41" width="19.28515625" customWidth="1"/>
    <col min="42" max="42" width="16.85546875" customWidth="1"/>
    <col min="44" max="44" width="17.85546875" customWidth="1"/>
    <col min="45" max="45" width="24.42578125" customWidth="1"/>
    <col min="50" max="50" width="17.42578125" customWidth="1"/>
    <col min="51" max="51" width="56.85546875" customWidth="1"/>
    <col min="52" max="52" width="19.85546875" customWidth="1"/>
    <col min="80" max="80" width="15.140625" customWidth="1"/>
  </cols>
  <sheetData>
    <row r="1" spans="1:93" ht="18" customHeight="1">
      <c r="A1" s="86"/>
      <c r="B1" s="87"/>
      <c r="C1" s="88" t="s">
        <v>2517</v>
      </c>
      <c r="D1" s="89"/>
      <c r="E1" s="89"/>
      <c r="F1" s="510"/>
      <c r="G1" s="90" t="s">
        <v>2518</v>
      </c>
      <c r="H1" s="91"/>
      <c r="I1" s="91"/>
      <c r="J1" s="91"/>
      <c r="K1" s="91"/>
      <c r="L1" s="91"/>
      <c r="M1" s="87"/>
      <c r="N1" s="91"/>
      <c r="O1" s="91"/>
      <c r="P1" s="91"/>
      <c r="Q1" s="91"/>
      <c r="R1" s="91"/>
      <c r="S1" s="91"/>
      <c r="T1" s="91"/>
      <c r="U1" s="91"/>
      <c r="V1" s="91"/>
      <c r="W1" s="91"/>
      <c r="X1" s="91"/>
      <c r="Y1" s="91" t="s">
        <v>2519</v>
      </c>
      <c r="Z1" s="91"/>
      <c r="AA1" s="91"/>
      <c r="AB1" s="91"/>
      <c r="AC1" s="91"/>
      <c r="AD1" s="91"/>
      <c r="AE1" s="91"/>
      <c r="AF1" s="91"/>
      <c r="AG1" s="87"/>
      <c r="AH1" s="91"/>
      <c r="AI1" s="91"/>
      <c r="AJ1" s="91"/>
      <c r="AK1" s="91"/>
      <c r="AL1" s="91"/>
      <c r="AM1" s="91"/>
      <c r="AN1" s="87"/>
      <c r="AO1" s="87" t="s">
        <v>2520</v>
      </c>
      <c r="AP1" s="92"/>
      <c r="AQ1" s="87" t="s">
        <v>3863</v>
      </c>
      <c r="AR1" s="87"/>
      <c r="AS1" s="87"/>
      <c r="AT1" s="87"/>
      <c r="AU1" s="87"/>
      <c r="AV1" s="87"/>
      <c r="AW1" s="87"/>
      <c r="AX1" s="87"/>
      <c r="AY1" s="87"/>
      <c r="AZ1" s="87"/>
      <c r="BA1" s="87" t="s">
        <v>4813</v>
      </c>
      <c r="BB1" s="87"/>
      <c r="BC1" s="87"/>
      <c r="BD1" s="87"/>
      <c r="BE1" s="87"/>
      <c r="BF1" s="87"/>
      <c r="BG1" s="87"/>
      <c r="BH1" s="87"/>
      <c r="BI1" s="87"/>
      <c r="BJ1" s="87"/>
      <c r="BK1" s="87"/>
      <c r="BL1" s="87"/>
      <c r="BM1" s="87"/>
      <c r="BN1" s="87"/>
      <c r="BO1" s="87"/>
      <c r="BP1" s="87"/>
      <c r="BQ1" s="87" t="s">
        <v>4814</v>
      </c>
      <c r="BR1" s="87"/>
      <c r="BS1" s="87"/>
      <c r="BT1" s="87"/>
      <c r="BU1" s="87"/>
      <c r="BV1" s="87"/>
      <c r="BW1" s="87"/>
      <c r="BX1" s="87"/>
      <c r="BY1" s="87"/>
      <c r="BZ1" s="87"/>
      <c r="CA1" s="87"/>
      <c r="CB1" s="87" t="s">
        <v>4815</v>
      </c>
      <c r="CC1" s="87"/>
      <c r="CD1" s="87" t="s">
        <v>4816</v>
      </c>
      <c r="CE1" s="87"/>
      <c r="CF1" s="87" t="s">
        <v>4817</v>
      </c>
      <c r="CG1" s="87"/>
      <c r="CH1" s="87"/>
      <c r="CI1" s="87"/>
      <c r="CJ1" s="87"/>
      <c r="CK1" s="87"/>
      <c r="CL1" s="87"/>
      <c r="CM1" s="87"/>
      <c r="CN1" s="87"/>
      <c r="CO1" s="147"/>
    </row>
    <row r="2" spans="1:93" s="305" customFormat="1" ht="69.75" customHeight="1">
      <c r="A2" s="873" t="s">
        <v>3</v>
      </c>
      <c r="B2" s="873" t="s">
        <v>2522</v>
      </c>
      <c r="C2" s="874" t="s">
        <v>4</v>
      </c>
      <c r="D2" s="874" t="s">
        <v>5</v>
      </c>
      <c r="E2" s="874" t="s">
        <v>6</v>
      </c>
      <c r="F2" s="874" t="s">
        <v>7</v>
      </c>
      <c r="G2" s="875" t="s">
        <v>2523</v>
      </c>
      <c r="H2" s="876" t="s">
        <v>2524</v>
      </c>
      <c r="I2" s="876" t="s">
        <v>2525</v>
      </c>
      <c r="J2" s="876" t="s">
        <v>2526</v>
      </c>
      <c r="K2" s="876" t="s">
        <v>2527</v>
      </c>
      <c r="L2" s="876" t="s">
        <v>6675</v>
      </c>
      <c r="M2" s="876" t="s">
        <v>2528</v>
      </c>
      <c r="N2" s="876" t="s">
        <v>2530</v>
      </c>
      <c r="O2" s="876" t="s">
        <v>2531</v>
      </c>
      <c r="P2" s="876" t="s">
        <v>2532</v>
      </c>
      <c r="Q2" s="876" t="s">
        <v>2533</v>
      </c>
      <c r="R2" s="876" t="s">
        <v>2534</v>
      </c>
      <c r="S2" s="876" t="s">
        <v>2535</v>
      </c>
      <c r="T2" s="876" t="s">
        <v>2536</v>
      </c>
      <c r="U2" s="876" t="s">
        <v>2537</v>
      </c>
      <c r="V2" s="876" t="s">
        <v>2538</v>
      </c>
      <c r="W2" s="876" t="s">
        <v>2539</v>
      </c>
      <c r="X2" s="876" t="s">
        <v>2540</v>
      </c>
      <c r="Y2" s="875" t="s">
        <v>2541</v>
      </c>
      <c r="Z2" s="877" t="s">
        <v>6682</v>
      </c>
      <c r="AA2" s="877" t="s">
        <v>6683</v>
      </c>
      <c r="AB2" s="877" t="s">
        <v>6684</v>
      </c>
      <c r="AC2" s="877" t="s">
        <v>6685</v>
      </c>
      <c r="AD2" s="877" t="s">
        <v>6676</v>
      </c>
      <c r="AE2" s="877" t="s">
        <v>6677</v>
      </c>
      <c r="AF2" s="877" t="s">
        <v>6678</v>
      </c>
      <c r="AG2" s="877" t="s">
        <v>6679</v>
      </c>
      <c r="AH2" s="877" t="s">
        <v>6680</v>
      </c>
      <c r="AI2" s="877" t="s">
        <v>6681</v>
      </c>
      <c r="AJ2" s="877" t="s">
        <v>6686</v>
      </c>
      <c r="AK2" s="877" t="s">
        <v>6687</v>
      </c>
      <c r="AL2" s="877" t="s">
        <v>6688</v>
      </c>
      <c r="AM2" s="877" t="s">
        <v>6689</v>
      </c>
      <c r="AN2" s="877" t="s">
        <v>6690</v>
      </c>
      <c r="AO2" s="878" t="s">
        <v>2555</v>
      </c>
      <c r="AP2" s="985" t="s">
        <v>2556</v>
      </c>
      <c r="AQ2" s="879" t="s">
        <v>3864</v>
      </c>
      <c r="AR2" s="879" t="s">
        <v>3865</v>
      </c>
      <c r="AS2" s="879" t="s">
        <v>3866</v>
      </c>
      <c r="AT2" s="879" t="s">
        <v>3867</v>
      </c>
      <c r="AU2" s="879" t="s">
        <v>3868</v>
      </c>
      <c r="AV2" s="879" t="s">
        <v>3869</v>
      </c>
      <c r="AW2" s="879" t="s">
        <v>3870</v>
      </c>
      <c r="AX2" s="879" t="s">
        <v>3871</v>
      </c>
      <c r="AY2" s="879" t="s">
        <v>3872</v>
      </c>
      <c r="AZ2" s="880" t="s">
        <v>3873</v>
      </c>
      <c r="BA2" s="881" t="s">
        <v>4818</v>
      </c>
      <c r="BB2" s="881" t="s">
        <v>4819</v>
      </c>
      <c r="BC2" s="881" t="s">
        <v>4820</v>
      </c>
      <c r="BD2" s="881" t="s">
        <v>4821</v>
      </c>
      <c r="BE2" s="881" t="s">
        <v>4822</v>
      </c>
      <c r="BF2" s="881" t="s">
        <v>4823</v>
      </c>
      <c r="BG2" s="881" t="s">
        <v>4824</v>
      </c>
      <c r="BH2" s="882" t="s">
        <v>4825</v>
      </c>
      <c r="BI2" s="882" t="s">
        <v>4826</v>
      </c>
      <c r="BJ2" s="882" t="s">
        <v>4827</v>
      </c>
      <c r="BK2" s="882" t="s">
        <v>4828</v>
      </c>
      <c r="BL2" s="882" t="s">
        <v>4829</v>
      </c>
      <c r="BM2" s="882" t="s">
        <v>4830</v>
      </c>
      <c r="BN2" s="882" t="s">
        <v>4831</v>
      </c>
      <c r="BO2" s="882" t="s">
        <v>4832</v>
      </c>
      <c r="BP2" s="882" t="s">
        <v>4833</v>
      </c>
      <c r="BQ2" s="883" t="s">
        <v>4834</v>
      </c>
      <c r="BR2" s="883" t="s">
        <v>4835</v>
      </c>
      <c r="BS2" s="883" t="s">
        <v>4836</v>
      </c>
      <c r="BT2" s="883" t="s">
        <v>4837</v>
      </c>
      <c r="BU2" s="883" t="s">
        <v>4838</v>
      </c>
      <c r="BV2" s="883" t="s">
        <v>4839</v>
      </c>
      <c r="BW2" s="884" t="s">
        <v>4840</v>
      </c>
      <c r="BX2" s="884" t="s">
        <v>4841</v>
      </c>
      <c r="BY2" s="884" t="s">
        <v>4842</v>
      </c>
      <c r="BZ2" s="884" t="s">
        <v>4843</v>
      </c>
      <c r="CA2" s="884" t="s">
        <v>4844</v>
      </c>
      <c r="CB2" s="885" t="s">
        <v>4845</v>
      </c>
      <c r="CC2" s="885" t="s">
        <v>4846</v>
      </c>
      <c r="CD2" s="886" t="s">
        <v>4847</v>
      </c>
      <c r="CE2" s="886" t="s">
        <v>4848</v>
      </c>
      <c r="CF2" s="887" t="s">
        <v>4849</v>
      </c>
      <c r="CG2" s="887" t="s">
        <v>4850</v>
      </c>
      <c r="CH2" s="887" t="s">
        <v>4851</v>
      </c>
      <c r="CI2" s="887" t="s">
        <v>4852</v>
      </c>
      <c r="CJ2" s="887" t="s">
        <v>4853</v>
      </c>
      <c r="CK2" s="888" t="s">
        <v>4854</v>
      </c>
      <c r="CL2" s="889" t="s">
        <v>4855</v>
      </c>
      <c r="CM2" s="890" t="s">
        <v>4856</v>
      </c>
      <c r="CN2" s="890" t="s">
        <v>4857</v>
      </c>
      <c r="CO2" s="986" t="s">
        <v>2086</v>
      </c>
    </row>
    <row r="3" spans="1:93" s="23" customFormat="1" ht="18" hidden="1" customHeight="1">
      <c r="A3" s="891">
        <v>1</v>
      </c>
      <c r="C3" s="892" t="s">
        <v>125</v>
      </c>
      <c r="D3" s="892" t="s">
        <v>126</v>
      </c>
      <c r="E3" s="892" t="s">
        <v>126</v>
      </c>
      <c r="F3" s="966">
        <v>910725928</v>
      </c>
      <c r="G3" s="25" t="str">
        <f t="shared" ref="G3:G66" si="0">CONCATENATE(MID(R3,3,2),MID(Q3,1,2),MID(H3,1,2),MID(I3,1,2),MID(J3,1,2),MID(M3,1,1))</f>
        <v>104AGCADAV</v>
      </c>
      <c r="H3" s="892" t="s">
        <v>3689</v>
      </c>
      <c r="I3" s="892" t="s">
        <v>424</v>
      </c>
      <c r="J3" s="892" t="s">
        <v>1957</v>
      </c>
      <c r="K3" s="892" t="s">
        <v>366</v>
      </c>
      <c r="L3" s="32" t="str">
        <f t="shared" ref="L3:L66" si="1">H3&amp;" "&amp;I3&amp;" "&amp;J3&amp;" "&amp;K3</f>
        <v>AGUIAR CASTILLO DAVID ALEXANDER</v>
      </c>
      <c r="M3" s="892" t="s">
        <v>56</v>
      </c>
      <c r="N3" s="892" t="s">
        <v>42</v>
      </c>
      <c r="O3" s="893">
        <v>40297</v>
      </c>
      <c r="P3" s="894">
        <v>29</v>
      </c>
      <c r="Q3" s="894">
        <v>4</v>
      </c>
      <c r="R3" s="894">
        <v>2010</v>
      </c>
      <c r="S3" s="895">
        <f t="shared" ref="S3:S66" ca="1" si="2">DATEDIF(O3,TODAY(),"y")</f>
        <v>13</v>
      </c>
      <c r="T3" s="892" t="s">
        <v>4808</v>
      </c>
      <c r="U3" s="892" t="s">
        <v>42</v>
      </c>
      <c r="V3" s="896">
        <v>3951875</v>
      </c>
      <c r="W3" s="892" t="s">
        <v>2644</v>
      </c>
      <c r="X3" s="892" t="s">
        <v>47</v>
      </c>
      <c r="Y3" s="114" t="str">
        <f t="shared" ref="Y3:Y66" si="3">CONCATENATE(MID(AJ3,3,2),MID(AI3,1,2),MID(Z3,1,2),MID(AA3,1,2),MID(AB3,1,2),MID(AE3,1,1))</f>
        <v>9012CALÓROV</v>
      </c>
      <c r="Z3" s="892" t="s">
        <v>424</v>
      </c>
      <c r="AA3" s="892" t="s">
        <v>3874</v>
      </c>
      <c r="AB3" s="892" t="s">
        <v>1095</v>
      </c>
      <c r="AC3" s="892" t="s">
        <v>1915</v>
      </c>
      <c r="AD3" s="892" t="str">
        <f t="shared" ref="AD3:AD66" si="4">Z3&amp;" "&amp;AA3&amp;" "&amp;AB3&amp;" "&amp;AC3</f>
        <v>CASTILLO LÓPEZ ROSA MARÍA</v>
      </c>
      <c r="AE3" s="892" t="s">
        <v>56</v>
      </c>
      <c r="AF3" s="892" t="s">
        <v>42</v>
      </c>
      <c r="AG3" s="893">
        <v>33219</v>
      </c>
      <c r="AH3" s="898">
        <v>12</v>
      </c>
      <c r="AI3" s="898">
        <v>12</v>
      </c>
      <c r="AJ3" s="898">
        <v>1990</v>
      </c>
      <c r="AK3" s="896">
        <f t="shared" ref="AK3:AK66" ca="1" si="5">DATEDIF(AG3,TODAY(),"y")</f>
        <v>33</v>
      </c>
      <c r="AL3" s="892" t="s">
        <v>4809</v>
      </c>
      <c r="AM3" s="892" t="s">
        <v>42</v>
      </c>
      <c r="AN3" s="896">
        <v>3047762</v>
      </c>
      <c r="AO3" s="892" t="s">
        <v>2578</v>
      </c>
      <c r="AP3" s="899">
        <v>45211</v>
      </c>
      <c r="AQ3" s="892" t="s">
        <v>5636</v>
      </c>
      <c r="AR3" s="895" t="s">
        <v>3994</v>
      </c>
      <c r="AS3" s="892" t="s">
        <v>3995</v>
      </c>
      <c r="AT3" s="893">
        <v>45246</v>
      </c>
      <c r="AU3" s="893">
        <v>45267</v>
      </c>
      <c r="AV3" s="895">
        <v>4</v>
      </c>
      <c r="AW3" s="1459">
        <v>4</v>
      </c>
      <c r="AX3" s="18"/>
      <c r="AY3" s="900"/>
      <c r="AZ3" s="18"/>
      <c r="BA3" s="18"/>
      <c r="BB3" s="18"/>
      <c r="BC3" s="18"/>
      <c r="BD3" s="18"/>
      <c r="BE3" s="18"/>
      <c r="BF3" s="18"/>
      <c r="BG3" s="18"/>
      <c r="BH3" s="18"/>
      <c r="BI3" s="18"/>
      <c r="BJ3" s="18"/>
      <c r="BK3" s="18"/>
      <c r="BL3" s="18"/>
      <c r="BM3" s="18"/>
      <c r="BN3" s="18"/>
      <c r="BO3" s="18"/>
      <c r="BP3" s="18"/>
      <c r="BQ3" s="18"/>
      <c r="BR3" s="18"/>
      <c r="BS3" s="18"/>
      <c r="BT3" s="18"/>
      <c r="BU3" s="18"/>
      <c r="BV3" s="18"/>
      <c r="BW3" s="18"/>
      <c r="BX3" s="18"/>
      <c r="BY3" s="18"/>
      <c r="BZ3" s="18"/>
      <c r="CA3" s="18"/>
      <c r="CB3" s="18"/>
      <c r="CC3" s="18"/>
      <c r="CD3" s="18"/>
      <c r="CE3" s="18"/>
      <c r="CF3" s="18"/>
      <c r="CG3" s="18"/>
      <c r="CH3" s="18"/>
      <c r="CI3" s="18"/>
      <c r="CJ3" s="18"/>
      <c r="CK3" s="18"/>
      <c r="CL3" s="18"/>
      <c r="CM3" s="18"/>
      <c r="CN3" s="18"/>
      <c r="CO3" s="18"/>
    </row>
    <row r="4" spans="1:93" s="23" customFormat="1" ht="18" hidden="1" customHeight="1">
      <c r="A4" s="891">
        <v>2</v>
      </c>
      <c r="C4" s="892" t="s">
        <v>125</v>
      </c>
      <c r="D4" s="892" t="s">
        <v>126</v>
      </c>
      <c r="E4" s="892" t="s">
        <v>126</v>
      </c>
      <c r="F4" s="966">
        <v>910725928</v>
      </c>
      <c r="G4" s="25" t="str">
        <f t="shared" si="0"/>
        <v>104AGCADEV</v>
      </c>
      <c r="H4" s="892" t="s">
        <v>3689</v>
      </c>
      <c r="I4" s="892" t="s">
        <v>424</v>
      </c>
      <c r="J4" s="892" t="s">
        <v>3875</v>
      </c>
      <c r="K4" s="892" t="s">
        <v>1776</v>
      </c>
      <c r="L4" s="32" t="str">
        <f t="shared" si="1"/>
        <v>AGUIAR CASTILLO DEIBYS ALEJANDRO</v>
      </c>
      <c r="M4" s="892" t="s">
        <v>56</v>
      </c>
      <c r="N4" s="892" t="s">
        <v>42</v>
      </c>
      <c r="O4" s="893">
        <v>40297</v>
      </c>
      <c r="P4" s="894">
        <v>29</v>
      </c>
      <c r="Q4" s="894">
        <v>4</v>
      </c>
      <c r="R4" s="894">
        <v>2010</v>
      </c>
      <c r="S4" s="895">
        <f t="shared" ca="1" si="2"/>
        <v>13</v>
      </c>
      <c r="T4" s="892" t="s">
        <v>4808</v>
      </c>
      <c r="U4" s="892" t="s">
        <v>42</v>
      </c>
      <c r="V4" s="896">
        <v>3951880</v>
      </c>
      <c r="W4" s="892" t="s">
        <v>2582</v>
      </c>
      <c r="X4" s="892" t="s">
        <v>47</v>
      </c>
      <c r="Y4" s="114" t="str">
        <f t="shared" si="3"/>
        <v>9012CALÓROV</v>
      </c>
      <c r="Z4" s="892" t="s">
        <v>424</v>
      </c>
      <c r="AA4" s="892" t="s">
        <v>3874</v>
      </c>
      <c r="AB4" s="892" t="s">
        <v>1095</v>
      </c>
      <c r="AC4" s="892" t="s">
        <v>1915</v>
      </c>
      <c r="AD4" s="892" t="str">
        <f t="shared" si="4"/>
        <v>CASTILLO LÓPEZ ROSA MARÍA</v>
      </c>
      <c r="AE4" s="892" t="s">
        <v>56</v>
      </c>
      <c r="AF4" s="892" t="s">
        <v>42</v>
      </c>
      <c r="AG4" s="893">
        <v>33220</v>
      </c>
      <c r="AH4" s="898">
        <v>13</v>
      </c>
      <c r="AI4" s="898">
        <v>12</v>
      </c>
      <c r="AJ4" s="898">
        <v>1990</v>
      </c>
      <c r="AK4" s="896">
        <f t="shared" ca="1" si="5"/>
        <v>33</v>
      </c>
      <c r="AL4" s="892" t="s">
        <v>4809</v>
      </c>
      <c r="AM4" s="892" t="s">
        <v>42</v>
      </c>
      <c r="AN4" s="896">
        <v>3047762</v>
      </c>
      <c r="AO4" s="892" t="s">
        <v>2578</v>
      </c>
      <c r="AP4" s="899">
        <v>45211</v>
      </c>
      <c r="AQ4" s="892" t="s">
        <v>5636</v>
      </c>
      <c r="AR4" s="895" t="s">
        <v>3994</v>
      </c>
      <c r="AS4" s="892" t="s">
        <v>3995</v>
      </c>
      <c r="AT4" s="893">
        <v>45246</v>
      </c>
      <c r="AU4" s="893">
        <v>45267</v>
      </c>
      <c r="AV4" s="895">
        <v>4</v>
      </c>
      <c r="AW4" s="1459">
        <v>3</v>
      </c>
      <c r="AX4" s="18"/>
      <c r="AY4" s="900"/>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8"/>
      <c r="CK4" s="18"/>
      <c r="CL4" s="18"/>
      <c r="CM4" s="18"/>
      <c r="CN4" s="18"/>
      <c r="CO4" s="18"/>
    </row>
    <row r="5" spans="1:93" s="23" customFormat="1" ht="18" hidden="1" customHeight="1">
      <c r="A5" s="891">
        <v>3</v>
      </c>
      <c r="C5" s="892" t="s">
        <v>125</v>
      </c>
      <c r="D5" s="892" t="s">
        <v>126</v>
      </c>
      <c r="E5" s="892" t="s">
        <v>126</v>
      </c>
      <c r="F5" s="966">
        <v>939162287</v>
      </c>
      <c r="G5" s="25" t="str">
        <f t="shared" si="0"/>
        <v>1410ARRODYV</v>
      </c>
      <c r="H5" s="892" t="s">
        <v>2647</v>
      </c>
      <c r="I5" s="892" t="s">
        <v>354</v>
      </c>
      <c r="J5" s="892" t="s">
        <v>3745</v>
      </c>
      <c r="K5" s="892" t="s">
        <v>1194</v>
      </c>
      <c r="L5" s="32" t="str">
        <f t="shared" si="1"/>
        <v>ARISMENDI ROJAS DYLANT JAVIER</v>
      </c>
      <c r="M5" s="892" t="s">
        <v>56</v>
      </c>
      <c r="N5" s="892" t="s">
        <v>42</v>
      </c>
      <c r="O5" s="893">
        <v>41942</v>
      </c>
      <c r="P5" s="894">
        <v>30</v>
      </c>
      <c r="Q5" s="894">
        <v>10</v>
      </c>
      <c r="R5" s="894">
        <v>2014</v>
      </c>
      <c r="S5" s="895">
        <f t="shared" ca="1" si="2"/>
        <v>9</v>
      </c>
      <c r="T5" s="892" t="s">
        <v>4808</v>
      </c>
      <c r="U5" s="892" t="s">
        <v>42</v>
      </c>
      <c r="V5" s="896">
        <v>2099702</v>
      </c>
      <c r="W5" s="892" t="s">
        <v>2588</v>
      </c>
      <c r="X5" s="892" t="s">
        <v>47</v>
      </c>
      <c r="Y5" s="114" t="str">
        <f t="shared" si="3"/>
        <v>7710RONIKAV</v>
      </c>
      <c r="Z5" s="892" t="s">
        <v>354</v>
      </c>
      <c r="AA5" s="901" t="s">
        <v>53</v>
      </c>
      <c r="AB5" s="892" t="s">
        <v>329</v>
      </c>
      <c r="AC5" s="892" t="s">
        <v>81</v>
      </c>
      <c r="AD5" s="892" t="str">
        <f t="shared" si="4"/>
        <v>ROJAS NINGUNO KARINA DEL CARMEN</v>
      </c>
      <c r="AE5" s="892" t="s">
        <v>56</v>
      </c>
      <c r="AF5" s="892" t="s">
        <v>42</v>
      </c>
      <c r="AG5" s="893">
        <v>28427</v>
      </c>
      <c r="AH5" s="898">
        <v>29</v>
      </c>
      <c r="AI5" s="898">
        <v>10</v>
      </c>
      <c r="AJ5" s="898">
        <v>1977</v>
      </c>
      <c r="AK5" s="896">
        <f t="shared" ca="1" si="5"/>
        <v>46</v>
      </c>
      <c r="AL5" s="892" t="s">
        <v>4809</v>
      </c>
      <c r="AM5" s="892" t="s">
        <v>42</v>
      </c>
      <c r="AN5" s="896">
        <v>1809498</v>
      </c>
      <c r="AO5" s="892" t="s">
        <v>2578</v>
      </c>
      <c r="AP5" s="899">
        <v>45208</v>
      </c>
      <c r="AQ5" s="892" t="s">
        <v>5636</v>
      </c>
      <c r="AR5" s="895" t="s">
        <v>3994</v>
      </c>
      <c r="AS5" s="892" t="s">
        <v>3995</v>
      </c>
      <c r="AT5" s="893">
        <v>45246</v>
      </c>
      <c r="AU5" s="893">
        <v>45267</v>
      </c>
      <c r="AV5" s="895">
        <v>4</v>
      </c>
      <c r="AW5" s="1459">
        <v>3</v>
      </c>
      <c r="AX5" s="18"/>
      <c r="AY5" s="900"/>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8"/>
      <c r="CK5" s="18"/>
      <c r="CL5" s="18"/>
      <c r="CM5" s="18"/>
      <c r="CN5" s="18"/>
      <c r="CO5" s="18"/>
    </row>
    <row r="6" spans="1:93" s="23" customFormat="1" ht="18" hidden="1" customHeight="1">
      <c r="A6" s="891">
        <v>4</v>
      </c>
      <c r="C6" s="892" t="s">
        <v>125</v>
      </c>
      <c r="D6" s="892" t="s">
        <v>126</v>
      </c>
      <c r="E6" s="892" t="s">
        <v>126</v>
      </c>
      <c r="F6" s="966" t="s">
        <v>3876</v>
      </c>
      <c r="G6" s="25" t="str">
        <f t="shared" si="0"/>
        <v>107COPAJUV</v>
      </c>
      <c r="H6" s="892" t="s">
        <v>2166</v>
      </c>
      <c r="I6" s="892" t="s">
        <v>447</v>
      </c>
      <c r="J6" s="892" t="s">
        <v>1085</v>
      </c>
      <c r="K6" s="892" t="s">
        <v>2928</v>
      </c>
      <c r="L6" s="32" t="str">
        <f t="shared" si="1"/>
        <v>CORTEZ PACHECO JUAN LEONARDO</v>
      </c>
      <c r="M6" s="892" t="s">
        <v>56</v>
      </c>
      <c r="N6" s="892" t="s">
        <v>57</v>
      </c>
      <c r="O6" s="893">
        <v>40366</v>
      </c>
      <c r="P6" s="894">
        <v>7</v>
      </c>
      <c r="Q6" s="894">
        <v>7</v>
      </c>
      <c r="R6" s="894">
        <v>2010</v>
      </c>
      <c r="S6" s="895">
        <f t="shared" ca="1" si="2"/>
        <v>13</v>
      </c>
      <c r="T6" s="892" t="s">
        <v>4808</v>
      </c>
      <c r="U6" s="892" t="s">
        <v>58</v>
      </c>
      <c r="V6" s="896">
        <v>34052402</v>
      </c>
      <c r="W6" s="892" t="s">
        <v>2582</v>
      </c>
      <c r="X6" s="892" t="s">
        <v>47</v>
      </c>
      <c r="Y6" s="114" t="str">
        <f t="shared" si="3"/>
        <v>8511PANIYEV</v>
      </c>
      <c r="Z6" s="892" t="s">
        <v>447</v>
      </c>
      <c r="AA6" s="901" t="s">
        <v>53</v>
      </c>
      <c r="AB6" s="892" t="s">
        <v>3877</v>
      </c>
      <c r="AC6" s="892" t="s">
        <v>439</v>
      </c>
      <c r="AD6" s="892" t="str">
        <f t="shared" si="4"/>
        <v>PACHECO NINGUNO YESENY COROMOTO</v>
      </c>
      <c r="AE6" s="892" t="s">
        <v>56</v>
      </c>
      <c r="AF6" s="892" t="s">
        <v>111</v>
      </c>
      <c r="AG6" s="893">
        <v>31375</v>
      </c>
      <c r="AH6" s="898">
        <v>24</v>
      </c>
      <c r="AI6" s="898">
        <v>11</v>
      </c>
      <c r="AJ6" s="898">
        <v>1985</v>
      </c>
      <c r="AK6" s="896">
        <f t="shared" ca="1" si="5"/>
        <v>38</v>
      </c>
      <c r="AL6" s="892" t="s">
        <v>4809</v>
      </c>
      <c r="AM6" s="892" t="s">
        <v>142</v>
      </c>
      <c r="AN6" s="896">
        <v>4405101</v>
      </c>
      <c r="AO6" s="892" t="s">
        <v>2578</v>
      </c>
      <c r="AP6" s="899">
        <v>45199</v>
      </c>
      <c r="AQ6" s="892" t="s">
        <v>5636</v>
      </c>
      <c r="AR6" s="895" t="s">
        <v>3994</v>
      </c>
      <c r="AS6" s="892" t="s">
        <v>3995</v>
      </c>
      <c r="AT6" s="893">
        <v>45246</v>
      </c>
      <c r="AU6" s="893">
        <v>45267</v>
      </c>
      <c r="AV6" s="895">
        <v>4</v>
      </c>
      <c r="AW6" s="1459">
        <v>4</v>
      </c>
      <c r="AX6" s="18"/>
      <c r="AY6" s="900"/>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8"/>
      <c r="CK6" s="18"/>
      <c r="CL6" s="18"/>
      <c r="CM6" s="18"/>
      <c r="CN6" s="18"/>
      <c r="CO6" s="18"/>
    </row>
    <row r="7" spans="1:93" s="23" customFormat="1" ht="18" hidden="1" customHeight="1">
      <c r="A7" s="915">
        <v>5</v>
      </c>
      <c r="C7" s="892" t="s">
        <v>125</v>
      </c>
      <c r="D7" s="892" t="s">
        <v>126</v>
      </c>
      <c r="E7" s="892" t="s">
        <v>126</v>
      </c>
      <c r="F7" s="967">
        <v>900309916</v>
      </c>
      <c r="G7" s="25" t="str">
        <f t="shared" si="0"/>
        <v>115ESGAERV</v>
      </c>
      <c r="H7" s="901" t="s">
        <v>615</v>
      </c>
      <c r="I7" s="901" t="s">
        <v>420</v>
      </c>
      <c r="J7" s="901" t="s">
        <v>3753</v>
      </c>
      <c r="K7" s="901" t="s">
        <v>1242</v>
      </c>
      <c r="L7" s="32" t="str">
        <f t="shared" si="1"/>
        <v>ESCOBAR GARCIA ERIANNY BETZABETH</v>
      </c>
      <c r="M7" s="892" t="s">
        <v>56</v>
      </c>
      <c r="N7" s="892" t="s">
        <v>57</v>
      </c>
      <c r="O7" s="893">
        <v>40671</v>
      </c>
      <c r="P7" s="894">
        <v>8</v>
      </c>
      <c r="Q7" s="894">
        <v>5</v>
      </c>
      <c r="R7" s="894">
        <v>2011</v>
      </c>
      <c r="S7" s="895">
        <f t="shared" ca="1" si="2"/>
        <v>12</v>
      </c>
      <c r="T7" s="892" t="s">
        <v>4809</v>
      </c>
      <c r="U7" s="892" t="s">
        <v>3878</v>
      </c>
      <c r="V7" s="896">
        <v>86</v>
      </c>
      <c r="W7" s="892" t="s">
        <v>2586</v>
      </c>
      <c r="X7" s="892" t="s">
        <v>47</v>
      </c>
      <c r="Y7" s="114" t="str">
        <f t="shared" si="3"/>
        <v>678MENINEV</v>
      </c>
      <c r="Z7" s="901" t="s">
        <v>175</v>
      </c>
      <c r="AA7" s="901" t="s">
        <v>53</v>
      </c>
      <c r="AB7" s="901" t="s">
        <v>1094</v>
      </c>
      <c r="AC7" s="901" t="s">
        <v>1095</v>
      </c>
      <c r="AD7" s="892" t="str">
        <f t="shared" si="4"/>
        <v>MENDOZA NINGUNO NELIDA ROSA</v>
      </c>
      <c r="AE7" s="892" t="s">
        <v>56</v>
      </c>
      <c r="AF7" s="892" t="s">
        <v>57</v>
      </c>
      <c r="AG7" s="908">
        <v>24708</v>
      </c>
      <c r="AH7" s="898">
        <v>24</v>
      </c>
      <c r="AI7" s="898">
        <v>8</v>
      </c>
      <c r="AJ7" s="898">
        <v>1967</v>
      </c>
      <c r="AK7" s="896">
        <f t="shared" ca="1" si="5"/>
        <v>56</v>
      </c>
      <c r="AL7" s="892" t="s">
        <v>4809</v>
      </c>
      <c r="AM7" s="892" t="s">
        <v>58</v>
      </c>
      <c r="AN7" s="898">
        <v>10058799</v>
      </c>
      <c r="AO7" s="892" t="s">
        <v>2578</v>
      </c>
      <c r="AP7" s="899">
        <v>45219</v>
      </c>
      <c r="AQ7" s="892" t="s">
        <v>5636</v>
      </c>
      <c r="AR7" s="895" t="s">
        <v>3994</v>
      </c>
      <c r="AS7" s="892" t="s">
        <v>3995</v>
      </c>
      <c r="AT7" s="893">
        <v>45246</v>
      </c>
      <c r="AU7" s="893">
        <v>45267</v>
      </c>
      <c r="AV7" s="895">
        <v>4</v>
      </c>
      <c r="AW7" s="1459">
        <v>2</v>
      </c>
      <c r="AY7" s="988" t="s">
        <v>2510</v>
      </c>
    </row>
    <row r="8" spans="1:93" s="23" customFormat="1" ht="18" hidden="1" customHeight="1">
      <c r="A8" s="891">
        <v>6</v>
      </c>
      <c r="C8" s="892" t="s">
        <v>125</v>
      </c>
      <c r="D8" s="892" t="s">
        <v>126</v>
      </c>
      <c r="E8" s="892" t="s">
        <v>126</v>
      </c>
      <c r="F8" s="966">
        <v>967348101</v>
      </c>
      <c r="G8" s="25" t="str">
        <f t="shared" si="0"/>
        <v>1411FIDADAV</v>
      </c>
      <c r="H8" s="892" t="s">
        <v>663</v>
      </c>
      <c r="I8" s="892" t="s">
        <v>529</v>
      </c>
      <c r="J8" s="892" t="s">
        <v>2808</v>
      </c>
      <c r="K8" s="892" t="s">
        <v>2809</v>
      </c>
      <c r="L8" s="32" t="str">
        <f t="shared" si="1"/>
        <v>FIGUEROA DAZA DANIELY ARANZA</v>
      </c>
      <c r="M8" s="892" t="s">
        <v>56</v>
      </c>
      <c r="N8" s="892" t="s">
        <v>42</v>
      </c>
      <c r="O8" s="893">
        <v>41962</v>
      </c>
      <c r="P8" s="894">
        <v>19</v>
      </c>
      <c r="Q8" s="894">
        <v>11</v>
      </c>
      <c r="R8" s="894">
        <v>2014</v>
      </c>
      <c r="S8" s="895">
        <f t="shared" ca="1" si="2"/>
        <v>9</v>
      </c>
      <c r="T8" s="892" t="s">
        <v>4809</v>
      </c>
      <c r="U8" s="892" t="s">
        <v>42</v>
      </c>
      <c r="V8" s="896">
        <v>4009443</v>
      </c>
      <c r="W8" s="892" t="s">
        <v>2602</v>
      </c>
      <c r="X8" s="892" t="s">
        <v>47</v>
      </c>
      <c r="Y8" s="114" t="str">
        <f t="shared" si="3"/>
        <v>948DAORYOV</v>
      </c>
      <c r="Z8" s="892" t="s">
        <v>529</v>
      </c>
      <c r="AA8" s="892" t="s">
        <v>530</v>
      </c>
      <c r="AB8" s="892" t="s">
        <v>531</v>
      </c>
      <c r="AC8" s="892" t="s">
        <v>532</v>
      </c>
      <c r="AD8" s="892" t="str">
        <f t="shared" si="4"/>
        <v>DAZA ORTEGA YORMARY ALEXANDRA</v>
      </c>
      <c r="AE8" s="892" t="s">
        <v>56</v>
      </c>
      <c r="AF8" s="892" t="s">
        <v>57</v>
      </c>
      <c r="AG8" s="893">
        <v>34566</v>
      </c>
      <c r="AH8" s="898">
        <v>20</v>
      </c>
      <c r="AI8" s="898">
        <v>8</v>
      </c>
      <c r="AJ8" s="898">
        <v>1994</v>
      </c>
      <c r="AK8" s="896">
        <f t="shared" ca="1" si="5"/>
        <v>29</v>
      </c>
      <c r="AL8" s="892" t="s">
        <v>4809</v>
      </c>
      <c r="AM8" s="892" t="s">
        <v>58</v>
      </c>
      <c r="AN8" s="896">
        <v>22418562</v>
      </c>
      <c r="AO8" s="892" t="s">
        <v>2578</v>
      </c>
      <c r="AP8" s="897">
        <v>45201</v>
      </c>
      <c r="AQ8" s="892" t="s">
        <v>5636</v>
      </c>
      <c r="AR8" s="895" t="s">
        <v>3994</v>
      </c>
      <c r="AS8" s="892" t="s">
        <v>3995</v>
      </c>
      <c r="AT8" s="893">
        <v>45246</v>
      </c>
      <c r="AU8" s="893">
        <v>45267</v>
      </c>
      <c r="AV8" s="895">
        <v>4</v>
      </c>
      <c r="AW8" s="1459">
        <v>4</v>
      </c>
      <c r="AY8" s="900"/>
    </row>
    <row r="9" spans="1:93" s="23" customFormat="1" ht="18" hidden="1" customHeight="1">
      <c r="A9" s="891">
        <v>7</v>
      </c>
      <c r="C9" s="892" t="s">
        <v>125</v>
      </c>
      <c r="D9" s="892" t="s">
        <v>126</v>
      </c>
      <c r="E9" s="892" t="s">
        <v>126</v>
      </c>
      <c r="F9" s="966">
        <v>967348101</v>
      </c>
      <c r="G9" s="25" t="str">
        <f t="shared" si="0"/>
        <v>168FIDADAV</v>
      </c>
      <c r="H9" s="892" t="s">
        <v>663</v>
      </c>
      <c r="I9" s="892" t="s">
        <v>529</v>
      </c>
      <c r="J9" s="892" t="s">
        <v>2807</v>
      </c>
      <c r="K9" s="892" t="s">
        <v>167</v>
      </c>
      <c r="L9" s="32" t="str">
        <f t="shared" si="1"/>
        <v>FIGUEROA DAZA DAIRELY VALENTINA</v>
      </c>
      <c r="M9" s="892" t="s">
        <v>56</v>
      </c>
      <c r="N9" s="892" t="s">
        <v>57</v>
      </c>
      <c r="O9" s="893">
        <v>42593</v>
      </c>
      <c r="P9" s="894">
        <v>11</v>
      </c>
      <c r="Q9" s="894">
        <v>8</v>
      </c>
      <c r="R9" s="894">
        <v>2016</v>
      </c>
      <c r="S9" s="895">
        <f t="shared" ca="1" si="2"/>
        <v>7</v>
      </c>
      <c r="T9" s="892" t="s">
        <v>4809</v>
      </c>
      <c r="U9" s="892" t="s">
        <v>3878</v>
      </c>
      <c r="V9" s="896">
        <v>938</v>
      </c>
      <c r="W9" s="892" t="s">
        <v>2631</v>
      </c>
      <c r="X9" s="892" t="s">
        <v>47</v>
      </c>
      <c r="Y9" s="114" t="str">
        <f t="shared" si="3"/>
        <v>948DAORYOV</v>
      </c>
      <c r="Z9" s="892" t="s">
        <v>529</v>
      </c>
      <c r="AA9" s="892" t="s">
        <v>530</v>
      </c>
      <c r="AB9" s="892" t="s">
        <v>531</v>
      </c>
      <c r="AC9" s="892" t="s">
        <v>532</v>
      </c>
      <c r="AD9" s="892" t="str">
        <f t="shared" si="4"/>
        <v>DAZA ORTEGA YORMARY ALEXANDRA</v>
      </c>
      <c r="AE9" s="892" t="s">
        <v>56</v>
      </c>
      <c r="AF9" s="892" t="s">
        <v>57</v>
      </c>
      <c r="AG9" s="893">
        <v>34566</v>
      </c>
      <c r="AH9" s="898">
        <v>20</v>
      </c>
      <c r="AI9" s="898">
        <v>8</v>
      </c>
      <c r="AJ9" s="898">
        <v>1994</v>
      </c>
      <c r="AK9" s="896">
        <f t="shared" ca="1" si="5"/>
        <v>29</v>
      </c>
      <c r="AL9" s="892" t="s">
        <v>4809</v>
      </c>
      <c r="AM9" s="892" t="s">
        <v>58</v>
      </c>
      <c r="AN9" s="896">
        <v>22418562</v>
      </c>
      <c r="AO9" s="892" t="s">
        <v>2578</v>
      </c>
      <c r="AP9" s="897">
        <v>45201</v>
      </c>
      <c r="AQ9" s="892" t="s">
        <v>5636</v>
      </c>
      <c r="AR9" s="895" t="s">
        <v>3994</v>
      </c>
      <c r="AS9" s="892" t="s">
        <v>3995</v>
      </c>
      <c r="AT9" s="893">
        <v>45246</v>
      </c>
      <c r="AU9" s="893">
        <v>45267</v>
      </c>
      <c r="AV9" s="895">
        <v>4</v>
      </c>
      <c r="AW9" s="1459">
        <v>4</v>
      </c>
      <c r="AY9" s="900"/>
    </row>
    <row r="10" spans="1:93" s="23" customFormat="1" ht="18" hidden="1" customHeight="1">
      <c r="A10" s="891">
        <v>8</v>
      </c>
      <c r="C10" s="892" t="s">
        <v>125</v>
      </c>
      <c r="D10" s="892" t="s">
        <v>126</v>
      </c>
      <c r="E10" s="892" t="s">
        <v>126</v>
      </c>
      <c r="F10" s="967" t="s">
        <v>3879</v>
      </c>
      <c r="G10" s="25" t="str">
        <f t="shared" si="0"/>
        <v>158OSGUMAV</v>
      </c>
      <c r="H10" s="892" t="s">
        <v>3880</v>
      </c>
      <c r="I10" s="892" t="s">
        <v>2222</v>
      </c>
      <c r="J10" s="892" t="s">
        <v>3881</v>
      </c>
      <c r="K10" s="892" t="s">
        <v>1158</v>
      </c>
      <c r="L10" s="32" t="str">
        <f t="shared" si="1"/>
        <v>OSTA GUILLEN MARIELVIS VICTORIA</v>
      </c>
      <c r="M10" s="892" t="s">
        <v>56</v>
      </c>
      <c r="N10" s="892" t="s">
        <v>57</v>
      </c>
      <c r="O10" s="893">
        <v>42224</v>
      </c>
      <c r="P10" s="894">
        <v>8</v>
      </c>
      <c r="Q10" s="894">
        <v>8</v>
      </c>
      <c r="R10" s="894">
        <v>2015</v>
      </c>
      <c r="S10" s="895">
        <f t="shared" ca="1" si="2"/>
        <v>8</v>
      </c>
      <c r="T10" s="892" t="s">
        <v>4809</v>
      </c>
      <c r="U10" s="892" t="s">
        <v>3878</v>
      </c>
      <c r="V10" s="896">
        <v>7079</v>
      </c>
      <c r="W10" s="892" t="s">
        <v>5153</v>
      </c>
      <c r="X10" s="892" t="s">
        <v>47</v>
      </c>
      <c r="Y10" s="114" t="str">
        <f t="shared" si="3"/>
        <v>9112OSGUMAV</v>
      </c>
      <c r="Z10" s="892" t="s">
        <v>3880</v>
      </c>
      <c r="AA10" s="901" t="s">
        <v>2222</v>
      </c>
      <c r="AB10" s="901" t="s">
        <v>693</v>
      </c>
      <c r="AC10" s="901" t="s">
        <v>374</v>
      </c>
      <c r="AD10" s="892" t="str">
        <f t="shared" si="4"/>
        <v>OSTA GUILLEN MARIELIS JOSEFINA</v>
      </c>
      <c r="AE10" s="892" t="s">
        <v>56</v>
      </c>
      <c r="AF10" s="892" t="s">
        <v>57</v>
      </c>
      <c r="AG10" s="893">
        <v>33584</v>
      </c>
      <c r="AH10" s="898">
        <v>12</v>
      </c>
      <c r="AI10" s="898">
        <v>12</v>
      </c>
      <c r="AJ10" s="898">
        <v>1991</v>
      </c>
      <c r="AK10" s="896">
        <f t="shared" ca="1" si="5"/>
        <v>32</v>
      </c>
      <c r="AL10" s="892" t="s">
        <v>4809</v>
      </c>
      <c r="AM10" s="892" t="s">
        <v>58</v>
      </c>
      <c r="AN10" s="898">
        <v>24711678</v>
      </c>
      <c r="AO10" s="892" t="s">
        <v>2578</v>
      </c>
      <c r="AP10" s="897">
        <v>45202</v>
      </c>
      <c r="AQ10" s="892" t="s">
        <v>5636</v>
      </c>
      <c r="AR10" s="895" t="s">
        <v>3994</v>
      </c>
      <c r="AS10" s="892" t="s">
        <v>3995</v>
      </c>
      <c r="AT10" s="893">
        <v>45246</v>
      </c>
      <c r="AU10" s="893">
        <v>45267</v>
      </c>
      <c r="AV10" s="895">
        <v>4</v>
      </c>
      <c r="AW10" s="1459">
        <v>4</v>
      </c>
      <c r="AY10" s="900"/>
    </row>
    <row r="11" spans="1:93" s="23" customFormat="1" ht="18" hidden="1" customHeight="1">
      <c r="A11" s="891">
        <v>9</v>
      </c>
      <c r="C11" s="892" t="s">
        <v>125</v>
      </c>
      <c r="D11" s="892" t="s">
        <v>126</v>
      </c>
      <c r="E11" s="892" t="s">
        <v>5204</v>
      </c>
      <c r="F11" s="967">
        <v>921682894</v>
      </c>
      <c r="G11" s="25" t="str">
        <f t="shared" si="0"/>
        <v>169ABHELUV</v>
      </c>
      <c r="H11" s="901" t="s">
        <v>1788</v>
      </c>
      <c r="I11" s="901" t="s">
        <v>361</v>
      </c>
      <c r="J11" s="901" t="s">
        <v>2877</v>
      </c>
      <c r="K11" s="901" t="s">
        <v>53</v>
      </c>
      <c r="L11" s="32" t="str">
        <f t="shared" si="1"/>
        <v>ABREU HERNANDEZ LUCIANO NINGUNO</v>
      </c>
      <c r="M11" s="892" t="s">
        <v>56</v>
      </c>
      <c r="N11" s="892" t="s">
        <v>57</v>
      </c>
      <c r="O11" s="893">
        <v>42641</v>
      </c>
      <c r="P11" s="894">
        <v>28</v>
      </c>
      <c r="Q11" s="894">
        <v>9</v>
      </c>
      <c r="R11" s="894">
        <v>2016</v>
      </c>
      <c r="S11" s="895">
        <f t="shared" ca="1" si="2"/>
        <v>7</v>
      </c>
      <c r="T11" s="892" t="s">
        <v>4808</v>
      </c>
      <c r="U11" s="892" t="s">
        <v>3878</v>
      </c>
      <c r="V11" s="896">
        <v>1171</v>
      </c>
      <c r="W11" s="901" t="s">
        <v>5153</v>
      </c>
      <c r="X11" s="892" t="s">
        <v>47</v>
      </c>
      <c r="Y11" s="114" t="str">
        <f t="shared" si="3"/>
        <v>8911HECIYEV</v>
      </c>
      <c r="Z11" s="892" t="s">
        <v>361</v>
      </c>
      <c r="AA11" s="892" t="s">
        <v>3882</v>
      </c>
      <c r="AB11" s="892" t="s">
        <v>3883</v>
      </c>
      <c r="AC11" s="892" t="s">
        <v>383</v>
      </c>
      <c r="AD11" s="892" t="str">
        <f t="shared" si="4"/>
        <v>HERNANDEZ CIMANCA YENIREL CAROLINA</v>
      </c>
      <c r="AE11" s="892" t="s">
        <v>56</v>
      </c>
      <c r="AF11" s="892" t="s">
        <v>2233</v>
      </c>
      <c r="AG11" s="893">
        <v>32822</v>
      </c>
      <c r="AH11" s="898">
        <v>10</v>
      </c>
      <c r="AI11" s="898">
        <v>11</v>
      </c>
      <c r="AJ11" s="898">
        <v>1989</v>
      </c>
      <c r="AK11" s="896">
        <f t="shared" ca="1" si="5"/>
        <v>34</v>
      </c>
      <c r="AL11" s="892" t="s">
        <v>4809</v>
      </c>
      <c r="AM11" s="892" t="s">
        <v>58</v>
      </c>
      <c r="AN11" s="896">
        <v>20095491</v>
      </c>
      <c r="AO11" s="892" t="s">
        <v>2578</v>
      </c>
      <c r="AP11" s="899">
        <v>45218</v>
      </c>
      <c r="AQ11" s="892" t="s">
        <v>5636</v>
      </c>
      <c r="AR11" s="895" t="s">
        <v>3996</v>
      </c>
      <c r="AS11" s="892" t="s">
        <v>3997</v>
      </c>
      <c r="AT11" s="893">
        <v>45245</v>
      </c>
      <c r="AU11" s="893">
        <v>45267</v>
      </c>
      <c r="AV11" s="895">
        <v>4</v>
      </c>
      <c r="AW11" s="1459">
        <v>4</v>
      </c>
      <c r="AY11" s="900"/>
    </row>
    <row r="12" spans="1:93" s="23" customFormat="1" ht="18" hidden="1" customHeight="1">
      <c r="A12" s="891">
        <v>10</v>
      </c>
      <c r="C12" s="892" t="s">
        <v>125</v>
      </c>
      <c r="D12" s="892" t="s">
        <v>126</v>
      </c>
      <c r="E12" s="892" t="s">
        <v>5204</v>
      </c>
      <c r="F12" s="967">
        <v>974428237</v>
      </c>
      <c r="G12" s="25" t="str">
        <f t="shared" si="0"/>
        <v>1510DIRAHAV</v>
      </c>
      <c r="H12" s="901" t="s">
        <v>541</v>
      </c>
      <c r="I12" s="901" t="s">
        <v>218</v>
      </c>
      <c r="J12" s="901" t="s">
        <v>3884</v>
      </c>
      <c r="K12" s="901" t="s">
        <v>819</v>
      </c>
      <c r="L12" s="32" t="str">
        <f t="shared" si="1"/>
        <v>DIAZ RAMOS HANNY BEATRIZ</v>
      </c>
      <c r="M12" s="892" t="s">
        <v>56</v>
      </c>
      <c r="N12" s="892" t="s">
        <v>57</v>
      </c>
      <c r="O12" s="893">
        <v>42297</v>
      </c>
      <c r="P12" s="894">
        <v>20</v>
      </c>
      <c r="Q12" s="894">
        <v>10</v>
      </c>
      <c r="R12" s="894">
        <v>2015</v>
      </c>
      <c r="S12" s="895">
        <f t="shared" ca="1" si="2"/>
        <v>8</v>
      </c>
      <c r="T12" s="892" t="s">
        <v>4809</v>
      </c>
      <c r="U12" s="892" t="s">
        <v>3878</v>
      </c>
      <c r="V12" s="896">
        <v>76</v>
      </c>
      <c r="W12" s="901" t="s">
        <v>2588</v>
      </c>
      <c r="X12" s="892" t="s">
        <v>47</v>
      </c>
      <c r="Y12" s="114" t="str">
        <f t="shared" si="3"/>
        <v>927RAVADAV</v>
      </c>
      <c r="Z12" s="892" t="s">
        <v>218</v>
      </c>
      <c r="AA12" s="892" t="s">
        <v>1665</v>
      </c>
      <c r="AB12" s="892" t="s">
        <v>246</v>
      </c>
      <c r="AC12" s="892" t="s">
        <v>223</v>
      </c>
      <c r="AD12" s="892" t="str">
        <f t="shared" si="4"/>
        <v>RAMOS VALERA DANIELA DEL VALLE</v>
      </c>
      <c r="AE12" s="892" t="s">
        <v>56</v>
      </c>
      <c r="AF12" s="892" t="s">
        <v>57</v>
      </c>
      <c r="AG12" s="893">
        <v>33796</v>
      </c>
      <c r="AH12" s="898">
        <v>11</v>
      </c>
      <c r="AI12" s="898">
        <v>7</v>
      </c>
      <c r="AJ12" s="898">
        <v>1992</v>
      </c>
      <c r="AK12" s="896">
        <f t="shared" ca="1" si="5"/>
        <v>31</v>
      </c>
      <c r="AL12" s="892" t="s">
        <v>4809</v>
      </c>
      <c r="AM12" s="892" t="s">
        <v>58</v>
      </c>
      <c r="AN12" s="896">
        <v>19754582</v>
      </c>
      <c r="AO12" s="892" t="s">
        <v>2578</v>
      </c>
      <c r="AP12" s="899">
        <v>45203</v>
      </c>
      <c r="AQ12" s="892" t="s">
        <v>5636</v>
      </c>
      <c r="AR12" s="895" t="s">
        <v>3996</v>
      </c>
      <c r="AS12" s="892" t="s">
        <v>3997</v>
      </c>
      <c r="AT12" s="893">
        <v>45245</v>
      </c>
      <c r="AU12" s="893">
        <v>45267</v>
      </c>
      <c r="AV12" s="895">
        <v>4</v>
      </c>
      <c r="AW12" s="1459">
        <v>4</v>
      </c>
      <c r="AY12" s="900"/>
    </row>
    <row r="13" spans="1:93" s="23" customFormat="1" ht="18" hidden="1" customHeight="1">
      <c r="A13" s="891">
        <v>11</v>
      </c>
      <c r="C13" s="892" t="s">
        <v>125</v>
      </c>
      <c r="D13" s="892" t="s">
        <v>126</v>
      </c>
      <c r="E13" s="892" t="s">
        <v>5204</v>
      </c>
      <c r="F13" s="967">
        <v>974428237</v>
      </c>
      <c r="G13" s="25" t="str">
        <f t="shared" si="0"/>
        <v>1312DIRAABV</v>
      </c>
      <c r="H13" s="901" t="s">
        <v>541</v>
      </c>
      <c r="I13" s="901" t="s">
        <v>218</v>
      </c>
      <c r="J13" s="901" t="s">
        <v>3006</v>
      </c>
      <c r="K13" s="901" t="s">
        <v>3885</v>
      </c>
      <c r="L13" s="32" t="str">
        <f t="shared" si="1"/>
        <v>DIAZ RAMOS ABEL EFRAYN</v>
      </c>
      <c r="M13" s="892" t="s">
        <v>56</v>
      </c>
      <c r="N13" s="892" t="s">
        <v>57</v>
      </c>
      <c r="O13" s="893">
        <v>41619</v>
      </c>
      <c r="P13" s="894">
        <v>11</v>
      </c>
      <c r="Q13" s="894">
        <v>12</v>
      </c>
      <c r="R13" s="894">
        <v>2013</v>
      </c>
      <c r="S13" s="895">
        <f t="shared" ca="1" si="2"/>
        <v>10</v>
      </c>
      <c r="T13" s="892" t="s">
        <v>4808</v>
      </c>
      <c r="U13" s="892" t="s">
        <v>3878</v>
      </c>
      <c r="V13" s="896">
        <v>157</v>
      </c>
      <c r="W13" s="901" t="s">
        <v>2602</v>
      </c>
      <c r="X13" s="892" t="s">
        <v>47</v>
      </c>
      <c r="Y13" s="114" t="str">
        <f t="shared" si="3"/>
        <v>927RAVADAV</v>
      </c>
      <c r="Z13" s="892" t="s">
        <v>218</v>
      </c>
      <c r="AA13" s="892" t="s">
        <v>1665</v>
      </c>
      <c r="AB13" s="892" t="s">
        <v>246</v>
      </c>
      <c r="AC13" s="892" t="s">
        <v>223</v>
      </c>
      <c r="AD13" s="892" t="str">
        <f t="shared" si="4"/>
        <v>RAMOS VALERA DANIELA DEL VALLE</v>
      </c>
      <c r="AE13" s="892" t="s">
        <v>56</v>
      </c>
      <c r="AF13" s="892" t="s">
        <v>57</v>
      </c>
      <c r="AG13" s="893">
        <v>33796</v>
      </c>
      <c r="AH13" s="898">
        <v>11</v>
      </c>
      <c r="AI13" s="898">
        <v>7</v>
      </c>
      <c r="AJ13" s="898">
        <v>1992</v>
      </c>
      <c r="AK13" s="896">
        <f t="shared" ca="1" si="5"/>
        <v>31</v>
      </c>
      <c r="AL13" s="892" t="s">
        <v>4809</v>
      </c>
      <c r="AM13" s="892" t="s">
        <v>58</v>
      </c>
      <c r="AN13" s="896">
        <v>19754582</v>
      </c>
      <c r="AO13" s="892" t="s">
        <v>2578</v>
      </c>
      <c r="AP13" s="899">
        <v>45203</v>
      </c>
      <c r="AQ13" s="892" t="s">
        <v>5636</v>
      </c>
      <c r="AR13" s="895" t="s">
        <v>3996</v>
      </c>
      <c r="AS13" s="892" t="s">
        <v>3997</v>
      </c>
      <c r="AT13" s="893">
        <v>45245</v>
      </c>
      <c r="AU13" s="893">
        <v>45267</v>
      </c>
      <c r="AV13" s="895">
        <v>4</v>
      </c>
      <c r="AW13" s="1459">
        <v>4</v>
      </c>
      <c r="AY13" s="900"/>
    </row>
    <row r="14" spans="1:93" s="23" customFormat="1" ht="18" hidden="1" customHeight="1">
      <c r="A14" s="891">
        <v>12</v>
      </c>
      <c r="C14" s="892" t="s">
        <v>125</v>
      </c>
      <c r="D14" s="892" t="s">
        <v>126</v>
      </c>
      <c r="E14" s="892" t="s">
        <v>5204</v>
      </c>
      <c r="F14" s="967">
        <v>988397952</v>
      </c>
      <c r="G14" s="25" t="str">
        <f t="shared" si="0"/>
        <v>1610ESGAFAV</v>
      </c>
      <c r="H14" s="901" t="s">
        <v>330</v>
      </c>
      <c r="I14" s="901" t="s">
        <v>3886</v>
      </c>
      <c r="J14" s="901" t="s">
        <v>3887</v>
      </c>
      <c r="K14" s="901" t="s">
        <v>1220</v>
      </c>
      <c r="L14" s="32" t="str">
        <f t="shared" si="1"/>
        <v>ESCALONA GALINDEZ FAVIANA ANTHONELLA</v>
      </c>
      <c r="M14" s="892" t="s">
        <v>56</v>
      </c>
      <c r="N14" s="892" t="s">
        <v>57</v>
      </c>
      <c r="O14" s="893">
        <v>42644</v>
      </c>
      <c r="P14" s="894">
        <v>1</v>
      </c>
      <c r="Q14" s="894">
        <v>10</v>
      </c>
      <c r="R14" s="894">
        <v>2016</v>
      </c>
      <c r="S14" s="895">
        <f t="shared" ca="1" si="2"/>
        <v>7</v>
      </c>
      <c r="T14" s="892" t="s">
        <v>4809</v>
      </c>
      <c r="U14" s="892" t="s">
        <v>3878</v>
      </c>
      <c r="V14" s="896">
        <v>1492</v>
      </c>
      <c r="W14" s="901" t="s">
        <v>2631</v>
      </c>
      <c r="X14" s="892" t="s">
        <v>47</v>
      </c>
      <c r="Y14" s="114" t="str">
        <f t="shared" si="3"/>
        <v>8810GAMOJEV</v>
      </c>
      <c r="Z14" s="892" t="s">
        <v>3886</v>
      </c>
      <c r="AA14" s="892" t="s">
        <v>1119</v>
      </c>
      <c r="AB14" s="892" t="s">
        <v>3888</v>
      </c>
      <c r="AC14" s="892" t="s">
        <v>329</v>
      </c>
      <c r="AD14" s="892" t="str">
        <f t="shared" si="4"/>
        <v>GALINDEZ MONSALVE JENNYFER KARINA</v>
      </c>
      <c r="AE14" s="892" t="s">
        <v>56</v>
      </c>
      <c r="AF14" s="892" t="s">
        <v>42</v>
      </c>
      <c r="AG14" s="893">
        <v>32419</v>
      </c>
      <c r="AH14" s="898">
        <v>3</v>
      </c>
      <c r="AI14" s="898">
        <v>10</v>
      </c>
      <c r="AJ14" s="898">
        <v>1988</v>
      </c>
      <c r="AK14" s="896">
        <f t="shared" ca="1" si="5"/>
        <v>35</v>
      </c>
      <c r="AL14" s="892" t="s">
        <v>4809</v>
      </c>
      <c r="AM14" s="892" t="s">
        <v>42</v>
      </c>
      <c r="AN14" s="896">
        <v>1866153</v>
      </c>
      <c r="AO14" s="892" t="s">
        <v>2578</v>
      </c>
      <c r="AP14" s="899">
        <v>45212</v>
      </c>
      <c r="AQ14" s="892" t="s">
        <v>5636</v>
      </c>
      <c r="AR14" s="895" t="s">
        <v>3996</v>
      </c>
      <c r="AS14" s="892" t="s">
        <v>3997</v>
      </c>
      <c r="AT14" s="893">
        <v>45245</v>
      </c>
      <c r="AU14" s="893">
        <v>45267</v>
      </c>
      <c r="AV14" s="895">
        <v>4</v>
      </c>
      <c r="AW14" s="1459">
        <v>4</v>
      </c>
      <c r="AY14" s="900"/>
    </row>
    <row r="15" spans="1:93" s="23" customFormat="1" ht="18" hidden="1" customHeight="1">
      <c r="A15" s="891">
        <v>13</v>
      </c>
      <c r="C15" s="892" t="s">
        <v>125</v>
      </c>
      <c r="D15" s="892" t="s">
        <v>126</v>
      </c>
      <c r="E15" s="892" t="s">
        <v>5204</v>
      </c>
      <c r="F15" s="967">
        <v>923655956</v>
      </c>
      <c r="G15" s="25" t="str">
        <f t="shared" si="0"/>
        <v>135GAPAOSV</v>
      </c>
      <c r="H15" s="901" t="s">
        <v>718</v>
      </c>
      <c r="I15" s="901" t="s">
        <v>1290</v>
      </c>
      <c r="J15" s="901" t="s">
        <v>3754</v>
      </c>
      <c r="K15" s="901" t="s">
        <v>2732</v>
      </c>
      <c r="L15" s="32" t="str">
        <f t="shared" si="1"/>
        <v>GARRIDO PAES OSMEL ENMANUEL</v>
      </c>
      <c r="M15" s="892" t="s">
        <v>56</v>
      </c>
      <c r="N15" s="892" t="s">
        <v>57</v>
      </c>
      <c r="O15" s="893">
        <v>41412</v>
      </c>
      <c r="P15" s="894">
        <v>18</v>
      </c>
      <c r="Q15" s="894">
        <v>5</v>
      </c>
      <c r="R15" s="894">
        <v>2013</v>
      </c>
      <c r="S15" s="895">
        <f t="shared" ca="1" si="2"/>
        <v>10</v>
      </c>
      <c r="T15" s="892" t="s">
        <v>4808</v>
      </c>
      <c r="U15" s="892" t="s">
        <v>3878</v>
      </c>
      <c r="V15" s="896">
        <v>773</v>
      </c>
      <c r="W15" s="901" t="s">
        <v>53</v>
      </c>
      <c r="X15" s="892" t="s">
        <v>47</v>
      </c>
      <c r="Y15" s="114" t="str">
        <f t="shared" si="3"/>
        <v>902PALOWEV</v>
      </c>
      <c r="Z15" s="892" t="s">
        <v>1290</v>
      </c>
      <c r="AA15" s="892" t="s">
        <v>108</v>
      </c>
      <c r="AB15" s="892" t="s">
        <v>1291</v>
      </c>
      <c r="AC15" s="892" t="s">
        <v>81</v>
      </c>
      <c r="AD15" s="892" t="str">
        <f t="shared" si="4"/>
        <v>PAES LOPEZ WENDYS DEL CARMEN</v>
      </c>
      <c r="AE15" s="892" t="s">
        <v>56</v>
      </c>
      <c r="AF15" s="892" t="s">
        <v>57</v>
      </c>
      <c r="AG15" s="893">
        <v>32913</v>
      </c>
      <c r="AH15" s="898">
        <v>9</v>
      </c>
      <c r="AI15" s="898">
        <v>2</v>
      </c>
      <c r="AJ15" s="898">
        <v>1990</v>
      </c>
      <c r="AK15" s="896">
        <f t="shared" ca="1" si="5"/>
        <v>34</v>
      </c>
      <c r="AL15" s="892" t="s">
        <v>4809</v>
      </c>
      <c r="AM15" s="892" t="s">
        <v>58</v>
      </c>
      <c r="AN15" s="896">
        <v>19600562</v>
      </c>
      <c r="AO15" s="892" t="s">
        <v>2578</v>
      </c>
      <c r="AP15" s="897">
        <v>45214</v>
      </c>
      <c r="AQ15" s="892" t="s">
        <v>5636</v>
      </c>
      <c r="AR15" s="895" t="s">
        <v>3996</v>
      </c>
      <c r="AS15" s="892" t="s">
        <v>3997</v>
      </c>
      <c r="AT15" s="893">
        <v>45245</v>
      </c>
      <c r="AU15" s="893">
        <v>45267</v>
      </c>
      <c r="AV15" s="895">
        <v>4</v>
      </c>
      <c r="AW15" s="1459">
        <v>2</v>
      </c>
      <c r="AY15" s="900"/>
    </row>
    <row r="16" spans="1:93" s="23" customFormat="1" ht="18" hidden="1" customHeight="1">
      <c r="A16" s="891">
        <v>14</v>
      </c>
      <c r="C16" s="892" t="s">
        <v>125</v>
      </c>
      <c r="D16" s="892" t="s">
        <v>126</v>
      </c>
      <c r="E16" s="892" t="s">
        <v>5204</v>
      </c>
      <c r="F16" s="967" t="s">
        <v>3889</v>
      </c>
      <c r="G16" s="25" t="str">
        <f t="shared" si="0"/>
        <v>167GIMOSAV</v>
      </c>
      <c r="H16" s="901" t="s">
        <v>724</v>
      </c>
      <c r="I16" s="901" t="s">
        <v>1129</v>
      </c>
      <c r="J16" s="901" t="s">
        <v>2594</v>
      </c>
      <c r="K16" s="901" t="s">
        <v>1776</v>
      </c>
      <c r="L16" s="32" t="str">
        <f t="shared" si="1"/>
        <v>GIL MONTILLA SANTIAGO ALEJANDRO</v>
      </c>
      <c r="M16" s="892" t="s">
        <v>56</v>
      </c>
      <c r="N16" s="892" t="s">
        <v>57</v>
      </c>
      <c r="O16" s="893">
        <v>42553</v>
      </c>
      <c r="P16" s="894">
        <v>2</v>
      </c>
      <c r="Q16" s="894">
        <v>7</v>
      </c>
      <c r="R16" s="894">
        <v>2016</v>
      </c>
      <c r="S16" s="895">
        <f t="shared" ca="1" si="2"/>
        <v>7</v>
      </c>
      <c r="T16" s="892" t="s">
        <v>4808</v>
      </c>
      <c r="U16" s="892" t="s">
        <v>3878</v>
      </c>
      <c r="V16" s="896">
        <v>112</v>
      </c>
      <c r="W16" s="901" t="s">
        <v>53</v>
      </c>
      <c r="X16" s="892" t="s">
        <v>47</v>
      </c>
      <c r="Y16" s="114" t="str">
        <f t="shared" si="3"/>
        <v>876GIMOGEV</v>
      </c>
      <c r="Z16" s="892" t="s">
        <v>724</v>
      </c>
      <c r="AA16" s="892" t="s">
        <v>1129</v>
      </c>
      <c r="AB16" s="892" t="s">
        <v>1504</v>
      </c>
      <c r="AC16" s="892" t="s">
        <v>94</v>
      </c>
      <c r="AD16" s="892" t="str">
        <f t="shared" si="4"/>
        <v>GIL MONTILLA GERALDINE YAJAIRA</v>
      </c>
      <c r="AE16" s="892" t="s">
        <v>56</v>
      </c>
      <c r="AF16" s="892" t="s">
        <v>57</v>
      </c>
      <c r="AG16" s="893">
        <v>31946</v>
      </c>
      <c r="AH16" s="898">
        <v>18</v>
      </c>
      <c r="AI16" s="898">
        <v>6</v>
      </c>
      <c r="AJ16" s="898">
        <v>1987</v>
      </c>
      <c r="AK16" s="896">
        <f t="shared" ca="1" si="5"/>
        <v>36</v>
      </c>
      <c r="AL16" s="892" t="s">
        <v>4809</v>
      </c>
      <c r="AM16" s="892" t="s">
        <v>58</v>
      </c>
      <c r="AN16" s="896">
        <v>17255656</v>
      </c>
      <c r="AO16" s="892" t="s">
        <v>2578</v>
      </c>
      <c r="AP16" s="897">
        <v>45214</v>
      </c>
      <c r="AQ16" s="892" t="s">
        <v>5636</v>
      </c>
      <c r="AR16" s="895" t="s">
        <v>3996</v>
      </c>
      <c r="AS16" s="892" t="s">
        <v>3997</v>
      </c>
      <c r="AT16" s="893">
        <v>45245</v>
      </c>
      <c r="AU16" s="893">
        <v>45267</v>
      </c>
      <c r="AV16" s="895">
        <v>4</v>
      </c>
      <c r="AW16" s="1459">
        <v>4</v>
      </c>
      <c r="AY16" s="900"/>
    </row>
    <row r="17" spans="1:51" s="23" customFormat="1" ht="18" hidden="1" customHeight="1">
      <c r="A17" s="891">
        <v>15</v>
      </c>
      <c r="C17" s="892" t="s">
        <v>125</v>
      </c>
      <c r="D17" s="892" t="s">
        <v>126</v>
      </c>
      <c r="E17" s="892" t="s">
        <v>5204</v>
      </c>
      <c r="F17" s="967">
        <v>981124981</v>
      </c>
      <c r="G17" s="25" t="str">
        <f t="shared" si="0"/>
        <v>131LEMEJHV</v>
      </c>
      <c r="H17" s="892" t="s">
        <v>3890</v>
      </c>
      <c r="I17" s="892" t="s">
        <v>175</v>
      </c>
      <c r="J17" s="892" t="s">
        <v>3891</v>
      </c>
      <c r="K17" s="892" t="s">
        <v>3892</v>
      </c>
      <c r="L17" s="32" t="str">
        <f t="shared" si="1"/>
        <v>LEJE MENDOZA JHOSELIN ANTONIELLIS</v>
      </c>
      <c r="M17" s="892" t="s">
        <v>56</v>
      </c>
      <c r="N17" s="892" t="s">
        <v>2233</v>
      </c>
      <c r="O17" s="893">
        <v>41277</v>
      </c>
      <c r="P17" s="894">
        <v>3</v>
      </c>
      <c r="Q17" s="894">
        <v>1</v>
      </c>
      <c r="R17" s="894">
        <v>2013</v>
      </c>
      <c r="S17" s="895">
        <f t="shared" ca="1" si="2"/>
        <v>11</v>
      </c>
      <c r="T17" s="892" t="s">
        <v>4809</v>
      </c>
      <c r="U17" s="892" t="s">
        <v>3878</v>
      </c>
      <c r="V17" s="896">
        <v>75</v>
      </c>
      <c r="W17" s="901" t="s">
        <v>2582</v>
      </c>
      <c r="X17" s="892" t="s">
        <v>47</v>
      </c>
      <c r="Y17" s="114" t="str">
        <f t="shared" si="3"/>
        <v>9010MEPEYUV</v>
      </c>
      <c r="Z17" s="892" t="s">
        <v>175</v>
      </c>
      <c r="AA17" s="892" t="s">
        <v>1363</v>
      </c>
      <c r="AB17" s="892" t="s">
        <v>3409</v>
      </c>
      <c r="AC17" s="892" t="s">
        <v>3893</v>
      </c>
      <c r="AD17" s="892" t="str">
        <f t="shared" si="4"/>
        <v>MENDOZA PEROZO YULIANNYS ALICIA</v>
      </c>
      <c r="AE17" s="892" t="s">
        <v>56</v>
      </c>
      <c r="AF17" s="892" t="s">
        <v>42</v>
      </c>
      <c r="AG17" s="893">
        <v>33153</v>
      </c>
      <c r="AH17" s="898">
        <v>7</v>
      </c>
      <c r="AI17" s="898">
        <v>10</v>
      </c>
      <c r="AJ17" s="898">
        <v>1990</v>
      </c>
      <c r="AK17" s="896">
        <f t="shared" ca="1" si="5"/>
        <v>33</v>
      </c>
      <c r="AL17" s="892" t="s">
        <v>4809</v>
      </c>
      <c r="AM17" s="892" t="s">
        <v>42</v>
      </c>
      <c r="AN17" s="896">
        <v>3437953</v>
      </c>
      <c r="AO17" s="892" t="s">
        <v>2578</v>
      </c>
      <c r="AP17" s="897">
        <v>45204</v>
      </c>
      <c r="AQ17" s="892" t="s">
        <v>5636</v>
      </c>
      <c r="AR17" s="895" t="s">
        <v>3996</v>
      </c>
      <c r="AS17" s="892" t="s">
        <v>3998</v>
      </c>
      <c r="AT17" s="893">
        <v>45246</v>
      </c>
      <c r="AU17" s="893">
        <v>45267</v>
      </c>
      <c r="AV17" s="895">
        <v>4</v>
      </c>
      <c r="AW17" s="1459">
        <v>4</v>
      </c>
      <c r="AY17" s="900"/>
    </row>
    <row r="18" spans="1:51" s="23" customFormat="1" ht="18" hidden="1" customHeight="1">
      <c r="A18" s="891">
        <v>16</v>
      </c>
      <c r="C18" s="892" t="s">
        <v>125</v>
      </c>
      <c r="D18" s="892" t="s">
        <v>126</v>
      </c>
      <c r="E18" s="892" t="s">
        <v>5204</v>
      </c>
      <c r="F18" s="967">
        <v>940647081</v>
      </c>
      <c r="G18" s="25" t="str">
        <f t="shared" si="0"/>
        <v>152MAHENOV</v>
      </c>
      <c r="H18" s="892" t="s">
        <v>3895</v>
      </c>
      <c r="I18" s="892" t="s">
        <v>361</v>
      </c>
      <c r="J18" s="892" t="s">
        <v>3894</v>
      </c>
      <c r="K18" s="892" t="s">
        <v>690</v>
      </c>
      <c r="L18" s="32" t="str">
        <f t="shared" si="1"/>
        <v>MARUFO HERNANDEZ NOERBLYS DE JESUS</v>
      </c>
      <c r="M18" s="892" t="s">
        <v>56</v>
      </c>
      <c r="N18" s="892" t="s">
        <v>42</v>
      </c>
      <c r="O18" s="893">
        <v>42056</v>
      </c>
      <c r="P18" s="894">
        <v>21</v>
      </c>
      <c r="Q18" s="894">
        <v>2</v>
      </c>
      <c r="R18" s="894">
        <v>2015</v>
      </c>
      <c r="S18" s="895">
        <f t="shared" ca="1" si="2"/>
        <v>9</v>
      </c>
      <c r="T18" s="892" t="s">
        <v>4808</v>
      </c>
      <c r="U18" s="892" t="s">
        <v>42</v>
      </c>
      <c r="V18" s="896">
        <v>3537626</v>
      </c>
      <c r="W18" s="901" t="s">
        <v>53</v>
      </c>
      <c r="X18" s="892" t="s">
        <v>47</v>
      </c>
      <c r="Y18" s="114" t="str">
        <f t="shared" si="3"/>
        <v>846MAHEMAV</v>
      </c>
      <c r="Z18" s="892" t="s">
        <v>3895</v>
      </c>
      <c r="AA18" s="892" t="s">
        <v>361</v>
      </c>
      <c r="AB18" s="892" t="s">
        <v>3896</v>
      </c>
      <c r="AC18" s="892" t="s">
        <v>374</v>
      </c>
      <c r="AD18" s="892" t="str">
        <f t="shared" si="4"/>
        <v>MARUFO HERNANDEZ MARITZA JOSEFINA</v>
      </c>
      <c r="AE18" s="892" t="s">
        <v>56</v>
      </c>
      <c r="AF18" s="892" t="s">
        <v>42</v>
      </c>
      <c r="AG18" s="893">
        <v>30858</v>
      </c>
      <c r="AH18" s="898">
        <v>25</v>
      </c>
      <c r="AI18" s="898">
        <v>6</v>
      </c>
      <c r="AJ18" s="898">
        <v>1984</v>
      </c>
      <c r="AK18" s="896">
        <f t="shared" ca="1" si="5"/>
        <v>39</v>
      </c>
      <c r="AL18" s="892" t="s">
        <v>4809</v>
      </c>
      <c r="AM18" s="892" t="s">
        <v>42</v>
      </c>
      <c r="AN18" s="896">
        <v>3541748</v>
      </c>
      <c r="AO18" s="892" t="s">
        <v>2578</v>
      </c>
      <c r="AP18" s="897">
        <v>45204</v>
      </c>
      <c r="AQ18" s="892" t="s">
        <v>5636</v>
      </c>
      <c r="AR18" s="895" t="s">
        <v>3996</v>
      </c>
      <c r="AS18" s="892" t="s">
        <v>3998</v>
      </c>
      <c r="AT18" s="893">
        <v>45246</v>
      </c>
      <c r="AU18" s="893">
        <v>45267</v>
      </c>
      <c r="AV18" s="895">
        <v>4</v>
      </c>
      <c r="AW18" s="1459">
        <v>4</v>
      </c>
      <c r="AY18" s="900"/>
    </row>
    <row r="19" spans="1:51" s="23" customFormat="1" ht="18" hidden="1" customHeight="1">
      <c r="A19" s="891">
        <v>17</v>
      </c>
      <c r="C19" s="892" t="s">
        <v>125</v>
      </c>
      <c r="D19" s="892" t="s">
        <v>126</v>
      </c>
      <c r="E19" s="892" t="s">
        <v>5204</v>
      </c>
      <c r="F19" s="967">
        <v>955339312</v>
      </c>
      <c r="G19" s="25" t="str">
        <f t="shared" si="0"/>
        <v>118MORIOMV</v>
      </c>
      <c r="H19" s="892" t="s">
        <v>1121</v>
      </c>
      <c r="I19" s="892" t="s">
        <v>2483</v>
      </c>
      <c r="J19" s="892" t="s">
        <v>3897</v>
      </c>
      <c r="K19" s="892" t="s">
        <v>3898</v>
      </c>
      <c r="L19" s="32" t="str">
        <f t="shared" si="1"/>
        <v>MONTERO RINCONES OMAIRIS THAIS</v>
      </c>
      <c r="M19" s="892" t="s">
        <v>56</v>
      </c>
      <c r="N19" s="892" t="s">
        <v>57</v>
      </c>
      <c r="O19" s="893">
        <v>40781</v>
      </c>
      <c r="P19" s="894">
        <v>26</v>
      </c>
      <c r="Q19" s="894">
        <v>8</v>
      </c>
      <c r="R19" s="894">
        <v>2011</v>
      </c>
      <c r="S19" s="895">
        <f t="shared" ca="1" si="2"/>
        <v>12</v>
      </c>
      <c r="T19" s="892" t="s">
        <v>4809</v>
      </c>
      <c r="U19" s="892" t="s">
        <v>3878</v>
      </c>
      <c r="V19" s="896">
        <v>173</v>
      </c>
      <c r="W19" s="901" t="s">
        <v>2588</v>
      </c>
      <c r="X19" s="892" t="s">
        <v>47</v>
      </c>
      <c r="Y19" s="114" t="str">
        <f t="shared" si="3"/>
        <v>793RINIIRV</v>
      </c>
      <c r="Z19" s="892" t="s">
        <v>2483</v>
      </c>
      <c r="AA19" s="901" t="s">
        <v>53</v>
      </c>
      <c r="AB19" s="892" t="s">
        <v>3899</v>
      </c>
      <c r="AC19" s="892" t="s">
        <v>3898</v>
      </c>
      <c r="AD19" s="892" t="str">
        <f t="shared" si="4"/>
        <v>RINCONES NINGUNO IRAIMA THAIS</v>
      </c>
      <c r="AE19" s="892" t="s">
        <v>56</v>
      </c>
      <c r="AF19" s="892" t="s">
        <v>57</v>
      </c>
      <c r="AG19" s="893">
        <v>28934</v>
      </c>
      <c r="AH19" s="898">
        <v>20</v>
      </c>
      <c r="AI19" s="898">
        <v>3</v>
      </c>
      <c r="AJ19" s="898">
        <v>1979</v>
      </c>
      <c r="AK19" s="896">
        <f t="shared" ca="1" si="5"/>
        <v>45</v>
      </c>
      <c r="AL19" s="892" t="s">
        <v>4809</v>
      </c>
      <c r="AM19" s="892" t="s">
        <v>58</v>
      </c>
      <c r="AN19" s="896">
        <v>13916112</v>
      </c>
      <c r="AO19" s="892" t="s">
        <v>2578</v>
      </c>
      <c r="AP19" s="897">
        <v>45201</v>
      </c>
      <c r="AQ19" s="892" t="s">
        <v>5636</v>
      </c>
      <c r="AR19" s="895" t="s">
        <v>3996</v>
      </c>
      <c r="AS19" s="892" t="s">
        <v>3998</v>
      </c>
      <c r="AT19" s="893">
        <v>45246</v>
      </c>
      <c r="AU19" s="893">
        <v>45267</v>
      </c>
      <c r="AV19" s="895">
        <v>4</v>
      </c>
      <c r="AW19" s="1459">
        <v>4</v>
      </c>
      <c r="AY19" s="900"/>
    </row>
    <row r="20" spans="1:51" s="23" customFormat="1" ht="18" hidden="1" customHeight="1">
      <c r="A20" s="891">
        <v>18</v>
      </c>
      <c r="C20" s="892" t="s">
        <v>125</v>
      </c>
      <c r="D20" s="892" t="s">
        <v>126</v>
      </c>
      <c r="E20" s="892" t="s">
        <v>5204</v>
      </c>
      <c r="F20" s="967">
        <v>955339312</v>
      </c>
      <c r="G20" s="25" t="str">
        <f t="shared" si="0"/>
        <v>129MORIOSV</v>
      </c>
      <c r="H20" s="892" t="s">
        <v>1121</v>
      </c>
      <c r="I20" s="892" t="s">
        <v>2483</v>
      </c>
      <c r="J20" s="892" t="s">
        <v>3766</v>
      </c>
      <c r="K20" s="892" t="s">
        <v>134</v>
      </c>
      <c r="L20" s="32" t="str">
        <f t="shared" si="1"/>
        <v>MONTERO RINCONES OSCAR ALFONZO</v>
      </c>
      <c r="M20" s="892" t="s">
        <v>56</v>
      </c>
      <c r="N20" s="892" t="s">
        <v>57</v>
      </c>
      <c r="O20" s="893">
        <v>41164</v>
      </c>
      <c r="P20" s="894">
        <v>12</v>
      </c>
      <c r="Q20" s="894">
        <v>9</v>
      </c>
      <c r="R20" s="894">
        <v>2012</v>
      </c>
      <c r="S20" s="895">
        <f t="shared" ca="1" si="2"/>
        <v>11</v>
      </c>
      <c r="T20" s="892" t="s">
        <v>4808</v>
      </c>
      <c r="U20" s="892" t="s">
        <v>3878</v>
      </c>
      <c r="V20" s="896">
        <v>2456</v>
      </c>
      <c r="W20" s="901" t="s">
        <v>2631</v>
      </c>
      <c r="X20" s="892" t="s">
        <v>47</v>
      </c>
      <c r="Y20" s="114" t="str">
        <f t="shared" si="3"/>
        <v>793RINIIRV</v>
      </c>
      <c r="Z20" s="892" t="s">
        <v>2483</v>
      </c>
      <c r="AA20" s="901" t="s">
        <v>53</v>
      </c>
      <c r="AB20" s="892" t="s">
        <v>3899</v>
      </c>
      <c r="AC20" s="892" t="s">
        <v>3898</v>
      </c>
      <c r="AD20" s="892" t="str">
        <f t="shared" si="4"/>
        <v>RINCONES NINGUNO IRAIMA THAIS</v>
      </c>
      <c r="AE20" s="892" t="s">
        <v>56</v>
      </c>
      <c r="AF20" s="892" t="s">
        <v>57</v>
      </c>
      <c r="AG20" s="893">
        <v>28934</v>
      </c>
      <c r="AH20" s="898">
        <v>20</v>
      </c>
      <c r="AI20" s="898">
        <v>3</v>
      </c>
      <c r="AJ20" s="898">
        <v>1979</v>
      </c>
      <c r="AK20" s="896">
        <f t="shared" ca="1" si="5"/>
        <v>45</v>
      </c>
      <c r="AL20" s="892" t="s">
        <v>4809</v>
      </c>
      <c r="AM20" s="892" t="s">
        <v>58</v>
      </c>
      <c r="AN20" s="896">
        <v>13916112</v>
      </c>
      <c r="AO20" s="892" t="s">
        <v>2578</v>
      </c>
      <c r="AP20" s="897">
        <v>45201</v>
      </c>
      <c r="AQ20" s="892" t="s">
        <v>5636</v>
      </c>
      <c r="AR20" s="895" t="s">
        <v>3996</v>
      </c>
      <c r="AS20" s="892" t="s">
        <v>3998</v>
      </c>
      <c r="AT20" s="893">
        <v>45246</v>
      </c>
      <c r="AU20" s="893">
        <v>45267</v>
      </c>
      <c r="AV20" s="895">
        <v>4</v>
      </c>
      <c r="AW20" s="1459">
        <v>4</v>
      </c>
      <c r="AY20" s="900"/>
    </row>
    <row r="21" spans="1:51" s="23" customFormat="1" ht="18" hidden="1" customHeight="1">
      <c r="A21" s="891">
        <v>19</v>
      </c>
      <c r="C21" s="892" t="s">
        <v>125</v>
      </c>
      <c r="D21" s="892" t="s">
        <v>126</v>
      </c>
      <c r="E21" s="892" t="s">
        <v>5204</v>
      </c>
      <c r="F21" s="967">
        <v>983806320</v>
      </c>
      <c r="G21" s="25" t="str">
        <f t="shared" si="0"/>
        <v>134PAFLEMV</v>
      </c>
      <c r="H21" s="892" t="s">
        <v>3900</v>
      </c>
      <c r="I21" s="892" t="s">
        <v>37</v>
      </c>
      <c r="J21" s="892" t="s">
        <v>2819</v>
      </c>
      <c r="K21" s="892" t="s">
        <v>2820</v>
      </c>
      <c r="L21" s="32" t="str">
        <f t="shared" si="1"/>
        <v>PARILLIS FLORES EMILIANNY ANDREISMAR</v>
      </c>
      <c r="M21" s="892" t="s">
        <v>56</v>
      </c>
      <c r="N21" s="892" t="s">
        <v>57</v>
      </c>
      <c r="O21" s="893">
        <v>41368</v>
      </c>
      <c r="P21" s="894">
        <v>4</v>
      </c>
      <c r="Q21" s="894">
        <v>4</v>
      </c>
      <c r="R21" s="894">
        <v>2013</v>
      </c>
      <c r="S21" s="895">
        <f t="shared" ca="1" si="2"/>
        <v>10</v>
      </c>
      <c r="T21" s="892" t="s">
        <v>4809</v>
      </c>
      <c r="U21" s="892" t="s">
        <v>3878</v>
      </c>
      <c r="V21" s="896">
        <v>2900</v>
      </c>
      <c r="W21" s="901" t="s">
        <v>2588</v>
      </c>
      <c r="X21" s="892" t="s">
        <v>47</v>
      </c>
      <c r="Y21" s="114" t="str">
        <f t="shared" si="3"/>
        <v>859FLBEMAV</v>
      </c>
      <c r="Z21" s="892" t="s">
        <v>37</v>
      </c>
      <c r="AA21" s="892" t="s">
        <v>3901</v>
      </c>
      <c r="AB21" s="892" t="s">
        <v>672</v>
      </c>
      <c r="AC21" s="892" t="s">
        <v>177</v>
      </c>
      <c r="AD21" s="892" t="str">
        <f t="shared" si="4"/>
        <v>FLORES BETANCOUR MARY ANDREINA</v>
      </c>
      <c r="AE21" s="892" t="s">
        <v>56</v>
      </c>
      <c r="AF21" s="892" t="s">
        <v>57</v>
      </c>
      <c r="AG21" s="893">
        <v>31295</v>
      </c>
      <c r="AH21" s="898">
        <v>5</v>
      </c>
      <c r="AI21" s="898">
        <v>9</v>
      </c>
      <c r="AJ21" s="898">
        <v>1985</v>
      </c>
      <c r="AK21" s="896">
        <f t="shared" ca="1" si="5"/>
        <v>38</v>
      </c>
      <c r="AL21" s="892" t="s">
        <v>4809</v>
      </c>
      <c r="AM21" s="892" t="s">
        <v>58</v>
      </c>
      <c r="AN21" s="896">
        <v>17032454</v>
      </c>
      <c r="AO21" s="892" t="s">
        <v>2578</v>
      </c>
      <c r="AP21" s="897">
        <v>45201</v>
      </c>
      <c r="AQ21" s="892" t="s">
        <v>5636</v>
      </c>
      <c r="AR21" s="895" t="s">
        <v>3996</v>
      </c>
      <c r="AS21" s="892" t="s">
        <v>3998</v>
      </c>
      <c r="AT21" s="893">
        <v>45246</v>
      </c>
      <c r="AU21" s="893">
        <v>45267</v>
      </c>
      <c r="AV21" s="895">
        <v>4</v>
      </c>
      <c r="AW21" s="1459">
        <v>4</v>
      </c>
      <c r="AY21" s="900"/>
    </row>
    <row r="22" spans="1:51" s="23" customFormat="1" ht="18" hidden="1" customHeight="1">
      <c r="A22" s="891">
        <v>20</v>
      </c>
      <c r="C22" s="892" t="s">
        <v>125</v>
      </c>
      <c r="D22" s="892" t="s">
        <v>126</v>
      </c>
      <c r="E22" s="892" t="s">
        <v>5204</v>
      </c>
      <c r="F22" s="967" t="s">
        <v>3902</v>
      </c>
      <c r="G22" s="25" t="str">
        <f t="shared" si="0"/>
        <v>149RIPAJHV</v>
      </c>
      <c r="H22" s="892" t="s">
        <v>1638</v>
      </c>
      <c r="I22" s="892" t="s">
        <v>1292</v>
      </c>
      <c r="J22" s="892" t="s">
        <v>3903</v>
      </c>
      <c r="K22" s="892" t="s">
        <v>3769</v>
      </c>
      <c r="L22" s="32" t="str">
        <f t="shared" si="1"/>
        <v>RIVERO PAEZ JHOSMER FRANCISCO</v>
      </c>
      <c r="M22" s="892" t="s">
        <v>56</v>
      </c>
      <c r="N22" s="892" t="s">
        <v>57</v>
      </c>
      <c r="O22" s="893">
        <v>41902</v>
      </c>
      <c r="P22" s="894">
        <v>20</v>
      </c>
      <c r="Q22" s="894">
        <v>9</v>
      </c>
      <c r="R22" s="894">
        <v>2014</v>
      </c>
      <c r="S22" s="895">
        <f t="shared" ca="1" si="2"/>
        <v>9</v>
      </c>
      <c r="T22" s="892" t="s">
        <v>4808</v>
      </c>
      <c r="U22" s="892" t="s">
        <v>3878</v>
      </c>
      <c r="V22" s="896">
        <v>442</v>
      </c>
      <c r="W22" s="901" t="s">
        <v>53</v>
      </c>
      <c r="X22" s="892" t="s">
        <v>47</v>
      </c>
      <c r="Y22" s="114" t="str">
        <f t="shared" si="3"/>
        <v>925PALOOSV</v>
      </c>
      <c r="Z22" s="892" t="s">
        <v>1292</v>
      </c>
      <c r="AA22" s="892" t="s">
        <v>108</v>
      </c>
      <c r="AB22" s="892" t="s">
        <v>1293</v>
      </c>
      <c r="AC22" s="892" t="s">
        <v>172</v>
      </c>
      <c r="AD22" s="892" t="str">
        <f t="shared" si="4"/>
        <v>PAEZ LOPEZ OSMEIDYS GABRIELA</v>
      </c>
      <c r="AE22" s="892" t="s">
        <v>56</v>
      </c>
      <c r="AF22" s="892" t="s">
        <v>57</v>
      </c>
      <c r="AG22" s="893">
        <v>33732</v>
      </c>
      <c r="AH22" s="898">
        <v>8</v>
      </c>
      <c r="AI22" s="898">
        <v>5</v>
      </c>
      <c r="AJ22" s="898">
        <v>1992</v>
      </c>
      <c r="AK22" s="896">
        <f t="shared" ca="1" si="5"/>
        <v>31</v>
      </c>
      <c r="AL22" s="892" t="s">
        <v>4809</v>
      </c>
      <c r="AM22" s="892" t="s">
        <v>58</v>
      </c>
      <c r="AN22" s="896">
        <v>24661512</v>
      </c>
      <c r="AO22" s="892" t="s">
        <v>2578</v>
      </c>
      <c r="AP22" s="897">
        <v>45184</v>
      </c>
      <c r="AQ22" s="892" t="s">
        <v>5636</v>
      </c>
      <c r="AR22" s="895" t="s">
        <v>3996</v>
      </c>
      <c r="AS22" s="892" t="s">
        <v>3998</v>
      </c>
      <c r="AT22" s="893">
        <v>45246</v>
      </c>
      <c r="AU22" s="893">
        <v>45267</v>
      </c>
      <c r="AV22" s="895">
        <v>4</v>
      </c>
      <c r="AW22" s="1459">
        <v>3</v>
      </c>
      <c r="AY22" s="900"/>
    </row>
    <row r="23" spans="1:51" s="23" customFormat="1" ht="18" hidden="1" customHeight="1">
      <c r="A23" s="891">
        <v>21</v>
      </c>
      <c r="C23" s="892" t="s">
        <v>125</v>
      </c>
      <c r="D23" s="892" t="s">
        <v>126</v>
      </c>
      <c r="E23" s="892" t="s">
        <v>5204</v>
      </c>
      <c r="F23" s="967">
        <v>961125324</v>
      </c>
      <c r="G23" s="25" t="str">
        <f t="shared" si="0"/>
        <v>127RUFEMIV</v>
      </c>
      <c r="H23" s="892" t="s">
        <v>3904</v>
      </c>
      <c r="I23" s="892" t="s">
        <v>564</v>
      </c>
      <c r="J23" s="892" t="s">
        <v>3905</v>
      </c>
      <c r="K23" s="892" t="s">
        <v>84</v>
      </c>
      <c r="L23" s="32" t="str">
        <f t="shared" si="1"/>
        <v>RUDA FERNANDEZ MILEANGELI MARIANA</v>
      </c>
      <c r="M23" s="892" t="s">
        <v>56</v>
      </c>
      <c r="N23" s="892" t="s">
        <v>57</v>
      </c>
      <c r="O23" s="893">
        <v>41113</v>
      </c>
      <c r="P23" s="894">
        <v>23</v>
      </c>
      <c r="Q23" s="894">
        <v>7</v>
      </c>
      <c r="R23" s="894">
        <v>2012</v>
      </c>
      <c r="S23" s="895">
        <f t="shared" ca="1" si="2"/>
        <v>11</v>
      </c>
      <c r="T23" s="892" t="s">
        <v>4809</v>
      </c>
      <c r="U23" s="892" t="s">
        <v>3878</v>
      </c>
      <c r="V23" s="896">
        <v>3829</v>
      </c>
      <c r="W23" s="901" t="s">
        <v>2582</v>
      </c>
      <c r="X23" s="892" t="s">
        <v>47</v>
      </c>
      <c r="Y23" s="114" t="str">
        <f t="shared" si="3"/>
        <v>883FEHEMIV</v>
      </c>
      <c r="Z23" s="892" t="s">
        <v>564</v>
      </c>
      <c r="AA23" s="892" t="s">
        <v>3906</v>
      </c>
      <c r="AB23" s="892" t="s">
        <v>3907</v>
      </c>
      <c r="AC23" s="892" t="s">
        <v>81</v>
      </c>
      <c r="AD23" s="892" t="str">
        <f t="shared" si="4"/>
        <v>FERNANDEZ HENRIQUEZ MILEITZI DEL CARMEN</v>
      </c>
      <c r="AE23" s="892" t="s">
        <v>56</v>
      </c>
      <c r="AF23" s="892" t="s">
        <v>57</v>
      </c>
      <c r="AG23" s="893">
        <v>32215</v>
      </c>
      <c r="AH23" s="898">
        <v>13</v>
      </c>
      <c r="AI23" s="898">
        <v>3</v>
      </c>
      <c r="AJ23" s="898">
        <v>1988</v>
      </c>
      <c r="AK23" s="896">
        <f t="shared" ca="1" si="5"/>
        <v>36</v>
      </c>
      <c r="AL23" s="892" t="s">
        <v>4809</v>
      </c>
      <c r="AM23" s="892" t="s">
        <v>58</v>
      </c>
      <c r="AN23" s="896">
        <v>18555490</v>
      </c>
      <c r="AO23" s="892" t="s">
        <v>2578</v>
      </c>
      <c r="AP23" s="897">
        <v>45203</v>
      </c>
      <c r="AQ23" s="892" t="s">
        <v>5636</v>
      </c>
      <c r="AR23" s="895" t="s">
        <v>3996</v>
      </c>
      <c r="AS23" s="892" t="s">
        <v>3998</v>
      </c>
      <c r="AT23" s="893">
        <v>45246</v>
      </c>
      <c r="AU23" s="893">
        <v>45267</v>
      </c>
      <c r="AV23" s="895">
        <v>4</v>
      </c>
      <c r="AW23" s="1459">
        <v>4</v>
      </c>
      <c r="AY23" s="900"/>
    </row>
    <row r="24" spans="1:51" s="23" customFormat="1" ht="18" hidden="1" customHeight="1">
      <c r="A24" s="891">
        <v>22</v>
      </c>
      <c r="C24" s="892" t="s">
        <v>125</v>
      </c>
      <c r="D24" s="892" t="s">
        <v>126</v>
      </c>
      <c r="E24" s="892" t="s">
        <v>5204</v>
      </c>
      <c r="F24" s="967" t="s">
        <v>3908</v>
      </c>
      <c r="G24" s="25" t="str">
        <f t="shared" si="0"/>
        <v>171SIVEEDV</v>
      </c>
      <c r="H24" s="892" t="s">
        <v>1572</v>
      </c>
      <c r="I24" s="892" t="s">
        <v>3909</v>
      </c>
      <c r="J24" s="892" t="s">
        <v>3910</v>
      </c>
      <c r="K24" s="892" t="s">
        <v>172</v>
      </c>
      <c r="L24" s="32" t="str">
        <f t="shared" si="1"/>
        <v>SIERRA VEITIA EDUANYELIS GABRIELA</v>
      </c>
      <c r="M24" s="892" t="s">
        <v>56</v>
      </c>
      <c r="N24" s="892" t="s">
        <v>57</v>
      </c>
      <c r="O24" s="893">
        <v>42739</v>
      </c>
      <c r="P24" s="894">
        <v>4</v>
      </c>
      <c r="Q24" s="894">
        <v>1</v>
      </c>
      <c r="R24" s="894">
        <v>2017</v>
      </c>
      <c r="S24" s="895">
        <f t="shared" ca="1" si="2"/>
        <v>7</v>
      </c>
      <c r="T24" s="892" t="s">
        <v>4809</v>
      </c>
      <c r="U24" s="892" t="s">
        <v>3878</v>
      </c>
      <c r="V24" s="896">
        <v>89</v>
      </c>
      <c r="W24" s="901" t="s">
        <v>2734</v>
      </c>
      <c r="X24" s="892" t="s">
        <v>47</v>
      </c>
      <c r="Y24" s="114" t="str">
        <f t="shared" si="3"/>
        <v>0212VEZAGLV</v>
      </c>
      <c r="Z24" s="892" t="s">
        <v>3909</v>
      </c>
      <c r="AA24" s="892" t="s">
        <v>1733</v>
      </c>
      <c r="AB24" s="892" t="s">
        <v>3911</v>
      </c>
      <c r="AC24" s="892" t="s">
        <v>270</v>
      </c>
      <c r="AD24" s="892" t="str">
        <f t="shared" si="4"/>
        <v>VEITIA ZAMORA GLAIMERLYS ISABEL</v>
      </c>
      <c r="AE24" s="892" t="s">
        <v>56</v>
      </c>
      <c r="AF24" s="892" t="s">
        <v>57</v>
      </c>
      <c r="AG24" s="893">
        <v>37613</v>
      </c>
      <c r="AH24" s="898">
        <v>23</v>
      </c>
      <c r="AI24" s="898">
        <v>12</v>
      </c>
      <c r="AJ24" s="898">
        <v>2002</v>
      </c>
      <c r="AK24" s="896">
        <f t="shared" ca="1" si="5"/>
        <v>21</v>
      </c>
      <c r="AL24" s="892" t="s">
        <v>4809</v>
      </c>
      <c r="AM24" s="892" t="s">
        <v>58</v>
      </c>
      <c r="AN24" s="896">
        <v>29801783</v>
      </c>
      <c r="AO24" s="892" t="s">
        <v>2578</v>
      </c>
      <c r="AP24" s="897">
        <v>45201</v>
      </c>
      <c r="AQ24" s="892" t="s">
        <v>5636</v>
      </c>
      <c r="AR24" s="895" t="s">
        <v>3996</v>
      </c>
      <c r="AS24" s="892" t="s">
        <v>3998</v>
      </c>
      <c r="AT24" s="893">
        <v>45246</v>
      </c>
      <c r="AU24" s="893">
        <v>45267</v>
      </c>
      <c r="AV24" s="895">
        <v>4</v>
      </c>
      <c r="AW24" s="1459">
        <v>4</v>
      </c>
      <c r="AY24" s="900"/>
    </row>
    <row r="25" spans="1:51" s="23" customFormat="1" ht="18" hidden="1" customHeight="1">
      <c r="A25" s="891">
        <v>23</v>
      </c>
      <c r="C25" s="892" t="s">
        <v>125</v>
      </c>
      <c r="D25" s="892" t="s">
        <v>126</v>
      </c>
      <c r="E25" s="892" t="s">
        <v>453</v>
      </c>
      <c r="F25" s="967" t="s">
        <v>3912</v>
      </c>
      <c r="G25" s="25" t="str">
        <f t="shared" si="0"/>
        <v>171RECAEUV</v>
      </c>
      <c r="H25" s="901" t="s">
        <v>372</v>
      </c>
      <c r="I25" s="901" t="s">
        <v>408</v>
      </c>
      <c r="J25" s="901" t="s">
        <v>956</v>
      </c>
      <c r="K25" s="901" t="s">
        <v>1969</v>
      </c>
      <c r="L25" s="32" t="str">
        <f t="shared" si="1"/>
        <v>RENGIFO CARRILLO EURIMAR JOSMARY</v>
      </c>
      <c r="M25" s="892" t="s">
        <v>56</v>
      </c>
      <c r="N25" s="892" t="s">
        <v>42</v>
      </c>
      <c r="O25" s="893">
        <v>42742</v>
      </c>
      <c r="P25" s="894">
        <v>7</v>
      </c>
      <c r="Q25" s="894">
        <v>1</v>
      </c>
      <c r="R25" s="894">
        <v>2017</v>
      </c>
      <c r="S25" s="895">
        <f t="shared" ca="1" si="2"/>
        <v>7</v>
      </c>
      <c r="T25" s="892" t="s">
        <v>4809</v>
      </c>
      <c r="U25" s="892" t="s">
        <v>42</v>
      </c>
      <c r="V25" s="898">
        <v>2839153</v>
      </c>
      <c r="W25" s="892" t="s">
        <v>5153</v>
      </c>
      <c r="X25" s="892" t="s">
        <v>47</v>
      </c>
      <c r="Y25" s="114" t="str">
        <f t="shared" si="3"/>
        <v>001CACHETV</v>
      </c>
      <c r="Z25" s="892" t="s">
        <v>408</v>
      </c>
      <c r="AA25" s="901" t="s">
        <v>456</v>
      </c>
      <c r="AB25" s="901" t="s">
        <v>3913</v>
      </c>
      <c r="AC25" s="901" t="s">
        <v>184</v>
      </c>
      <c r="AD25" s="892" t="str">
        <f t="shared" si="4"/>
        <v>CARRILLO CHIRINOS ETMARYS BETANIA</v>
      </c>
      <c r="AE25" s="892" t="s">
        <v>56</v>
      </c>
      <c r="AF25" s="892" t="s">
        <v>42</v>
      </c>
      <c r="AG25" s="908">
        <v>36536</v>
      </c>
      <c r="AH25" s="898">
        <v>11</v>
      </c>
      <c r="AI25" s="898">
        <v>1</v>
      </c>
      <c r="AJ25" s="898">
        <v>2000</v>
      </c>
      <c r="AK25" s="896">
        <f t="shared" ca="1" si="5"/>
        <v>24</v>
      </c>
      <c r="AL25" s="892" t="s">
        <v>4809</v>
      </c>
      <c r="AM25" s="892" t="s">
        <v>42</v>
      </c>
      <c r="AN25" s="898">
        <v>2839077</v>
      </c>
      <c r="AO25" s="892" t="s">
        <v>2578</v>
      </c>
      <c r="AP25" s="897">
        <v>45209</v>
      </c>
      <c r="AQ25" s="892" t="s">
        <v>5636</v>
      </c>
      <c r="AR25" s="895" t="s">
        <v>3994</v>
      </c>
      <c r="AS25" s="892" t="s">
        <v>3999</v>
      </c>
      <c r="AT25" s="893">
        <v>45251</v>
      </c>
      <c r="AU25" s="893">
        <v>45272</v>
      </c>
      <c r="AV25" s="895">
        <v>4</v>
      </c>
      <c r="AW25" s="1459">
        <v>3</v>
      </c>
      <c r="AY25" s="900"/>
    </row>
    <row r="26" spans="1:51" s="23" customFormat="1" ht="18" hidden="1" customHeight="1">
      <c r="A26" s="891">
        <v>24</v>
      </c>
      <c r="C26" s="892" t="s">
        <v>125</v>
      </c>
      <c r="D26" s="892" t="s">
        <v>126</v>
      </c>
      <c r="E26" s="892" t="s">
        <v>453</v>
      </c>
      <c r="F26" s="966">
        <v>997460198</v>
      </c>
      <c r="G26" s="25" t="str">
        <f t="shared" si="0"/>
        <v>1510ANCAANV</v>
      </c>
      <c r="H26" s="892" t="s">
        <v>3914</v>
      </c>
      <c r="I26" s="892" t="s">
        <v>424</v>
      </c>
      <c r="J26" s="892" t="s">
        <v>3915</v>
      </c>
      <c r="K26" s="892" t="s">
        <v>3916</v>
      </c>
      <c r="L26" s="32" t="str">
        <f t="shared" si="1"/>
        <v>ANDUEZA CASTILLO ANZONY GEREMIAS</v>
      </c>
      <c r="M26" s="892" t="s">
        <v>56</v>
      </c>
      <c r="N26" s="892" t="s">
        <v>42</v>
      </c>
      <c r="O26" s="893">
        <v>42294</v>
      </c>
      <c r="P26" s="894">
        <v>17</v>
      </c>
      <c r="Q26" s="894">
        <v>10</v>
      </c>
      <c r="R26" s="894">
        <v>2015</v>
      </c>
      <c r="S26" s="895">
        <f t="shared" ca="1" si="2"/>
        <v>8</v>
      </c>
      <c r="T26" s="892" t="s">
        <v>4808</v>
      </c>
      <c r="U26" s="892" t="s">
        <v>42</v>
      </c>
      <c r="V26" s="896">
        <v>3541585</v>
      </c>
      <c r="W26" s="892" t="s">
        <v>5153</v>
      </c>
      <c r="X26" s="892" t="s">
        <v>47</v>
      </c>
      <c r="Y26" s="114" t="str">
        <f t="shared" si="3"/>
        <v>999CAPAESV</v>
      </c>
      <c r="Z26" s="901" t="s">
        <v>424</v>
      </c>
      <c r="AA26" s="901" t="s">
        <v>1306</v>
      </c>
      <c r="AB26" s="901" t="s">
        <v>3917</v>
      </c>
      <c r="AC26" s="901" t="s">
        <v>1633</v>
      </c>
      <c r="AD26" s="892" t="str">
        <f t="shared" si="4"/>
        <v>CASTILLO PARRA ESCARLET CECILIA</v>
      </c>
      <c r="AE26" s="892" t="s">
        <v>56</v>
      </c>
      <c r="AF26" s="892" t="s">
        <v>42</v>
      </c>
      <c r="AG26" s="908">
        <v>36405</v>
      </c>
      <c r="AH26" s="898">
        <v>2</v>
      </c>
      <c r="AI26" s="898">
        <v>9</v>
      </c>
      <c r="AJ26" s="898">
        <v>1999</v>
      </c>
      <c r="AK26" s="896">
        <f t="shared" ca="1" si="5"/>
        <v>24</v>
      </c>
      <c r="AL26" s="892" t="s">
        <v>4809</v>
      </c>
      <c r="AM26" s="892" t="s">
        <v>42</v>
      </c>
      <c r="AN26" s="898">
        <v>3929624</v>
      </c>
      <c r="AO26" s="892" t="s">
        <v>2578</v>
      </c>
      <c r="AP26" s="899">
        <v>45224</v>
      </c>
      <c r="AQ26" s="892" t="s">
        <v>5636</v>
      </c>
      <c r="AR26" s="895" t="s">
        <v>3994</v>
      </c>
      <c r="AS26" s="892" t="s">
        <v>3999</v>
      </c>
      <c r="AT26" s="893">
        <v>45251</v>
      </c>
      <c r="AU26" s="893">
        <v>45272</v>
      </c>
      <c r="AV26" s="895">
        <v>4</v>
      </c>
      <c r="AW26" s="1459">
        <v>4</v>
      </c>
      <c r="AY26" s="900"/>
    </row>
    <row r="27" spans="1:51" s="23" customFormat="1" ht="18" hidden="1" customHeight="1">
      <c r="A27" s="891">
        <v>25</v>
      </c>
      <c r="C27" s="892" t="s">
        <v>125</v>
      </c>
      <c r="D27" s="892" t="s">
        <v>126</v>
      </c>
      <c r="E27" s="892" t="s">
        <v>453</v>
      </c>
      <c r="F27" s="966" t="s">
        <v>3918</v>
      </c>
      <c r="G27" s="25" t="str">
        <f t="shared" si="0"/>
        <v>142MOTOYEV</v>
      </c>
      <c r="H27" s="892" t="s">
        <v>183</v>
      </c>
      <c r="I27" s="892" t="s">
        <v>2249</v>
      </c>
      <c r="J27" s="892" t="s">
        <v>3919</v>
      </c>
      <c r="K27" s="892" t="s">
        <v>167</v>
      </c>
      <c r="L27" s="32" t="str">
        <f t="shared" si="1"/>
        <v>MORILLO TORREALBA YERISMAR VALENTINA</v>
      </c>
      <c r="M27" s="892" t="s">
        <v>56</v>
      </c>
      <c r="N27" s="892" t="s">
        <v>57</v>
      </c>
      <c r="O27" s="893">
        <v>41682</v>
      </c>
      <c r="P27" s="894">
        <v>12</v>
      </c>
      <c r="Q27" s="894">
        <v>2</v>
      </c>
      <c r="R27" s="894">
        <v>2014</v>
      </c>
      <c r="S27" s="895">
        <f t="shared" ca="1" si="2"/>
        <v>10</v>
      </c>
      <c r="T27" s="892" t="s">
        <v>4809</v>
      </c>
      <c r="U27" s="892" t="s">
        <v>3878</v>
      </c>
      <c r="V27" s="896">
        <v>1201</v>
      </c>
      <c r="W27" s="892" t="s">
        <v>2588</v>
      </c>
      <c r="X27" s="892" t="s">
        <v>47</v>
      </c>
      <c r="Y27" s="114" t="str">
        <f t="shared" si="3"/>
        <v>941TOPEJAV</v>
      </c>
      <c r="Z27" s="892" t="s">
        <v>2249</v>
      </c>
      <c r="AA27" s="892" t="s">
        <v>83</v>
      </c>
      <c r="AB27" s="892" t="s">
        <v>3920</v>
      </c>
      <c r="AC27" s="892" t="s">
        <v>81</v>
      </c>
      <c r="AD27" s="892" t="str">
        <f t="shared" si="4"/>
        <v>TORREALBA PEREZ JAIRIS DEL CARMEN</v>
      </c>
      <c r="AE27" s="892" t="s">
        <v>56</v>
      </c>
      <c r="AF27" s="892" t="s">
        <v>57</v>
      </c>
      <c r="AG27" s="893">
        <v>34340</v>
      </c>
      <c r="AH27" s="898">
        <v>6</v>
      </c>
      <c r="AI27" s="898">
        <v>1</v>
      </c>
      <c r="AJ27" s="898">
        <v>1994</v>
      </c>
      <c r="AK27" s="896">
        <f t="shared" ca="1" si="5"/>
        <v>30</v>
      </c>
      <c r="AL27" s="892" t="s">
        <v>4809</v>
      </c>
      <c r="AM27" s="892" t="s">
        <v>58</v>
      </c>
      <c r="AN27" s="896">
        <v>24499051</v>
      </c>
      <c r="AO27" s="892" t="s">
        <v>2578</v>
      </c>
      <c r="AP27" s="897">
        <v>45210</v>
      </c>
      <c r="AQ27" s="892" t="s">
        <v>5636</v>
      </c>
      <c r="AR27" s="895" t="s">
        <v>3994</v>
      </c>
      <c r="AS27" s="892" t="s">
        <v>3999</v>
      </c>
      <c r="AT27" s="893">
        <v>45251</v>
      </c>
      <c r="AU27" s="893">
        <v>45272</v>
      </c>
      <c r="AV27" s="895">
        <v>4</v>
      </c>
      <c r="AW27" s="1459">
        <v>4</v>
      </c>
      <c r="AY27" s="900"/>
    </row>
    <row r="28" spans="1:51" s="23" customFormat="1" ht="18" hidden="1" customHeight="1">
      <c r="A28" s="891">
        <v>26</v>
      </c>
      <c r="C28" s="892" t="s">
        <v>125</v>
      </c>
      <c r="D28" s="892" t="s">
        <v>126</v>
      </c>
      <c r="E28" s="892" t="s">
        <v>453</v>
      </c>
      <c r="F28" s="966">
        <v>914562133</v>
      </c>
      <c r="G28" s="25" t="str">
        <f t="shared" si="0"/>
        <v>126SOBAGUV</v>
      </c>
      <c r="H28" s="892" t="s">
        <v>3921</v>
      </c>
      <c r="I28" s="901" t="s">
        <v>290</v>
      </c>
      <c r="J28" s="901" t="s">
        <v>3922</v>
      </c>
      <c r="K28" s="901" t="s">
        <v>3923</v>
      </c>
      <c r="L28" s="32" t="str">
        <f t="shared" si="1"/>
        <v>SOTO BASTIDAS GUINIFER ELISA</v>
      </c>
      <c r="M28" s="892" t="s">
        <v>56</v>
      </c>
      <c r="N28" s="892" t="s">
        <v>57</v>
      </c>
      <c r="O28" s="893">
        <v>41066</v>
      </c>
      <c r="P28" s="894">
        <v>6</v>
      </c>
      <c r="Q28" s="894">
        <v>6</v>
      </c>
      <c r="R28" s="894">
        <v>2012</v>
      </c>
      <c r="S28" s="895">
        <f t="shared" ca="1" si="2"/>
        <v>11</v>
      </c>
      <c r="T28" s="892" t="s">
        <v>4809</v>
      </c>
      <c r="U28" s="892" t="s">
        <v>3878</v>
      </c>
      <c r="V28" s="898">
        <v>1023</v>
      </c>
      <c r="W28" s="892" t="s">
        <v>2602</v>
      </c>
      <c r="X28" s="892" t="s">
        <v>47</v>
      </c>
      <c r="Y28" s="114" t="str">
        <f t="shared" si="3"/>
        <v>955BATOGUV</v>
      </c>
      <c r="Z28" s="901" t="s">
        <v>290</v>
      </c>
      <c r="AA28" s="901" t="s">
        <v>1302</v>
      </c>
      <c r="AB28" s="901" t="s">
        <v>3922</v>
      </c>
      <c r="AC28" s="901" t="s">
        <v>3924</v>
      </c>
      <c r="AD28" s="892" t="str">
        <f t="shared" si="4"/>
        <v>BASTIDAS TOVAR GUINIFER BRANYER</v>
      </c>
      <c r="AE28" s="901" t="s">
        <v>56</v>
      </c>
      <c r="AF28" s="892" t="s">
        <v>57</v>
      </c>
      <c r="AG28" s="893">
        <v>34828</v>
      </c>
      <c r="AH28" s="898">
        <v>9</v>
      </c>
      <c r="AI28" s="898">
        <v>5</v>
      </c>
      <c r="AJ28" s="898">
        <v>1995</v>
      </c>
      <c r="AK28" s="896">
        <f t="shared" ca="1" si="5"/>
        <v>28</v>
      </c>
      <c r="AL28" s="892" t="s">
        <v>4809</v>
      </c>
      <c r="AM28" s="892" t="s">
        <v>58</v>
      </c>
      <c r="AN28" s="898">
        <v>24235054</v>
      </c>
      <c r="AO28" s="892" t="s">
        <v>2578</v>
      </c>
      <c r="AP28" s="897">
        <v>45180</v>
      </c>
      <c r="AQ28" s="892" t="s">
        <v>5636</v>
      </c>
      <c r="AR28" s="895" t="s">
        <v>3994</v>
      </c>
      <c r="AS28" s="892" t="s">
        <v>3999</v>
      </c>
      <c r="AT28" s="893">
        <v>45251</v>
      </c>
      <c r="AU28" s="893">
        <v>45272</v>
      </c>
      <c r="AV28" s="895">
        <v>4</v>
      </c>
      <c r="AW28" s="1459">
        <v>3</v>
      </c>
      <c r="AY28" s="900"/>
    </row>
    <row r="29" spans="1:51" s="23" customFormat="1" ht="18" hidden="1" customHeight="1">
      <c r="A29" s="987">
        <v>27</v>
      </c>
      <c r="C29" s="892" t="s">
        <v>125</v>
      </c>
      <c r="D29" s="892" t="s">
        <v>126</v>
      </c>
      <c r="E29" s="892" t="s">
        <v>453</v>
      </c>
      <c r="F29" s="966">
        <v>914562133</v>
      </c>
      <c r="G29" s="25" t="str">
        <f t="shared" si="0"/>
        <v>163SOBADAV</v>
      </c>
      <c r="H29" s="892" t="s">
        <v>3921</v>
      </c>
      <c r="I29" s="901" t="s">
        <v>290</v>
      </c>
      <c r="J29" s="901" t="s">
        <v>617</v>
      </c>
      <c r="K29" s="901" t="s">
        <v>3925</v>
      </c>
      <c r="L29" s="32" t="str">
        <f t="shared" si="1"/>
        <v>SOTO BASTIDAS DAYANA BRANYERLIN</v>
      </c>
      <c r="M29" s="892" t="s">
        <v>56</v>
      </c>
      <c r="N29" s="892" t="s">
        <v>57</v>
      </c>
      <c r="O29" s="893">
        <v>42445</v>
      </c>
      <c r="P29" s="894">
        <v>16</v>
      </c>
      <c r="Q29" s="894">
        <v>3</v>
      </c>
      <c r="R29" s="894">
        <v>2016</v>
      </c>
      <c r="S29" s="895">
        <f t="shared" ca="1" si="2"/>
        <v>8</v>
      </c>
      <c r="T29" s="892" t="s">
        <v>4809</v>
      </c>
      <c r="U29" s="892" t="s">
        <v>3878</v>
      </c>
      <c r="V29" s="898">
        <v>185559</v>
      </c>
      <c r="W29" s="892" t="s">
        <v>5153</v>
      </c>
      <c r="X29" s="892" t="s">
        <v>47</v>
      </c>
      <c r="Y29" s="114" t="str">
        <f t="shared" si="3"/>
        <v>955BATOGUV</v>
      </c>
      <c r="Z29" s="901" t="s">
        <v>290</v>
      </c>
      <c r="AA29" s="901" t="s">
        <v>1302</v>
      </c>
      <c r="AB29" s="901" t="s">
        <v>3922</v>
      </c>
      <c r="AC29" s="901" t="s">
        <v>3924</v>
      </c>
      <c r="AD29" s="892" t="str">
        <f t="shared" si="4"/>
        <v>BASTIDAS TOVAR GUINIFER BRANYER</v>
      </c>
      <c r="AE29" s="901" t="s">
        <v>56</v>
      </c>
      <c r="AF29" s="892" t="s">
        <v>57</v>
      </c>
      <c r="AG29" s="893">
        <v>34828</v>
      </c>
      <c r="AH29" s="898">
        <v>9</v>
      </c>
      <c r="AI29" s="898">
        <v>5</v>
      </c>
      <c r="AJ29" s="898">
        <v>1995</v>
      </c>
      <c r="AK29" s="896">
        <f t="shared" ca="1" si="5"/>
        <v>28</v>
      </c>
      <c r="AL29" s="892" t="s">
        <v>4809</v>
      </c>
      <c r="AM29" s="892" t="s">
        <v>58</v>
      </c>
      <c r="AN29" s="898">
        <v>24235054</v>
      </c>
      <c r="AO29" s="892" t="s">
        <v>2578</v>
      </c>
      <c r="AP29" s="897">
        <v>45180</v>
      </c>
      <c r="AQ29" s="892" t="s">
        <v>5636</v>
      </c>
      <c r="AR29" s="895" t="s">
        <v>3994</v>
      </c>
      <c r="AS29" s="892" t="s">
        <v>3999</v>
      </c>
      <c r="AT29" s="893">
        <v>45251</v>
      </c>
      <c r="AU29" s="893">
        <v>45272</v>
      </c>
      <c r="AV29" s="895">
        <v>4</v>
      </c>
      <c r="AW29" s="1459">
        <v>2</v>
      </c>
      <c r="AY29" s="988" t="s">
        <v>2510</v>
      </c>
    </row>
    <row r="30" spans="1:51" s="23" customFormat="1" ht="18" hidden="1" customHeight="1">
      <c r="A30" s="891">
        <v>28</v>
      </c>
      <c r="C30" s="892" t="s">
        <v>32</v>
      </c>
      <c r="D30" s="892" t="s">
        <v>32</v>
      </c>
      <c r="E30" s="892" t="s">
        <v>68</v>
      </c>
      <c r="F30" s="966">
        <v>935330036</v>
      </c>
      <c r="G30" s="25" t="str">
        <f t="shared" si="0"/>
        <v>156ORSIKEV</v>
      </c>
      <c r="H30" s="892" t="s">
        <v>530</v>
      </c>
      <c r="I30" s="892" t="s">
        <v>1572</v>
      </c>
      <c r="J30" s="892" t="s">
        <v>3629</v>
      </c>
      <c r="K30" s="892" t="s">
        <v>438</v>
      </c>
      <c r="L30" s="32" t="str">
        <f t="shared" si="1"/>
        <v>ORTEGA SIERRA KEILYN GISELLE</v>
      </c>
      <c r="M30" s="892" t="s">
        <v>56</v>
      </c>
      <c r="N30" s="892" t="s">
        <v>57</v>
      </c>
      <c r="O30" s="893">
        <v>42166</v>
      </c>
      <c r="P30" s="894">
        <v>11</v>
      </c>
      <c r="Q30" s="894">
        <v>6</v>
      </c>
      <c r="R30" s="894">
        <v>2015</v>
      </c>
      <c r="S30" s="895">
        <f t="shared" ca="1" si="2"/>
        <v>8</v>
      </c>
      <c r="T30" s="892" t="s">
        <v>4809</v>
      </c>
      <c r="U30" s="892" t="s">
        <v>58</v>
      </c>
      <c r="V30" s="896">
        <v>1288302</v>
      </c>
      <c r="W30" s="892" t="s">
        <v>5153</v>
      </c>
      <c r="X30" s="892" t="s">
        <v>47</v>
      </c>
      <c r="Y30" s="114" t="str">
        <f t="shared" si="3"/>
        <v>8710SIPAJEV</v>
      </c>
      <c r="Z30" s="892" t="s">
        <v>1572</v>
      </c>
      <c r="AA30" s="892" t="s">
        <v>1306</v>
      </c>
      <c r="AB30" s="892" t="s">
        <v>1114</v>
      </c>
      <c r="AC30" s="892" t="s">
        <v>304</v>
      </c>
      <c r="AD30" s="892" t="str">
        <f t="shared" si="4"/>
        <v>SIERRA PARRA JESSIKA LISBETH</v>
      </c>
      <c r="AE30" s="892" t="s">
        <v>56</v>
      </c>
      <c r="AF30" s="892" t="s">
        <v>57</v>
      </c>
      <c r="AG30" s="893">
        <v>32060</v>
      </c>
      <c r="AH30" s="898">
        <v>10</v>
      </c>
      <c r="AI30" s="898">
        <v>10</v>
      </c>
      <c r="AJ30" s="898">
        <v>1987</v>
      </c>
      <c r="AK30" s="896">
        <f t="shared" ca="1" si="5"/>
        <v>36</v>
      </c>
      <c r="AL30" s="892" t="s">
        <v>4809</v>
      </c>
      <c r="AM30" s="892" t="s">
        <v>42</v>
      </c>
      <c r="AN30" s="896">
        <v>1294136</v>
      </c>
      <c r="AO30" s="892" t="s">
        <v>2578</v>
      </c>
      <c r="AP30" s="897">
        <v>45222</v>
      </c>
      <c r="AQ30" s="892" t="s">
        <v>5636</v>
      </c>
      <c r="AR30" s="895" t="s">
        <v>4000</v>
      </c>
      <c r="AS30" s="892" t="s">
        <v>4001</v>
      </c>
      <c r="AT30" s="893">
        <v>45246</v>
      </c>
      <c r="AU30" s="893">
        <v>45267</v>
      </c>
      <c r="AV30" s="895">
        <v>4</v>
      </c>
      <c r="AW30" s="1459">
        <v>4</v>
      </c>
      <c r="AY30" s="900"/>
    </row>
    <row r="31" spans="1:51" s="23" customFormat="1" ht="18" hidden="1" customHeight="1">
      <c r="A31" s="987">
        <v>29</v>
      </c>
      <c r="C31" s="892" t="s">
        <v>32</v>
      </c>
      <c r="D31" s="892" t="s">
        <v>32</v>
      </c>
      <c r="E31" s="892" t="s">
        <v>132</v>
      </c>
      <c r="F31" s="966">
        <v>912158968</v>
      </c>
      <c r="G31" s="25" t="str">
        <f t="shared" si="0"/>
        <v>122BELAKLV</v>
      </c>
      <c r="H31" s="901" t="s">
        <v>317</v>
      </c>
      <c r="I31" s="901" t="s">
        <v>741</v>
      </c>
      <c r="J31" s="901" t="s">
        <v>2666</v>
      </c>
      <c r="K31" s="901" t="s">
        <v>2667</v>
      </c>
      <c r="L31" s="32" t="str">
        <f t="shared" si="1"/>
        <v>BETANCOURT LA CRUZ KLENDER ESNEIDER</v>
      </c>
      <c r="M31" s="892" t="s">
        <v>56</v>
      </c>
      <c r="N31" s="892" t="s">
        <v>57</v>
      </c>
      <c r="O31" s="893">
        <v>40961</v>
      </c>
      <c r="P31" s="894">
        <v>22</v>
      </c>
      <c r="Q31" s="894">
        <v>2</v>
      </c>
      <c r="R31" s="894">
        <v>2012</v>
      </c>
      <c r="S31" s="895">
        <f t="shared" ca="1" si="2"/>
        <v>12</v>
      </c>
      <c r="T31" s="892" t="s">
        <v>4808</v>
      </c>
      <c r="U31" s="892" t="s">
        <v>3878</v>
      </c>
      <c r="V31" s="896">
        <v>63</v>
      </c>
      <c r="W31" s="892" t="s">
        <v>2602</v>
      </c>
      <c r="X31" s="892" t="s">
        <v>47</v>
      </c>
      <c r="Y31" s="114" t="str">
        <f t="shared" si="3"/>
        <v>926LAHEESV</v>
      </c>
      <c r="Z31" s="901" t="s">
        <v>741</v>
      </c>
      <c r="AA31" s="901" t="s">
        <v>767</v>
      </c>
      <c r="AB31" s="901" t="s">
        <v>915</v>
      </c>
      <c r="AC31" s="901" t="s">
        <v>104</v>
      </c>
      <c r="AD31" s="892" t="str">
        <f t="shared" si="4"/>
        <v>LA CRUZ HERNÁNDEZ ESTEFANI ANDREA</v>
      </c>
      <c r="AE31" s="892" t="s">
        <v>56</v>
      </c>
      <c r="AF31" s="892" t="s">
        <v>57</v>
      </c>
      <c r="AG31" s="908">
        <v>33781</v>
      </c>
      <c r="AH31" s="898">
        <v>26</v>
      </c>
      <c r="AI31" s="898">
        <v>6</v>
      </c>
      <c r="AJ31" s="898">
        <v>1992</v>
      </c>
      <c r="AK31" s="896">
        <f t="shared" ca="1" si="5"/>
        <v>31</v>
      </c>
      <c r="AL31" s="892" t="s">
        <v>4809</v>
      </c>
      <c r="AM31" s="892" t="s">
        <v>58</v>
      </c>
      <c r="AN31" s="898">
        <v>20200580</v>
      </c>
      <c r="AO31" s="892" t="s">
        <v>2578</v>
      </c>
      <c r="AP31" s="899">
        <v>45184</v>
      </c>
      <c r="AQ31" s="892" t="s">
        <v>5636</v>
      </c>
      <c r="AR31" s="895" t="s">
        <v>6646</v>
      </c>
      <c r="AS31" s="892" t="s">
        <v>4002</v>
      </c>
      <c r="AT31" s="893">
        <v>45246</v>
      </c>
      <c r="AU31" s="893">
        <v>45267</v>
      </c>
      <c r="AV31" s="895">
        <v>4</v>
      </c>
      <c r="AW31" s="1459">
        <v>1</v>
      </c>
      <c r="AY31" s="988" t="s">
        <v>2507</v>
      </c>
    </row>
    <row r="32" spans="1:51" s="23" customFormat="1" ht="18" hidden="1" customHeight="1">
      <c r="A32" s="891">
        <v>30</v>
      </c>
      <c r="C32" s="892" t="s">
        <v>32</v>
      </c>
      <c r="D32" s="892" t="s">
        <v>32</v>
      </c>
      <c r="E32" s="892" t="s">
        <v>68</v>
      </c>
      <c r="F32" s="966">
        <v>990874815</v>
      </c>
      <c r="G32" s="25" t="str">
        <f t="shared" si="0"/>
        <v>119MARODIV</v>
      </c>
      <c r="H32" s="892" t="s">
        <v>3559</v>
      </c>
      <c r="I32" s="892" t="s">
        <v>493</v>
      </c>
      <c r="J32" s="892" t="s">
        <v>190</v>
      </c>
      <c r="K32" s="892" t="s">
        <v>167</v>
      </c>
      <c r="L32" s="32" t="str">
        <f t="shared" si="1"/>
        <v>MAZA RONDON DIANA VALENTINA</v>
      </c>
      <c r="M32" s="892" t="s">
        <v>56</v>
      </c>
      <c r="N32" s="892" t="s">
        <v>57</v>
      </c>
      <c r="O32" s="893">
        <v>40811</v>
      </c>
      <c r="P32" s="894">
        <v>25</v>
      </c>
      <c r="Q32" s="894">
        <v>9</v>
      </c>
      <c r="R32" s="894">
        <v>2011</v>
      </c>
      <c r="S32" s="895">
        <f t="shared" ca="1" si="2"/>
        <v>12</v>
      </c>
      <c r="T32" s="892" t="s">
        <v>4809</v>
      </c>
      <c r="U32" s="902" t="s">
        <v>3878</v>
      </c>
      <c r="V32" s="896">
        <v>34959656</v>
      </c>
      <c r="W32" s="892" t="s">
        <v>2582</v>
      </c>
      <c r="X32" s="892" t="s">
        <v>47</v>
      </c>
      <c r="Y32" s="114" t="str">
        <f t="shared" si="3"/>
        <v>893ROMEAUV</v>
      </c>
      <c r="Z32" s="892" t="s">
        <v>493</v>
      </c>
      <c r="AA32" s="892" t="s">
        <v>1498</v>
      </c>
      <c r="AB32" s="892" t="s">
        <v>1499</v>
      </c>
      <c r="AC32" s="892" t="s">
        <v>1500</v>
      </c>
      <c r="AD32" s="892" t="str">
        <f t="shared" si="4"/>
        <v>RONDON MEJIAZ AURELMILES NAZARET</v>
      </c>
      <c r="AE32" s="892" t="s">
        <v>56</v>
      </c>
      <c r="AF32" s="892" t="s">
        <v>57</v>
      </c>
      <c r="AG32" s="893">
        <v>32582</v>
      </c>
      <c r="AH32" s="898">
        <v>15</v>
      </c>
      <c r="AI32" s="898">
        <v>3</v>
      </c>
      <c r="AJ32" s="898">
        <v>1989</v>
      </c>
      <c r="AK32" s="896">
        <f t="shared" ca="1" si="5"/>
        <v>35</v>
      </c>
      <c r="AL32" s="892" t="s">
        <v>4809</v>
      </c>
      <c r="AM32" s="892" t="s">
        <v>42</v>
      </c>
      <c r="AN32" s="896">
        <v>1912356</v>
      </c>
      <c r="AO32" s="892" t="s">
        <v>2578</v>
      </c>
      <c r="AP32" s="899">
        <v>45202</v>
      </c>
      <c r="AQ32" s="892" t="s">
        <v>5636</v>
      </c>
      <c r="AR32" s="895" t="s">
        <v>4000</v>
      </c>
      <c r="AS32" s="892" t="s">
        <v>4001</v>
      </c>
      <c r="AT32" s="893">
        <v>45246</v>
      </c>
      <c r="AU32" s="893">
        <v>45267</v>
      </c>
      <c r="AV32" s="895">
        <v>4</v>
      </c>
      <c r="AW32" s="1459">
        <v>4</v>
      </c>
      <c r="AY32" s="900"/>
    </row>
    <row r="33" spans="1:51" s="23" customFormat="1" ht="18" hidden="1" customHeight="1">
      <c r="A33" s="891">
        <v>31</v>
      </c>
      <c r="C33" s="892" t="s">
        <v>32</v>
      </c>
      <c r="D33" s="892" t="s">
        <v>32</v>
      </c>
      <c r="E33" s="892" t="s">
        <v>68</v>
      </c>
      <c r="F33" s="966">
        <v>935714035</v>
      </c>
      <c r="G33" s="25" t="str">
        <f t="shared" si="0"/>
        <v>1511GRRIDEV</v>
      </c>
      <c r="H33" s="892" t="s">
        <v>1816</v>
      </c>
      <c r="I33" s="892" t="s">
        <v>793</v>
      </c>
      <c r="J33" s="892" t="s">
        <v>3511</v>
      </c>
      <c r="K33" s="892" t="s">
        <v>3512</v>
      </c>
      <c r="L33" s="32" t="str">
        <f t="shared" si="1"/>
        <v>GRATEROL RIVAS DERWIN SAVIER</v>
      </c>
      <c r="M33" s="892" t="s">
        <v>56</v>
      </c>
      <c r="N33" s="892" t="s">
        <v>57</v>
      </c>
      <c r="O33" s="893">
        <v>42326</v>
      </c>
      <c r="P33" s="894">
        <v>18</v>
      </c>
      <c r="Q33" s="894">
        <v>11</v>
      </c>
      <c r="R33" s="894">
        <v>2015</v>
      </c>
      <c r="S33" s="895">
        <f t="shared" ca="1" si="2"/>
        <v>8</v>
      </c>
      <c r="T33" s="892" t="s">
        <v>4808</v>
      </c>
      <c r="U33" s="892" t="s">
        <v>3878</v>
      </c>
      <c r="V33" s="896">
        <v>1445</v>
      </c>
      <c r="W33" s="892" t="s">
        <v>5153</v>
      </c>
      <c r="X33" s="892" t="s">
        <v>47</v>
      </c>
      <c r="Y33" s="114" t="str">
        <f t="shared" si="3"/>
        <v>9610RIGAYAV</v>
      </c>
      <c r="Z33" s="892" t="s">
        <v>793</v>
      </c>
      <c r="AA33" s="892" t="s">
        <v>420</v>
      </c>
      <c r="AB33" s="892" t="s">
        <v>1451</v>
      </c>
      <c r="AC33" s="892" t="s">
        <v>860</v>
      </c>
      <c r="AD33" s="892" t="str">
        <f t="shared" si="4"/>
        <v>RIVAS GARCIA YAINNALLY YULIETH</v>
      </c>
      <c r="AE33" s="892" t="s">
        <v>56</v>
      </c>
      <c r="AF33" s="892" t="s">
        <v>57</v>
      </c>
      <c r="AG33" s="893">
        <v>35339</v>
      </c>
      <c r="AH33" s="898">
        <v>1</v>
      </c>
      <c r="AI33" s="898">
        <v>10</v>
      </c>
      <c r="AJ33" s="898">
        <v>1996</v>
      </c>
      <c r="AK33" s="896">
        <f t="shared" ca="1" si="5"/>
        <v>27</v>
      </c>
      <c r="AL33" s="892" t="s">
        <v>4809</v>
      </c>
      <c r="AM33" s="892" t="s">
        <v>42</v>
      </c>
      <c r="AN33" s="896">
        <v>27092761</v>
      </c>
      <c r="AO33" s="892" t="s">
        <v>2578</v>
      </c>
      <c r="AP33" s="897">
        <v>45203</v>
      </c>
      <c r="AQ33" s="892" t="s">
        <v>5636</v>
      </c>
      <c r="AR33" s="895" t="s">
        <v>4000</v>
      </c>
      <c r="AS33" s="892" t="s">
        <v>4001</v>
      </c>
      <c r="AT33" s="893">
        <v>45246</v>
      </c>
      <c r="AU33" s="893">
        <v>45267</v>
      </c>
      <c r="AV33" s="895">
        <v>4</v>
      </c>
      <c r="AW33" s="1459">
        <v>4</v>
      </c>
      <c r="AY33" s="900"/>
    </row>
    <row r="34" spans="1:51" s="23" customFormat="1" ht="18" hidden="1" customHeight="1">
      <c r="A34" s="891">
        <v>32</v>
      </c>
      <c r="C34" s="892" t="s">
        <v>32</v>
      </c>
      <c r="D34" s="892" t="s">
        <v>32</v>
      </c>
      <c r="E34" s="892" t="s">
        <v>132</v>
      </c>
      <c r="F34" s="966">
        <v>931403272</v>
      </c>
      <c r="G34" s="25" t="str">
        <f t="shared" si="0"/>
        <v>1212LOMEORV</v>
      </c>
      <c r="H34" s="892" t="s">
        <v>108</v>
      </c>
      <c r="I34" s="892" t="s">
        <v>958</v>
      </c>
      <c r="J34" s="892" t="s">
        <v>166</v>
      </c>
      <c r="K34" s="892" t="s">
        <v>1000</v>
      </c>
      <c r="L34" s="32" t="str">
        <f t="shared" si="1"/>
        <v>LOPEZ MEJIAS ORIANA FRANYELIS</v>
      </c>
      <c r="M34" s="892" t="s">
        <v>56</v>
      </c>
      <c r="N34" s="892" t="s">
        <v>57</v>
      </c>
      <c r="O34" s="893">
        <v>41271</v>
      </c>
      <c r="P34" s="894">
        <v>28</v>
      </c>
      <c r="Q34" s="894">
        <v>12</v>
      </c>
      <c r="R34" s="894">
        <v>2012</v>
      </c>
      <c r="S34" s="895">
        <f t="shared" ca="1" si="2"/>
        <v>11</v>
      </c>
      <c r="T34" s="892" t="s">
        <v>4809</v>
      </c>
      <c r="U34" s="892" t="s">
        <v>3878</v>
      </c>
      <c r="V34" s="896">
        <v>1522</v>
      </c>
      <c r="W34" s="892" t="s">
        <v>2644</v>
      </c>
      <c r="X34" s="892" t="s">
        <v>47</v>
      </c>
      <c r="Y34" s="114" t="str">
        <f t="shared" si="3"/>
        <v>926MEURNEV</v>
      </c>
      <c r="Z34" s="903" t="s">
        <v>958</v>
      </c>
      <c r="AA34" s="903" t="s">
        <v>1068</v>
      </c>
      <c r="AB34" s="903" t="s">
        <v>1069</v>
      </c>
      <c r="AC34" s="903" t="s">
        <v>1070</v>
      </c>
      <c r="AD34" s="892" t="str">
        <f t="shared" si="4"/>
        <v>MEJIAS URBAEZ NEIBYS ROSANA</v>
      </c>
      <c r="AE34" s="892" t="s">
        <v>56</v>
      </c>
      <c r="AF34" s="892" t="s">
        <v>42</v>
      </c>
      <c r="AG34" s="893">
        <v>33785</v>
      </c>
      <c r="AH34" s="898">
        <v>30</v>
      </c>
      <c r="AI34" s="898">
        <v>6</v>
      </c>
      <c r="AJ34" s="898">
        <v>1992</v>
      </c>
      <c r="AK34" s="896">
        <f t="shared" ca="1" si="5"/>
        <v>31</v>
      </c>
      <c r="AL34" s="892" t="s">
        <v>4809</v>
      </c>
      <c r="AM34" s="892" t="s">
        <v>42</v>
      </c>
      <c r="AN34" s="896">
        <v>3689634</v>
      </c>
      <c r="AO34" s="892" t="s">
        <v>2578</v>
      </c>
      <c r="AP34" s="897">
        <v>45212</v>
      </c>
      <c r="AQ34" s="892" t="s">
        <v>5636</v>
      </c>
      <c r="AR34" s="895" t="s">
        <v>6646</v>
      </c>
      <c r="AS34" s="892" t="s">
        <v>4002</v>
      </c>
      <c r="AT34" s="893">
        <v>45246</v>
      </c>
      <c r="AU34" s="893">
        <v>45267</v>
      </c>
      <c r="AV34" s="895">
        <v>4</v>
      </c>
      <c r="AW34" s="1459">
        <v>4</v>
      </c>
      <c r="AY34" s="900"/>
    </row>
    <row r="35" spans="1:51" s="23" customFormat="1" ht="18" hidden="1" customHeight="1">
      <c r="A35" s="891">
        <v>33</v>
      </c>
      <c r="C35" s="892" t="s">
        <v>32</v>
      </c>
      <c r="D35" s="892" t="s">
        <v>32</v>
      </c>
      <c r="E35" s="892" t="s">
        <v>132</v>
      </c>
      <c r="F35" s="966">
        <v>906785976</v>
      </c>
      <c r="G35" s="25" t="str">
        <f t="shared" si="0"/>
        <v>132OCPAROV</v>
      </c>
      <c r="H35" s="892" t="s">
        <v>3422</v>
      </c>
      <c r="I35" s="892" t="s">
        <v>1306</v>
      </c>
      <c r="J35" s="892" t="s">
        <v>3423</v>
      </c>
      <c r="K35" s="892" t="s">
        <v>3424</v>
      </c>
      <c r="L35" s="32" t="str">
        <f t="shared" si="1"/>
        <v>OCA PARRA ROY DUBRIEL</v>
      </c>
      <c r="M35" s="892" t="s">
        <v>56</v>
      </c>
      <c r="N35" s="892" t="s">
        <v>57</v>
      </c>
      <c r="O35" s="893">
        <v>41331</v>
      </c>
      <c r="P35" s="894">
        <v>26</v>
      </c>
      <c r="Q35" s="894">
        <v>2</v>
      </c>
      <c r="R35" s="894">
        <v>2013</v>
      </c>
      <c r="S35" s="895">
        <f t="shared" ca="1" si="2"/>
        <v>11</v>
      </c>
      <c r="T35" s="892" t="s">
        <v>4808</v>
      </c>
      <c r="U35" s="892" t="s">
        <v>58</v>
      </c>
      <c r="V35" s="898">
        <v>35013222</v>
      </c>
      <c r="W35" s="892" t="s">
        <v>2602</v>
      </c>
      <c r="X35" s="892" t="s">
        <v>47</v>
      </c>
      <c r="Y35" s="114" t="str">
        <f t="shared" si="3"/>
        <v>7512PAPAYUV</v>
      </c>
      <c r="Z35" s="901" t="s">
        <v>1306</v>
      </c>
      <c r="AA35" s="901" t="s">
        <v>1306</v>
      </c>
      <c r="AB35" s="901" t="s">
        <v>1309</v>
      </c>
      <c r="AC35" s="901" t="s">
        <v>383</v>
      </c>
      <c r="AD35" s="892" t="str">
        <f t="shared" si="4"/>
        <v>PARRA PARRA YUDETSI CAROLINA</v>
      </c>
      <c r="AE35" s="892" t="s">
        <v>56</v>
      </c>
      <c r="AF35" s="892" t="s">
        <v>57</v>
      </c>
      <c r="AG35" s="908">
        <v>27731</v>
      </c>
      <c r="AH35" s="898">
        <v>3</v>
      </c>
      <c r="AI35" s="898">
        <v>12</v>
      </c>
      <c r="AJ35" s="898">
        <v>1975</v>
      </c>
      <c r="AK35" s="896">
        <f t="shared" ca="1" si="5"/>
        <v>48</v>
      </c>
      <c r="AL35" s="892" t="s">
        <v>4809</v>
      </c>
      <c r="AM35" s="892" t="s">
        <v>58</v>
      </c>
      <c r="AN35" s="898">
        <v>13452608</v>
      </c>
      <c r="AO35" s="892" t="s">
        <v>2578</v>
      </c>
      <c r="AP35" s="897">
        <v>45184</v>
      </c>
      <c r="AQ35" s="892" t="s">
        <v>5636</v>
      </c>
      <c r="AR35" s="895" t="s">
        <v>6646</v>
      </c>
      <c r="AS35" s="892" t="s">
        <v>4002</v>
      </c>
      <c r="AT35" s="893">
        <v>45246</v>
      </c>
      <c r="AU35" s="893">
        <v>45267</v>
      </c>
      <c r="AV35" s="895">
        <v>4</v>
      </c>
      <c r="AW35" s="1459">
        <v>4</v>
      </c>
      <c r="AY35" s="900"/>
    </row>
    <row r="36" spans="1:51" s="23" customFormat="1" ht="18" hidden="1" customHeight="1">
      <c r="A36" s="891">
        <v>34</v>
      </c>
      <c r="C36" s="892" t="s">
        <v>32</v>
      </c>
      <c r="D36" s="892" t="s">
        <v>32</v>
      </c>
      <c r="E36" s="892" t="s">
        <v>132</v>
      </c>
      <c r="F36" s="966">
        <v>945468892</v>
      </c>
      <c r="G36" s="25" t="str">
        <f t="shared" si="0"/>
        <v>154PEHEKAV</v>
      </c>
      <c r="H36" s="901" t="s">
        <v>83</v>
      </c>
      <c r="I36" s="901" t="s">
        <v>2658</v>
      </c>
      <c r="J36" s="901" t="s">
        <v>818</v>
      </c>
      <c r="K36" s="901" t="s">
        <v>622</v>
      </c>
      <c r="L36" s="32" t="str">
        <f t="shared" si="1"/>
        <v>PEREZ HEREDIA KARLA PAOLA</v>
      </c>
      <c r="M36" s="892" t="s">
        <v>56</v>
      </c>
      <c r="N36" s="892" t="s">
        <v>57</v>
      </c>
      <c r="O36" s="893">
        <v>42099</v>
      </c>
      <c r="P36" s="894">
        <v>5</v>
      </c>
      <c r="Q36" s="894">
        <v>4</v>
      </c>
      <c r="R36" s="894">
        <v>2015</v>
      </c>
      <c r="S36" s="895">
        <f t="shared" ca="1" si="2"/>
        <v>8</v>
      </c>
      <c r="T36" s="892" t="s">
        <v>4809</v>
      </c>
      <c r="U36" s="892" t="s">
        <v>3878</v>
      </c>
      <c r="V36" s="898">
        <v>862</v>
      </c>
      <c r="W36" s="892" t="s">
        <v>2734</v>
      </c>
      <c r="X36" s="892" t="s">
        <v>47</v>
      </c>
      <c r="Y36" s="114" t="str">
        <f t="shared" si="3"/>
        <v>931FLMEMAV</v>
      </c>
      <c r="Z36" s="901" t="s">
        <v>37</v>
      </c>
      <c r="AA36" s="901" t="s">
        <v>175</v>
      </c>
      <c r="AB36" s="901" t="s">
        <v>3926</v>
      </c>
      <c r="AC36" s="901" t="s">
        <v>668</v>
      </c>
      <c r="AD36" s="892" t="str">
        <f t="shared" si="4"/>
        <v>FLORES MENDOZA MARDELIS TATIANA</v>
      </c>
      <c r="AE36" s="892" t="s">
        <v>56</v>
      </c>
      <c r="AF36" s="892" t="s">
        <v>57</v>
      </c>
      <c r="AG36" s="908">
        <v>33970</v>
      </c>
      <c r="AH36" s="898">
        <v>1</v>
      </c>
      <c r="AI36" s="898">
        <v>1</v>
      </c>
      <c r="AJ36" s="898">
        <v>1993</v>
      </c>
      <c r="AK36" s="896">
        <f t="shared" ca="1" si="5"/>
        <v>31</v>
      </c>
      <c r="AL36" s="892" t="s">
        <v>4809</v>
      </c>
      <c r="AM36" s="892" t="s">
        <v>58</v>
      </c>
      <c r="AN36" s="898">
        <v>22359235</v>
      </c>
      <c r="AO36" s="892" t="s">
        <v>2578</v>
      </c>
      <c r="AP36" s="897">
        <v>45202</v>
      </c>
      <c r="AQ36" s="892" t="s">
        <v>5636</v>
      </c>
      <c r="AR36" s="895" t="s">
        <v>6646</v>
      </c>
      <c r="AS36" s="892" t="s">
        <v>4002</v>
      </c>
      <c r="AT36" s="893">
        <v>45246</v>
      </c>
      <c r="AU36" s="893">
        <v>45267</v>
      </c>
      <c r="AV36" s="895">
        <v>4</v>
      </c>
      <c r="AW36" s="1459">
        <v>3</v>
      </c>
      <c r="AY36" s="900"/>
    </row>
    <row r="37" spans="1:51" s="23" customFormat="1" ht="18" hidden="1" customHeight="1">
      <c r="A37" s="891">
        <v>35</v>
      </c>
      <c r="C37" s="892" t="s">
        <v>32</v>
      </c>
      <c r="D37" s="892" t="s">
        <v>32</v>
      </c>
      <c r="E37" s="892" t="s">
        <v>68</v>
      </c>
      <c r="F37" s="966">
        <v>937314885</v>
      </c>
      <c r="G37" s="25" t="str">
        <f t="shared" si="0"/>
        <v>165DACOJAV</v>
      </c>
      <c r="H37" s="892" t="s">
        <v>1838</v>
      </c>
      <c r="I37" s="892" t="s">
        <v>443</v>
      </c>
      <c r="J37" s="892" t="s">
        <v>2979</v>
      </c>
      <c r="K37" s="892" t="s">
        <v>1942</v>
      </c>
      <c r="L37" s="32" t="str">
        <f t="shared" si="1"/>
        <v>DAVILA CORDERO JALBERTH DANIEL</v>
      </c>
      <c r="M37" s="892" t="s">
        <v>56</v>
      </c>
      <c r="N37" s="892" t="s">
        <v>57</v>
      </c>
      <c r="O37" s="893">
        <v>42495</v>
      </c>
      <c r="P37" s="894">
        <v>5</v>
      </c>
      <c r="Q37" s="894">
        <v>5</v>
      </c>
      <c r="R37" s="894">
        <v>2016</v>
      </c>
      <c r="S37" s="895">
        <f t="shared" ca="1" si="2"/>
        <v>7</v>
      </c>
      <c r="T37" s="892" t="s">
        <v>4808</v>
      </c>
      <c r="U37" s="892" t="s">
        <v>58</v>
      </c>
      <c r="V37" s="896">
        <v>1996212</v>
      </c>
      <c r="W37" s="892" t="s">
        <v>5153</v>
      </c>
      <c r="X37" s="892" t="s">
        <v>47</v>
      </c>
      <c r="Y37" s="114" t="str">
        <f t="shared" si="3"/>
        <v>9411COALBAV</v>
      </c>
      <c r="Z37" s="892" t="s">
        <v>443</v>
      </c>
      <c r="AA37" s="892" t="s">
        <v>134</v>
      </c>
      <c r="AB37" s="892" t="s">
        <v>501</v>
      </c>
      <c r="AC37" s="892" t="s">
        <v>502</v>
      </c>
      <c r="AD37" s="892" t="str">
        <f t="shared" si="4"/>
        <v>CORDERO ALFONZO BARBARA YESIBEL</v>
      </c>
      <c r="AE37" s="892" t="s">
        <v>56</v>
      </c>
      <c r="AF37" s="892" t="s">
        <v>57</v>
      </c>
      <c r="AG37" s="893">
        <v>34642</v>
      </c>
      <c r="AH37" s="898">
        <v>4</v>
      </c>
      <c r="AI37" s="898">
        <v>11</v>
      </c>
      <c r="AJ37" s="898">
        <v>1994</v>
      </c>
      <c r="AK37" s="896">
        <f t="shared" ca="1" si="5"/>
        <v>29</v>
      </c>
      <c r="AL37" s="892" t="s">
        <v>4809</v>
      </c>
      <c r="AM37" s="892" t="s">
        <v>142</v>
      </c>
      <c r="AN37" s="896">
        <v>3824958</v>
      </c>
      <c r="AO37" s="892" t="s">
        <v>2578</v>
      </c>
      <c r="AP37" s="899">
        <v>45203</v>
      </c>
      <c r="AQ37" s="892" t="s">
        <v>5636</v>
      </c>
      <c r="AR37" s="895" t="s">
        <v>4000</v>
      </c>
      <c r="AS37" s="901" t="s">
        <v>4001</v>
      </c>
      <c r="AT37" s="893">
        <v>45246</v>
      </c>
      <c r="AU37" s="893">
        <v>45267</v>
      </c>
      <c r="AV37" s="895">
        <v>4</v>
      </c>
      <c r="AW37" s="1459">
        <v>4</v>
      </c>
      <c r="AY37" s="900"/>
    </row>
    <row r="38" spans="1:51" s="23" customFormat="1" ht="18" hidden="1" customHeight="1">
      <c r="A38" s="891">
        <v>36</v>
      </c>
      <c r="C38" s="892" t="s">
        <v>32</v>
      </c>
      <c r="D38" s="892" t="s">
        <v>32</v>
      </c>
      <c r="E38" s="892" t="s">
        <v>68</v>
      </c>
      <c r="F38" s="966">
        <v>927080260</v>
      </c>
      <c r="G38" s="25" t="str">
        <f t="shared" si="0"/>
        <v>149SURUJEV</v>
      </c>
      <c r="H38" s="892" t="s">
        <v>61</v>
      </c>
      <c r="I38" s="892" t="s">
        <v>1509</v>
      </c>
      <c r="J38" s="892" t="s">
        <v>2632</v>
      </c>
      <c r="K38" s="892" t="s">
        <v>2633</v>
      </c>
      <c r="L38" s="32" t="str">
        <f t="shared" si="1"/>
        <v>SUAREZ RUJANO JEISYMAR ANYERLIN</v>
      </c>
      <c r="M38" s="892" t="s">
        <v>56</v>
      </c>
      <c r="N38" s="892" t="s">
        <v>57</v>
      </c>
      <c r="O38" s="893">
        <v>41900</v>
      </c>
      <c r="P38" s="894">
        <v>18</v>
      </c>
      <c r="Q38" s="894">
        <v>9</v>
      </c>
      <c r="R38" s="894">
        <v>2014</v>
      </c>
      <c r="S38" s="895">
        <f t="shared" ca="1" si="2"/>
        <v>9</v>
      </c>
      <c r="T38" s="892" t="s">
        <v>4809</v>
      </c>
      <c r="U38" s="892" t="s">
        <v>58</v>
      </c>
      <c r="V38" s="896">
        <v>3117374</v>
      </c>
      <c r="W38" s="892" t="s">
        <v>2631</v>
      </c>
      <c r="X38" s="892" t="s">
        <v>47</v>
      </c>
      <c r="Y38" s="114" t="str">
        <f t="shared" si="3"/>
        <v>958RUALLEV</v>
      </c>
      <c r="Z38" s="892" t="s">
        <v>1509</v>
      </c>
      <c r="AA38" s="892" t="s">
        <v>1510</v>
      </c>
      <c r="AB38" s="892" t="s">
        <v>1511</v>
      </c>
      <c r="AC38" s="892" t="s">
        <v>223</v>
      </c>
      <c r="AD38" s="892" t="str">
        <f t="shared" si="4"/>
        <v>RUJANO ALCALA LEIDIMAR DEL VALLE</v>
      </c>
      <c r="AE38" s="892" t="s">
        <v>56</v>
      </c>
      <c r="AF38" s="892" t="s">
        <v>57</v>
      </c>
      <c r="AG38" s="893">
        <v>34921</v>
      </c>
      <c r="AH38" s="898">
        <v>10</v>
      </c>
      <c r="AI38" s="898">
        <v>8</v>
      </c>
      <c r="AJ38" s="898">
        <v>1995</v>
      </c>
      <c r="AK38" s="896">
        <f t="shared" ca="1" si="5"/>
        <v>28</v>
      </c>
      <c r="AL38" s="892" t="s">
        <v>4809</v>
      </c>
      <c r="AM38" s="892" t="s">
        <v>58</v>
      </c>
      <c r="AN38" s="896">
        <v>26198631</v>
      </c>
      <c r="AO38" s="892" t="s">
        <v>2578</v>
      </c>
      <c r="AP38" s="897">
        <v>45202</v>
      </c>
      <c r="AQ38" s="892" t="s">
        <v>5636</v>
      </c>
      <c r="AR38" s="895" t="s">
        <v>4000</v>
      </c>
      <c r="AS38" s="901" t="s">
        <v>4001</v>
      </c>
      <c r="AT38" s="893">
        <v>45246</v>
      </c>
      <c r="AU38" s="893">
        <v>45267</v>
      </c>
      <c r="AV38" s="895">
        <v>4</v>
      </c>
      <c r="AW38" s="1459">
        <v>3</v>
      </c>
      <c r="AY38" s="900"/>
    </row>
    <row r="39" spans="1:51" s="23" customFormat="1" ht="18" hidden="1" customHeight="1">
      <c r="A39" s="891">
        <v>37</v>
      </c>
      <c r="C39" s="892" t="s">
        <v>125</v>
      </c>
      <c r="D39" s="892" t="s">
        <v>126</v>
      </c>
      <c r="E39" s="892" t="s">
        <v>126</v>
      </c>
      <c r="F39" s="966" t="s">
        <v>3927</v>
      </c>
      <c r="G39" s="25" t="str">
        <f t="shared" si="0"/>
        <v>142BAROYEV</v>
      </c>
      <c r="H39" s="901" t="s">
        <v>3928</v>
      </c>
      <c r="I39" s="901" t="s">
        <v>1236</v>
      </c>
      <c r="J39" s="901" t="s">
        <v>3919</v>
      </c>
      <c r="K39" s="901" t="s">
        <v>834</v>
      </c>
      <c r="L39" s="32" t="str">
        <f t="shared" si="1"/>
        <v>BALBUENA RODRÍGUEZ YERISMAR NAZARETH</v>
      </c>
      <c r="M39" s="892" t="s">
        <v>56</v>
      </c>
      <c r="N39" s="892" t="s">
        <v>57</v>
      </c>
      <c r="O39" s="893">
        <v>41677</v>
      </c>
      <c r="P39" s="894">
        <v>7</v>
      </c>
      <c r="Q39" s="894">
        <v>2</v>
      </c>
      <c r="R39" s="894">
        <v>2014</v>
      </c>
      <c r="S39" s="895">
        <f t="shared" ca="1" si="2"/>
        <v>10</v>
      </c>
      <c r="T39" s="892" t="s">
        <v>4809</v>
      </c>
      <c r="U39" s="892" t="s">
        <v>3878</v>
      </c>
      <c r="V39" s="898">
        <v>104</v>
      </c>
      <c r="W39" s="892" t="s">
        <v>2602</v>
      </c>
      <c r="X39" s="892" t="s">
        <v>47</v>
      </c>
      <c r="Y39" s="114" t="str">
        <f t="shared" si="3"/>
        <v>902GUVAMAV</v>
      </c>
      <c r="Z39" s="901" t="s">
        <v>2222</v>
      </c>
      <c r="AA39" s="901" t="s">
        <v>3929</v>
      </c>
      <c r="AB39" s="901" t="s">
        <v>84</v>
      </c>
      <c r="AC39" s="901" t="s">
        <v>374</v>
      </c>
      <c r="AD39" s="892" t="str">
        <f t="shared" si="4"/>
        <v>GUILLEN VARONA MARIANA JOSEFINA</v>
      </c>
      <c r="AE39" s="892" t="s">
        <v>56</v>
      </c>
      <c r="AF39" s="892" t="s">
        <v>42</v>
      </c>
      <c r="AG39" s="893">
        <v>32914</v>
      </c>
      <c r="AH39" s="898">
        <v>10</v>
      </c>
      <c r="AI39" s="898">
        <v>2</v>
      </c>
      <c r="AJ39" s="898">
        <v>1990</v>
      </c>
      <c r="AK39" s="896">
        <f t="shared" ca="1" si="5"/>
        <v>34</v>
      </c>
      <c r="AL39" s="892" t="s">
        <v>4809</v>
      </c>
      <c r="AM39" s="892" t="s">
        <v>42</v>
      </c>
      <c r="AN39" s="898">
        <v>2098572</v>
      </c>
      <c r="AO39" s="892" t="s">
        <v>2578</v>
      </c>
      <c r="AP39" s="899">
        <v>45225</v>
      </c>
      <c r="AQ39" s="892" t="s">
        <v>5636</v>
      </c>
      <c r="AR39" s="895" t="s">
        <v>3994</v>
      </c>
      <c r="AS39" s="892" t="s">
        <v>4003</v>
      </c>
      <c r="AT39" s="893">
        <v>45257</v>
      </c>
      <c r="AU39" s="893">
        <v>45278</v>
      </c>
      <c r="AV39" s="895">
        <v>4</v>
      </c>
      <c r="AW39" s="1459">
        <v>4</v>
      </c>
      <c r="AY39" s="900"/>
    </row>
    <row r="40" spans="1:51" s="23" customFormat="1" ht="18" hidden="1" customHeight="1">
      <c r="A40" s="891">
        <v>38</v>
      </c>
      <c r="C40" s="892" t="s">
        <v>125</v>
      </c>
      <c r="D40" s="892" t="s">
        <v>126</v>
      </c>
      <c r="E40" s="892" t="s">
        <v>126</v>
      </c>
      <c r="F40" s="966" t="s">
        <v>3927</v>
      </c>
      <c r="G40" s="25" t="str">
        <f t="shared" si="0"/>
        <v>1111BAROJOV</v>
      </c>
      <c r="H40" s="901" t="s">
        <v>3928</v>
      </c>
      <c r="I40" s="901" t="s">
        <v>1236</v>
      </c>
      <c r="J40" s="901" t="s">
        <v>3748</v>
      </c>
      <c r="K40" s="901" t="s">
        <v>167</v>
      </c>
      <c r="L40" s="32" t="str">
        <f t="shared" si="1"/>
        <v>BALBUENA RODRÍGUEZ JOANDRI VALENTINA</v>
      </c>
      <c r="M40" s="892" t="s">
        <v>56</v>
      </c>
      <c r="N40" s="892" t="s">
        <v>57</v>
      </c>
      <c r="O40" s="893">
        <v>40875</v>
      </c>
      <c r="P40" s="894">
        <v>28</v>
      </c>
      <c r="Q40" s="894">
        <v>11</v>
      </c>
      <c r="R40" s="894">
        <v>2011</v>
      </c>
      <c r="S40" s="895">
        <f t="shared" ca="1" si="2"/>
        <v>12</v>
      </c>
      <c r="T40" s="892" t="s">
        <v>4809</v>
      </c>
      <c r="U40" s="892" t="s">
        <v>58</v>
      </c>
      <c r="V40" s="898">
        <v>34666679</v>
      </c>
      <c r="W40" s="892" t="s">
        <v>2586</v>
      </c>
      <c r="X40" s="892" t="s">
        <v>47</v>
      </c>
      <c r="Y40" s="114" t="str">
        <f t="shared" si="3"/>
        <v>902GUVAMAV</v>
      </c>
      <c r="Z40" s="901" t="s">
        <v>2222</v>
      </c>
      <c r="AA40" s="901" t="s">
        <v>3929</v>
      </c>
      <c r="AB40" s="901" t="s">
        <v>84</v>
      </c>
      <c r="AC40" s="901" t="s">
        <v>374</v>
      </c>
      <c r="AD40" s="892" t="str">
        <f t="shared" si="4"/>
        <v>GUILLEN VARONA MARIANA JOSEFINA</v>
      </c>
      <c r="AE40" s="892" t="s">
        <v>56</v>
      </c>
      <c r="AF40" s="892" t="s">
        <v>42</v>
      </c>
      <c r="AG40" s="893">
        <v>32914</v>
      </c>
      <c r="AH40" s="898">
        <v>10</v>
      </c>
      <c r="AI40" s="898">
        <v>2</v>
      </c>
      <c r="AJ40" s="898">
        <v>1990</v>
      </c>
      <c r="AK40" s="896">
        <f t="shared" ca="1" si="5"/>
        <v>34</v>
      </c>
      <c r="AL40" s="892" t="s">
        <v>4809</v>
      </c>
      <c r="AM40" s="892" t="s">
        <v>42</v>
      </c>
      <c r="AN40" s="898">
        <v>2098572</v>
      </c>
      <c r="AO40" s="892" t="s">
        <v>2578</v>
      </c>
      <c r="AP40" s="899">
        <v>45225</v>
      </c>
      <c r="AQ40" s="892" t="s">
        <v>5636</v>
      </c>
      <c r="AR40" s="895" t="s">
        <v>3994</v>
      </c>
      <c r="AS40" s="892" t="s">
        <v>4003</v>
      </c>
      <c r="AT40" s="893">
        <v>45257</v>
      </c>
      <c r="AU40" s="893">
        <v>45278</v>
      </c>
      <c r="AV40" s="895">
        <v>4</v>
      </c>
      <c r="AW40" s="1459">
        <v>4</v>
      </c>
      <c r="AY40" s="900"/>
    </row>
    <row r="41" spans="1:51" s="23" customFormat="1" ht="18" hidden="1" customHeight="1">
      <c r="A41" s="891">
        <v>39</v>
      </c>
      <c r="C41" s="892" t="s">
        <v>125</v>
      </c>
      <c r="D41" s="892" t="s">
        <v>126</v>
      </c>
      <c r="E41" s="892" t="s">
        <v>126</v>
      </c>
      <c r="F41" s="967">
        <v>970927961</v>
      </c>
      <c r="G41" s="25" t="str">
        <f t="shared" si="0"/>
        <v>116HEDESAV</v>
      </c>
      <c r="H41" s="901" t="s">
        <v>486</v>
      </c>
      <c r="I41" s="901" t="s">
        <v>537</v>
      </c>
      <c r="J41" s="901" t="s">
        <v>2709</v>
      </c>
      <c r="K41" s="901" t="s">
        <v>932</v>
      </c>
      <c r="L41" s="32" t="str">
        <f t="shared" si="1"/>
        <v>HERRERA DELGADO SAMUEL ENRIQUE</v>
      </c>
      <c r="M41" s="892" t="s">
        <v>56</v>
      </c>
      <c r="N41" s="892" t="s">
        <v>57</v>
      </c>
      <c r="O41" s="893">
        <v>40702</v>
      </c>
      <c r="P41" s="894">
        <v>8</v>
      </c>
      <c r="Q41" s="894">
        <v>6</v>
      </c>
      <c r="R41" s="894">
        <v>2011</v>
      </c>
      <c r="S41" s="895">
        <f t="shared" ca="1" si="2"/>
        <v>12</v>
      </c>
      <c r="T41" s="892" t="s">
        <v>4808</v>
      </c>
      <c r="U41" s="892" t="s">
        <v>3878</v>
      </c>
      <c r="V41" s="896">
        <v>2046</v>
      </c>
      <c r="W41" s="892" t="s">
        <v>2644</v>
      </c>
      <c r="X41" s="892" t="s">
        <v>47</v>
      </c>
      <c r="Y41" s="114" t="str">
        <f t="shared" si="3"/>
        <v>901DEALERV</v>
      </c>
      <c r="Z41" s="892" t="s">
        <v>537</v>
      </c>
      <c r="AA41" s="892" t="s">
        <v>189</v>
      </c>
      <c r="AB41" s="892" t="s">
        <v>538</v>
      </c>
      <c r="AC41" s="892" t="s">
        <v>539</v>
      </c>
      <c r="AD41" s="892" t="str">
        <f t="shared" si="4"/>
        <v>DELGADO ALVAREZ ERITZA DELCARMEN</v>
      </c>
      <c r="AE41" s="892" t="s">
        <v>56</v>
      </c>
      <c r="AF41" s="892" t="s">
        <v>57</v>
      </c>
      <c r="AG41" s="893">
        <v>32887</v>
      </c>
      <c r="AH41" s="898">
        <v>14</v>
      </c>
      <c r="AI41" s="898">
        <v>1</v>
      </c>
      <c r="AJ41" s="898">
        <v>1990</v>
      </c>
      <c r="AK41" s="896">
        <f t="shared" ca="1" si="5"/>
        <v>34</v>
      </c>
      <c r="AL41" s="892" t="s">
        <v>4809</v>
      </c>
      <c r="AM41" s="892" t="s">
        <v>58</v>
      </c>
      <c r="AN41" s="896">
        <v>20656594</v>
      </c>
      <c r="AO41" s="892" t="s">
        <v>2578</v>
      </c>
      <c r="AP41" s="897">
        <v>44995</v>
      </c>
      <c r="AQ41" s="892" t="s">
        <v>5636</v>
      </c>
      <c r="AR41" s="895" t="s">
        <v>3994</v>
      </c>
      <c r="AS41" s="892" t="s">
        <v>4003</v>
      </c>
      <c r="AT41" s="893">
        <v>45257</v>
      </c>
      <c r="AU41" s="893">
        <v>45278</v>
      </c>
      <c r="AV41" s="895">
        <v>4</v>
      </c>
      <c r="AW41" s="1459">
        <v>3</v>
      </c>
      <c r="AY41" s="900"/>
    </row>
    <row r="42" spans="1:51" s="23" customFormat="1" ht="18" hidden="1" customHeight="1">
      <c r="A42" s="987">
        <v>40</v>
      </c>
      <c r="C42" s="892" t="s">
        <v>125</v>
      </c>
      <c r="D42" s="892" t="s">
        <v>126</v>
      </c>
      <c r="E42" s="892" t="s">
        <v>126</v>
      </c>
      <c r="F42" s="966">
        <v>953262901</v>
      </c>
      <c r="G42" s="25" t="str">
        <f t="shared" si="0"/>
        <v>1310MAVIJAV</v>
      </c>
      <c r="H42" s="901" t="s">
        <v>3930</v>
      </c>
      <c r="I42" s="901" t="s">
        <v>437</v>
      </c>
      <c r="J42" s="901" t="s">
        <v>6587</v>
      </c>
      <c r="K42" s="901" t="s">
        <v>1957</v>
      </c>
      <c r="L42" s="32" t="str">
        <f t="shared" si="1"/>
        <v>MARCHAN VILLALOBOS JARID DAVID</v>
      </c>
      <c r="M42" s="892" t="s">
        <v>56</v>
      </c>
      <c r="N42" s="892" t="s">
        <v>42</v>
      </c>
      <c r="O42" s="893">
        <v>41559</v>
      </c>
      <c r="P42" s="894">
        <v>12</v>
      </c>
      <c r="Q42" s="894">
        <v>10</v>
      </c>
      <c r="R42" s="894">
        <v>2013</v>
      </c>
      <c r="S42" s="895">
        <f t="shared" ca="1" si="2"/>
        <v>10</v>
      </c>
      <c r="T42" s="892" t="s">
        <v>4808</v>
      </c>
      <c r="U42" s="892" t="s">
        <v>42</v>
      </c>
      <c r="V42" s="896">
        <v>3874458</v>
      </c>
      <c r="W42" s="892" t="s">
        <v>5153</v>
      </c>
      <c r="X42" s="892" t="s">
        <v>47</v>
      </c>
      <c r="Y42" s="114" t="str">
        <f t="shared" si="3"/>
        <v>989MAVIANV</v>
      </c>
      <c r="Z42" s="892" t="s">
        <v>3930</v>
      </c>
      <c r="AA42" s="901" t="s">
        <v>437</v>
      </c>
      <c r="AB42" s="901" t="s">
        <v>970</v>
      </c>
      <c r="AC42" s="901" t="s">
        <v>246</v>
      </c>
      <c r="AD42" s="892" t="str">
        <f t="shared" si="4"/>
        <v>MARCHAN VILLALOBOS ANABEL DANIELA</v>
      </c>
      <c r="AE42" s="892" t="s">
        <v>56</v>
      </c>
      <c r="AF42" s="892" t="s">
        <v>42</v>
      </c>
      <c r="AG42" s="908">
        <v>36064</v>
      </c>
      <c r="AH42" s="896">
        <v>26</v>
      </c>
      <c r="AI42" s="898">
        <v>9</v>
      </c>
      <c r="AJ42" s="898">
        <v>1998</v>
      </c>
      <c r="AK42" s="896">
        <f t="shared" ca="1" si="5"/>
        <v>25</v>
      </c>
      <c r="AL42" s="892" t="s">
        <v>4809</v>
      </c>
      <c r="AM42" s="902" t="s">
        <v>42</v>
      </c>
      <c r="AN42" s="898">
        <v>3796703</v>
      </c>
      <c r="AO42" s="892" t="s">
        <v>2578</v>
      </c>
      <c r="AP42" s="899">
        <v>45237</v>
      </c>
      <c r="AQ42" s="892" t="s">
        <v>5636</v>
      </c>
      <c r="AR42" s="895" t="s">
        <v>3994</v>
      </c>
      <c r="AS42" s="892" t="s">
        <v>4003</v>
      </c>
      <c r="AT42" s="893">
        <v>45257</v>
      </c>
      <c r="AU42" s="893">
        <v>45278</v>
      </c>
      <c r="AV42" s="895">
        <v>4</v>
      </c>
      <c r="AW42" s="1459">
        <v>1</v>
      </c>
      <c r="AY42" s="988" t="s">
        <v>2510</v>
      </c>
    </row>
    <row r="43" spans="1:51" s="23" customFormat="1" ht="18" hidden="1" customHeight="1">
      <c r="A43" s="891">
        <v>41</v>
      </c>
      <c r="C43" s="892" t="s">
        <v>32</v>
      </c>
      <c r="D43" s="892" t="s">
        <v>32</v>
      </c>
      <c r="E43" s="892" t="s">
        <v>34</v>
      </c>
      <c r="F43" s="968">
        <v>958858194</v>
      </c>
      <c r="G43" s="25" t="str">
        <f t="shared" si="0"/>
        <v>166ORGOANV</v>
      </c>
      <c r="H43" s="901" t="s">
        <v>1265</v>
      </c>
      <c r="I43" s="901" t="s">
        <v>234</v>
      </c>
      <c r="J43" s="901" t="s">
        <v>2659</v>
      </c>
      <c r="K43" s="901" t="s">
        <v>2628</v>
      </c>
      <c r="L43" s="32" t="str">
        <f t="shared" si="1"/>
        <v>OROPEZA GONZALEZ ANTHONY MOISES</v>
      </c>
      <c r="M43" s="892" t="s">
        <v>56</v>
      </c>
      <c r="N43" s="892" t="s">
        <v>57</v>
      </c>
      <c r="O43" s="893">
        <v>42533</v>
      </c>
      <c r="P43" s="894">
        <v>12</v>
      </c>
      <c r="Q43" s="894">
        <v>6</v>
      </c>
      <c r="R43" s="894">
        <v>2016</v>
      </c>
      <c r="S43" s="895">
        <f t="shared" ca="1" si="2"/>
        <v>7</v>
      </c>
      <c r="T43" s="892" t="s">
        <v>4808</v>
      </c>
      <c r="U43" s="892" t="s">
        <v>3878</v>
      </c>
      <c r="V43" s="898">
        <v>3575</v>
      </c>
      <c r="W43" s="892" t="s">
        <v>2734</v>
      </c>
      <c r="X43" s="892" t="s">
        <v>47</v>
      </c>
      <c r="Y43" s="114" t="str">
        <f t="shared" si="3"/>
        <v>953GOQUDAV</v>
      </c>
      <c r="Z43" s="901" t="s">
        <v>234</v>
      </c>
      <c r="AA43" s="901" t="s">
        <v>746</v>
      </c>
      <c r="AB43" s="901" t="s">
        <v>3931</v>
      </c>
      <c r="AC43" s="901" t="s">
        <v>747</v>
      </c>
      <c r="AD43" s="892" t="str">
        <f t="shared" si="4"/>
        <v>GONZALEZ QUINTANA DANIA YOSELYN</v>
      </c>
      <c r="AE43" s="892" t="s">
        <v>56</v>
      </c>
      <c r="AF43" s="892" t="s">
        <v>57</v>
      </c>
      <c r="AG43" s="908">
        <v>34767</v>
      </c>
      <c r="AH43" s="898">
        <v>9</v>
      </c>
      <c r="AI43" s="898">
        <v>3</v>
      </c>
      <c r="AJ43" s="898">
        <v>1995</v>
      </c>
      <c r="AK43" s="896">
        <f t="shared" ca="1" si="5"/>
        <v>29</v>
      </c>
      <c r="AL43" s="892" t="s">
        <v>4809</v>
      </c>
      <c r="AM43" s="892" t="s">
        <v>58</v>
      </c>
      <c r="AN43" s="898">
        <v>15111929</v>
      </c>
      <c r="AO43" s="892" t="s">
        <v>2578</v>
      </c>
      <c r="AP43" s="897">
        <v>45184</v>
      </c>
      <c r="AQ43" s="892" t="s">
        <v>5636</v>
      </c>
      <c r="AR43" s="895" t="s">
        <v>6646</v>
      </c>
      <c r="AS43" s="901" t="s">
        <v>4004</v>
      </c>
      <c r="AT43" s="893">
        <v>45252</v>
      </c>
      <c r="AU43" s="893">
        <v>45273</v>
      </c>
      <c r="AV43" s="895">
        <v>4</v>
      </c>
      <c r="AW43" s="1459">
        <v>4</v>
      </c>
      <c r="AY43" s="900"/>
    </row>
    <row r="44" spans="1:51" s="23" customFormat="1" ht="18" hidden="1" customHeight="1">
      <c r="A44" s="891">
        <v>42</v>
      </c>
      <c r="C44" s="892" t="s">
        <v>32</v>
      </c>
      <c r="D44" s="892" t="s">
        <v>32</v>
      </c>
      <c r="E44" s="892" t="s">
        <v>34</v>
      </c>
      <c r="F44" s="968">
        <v>958858194</v>
      </c>
      <c r="G44" s="25" t="str">
        <f t="shared" si="0"/>
        <v>1210ORGOVIV</v>
      </c>
      <c r="H44" s="901" t="s">
        <v>1265</v>
      </c>
      <c r="I44" s="901" t="s">
        <v>234</v>
      </c>
      <c r="J44" s="901" t="s">
        <v>1479</v>
      </c>
      <c r="K44" s="901" t="s">
        <v>1942</v>
      </c>
      <c r="L44" s="32" t="str">
        <f t="shared" si="1"/>
        <v>OROPEZA GONZALEZ VICTOR DANIEL</v>
      </c>
      <c r="M44" s="892" t="s">
        <v>56</v>
      </c>
      <c r="N44" s="892" t="s">
        <v>57</v>
      </c>
      <c r="O44" s="893">
        <v>41195</v>
      </c>
      <c r="P44" s="894">
        <v>13</v>
      </c>
      <c r="Q44" s="894">
        <v>10</v>
      </c>
      <c r="R44" s="894">
        <v>2012</v>
      </c>
      <c r="S44" s="895">
        <f t="shared" ca="1" si="2"/>
        <v>11</v>
      </c>
      <c r="T44" s="892" t="s">
        <v>4808</v>
      </c>
      <c r="U44" s="892" t="s">
        <v>3878</v>
      </c>
      <c r="V44" s="898">
        <v>2630</v>
      </c>
      <c r="W44" s="892" t="s">
        <v>2631</v>
      </c>
      <c r="X44" s="892" t="s">
        <v>47</v>
      </c>
      <c r="Y44" s="114" t="str">
        <f t="shared" si="3"/>
        <v>953GOQUDAV</v>
      </c>
      <c r="Z44" s="901" t="s">
        <v>234</v>
      </c>
      <c r="AA44" s="901" t="s">
        <v>746</v>
      </c>
      <c r="AB44" s="901" t="s">
        <v>3931</v>
      </c>
      <c r="AC44" s="901" t="s">
        <v>747</v>
      </c>
      <c r="AD44" s="892" t="str">
        <f t="shared" si="4"/>
        <v>GONZALEZ QUINTANA DANIA YOSELYN</v>
      </c>
      <c r="AE44" s="892" t="s">
        <v>56</v>
      </c>
      <c r="AF44" s="892" t="s">
        <v>57</v>
      </c>
      <c r="AG44" s="908">
        <v>34767</v>
      </c>
      <c r="AH44" s="898">
        <v>9</v>
      </c>
      <c r="AI44" s="898">
        <v>3</v>
      </c>
      <c r="AJ44" s="898">
        <v>1995</v>
      </c>
      <c r="AK44" s="896">
        <f t="shared" ca="1" si="5"/>
        <v>29</v>
      </c>
      <c r="AL44" s="892" t="s">
        <v>4809</v>
      </c>
      <c r="AM44" s="892" t="s">
        <v>58</v>
      </c>
      <c r="AN44" s="898">
        <v>15111929</v>
      </c>
      <c r="AO44" s="892" t="s">
        <v>2578</v>
      </c>
      <c r="AP44" s="897">
        <v>45184</v>
      </c>
      <c r="AQ44" s="892" t="s">
        <v>5636</v>
      </c>
      <c r="AR44" s="895" t="s">
        <v>6646</v>
      </c>
      <c r="AS44" s="901" t="s">
        <v>4004</v>
      </c>
      <c r="AT44" s="893">
        <v>45252</v>
      </c>
      <c r="AU44" s="893">
        <v>45273</v>
      </c>
      <c r="AV44" s="895">
        <v>4</v>
      </c>
      <c r="AW44" s="1459">
        <v>4</v>
      </c>
      <c r="AY44" s="900"/>
    </row>
    <row r="45" spans="1:51" s="23" customFormat="1" ht="18" hidden="1" customHeight="1">
      <c r="A45" s="891">
        <v>43</v>
      </c>
      <c r="C45" s="892" t="s">
        <v>32</v>
      </c>
      <c r="D45" s="892" t="s">
        <v>32</v>
      </c>
      <c r="E45" s="892" t="s">
        <v>34</v>
      </c>
      <c r="F45" s="969" t="s">
        <v>1061</v>
      </c>
      <c r="G45" s="25" t="str">
        <f t="shared" si="0"/>
        <v>125ROMESUV</v>
      </c>
      <c r="H45" s="904" t="s">
        <v>1236</v>
      </c>
      <c r="I45" s="904" t="s">
        <v>1062</v>
      </c>
      <c r="J45" s="904" t="s">
        <v>2673</v>
      </c>
      <c r="K45" s="904" t="s">
        <v>834</v>
      </c>
      <c r="L45" s="32" t="str">
        <f t="shared" si="1"/>
        <v>RODRÍGUEZ MEDINA SUSEJ NAZARETH</v>
      </c>
      <c r="M45" s="892" t="s">
        <v>56</v>
      </c>
      <c r="N45" s="892" t="s">
        <v>57</v>
      </c>
      <c r="O45" s="893">
        <v>41040</v>
      </c>
      <c r="P45" s="894">
        <v>11</v>
      </c>
      <c r="Q45" s="894">
        <v>5</v>
      </c>
      <c r="R45" s="894">
        <v>2012</v>
      </c>
      <c r="S45" s="895">
        <f t="shared" ca="1" si="2"/>
        <v>11</v>
      </c>
      <c r="T45" s="892" t="s">
        <v>4809</v>
      </c>
      <c r="U45" s="892" t="s">
        <v>58</v>
      </c>
      <c r="V45" s="905">
        <v>457848</v>
      </c>
      <c r="W45" s="892" t="s">
        <v>2602</v>
      </c>
      <c r="X45" s="892" t="s">
        <v>47</v>
      </c>
      <c r="Y45" s="114" t="str">
        <f t="shared" si="3"/>
        <v>816MEGIEVV</v>
      </c>
      <c r="Z45" s="892" t="s">
        <v>1062</v>
      </c>
      <c r="AA45" s="892" t="s">
        <v>724</v>
      </c>
      <c r="AB45" s="892" t="s">
        <v>1063</v>
      </c>
      <c r="AC45" s="892" t="s">
        <v>223</v>
      </c>
      <c r="AD45" s="892" t="str">
        <f t="shared" si="4"/>
        <v>MEDINA GIL EVELIN DEL VALLE</v>
      </c>
      <c r="AE45" s="892" t="s">
        <v>56</v>
      </c>
      <c r="AF45" s="892" t="s">
        <v>57</v>
      </c>
      <c r="AG45" s="908">
        <v>29748</v>
      </c>
      <c r="AH45" s="898">
        <v>11</v>
      </c>
      <c r="AI45" s="898">
        <v>6</v>
      </c>
      <c r="AJ45" s="898">
        <v>1981</v>
      </c>
      <c r="AK45" s="896">
        <f t="shared" ca="1" si="5"/>
        <v>42</v>
      </c>
      <c r="AL45" s="892" t="s">
        <v>4809</v>
      </c>
      <c r="AM45" s="892" t="s">
        <v>42</v>
      </c>
      <c r="AN45" s="896">
        <v>457848</v>
      </c>
      <c r="AO45" s="892" t="s">
        <v>2578</v>
      </c>
      <c r="AP45" s="897">
        <v>45184</v>
      </c>
      <c r="AQ45" s="892" t="s">
        <v>5636</v>
      </c>
      <c r="AR45" s="895" t="s">
        <v>6646</v>
      </c>
      <c r="AS45" s="901" t="s">
        <v>4004</v>
      </c>
      <c r="AT45" s="893">
        <v>45252</v>
      </c>
      <c r="AU45" s="893">
        <v>45273</v>
      </c>
      <c r="AV45" s="895">
        <v>4</v>
      </c>
      <c r="AW45" s="1459">
        <v>4</v>
      </c>
      <c r="AY45" s="900"/>
    </row>
    <row r="46" spans="1:51" s="23" customFormat="1" ht="18" hidden="1" customHeight="1">
      <c r="A46" s="891">
        <v>44</v>
      </c>
      <c r="C46" s="892" t="s">
        <v>32</v>
      </c>
      <c r="D46" s="892" t="s">
        <v>32</v>
      </c>
      <c r="E46" s="892" t="s">
        <v>34</v>
      </c>
      <c r="F46" s="969">
        <v>931274659</v>
      </c>
      <c r="G46" s="25" t="str">
        <f t="shared" si="0"/>
        <v>135ROROMIV</v>
      </c>
      <c r="H46" s="904" t="s">
        <v>226</v>
      </c>
      <c r="I46" s="904" t="s">
        <v>226</v>
      </c>
      <c r="J46" s="904" t="s">
        <v>119</v>
      </c>
      <c r="K46" s="904" t="s">
        <v>1776</v>
      </c>
      <c r="L46" s="32" t="str">
        <f t="shared" si="1"/>
        <v>ROMERO ROMERO MIGUEL ALEJANDRO</v>
      </c>
      <c r="M46" s="892" t="s">
        <v>56</v>
      </c>
      <c r="N46" s="892" t="s">
        <v>57</v>
      </c>
      <c r="O46" s="893">
        <v>41395</v>
      </c>
      <c r="P46" s="894">
        <v>1</v>
      </c>
      <c r="Q46" s="894">
        <v>5</v>
      </c>
      <c r="R46" s="894">
        <v>2013</v>
      </c>
      <c r="S46" s="895">
        <f t="shared" ca="1" si="2"/>
        <v>10</v>
      </c>
      <c r="T46" s="892" t="s">
        <v>4808</v>
      </c>
      <c r="U46" s="892" t="s">
        <v>58</v>
      </c>
      <c r="V46" s="905">
        <v>14930397</v>
      </c>
      <c r="W46" s="892" t="s">
        <v>5153</v>
      </c>
      <c r="X46" s="892" t="s">
        <v>47</v>
      </c>
      <c r="Y46" s="114" t="str">
        <f t="shared" si="3"/>
        <v>812ROGALIV</v>
      </c>
      <c r="Z46" s="892" t="s">
        <v>226</v>
      </c>
      <c r="AA46" s="892" t="s">
        <v>420</v>
      </c>
      <c r="AB46" s="892" t="s">
        <v>1491</v>
      </c>
      <c r="AC46" s="892" t="s">
        <v>1492</v>
      </c>
      <c r="AD46" s="892" t="str">
        <f t="shared" si="4"/>
        <v>ROMERO GARCIA LINDA GLORIMAR</v>
      </c>
      <c r="AE46" s="892" t="s">
        <v>56</v>
      </c>
      <c r="AF46" s="892" t="s">
        <v>57</v>
      </c>
      <c r="AG46" s="908">
        <v>29639</v>
      </c>
      <c r="AH46" s="898">
        <v>22</v>
      </c>
      <c r="AI46" s="898">
        <v>2</v>
      </c>
      <c r="AJ46" s="898">
        <v>1981</v>
      </c>
      <c r="AK46" s="896">
        <f t="shared" ca="1" si="5"/>
        <v>43</v>
      </c>
      <c r="AL46" s="892" t="s">
        <v>4809</v>
      </c>
      <c r="AM46" s="892" t="s">
        <v>58</v>
      </c>
      <c r="AN46" s="896">
        <v>14930397</v>
      </c>
      <c r="AO46" s="892" t="s">
        <v>2578</v>
      </c>
      <c r="AP46" s="897">
        <v>45184</v>
      </c>
      <c r="AQ46" s="892" t="s">
        <v>5636</v>
      </c>
      <c r="AR46" s="895" t="s">
        <v>6646</v>
      </c>
      <c r="AS46" s="901" t="s">
        <v>4004</v>
      </c>
      <c r="AT46" s="893">
        <v>45252</v>
      </c>
      <c r="AU46" s="893">
        <v>45273</v>
      </c>
      <c r="AV46" s="895">
        <v>4</v>
      </c>
      <c r="AW46" s="1459">
        <v>4</v>
      </c>
      <c r="AY46" s="900"/>
    </row>
    <row r="47" spans="1:51" s="23" customFormat="1" ht="18" hidden="1" customHeight="1">
      <c r="A47" s="891">
        <v>45</v>
      </c>
      <c r="C47" s="892" t="s">
        <v>32</v>
      </c>
      <c r="D47" s="892" t="s">
        <v>32</v>
      </c>
      <c r="E47" s="892" t="s">
        <v>34</v>
      </c>
      <c r="F47" s="966">
        <v>999254025</v>
      </c>
      <c r="G47" s="25" t="str">
        <f t="shared" si="0"/>
        <v>1110RIMAJUV</v>
      </c>
      <c r="H47" s="892" t="s">
        <v>793</v>
      </c>
      <c r="I47" s="892" t="s">
        <v>1003</v>
      </c>
      <c r="J47" s="892" t="s">
        <v>3249</v>
      </c>
      <c r="K47" s="892" t="s">
        <v>3250</v>
      </c>
      <c r="L47" s="32" t="str">
        <f t="shared" si="1"/>
        <v>RIVAS MAJANO JUSTIN ANTHONIO</v>
      </c>
      <c r="M47" s="892" t="s">
        <v>56</v>
      </c>
      <c r="N47" s="892" t="s">
        <v>57</v>
      </c>
      <c r="O47" s="893">
        <v>40836</v>
      </c>
      <c r="P47" s="894">
        <v>20</v>
      </c>
      <c r="Q47" s="894">
        <v>10</v>
      </c>
      <c r="R47" s="894">
        <v>2011</v>
      </c>
      <c r="S47" s="895">
        <f t="shared" ca="1" si="2"/>
        <v>12</v>
      </c>
      <c r="T47" s="892" t="s">
        <v>4808</v>
      </c>
      <c r="U47" s="892" t="s">
        <v>3878</v>
      </c>
      <c r="V47" s="898">
        <v>11306</v>
      </c>
      <c r="W47" s="892" t="s">
        <v>2582</v>
      </c>
      <c r="X47" s="892" t="s">
        <v>47</v>
      </c>
      <c r="Y47" s="114" t="str">
        <f t="shared" si="3"/>
        <v>8911MAPECAV</v>
      </c>
      <c r="Z47" s="892" t="s">
        <v>1003</v>
      </c>
      <c r="AA47" s="892" t="s">
        <v>83</v>
      </c>
      <c r="AB47" s="892" t="s">
        <v>603</v>
      </c>
      <c r="AC47" s="892" t="s">
        <v>816</v>
      </c>
      <c r="AD47" s="892" t="str">
        <f t="shared" si="4"/>
        <v>MAJANO PEREZ CARMEN ELENA</v>
      </c>
      <c r="AE47" s="892" t="s">
        <v>56</v>
      </c>
      <c r="AF47" s="892" t="s">
        <v>57</v>
      </c>
      <c r="AG47" s="908">
        <v>32839</v>
      </c>
      <c r="AH47" s="898">
        <v>27</v>
      </c>
      <c r="AI47" s="898">
        <v>11</v>
      </c>
      <c r="AJ47" s="898">
        <v>1989</v>
      </c>
      <c r="AK47" s="896">
        <f t="shared" ca="1" si="5"/>
        <v>34</v>
      </c>
      <c r="AL47" s="892" t="s">
        <v>4809</v>
      </c>
      <c r="AM47" s="892" t="s">
        <v>58</v>
      </c>
      <c r="AN47" s="896">
        <v>20016730</v>
      </c>
      <c r="AO47" s="892" t="s">
        <v>2578</v>
      </c>
      <c r="AP47" s="897">
        <v>45212</v>
      </c>
      <c r="AQ47" s="892" t="s">
        <v>5636</v>
      </c>
      <c r="AR47" s="895" t="s">
        <v>6646</v>
      </c>
      <c r="AS47" s="901" t="s">
        <v>4004</v>
      </c>
      <c r="AT47" s="893">
        <v>45252</v>
      </c>
      <c r="AU47" s="893">
        <v>45273</v>
      </c>
      <c r="AV47" s="895">
        <v>4</v>
      </c>
      <c r="AW47" s="1459">
        <v>4</v>
      </c>
      <c r="AY47" s="900"/>
    </row>
    <row r="48" spans="1:51" s="23" customFormat="1" ht="18" hidden="1" customHeight="1">
      <c r="A48" s="891">
        <v>46</v>
      </c>
      <c r="C48" s="892" t="s">
        <v>32</v>
      </c>
      <c r="D48" s="892" t="s">
        <v>32</v>
      </c>
      <c r="E48" s="892" t="s">
        <v>132</v>
      </c>
      <c r="F48" s="966">
        <v>919650363</v>
      </c>
      <c r="G48" s="25" t="str">
        <f t="shared" si="0"/>
        <v>1512FLMABRV</v>
      </c>
      <c r="H48" s="892" t="s">
        <v>37</v>
      </c>
      <c r="I48" s="892" t="s">
        <v>426</v>
      </c>
      <c r="J48" s="892" t="s">
        <v>2613</v>
      </c>
      <c r="K48" s="892" t="s">
        <v>270</v>
      </c>
      <c r="L48" s="32" t="str">
        <f t="shared" si="1"/>
        <v>FLORES MARTINEZ BRIHANA ISABEL</v>
      </c>
      <c r="M48" s="892" t="s">
        <v>56</v>
      </c>
      <c r="N48" s="892" t="s">
        <v>57</v>
      </c>
      <c r="O48" s="893">
        <v>42349</v>
      </c>
      <c r="P48" s="894">
        <v>11</v>
      </c>
      <c r="Q48" s="894">
        <v>12</v>
      </c>
      <c r="R48" s="894">
        <v>2015</v>
      </c>
      <c r="S48" s="895">
        <f t="shared" ca="1" si="2"/>
        <v>8</v>
      </c>
      <c r="T48" s="892" t="s">
        <v>4809</v>
      </c>
      <c r="U48" s="892" t="s">
        <v>3878</v>
      </c>
      <c r="V48" s="898">
        <v>10057</v>
      </c>
      <c r="W48" s="892" t="s">
        <v>2631</v>
      </c>
      <c r="X48" s="892" t="s">
        <v>47</v>
      </c>
      <c r="Y48" s="114" t="str">
        <f t="shared" si="3"/>
        <v>991MAMOYAV</v>
      </c>
      <c r="Z48" s="892" t="s">
        <v>426</v>
      </c>
      <c r="AA48" s="892" t="s">
        <v>365</v>
      </c>
      <c r="AB48" s="892" t="s">
        <v>1035</v>
      </c>
      <c r="AC48" s="892" t="s">
        <v>1036</v>
      </c>
      <c r="AD48" s="892" t="str">
        <f t="shared" si="4"/>
        <v>MARTINEZ MOLINA YARUBI MAYELIS</v>
      </c>
      <c r="AE48" s="892" t="s">
        <v>56</v>
      </c>
      <c r="AF48" s="892" t="s">
        <v>57</v>
      </c>
      <c r="AG48" s="908">
        <v>36164</v>
      </c>
      <c r="AH48" s="898">
        <v>4</v>
      </c>
      <c r="AI48" s="898">
        <v>1</v>
      </c>
      <c r="AJ48" s="898">
        <v>1999</v>
      </c>
      <c r="AK48" s="896">
        <f t="shared" ca="1" si="5"/>
        <v>25</v>
      </c>
      <c r="AL48" s="892" t="s">
        <v>4809</v>
      </c>
      <c r="AM48" s="892" t="s">
        <v>58</v>
      </c>
      <c r="AN48" s="896">
        <v>27050675</v>
      </c>
      <c r="AO48" s="892" t="s">
        <v>2578</v>
      </c>
      <c r="AP48" s="897">
        <v>45202</v>
      </c>
      <c r="AQ48" s="892" t="s">
        <v>5636</v>
      </c>
      <c r="AR48" s="895" t="s">
        <v>6646</v>
      </c>
      <c r="AS48" s="892" t="s">
        <v>4002</v>
      </c>
      <c r="AT48" s="893">
        <v>45246</v>
      </c>
      <c r="AU48" s="893">
        <v>45267</v>
      </c>
      <c r="AV48" s="895">
        <v>4</v>
      </c>
      <c r="AW48" s="1459">
        <v>4</v>
      </c>
      <c r="AY48" s="900"/>
    </row>
    <row r="49" spans="1:51" s="23" customFormat="1" ht="18" hidden="1" customHeight="1">
      <c r="A49" s="891">
        <v>47</v>
      </c>
      <c r="C49" s="892" t="s">
        <v>32</v>
      </c>
      <c r="D49" s="892" t="s">
        <v>32</v>
      </c>
      <c r="E49" s="892" t="s">
        <v>68</v>
      </c>
      <c r="F49" s="968">
        <v>975715312</v>
      </c>
      <c r="G49" s="25" t="str">
        <f t="shared" si="0"/>
        <v>167LIPRLOV</v>
      </c>
      <c r="H49" s="892" t="s">
        <v>967</v>
      </c>
      <c r="I49" s="892" t="s">
        <v>3098</v>
      </c>
      <c r="J49" s="892" t="s">
        <v>3099</v>
      </c>
      <c r="K49" s="892" t="s">
        <v>1957</v>
      </c>
      <c r="L49" s="32" t="str">
        <f t="shared" si="1"/>
        <v>LINAREZ PRADO LOANDER DAVID</v>
      </c>
      <c r="M49" s="892" t="s">
        <v>56</v>
      </c>
      <c r="N49" s="892" t="s">
        <v>57</v>
      </c>
      <c r="O49" s="893">
        <v>42582</v>
      </c>
      <c r="P49" s="894">
        <v>31</v>
      </c>
      <c r="Q49" s="894">
        <v>7</v>
      </c>
      <c r="R49" s="894">
        <v>2016</v>
      </c>
      <c r="S49" s="895">
        <f t="shared" ca="1" si="2"/>
        <v>7</v>
      </c>
      <c r="T49" s="892" t="s">
        <v>4808</v>
      </c>
      <c r="U49" s="892" t="s">
        <v>3878</v>
      </c>
      <c r="V49" s="896">
        <v>6651</v>
      </c>
      <c r="W49" s="892" t="s">
        <v>5153</v>
      </c>
      <c r="X49" s="892" t="s">
        <v>47</v>
      </c>
      <c r="Y49" s="114" t="str">
        <f t="shared" si="3"/>
        <v>7712GOVAELV</v>
      </c>
      <c r="Z49" s="892" t="s">
        <v>234</v>
      </c>
      <c r="AA49" s="892" t="s">
        <v>650</v>
      </c>
      <c r="AB49" s="892" t="s">
        <v>428</v>
      </c>
      <c r="AC49" s="892" t="s">
        <v>757</v>
      </c>
      <c r="AD49" s="892" t="str">
        <f t="shared" si="4"/>
        <v>GONZALEZ VASQUEZ ELIZABETH MADELIN</v>
      </c>
      <c r="AE49" s="895" t="s">
        <v>56</v>
      </c>
      <c r="AF49" s="892" t="s">
        <v>57</v>
      </c>
      <c r="AG49" s="893">
        <v>28489</v>
      </c>
      <c r="AH49" s="898">
        <v>30</v>
      </c>
      <c r="AI49" s="898">
        <v>12</v>
      </c>
      <c r="AJ49" s="898">
        <v>1977</v>
      </c>
      <c r="AK49" s="896">
        <f t="shared" ca="1" si="5"/>
        <v>46</v>
      </c>
      <c r="AL49" s="892" t="s">
        <v>4809</v>
      </c>
      <c r="AM49" s="892" t="s">
        <v>42</v>
      </c>
      <c r="AN49" s="898">
        <v>3630362</v>
      </c>
      <c r="AO49" s="892" t="s">
        <v>2578</v>
      </c>
      <c r="AP49" s="906">
        <v>44937</v>
      </c>
      <c r="AQ49" s="892" t="s">
        <v>5636</v>
      </c>
      <c r="AR49" s="895" t="s">
        <v>4000</v>
      </c>
      <c r="AS49" s="901" t="s">
        <v>4005</v>
      </c>
      <c r="AT49" s="893">
        <v>45252</v>
      </c>
      <c r="AU49" s="893">
        <v>45273</v>
      </c>
      <c r="AV49" s="895">
        <v>4</v>
      </c>
      <c r="AW49" s="1459">
        <v>4</v>
      </c>
      <c r="AY49" s="900"/>
    </row>
    <row r="50" spans="1:51" s="23" customFormat="1" ht="18" hidden="1" customHeight="1">
      <c r="A50" s="891">
        <v>48</v>
      </c>
      <c r="C50" s="892" t="s">
        <v>32</v>
      </c>
      <c r="D50" s="892" t="s">
        <v>32</v>
      </c>
      <c r="E50" s="892" t="s">
        <v>68</v>
      </c>
      <c r="F50" s="966">
        <v>975715312</v>
      </c>
      <c r="G50" s="25" t="str">
        <f t="shared" si="0"/>
        <v>114MUPRGRV</v>
      </c>
      <c r="H50" s="892" t="s">
        <v>3105</v>
      </c>
      <c r="I50" s="892" t="s">
        <v>3098</v>
      </c>
      <c r="J50" s="892" t="s">
        <v>3106</v>
      </c>
      <c r="K50" s="892" t="s">
        <v>3107</v>
      </c>
      <c r="L50" s="32" t="str">
        <f t="shared" si="1"/>
        <v>MUNOZ PRADO GREIBER SLEITER</v>
      </c>
      <c r="M50" s="892" t="s">
        <v>56</v>
      </c>
      <c r="N50" s="892" t="s">
        <v>57</v>
      </c>
      <c r="O50" s="893">
        <v>40636</v>
      </c>
      <c r="P50" s="894">
        <v>3</v>
      </c>
      <c r="Q50" s="894">
        <v>4</v>
      </c>
      <c r="R50" s="894">
        <v>2011</v>
      </c>
      <c r="S50" s="895">
        <f t="shared" ca="1" si="2"/>
        <v>12</v>
      </c>
      <c r="T50" s="892" t="s">
        <v>4808</v>
      </c>
      <c r="U50" s="902" t="s">
        <v>3878</v>
      </c>
      <c r="V50" s="907">
        <v>34750474</v>
      </c>
      <c r="W50" s="892" t="s">
        <v>2631</v>
      </c>
      <c r="X50" s="892" t="s">
        <v>47</v>
      </c>
      <c r="Y50" s="114" t="str">
        <f t="shared" si="3"/>
        <v>7712GOVAELV</v>
      </c>
      <c r="Z50" s="892" t="s">
        <v>234</v>
      </c>
      <c r="AA50" s="892" t="s">
        <v>650</v>
      </c>
      <c r="AB50" s="892" t="s">
        <v>428</v>
      </c>
      <c r="AC50" s="892" t="s">
        <v>757</v>
      </c>
      <c r="AD50" s="892" t="str">
        <f t="shared" si="4"/>
        <v>GONZALEZ VASQUEZ ELIZABETH MADELIN</v>
      </c>
      <c r="AE50" s="895" t="s">
        <v>56</v>
      </c>
      <c r="AF50" s="892" t="s">
        <v>57</v>
      </c>
      <c r="AG50" s="893">
        <v>28490</v>
      </c>
      <c r="AH50" s="898">
        <v>31</v>
      </c>
      <c r="AI50" s="898">
        <v>12</v>
      </c>
      <c r="AJ50" s="898">
        <v>1977</v>
      </c>
      <c r="AK50" s="896">
        <f t="shared" ca="1" si="5"/>
        <v>46</v>
      </c>
      <c r="AL50" s="892" t="s">
        <v>4809</v>
      </c>
      <c r="AM50" s="892" t="s">
        <v>42</v>
      </c>
      <c r="AN50" s="898">
        <v>3630363</v>
      </c>
      <c r="AO50" s="892" t="s">
        <v>2578</v>
      </c>
      <c r="AP50" s="906">
        <v>44937</v>
      </c>
      <c r="AQ50" s="892" t="s">
        <v>5636</v>
      </c>
      <c r="AR50" s="895" t="s">
        <v>4000</v>
      </c>
      <c r="AS50" s="901" t="s">
        <v>4005</v>
      </c>
      <c r="AT50" s="893">
        <v>45252</v>
      </c>
      <c r="AU50" s="893">
        <v>45273</v>
      </c>
      <c r="AV50" s="895">
        <v>4</v>
      </c>
      <c r="AW50" s="1459">
        <v>4</v>
      </c>
      <c r="AY50" s="900"/>
    </row>
    <row r="51" spans="1:51" s="23" customFormat="1" ht="18" hidden="1" customHeight="1">
      <c r="A51" s="891">
        <v>49</v>
      </c>
      <c r="C51" s="892" t="s">
        <v>32</v>
      </c>
      <c r="D51" s="892" t="s">
        <v>32</v>
      </c>
      <c r="E51" s="892" t="s">
        <v>68</v>
      </c>
      <c r="F51" s="968">
        <v>975715312</v>
      </c>
      <c r="G51" s="25" t="str">
        <f t="shared" si="0"/>
        <v>157PEPRGRV</v>
      </c>
      <c r="H51" s="892" t="s">
        <v>1356</v>
      </c>
      <c r="I51" s="892" t="s">
        <v>3098</v>
      </c>
      <c r="J51" s="892" t="s">
        <v>3110</v>
      </c>
      <c r="K51" s="892" t="s">
        <v>2594</v>
      </c>
      <c r="L51" s="32" t="str">
        <f t="shared" si="1"/>
        <v>PERNALETE PRADO GREINER SANTIAGO</v>
      </c>
      <c r="M51" s="892" t="s">
        <v>56</v>
      </c>
      <c r="N51" s="892" t="s">
        <v>57</v>
      </c>
      <c r="O51" s="893">
        <v>42190</v>
      </c>
      <c r="P51" s="894">
        <v>5</v>
      </c>
      <c r="Q51" s="894">
        <v>7</v>
      </c>
      <c r="R51" s="894">
        <v>2015</v>
      </c>
      <c r="S51" s="895">
        <f t="shared" ca="1" si="2"/>
        <v>8</v>
      </c>
      <c r="T51" s="892" t="s">
        <v>4808</v>
      </c>
      <c r="U51" s="892" t="s">
        <v>3878</v>
      </c>
      <c r="V51" s="907">
        <v>4118</v>
      </c>
      <c r="W51" s="892" t="s">
        <v>5153</v>
      </c>
      <c r="X51" s="892" t="s">
        <v>47</v>
      </c>
      <c r="Y51" s="114" t="str">
        <f t="shared" si="3"/>
        <v>781GOVAELV</v>
      </c>
      <c r="Z51" s="892" t="s">
        <v>234</v>
      </c>
      <c r="AA51" s="892" t="s">
        <v>650</v>
      </c>
      <c r="AB51" s="892" t="s">
        <v>428</v>
      </c>
      <c r="AC51" s="892" t="s">
        <v>757</v>
      </c>
      <c r="AD51" s="892" t="str">
        <f t="shared" si="4"/>
        <v>GONZALEZ VASQUEZ ELIZABETH MADELIN</v>
      </c>
      <c r="AE51" s="892" t="s">
        <v>56</v>
      </c>
      <c r="AF51" s="892" t="s">
        <v>57</v>
      </c>
      <c r="AG51" s="893">
        <v>28491</v>
      </c>
      <c r="AH51" s="898">
        <v>1</v>
      </c>
      <c r="AI51" s="898">
        <v>1</v>
      </c>
      <c r="AJ51" s="898">
        <v>1978</v>
      </c>
      <c r="AK51" s="896">
        <f t="shared" ca="1" si="5"/>
        <v>46</v>
      </c>
      <c r="AL51" s="892" t="s">
        <v>4809</v>
      </c>
      <c r="AM51" s="892" t="s">
        <v>42</v>
      </c>
      <c r="AN51" s="898">
        <v>3630364</v>
      </c>
      <c r="AO51" s="892" t="s">
        <v>2578</v>
      </c>
      <c r="AP51" s="906">
        <v>44937</v>
      </c>
      <c r="AQ51" s="892" t="s">
        <v>5636</v>
      </c>
      <c r="AR51" s="895" t="s">
        <v>4000</v>
      </c>
      <c r="AS51" s="901" t="s">
        <v>4005</v>
      </c>
      <c r="AT51" s="893">
        <v>45252</v>
      </c>
      <c r="AU51" s="893">
        <v>45273</v>
      </c>
      <c r="AV51" s="895">
        <v>4</v>
      </c>
      <c r="AW51" s="1459">
        <v>4</v>
      </c>
      <c r="AY51" s="900"/>
    </row>
    <row r="52" spans="1:51" s="23" customFormat="1" ht="18" hidden="1" customHeight="1">
      <c r="A52" s="891">
        <v>50</v>
      </c>
      <c r="C52" s="892" t="s">
        <v>32</v>
      </c>
      <c r="D52" s="892" t="s">
        <v>32</v>
      </c>
      <c r="E52" s="892" t="s">
        <v>68</v>
      </c>
      <c r="F52" s="968">
        <v>975715312</v>
      </c>
      <c r="G52" s="25" t="str">
        <f t="shared" si="0"/>
        <v>168PEPRGIV</v>
      </c>
      <c r="H52" s="892" t="s">
        <v>1356</v>
      </c>
      <c r="I52" s="892" t="s">
        <v>3098</v>
      </c>
      <c r="J52" s="892" t="s">
        <v>3108</v>
      </c>
      <c r="K52" s="892" t="s">
        <v>3109</v>
      </c>
      <c r="L52" s="32" t="str">
        <f t="shared" si="1"/>
        <v>PERNALETE PRADO GILARI MAGDIEL</v>
      </c>
      <c r="M52" s="892" t="s">
        <v>56</v>
      </c>
      <c r="N52" s="892" t="s">
        <v>57</v>
      </c>
      <c r="O52" s="893">
        <v>42591</v>
      </c>
      <c r="P52" s="894">
        <v>9</v>
      </c>
      <c r="Q52" s="894">
        <v>8</v>
      </c>
      <c r="R52" s="894">
        <v>2016</v>
      </c>
      <c r="S52" s="895">
        <f t="shared" ca="1" si="2"/>
        <v>7</v>
      </c>
      <c r="T52" s="892" t="s">
        <v>4809</v>
      </c>
      <c r="U52" s="892" t="s">
        <v>3878</v>
      </c>
      <c r="V52" s="907">
        <v>6917</v>
      </c>
      <c r="W52" s="892" t="s">
        <v>5153</v>
      </c>
      <c r="X52" s="892" t="s">
        <v>47</v>
      </c>
      <c r="Y52" s="114" t="str">
        <f t="shared" si="3"/>
        <v>781GOVAELV</v>
      </c>
      <c r="Z52" s="892" t="s">
        <v>234</v>
      </c>
      <c r="AA52" s="892" t="s">
        <v>650</v>
      </c>
      <c r="AB52" s="892" t="s">
        <v>428</v>
      </c>
      <c r="AC52" s="892" t="s">
        <v>757</v>
      </c>
      <c r="AD52" s="892" t="str">
        <f t="shared" si="4"/>
        <v>GONZALEZ VASQUEZ ELIZABETH MADELIN</v>
      </c>
      <c r="AE52" s="892" t="s">
        <v>56</v>
      </c>
      <c r="AF52" s="892" t="s">
        <v>57</v>
      </c>
      <c r="AG52" s="893">
        <v>28491</v>
      </c>
      <c r="AH52" s="898">
        <v>1</v>
      </c>
      <c r="AI52" s="898">
        <v>1</v>
      </c>
      <c r="AJ52" s="898">
        <v>1978</v>
      </c>
      <c r="AK52" s="896">
        <f t="shared" ca="1" si="5"/>
        <v>46</v>
      </c>
      <c r="AL52" s="892" t="s">
        <v>4809</v>
      </c>
      <c r="AM52" s="892" t="s">
        <v>42</v>
      </c>
      <c r="AN52" s="898">
        <v>3630365</v>
      </c>
      <c r="AO52" s="892" t="s">
        <v>2578</v>
      </c>
      <c r="AP52" s="906">
        <v>44937</v>
      </c>
      <c r="AQ52" s="892" t="s">
        <v>5636</v>
      </c>
      <c r="AR52" s="895" t="s">
        <v>4000</v>
      </c>
      <c r="AS52" s="901" t="s">
        <v>4005</v>
      </c>
      <c r="AT52" s="893">
        <v>45252</v>
      </c>
      <c r="AU52" s="893">
        <v>45273</v>
      </c>
      <c r="AV52" s="895">
        <v>4</v>
      </c>
      <c r="AW52" s="1459">
        <v>4</v>
      </c>
      <c r="AY52" s="900"/>
    </row>
    <row r="53" spans="1:51" s="23" customFormat="1" ht="18" hidden="1" customHeight="1">
      <c r="A53" s="891">
        <v>51</v>
      </c>
      <c r="C53" s="892" t="s">
        <v>32</v>
      </c>
      <c r="D53" s="892" t="s">
        <v>32</v>
      </c>
      <c r="E53" s="892" t="s">
        <v>68</v>
      </c>
      <c r="F53" s="966">
        <v>925223239</v>
      </c>
      <c r="G53" s="25" t="str">
        <f t="shared" si="0"/>
        <v>142SASAFRV</v>
      </c>
      <c r="H53" s="901" t="s">
        <v>3605</v>
      </c>
      <c r="I53" s="901" t="s">
        <v>1349</v>
      </c>
      <c r="J53" s="901" t="s">
        <v>3606</v>
      </c>
      <c r="K53" s="901" t="s">
        <v>1942</v>
      </c>
      <c r="L53" s="32" t="str">
        <f t="shared" si="1"/>
        <v>SALVATIERRA SANCHEZ FREINYERBETH DANIEL</v>
      </c>
      <c r="M53" s="892" t="s">
        <v>56</v>
      </c>
      <c r="N53" s="892" t="s">
        <v>57</v>
      </c>
      <c r="O53" s="893">
        <v>41673</v>
      </c>
      <c r="P53" s="894">
        <v>3</v>
      </c>
      <c r="Q53" s="894">
        <v>2</v>
      </c>
      <c r="R53" s="894">
        <v>2014</v>
      </c>
      <c r="S53" s="895">
        <f t="shared" ca="1" si="2"/>
        <v>10</v>
      </c>
      <c r="T53" s="892" t="s">
        <v>4808</v>
      </c>
      <c r="U53" s="892" t="s">
        <v>3878</v>
      </c>
      <c r="V53" s="898">
        <v>604</v>
      </c>
      <c r="W53" s="892" t="s">
        <v>2588</v>
      </c>
      <c r="X53" s="892" t="s">
        <v>47</v>
      </c>
      <c r="Y53" s="114" t="str">
        <f t="shared" si="3"/>
        <v>953SAZADAV</v>
      </c>
      <c r="Z53" s="901" t="s">
        <v>1349</v>
      </c>
      <c r="AA53" s="901" t="s">
        <v>1546</v>
      </c>
      <c r="AB53" s="901" t="s">
        <v>1547</v>
      </c>
      <c r="AC53" s="901" t="s">
        <v>3604</v>
      </c>
      <c r="AD53" s="892" t="str">
        <f t="shared" si="4"/>
        <v>SANCHEZ ZAMBRANO DARLENI EIDIN</v>
      </c>
      <c r="AE53" s="894" t="s">
        <v>56</v>
      </c>
      <c r="AF53" s="892" t="s">
        <v>57</v>
      </c>
      <c r="AG53" s="1558">
        <v>34778</v>
      </c>
      <c r="AH53" s="898">
        <v>20</v>
      </c>
      <c r="AI53" s="898">
        <v>3</v>
      </c>
      <c r="AJ53" s="898">
        <v>1995</v>
      </c>
      <c r="AK53" s="896">
        <f t="shared" ca="1" si="5"/>
        <v>29</v>
      </c>
      <c r="AL53" s="892" t="s">
        <v>4809</v>
      </c>
      <c r="AM53" s="892" t="s">
        <v>42</v>
      </c>
      <c r="AN53" s="898">
        <v>3722437</v>
      </c>
      <c r="AO53" s="892" t="s">
        <v>2578</v>
      </c>
      <c r="AP53" s="897">
        <v>45225</v>
      </c>
      <c r="AQ53" s="892" t="s">
        <v>5636</v>
      </c>
      <c r="AR53" s="895" t="s">
        <v>4000</v>
      </c>
      <c r="AS53" s="901" t="s">
        <v>4005</v>
      </c>
      <c r="AT53" s="893">
        <v>45252</v>
      </c>
      <c r="AU53" s="893">
        <v>45273</v>
      </c>
      <c r="AV53" s="895">
        <v>4</v>
      </c>
      <c r="AW53" s="1459">
        <v>3</v>
      </c>
      <c r="AY53" s="900"/>
    </row>
    <row r="54" spans="1:51" s="23" customFormat="1" ht="18" hidden="1" customHeight="1">
      <c r="A54" s="891">
        <v>52</v>
      </c>
      <c r="C54" s="892" t="s">
        <v>32</v>
      </c>
      <c r="D54" s="892" t="s">
        <v>32</v>
      </c>
      <c r="E54" s="892" t="s">
        <v>68</v>
      </c>
      <c r="F54" s="968" t="s">
        <v>765</v>
      </c>
      <c r="G54" s="25" t="str">
        <f t="shared" si="0"/>
        <v>1212VEGOSAV</v>
      </c>
      <c r="H54" s="892" t="s">
        <v>2599</v>
      </c>
      <c r="I54" s="892" t="s">
        <v>766</v>
      </c>
      <c r="J54" s="892" t="s">
        <v>2600</v>
      </c>
      <c r="K54" s="892" t="s">
        <v>2601</v>
      </c>
      <c r="L54" s="32" t="str">
        <f t="shared" si="1"/>
        <v>VERDUZ GONZÁLEZ SAVIARNITH THIBISAY</v>
      </c>
      <c r="M54" s="892" t="s">
        <v>56</v>
      </c>
      <c r="N54" s="892" t="s">
        <v>57</v>
      </c>
      <c r="O54" s="893">
        <v>41260</v>
      </c>
      <c r="P54" s="894">
        <v>17</v>
      </c>
      <c r="Q54" s="894">
        <v>12</v>
      </c>
      <c r="R54" s="894">
        <v>2012</v>
      </c>
      <c r="S54" s="895">
        <f t="shared" ca="1" si="2"/>
        <v>11</v>
      </c>
      <c r="T54" s="892" t="s">
        <v>4809</v>
      </c>
      <c r="U54" s="892" t="s">
        <v>3878</v>
      </c>
      <c r="V54" s="898">
        <v>3</v>
      </c>
      <c r="W54" s="892" t="s">
        <v>2602</v>
      </c>
      <c r="X54" s="892" t="s">
        <v>47</v>
      </c>
      <c r="Y54" s="114" t="str">
        <f t="shared" si="3"/>
        <v>899GOHEVIV</v>
      </c>
      <c r="Z54" s="892" t="s">
        <v>766</v>
      </c>
      <c r="AA54" s="892" t="s">
        <v>767</v>
      </c>
      <c r="AB54" s="892" t="s">
        <v>768</v>
      </c>
      <c r="AC54" s="892" t="s">
        <v>223</v>
      </c>
      <c r="AD54" s="892" t="str">
        <f t="shared" si="4"/>
        <v>GONZÁLEZ HERNÁNDEZ VIANELLYS DEL VALLE</v>
      </c>
      <c r="AE54" s="892" t="s">
        <v>56</v>
      </c>
      <c r="AF54" s="892" t="s">
        <v>57</v>
      </c>
      <c r="AG54" s="1558">
        <v>32759</v>
      </c>
      <c r="AH54" s="898">
        <v>8</v>
      </c>
      <c r="AI54" s="898">
        <v>9</v>
      </c>
      <c r="AJ54" s="898">
        <v>1989</v>
      </c>
      <c r="AK54" s="896">
        <f t="shared" ca="1" si="5"/>
        <v>34</v>
      </c>
      <c r="AL54" s="892" t="s">
        <v>4809</v>
      </c>
      <c r="AM54" s="892" t="s">
        <v>42</v>
      </c>
      <c r="AN54" s="907">
        <v>1425795</v>
      </c>
      <c r="AO54" s="892" t="s">
        <v>2578</v>
      </c>
      <c r="AP54" s="906">
        <v>45226</v>
      </c>
      <c r="AQ54" s="892" t="s">
        <v>5636</v>
      </c>
      <c r="AR54" s="895" t="s">
        <v>4000</v>
      </c>
      <c r="AS54" s="901" t="s">
        <v>4005</v>
      </c>
      <c r="AT54" s="893">
        <v>45252</v>
      </c>
      <c r="AU54" s="893">
        <v>45273</v>
      </c>
      <c r="AV54" s="895">
        <v>4</v>
      </c>
      <c r="AW54" s="1459">
        <v>3</v>
      </c>
      <c r="AY54" s="900"/>
    </row>
    <row r="55" spans="1:51" s="23" customFormat="1" ht="18" hidden="1" customHeight="1">
      <c r="A55" s="891">
        <v>53</v>
      </c>
      <c r="C55" s="892" t="s">
        <v>32</v>
      </c>
      <c r="D55" s="892" t="s">
        <v>32</v>
      </c>
      <c r="E55" s="892" t="s">
        <v>68</v>
      </c>
      <c r="F55" s="966" t="s">
        <v>765</v>
      </c>
      <c r="G55" s="25" t="str">
        <f t="shared" si="0"/>
        <v>157RAGOMAV</v>
      </c>
      <c r="H55" s="892" t="s">
        <v>158</v>
      </c>
      <c r="I55" s="892" t="s">
        <v>766</v>
      </c>
      <c r="J55" s="892" t="s">
        <v>2598</v>
      </c>
      <c r="K55" s="892" t="s">
        <v>1776</v>
      </c>
      <c r="L55" s="32" t="str">
        <f t="shared" si="1"/>
        <v>RAMIREZ GONZÁLEZ MAIKOL ALEJANDRO</v>
      </c>
      <c r="M55" s="892" t="s">
        <v>56</v>
      </c>
      <c r="N55" s="892" t="s">
        <v>57</v>
      </c>
      <c r="O55" s="893">
        <v>42205</v>
      </c>
      <c r="P55" s="894">
        <v>20</v>
      </c>
      <c r="Q55" s="894">
        <v>7</v>
      </c>
      <c r="R55" s="894">
        <v>2015</v>
      </c>
      <c r="S55" s="895">
        <f t="shared" ca="1" si="2"/>
        <v>8</v>
      </c>
      <c r="T55" s="892" t="s">
        <v>4808</v>
      </c>
      <c r="U55" s="892" t="s">
        <v>3878</v>
      </c>
      <c r="V55" s="896">
        <v>765</v>
      </c>
      <c r="W55" s="892" t="s">
        <v>5153</v>
      </c>
      <c r="X55" s="892" t="s">
        <v>47</v>
      </c>
      <c r="Y55" s="114" t="str">
        <f t="shared" si="3"/>
        <v>899GOHEVIV</v>
      </c>
      <c r="Z55" s="892" t="s">
        <v>766</v>
      </c>
      <c r="AA55" s="892" t="s">
        <v>767</v>
      </c>
      <c r="AB55" s="892" t="s">
        <v>768</v>
      </c>
      <c r="AC55" s="892" t="s">
        <v>223</v>
      </c>
      <c r="AD55" s="892" t="str">
        <f t="shared" si="4"/>
        <v>GONZÁLEZ HERNÁNDEZ VIANELLYS DEL VALLE</v>
      </c>
      <c r="AE55" s="892" t="s">
        <v>56</v>
      </c>
      <c r="AF55" s="892" t="s">
        <v>57</v>
      </c>
      <c r="AG55" s="1558">
        <v>32760</v>
      </c>
      <c r="AH55" s="898">
        <v>9</v>
      </c>
      <c r="AI55" s="898">
        <v>9</v>
      </c>
      <c r="AJ55" s="898">
        <v>1989</v>
      </c>
      <c r="AK55" s="896">
        <f t="shared" ca="1" si="5"/>
        <v>34</v>
      </c>
      <c r="AL55" s="892" t="s">
        <v>4809</v>
      </c>
      <c r="AM55" s="892" t="s">
        <v>42</v>
      </c>
      <c r="AN55" s="907">
        <v>1425796</v>
      </c>
      <c r="AO55" s="892" t="s">
        <v>2578</v>
      </c>
      <c r="AP55" s="906">
        <v>45227</v>
      </c>
      <c r="AQ55" s="892" t="s">
        <v>5636</v>
      </c>
      <c r="AR55" s="895" t="s">
        <v>4000</v>
      </c>
      <c r="AS55" s="901" t="s">
        <v>4005</v>
      </c>
      <c r="AT55" s="893">
        <v>45252</v>
      </c>
      <c r="AU55" s="893">
        <v>45273</v>
      </c>
      <c r="AV55" s="895">
        <v>4</v>
      </c>
      <c r="AW55" s="1459">
        <v>4</v>
      </c>
      <c r="AY55" s="900"/>
    </row>
    <row r="56" spans="1:51" s="23" customFormat="1" ht="18" hidden="1" customHeight="1">
      <c r="A56" s="891">
        <v>54</v>
      </c>
      <c r="C56" s="892" t="s">
        <v>32</v>
      </c>
      <c r="D56" s="892" t="s">
        <v>32</v>
      </c>
      <c r="E56" s="892" t="s">
        <v>68</v>
      </c>
      <c r="F56" s="966">
        <v>981359537</v>
      </c>
      <c r="G56" s="25" t="str">
        <f t="shared" si="0"/>
        <v>141FEHEGAV</v>
      </c>
      <c r="H56" s="892" t="s">
        <v>564</v>
      </c>
      <c r="I56" s="892" t="s">
        <v>361</v>
      </c>
      <c r="J56" s="892" t="s">
        <v>172</v>
      </c>
      <c r="K56" s="892" t="s">
        <v>167</v>
      </c>
      <c r="L56" s="32" t="str">
        <f t="shared" si="1"/>
        <v>FERNANDEZ HERNANDEZ GABRIELA VALENTINA</v>
      </c>
      <c r="M56" s="892" t="s">
        <v>56</v>
      </c>
      <c r="N56" s="892" t="s">
        <v>57</v>
      </c>
      <c r="O56" s="893">
        <v>41648</v>
      </c>
      <c r="P56" s="894">
        <v>9</v>
      </c>
      <c r="Q56" s="894">
        <v>1</v>
      </c>
      <c r="R56" s="894">
        <v>2014</v>
      </c>
      <c r="S56" s="895">
        <f t="shared" ca="1" si="2"/>
        <v>10</v>
      </c>
      <c r="T56" s="892" t="s">
        <v>4809</v>
      </c>
      <c r="U56" s="892" t="s">
        <v>3878</v>
      </c>
      <c r="V56" s="896">
        <v>34</v>
      </c>
      <c r="W56" s="892" t="s">
        <v>2602</v>
      </c>
      <c r="X56" s="892" t="s">
        <v>47</v>
      </c>
      <c r="Y56" s="114" t="str">
        <f t="shared" si="3"/>
        <v>8711HEPEKEV</v>
      </c>
      <c r="Z56" s="892" t="s">
        <v>361</v>
      </c>
      <c r="AA56" s="892" t="s">
        <v>83</v>
      </c>
      <c r="AB56" s="892" t="s">
        <v>865</v>
      </c>
      <c r="AC56" s="892" t="s">
        <v>439</v>
      </c>
      <c r="AD56" s="892" t="str">
        <f t="shared" si="4"/>
        <v>HERNANDEZ PEREZ KEILIMAR COROMOTO</v>
      </c>
      <c r="AE56" s="892" t="s">
        <v>56</v>
      </c>
      <c r="AF56" s="892" t="s">
        <v>57</v>
      </c>
      <c r="AG56" s="1558">
        <v>32090</v>
      </c>
      <c r="AH56" s="898">
        <v>9</v>
      </c>
      <c r="AI56" s="898">
        <v>11</v>
      </c>
      <c r="AJ56" s="898">
        <v>1987</v>
      </c>
      <c r="AK56" s="896">
        <f t="shared" ca="1" si="5"/>
        <v>36</v>
      </c>
      <c r="AL56" s="892" t="s">
        <v>4809</v>
      </c>
      <c r="AM56" s="892" t="s">
        <v>42</v>
      </c>
      <c r="AN56" s="907">
        <v>1104703</v>
      </c>
      <c r="AO56" s="892" t="s">
        <v>2578</v>
      </c>
      <c r="AP56" s="899">
        <v>45185</v>
      </c>
      <c r="AQ56" s="892" t="s">
        <v>5636</v>
      </c>
      <c r="AR56" s="895" t="s">
        <v>4000</v>
      </c>
      <c r="AS56" s="901" t="s">
        <v>4005</v>
      </c>
      <c r="AT56" s="893">
        <v>45252</v>
      </c>
      <c r="AU56" s="893">
        <v>45273</v>
      </c>
      <c r="AV56" s="895">
        <v>4</v>
      </c>
      <c r="AW56" s="1459">
        <v>4</v>
      </c>
      <c r="AY56" s="900"/>
    </row>
    <row r="57" spans="1:51" s="23" customFormat="1" ht="18" hidden="1" customHeight="1">
      <c r="A57" s="891">
        <v>55</v>
      </c>
      <c r="C57" s="892" t="s">
        <v>32</v>
      </c>
      <c r="D57" s="892" t="s">
        <v>32</v>
      </c>
      <c r="E57" s="892" t="s">
        <v>68</v>
      </c>
      <c r="F57" s="968" t="s">
        <v>1237</v>
      </c>
      <c r="G57" s="25" t="str">
        <f t="shared" si="0"/>
        <v>158ROHEENV</v>
      </c>
      <c r="H57" s="892" t="s">
        <v>1236</v>
      </c>
      <c r="I57" s="892" t="s">
        <v>767</v>
      </c>
      <c r="J57" s="892" t="s">
        <v>2623</v>
      </c>
      <c r="K57" s="892" t="s">
        <v>2110</v>
      </c>
      <c r="L57" s="32" t="str">
        <f t="shared" si="1"/>
        <v>RODRÍGUEZ HERNÁNDEZ ENRY MANUEL</v>
      </c>
      <c r="M57" s="892" t="s">
        <v>56</v>
      </c>
      <c r="N57" s="892" t="s">
        <v>57</v>
      </c>
      <c r="O57" s="893">
        <v>42241</v>
      </c>
      <c r="P57" s="894">
        <v>25</v>
      </c>
      <c r="Q57" s="894">
        <v>8</v>
      </c>
      <c r="R57" s="894">
        <v>2015</v>
      </c>
      <c r="S57" s="895">
        <f t="shared" ca="1" si="2"/>
        <v>8</v>
      </c>
      <c r="T57" s="892" t="s">
        <v>4808</v>
      </c>
      <c r="U57" s="892" t="s">
        <v>3878</v>
      </c>
      <c r="V57" s="896">
        <v>1948</v>
      </c>
      <c r="W57" s="892" t="s">
        <v>5153</v>
      </c>
      <c r="X57" s="892" t="s">
        <v>47</v>
      </c>
      <c r="Y57" s="114" t="str">
        <f t="shared" si="3"/>
        <v>7712NIHEROV</v>
      </c>
      <c r="Z57" s="901" t="s">
        <v>53</v>
      </c>
      <c r="AA57" s="892" t="s">
        <v>767</v>
      </c>
      <c r="AB57" s="892" t="s">
        <v>3934</v>
      </c>
      <c r="AC57" s="892" t="s">
        <v>210</v>
      </c>
      <c r="AD57" s="892" t="str">
        <f t="shared" si="4"/>
        <v>NINGUNO HERNÁNDEZ ROSSANY MARGARITA</v>
      </c>
      <c r="AE57" s="892" t="s">
        <v>56</v>
      </c>
      <c r="AF57" s="892" t="s">
        <v>57</v>
      </c>
      <c r="AG57" s="893">
        <v>28471</v>
      </c>
      <c r="AH57" s="898">
        <v>12</v>
      </c>
      <c r="AI57" s="898">
        <v>12</v>
      </c>
      <c r="AJ57" s="898">
        <v>1977</v>
      </c>
      <c r="AK57" s="896">
        <f t="shared" ca="1" si="5"/>
        <v>46</v>
      </c>
      <c r="AL57" s="892" t="s">
        <v>4809</v>
      </c>
      <c r="AM57" s="892" t="s">
        <v>58</v>
      </c>
      <c r="AN57" s="896">
        <v>12913359</v>
      </c>
      <c r="AO57" s="892" t="s">
        <v>2578</v>
      </c>
      <c r="AP57" s="906">
        <v>45185</v>
      </c>
      <c r="AQ57" s="892" t="s">
        <v>5636</v>
      </c>
      <c r="AR57" s="895" t="s">
        <v>4000</v>
      </c>
      <c r="AS57" s="901" t="s">
        <v>4005</v>
      </c>
      <c r="AT57" s="893">
        <v>45252</v>
      </c>
      <c r="AU57" s="893">
        <v>45273</v>
      </c>
      <c r="AV57" s="895">
        <v>4</v>
      </c>
      <c r="AW57" s="1459">
        <v>4</v>
      </c>
      <c r="AY57" s="900"/>
    </row>
    <row r="58" spans="1:51" s="23" customFormat="1" ht="18" hidden="1" customHeight="1">
      <c r="A58" s="891">
        <v>56</v>
      </c>
      <c r="C58" s="892" t="s">
        <v>32</v>
      </c>
      <c r="D58" s="892" t="s">
        <v>32</v>
      </c>
      <c r="E58" s="892" t="s">
        <v>68</v>
      </c>
      <c r="F58" s="968">
        <v>907150221</v>
      </c>
      <c r="G58" s="25" t="str">
        <f t="shared" si="0"/>
        <v>165FEVAMIV</v>
      </c>
      <c r="H58" s="901" t="s">
        <v>3936</v>
      </c>
      <c r="I58" s="901" t="s">
        <v>1665</v>
      </c>
      <c r="J58" s="901" t="s">
        <v>119</v>
      </c>
      <c r="K58" s="901" t="s">
        <v>1053</v>
      </c>
      <c r="L58" s="32" t="str">
        <f t="shared" si="1"/>
        <v>FERREIRA VALERA MIGUEL GABRIEL</v>
      </c>
      <c r="M58" s="892" t="s">
        <v>56</v>
      </c>
      <c r="N58" s="892" t="s">
        <v>57</v>
      </c>
      <c r="O58" s="893">
        <v>42505</v>
      </c>
      <c r="P58" s="894">
        <v>15</v>
      </c>
      <c r="Q58" s="894">
        <v>5</v>
      </c>
      <c r="R58" s="894">
        <v>2016</v>
      </c>
      <c r="S58" s="895">
        <f t="shared" ca="1" si="2"/>
        <v>7</v>
      </c>
      <c r="T58" s="892" t="s">
        <v>4808</v>
      </c>
      <c r="U58" s="892" t="s">
        <v>3878</v>
      </c>
      <c r="V58" s="907">
        <v>2134</v>
      </c>
      <c r="W58" s="892" t="s">
        <v>5153</v>
      </c>
      <c r="X58" s="892" t="s">
        <v>47</v>
      </c>
      <c r="Y58" s="114" t="str">
        <f t="shared" si="3"/>
        <v>904VAHEROV</v>
      </c>
      <c r="Z58" s="901" t="s">
        <v>1665</v>
      </c>
      <c r="AA58" s="901" t="s">
        <v>361</v>
      </c>
      <c r="AB58" s="901" t="s">
        <v>1095</v>
      </c>
      <c r="AC58" s="901" t="s">
        <v>1326</v>
      </c>
      <c r="AD58" s="892" t="str">
        <f t="shared" si="4"/>
        <v>VALERA HERNANDEZ ROSA VIRGINIA</v>
      </c>
      <c r="AE58" s="892" t="s">
        <v>56</v>
      </c>
      <c r="AF58" s="892" t="s">
        <v>57</v>
      </c>
      <c r="AG58" s="1558">
        <v>32966</v>
      </c>
      <c r="AH58" s="898">
        <v>3</v>
      </c>
      <c r="AI58" s="898">
        <v>4</v>
      </c>
      <c r="AJ58" s="898">
        <v>1990</v>
      </c>
      <c r="AK58" s="896">
        <f t="shared" ca="1" si="5"/>
        <v>33</v>
      </c>
      <c r="AL58" s="892" t="s">
        <v>4809</v>
      </c>
      <c r="AM58" s="892" t="s">
        <v>58</v>
      </c>
      <c r="AN58" s="898">
        <v>20428663</v>
      </c>
      <c r="AO58" s="892" t="s">
        <v>2578</v>
      </c>
      <c r="AP58" s="899">
        <v>45086</v>
      </c>
      <c r="AQ58" s="892" t="s">
        <v>5636</v>
      </c>
      <c r="AR58" s="895" t="s">
        <v>4000</v>
      </c>
      <c r="AS58" s="901" t="s">
        <v>4001</v>
      </c>
      <c r="AT58" s="893">
        <v>45246</v>
      </c>
      <c r="AU58" s="893">
        <v>45267</v>
      </c>
      <c r="AV58" s="895">
        <v>4</v>
      </c>
      <c r="AW58" s="1459">
        <v>3</v>
      </c>
      <c r="AY58" s="900"/>
    </row>
    <row r="59" spans="1:51" s="23" customFormat="1" ht="18" hidden="1" customHeight="1">
      <c r="A59" s="891">
        <v>57</v>
      </c>
      <c r="C59" s="892" t="s">
        <v>32</v>
      </c>
      <c r="D59" s="892" t="s">
        <v>32</v>
      </c>
      <c r="E59" s="892" t="s">
        <v>68</v>
      </c>
      <c r="F59" s="968">
        <v>907150221</v>
      </c>
      <c r="G59" s="25" t="str">
        <f t="shared" si="0"/>
        <v>104AZVAMOV</v>
      </c>
      <c r="H59" s="901" t="s">
        <v>237</v>
      </c>
      <c r="I59" s="892" t="s">
        <v>1665</v>
      </c>
      <c r="J59" s="892" t="s">
        <v>1822</v>
      </c>
      <c r="K59" s="892" t="s">
        <v>2202</v>
      </c>
      <c r="L59" s="32" t="str">
        <f t="shared" si="1"/>
        <v>AZUAJE VALERA MOISÉS DE JESÚS</v>
      </c>
      <c r="M59" s="892" t="s">
        <v>56</v>
      </c>
      <c r="N59" s="892" t="s">
        <v>57</v>
      </c>
      <c r="O59" s="893">
        <v>40289</v>
      </c>
      <c r="P59" s="894">
        <v>21</v>
      </c>
      <c r="Q59" s="894">
        <v>4</v>
      </c>
      <c r="R59" s="894">
        <v>2010</v>
      </c>
      <c r="S59" s="895">
        <f t="shared" ca="1" si="2"/>
        <v>13</v>
      </c>
      <c r="T59" s="892" t="s">
        <v>4808</v>
      </c>
      <c r="U59" s="892" t="s">
        <v>3878</v>
      </c>
      <c r="V59" s="907">
        <v>2343</v>
      </c>
      <c r="W59" s="892" t="s">
        <v>2631</v>
      </c>
      <c r="X59" s="892" t="s">
        <v>47</v>
      </c>
      <c r="Y59" s="114" t="str">
        <f t="shared" si="3"/>
        <v>904VAHEROV</v>
      </c>
      <c r="Z59" s="901" t="s">
        <v>1665</v>
      </c>
      <c r="AA59" s="901" t="s">
        <v>361</v>
      </c>
      <c r="AB59" s="901" t="s">
        <v>1095</v>
      </c>
      <c r="AC59" s="901" t="s">
        <v>1326</v>
      </c>
      <c r="AD59" s="892" t="str">
        <f t="shared" si="4"/>
        <v>VALERA HERNANDEZ ROSA VIRGINIA</v>
      </c>
      <c r="AE59" s="892" t="s">
        <v>56</v>
      </c>
      <c r="AF59" s="892" t="s">
        <v>57</v>
      </c>
      <c r="AG59" s="1558">
        <v>32966</v>
      </c>
      <c r="AH59" s="898">
        <v>3</v>
      </c>
      <c r="AI59" s="898">
        <v>4</v>
      </c>
      <c r="AJ59" s="898">
        <v>1990</v>
      </c>
      <c r="AK59" s="896">
        <f t="shared" ca="1" si="5"/>
        <v>33</v>
      </c>
      <c r="AL59" s="892" t="s">
        <v>4809</v>
      </c>
      <c r="AM59" s="892" t="s">
        <v>58</v>
      </c>
      <c r="AN59" s="898">
        <v>20428663</v>
      </c>
      <c r="AO59" s="892" t="s">
        <v>2578</v>
      </c>
      <c r="AP59" s="899">
        <v>45086</v>
      </c>
      <c r="AQ59" s="892" t="s">
        <v>5636</v>
      </c>
      <c r="AR59" s="895" t="s">
        <v>4000</v>
      </c>
      <c r="AS59" s="901" t="s">
        <v>4001</v>
      </c>
      <c r="AT59" s="893">
        <v>45246</v>
      </c>
      <c r="AU59" s="893">
        <v>45267</v>
      </c>
      <c r="AV59" s="895">
        <v>4</v>
      </c>
      <c r="AW59" s="1459">
        <v>4</v>
      </c>
      <c r="AY59" s="900"/>
    </row>
    <row r="60" spans="1:51" s="23" customFormat="1" ht="18" hidden="1" customHeight="1">
      <c r="A60" s="891">
        <v>58</v>
      </c>
      <c r="C60" s="892" t="s">
        <v>125</v>
      </c>
      <c r="D60" s="892" t="s">
        <v>126</v>
      </c>
      <c r="E60" s="892" t="s">
        <v>126</v>
      </c>
      <c r="F60" s="966">
        <v>98599703</v>
      </c>
      <c r="G60" s="25" t="str">
        <f t="shared" si="0"/>
        <v>138CORIJEV</v>
      </c>
      <c r="H60" s="901" t="s">
        <v>470</v>
      </c>
      <c r="I60" s="901" t="s">
        <v>3937</v>
      </c>
      <c r="J60" s="901" t="s">
        <v>1843</v>
      </c>
      <c r="K60" s="901" t="s">
        <v>78</v>
      </c>
      <c r="L60" s="32" t="str">
        <f t="shared" si="1"/>
        <v>COLMENARES RIZO JESÚS ADRIÁN</v>
      </c>
      <c r="M60" s="892" t="s">
        <v>56</v>
      </c>
      <c r="N60" s="892" t="s">
        <v>57</v>
      </c>
      <c r="O60" s="893">
        <v>41508</v>
      </c>
      <c r="P60" s="894">
        <v>22</v>
      </c>
      <c r="Q60" s="894">
        <v>8</v>
      </c>
      <c r="R60" s="894">
        <v>2013</v>
      </c>
      <c r="S60" s="895">
        <f t="shared" ca="1" si="2"/>
        <v>10</v>
      </c>
      <c r="T60" s="892" t="s">
        <v>4808</v>
      </c>
      <c r="U60" s="892" t="s">
        <v>3878</v>
      </c>
      <c r="V60" s="898">
        <v>5686</v>
      </c>
      <c r="W60" s="892" t="s">
        <v>2644</v>
      </c>
      <c r="X60" s="892" t="s">
        <v>47</v>
      </c>
      <c r="Y60" s="114" t="str">
        <f t="shared" si="3"/>
        <v>846RIMAPAV</v>
      </c>
      <c r="Z60" s="901" t="s">
        <v>3937</v>
      </c>
      <c r="AA60" s="901" t="s">
        <v>3938</v>
      </c>
      <c r="AB60" s="901" t="s">
        <v>191</v>
      </c>
      <c r="AC60" s="901" t="s">
        <v>270</v>
      </c>
      <c r="AD60" s="892" t="str">
        <f t="shared" si="4"/>
        <v>RIZO MARÍN PATRICIA ISABEL</v>
      </c>
      <c r="AE60" s="892" t="s">
        <v>56</v>
      </c>
      <c r="AF60" s="892" t="s">
        <v>57</v>
      </c>
      <c r="AG60" s="908">
        <v>30854</v>
      </c>
      <c r="AH60" s="898">
        <v>21</v>
      </c>
      <c r="AI60" s="898">
        <v>6</v>
      </c>
      <c r="AJ60" s="898">
        <v>1984</v>
      </c>
      <c r="AK60" s="896">
        <f t="shared" ca="1" si="5"/>
        <v>39</v>
      </c>
      <c r="AL60" s="892" t="s">
        <v>4809</v>
      </c>
      <c r="AM60" s="892" t="s">
        <v>58</v>
      </c>
      <c r="AN60" s="898">
        <v>17297729</v>
      </c>
      <c r="AO60" s="892" t="s">
        <v>2578</v>
      </c>
      <c r="AP60" s="898" t="s">
        <v>6647</v>
      </c>
      <c r="AQ60" s="892" t="s">
        <v>5636</v>
      </c>
      <c r="AR60" s="895" t="s">
        <v>3994</v>
      </c>
      <c r="AS60" s="892" t="s">
        <v>4003</v>
      </c>
      <c r="AT60" s="893">
        <v>45257</v>
      </c>
      <c r="AU60" s="893">
        <v>45278</v>
      </c>
      <c r="AV60" s="895">
        <v>4</v>
      </c>
      <c r="AW60" s="1459">
        <v>3</v>
      </c>
      <c r="AY60" s="900"/>
    </row>
    <row r="61" spans="1:51" s="23" customFormat="1" ht="18" hidden="1" customHeight="1">
      <c r="A61" s="891">
        <v>59</v>
      </c>
      <c r="C61" s="892" t="s">
        <v>125</v>
      </c>
      <c r="D61" s="892" t="s">
        <v>126</v>
      </c>
      <c r="E61" s="892" t="s">
        <v>126</v>
      </c>
      <c r="F61" s="966">
        <v>970927961</v>
      </c>
      <c r="G61" s="25" t="str">
        <f t="shared" si="0"/>
        <v>137DEALDAV</v>
      </c>
      <c r="H61" s="892" t="s">
        <v>537</v>
      </c>
      <c r="I61" s="892" t="s">
        <v>189</v>
      </c>
      <c r="J61" s="892" t="s">
        <v>1942</v>
      </c>
      <c r="K61" s="892" t="s">
        <v>1957</v>
      </c>
      <c r="L61" s="32" t="str">
        <f t="shared" si="1"/>
        <v>DELGADO ALVAREZ DANIEL DAVID</v>
      </c>
      <c r="M61" s="892" t="s">
        <v>56</v>
      </c>
      <c r="N61" s="892" t="s">
        <v>57</v>
      </c>
      <c r="O61" s="893">
        <v>41486</v>
      </c>
      <c r="P61" s="894">
        <v>31</v>
      </c>
      <c r="Q61" s="894">
        <v>7</v>
      </c>
      <c r="R61" s="894">
        <v>2013</v>
      </c>
      <c r="S61" s="895">
        <f t="shared" ca="1" si="2"/>
        <v>10</v>
      </c>
      <c r="T61" s="892" t="s">
        <v>4808</v>
      </c>
      <c r="U61" s="892" t="s">
        <v>3878</v>
      </c>
      <c r="V61" s="898">
        <v>3058</v>
      </c>
      <c r="W61" s="892" t="s">
        <v>2644</v>
      </c>
      <c r="X61" s="892" t="s">
        <v>47</v>
      </c>
      <c r="Y61" s="114" t="str">
        <f t="shared" si="3"/>
        <v>901ALDEERV</v>
      </c>
      <c r="Z61" s="892" t="s">
        <v>189</v>
      </c>
      <c r="AA61" s="892" t="s">
        <v>537</v>
      </c>
      <c r="AB61" s="892" t="s">
        <v>538</v>
      </c>
      <c r="AC61" s="892" t="s">
        <v>539</v>
      </c>
      <c r="AD61" s="892" t="str">
        <f t="shared" si="4"/>
        <v>ALVAREZ DELGADO ERITZA DELCARMEN</v>
      </c>
      <c r="AE61" s="892" t="s">
        <v>56</v>
      </c>
      <c r="AF61" s="892" t="s">
        <v>173</v>
      </c>
      <c r="AG61" s="893">
        <v>32887</v>
      </c>
      <c r="AH61" s="898">
        <v>14</v>
      </c>
      <c r="AI61" s="898">
        <v>1</v>
      </c>
      <c r="AJ61" s="898">
        <v>1990</v>
      </c>
      <c r="AK61" s="896">
        <f t="shared" ca="1" si="5"/>
        <v>34</v>
      </c>
      <c r="AL61" s="892" t="s">
        <v>4809</v>
      </c>
      <c r="AM61" s="892" t="s">
        <v>58</v>
      </c>
      <c r="AN61" s="896">
        <v>20656594</v>
      </c>
      <c r="AO61" s="892" t="s">
        <v>2578</v>
      </c>
      <c r="AP61" s="899">
        <v>45202</v>
      </c>
      <c r="AQ61" s="892" t="s">
        <v>5636</v>
      </c>
      <c r="AR61" s="895" t="s">
        <v>3994</v>
      </c>
      <c r="AS61" s="892" t="s">
        <v>4003</v>
      </c>
      <c r="AT61" s="893">
        <v>45257</v>
      </c>
      <c r="AU61" s="893">
        <v>45278</v>
      </c>
      <c r="AV61" s="895">
        <v>4</v>
      </c>
      <c r="AW61" s="1459">
        <v>3</v>
      </c>
      <c r="AY61" s="900"/>
    </row>
    <row r="62" spans="1:51" s="23" customFormat="1" ht="18" hidden="1" customHeight="1">
      <c r="A62" s="891">
        <v>60</v>
      </c>
      <c r="C62" s="892" t="s">
        <v>125</v>
      </c>
      <c r="D62" s="892" t="s">
        <v>126</v>
      </c>
      <c r="E62" s="892" t="s">
        <v>126</v>
      </c>
      <c r="F62" s="967">
        <v>900324486</v>
      </c>
      <c r="G62" s="25" t="str">
        <f t="shared" si="0"/>
        <v>156ROOVESV</v>
      </c>
      <c r="H62" s="901" t="s">
        <v>354</v>
      </c>
      <c r="I62" s="901" t="s">
        <v>3939</v>
      </c>
      <c r="J62" s="901" t="s">
        <v>2667</v>
      </c>
      <c r="K62" s="901" t="s">
        <v>3940</v>
      </c>
      <c r="L62" s="32" t="str">
        <f t="shared" si="1"/>
        <v>ROJAS OVIEDO ESNEIDER FABIAN</v>
      </c>
      <c r="M62" s="892" t="s">
        <v>56</v>
      </c>
      <c r="N62" s="892" t="s">
        <v>42</v>
      </c>
      <c r="O62" s="893">
        <v>42174</v>
      </c>
      <c r="P62" s="894">
        <v>19</v>
      </c>
      <c r="Q62" s="894">
        <v>6</v>
      </c>
      <c r="R62" s="894">
        <v>2015</v>
      </c>
      <c r="S62" s="895">
        <f t="shared" ca="1" si="2"/>
        <v>8</v>
      </c>
      <c r="T62" s="892" t="s">
        <v>4808</v>
      </c>
      <c r="U62" s="892" t="s">
        <v>42</v>
      </c>
      <c r="V62" s="898">
        <v>3430327</v>
      </c>
      <c r="W62" s="892" t="s">
        <v>2631</v>
      </c>
      <c r="X62" s="892" t="s">
        <v>47</v>
      </c>
      <c r="Y62" s="114" t="str">
        <f t="shared" si="3"/>
        <v>0012OVGAKAV</v>
      </c>
      <c r="Z62" s="901" t="s">
        <v>3939</v>
      </c>
      <c r="AA62" s="901" t="s">
        <v>420</v>
      </c>
      <c r="AB62" s="901" t="s">
        <v>3941</v>
      </c>
      <c r="AC62" s="901" t="s">
        <v>701</v>
      </c>
      <c r="AD62" s="892" t="str">
        <f t="shared" si="4"/>
        <v>OVIEDO GARCIA KAIRELIS ADRIANA</v>
      </c>
      <c r="AE62" s="892" t="s">
        <v>56</v>
      </c>
      <c r="AF62" s="892" t="s">
        <v>42</v>
      </c>
      <c r="AG62" s="908">
        <v>36888</v>
      </c>
      <c r="AH62" s="898">
        <v>28</v>
      </c>
      <c r="AI62" s="898">
        <v>12</v>
      </c>
      <c r="AJ62" s="898">
        <v>2000</v>
      </c>
      <c r="AK62" s="896">
        <f t="shared" ca="1" si="5"/>
        <v>23</v>
      </c>
      <c r="AL62" s="892" t="s">
        <v>4809</v>
      </c>
      <c r="AM62" s="892" t="s">
        <v>42</v>
      </c>
      <c r="AN62" s="898">
        <v>3415584</v>
      </c>
      <c r="AO62" s="892" t="s">
        <v>2578</v>
      </c>
      <c r="AP62" s="896" t="s">
        <v>6647</v>
      </c>
      <c r="AQ62" s="892" t="s">
        <v>5636</v>
      </c>
      <c r="AR62" s="895" t="s">
        <v>3994</v>
      </c>
      <c r="AS62" s="892" t="s">
        <v>3999</v>
      </c>
      <c r="AT62" s="893">
        <v>45251</v>
      </c>
      <c r="AU62" s="893">
        <v>45272</v>
      </c>
      <c r="AV62" s="895">
        <v>4</v>
      </c>
      <c r="AW62" s="1459">
        <v>4</v>
      </c>
      <c r="AY62" s="900"/>
    </row>
    <row r="63" spans="1:51" s="23" customFormat="1" ht="18" hidden="1" customHeight="1">
      <c r="A63" s="891">
        <v>61</v>
      </c>
      <c r="C63" s="892" t="s">
        <v>125</v>
      </c>
      <c r="D63" s="892" t="s">
        <v>126</v>
      </c>
      <c r="E63" s="892" t="s">
        <v>126</v>
      </c>
      <c r="F63" s="966" t="s">
        <v>3942</v>
      </c>
      <c r="G63" s="25" t="str">
        <f t="shared" si="0"/>
        <v>139SOBAGUV</v>
      </c>
      <c r="H63" s="901" t="s">
        <v>3921</v>
      </c>
      <c r="I63" s="901" t="s">
        <v>290</v>
      </c>
      <c r="J63" s="901" t="s">
        <v>3922</v>
      </c>
      <c r="K63" s="901" t="s">
        <v>3943</v>
      </c>
      <c r="L63" s="32" t="str">
        <f t="shared" si="1"/>
        <v>SOTO BASTIDAS GUINIFER ELIANA</v>
      </c>
      <c r="M63" s="892" t="s">
        <v>56</v>
      </c>
      <c r="N63" s="892" t="s">
        <v>57</v>
      </c>
      <c r="O63" s="893">
        <v>41539</v>
      </c>
      <c r="P63" s="894">
        <v>22</v>
      </c>
      <c r="Q63" s="894">
        <v>9</v>
      </c>
      <c r="R63" s="894">
        <v>2013</v>
      </c>
      <c r="S63" s="895">
        <f t="shared" ca="1" si="2"/>
        <v>10</v>
      </c>
      <c r="T63" s="892" t="s">
        <v>4809</v>
      </c>
      <c r="U63" s="892" t="s">
        <v>3878</v>
      </c>
      <c r="V63" s="898">
        <v>1023</v>
      </c>
      <c r="W63" s="892" t="s">
        <v>2602</v>
      </c>
      <c r="X63" s="892" t="s">
        <v>47</v>
      </c>
      <c r="Y63" s="114" t="str">
        <f t="shared" si="3"/>
        <v>855BATOGUV</v>
      </c>
      <c r="Z63" s="901" t="s">
        <v>290</v>
      </c>
      <c r="AA63" s="901" t="s">
        <v>1302</v>
      </c>
      <c r="AB63" s="901" t="s">
        <v>3922</v>
      </c>
      <c r="AC63" s="901" t="s">
        <v>3924</v>
      </c>
      <c r="AD63" s="892" t="str">
        <f t="shared" si="4"/>
        <v>BASTIDAS TOVAR GUINIFER BRANYER</v>
      </c>
      <c r="AE63" s="892" t="s">
        <v>56</v>
      </c>
      <c r="AF63" s="892" t="s">
        <v>57</v>
      </c>
      <c r="AG63" s="908">
        <v>31176</v>
      </c>
      <c r="AH63" s="898">
        <v>9</v>
      </c>
      <c r="AI63" s="898">
        <v>5</v>
      </c>
      <c r="AJ63" s="898">
        <v>1985</v>
      </c>
      <c r="AK63" s="896">
        <f t="shared" ca="1" si="5"/>
        <v>38</v>
      </c>
      <c r="AL63" s="892" t="s">
        <v>4809</v>
      </c>
      <c r="AM63" s="892" t="s">
        <v>58</v>
      </c>
      <c r="AN63" s="898">
        <v>24235054</v>
      </c>
      <c r="AO63" s="892" t="s">
        <v>2578</v>
      </c>
      <c r="AP63" s="897">
        <v>45180</v>
      </c>
      <c r="AQ63" s="892" t="s">
        <v>5636</v>
      </c>
      <c r="AR63" s="895" t="s">
        <v>3994</v>
      </c>
      <c r="AS63" s="892" t="s">
        <v>3999</v>
      </c>
      <c r="AT63" s="893">
        <v>45251</v>
      </c>
      <c r="AU63" s="893">
        <v>45272</v>
      </c>
      <c r="AV63" s="895">
        <v>4</v>
      </c>
      <c r="AW63" s="1459">
        <v>3</v>
      </c>
      <c r="AY63" s="900"/>
    </row>
    <row r="64" spans="1:51" s="23" customFormat="1" ht="18" hidden="1" customHeight="1">
      <c r="A64" s="891">
        <v>62</v>
      </c>
      <c r="C64" s="892" t="s">
        <v>125</v>
      </c>
      <c r="D64" s="892" t="s">
        <v>126</v>
      </c>
      <c r="E64" s="892" t="s">
        <v>126</v>
      </c>
      <c r="F64" s="966">
        <v>973175523</v>
      </c>
      <c r="G64" s="25" t="str">
        <f t="shared" si="0"/>
        <v>119SILOYOV</v>
      </c>
      <c r="H64" s="901" t="s">
        <v>996</v>
      </c>
      <c r="I64" s="901" t="s">
        <v>108</v>
      </c>
      <c r="J64" s="901" t="s">
        <v>3944</v>
      </c>
      <c r="K64" s="901" t="s">
        <v>3945</v>
      </c>
      <c r="L64" s="32" t="str">
        <f t="shared" si="1"/>
        <v>SILVA LOPEZ YOHENNIMAR YORIANNYS</v>
      </c>
      <c r="M64" s="892" t="s">
        <v>56</v>
      </c>
      <c r="N64" s="892" t="s">
        <v>57</v>
      </c>
      <c r="O64" s="893">
        <v>40787</v>
      </c>
      <c r="P64" s="894">
        <v>1</v>
      </c>
      <c r="Q64" s="894">
        <v>9</v>
      </c>
      <c r="R64" s="894">
        <v>2011</v>
      </c>
      <c r="S64" s="895">
        <f t="shared" ca="1" si="2"/>
        <v>12</v>
      </c>
      <c r="T64" s="892" t="s">
        <v>4809</v>
      </c>
      <c r="U64" s="892" t="s">
        <v>58</v>
      </c>
      <c r="V64" s="898">
        <v>3409145</v>
      </c>
      <c r="W64" s="892" t="s">
        <v>2582</v>
      </c>
      <c r="X64" s="892" t="s">
        <v>47</v>
      </c>
      <c r="Y64" s="114" t="str">
        <f t="shared" si="3"/>
        <v>669LIMEMAV</v>
      </c>
      <c r="Z64" s="901" t="s">
        <v>815</v>
      </c>
      <c r="AA64" s="901" t="s">
        <v>175</v>
      </c>
      <c r="AB64" s="901" t="s">
        <v>185</v>
      </c>
      <c r="AC64" s="901" t="s">
        <v>701</v>
      </c>
      <c r="AD64" s="892" t="str">
        <f t="shared" si="4"/>
        <v>LINARES MENDOZA MARIA ADRIANA</v>
      </c>
      <c r="AE64" s="892" t="s">
        <v>56</v>
      </c>
      <c r="AF64" s="892" t="s">
        <v>57</v>
      </c>
      <c r="AG64" s="908">
        <v>24368</v>
      </c>
      <c r="AH64" s="898">
        <v>18</v>
      </c>
      <c r="AI64" s="898">
        <v>9</v>
      </c>
      <c r="AJ64" s="898">
        <v>1966</v>
      </c>
      <c r="AK64" s="896">
        <f t="shared" ca="1" si="5"/>
        <v>57</v>
      </c>
      <c r="AL64" s="892" t="s">
        <v>4809</v>
      </c>
      <c r="AM64" s="892" t="s">
        <v>58</v>
      </c>
      <c r="AN64" s="898">
        <v>10144514</v>
      </c>
      <c r="AO64" s="892" t="s">
        <v>2578</v>
      </c>
      <c r="AP64" s="897">
        <v>45261</v>
      </c>
      <c r="AQ64" s="892" t="s">
        <v>5636</v>
      </c>
      <c r="AR64" s="895" t="s">
        <v>3994</v>
      </c>
      <c r="AS64" s="892" t="s">
        <v>3995</v>
      </c>
      <c r="AT64" s="893">
        <v>45246</v>
      </c>
      <c r="AU64" s="893">
        <v>45267</v>
      </c>
      <c r="AV64" s="895">
        <v>4</v>
      </c>
      <c r="AW64" s="1459">
        <v>2</v>
      </c>
      <c r="AY64" s="900"/>
    </row>
    <row r="65" spans="1:51" s="23" customFormat="1" ht="18" hidden="1" customHeight="1">
      <c r="A65" s="891">
        <v>63</v>
      </c>
      <c r="C65" s="892" t="s">
        <v>125</v>
      </c>
      <c r="D65" s="892" t="s">
        <v>126</v>
      </c>
      <c r="E65" s="892" t="s">
        <v>126</v>
      </c>
      <c r="F65" s="966">
        <v>906834448</v>
      </c>
      <c r="G65" s="25" t="str">
        <f t="shared" si="0"/>
        <v>175ARCOMAV</v>
      </c>
      <c r="H65" s="892" t="s">
        <v>194</v>
      </c>
      <c r="I65" s="892" t="s">
        <v>478</v>
      </c>
      <c r="J65" s="892" t="s">
        <v>2870</v>
      </c>
      <c r="K65" s="892" t="s">
        <v>2965</v>
      </c>
      <c r="L65" s="32" t="str">
        <f t="shared" si="1"/>
        <v>ARENAS COLMENAREZ MATHIAS FERNANDO</v>
      </c>
      <c r="M65" s="892" t="s">
        <v>56</v>
      </c>
      <c r="N65" s="892" t="s">
        <v>57</v>
      </c>
      <c r="O65" s="893">
        <v>42885</v>
      </c>
      <c r="P65" s="894">
        <v>30</v>
      </c>
      <c r="Q65" s="894">
        <v>5</v>
      </c>
      <c r="R65" s="894">
        <v>2017</v>
      </c>
      <c r="S65" s="895">
        <f t="shared" ca="1" si="2"/>
        <v>6</v>
      </c>
      <c r="T65" s="892" t="s">
        <v>4808</v>
      </c>
      <c r="U65" s="892" t="s">
        <v>3878</v>
      </c>
      <c r="V65" s="896">
        <v>4364</v>
      </c>
      <c r="W65" s="892" t="s">
        <v>5153</v>
      </c>
      <c r="X65" s="892" t="s">
        <v>47</v>
      </c>
      <c r="Y65" s="114" t="str">
        <f t="shared" si="3"/>
        <v>902ARCOYEV</v>
      </c>
      <c r="Z65" s="892" t="s">
        <v>194</v>
      </c>
      <c r="AA65" s="892" t="s">
        <v>478</v>
      </c>
      <c r="AB65" s="892" t="s">
        <v>6401</v>
      </c>
      <c r="AC65" s="892" t="s">
        <v>383</v>
      </c>
      <c r="AD65" s="892" t="str">
        <f t="shared" si="4"/>
        <v>ARENAS COLMENAREZ YEDBEXI CAROLINA</v>
      </c>
      <c r="AE65" s="892" t="s">
        <v>56</v>
      </c>
      <c r="AF65" s="892" t="s">
        <v>57</v>
      </c>
      <c r="AG65" s="893">
        <v>32914</v>
      </c>
      <c r="AH65" s="896">
        <v>10</v>
      </c>
      <c r="AI65" s="896">
        <v>2</v>
      </c>
      <c r="AJ65" s="896">
        <v>1990</v>
      </c>
      <c r="AK65" s="896">
        <f t="shared" ca="1" si="5"/>
        <v>34</v>
      </c>
      <c r="AL65" s="892" t="s">
        <v>4809</v>
      </c>
      <c r="AM65" s="892" t="s">
        <v>58</v>
      </c>
      <c r="AN65" s="896">
        <v>23553954</v>
      </c>
      <c r="AO65" s="892" t="s">
        <v>2578</v>
      </c>
      <c r="AP65" s="897">
        <v>45238</v>
      </c>
      <c r="AQ65" s="892" t="s">
        <v>5636</v>
      </c>
      <c r="AR65" s="895" t="s">
        <v>3994</v>
      </c>
      <c r="AS65" s="892" t="s">
        <v>3999</v>
      </c>
      <c r="AT65" s="893">
        <v>45251</v>
      </c>
      <c r="AU65" s="893">
        <v>45272</v>
      </c>
      <c r="AV65" s="895">
        <v>4</v>
      </c>
      <c r="AW65" s="1459">
        <v>4</v>
      </c>
      <c r="AY65" s="900"/>
    </row>
    <row r="66" spans="1:51" s="23" customFormat="1" ht="18" hidden="1" customHeight="1">
      <c r="A66" s="987">
        <v>64</v>
      </c>
      <c r="C66" s="892" t="s">
        <v>125</v>
      </c>
      <c r="D66" s="892" t="s">
        <v>126</v>
      </c>
      <c r="E66" s="892" t="s">
        <v>453</v>
      </c>
      <c r="F66" s="966">
        <v>933787536</v>
      </c>
      <c r="G66" s="25" t="str">
        <f t="shared" si="0"/>
        <v>124ROMAGLV</v>
      </c>
      <c r="H66" s="901" t="s">
        <v>354</v>
      </c>
      <c r="I66" s="901" t="s">
        <v>426</v>
      </c>
      <c r="J66" s="901" t="s">
        <v>3988</v>
      </c>
      <c r="K66" s="901" t="s">
        <v>1661</v>
      </c>
      <c r="L66" s="32" t="str">
        <f t="shared" si="1"/>
        <v>ROJAS MARTINEZ GLENIS SOFIA</v>
      </c>
      <c r="M66" s="892" t="s">
        <v>56</v>
      </c>
      <c r="N66" s="892" t="s">
        <v>42</v>
      </c>
      <c r="O66" s="893">
        <v>41027</v>
      </c>
      <c r="P66" s="894">
        <v>28</v>
      </c>
      <c r="Q66" s="894">
        <v>4</v>
      </c>
      <c r="R66" s="894">
        <v>2012</v>
      </c>
      <c r="S66" s="895">
        <f t="shared" ca="1" si="2"/>
        <v>11</v>
      </c>
      <c r="T66" s="892" t="s">
        <v>4809</v>
      </c>
      <c r="U66" s="892" t="s">
        <v>42</v>
      </c>
      <c r="V66" s="898">
        <v>2755842</v>
      </c>
      <c r="W66" s="892" t="s">
        <v>5153</v>
      </c>
      <c r="X66" s="892" t="s">
        <v>47</v>
      </c>
      <c r="Y66" s="114" t="str">
        <f t="shared" si="3"/>
        <v>946MAORGLV</v>
      </c>
      <c r="Z66" s="901" t="s">
        <v>426</v>
      </c>
      <c r="AA66" s="901" t="s">
        <v>3989</v>
      </c>
      <c r="AB66" s="901" t="s">
        <v>6592</v>
      </c>
      <c r="AC66" s="901" t="s">
        <v>2805</v>
      </c>
      <c r="AD66" s="892" t="str">
        <f t="shared" si="4"/>
        <v>MARTINEZ ORELLANE GLEDIS REINALDO</v>
      </c>
      <c r="AE66" s="892" t="s">
        <v>56</v>
      </c>
      <c r="AF66" s="892" t="s">
        <v>42</v>
      </c>
      <c r="AG66" s="908">
        <v>34494</v>
      </c>
      <c r="AH66" s="898">
        <v>9</v>
      </c>
      <c r="AI66" s="898">
        <v>6</v>
      </c>
      <c r="AJ66" s="898">
        <v>1994</v>
      </c>
      <c r="AK66" s="896">
        <f t="shared" ca="1" si="5"/>
        <v>29</v>
      </c>
      <c r="AL66" s="892" t="s">
        <v>4809</v>
      </c>
      <c r="AM66" s="892" t="s">
        <v>42</v>
      </c>
      <c r="AN66" s="898">
        <v>2755773</v>
      </c>
      <c r="AO66" s="892" t="s">
        <v>2578</v>
      </c>
      <c r="AP66" s="897">
        <v>45272</v>
      </c>
      <c r="AQ66" s="892" t="s">
        <v>5636</v>
      </c>
      <c r="AR66" s="895" t="s">
        <v>3994</v>
      </c>
      <c r="AS66" s="901" t="s">
        <v>4011</v>
      </c>
      <c r="AT66" s="893">
        <v>45274</v>
      </c>
      <c r="AU66" s="893">
        <v>45295</v>
      </c>
      <c r="AV66" s="895">
        <v>4</v>
      </c>
      <c r="AW66" s="1459">
        <v>1</v>
      </c>
      <c r="AY66" s="989" t="s">
        <v>2507</v>
      </c>
    </row>
    <row r="67" spans="1:51" s="23" customFormat="1" ht="18" hidden="1" customHeight="1">
      <c r="A67" s="987">
        <v>65</v>
      </c>
      <c r="C67" s="892" t="s">
        <v>32</v>
      </c>
      <c r="D67" s="892" t="s">
        <v>32</v>
      </c>
      <c r="E67" s="892" t="s">
        <v>6584</v>
      </c>
      <c r="F67" s="966">
        <v>902226989</v>
      </c>
      <c r="G67" s="25" t="str">
        <f t="shared" ref="G67:G130" si="6">CONCATENATE(MID(R67,3,2),MID(Q67,1,2),MID(H67,1,2),MID(I67,1,2),MID(J67,1,2),MID(M67,1,1))</f>
        <v>1410ARCODYV</v>
      </c>
      <c r="H67" s="901" t="s">
        <v>1950</v>
      </c>
      <c r="I67" s="901" t="s">
        <v>443</v>
      </c>
      <c r="J67" s="901" t="s">
        <v>2981</v>
      </c>
      <c r="K67" s="901" t="s">
        <v>1776</v>
      </c>
      <c r="L67" s="32" t="str">
        <f t="shared" ref="L67:L130" si="7">H67&amp;" "&amp;I67&amp;" "&amp;J67&amp;" "&amp;K67</f>
        <v>ARIAS CORDERO DYLAN ALEJANDRO</v>
      </c>
      <c r="M67" s="892" t="s">
        <v>56</v>
      </c>
      <c r="N67" s="892" t="s">
        <v>57</v>
      </c>
      <c r="O67" s="893">
        <v>41927</v>
      </c>
      <c r="P67" s="894">
        <v>15</v>
      </c>
      <c r="Q67" s="894">
        <v>10</v>
      </c>
      <c r="R67" s="894">
        <v>2014</v>
      </c>
      <c r="S67" s="895">
        <f t="shared" ref="S67:S130" ca="1" si="8">DATEDIF(O67,TODAY(),"y")</f>
        <v>9</v>
      </c>
      <c r="T67" s="892" t="s">
        <v>4808</v>
      </c>
      <c r="U67" s="892" t="s">
        <v>3878</v>
      </c>
      <c r="V67" s="898">
        <v>269</v>
      </c>
      <c r="W67" s="892" t="s">
        <v>2602</v>
      </c>
      <c r="X67" s="892" t="s">
        <v>47</v>
      </c>
      <c r="Y67" s="114" t="str">
        <f t="shared" ref="Y67:Y130" si="9">CONCATENATE(MID(AJ67,3,2),MID(AI67,1,2),MID(Z67,1,2),MID(AA67,1,2),MID(AB67,1,2),MID(AE67,1,1))</f>
        <v>909CORODAV</v>
      </c>
      <c r="Z67" s="892" t="s">
        <v>443</v>
      </c>
      <c r="AA67" s="892" t="s">
        <v>338</v>
      </c>
      <c r="AB67" s="892" t="s">
        <v>505</v>
      </c>
      <c r="AC67" s="892" t="s">
        <v>506</v>
      </c>
      <c r="AD67" s="892" t="str">
        <f t="shared" ref="AD67:AD130" si="10">Z67&amp;" "&amp;AA67&amp;" "&amp;AB67&amp;" "&amp;AC67</f>
        <v>CORDERO RODRIGUEZ DANYELY GISEMAR</v>
      </c>
      <c r="AE67" s="892" t="s">
        <v>56</v>
      </c>
      <c r="AF67" s="892" t="s">
        <v>57</v>
      </c>
      <c r="AG67" s="908">
        <v>33126</v>
      </c>
      <c r="AH67" s="898">
        <v>10</v>
      </c>
      <c r="AI67" s="898">
        <v>9</v>
      </c>
      <c r="AJ67" s="898">
        <v>1990</v>
      </c>
      <c r="AK67" s="896">
        <f t="shared" ref="AK67:AK130" ca="1" si="11">DATEDIF(AG67,TODAY(),"y")</f>
        <v>33</v>
      </c>
      <c r="AL67" s="892" t="s">
        <v>4809</v>
      </c>
      <c r="AM67" s="892" t="s">
        <v>42</v>
      </c>
      <c r="AN67" s="896">
        <v>3207711</v>
      </c>
      <c r="AO67" s="892" t="s">
        <v>2578</v>
      </c>
      <c r="AP67" s="897">
        <v>45202</v>
      </c>
      <c r="AQ67" s="892" t="s">
        <v>5636</v>
      </c>
      <c r="AR67" s="895" t="s">
        <v>6646</v>
      </c>
      <c r="AS67" s="901" t="s">
        <v>4012</v>
      </c>
      <c r="AT67" s="893">
        <v>45280</v>
      </c>
      <c r="AU67" s="893">
        <v>45301</v>
      </c>
      <c r="AV67" s="895">
        <v>4</v>
      </c>
      <c r="AW67" s="1459">
        <v>2</v>
      </c>
      <c r="AY67" s="990" t="s">
        <v>6691</v>
      </c>
    </row>
    <row r="68" spans="1:51" s="23" customFormat="1" ht="18" hidden="1" customHeight="1">
      <c r="A68" s="891">
        <v>66</v>
      </c>
      <c r="C68" s="892" t="s">
        <v>32</v>
      </c>
      <c r="D68" s="892" t="s">
        <v>32</v>
      </c>
      <c r="E68" s="892" t="s">
        <v>6584</v>
      </c>
      <c r="F68" s="966">
        <v>925155756</v>
      </c>
      <c r="G68" s="25" t="str">
        <f t="shared" si="6"/>
        <v>161BOFAAAV</v>
      </c>
      <c r="H68" s="901" t="s">
        <v>1616</v>
      </c>
      <c r="I68" s="901" t="s">
        <v>3993</v>
      </c>
      <c r="J68" s="901" t="s">
        <v>2863</v>
      </c>
      <c r="K68" s="901" t="s">
        <v>2594</v>
      </c>
      <c r="L68" s="32" t="str">
        <f t="shared" si="7"/>
        <v>BONILLA FARIAS AARON SANTIAGO</v>
      </c>
      <c r="M68" s="892" t="s">
        <v>56</v>
      </c>
      <c r="N68" s="892" t="s">
        <v>57</v>
      </c>
      <c r="O68" s="893">
        <v>42373</v>
      </c>
      <c r="P68" s="894">
        <v>4</v>
      </c>
      <c r="Q68" s="894">
        <v>1</v>
      </c>
      <c r="R68" s="894">
        <v>2016</v>
      </c>
      <c r="S68" s="895">
        <f t="shared" ca="1" si="8"/>
        <v>8</v>
      </c>
      <c r="T68" s="892" t="s">
        <v>4808</v>
      </c>
      <c r="U68" s="892" t="s">
        <v>3878</v>
      </c>
      <c r="V68" s="898">
        <v>149</v>
      </c>
      <c r="W68" s="892" t="s">
        <v>2631</v>
      </c>
      <c r="X68" s="892" t="s">
        <v>47</v>
      </c>
      <c r="Y68" s="114" t="str">
        <f t="shared" si="9"/>
        <v>892FAVAALV</v>
      </c>
      <c r="Z68" s="901" t="s">
        <v>3993</v>
      </c>
      <c r="AA68" s="901" t="s">
        <v>646</v>
      </c>
      <c r="AB68" s="901" t="s">
        <v>647</v>
      </c>
      <c r="AC68" s="901" t="s">
        <v>6593</v>
      </c>
      <c r="AD68" s="892" t="str">
        <f t="shared" si="10"/>
        <v>FARIAS VALERO ALIX DERISNAY</v>
      </c>
      <c r="AE68" s="892" t="s">
        <v>56</v>
      </c>
      <c r="AF68" s="892" t="s">
        <v>57</v>
      </c>
      <c r="AG68" s="908">
        <v>32562</v>
      </c>
      <c r="AH68" s="898">
        <v>23</v>
      </c>
      <c r="AI68" s="898">
        <v>2</v>
      </c>
      <c r="AJ68" s="898">
        <v>1989</v>
      </c>
      <c r="AK68" s="896">
        <f t="shared" ca="1" si="11"/>
        <v>35</v>
      </c>
      <c r="AL68" s="892" t="s">
        <v>4809</v>
      </c>
      <c r="AM68" s="892" t="s">
        <v>58</v>
      </c>
      <c r="AN68" s="898" t="s">
        <v>6643</v>
      </c>
      <c r="AO68" s="892" t="s">
        <v>2578</v>
      </c>
      <c r="AP68" s="897">
        <v>45222</v>
      </c>
      <c r="AQ68" s="892" t="s">
        <v>5636</v>
      </c>
      <c r="AR68" s="895" t="s">
        <v>6646</v>
      </c>
      <c r="AS68" s="901" t="s">
        <v>4012</v>
      </c>
      <c r="AT68" s="893">
        <v>45280</v>
      </c>
      <c r="AU68" s="893">
        <v>45301</v>
      </c>
      <c r="AV68" s="895">
        <v>4</v>
      </c>
      <c r="AW68" s="1459">
        <v>4</v>
      </c>
      <c r="AY68" s="900"/>
    </row>
    <row r="69" spans="1:51" s="23" customFormat="1" ht="18" hidden="1" customHeight="1">
      <c r="A69" s="891">
        <v>67</v>
      </c>
      <c r="C69" s="892" t="s">
        <v>32</v>
      </c>
      <c r="D69" s="892" t="s">
        <v>32</v>
      </c>
      <c r="E69" s="892" t="s">
        <v>6584</v>
      </c>
      <c r="F69" s="966">
        <v>907145909</v>
      </c>
      <c r="G69" s="25" t="str">
        <f t="shared" si="6"/>
        <v>1312CHPIANV</v>
      </c>
      <c r="H69" s="892" t="s">
        <v>2158</v>
      </c>
      <c r="I69" s="892" t="s">
        <v>510</v>
      </c>
      <c r="J69" s="892" t="s">
        <v>3471</v>
      </c>
      <c r="K69" s="892" t="s">
        <v>55</v>
      </c>
      <c r="L69" s="32" t="str">
        <f t="shared" si="7"/>
        <v>CHACON PINEDA ANGELYS ALEJANDRA</v>
      </c>
      <c r="M69" s="892" t="s">
        <v>56</v>
      </c>
      <c r="N69" s="892" t="s">
        <v>57</v>
      </c>
      <c r="O69" s="893">
        <v>41624</v>
      </c>
      <c r="P69" s="894">
        <v>16</v>
      </c>
      <c r="Q69" s="894">
        <v>12</v>
      </c>
      <c r="R69" s="894">
        <v>2013</v>
      </c>
      <c r="S69" s="895">
        <f t="shared" ca="1" si="8"/>
        <v>10</v>
      </c>
      <c r="T69" s="892" t="s">
        <v>4809</v>
      </c>
      <c r="U69" s="892" t="s">
        <v>58</v>
      </c>
      <c r="V69" s="896">
        <v>36068589</v>
      </c>
      <c r="W69" s="892" t="s">
        <v>2644</v>
      </c>
      <c r="X69" s="892" t="s">
        <v>47</v>
      </c>
      <c r="Y69" s="114" t="str">
        <f t="shared" si="9"/>
        <v>9010PICAANV</v>
      </c>
      <c r="Z69" s="892" t="s">
        <v>510</v>
      </c>
      <c r="AA69" s="892" t="s">
        <v>424</v>
      </c>
      <c r="AB69" s="892" t="s">
        <v>393</v>
      </c>
      <c r="AC69" s="892" t="s">
        <v>185</v>
      </c>
      <c r="AD69" s="892" t="str">
        <f t="shared" si="10"/>
        <v>PINEDA CASTILLO ANGELICA MARIA</v>
      </c>
      <c r="AE69" s="892" t="s">
        <v>56</v>
      </c>
      <c r="AF69" s="892" t="s">
        <v>57</v>
      </c>
      <c r="AG69" s="893">
        <v>33165</v>
      </c>
      <c r="AH69" s="898">
        <v>19</v>
      </c>
      <c r="AI69" s="898">
        <v>10</v>
      </c>
      <c r="AJ69" s="898">
        <v>1990</v>
      </c>
      <c r="AK69" s="896">
        <f t="shared" ca="1" si="11"/>
        <v>33</v>
      </c>
      <c r="AL69" s="892" t="s">
        <v>4809</v>
      </c>
      <c r="AM69" s="892" t="s">
        <v>58</v>
      </c>
      <c r="AN69" s="896">
        <v>20356305</v>
      </c>
      <c r="AO69" s="892" t="s">
        <v>2578</v>
      </c>
      <c r="AP69" s="897">
        <v>45201</v>
      </c>
      <c r="AQ69" s="892" t="s">
        <v>5636</v>
      </c>
      <c r="AR69" s="895" t="s">
        <v>6646</v>
      </c>
      <c r="AS69" s="901" t="s">
        <v>4012</v>
      </c>
      <c r="AT69" s="893">
        <v>45280</v>
      </c>
      <c r="AU69" s="893">
        <v>45301</v>
      </c>
      <c r="AV69" s="895">
        <v>4</v>
      </c>
      <c r="AW69" s="1459">
        <v>4</v>
      </c>
      <c r="AY69" s="900"/>
    </row>
    <row r="70" spans="1:51" s="23" customFormat="1" ht="18" hidden="1" customHeight="1">
      <c r="A70" s="891">
        <v>68</v>
      </c>
      <c r="C70" s="892" t="s">
        <v>32</v>
      </c>
      <c r="D70" s="892" t="s">
        <v>32</v>
      </c>
      <c r="E70" s="892" t="s">
        <v>6584</v>
      </c>
      <c r="F70" s="966">
        <v>949646970</v>
      </c>
      <c r="G70" s="25" t="str">
        <f t="shared" si="6"/>
        <v>1111ROPIYOV</v>
      </c>
      <c r="H70" s="892" t="s">
        <v>338</v>
      </c>
      <c r="I70" s="892" t="s">
        <v>761</v>
      </c>
      <c r="J70" s="892" t="s">
        <v>3437</v>
      </c>
      <c r="K70" s="892" t="s">
        <v>3438</v>
      </c>
      <c r="L70" s="32" t="str">
        <f t="shared" si="7"/>
        <v>RODRIGUEZ PINTO YONAILETH GLARIMAR</v>
      </c>
      <c r="M70" s="892" t="s">
        <v>56</v>
      </c>
      <c r="N70" s="892" t="s">
        <v>57</v>
      </c>
      <c r="O70" s="893">
        <v>40854</v>
      </c>
      <c r="P70" s="894">
        <v>7</v>
      </c>
      <c r="Q70" s="894">
        <v>11</v>
      </c>
      <c r="R70" s="894">
        <v>2011</v>
      </c>
      <c r="S70" s="895">
        <f t="shared" ca="1" si="8"/>
        <v>12</v>
      </c>
      <c r="T70" s="892" t="s">
        <v>4809</v>
      </c>
      <c r="U70" s="892" t="s">
        <v>3878</v>
      </c>
      <c r="V70" s="896">
        <v>226</v>
      </c>
      <c r="W70" s="892" t="s">
        <v>2588</v>
      </c>
      <c r="X70" s="892" t="s">
        <v>47</v>
      </c>
      <c r="Y70" s="114" t="str">
        <f t="shared" si="9"/>
        <v>715PEIRVIV</v>
      </c>
      <c r="Z70" s="892" t="s">
        <v>83</v>
      </c>
      <c r="AA70" s="892" t="s">
        <v>322</v>
      </c>
      <c r="AB70" s="892" t="s">
        <v>614</v>
      </c>
      <c r="AC70" s="892" t="s">
        <v>210</v>
      </c>
      <c r="AD70" s="892" t="str">
        <f t="shared" si="10"/>
        <v>PEREZ IRIARTE VIVIANA MARGARITA</v>
      </c>
      <c r="AE70" s="892" t="s">
        <v>56</v>
      </c>
      <c r="AF70" s="892" t="s">
        <v>57</v>
      </c>
      <c r="AG70" s="893">
        <v>26084</v>
      </c>
      <c r="AH70" s="898">
        <v>31</v>
      </c>
      <c r="AI70" s="898">
        <v>5</v>
      </c>
      <c r="AJ70" s="898">
        <v>1971</v>
      </c>
      <c r="AK70" s="896">
        <f t="shared" ca="1" si="11"/>
        <v>52</v>
      </c>
      <c r="AL70" s="892" t="s">
        <v>4809</v>
      </c>
      <c r="AM70" s="892" t="s">
        <v>58</v>
      </c>
      <c r="AN70" s="896">
        <v>8271701</v>
      </c>
      <c r="AO70" s="892" t="s">
        <v>2578</v>
      </c>
      <c r="AP70" s="897">
        <v>45212</v>
      </c>
      <c r="AQ70" s="892" t="s">
        <v>5636</v>
      </c>
      <c r="AR70" s="895" t="s">
        <v>6646</v>
      </c>
      <c r="AS70" s="901" t="s">
        <v>4012</v>
      </c>
      <c r="AT70" s="893">
        <v>45280</v>
      </c>
      <c r="AU70" s="893">
        <v>45301</v>
      </c>
      <c r="AV70" s="895">
        <v>4</v>
      </c>
      <c r="AW70" s="1459">
        <v>4</v>
      </c>
      <c r="AY70" s="900"/>
    </row>
    <row r="71" spans="1:51" s="23" customFormat="1" ht="18" hidden="1" customHeight="1">
      <c r="A71" s="891">
        <v>69</v>
      </c>
      <c r="C71" s="892" t="s">
        <v>32</v>
      </c>
      <c r="D71" s="892" t="s">
        <v>32</v>
      </c>
      <c r="E71" s="892" t="s">
        <v>6584</v>
      </c>
      <c r="F71" s="966">
        <v>938221884</v>
      </c>
      <c r="G71" s="25" t="str">
        <f t="shared" si="6"/>
        <v>1510TOBLYOV</v>
      </c>
      <c r="H71" s="892" t="s">
        <v>102</v>
      </c>
      <c r="I71" s="892" t="s">
        <v>321</v>
      </c>
      <c r="J71" s="892" t="s">
        <v>6588</v>
      </c>
      <c r="K71" s="892" t="s">
        <v>309</v>
      </c>
      <c r="L71" s="32" t="str">
        <f t="shared" si="7"/>
        <v>TORRES BLANCO YONNEVERSON JOSE</v>
      </c>
      <c r="M71" s="892" t="s">
        <v>56</v>
      </c>
      <c r="N71" s="892" t="s">
        <v>57</v>
      </c>
      <c r="O71" s="893">
        <v>42286</v>
      </c>
      <c r="P71" s="894">
        <v>9</v>
      </c>
      <c r="Q71" s="894">
        <v>10</v>
      </c>
      <c r="R71" s="894">
        <v>2015</v>
      </c>
      <c r="S71" s="895">
        <f t="shared" ca="1" si="8"/>
        <v>8</v>
      </c>
      <c r="T71" s="892" t="s">
        <v>4808</v>
      </c>
      <c r="U71" s="892" t="s">
        <v>3878</v>
      </c>
      <c r="V71" s="896">
        <v>6164</v>
      </c>
      <c r="W71" s="892" t="s">
        <v>2631</v>
      </c>
      <c r="X71" s="892" t="s">
        <v>47</v>
      </c>
      <c r="Y71" s="114" t="str">
        <f t="shared" si="9"/>
        <v>9212BLESYOV</v>
      </c>
      <c r="Z71" s="892" t="s">
        <v>321</v>
      </c>
      <c r="AA71" s="892" t="s">
        <v>330</v>
      </c>
      <c r="AB71" s="892" t="s">
        <v>331</v>
      </c>
      <c r="AC71" s="892" t="s">
        <v>81</v>
      </c>
      <c r="AD71" s="892" t="str">
        <f t="shared" si="10"/>
        <v>BLANCO ESCALONA YOHELY DEL CARMEN</v>
      </c>
      <c r="AE71" s="892" t="s">
        <v>56</v>
      </c>
      <c r="AF71" s="892" t="s">
        <v>57</v>
      </c>
      <c r="AG71" s="893">
        <v>33954</v>
      </c>
      <c r="AH71" s="898">
        <v>16</v>
      </c>
      <c r="AI71" s="898">
        <v>12</v>
      </c>
      <c r="AJ71" s="898">
        <v>1992</v>
      </c>
      <c r="AK71" s="896">
        <f t="shared" ca="1" si="11"/>
        <v>31</v>
      </c>
      <c r="AL71" s="892" t="s">
        <v>4809</v>
      </c>
      <c r="AM71" s="892" t="s">
        <v>58</v>
      </c>
      <c r="AN71" s="896">
        <v>22099941</v>
      </c>
      <c r="AO71" s="892" t="s">
        <v>2578</v>
      </c>
      <c r="AP71" s="897">
        <v>45204</v>
      </c>
      <c r="AQ71" s="892" t="s">
        <v>5636</v>
      </c>
      <c r="AR71" s="895" t="s">
        <v>6646</v>
      </c>
      <c r="AS71" s="901" t="s">
        <v>4012</v>
      </c>
      <c r="AT71" s="893">
        <v>45280</v>
      </c>
      <c r="AU71" s="893">
        <v>45301</v>
      </c>
      <c r="AV71" s="895">
        <v>4</v>
      </c>
      <c r="AW71" s="1459">
        <v>4</v>
      </c>
      <c r="AY71" s="900"/>
    </row>
    <row r="72" spans="1:51" s="23" customFormat="1" ht="18" hidden="1" customHeight="1">
      <c r="A72" s="891">
        <v>70</v>
      </c>
      <c r="C72" s="892" t="s">
        <v>32</v>
      </c>
      <c r="D72" s="892" t="s">
        <v>32</v>
      </c>
      <c r="E72" s="892" t="s">
        <v>6584</v>
      </c>
      <c r="F72" s="966">
        <v>938221884</v>
      </c>
      <c r="G72" s="25" t="str">
        <f t="shared" si="6"/>
        <v>126ZABLYOV</v>
      </c>
      <c r="H72" s="892" t="s">
        <v>2894</v>
      </c>
      <c r="I72" s="892" t="s">
        <v>321</v>
      </c>
      <c r="J72" s="892" t="s">
        <v>2895</v>
      </c>
      <c r="K72" s="892" t="s">
        <v>366</v>
      </c>
      <c r="L72" s="32" t="str">
        <f t="shared" si="7"/>
        <v>ZABALA BLANCO YOHANDRIS ALEXANDER</v>
      </c>
      <c r="M72" s="892" t="s">
        <v>56</v>
      </c>
      <c r="N72" s="892" t="s">
        <v>57</v>
      </c>
      <c r="O72" s="893">
        <v>41074</v>
      </c>
      <c r="P72" s="894">
        <v>14</v>
      </c>
      <c r="Q72" s="894">
        <v>6</v>
      </c>
      <c r="R72" s="894">
        <v>2012</v>
      </c>
      <c r="S72" s="895">
        <f t="shared" ca="1" si="8"/>
        <v>11</v>
      </c>
      <c r="T72" s="892" t="s">
        <v>4808</v>
      </c>
      <c r="U72" s="892" t="s">
        <v>3878</v>
      </c>
      <c r="V72" s="896">
        <v>109</v>
      </c>
      <c r="W72" s="892" t="s">
        <v>2602</v>
      </c>
      <c r="X72" s="892" t="s">
        <v>47</v>
      </c>
      <c r="Y72" s="114" t="str">
        <f t="shared" si="9"/>
        <v>9212BLESYOV</v>
      </c>
      <c r="Z72" s="892" t="s">
        <v>321</v>
      </c>
      <c r="AA72" s="892" t="s">
        <v>330</v>
      </c>
      <c r="AB72" s="892" t="s">
        <v>331</v>
      </c>
      <c r="AC72" s="892" t="s">
        <v>81</v>
      </c>
      <c r="AD72" s="892" t="str">
        <f t="shared" si="10"/>
        <v>BLANCO ESCALONA YOHELY DEL CARMEN</v>
      </c>
      <c r="AE72" s="892" t="s">
        <v>56</v>
      </c>
      <c r="AF72" s="892" t="s">
        <v>57</v>
      </c>
      <c r="AG72" s="893">
        <v>33954</v>
      </c>
      <c r="AH72" s="898">
        <v>16</v>
      </c>
      <c r="AI72" s="898">
        <v>12</v>
      </c>
      <c r="AJ72" s="898">
        <v>1992</v>
      </c>
      <c r="AK72" s="896">
        <f t="shared" ca="1" si="11"/>
        <v>31</v>
      </c>
      <c r="AL72" s="892" t="s">
        <v>4809</v>
      </c>
      <c r="AM72" s="892" t="s">
        <v>58</v>
      </c>
      <c r="AN72" s="896">
        <v>22099941</v>
      </c>
      <c r="AO72" s="892" t="s">
        <v>2578</v>
      </c>
      <c r="AP72" s="897">
        <v>45204</v>
      </c>
      <c r="AQ72" s="892" t="s">
        <v>5636</v>
      </c>
      <c r="AR72" s="895" t="s">
        <v>6646</v>
      </c>
      <c r="AS72" s="901" t="s">
        <v>4012</v>
      </c>
      <c r="AT72" s="893">
        <v>45280</v>
      </c>
      <c r="AU72" s="893">
        <v>45301</v>
      </c>
      <c r="AV72" s="895">
        <v>4</v>
      </c>
      <c r="AW72" s="1459">
        <v>4</v>
      </c>
      <c r="AY72" s="900"/>
    </row>
    <row r="73" spans="1:51" s="23" customFormat="1" ht="18" hidden="1" customHeight="1">
      <c r="A73" s="891">
        <v>71</v>
      </c>
      <c r="C73" s="892" t="s">
        <v>32</v>
      </c>
      <c r="D73" s="892" t="s">
        <v>32</v>
      </c>
      <c r="E73" s="892" t="s">
        <v>34</v>
      </c>
      <c r="F73" s="966">
        <v>912645701</v>
      </c>
      <c r="G73" s="25" t="str">
        <f t="shared" si="6"/>
        <v>114CRCARUV</v>
      </c>
      <c r="H73" s="892" t="s">
        <v>1605</v>
      </c>
      <c r="I73" s="892" t="s">
        <v>395</v>
      </c>
      <c r="J73" s="892" t="s">
        <v>2650</v>
      </c>
      <c r="K73" s="892" t="s">
        <v>1661</v>
      </c>
      <c r="L73" s="32" t="str">
        <f t="shared" si="7"/>
        <v>CRUZ CARO RUBIELIS SOFIA</v>
      </c>
      <c r="M73" s="892" t="s">
        <v>56</v>
      </c>
      <c r="N73" s="892" t="s">
        <v>57</v>
      </c>
      <c r="O73" s="893">
        <v>40656</v>
      </c>
      <c r="P73" s="894">
        <v>23</v>
      </c>
      <c r="Q73" s="894">
        <v>4</v>
      </c>
      <c r="R73" s="894">
        <v>2011</v>
      </c>
      <c r="S73" s="895">
        <f t="shared" ca="1" si="8"/>
        <v>12</v>
      </c>
      <c r="T73" s="892" t="s">
        <v>4809</v>
      </c>
      <c r="U73" s="892" t="s">
        <v>58</v>
      </c>
      <c r="V73" s="896">
        <v>34120965</v>
      </c>
      <c r="W73" s="892" t="s">
        <v>2582</v>
      </c>
      <c r="X73" s="892" t="s">
        <v>47</v>
      </c>
      <c r="Y73" s="114" t="str">
        <f t="shared" si="9"/>
        <v>847CALOYTV</v>
      </c>
      <c r="Z73" s="892" t="s">
        <v>395</v>
      </c>
      <c r="AA73" s="892" t="s">
        <v>108</v>
      </c>
      <c r="AB73" s="892" t="s">
        <v>396</v>
      </c>
      <c r="AC73" s="892" t="s">
        <v>383</v>
      </c>
      <c r="AD73" s="892" t="str">
        <f t="shared" si="10"/>
        <v>CARO LOPEZ YTAMAR CAROLINA</v>
      </c>
      <c r="AE73" s="892" t="s">
        <v>56</v>
      </c>
      <c r="AF73" s="892" t="s">
        <v>57</v>
      </c>
      <c r="AG73" s="893">
        <v>30883</v>
      </c>
      <c r="AH73" s="898">
        <v>20</v>
      </c>
      <c r="AI73" s="898">
        <v>7</v>
      </c>
      <c r="AJ73" s="898">
        <v>1984</v>
      </c>
      <c r="AK73" s="896">
        <f t="shared" ca="1" si="11"/>
        <v>39</v>
      </c>
      <c r="AL73" s="892" t="s">
        <v>4809</v>
      </c>
      <c r="AM73" s="892" t="s">
        <v>58</v>
      </c>
      <c r="AN73" s="896">
        <v>18115611</v>
      </c>
      <c r="AO73" s="892" t="s">
        <v>2578</v>
      </c>
      <c r="AP73" s="897">
        <v>45184</v>
      </c>
      <c r="AQ73" s="892" t="s">
        <v>5636</v>
      </c>
      <c r="AR73" s="895" t="s">
        <v>6646</v>
      </c>
      <c r="AS73" s="901" t="s">
        <v>4013</v>
      </c>
      <c r="AT73" s="893">
        <v>45281</v>
      </c>
      <c r="AU73" s="893">
        <v>45302</v>
      </c>
      <c r="AV73" s="895">
        <v>4</v>
      </c>
      <c r="AW73" s="1459">
        <v>4</v>
      </c>
      <c r="AY73" s="900"/>
    </row>
    <row r="74" spans="1:51" s="23" customFormat="1" ht="18" hidden="1" customHeight="1">
      <c r="A74" s="891">
        <v>72</v>
      </c>
      <c r="C74" s="892" t="s">
        <v>32</v>
      </c>
      <c r="D74" s="892" t="s">
        <v>32</v>
      </c>
      <c r="E74" s="892" t="s">
        <v>34</v>
      </c>
      <c r="F74" s="966">
        <v>986326113</v>
      </c>
      <c r="G74" s="25" t="str">
        <f t="shared" si="6"/>
        <v>143VETOSAV</v>
      </c>
      <c r="H74" s="892" t="s">
        <v>1216</v>
      </c>
      <c r="I74" s="892" t="s">
        <v>102</v>
      </c>
      <c r="J74" s="892" t="s">
        <v>3665</v>
      </c>
      <c r="K74" s="892" t="s">
        <v>1942</v>
      </c>
      <c r="L74" s="32" t="str">
        <f t="shared" si="7"/>
        <v>VELASQUEZ TORRES SAUL DANIEL</v>
      </c>
      <c r="M74" s="892" t="s">
        <v>56</v>
      </c>
      <c r="N74" s="892" t="s">
        <v>57</v>
      </c>
      <c r="O74" s="893">
        <v>41718</v>
      </c>
      <c r="P74" s="894">
        <v>20</v>
      </c>
      <c r="Q74" s="894">
        <v>3</v>
      </c>
      <c r="R74" s="894">
        <v>2014</v>
      </c>
      <c r="S74" s="895">
        <f t="shared" ca="1" si="8"/>
        <v>10</v>
      </c>
      <c r="T74" s="892" t="s">
        <v>4808</v>
      </c>
      <c r="U74" s="892" t="s">
        <v>3878</v>
      </c>
      <c r="V74" s="898">
        <v>1452</v>
      </c>
      <c r="W74" s="892" t="s">
        <v>2602</v>
      </c>
      <c r="X74" s="892" t="s">
        <v>47</v>
      </c>
      <c r="Y74" s="114" t="str">
        <f t="shared" si="9"/>
        <v>907TODEGIV</v>
      </c>
      <c r="Z74" s="892" t="s">
        <v>102</v>
      </c>
      <c r="AA74" s="892" t="s">
        <v>537</v>
      </c>
      <c r="AB74" s="892" t="s">
        <v>6594</v>
      </c>
      <c r="AC74" s="892" t="s">
        <v>223</v>
      </c>
      <c r="AD74" s="892" t="str">
        <f t="shared" si="10"/>
        <v>TORRES DELGADO GISELIS DEL VALLE</v>
      </c>
      <c r="AE74" s="892" t="s">
        <v>56</v>
      </c>
      <c r="AF74" s="892" t="s">
        <v>57</v>
      </c>
      <c r="AG74" s="893">
        <v>33058</v>
      </c>
      <c r="AH74" s="898">
        <v>4</v>
      </c>
      <c r="AI74" s="898">
        <v>7</v>
      </c>
      <c r="AJ74" s="898">
        <v>1990</v>
      </c>
      <c r="AK74" s="896">
        <f t="shared" ca="1" si="11"/>
        <v>33</v>
      </c>
      <c r="AL74" s="892" t="s">
        <v>4809</v>
      </c>
      <c r="AM74" s="892" t="s">
        <v>58</v>
      </c>
      <c r="AN74" s="896">
        <v>20597355</v>
      </c>
      <c r="AO74" s="892" t="s">
        <v>2578</v>
      </c>
      <c r="AP74" s="897">
        <v>45218</v>
      </c>
      <c r="AQ74" s="892" t="s">
        <v>5636</v>
      </c>
      <c r="AR74" s="895" t="s">
        <v>6646</v>
      </c>
      <c r="AS74" s="901" t="s">
        <v>4013</v>
      </c>
      <c r="AT74" s="893">
        <v>45281</v>
      </c>
      <c r="AU74" s="893">
        <v>45302</v>
      </c>
      <c r="AV74" s="895">
        <v>4</v>
      </c>
      <c r="AW74" s="1459">
        <v>4</v>
      </c>
      <c r="AY74" s="900"/>
    </row>
    <row r="75" spans="1:51" s="23" customFormat="1" ht="18" hidden="1" customHeight="1">
      <c r="A75" s="891">
        <v>73</v>
      </c>
      <c r="C75" s="892" t="s">
        <v>32</v>
      </c>
      <c r="D75" s="892" t="s">
        <v>32</v>
      </c>
      <c r="E75" s="892" t="s">
        <v>34</v>
      </c>
      <c r="F75" s="966">
        <v>986326113</v>
      </c>
      <c r="G75" s="25" t="str">
        <f t="shared" si="6"/>
        <v>123VETOBAV</v>
      </c>
      <c r="H75" s="892" t="s">
        <v>1216</v>
      </c>
      <c r="I75" s="892" t="s">
        <v>102</v>
      </c>
      <c r="J75" s="892" t="s">
        <v>501</v>
      </c>
      <c r="K75" s="892" t="s">
        <v>223</v>
      </c>
      <c r="L75" s="32" t="str">
        <f t="shared" si="7"/>
        <v>VELASQUEZ TORRES BARBARA DEL VALLE</v>
      </c>
      <c r="M75" s="892" t="s">
        <v>56</v>
      </c>
      <c r="N75" s="892" t="s">
        <v>57</v>
      </c>
      <c r="O75" s="893">
        <v>40994</v>
      </c>
      <c r="P75" s="894">
        <v>26</v>
      </c>
      <c r="Q75" s="894">
        <v>3</v>
      </c>
      <c r="R75" s="894">
        <v>2012</v>
      </c>
      <c r="S75" s="895">
        <f t="shared" ca="1" si="8"/>
        <v>12</v>
      </c>
      <c r="T75" s="892" t="s">
        <v>4809</v>
      </c>
      <c r="U75" s="892" t="s">
        <v>58</v>
      </c>
      <c r="V75" s="898">
        <v>33842118</v>
      </c>
      <c r="W75" s="892" t="s">
        <v>2582</v>
      </c>
      <c r="X75" s="892" t="s">
        <v>47</v>
      </c>
      <c r="Y75" s="114" t="str">
        <f t="shared" si="9"/>
        <v>907TODEGIV</v>
      </c>
      <c r="Z75" s="892" t="s">
        <v>102</v>
      </c>
      <c r="AA75" s="892" t="s">
        <v>537</v>
      </c>
      <c r="AB75" s="892" t="s">
        <v>6594</v>
      </c>
      <c r="AC75" s="892" t="s">
        <v>223</v>
      </c>
      <c r="AD75" s="892" t="str">
        <f t="shared" si="10"/>
        <v>TORRES DELGADO GISELIS DEL VALLE</v>
      </c>
      <c r="AE75" s="892" t="s">
        <v>56</v>
      </c>
      <c r="AF75" s="892" t="s">
        <v>57</v>
      </c>
      <c r="AG75" s="893">
        <v>33058</v>
      </c>
      <c r="AH75" s="898">
        <v>4</v>
      </c>
      <c r="AI75" s="898">
        <v>7</v>
      </c>
      <c r="AJ75" s="898">
        <v>1990</v>
      </c>
      <c r="AK75" s="896">
        <f t="shared" ca="1" si="11"/>
        <v>33</v>
      </c>
      <c r="AL75" s="892" t="s">
        <v>4809</v>
      </c>
      <c r="AM75" s="892" t="s">
        <v>58</v>
      </c>
      <c r="AN75" s="896">
        <v>20597355</v>
      </c>
      <c r="AO75" s="892" t="s">
        <v>2578</v>
      </c>
      <c r="AP75" s="897">
        <v>45218</v>
      </c>
      <c r="AQ75" s="892" t="s">
        <v>5636</v>
      </c>
      <c r="AR75" s="895" t="s">
        <v>6646</v>
      </c>
      <c r="AS75" s="901" t="s">
        <v>4013</v>
      </c>
      <c r="AT75" s="893">
        <v>45281</v>
      </c>
      <c r="AU75" s="893">
        <v>45302</v>
      </c>
      <c r="AV75" s="895">
        <v>4</v>
      </c>
      <c r="AW75" s="1459">
        <v>4</v>
      </c>
      <c r="AY75" s="900"/>
    </row>
    <row r="76" spans="1:51" s="23" customFormat="1" ht="18" hidden="1" customHeight="1">
      <c r="A76" s="891">
        <v>74</v>
      </c>
      <c r="C76" s="892" t="s">
        <v>125</v>
      </c>
      <c r="D76" s="892" t="s">
        <v>126</v>
      </c>
      <c r="E76" s="892" t="s">
        <v>453</v>
      </c>
      <c r="F76" s="966">
        <v>943128765</v>
      </c>
      <c r="G76" s="25" t="str">
        <f t="shared" si="6"/>
        <v>123COGUYOV</v>
      </c>
      <c r="H76" s="901" t="s">
        <v>492</v>
      </c>
      <c r="I76" s="901" t="s">
        <v>2222</v>
      </c>
      <c r="J76" s="901" t="s">
        <v>3152</v>
      </c>
      <c r="K76" s="901" t="s">
        <v>166</v>
      </c>
      <c r="L76" s="32" t="str">
        <f t="shared" si="7"/>
        <v>CONTRERAS GUILLEN YONAIDYS ORIANA</v>
      </c>
      <c r="M76" s="892" t="s">
        <v>56</v>
      </c>
      <c r="N76" s="892" t="s">
        <v>57</v>
      </c>
      <c r="O76" s="893">
        <v>40970</v>
      </c>
      <c r="P76" s="894">
        <v>2</v>
      </c>
      <c r="Q76" s="894">
        <v>3</v>
      </c>
      <c r="R76" s="894">
        <v>2012</v>
      </c>
      <c r="S76" s="895">
        <f t="shared" ca="1" si="8"/>
        <v>12</v>
      </c>
      <c r="T76" s="892" t="s">
        <v>4809</v>
      </c>
      <c r="U76" s="892" t="s">
        <v>3878</v>
      </c>
      <c r="V76" s="898">
        <v>152022</v>
      </c>
      <c r="W76" s="892" t="s">
        <v>2602</v>
      </c>
      <c r="X76" s="892" t="s">
        <v>47</v>
      </c>
      <c r="Y76" s="114" t="str">
        <f t="shared" si="9"/>
        <v>863GULEMAV</v>
      </c>
      <c r="Z76" s="901" t="s">
        <v>2222</v>
      </c>
      <c r="AA76" s="901" t="s">
        <v>837</v>
      </c>
      <c r="AB76" s="901" t="s">
        <v>1915</v>
      </c>
      <c r="AC76" s="901" t="s">
        <v>2342</v>
      </c>
      <c r="AD76" s="892" t="str">
        <f t="shared" si="10"/>
        <v>GUILLEN LEGON MARÍA JOSÉ</v>
      </c>
      <c r="AE76" s="892" t="s">
        <v>56</v>
      </c>
      <c r="AF76" s="892" t="s">
        <v>57</v>
      </c>
      <c r="AG76" s="908">
        <v>31484</v>
      </c>
      <c r="AH76" s="898">
        <v>13</v>
      </c>
      <c r="AI76" s="898">
        <v>3</v>
      </c>
      <c r="AJ76" s="898">
        <v>1986</v>
      </c>
      <c r="AK76" s="896">
        <f t="shared" ca="1" si="11"/>
        <v>38</v>
      </c>
      <c r="AL76" s="892" t="s">
        <v>4809</v>
      </c>
      <c r="AM76" s="892" t="s">
        <v>58</v>
      </c>
      <c r="AN76" s="898">
        <v>17165793</v>
      </c>
      <c r="AO76" s="892" t="s">
        <v>2578</v>
      </c>
      <c r="AP76" s="897">
        <v>45257</v>
      </c>
      <c r="AQ76" s="892" t="s">
        <v>5636</v>
      </c>
      <c r="AR76" s="895" t="s">
        <v>3994</v>
      </c>
      <c r="AS76" s="901" t="s">
        <v>4011</v>
      </c>
      <c r="AT76" s="893">
        <v>45274</v>
      </c>
      <c r="AU76" s="893">
        <v>45295</v>
      </c>
      <c r="AV76" s="895">
        <v>4</v>
      </c>
      <c r="AW76" s="1459">
        <v>3</v>
      </c>
      <c r="AY76" s="900"/>
    </row>
    <row r="77" spans="1:51" s="23" customFormat="1" ht="18" hidden="1" customHeight="1">
      <c r="A77" s="891">
        <v>75</v>
      </c>
      <c r="C77" s="892" t="s">
        <v>125</v>
      </c>
      <c r="D77" s="892" t="s">
        <v>126</v>
      </c>
      <c r="E77" s="892" t="s">
        <v>453</v>
      </c>
      <c r="F77" s="966">
        <v>951474715</v>
      </c>
      <c r="G77" s="25" t="str">
        <f t="shared" si="6"/>
        <v>1311GRNIHEV</v>
      </c>
      <c r="H77" s="901" t="s">
        <v>3991</v>
      </c>
      <c r="I77" s="901" t="s">
        <v>670</v>
      </c>
      <c r="J77" s="901" t="s">
        <v>3992</v>
      </c>
      <c r="K77" s="901" t="s">
        <v>167</v>
      </c>
      <c r="L77" s="32" t="str">
        <f t="shared" si="7"/>
        <v>GRANADO NIEVES HELIANNYS VALENTINA</v>
      </c>
      <c r="M77" s="892" t="s">
        <v>56</v>
      </c>
      <c r="N77" s="892" t="s">
        <v>57</v>
      </c>
      <c r="O77" s="893">
        <v>41597</v>
      </c>
      <c r="P77" s="894">
        <v>19</v>
      </c>
      <c r="Q77" s="894">
        <v>11</v>
      </c>
      <c r="R77" s="894">
        <v>2013</v>
      </c>
      <c r="S77" s="895">
        <f t="shared" ca="1" si="8"/>
        <v>10</v>
      </c>
      <c r="T77" s="892" t="s">
        <v>4809</v>
      </c>
      <c r="U77" s="892" t="s">
        <v>3878</v>
      </c>
      <c r="V77" s="898">
        <v>3452</v>
      </c>
      <c r="W77" s="892" t="s">
        <v>2631</v>
      </c>
      <c r="X77" s="892" t="s">
        <v>47</v>
      </c>
      <c r="Y77" s="114" t="str">
        <f t="shared" si="9"/>
        <v>837NINIANV</v>
      </c>
      <c r="Z77" s="901" t="s">
        <v>670</v>
      </c>
      <c r="AA77" s="901" t="s">
        <v>53</v>
      </c>
      <c r="AB77" s="901" t="s">
        <v>288</v>
      </c>
      <c r="AC77" s="901" t="s">
        <v>3990</v>
      </c>
      <c r="AD77" s="892" t="str">
        <f t="shared" si="10"/>
        <v>NIEVES NINGUNO ANA YANIN</v>
      </c>
      <c r="AE77" s="892" t="s">
        <v>56</v>
      </c>
      <c r="AF77" s="892" t="s">
        <v>42</v>
      </c>
      <c r="AG77" s="908">
        <v>32711</v>
      </c>
      <c r="AH77" s="898">
        <v>22</v>
      </c>
      <c r="AI77" s="898">
        <v>7</v>
      </c>
      <c r="AJ77" s="898">
        <v>1983</v>
      </c>
      <c r="AK77" s="896">
        <f t="shared" ca="1" si="11"/>
        <v>34</v>
      </c>
      <c r="AL77" s="892" t="s">
        <v>4809</v>
      </c>
      <c r="AM77" s="892" t="s">
        <v>42</v>
      </c>
      <c r="AN77" s="898">
        <v>3531535</v>
      </c>
      <c r="AO77" s="892" t="s">
        <v>2578</v>
      </c>
      <c r="AP77" s="897">
        <v>45280</v>
      </c>
      <c r="AQ77" s="892" t="s">
        <v>5636</v>
      </c>
      <c r="AR77" s="895" t="s">
        <v>3994</v>
      </c>
      <c r="AS77" s="901" t="s">
        <v>4011</v>
      </c>
      <c r="AT77" s="893">
        <v>45274</v>
      </c>
      <c r="AU77" s="893">
        <v>45295</v>
      </c>
      <c r="AV77" s="895">
        <v>4</v>
      </c>
      <c r="AW77" s="1459">
        <v>3</v>
      </c>
      <c r="AY77" s="900"/>
    </row>
    <row r="78" spans="1:51" s="23" customFormat="1" ht="18" hidden="1" customHeight="1">
      <c r="A78" s="891">
        <v>76</v>
      </c>
      <c r="C78" s="892" t="s">
        <v>125</v>
      </c>
      <c r="D78" s="892" t="s">
        <v>126</v>
      </c>
      <c r="E78" s="892" t="s">
        <v>453</v>
      </c>
      <c r="F78" s="967">
        <v>979127332</v>
      </c>
      <c r="G78" s="25" t="str">
        <f t="shared" si="6"/>
        <v>111MAFLAYV</v>
      </c>
      <c r="H78" s="901" t="s">
        <v>719</v>
      </c>
      <c r="I78" s="901" t="s">
        <v>37</v>
      </c>
      <c r="J78" s="901" t="s">
        <v>2817</v>
      </c>
      <c r="K78" s="901" t="s">
        <v>2317</v>
      </c>
      <c r="L78" s="32" t="str">
        <f t="shared" si="7"/>
        <v>MACHADO FLORES AYBERSON JOSUE</v>
      </c>
      <c r="M78" s="892" t="s">
        <v>56</v>
      </c>
      <c r="N78" s="892" t="s">
        <v>57</v>
      </c>
      <c r="O78" s="893">
        <v>40546</v>
      </c>
      <c r="P78" s="894">
        <v>3</v>
      </c>
      <c r="Q78" s="894">
        <v>1</v>
      </c>
      <c r="R78" s="894">
        <v>2011</v>
      </c>
      <c r="S78" s="895">
        <f t="shared" ca="1" si="8"/>
        <v>13</v>
      </c>
      <c r="T78" s="892" t="s">
        <v>4808</v>
      </c>
      <c r="U78" s="892" t="s">
        <v>3878</v>
      </c>
      <c r="V78" s="898">
        <v>1441</v>
      </c>
      <c r="W78" s="892" t="s">
        <v>2644</v>
      </c>
      <c r="X78" s="892" t="s">
        <v>47</v>
      </c>
      <c r="Y78" s="114" t="str">
        <f t="shared" si="9"/>
        <v>841FLNIYAV</v>
      </c>
      <c r="Z78" s="895" t="s">
        <v>37</v>
      </c>
      <c r="AA78" s="894" t="s">
        <v>670</v>
      </c>
      <c r="AB78" s="894" t="s">
        <v>671</v>
      </c>
      <c r="AC78" s="894" t="s">
        <v>258</v>
      </c>
      <c r="AD78" s="892" t="str">
        <f t="shared" si="10"/>
        <v>FLORES NIEVES YANELIN CARIDAD</v>
      </c>
      <c r="AE78" s="892" t="s">
        <v>56</v>
      </c>
      <c r="AF78" s="892" t="s">
        <v>57</v>
      </c>
      <c r="AG78" s="908">
        <v>30689</v>
      </c>
      <c r="AH78" s="898">
        <v>8</v>
      </c>
      <c r="AI78" s="898">
        <v>1</v>
      </c>
      <c r="AJ78" s="898">
        <v>1984</v>
      </c>
      <c r="AK78" s="896">
        <f t="shared" ca="1" si="11"/>
        <v>40</v>
      </c>
      <c r="AL78" s="892" t="s">
        <v>4809</v>
      </c>
      <c r="AM78" s="892" t="s">
        <v>58</v>
      </c>
      <c r="AN78" s="898">
        <v>18130923</v>
      </c>
      <c r="AO78" s="892" t="s">
        <v>2578</v>
      </c>
      <c r="AP78" s="897">
        <v>45184</v>
      </c>
      <c r="AQ78" s="892" t="s">
        <v>5636</v>
      </c>
      <c r="AR78" s="895" t="s">
        <v>3994</v>
      </c>
      <c r="AS78" s="901" t="s">
        <v>4011</v>
      </c>
      <c r="AT78" s="893">
        <v>45274</v>
      </c>
      <c r="AU78" s="893">
        <v>45295</v>
      </c>
      <c r="AV78" s="895">
        <v>4</v>
      </c>
      <c r="AW78" s="1459">
        <v>3</v>
      </c>
      <c r="AY78" s="900"/>
    </row>
    <row r="79" spans="1:51" s="23" customFormat="1" ht="18" hidden="1" customHeight="1">
      <c r="A79" s="891">
        <v>77</v>
      </c>
      <c r="C79" s="892" t="s">
        <v>125</v>
      </c>
      <c r="D79" s="892" t="s">
        <v>126</v>
      </c>
      <c r="E79" s="892" t="s">
        <v>453</v>
      </c>
      <c r="F79" s="966">
        <v>951474715</v>
      </c>
      <c r="G79" s="25" t="str">
        <f t="shared" si="6"/>
        <v>112MANIBRV</v>
      </c>
      <c r="H79" s="901" t="s">
        <v>426</v>
      </c>
      <c r="I79" s="901" t="s">
        <v>670</v>
      </c>
      <c r="J79" s="901" t="s">
        <v>3577</v>
      </c>
      <c r="K79" s="901" t="s">
        <v>2317</v>
      </c>
      <c r="L79" s="32" t="str">
        <f t="shared" si="7"/>
        <v>MARTINEZ NIEVES BRAYAN JOSUE</v>
      </c>
      <c r="M79" s="892" t="s">
        <v>56</v>
      </c>
      <c r="N79" s="892" t="s">
        <v>42</v>
      </c>
      <c r="O79" s="893">
        <v>40598</v>
      </c>
      <c r="P79" s="894">
        <v>24</v>
      </c>
      <c r="Q79" s="894">
        <v>2</v>
      </c>
      <c r="R79" s="894">
        <v>2011</v>
      </c>
      <c r="S79" s="895">
        <f t="shared" ca="1" si="8"/>
        <v>13</v>
      </c>
      <c r="T79" s="892" t="s">
        <v>4808</v>
      </c>
      <c r="U79" s="892" t="s">
        <v>42</v>
      </c>
      <c r="V79" s="898">
        <v>3531548</v>
      </c>
      <c r="W79" s="892" t="s">
        <v>2644</v>
      </c>
      <c r="X79" s="892" t="s">
        <v>47</v>
      </c>
      <c r="Y79" s="114" t="str">
        <f t="shared" si="9"/>
        <v>897NINIANV</v>
      </c>
      <c r="Z79" s="901" t="s">
        <v>670</v>
      </c>
      <c r="AA79" s="901" t="s">
        <v>53</v>
      </c>
      <c r="AB79" s="901" t="s">
        <v>288</v>
      </c>
      <c r="AC79" s="901" t="s">
        <v>3990</v>
      </c>
      <c r="AD79" s="892" t="str">
        <f t="shared" si="10"/>
        <v>NIEVES NINGUNO ANA YANIN</v>
      </c>
      <c r="AE79" s="892" t="s">
        <v>56</v>
      </c>
      <c r="AF79" s="892" t="s">
        <v>42</v>
      </c>
      <c r="AG79" s="908">
        <v>32711</v>
      </c>
      <c r="AH79" s="898">
        <v>22</v>
      </c>
      <c r="AI79" s="898">
        <v>7</v>
      </c>
      <c r="AJ79" s="898">
        <v>1989</v>
      </c>
      <c r="AK79" s="896">
        <f t="shared" ca="1" si="11"/>
        <v>34</v>
      </c>
      <c r="AL79" s="892" t="s">
        <v>4809</v>
      </c>
      <c r="AM79" s="892" t="s">
        <v>42</v>
      </c>
      <c r="AN79" s="898">
        <v>3531535</v>
      </c>
      <c r="AO79" s="892" t="s">
        <v>2578</v>
      </c>
      <c r="AP79" s="897">
        <v>45280</v>
      </c>
      <c r="AQ79" s="892" t="s">
        <v>5636</v>
      </c>
      <c r="AR79" s="895" t="s">
        <v>3994</v>
      </c>
      <c r="AS79" s="901" t="s">
        <v>4011</v>
      </c>
      <c r="AT79" s="893">
        <v>45274</v>
      </c>
      <c r="AU79" s="893">
        <v>45295</v>
      </c>
      <c r="AV79" s="895">
        <v>4</v>
      </c>
      <c r="AW79" s="1459">
        <v>3</v>
      </c>
      <c r="AY79" s="900"/>
    </row>
    <row r="80" spans="1:51" s="23" customFormat="1" ht="18" hidden="1" customHeight="1">
      <c r="A80" s="891">
        <v>78</v>
      </c>
      <c r="C80" s="892" t="s">
        <v>32</v>
      </c>
      <c r="D80" s="892" t="s">
        <v>32</v>
      </c>
      <c r="E80" s="892" t="s">
        <v>68</v>
      </c>
      <c r="F80" s="967">
        <v>937161200</v>
      </c>
      <c r="G80" s="25" t="str">
        <f t="shared" si="6"/>
        <v>162GIOJKRV</v>
      </c>
      <c r="H80" s="901" t="s">
        <v>724</v>
      </c>
      <c r="I80" s="901" t="s">
        <v>1262</v>
      </c>
      <c r="J80" s="901" t="s">
        <v>3401</v>
      </c>
      <c r="K80" s="901" t="s">
        <v>834</v>
      </c>
      <c r="L80" s="32" t="str">
        <f t="shared" si="7"/>
        <v>GIL OJEDA KRICHEL NAZARETH</v>
      </c>
      <c r="M80" s="892" t="s">
        <v>56</v>
      </c>
      <c r="N80" s="892" t="s">
        <v>57</v>
      </c>
      <c r="O80" s="893">
        <v>42412</v>
      </c>
      <c r="P80" s="894">
        <v>12</v>
      </c>
      <c r="Q80" s="894">
        <v>2</v>
      </c>
      <c r="R80" s="894">
        <v>2016</v>
      </c>
      <c r="S80" s="895">
        <f t="shared" ca="1" si="8"/>
        <v>8</v>
      </c>
      <c r="T80" s="892" t="s">
        <v>4809</v>
      </c>
      <c r="U80" s="892" t="s">
        <v>58</v>
      </c>
      <c r="V80" s="898">
        <v>1111861</v>
      </c>
      <c r="W80" s="892" t="s">
        <v>5153</v>
      </c>
      <c r="X80" s="892" t="s">
        <v>47</v>
      </c>
      <c r="Y80" s="114" t="str">
        <f t="shared" si="9"/>
        <v>8912OJORKEV</v>
      </c>
      <c r="Z80" s="901" t="s">
        <v>1262</v>
      </c>
      <c r="AA80" s="901" t="s">
        <v>1265</v>
      </c>
      <c r="AB80" s="901" t="s">
        <v>1266</v>
      </c>
      <c r="AC80" s="901" t="s">
        <v>329</v>
      </c>
      <c r="AD80" s="892" t="str">
        <f t="shared" si="10"/>
        <v>OJEDA OROPEZA KENIFER KARINA</v>
      </c>
      <c r="AE80" s="892" t="s">
        <v>56</v>
      </c>
      <c r="AF80" s="892" t="s">
        <v>57</v>
      </c>
      <c r="AG80" s="908">
        <v>32859</v>
      </c>
      <c r="AH80" s="898">
        <v>17</v>
      </c>
      <c r="AI80" s="898">
        <v>12</v>
      </c>
      <c r="AJ80" s="898">
        <v>1989</v>
      </c>
      <c r="AK80" s="896">
        <f t="shared" ca="1" si="11"/>
        <v>34</v>
      </c>
      <c r="AL80" s="892" t="s">
        <v>4809</v>
      </c>
      <c r="AM80" s="892" t="s">
        <v>42</v>
      </c>
      <c r="AN80" s="898">
        <v>1037194</v>
      </c>
      <c r="AO80" s="892" t="s">
        <v>2578</v>
      </c>
      <c r="AP80" s="897">
        <v>45205</v>
      </c>
      <c r="AQ80" s="892" t="s">
        <v>5636</v>
      </c>
      <c r="AR80" s="895" t="s">
        <v>4000</v>
      </c>
      <c r="AS80" s="892" t="s">
        <v>4008</v>
      </c>
      <c r="AT80" s="893">
        <v>45261</v>
      </c>
      <c r="AU80" s="893">
        <v>45282</v>
      </c>
      <c r="AV80" s="895">
        <v>4</v>
      </c>
      <c r="AW80" s="1459">
        <v>2</v>
      </c>
      <c r="AY80" s="900"/>
    </row>
    <row r="81" spans="1:51" s="23" customFormat="1" ht="18" hidden="1" customHeight="1">
      <c r="A81" s="891">
        <v>79</v>
      </c>
      <c r="C81" s="892" t="s">
        <v>32</v>
      </c>
      <c r="D81" s="892" t="s">
        <v>32</v>
      </c>
      <c r="E81" s="892" t="s">
        <v>2048</v>
      </c>
      <c r="F81" s="968" t="s">
        <v>6585</v>
      </c>
      <c r="G81" s="25" t="str">
        <f t="shared" si="6"/>
        <v>101ROBEJEV</v>
      </c>
      <c r="H81" s="892" t="s">
        <v>2694</v>
      </c>
      <c r="I81" s="892" t="s">
        <v>306</v>
      </c>
      <c r="J81" s="892" t="s">
        <v>2695</v>
      </c>
      <c r="K81" s="892" t="s">
        <v>2696</v>
      </c>
      <c r="L81" s="32" t="str">
        <f t="shared" si="7"/>
        <v>ROSAL BERMUDEZ JERIANYELIS ALBELIS</v>
      </c>
      <c r="M81" s="892" t="s">
        <v>56</v>
      </c>
      <c r="N81" s="892" t="s">
        <v>57</v>
      </c>
      <c r="O81" s="893">
        <v>40206</v>
      </c>
      <c r="P81" s="894">
        <v>28</v>
      </c>
      <c r="Q81" s="894">
        <v>1</v>
      </c>
      <c r="R81" s="894">
        <v>2010</v>
      </c>
      <c r="S81" s="895">
        <f t="shared" ca="1" si="8"/>
        <v>14</v>
      </c>
      <c r="T81" s="892" t="s">
        <v>4809</v>
      </c>
      <c r="U81" s="892" t="s">
        <v>58</v>
      </c>
      <c r="V81" s="898">
        <v>33193380</v>
      </c>
      <c r="W81" s="892" t="s">
        <v>2582</v>
      </c>
      <c r="X81" s="892" t="s">
        <v>47</v>
      </c>
      <c r="Y81" s="114" t="str">
        <f t="shared" si="9"/>
        <v>8910BERIELV</v>
      </c>
      <c r="Z81" s="892" t="s">
        <v>306</v>
      </c>
      <c r="AA81" s="901" t="s">
        <v>307</v>
      </c>
      <c r="AB81" s="901" t="s">
        <v>308</v>
      </c>
      <c r="AC81" s="901" t="s">
        <v>309</v>
      </c>
      <c r="AD81" s="892" t="str">
        <f t="shared" si="10"/>
        <v>BERMUDEZ RIBERO ELENNYS JOSE</v>
      </c>
      <c r="AE81" s="892" t="s">
        <v>56</v>
      </c>
      <c r="AF81" s="892" t="s">
        <v>57</v>
      </c>
      <c r="AG81" s="908">
        <v>32805</v>
      </c>
      <c r="AH81" s="898">
        <v>24</v>
      </c>
      <c r="AI81" s="898">
        <v>10</v>
      </c>
      <c r="AJ81" s="898">
        <v>1989</v>
      </c>
      <c r="AK81" s="896">
        <f t="shared" ca="1" si="11"/>
        <v>34</v>
      </c>
      <c r="AL81" s="892" t="s">
        <v>4809</v>
      </c>
      <c r="AM81" s="892" t="s">
        <v>42</v>
      </c>
      <c r="AN81" s="898">
        <v>493640</v>
      </c>
      <c r="AO81" s="892" t="s">
        <v>2578</v>
      </c>
      <c r="AP81" s="897">
        <v>45184</v>
      </c>
      <c r="AQ81" s="892" t="s">
        <v>5636</v>
      </c>
      <c r="AR81" s="895" t="s">
        <v>6646</v>
      </c>
      <c r="AS81" s="901" t="s">
        <v>4007</v>
      </c>
      <c r="AT81" s="893">
        <v>45262</v>
      </c>
      <c r="AU81" s="893">
        <v>45283</v>
      </c>
      <c r="AV81" s="895">
        <v>4</v>
      </c>
      <c r="AW81" s="1459">
        <v>1</v>
      </c>
      <c r="AY81" s="895" t="s">
        <v>6672</v>
      </c>
    </row>
    <row r="82" spans="1:51" s="23" customFormat="1" ht="18" hidden="1" customHeight="1">
      <c r="A82" s="891">
        <v>80</v>
      </c>
      <c r="C82" s="892" t="s">
        <v>125</v>
      </c>
      <c r="D82" s="892" t="s">
        <v>126</v>
      </c>
      <c r="E82" s="892" t="s">
        <v>294</v>
      </c>
      <c r="F82" s="966">
        <v>938699212</v>
      </c>
      <c r="G82" s="25" t="str">
        <f t="shared" si="6"/>
        <v>1511BLBEBRV</v>
      </c>
      <c r="H82" s="901" t="s">
        <v>321</v>
      </c>
      <c r="I82" s="901" t="s">
        <v>295</v>
      </c>
      <c r="J82" s="901" t="s">
        <v>2802</v>
      </c>
      <c r="K82" s="901" t="s">
        <v>2803</v>
      </c>
      <c r="L82" s="32" t="str">
        <f t="shared" si="7"/>
        <v>BLANCO BELISARIO BRIHYAN JHONAYKERT</v>
      </c>
      <c r="M82" s="892" t="s">
        <v>56</v>
      </c>
      <c r="N82" s="892" t="s">
        <v>57</v>
      </c>
      <c r="O82" s="893">
        <v>42318</v>
      </c>
      <c r="P82" s="894">
        <v>10</v>
      </c>
      <c r="Q82" s="894">
        <v>11</v>
      </c>
      <c r="R82" s="894">
        <v>2015</v>
      </c>
      <c r="S82" s="895">
        <f t="shared" ca="1" si="8"/>
        <v>8</v>
      </c>
      <c r="T82" s="892" t="s">
        <v>4808</v>
      </c>
      <c r="U82" s="892" t="s">
        <v>58</v>
      </c>
      <c r="V82" s="898">
        <v>2860981</v>
      </c>
      <c r="W82" s="892" t="s">
        <v>53</v>
      </c>
      <c r="X82" s="892" t="s">
        <v>47</v>
      </c>
      <c r="Y82" s="114" t="str">
        <f t="shared" si="9"/>
        <v>9310BETOALV</v>
      </c>
      <c r="Z82" s="901" t="s">
        <v>295</v>
      </c>
      <c r="AA82" s="901" t="s">
        <v>296</v>
      </c>
      <c r="AB82" s="901" t="s">
        <v>55</v>
      </c>
      <c r="AC82" s="901" t="s">
        <v>297</v>
      </c>
      <c r="AD82" s="892" t="str">
        <f t="shared" si="10"/>
        <v>BELISARIO TOME ALEJANDRA MERCEDES</v>
      </c>
      <c r="AE82" s="892" t="s">
        <v>56</v>
      </c>
      <c r="AF82" s="892" t="s">
        <v>57</v>
      </c>
      <c r="AG82" s="908">
        <v>34259</v>
      </c>
      <c r="AH82" s="898">
        <v>17</v>
      </c>
      <c r="AI82" s="898">
        <v>10</v>
      </c>
      <c r="AJ82" s="898">
        <v>1993</v>
      </c>
      <c r="AK82" s="896">
        <f t="shared" ca="1" si="11"/>
        <v>30</v>
      </c>
      <c r="AL82" s="892" t="s">
        <v>4809</v>
      </c>
      <c r="AM82" s="892" t="s">
        <v>58</v>
      </c>
      <c r="AN82" s="898">
        <v>23627657</v>
      </c>
      <c r="AO82" s="892" t="s">
        <v>2578</v>
      </c>
      <c r="AP82" s="897">
        <v>44918</v>
      </c>
      <c r="AQ82" s="892" t="s">
        <v>5636</v>
      </c>
      <c r="AR82" s="895" t="s">
        <v>3996</v>
      </c>
      <c r="AS82" s="901" t="s">
        <v>6648</v>
      </c>
      <c r="AT82" s="908">
        <v>45308</v>
      </c>
      <c r="AU82" s="908">
        <v>45329</v>
      </c>
      <c r="AV82" s="895">
        <v>4</v>
      </c>
      <c r="AW82" s="1459">
        <v>2</v>
      </c>
      <c r="AY82" s="900"/>
    </row>
    <row r="83" spans="1:51" s="23" customFormat="1" ht="18" hidden="1" customHeight="1">
      <c r="A83" s="891">
        <v>81</v>
      </c>
      <c r="C83" s="892" t="s">
        <v>125</v>
      </c>
      <c r="D83" s="892" t="s">
        <v>126</v>
      </c>
      <c r="E83" s="892" t="s">
        <v>294</v>
      </c>
      <c r="F83" s="966">
        <v>954402038</v>
      </c>
      <c r="G83" s="25" t="str">
        <f t="shared" si="6"/>
        <v>106CACHJAV</v>
      </c>
      <c r="H83" s="901" t="s">
        <v>3969</v>
      </c>
      <c r="I83" s="901" t="s">
        <v>456</v>
      </c>
      <c r="J83" s="901" t="s">
        <v>3961</v>
      </c>
      <c r="K83" s="901" t="s">
        <v>3962</v>
      </c>
      <c r="L83" s="32" t="str">
        <f t="shared" si="7"/>
        <v>CARRASCAL CHIRINOS JAIRO NAMIR</v>
      </c>
      <c r="M83" s="901" t="s">
        <v>56</v>
      </c>
      <c r="N83" s="892" t="s">
        <v>57</v>
      </c>
      <c r="O83" s="893">
        <v>40351</v>
      </c>
      <c r="P83" s="894">
        <v>22</v>
      </c>
      <c r="Q83" s="894">
        <v>6</v>
      </c>
      <c r="R83" s="894">
        <v>2010</v>
      </c>
      <c r="S83" s="895">
        <f t="shared" ca="1" si="8"/>
        <v>13</v>
      </c>
      <c r="T83" s="892" t="s">
        <v>4808</v>
      </c>
      <c r="U83" s="901" t="s">
        <v>58</v>
      </c>
      <c r="V83" s="898">
        <v>33974726</v>
      </c>
      <c r="W83" s="901" t="s">
        <v>2644</v>
      </c>
      <c r="X83" s="901" t="s">
        <v>47</v>
      </c>
      <c r="Y83" s="114" t="str">
        <f t="shared" si="9"/>
        <v>992CHTOTRV</v>
      </c>
      <c r="Z83" s="901" t="s">
        <v>454</v>
      </c>
      <c r="AA83" s="901" t="s">
        <v>1302</v>
      </c>
      <c r="AB83" s="901" t="s">
        <v>3963</v>
      </c>
      <c r="AC83" s="901" t="s">
        <v>622</v>
      </c>
      <c r="AD83" s="892" t="str">
        <f t="shared" si="10"/>
        <v>CHIRINO TOVAR TRINA PAOLA</v>
      </c>
      <c r="AE83" s="901" t="s">
        <v>56</v>
      </c>
      <c r="AF83" s="892" t="s">
        <v>57</v>
      </c>
      <c r="AG83" s="908">
        <v>36196</v>
      </c>
      <c r="AH83" s="898">
        <v>5</v>
      </c>
      <c r="AI83" s="898">
        <v>2</v>
      </c>
      <c r="AJ83" s="898">
        <v>1999</v>
      </c>
      <c r="AK83" s="896">
        <f t="shared" ca="1" si="11"/>
        <v>25</v>
      </c>
      <c r="AL83" s="892" t="s">
        <v>4809</v>
      </c>
      <c r="AM83" s="901" t="s">
        <v>42</v>
      </c>
      <c r="AN83" s="898">
        <v>3414847</v>
      </c>
      <c r="AO83" s="901" t="s">
        <v>2578</v>
      </c>
      <c r="AP83" s="899">
        <v>45225</v>
      </c>
      <c r="AQ83" s="892" t="s">
        <v>5636</v>
      </c>
      <c r="AR83" s="894" t="s">
        <v>3996</v>
      </c>
      <c r="AS83" s="901" t="s">
        <v>4009</v>
      </c>
      <c r="AT83" s="893">
        <v>45266</v>
      </c>
      <c r="AU83" s="893">
        <v>45287</v>
      </c>
      <c r="AV83" s="894">
        <v>4</v>
      </c>
      <c r="AW83" s="1459">
        <v>3</v>
      </c>
      <c r="AY83" s="900"/>
    </row>
    <row r="84" spans="1:51" s="23" customFormat="1" ht="18" hidden="1" customHeight="1">
      <c r="A84" s="891">
        <v>82</v>
      </c>
      <c r="C84" s="892" t="s">
        <v>125</v>
      </c>
      <c r="D84" s="892" t="s">
        <v>126</v>
      </c>
      <c r="E84" s="892" t="s">
        <v>146</v>
      </c>
      <c r="F84" s="966">
        <v>957159931</v>
      </c>
      <c r="G84" s="25" t="str">
        <f t="shared" si="6"/>
        <v>121PAGUNEV</v>
      </c>
      <c r="H84" s="901" t="s">
        <v>1292</v>
      </c>
      <c r="I84" s="901" t="s">
        <v>2222</v>
      </c>
      <c r="J84" s="901" t="s">
        <v>3946</v>
      </c>
      <c r="K84" s="901" t="s">
        <v>2466</v>
      </c>
      <c r="L84" s="32" t="str">
        <f t="shared" si="7"/>
        <v>PAEZ GUILLEN NESTOR ANTONIO</v>
      </c>
      <c r="M84" s="892" t="s">
        <v>56</v>
      </c>
      <c r="N84" s="892" t="s">
        <v>42</v>
      </c>
      <c r="O84" s="893">
        <v>40938</v>
      </c>
      <c r="P84" s="894">
        <v>30</v>
      </c>
      <c r="Q84" s="894">
        <v>1</v>
      </c>
      <c r="R84" s="894">
        <v>2012</v>
      </c>
      <c r="S84" s="895">
        <f t="shared" ca="1" si="8"/>
        <v>12</v>
      </c>
      <c r="T84" s="892" t="s">
        <v>4808</v>
      </c>
      <c r="U84" s="892" t="s">
        <v>42</v>
      </c>
      <c r="V84" s="898">
        <v>2227583</v>
      </c>
      <c r="W84" s="892" t="s">
        <v>2582</v>
      </c>
      <c r="X84" s="892" t="s">
        <v>47</v>
      </c>
      <c r="Y84" s="114" t="str">
        <f t="shared" si="9"/>
        <v>895GUVAMAV</v>
      </c>
      <c r="Z84" s="901" t="s">
        <v>2222</v>
      </c>
      <c r="AA84" s="901" t="s">
        <v>3929</v>
      </c>
      <c r="AB84" s="901" t="s">
        <v>84</v>
      </c>
      <c r="AC84" s="901" t="s">
        <v>374</v>
      </c>
      <c r="AD84" s="892" t="str">
        <f t="shared" si="10"/>
        <v>GUILLEN VARONA MARIANA JOSEFINA</v>
      </c>
      <c r="AE84" s="892" t="s">
        <v>56</v>
      </c>
      <c r="AF84" s="892" t="s">
        <v>57</v>
      </c>
      <c r="AG84" s="908">
        <v>32642</v>
      </c>
      <c r="AH84" s="898">
        <v>14</v>
      </c>
      <c r="AI84" s="898">
        <v>5</v>
      </c>
      <c r="AJ84" s="898">
        <v>1989</v>
      </c>
      <c r="AK84" s="896">
        <f t="shared" ca="1" si="11"/>
        <v>34</v>
      </c>
      <c r="AL84" s="892" t="s">
        <v>4809</v>
      </c>
      <c r="AM84" s="892" t="s">
        <v>42</v>
      </c>
      <c r="AN84" s="898">
        <v>2098572</v>
      </c>
      <c r="AO84" s="892" t="s">
        <v>2578</v>
      </c>
      <c r="AP84" s="897">
        <v>44239</v>
      </c>
      <c r="AQ84" s="892" t="s">
        <v>5636</v>
      </c>
      <c r="AR84" s="895" t="s">
        <v>3996</v>
      </c>
      <c r="AS84" s="901" t="s">
        <v>4006</v>
      </c>
      <c r="AT84" s="893">
        <v>45261</v>
      </c>
      <c r="AU84" s="893">
        <v>45281</v>
      </c>
      <c r="AV84" s="895">
        <v>4</v>
      </c>
      <c r="AW84" s="1459">
        <v>2</v>
      </c>
      <c r="AY84" s="900"/>
    </row>
    <row r="85" spans="1:51" s="23" customFormat="1" ht="18" hidden="1" customHeight="1">
      <c r="A85" s="891">
        <v>83</v>
      </c>
      <c r="C85" s="892" t="s">
        <v>125</v>
      </c>
      <c r="D85" s="892" t="s">
        <v>126</v>
      </c>
      <c r="E85" s="892" t="s">
        <v>146</v>
      </c>
      <c r="F85" s="966">
        <v>957159931</v>
      </c>
      <c r="G85" s="25" t="str">
        <f t="shared" si="6"/>
        <v>171PAGUMAV</v>
      </c>
      <c r="H85" s="901" t="s">
        <v>1292</v>
      </c>
      <c r="I85" s="901" t="s">
        <v>2222</v>
      </c>
      <c r="J85" s="901" t="s">
        <v>3948</v>
      </c>
      <c r="K85" s="901" t="s">
        <v>309</v>
      </c>
      <c r="L85" s="32" t="str">
        <f t="shared" si="7"/>
        <v>PAEZ GUILLEN MARCO JOSE</v>
      </c>
      <c r="M85" s="892" t="s">
        <v>56</v>
      </c>
      <c r="N85" s="892" t="s">
        <v>57</v>
      </c>
      <c r="O85" s="893">
        <v>42751</v>
      </c>
      <c r="P85" s="894">
        <v>16</v>
      </c>
      <c r="Q85" s="894">
        <v>1</v>
      </c>
      <c r="R85" s="894">
        <v>2017</v>
      </c>
      <c r="S85" s="895">
        <f t="shared" ca="1" si="8"/>
        <v>7</v>
      </c>
      <c r="T85" s="892" t="s">
        <v>4808</v>
      </c>
      <c r="U85" s="892" t="s">
        <v>58</v>
      </c>
      <c r="V85" s="898">
        <v>2228651</v>
      </c>
      <c r="W85" s="892" t="s">
        <v>5153</v>
      </c>
      <c r="X85" s="892" t="s">
        <v>47</v>
      </c>
      <c r="Y85" s="114" t="str">
        <f t="shared" si="9"/>
        <v>895GUVAMAV</v>
      </c>
      <c r="Z85" s="901" t="s">
        <v>2222</v>
      </c>
      <c r="AA85" s="901" t="s">
        <v>3929</v>
      </c>
      <c r="AB85" s="901" t="s">
        <v>84</v>
      </c>
      <c r="AC85" s="901" t="s">
        <v>374</v>
      </c>
      <c r="AD85" s="892" t="str">
        <f t="shared" si="10"/>
        <v>GUILLEN VARONA MARIANA JOSEFINA</v>
      </c>
      <c r="AE85" s="892" t="s">
        <v>56</v>
      </c>
      <c r="AF85" s="892" t="s">
        <v>57</v>
      </c>
      <c r="AG85" s="908">
        <v>32642</v>
      </c>
      <c r="AH85" s="898">
        <v>14</v>
      </c>
      <c r="AI85" s="898">
        <v>5</v>
      </c>
      <c r="AJ85" s="898">
        <v>1989</v>
      </c>
      <c r="AK85" s="896">
        <f t="shared" ca="1" si="11"/>
        <v>34</v>
      </c>
      <c r="AL85" s="892" t="s">
        <v>4809</v>
      </c>
      <c r="AM85" s="892" t="s">
        <v>42</v>
      </c>
      <c r="AN85" s="898">
        <v>2098572</v>
      </c>
      <c r="AO85" s="892" t="s">
        <v>2578</v>
      </c>
      <c r="AP85" s="897">
        <v>44239</v>
      </c>
      <c r="AQ85" s="892" t="s">
        <v>5636</v>
      </c>
      <c r="AR85" s="895" t="s">
        <v>3996</v>
      </c>
      <c r="AS85" s="901" t="s">
        <v>4006</v>
      </c>
      <c r="AT85" s="893">
        <v>45261</v>
      </c>
      <c r="AU85" s="893">
        <v>45282</v>
      </c>
      <c r="AV85" s="895">
        <v>4</v>
      </c>
      <c r="AW85" s="1459">
        <v>2</v>
      </c>
      <c r="AY85" s="900"/>
    </row>
    <row r="86" spans="1:51" s="23" customFormat="1" ht="18" hidden="1" customHeight="1">
      <c r="A86" s="891">
        <v>84</v>
      </c>
      <c r="C86" s="892" t="s">
        <v>32</v>
      </c>
      <c r="D86" s="892" t="s">
        <v>32</v>
      </c>
      <c r="E86" s="892" t="s">
        <v>68</v>
      </c>
      <c r="F86" s="967">
        <v>945056564</v>
      </c>
      <c r="G86" s="25" t="str">
        <f t="shared" si="6"/>
        <v>1311SAVISAV</v>
      </c>
      <c r="H86" s="892" t="s">
        <v>1349</v>
      </c>
      <c r="I86" s="892" t="s">
        <v>1725</v>
      </c>
      <c r="J86" s="892" t="s">
        <v>2594</v>
      </c>
      <c r="K86" s="892" t="s">
        <v>2581</v>
      </c>
      <c r="L86" s="32" t="str">
        <f t="shared" si="7"/>
        <v>SANCHEZ VILLASANA SANTIAGO ABRAHAM</v>
      </c>
      <c r="M86" s="892" t="s">
        <v>56</v>
      </c>
      <c r="N86" s="892" t="s">
        <v>57</v>
      </c>
      <c r="O86" s="893">
        <v>41581</v>
      </c>
      <c r="P86" s="894">
        <v>3</v>
      </c>
      <c r="Q86" s="894">
        <v>11</v>
      </c>
      <c r="R86" s="894">
        <v>2013</v>
      </c>
      <c r="S86" s="895">
        <f t="shared" ca="1" si="8"/>
        <v>10</v>
      </c>
      <c r="T86" s="892" t="s">
        <v>4808</v>
      </c>
      <c r="U86" s="892" t="s">
        <v>3878</v>
      </c>
      <c r="V86" s="896">
        <v>6358876</v>
      </c>
      <c r="W86" s="892" t="s">
        <v>2588</v>
      </c>
      <c r="X86" s="892" t="s">
        <v>47</v>
      </c>
      <c r="Y86" s="114" t="str">
        <f t="shared" si="9"/>
        <v>927VIALMAV</v>
      </c>
      <c r="Z86" s="892" t="s">
        <v>1725</v>
      </c>
      <c r="AA86" s="892" t="s">
        <v>1510</v>
      </c>
      <c r="AB86" s="892" t="s">
        <v>84</v>
      </c>
      <c r="AC86" s="892" t="s">
        <v>223</v>
      </c>
      <c r="AD86" s="892" t="str">
        <f t="shared" si="10"/>
        <v>VILLASANA ALCALA MARIANA DEL VALLE</v>
      </c>
      <c r="AE86" s="892" t="s">
        <v>56</v>
      </c>
      <c r="AF86" s="892" t="s">
        <v>57</v>
      </c>
      <c r="AG86" s="908">
        <v>33798</v>
      </c>
      <c r="AH86" s="898">
        <v>13</v>
      </c>
      <c r="AI86" s="898">
        <v>7</v>
      </c>
      <c r="AJ86" s="898">
        <v>1992</v>
      </c>
      <c r="AK86" s="896">
        <f t="shared" ca="1" si="11"/>
        <v>31</v>
      </c>
      <c r="AL86" s="892" t="s">
        <v>4809</v>
      </c>
      <c r="AM86" s="892" t="s">
        <v>58</v>
      </c>
      <c r="AN86" s="896">
        <v>21388474</v>
      </c>
      <c r="AO86" s="892" t="s">
        <v>2578</v>
      </c>
      <c r="AP86" s="897">
        <v>45184</v>
      </c>
      <c r="AQ86" s="892" t="s">
        <v>5636</v>
      </c>
      <c r="AR86" s="895" t="s">
        <v>4000</v>
      </c>
      <c r="AS86" s="892" t="s">
        <v>4008</v>
      </c>
      <c r="AT86" s="893">
        <v>45261</v>
      </c>
      <c r="AU86" s="893">
        <v>45282</v>
      </c>
      <c r="AV86" s="895">
        <v>4</v>
      </c>
      <c r="AW86" s="1459">
        <v>3</v>
      </c>
      <c r="AY86" s="900"/>
    </row>
    <row r="87" spans="1:51" s="23" customFormat="1" ht="18" hidden="1" customHeight="1">
      <c r="A87" s="891">
        <v>85</v>
      </c>
      <c r="C87" s="892" t="s">
        <v>125</v>
      </c>
      <c r="D87" s="892" t="s">
        <v>126</v>
      </c>
      <c r="E87" s="892" t="s">
        <v>146</v>
      </c>
      <c r="F87" s="966">
        <v>948756996</v>
      </c>
      <c r="G87" s="25" t="str">
        <f t="shared" si="6"/>
        <v>119ZEBAYOV</v>
      </c>
      <c r="H87" s="901" t="s">
        <v>341</v>
      </c>
      <c r="I87" s="901" t="s">
        <v>2799</v>
      </c>
      <c r="J87" s="901" t="s">
        <v>269</v>
      </c>
      <c r="K87" s="901" t="s">
        <v>622</v>
      </c>
      <c r="L87" s="32" t="str">
        <f t="shared" si="7"/>
        <v>ZERPA BARBOZA YORGELIS PAOLA</v>
      </c>
      <c r="M87" s="892" t="s">
        <v>56</v>
      </c>
      <c r="N87" s="892" t="s">
        <v>57</v>
      </c>
      <c r="O87" s="893">
        <v>40812</v>
      </c>
      <c r="P87" s="894">
        <v>26</v>
      </c>
      <c r="Q87" s="894">
        <v>9</v>
      </c>
      <c r="R87" s="894">
        <v>2011</v>
      </c>
      <c r="S87" s="895">
        <f t="shared" ca="1" si="8"/>
        <v>12</v>
      </c>
      <c r="T87" s="892" t="s">
        <v>4809</v>
      </c>
      <c r="U87" s="892" t="s">
        <v>58</v>
      </c>
      <c r="V87" s="898">
        <v>4037112</v>
      </c>
      <c r="W87" s="892" t="s">
        <v>2588</v>
      </c>
      <c r="X87" s="892" t="s">
        <v>47</v>
      </c>
      <c r="Y87" s="114" t="str">
        <f t="shared" si="9"/>
        <v>858BAVEMAV</v>
      </c>
      <c r="Z87" s="901" t="s">
        <v>2799</v>
      </c>
      <c r="AA87" s="901" t="s">
        <v>260</v>
      </c>
      <c r="AB87" s="901" t="s">
        <v>185</v>
      </c>
      <c r="AC87" s="901" t="s">
        <v>3949</v>
      </c>
      <c r="AD87" s="892" t="str">
        <f t="shared" si="10"/>
        <v>BARBOZA VERGEL MARIA DINEY</v>
      </c>
      <c r="AE87" s="892" t="s">
        <v>56</v>
      </c>
      <c r="AF87" s="892" t="s">
        <v>57</v>
      </c>
      <c r="AG87" s="908">
        <v>31272</v>
      </c>
      <c r="AH87" s="898">
        <v>13</v>
      </c>
      <c r="AI87" s="898">
        <v>8</v>
      </c>
      <c r="AJ87" s="898">
        <v>1985</v>
      </c>
      <c r="AK87" s="896">
        <f t="shared" ca="1" si="11"/>
        <v>38</v>
      </c>
      <c r="AL87" s="892" t="s">
        <v>4809</v>
      </c>
      <c r="AM87" s="892" t="s">
        <v>58</v>
      </c>
      <c r="AN87" s="898">
        <v>18055373</v>
      </c>
      <c r="AO87" s="892" t="s">
        <v>2578</v>
      </c>
      <c r="AP87" s="897">
        <v>45102</v>
      </c>
      <c r="AQ87" s="892" t="s">
        <v>5636</v>
      </c>
      <c r="AR87" s="895" t="s">
        <v>3996</v>
      </c>
      <c r="AS87" s="901" t="s">
        <v>4006</v>
      </c>
      <c r="AT87" s="893">
        <v>45261</v>
      </c>
      <c r="AU87" s="893">
        <v>45281</v>
      </c>
      <c r="AV87" s="895">
        <v>4</v>
      </c>
      <c r="AW87" s="1459">
        <v>3</v>
      </c>
      <c r="AY87" s="900"/>
    </row>
    <row r="88" spans="1:51" s="23" customFormat="1" ht="18" hidden="1" customHeight="1">
      <c r="A88" s="891">
        <v>86</v>
      </c>
      <c r="C88" s="892" t="s">
        <v>125</v>
      </c>
      <c r="D88" s="892" t="s">
        <v>126</v>
      </c>
      <c r="E88" s="892" t="s">
        <v>146</v>
      </c>
      <c r="F88" s="966">
        <v>948756996</v>
      </c>
      <c r="G88" s="25" t="str">
        <f t="shared" si="6"/>
        <v>145ZEBAANV</v>
      </c>
      <c r="H88" s="901" t="s">
        <v>341</v>
      </c>
      <c r="I88" s="901" t="s">
        <v>259</v>
      </c>
      <c r="J88" s="901" t="s">
        <v>288</v>
      </c>
      <c r="K88" s="901" t="s">
        <v>2798</v>
      </c>
      <c r="L88" s="32" t="str">
        <f t="shared" si="7"/>
        <v>ZERPA BARBOSA ANA ANTONIETA</v>
      </c>
      <c r="M88" s="892" t="s">
        <v>56</v>
      </c>
      <c r="N88" s="892" t="s">
        <v>57</v>
      </c>
      <c r="O88" s="893">
        <v>41786</v>
      </c>
      <c r="P88" s="894">
        <v>27</v>
      </c>
      <c r="Q88" s="894">
        <v>5</v>
      </c>
      <c r="R88" s="894">
        <v>2014</v>
      </c>
      <c r="S88" s="895">
        <f t="shared" ca="1" si="8"/>
        <v>9</v>
      </c>
      <c r="T88" s="892" t="s">
        <v>4809</v>
      </c>
      <c r="U88" s="892" t="s">
        <v>58</v>
      </c>
      <c r="V88" s="898">
        <v>18055373</v>
      </c>
      <c r="W88" s="892" t="s">
        <v>53</v>
      </c>
      <c r="X88" s="892" t="s">
        <v>47</v>
      </c>
      <c r="Y88" s="114" t="str">
        <f t="shared" si="9"/>
        <v>858BAVEMAV</v>
      </c>
      <c r="Z88" s="901" t="s">
        <v>2799</v>
      </c>
      <c r="AA88" s="901" t="s">
        <v>260</v>
      </c>
      <c r="AB88" s="901" t="s">
        <v>185</v>
      </c>
      <c r="AC88" s="901" t="s">
        <v>3949</v>
      </c>
      <c r="AD88" s="892" t="str">
        <f t="shared" si="10"/>
        <v>BARBOZA VERGEL MARIA DINEY</v>
      </c>
      <c r="AE88" s="892" t="s">
        <v>56</v>
      </c>
      <c r="AF88" s="892" t="s">
        <v>57</v>
      </c>
      <c r="AG88" s="908">
        <v>31272</v>
      </c>
      <c r="AH88" s="898">
        <v>13</v>
      </c>
      <c r="AI88" s="898">
        <v>8</v>
      </c>
      <c r="AJ88" s="898">
        <v>1985</v>
      </c>
      <c r="AK88" s="896">
        <f t="shared" ca="1" si="11"/>
        <v>38</v>
      </c>
      <c r="AL88" s="892" t="s">
        <v>4809</v>
      </c>
      <c r="AM88" s="892" t="s">
        <v>58</v>
      </c>
      <c r="AN88" s="898">
        <v>18055373</v>
      </c>
      <c r="AO88" s="892" t="s">
        <v>2578</v>
      </c>
      <c r="AP88" s="897">
        <v>45102</v>
      </c>
      <c r="AQ88" s="892" t="s">
        <v>5636</v>
      </c>
      <c r="AR88" s="895" t="s">
        <v>3996</v>
      </c>
      <c r="AS88" s="901" t="s">
        <v>4006</v>
      </c>
      <c r="AT88" s="893">
        <v>45261</v>
      </c>
      <c r="AU88" s="893">
        <v>45281</v>
      </c>
      <c r="AV88" s="895">
        <v>4</v>
      </c>
      <c r="AW88" s="1459">
        <v>3</v>
      </c>
      <c r="AY88" s="900"/>
    </row>
    <row r="89" spans="1:51" s="23" customFormat="1" ht="18" hidden="1" customHeight="1">
      <c r="A89" s="891">
        <v>87</v>
      </c>
      <c r="C89" s="892" t="s">
        <v>32</v>
      </c>
      <c r="D89" s="892" t="s">
        <v>32</v>
      </c>
      <c r="E89" s="892" t="s">
        <v>2048</v>
      </c>
      <c r="F89" s="968">
        <v>928947167</v>
      </c>
      <c r="G89" s="25" t="str">
        <f t="shared" si="6"/>
        <v>154NISAJEV</v>
      </c>
      <c r="H89" s="892" t="s">
        <v>53</v>
      </c>
      <c r="I89" s="901" t="s">
        <v>846</v>
      </c>
      <c r="J89" s="901" t="s">
        <v>1995</v>
      </c>
      <c r="K89" s="892" t="s">
        <v>1077</v>
      </c>
      <c r="L89" s="32" t="str">
        <f t="shared" si="7"/>
        <v>NINGUNO SALAZAR JEAN CARLOS</v>
      </c>
      <c r="M89" s="892" t="s">
        <v>56</v>
      </c>
      <c r="N89" s="892" t="s">
        <v>57</v>
      </c>
      <c r="O89" s="893">
        <v>42119</v>
      </c>
      <c r="P89" s="894">
        <v>25</v>
      </c>
      <c r="Q89" s="894">
        <v>4</v>
      </c>
      <c r="R89" s="894">
        <v>2015</v>
      </c>
      <c r="S89" s="895">
        <f t="shared" ca="1" si="8"/>
        <v>8</v>
      </c>
      <c r="T89" s="892" t="s">
        <v>4808</v>
      </c>
      <c r="U89" s="892" t="s">
        <v>3878</v>
      </c>
      <c r="V89" s="898">
        <v>1077</v>
      </c>
      <c r="W89" s="892" t="s">
        <v>2631</v>
      </c>
      <c r="X89" s="892" t="s">
        <v>47</v>
      </c>
      <c r="Y89" s="114" t="str">
        <f t="shared" si="9"/>
        <v>7511NISAYEV</v>
      </c>
      <c r="Z89" s="901" t="s">
        <v>53</v>
      </c>
      <c r="AA89" s="901" t="s">
        <v>846</v>
      </c>
      <c r="AB89" s="901" t="s">
        <v>657</v>
      </c>
      <c r="AC89" s="901" t="s">
        <v>223</v>
      </c>
      <c r="AD89" s="892" t="str">
        <f t="shared" si="10"/>
        <v>NINGUNO SALAZAR YENNY DEL VALLE</v>
      </c>
      <c r="AE89" s="901" t="s">
        <v>56</v>
      </c>
      <c r="AF89" s="892" t="s">
        <v>57</v>
      </c>
      <c r="AG89" s="1558">
        <v>27699</v>
      </c>
      <c r="AH89" s="898">
        <v>1</v>
      </c>
      <c r="AI89" s="898">
        <v>11</v>
      </c>
      <c r="AJ89" s="898">
        <v>1975</v>
      </c>
      <c r="AK89" s="896">
        <f t="shared" ca="1" si="11"/>
        <v>48</v>
      </c>
      <c r="AL89" s="892" t="s">
        <v>4809</v>
      </c>
      <c r="AM89" s="892" t="s">
        <v>58</v>
      </c>
      <c r="AN89" s="907">
        <v>12791237</v>
      </c>
      <c r="AO89" s="892" t="s">
        <v>2578</v>
      </c>
      <c r="AP89" s="906">
        <v>45225</v>
      </c>
      <c r="AQ89" s="892" t="s">
        <v>5636</v>
      </c>
      <c r="AR89" s="895" t="s">
        <v>4000</v>
      </c>
      <c r="AS89" s="901" t="s">
        <v>4007</v>
      </c>
      <c r="AT89" s="893">
        <v>45262</v>
      </c>
      <c r="AU89" s="893">
        <v>45283</v>
      </c>
      <c r="AV89" s="895">
        <v>4</v>
      </c>
      <c r="AW89" s="1459">
        <v>3</v>
      </c>
      <c r="AY89" s="900"/>
    </row>
    <row r="90" spans="1:51" s="23" customFormat="1" ht="18" hidden="1" customHeight="1">
      <c r="A90" s="891">
        <v>88</v>
      </c>
      <c r="C90" s="892" t="s">
        <v>32</v>
      </c>
      <c r="D90" s="892" t="s">
        <v>32</v>
      </c>
      <c r="E90" s="892" t="s">
        <v>2048</v>
      </c>
      <c r="F90" s="968">
        <v>958179976</v>
      </c>
      <c r="G90" s="25" t="str">
        <f t="shared" si="6"/>
        <v>156SEJUANV</v>
      </c>
      <c r="H90" s="901" t="s">
        <v>941</v>
      </c>
      <c r="I90" s="901" t="s">
        <v>1085</v>
      </c>
      <c r="J90" s="892" t="s">
        <v>2163</v>
      </c>
      <c r="K90" s="892" t="s">
        <v>120</v>
      </c>
      <c r="L90" s="32" t="str">
        <f t="shared" si="7"/>
        <v>SERRANO JUAN ANDRES HOMBRE</v>
      </c>
      <c r="M90" s="892" t="s">
        <v>56</v>
      </c>
      <c r="N90" s="892" t="s">
        <v>57</v>
      </c>
      <c r="O90" s="893">
        <v>42183</v>
      </c>
      <c r="P90" s="894">
        <v>28</v>
      </c>
      <c r="Q90" s="894">
        <v>6</v>
      </c>
      <c r="R90" s="894">
        <v>2015</v>
      </c>
      <c r="S90" s="895">
        <f t="shared" ca="1" si="8"/>
        <v>8</v>
      </c>
      <c r="T90" s="892" t="s">
        <v>4808</v>
      </c>
      <c r="U90" s="892" t="s">
        <v>3878</v>
      </c>
      <c r="V90" s="898">
        <v>1437</v>
      </c>
      <c r="W90" s="892" t="s">
        <v>53</v>
      </c>
      <c r="X90" s="892" t="s">
        <v>47</v>
      </c>
      <c r="Y90" s="114" t="str">
        <f t="shared" si="9"/>
        <v>9012SEPIKEV</v>
      </c>
      <c r="Z90" s="901" t="s">
        <v>941</v>
      </c>
      <c r="AA90" s="901" t="s">
        <v>510</v>
      </c>
      <c r="AB90" s="901" t="s">
        <v>1567</v>
      </c>
      <c r="AC90" s="901" t="s">
        <v>383</v>
      </c>
      <c r="AD90" s="892" t="str">
        <f t="shared" si="10"/>
        <v>SERRANO PINEDA KEMBERLY CAROLINA</v>
      </c>
      <c r="AE90" s="901" t="s">
        <v>56</v>
      </c>
      <c r="AF90" s="892" t="s">
        <v>57</v>
      </c>
      <c r="AG90" s="1558">
        <v>33228</v>
      </c>
      <c r="AH90" s="898">
        <v>21</v>
      </c>
      <c r="AI90" s="898">
        <v>12</v>
      </c>
      <c r="AJ90" s="898">
        <v>1990</v>
      </c>
      <c r="AK90" s="896">
        <f t="shared" ca="1" si="11"/>
        <v>33</v>
      </c>
      <c r="AL90" s="892" t="s">
        <v>4809</v>
      </c>
      <c r="AM90" s="892" t="s">
        <v>58</v>
      </c>
      <c r="AN90" s="907">
        <v>23649285</v>
      </c>
      <c r="AO90" s="892" t="s">
        <v>2578</v>
      </c>
      <c r="AP90" s="906">
        <v>45222</v>
      </c>
      <c r="AQ90" s="892" t="s">
        <v>5636</v>
      </c>
      <c r="AR90" s="895" t="s">
        <v>4000</v>
      </c>
      <c r="AS90" s="901" t="s">
        <v>4007</v>
      </c>
      <c r="AT90" s="893">
        <v>45262</v>
      </c>
      <c r="AU90" s="893">
        <v>45283</v>
      </c>
      <c r="AV90" s="895">
        <v>4</v>
      </c>
      <c r="AW90" s="1459">
        <v>3</v>
      </c>
      <c r="AY90" s="900"/>
    </row>
    <row r="91" spans="1:51" s="23" customFormat="1" ht="18" hidden="1" customHeight="1">
      <c r="A91" s="891">
        <v>89</v>
      </c>
      <c r="C91" s="892" t="s">
        <v>32</v>
      </c>
      <c r="D91" s="892" t="s">
        <v>32</v>
      </c>
      <c r="E91" s="892" t="s">
        <v>2048</v>
      </c>
      <c r="F91" s="967">
        <v>973514425</v>
      </c>
      <c r="G91" s="25" t="str">
        <f t="shared" si="6"/>
        <v>1110URBEGLV</v>
      </c>
      <c r="H91" s="892" t="s">
        <v>3373</v>
      </c>
      <c r="I91" s="892" t="s">
        <v>1209</v>
      </c>
      <c r="J91" s="892" t="s">
        <v>3374</v>
      </c>
      <c r="K91" s="892" t="s">
        <v>3375</v>
      </c>
      <c r="L91" s="32" t="str">
        <f t="shared" si="7"/>
        <v>URIAN BELLO GLAYMER KALENA</v>
      </c>
      <c r="M91" s="892" t="s">
        <v>56</v>
      </c>
      <c r="N91" s="892" t="s">
        <v>57</v>
      </c>
      <c r="O91" s="893">
        <v>40831</v>
      </c>
      <c r="P91" s="894">
        <v>15</v>
      </c>
      <c r="Q91" s="894">
        <v>10</v>
      </c>
      <c r="R91" s="894">
        <v>2011</v>
      </c>
      <c r="S91" s="895">
        <f t="shared" ca="1" si="8"/>
        <v>12</v>
      </c>
      <c r="T91" s="892" t="s">
        <v>4809</v>
      </c>
      <c r="U91" s="892" t="s">
        <v>58</v>
      </c>
      <c r="V91" s="898">
        <v>33935005</v>
      </c>
      <c r="W91" s="892" t="s">
        <v>2586</v>
      </c>
      <c r="X91" s="892" t="s">
        <v>47</v>
      </c>
      <c r="Y91" s="114" t="str">
        <f t="shared" si="9"/>
        <v>883NIBEMAV</v>
      </c>
      <c r="Z91" s="901" t="s">
        <v>53</v>
      </c>
      <c r="AA91" s="901" t="s">
        <v>1209</v>
      </c>
      <c r="AB91" s="901" t="s">
        <v>1210</v>
      </c>
      <c r="AC91" s="901" t="s">
        <v>1211</v>
      </c>
      <c r="AD91" s="892" t="str">
        <f t="shared" si="10"/>
        <v>NINGUNO BELLO MARIEL XAVIER</v>
      </c>
      <c r="AE91" s="892" t="s">
        <v>56</v>
      </c>
      <c r="AF91" s="892" t="s">
        <v>111</v>
      </c>
      <c r="AG91" s="908">
        <v>32205</v>
      </c>
      <c r="AH91" s="898">
        <v>3</v>
      </c>
      <c r="AI91" s="898">
        <v>3</v>
      </c>
      <c r="AJ91" s="898">
        <v>1988</v>
      </c>
      <c r="AK91" s="896">
        <f t="shared" ca="1" si="11"/>
        <v>36</v>
      </c>
      <c r="AL91" s="892" t="s">
        <v>4809</v>
      </c>
      <c r="AM91" s="892" t="s">
        <v>142</v>
      </c>
      <c r="AN91" s="898">
        <v>5239221</v>
      </c>
      <c r="AO91" s="892" t="s">
        <v>2578</v>
      </c>
      <c r="AP91" s="897">
        <v>45226</v>
      </c>
      <c r="AQ91" s="892" t="s">
        <v>5636</v>
      </c>
      <c r="AR91" s="895" t="s">
        <v>6646</v>
      </c>
      <c r="AS91" s="901" t="s">
        <v>4007</v>
      </c>
      <c r="AT91" s="893">
        <v>45262</v>
      </c>
      <c r="AU91" s="893">
        <v>45283</v>
      </c>
      <c r="AV91" s="895">
        <v>4</v>
      </c>
      <c r="AW91" s="1459">
        <v>4</v>
      </c>
      <c r="AY91" s="895" t="s">
        <v>6672</v>
      </c>
    </row>
    <row r="92" spans="1:51" s="23" customFormat="1" ht="18" hidden="1" customHeight="1">
      <c r="A92" s="891">
        <v>90</v>
      </c>
      <c r="C92" s="892" t="s">
        <v>125</v>
      </c>
      <c r="D92" s="892" t="s">
        <v>126</v>
      </c>
      <c r="E92" s="892" t="s">
        <v>294</v>
      </c>
      <c r="F92" s="966">
        <v>977904322</v>
      </c>
      <c r="G92" s="25" t="str">
        <f t="shared" si="6"/>
        <v>151RIARJOV</v>
      </c>
      <c r="H92" s="901" t="s">
        <v>793</v>
      </c>
      <c r="I92" s="901" t="s">
        <v>3964</v>
      </c>
      <c r="J92" s="901" t="s">
        <v>3965</v>
      </c>
      <c r="K92" s="901" t="s">
        <v>1957</v>
      </c>
      <c r="L92" s="32" t="str">
        <f t="shared" si="7"/>
        <v>RIVAS ARVELAEZ JOSUÉ DAVID</v>
      </c>
      <c r="M92" s="892" t="s">
        <v>56</v>
      </c>
      <c r="N92" s="892" t="s">
        <v>57</v>
      </c>
      <c r="O92" s="893">
        <v>42008</v>
      </c>
      <c r="P92" s="894">
        <v>4</v>
      </c>
      <c r="Q92" s="894">
        <v>1</v>
      </c>
      <c r="R92" s="894">
        <v>2015</v>
      </c>
      <c r="S92" s="895">
        <f t="shared" ca="1" si="8"/>
        <v>9</v>
      </c>
      <c r="T92" s="892" t="s">
        <v>4808</v>
      </c>
      <c r="U92" s="892" t="s">
        <v>58</v>
      </c>
      <c r="V92" s="898">
        <v>3851226</v>
      </c>
      <c r="W92" s="892" t="s">
        <v>2631</v>
      </c>
      <c r="X92" s="892" t="s">
        <v>47</v>
      </c>
      <c r="Y92" s="114" t="str">
        <f t="shared" si="9"/>
        <v>998ROAVMIV</v>
      </c>
      <c r="Z92" s="901" t="s">
        <v>3966</v>
      </c>
      <c r="AA92" s="901" t="s">
        <v>3967</v>
      </c>
      <c r="AB92" s="901" t="s">
        <v>3968</v>
      </c>
      <c r="AC92" s="901" t="s">
        <v>223</v>
      </c>
      <c r="AD92" s="892" t="str">
        <f t="shared" si="10"/>
        <v>ROBLE AVERLAEZ MILIANYILIS DEL VALLE</v>
      </c>
      <c r="AE92" s="892" t="s">
        <v>56</v>
      </c>
      <c r="AF92" s="892" t="s">
        <v>57</v>
      </c>
      <c r="AG92" s="908">
        <v>36379</v>
      </c>
      <c r="AH92" s="898">
        <v>7</v>
      </c>
      <c r="AI92" s="898">
        <v>8</v>
      </c>
      <c r="AJ92" s="898">
        <v>1999</v>
      </c>
      <c r="AK92" s="896">
        <f t="shared" ca="1" si="11"/>
        <v>24</v>
      </c>
      <c r="AL92" s="892" t="s">
        <v>4809</v>
      </c>
      <c r="AM92" s="892" t="s">
        <v>58</v>
      </c>
      <c r="AN92" s="898">
        <v>29879717</v>
      </c>
      <c r="AO92" s="892" t="s">
        <v>2578</v>
      </c>
      <c r="AP92" s="897">
        <v>44854</v>
      </c>
      <c r="AQ92" s="892" t="s">
        <v>5636</v>
      </c>
      <c r="AR92" s="895" t="s">
        <v>3996</v>
      </c>
      <c r="AS92" s="901" t="s">
        <v>4009</v>
      </c>
      <c r="AT92" s="893">
        <v>45266</v>
      </c>
      <c r="AU92" s="893">
        <v>45287</v>
      </c>
      <c r="AV92" s="895">
        <v>4</v>
      </c>
      <c r="AW92" s="1459">
        <v>2</v>
      </c>
      <c r="AY92" s="900"/>
    </row>
    <row r="93" spans="1:51" s="23" customFormat="1" ht="18" hidden="1" customHeight="1">
      <c r="A93" s="891">
        <v>91</v>
      </c>
      <c r="C93" s="892" t="s">
        <v>125</v>
      </c>
      <c r="D93" s="892" t="s">
        <v>126</v>
      </c>
      <c r="E93" s="892" t="s">
        <v>294</v>
      </c>
      <c r="F93" s="966">
        <v>977904322</v>
      </c>
      <c r="G93" s="25" t="str">
        <f t="shared" si="6"/>
        <v>163RIARMIV</v>
      </c>
      <c r="H93" s="901" t="s">
        <v>793</v>
      </c>
      <c r="I93" s="901" t="s">
        <v>3964</v>
      </c>
      <c r="J93" s="901" t="s">
        <v>2740</v>
      </c>
      <c r="K93" s="901" t="s">
        <v>1038</v>
      </c>
      <c r="L93" s="32" t="str">
        <f t="shared" si="7"/>
        <v>RIVAS ARVELAEZ MIA ISABELLA</v>
      </c>
      <c r="M93" s="892" t="s">
        <v>56</v>
      </c>
      <c r="N93" s="892" t="s">
        <v>57</v>
      </c>
      <c r="O93" s="893">
        <v>42455</v>
      </c>
      <c r="P93" s="894">
        <v>26</v>
      </c>
      <c r="Q93" s="894">
        <v>3</v>
      </c>
      <c r="R93" s="894">
        <v>2016</v>
      </c>
      <c r="S93" s="895">
        <f t="shared" ca="1" si="8"/>
        <v>8</v>
      </c>
      <c r="T93" s="892" t="s">
        <v>4809</v>
      </c>
      <c r="U93" s="892" t="s">
        <v>58</v>
      </c>
      <c r="V93" s="898">
        <v>3831814</v>
      </c>
      <c r="W93" s="892" t="s">
        <v>5153</v>
      </c>
      <c r="X93" s="892" t="s">
        <v>47</v>
      </c>
      <c r="Y93" s="114" t="str">
        <f t="shared" si="9"/>
        <v>998ROAVMIV</v>
      </c>
      <c r="Z93" s="901" t="s">
        <v>3966</v>
      </c>
      <c r="AA93" s="901" t="s">
        <v>3967</v>
      </c>
      <c r="AB93" s="901" t="s">
        <v>3968</v>
      </c>
      <c r="AC93" s="901" t="s">
        <v>223</v>
      </c>
      <c r="AD93" s="892" t="str">
        <f t="shared" si="10"/>
        <v>ROBLE AVERLAEZ MILIANYILIS DEL VALLE</v>
      </c>
      <c r="AE93" s="892" t="s">
        <v>56</v>
      </c>
      <c r="AF93" s="892" t="s">
        <v>57</v>
      </c>
      <c r="AG93" s="908">
        <v>36379</v>
      </c>
      <c r="AH93" s="898">
        <v>7</v>
      </c>
      <c r="AI93" s="898">
        <v>8</v>
      </c>
      <c r="AJ93" s="898">
        <v>1999</v>
      </c>
      <c r="AK93" s="896">
        <f t="shared" ca="1" si="11"/>
        <v>24</v>
      </c>
      <c r="AL93" s="892" t="s">
        <v>4809</v>
      </c>
      <c r="AM93" s="892" t="s">
        <v>58</v>
      </c>
      <c r="AN93" s="898">
        <v>29879717</v>
      </c>
      <c r="AO93" s="892" t="s">
        <v>2578</v>
      </c>
      <c r="AP93" s="897">
        <v>44854</v>
      </c>
      <c r="AQ93" s="892" t="s">
        <v>5636</v>
      </c>
      <c r="AR93" s="895" t="s">
        <v>3996</v>
      </c>
      <c r="AS93" s="901" t="s">
        <v>4009</v>
      </c>
      <c r="AT93" s="893">
        <v>45266</v>
      </c>
      <c r="AU93" s="893">
        <v>45287</v>
      </c>
      <c r="AV93" s="895">
        <v>4</v>
      </c>
      <c r="AW93" s="1459">
        <v>2</v>
      </c>
      <c r="AY93" s="900"/>
    </row>
    <row r="94" spans="1:51" s="23" customFormat="1" ht="18" hidden="1" customHeight="1">
      <c r="A94" s="891">
        <v>92</v>
      </c>
      <c r="C94" s="892" t="s">
        <v>125</v>
      </c>
      <c r="D94" s="892" t="s">
        <v>126</v>
      </c>
      <c r="E94" s="892" t="s">
        <v>1286</v>
      </c>
      <c r="F94" s="966">
        <v>974558440</v>
      </c>
      <c r="G94" s="25" t="str">
        <f t="shared" si="6"/>
        <v>101SUHEMIV</v>
      </c>
      <c r="H94" s="901" t="s">
        <v>61</v>
      </c>
      <c r="I94" s="901" t="s">
        <v>486</v>
      </c>
      <c r="J94" s="901" t="s">
        <v>3977</v>
      </c>
      <c r="K94" s="901" t="s">
        <v>2342</v>
      </c>
      <c r="L94" s="32" t="str">
        <f t="shared" si="7"/>
        <v>SUAREZ HERRERA MISAEL JOSÉ</v>
      </c>
      <c r="M94" s="892" t="s">
        <v>56</v>
      </c>
      <c r="N94" s="892" t="s">
        <v>57</v>
      </c>
      <c r="O94" s="893">
        <v>40196</v>
      </c>
      <c r="P94" s="894">
        <v>18</v>
      </c>
      <c r="Q94" s="894">
        <v>1</v>
      </c>
      <c r="R94" s="894">
        <v>2010</v>
      </c>
      <c r="S94" s="895">
        <f t="shared" ca="1" si="8"/>
        <v>14</v>
      </c>
      <c r="T94" s="892" t="s">
        <v>4808</v>
      </c>
      <c r="U94" s="892" t="s">
        <v>3878</v>
      </c>
      <c r="V94" s="898">
        <v>154</v>
      </c>
      <c r="W94" s="892" t="s">
        <v>2602</v>
      </c>
      <c r="X94" s="892" t="s">
        <v>47</v>
      </c>
      <c r="Y94" s="114" t="str">
        <f t="shared" si="9"/>
        <v>959HEHEGLV</v>
      </c>
      <c r="Z94" s="901" t="s">
        <v>767</v>
      </c>
      <c r="AA94" s="901" t="s">
        <v>486</v>
      </c>
      <c r="AB94" s="901" t="s">
        <v>682</v>
      </c>
      <c r="AC94" s="901" t="s">
        <v>38</v>
      </c>
      <c r="AD94" s="892" t="str">
        <f t="shared" si="10"/>
        <v>HERNÁNDEZ HERRERA GLEIDYS ANAIS</v>
      </c>
      <c r="AE94" s="892" t="s">
        <v>56</v>
      </c>
      <c r="AF94" s="892" t="s">
        <v>42</v>
      </c>
      <c r="AG94" s="908">
        <v>34944</v>
      </c>
      <c r="AH94" s="898">
        <v>2</v>
      </c>
      <c r="AI94" s="898">
        <v>9</v>
      </c>
      <c r="AJ94" s="898">
        <v>1995</v>
      </c>
      <c r="AK94" s="896">
        <f t="shared" ca="1" si="11"/>
        <v>28</v>
      </c>
      <c r="AL94" s="892" t="s">
        <v>4809</v>
      </c>
      <c r="AM94" s="892" t="s">
        <v>42</v>
      </c>
      <c r="AN94" s="898">
        <v>3335044</v>
      </c>
      <c r="AO94" s="892" t="s">
        <v>2578</v>
      </c>
      <c r="AP94" s="897">
        <v>45273</v>
      </c>
      <c r="AQ94" s="892" t="s">
        <v>5636</v>
      </c>
      <c r="AR94" s="895" t="s">
        <v>3994</v>
      </c>
      <c r="AS94" s="901" t="s">
        <v>4010</v>
      </c>
      <c r="AT94" s="893">
        <v>45266</v>
      </c>
      <c r="AU94" s="893">
        <v>45287</v>
      </c>
      <c r="AV94" s="895">
        <v>4</v>
      </c>
      <c r="AW94" s="1459">
        <v>4</v>
      </c>
      <c r="AY94" s="900"/>
    </row>
    <row r="95" spans="1:51" s="23" customFormat="1" ht="18" hidden="1" customHeight="1">
      <c r="A95" s="891">
        <v>93</v>
      </c>
      <c r="C95" s="892" t="s">
        <v>32</v>
      </c>
      <c r="D95" s="892" t="s">
        <v>32</v>
      </c>
      <c r="E95" s="892" t="s">
        <v>68</v>
      </c>
      <c r="F95" s="968">
        <v>923936985</v>
      </c>
      <c r="G95" s="25" t="str">
        <f t="shared" si="6"/>
        <v>128BEROYUV</v>
      </c>
      <c r="H95" s="892" t="s">
        <v>1209</v>
      </c>
      <c r="I95" s="892" t="s">
        <v>354</v>
      </c>
      <c r="J95" s="892" t="s">
        <v>3959</v>
      </c>
      <c r="K95" s="892" t="s">
        <v>177</v>
      </c>
      <c r="L95" s="32" t="str">
        <f t="shared" si="7"/>
        <v>BELLO ROJAS YUSSEINIS ANDREINA</v>
      </c>
      <c r="M95" s="892" t="s">
        <v>56</v>
      </c>
      <c r="N95" s="892" t="s">
        <v>57</v>
      </c>
      <c r="O95" s="893">
        <v>41128</v>
      </c>
      <c r="P95" s="894">
        <v>7</v>
      </c>
      <c r="Q95" s="894">
        <v>8</v>
      </c>
      <c r="R95" s="894">
        <v>2012</v>
      </c>
      <c r="S95" s="895">
        <f t="shared" ca="1" si="8"/>
        <v>11</v>
      </c>
      <c r="T95" s="892" t="s">
        <v>4809</v>
      </c>
      <c r="U95" s="892" t="s">
        <v>58</v>
      </c>
      <c r="V95" s="896">
        <v>3931585</v>
      </c>
      <c r="W95" s="892" t="s">
        <v>2602</v>
      </c>
      <c r="X95" s="892" t="s">
        <v>47</v>
      </c>
      <c r="Y95" s="114" t="str">
        <f t="shared" si="9"/>
        <v>9310ROROKAV</v>
      </c>
      <c r="Z95" s="892" t="s">
        <v>354</v>
      </c>
      <c r="AA95" s="892" t="s">
        <v>338</v>
      </c>
      <c r="AB95" s="892" t="s">
        <v>1259</v>
      </c>
      <c r="AC95" s="892" t="s">
        <v>223</v>
      </c>
      <c r="AD95" s="892" t="str">
        <f t="shared" si="10"/>
        <v>ROJAS RODRIGUEZ KATERIN DEL VALLE</v>
      </c>
      <c r="AE95" s="892" t="s">
        <v>56</v>
      </c>
      <c r="AF95" s="892" t="s">
        <v>57</v>
      </c>
      <c r="AG95" s="893">
        <v>34273</v>
      </c>
      <c r="AH95" s="898">
        <v>31</v>
      </c>
      <c r="AI95" s="898">
        <v>10</v>
      </c>
      <c r="AJ95" s="898">
        <v>1993</v>
      </c>
      <c r="AK95" s="896">
        <f t="shared" ca="1" si="11"/>
        <v>30</v>
      </c>
      <c r="AL95" s="892" t="s">
        <v>4809</v>
      </c>
      <c r="AM95" s="892" t="s">
        <v>58</v>
      </c>
      <c r="AN95" s="896">
        <v>22621708</v>
      </c>
      <c r="AO95" s="892" t="s">
        <v>2578</v>
      </c>
      <c r="AP95" s="897">
        <v>44991</v>
      </c>
      <c r="AQ95" s="892" t="s">
        <v>5636</v>
      </c>
      <c r="AR95" s="895" t="s">
        <v>4000</v>
      </c>
      <c r="AS95" s="892" t="s">
        <v>4008</v>
      </c>
      <c r="AT95" s="893">
        <v>45261</v>
      </c>
      <c r="AU95" s="893">
        <v>45282</v>
      </c>
      <c r="AV95" s="895">
        <v>4</v>
      </c>
      <c r="AW95" s="1459">
        <v>4</v>
      </c>
      <c r="AY95" s="900"/>
    </row>
    <row r="96" spans="1:51" s="23" customFormat="1" ht="18" hidden="1" customHeight="1">
      <c r="A96" s="891">
        <v>94</v>
      </c>
      <c r="C96" s="892" t="s">
        <v>32</v>
      </c>
      <c r="D96" s="892" t="s">
        <v>32</v>
      </c>
      <c r="E96" s="892" t="s">
        <v>68</v>
      </c>
      <c r="F96" s="967">
        <v>904706892</v>
      </c>
      <c r="G96" s="25" t="str">
        <f t="shared" si="6"/>
        <v>138CASAJAV</v>
      </c>
      <c r="H96" s="901" t="s">
        <v>392</v>
      </c>
      <c r="I96" s="901" t="s">
        <v>846</v>
      </c>
      <c r="J96" s="901" t="s">
        <v>3573</v>
      </c>
      <c r="K96" s="901" t="s">
        <v>309</v>
      </c>
      <c r="L96" s="32" t="str">
        <f t="shared" si="7"/>
        <v>CARMONA SALAZAR JAIME JOSE</v>
      </c>
      <c r="M96" s="892" t="s">
        <v>56</v>
      </c>
      <c r="N96" s="892" t="s">
        <v>57</v>
      </c>
      <c r="O96" s="893">
        <v>41515</v>
      </c>
      <c r="P96" s="894">
        <v>29</v>
      </c>
      <c r="Q96" s="894">
        <v>8</v>
      </c>
      <c r="R96" s="894">
        <v>2013</v>
      </c>
      <c r="S96" s="895">
        <f t="shared" ca="1" si="8"/>
        <v>10</v>
      </c>
      <c r="T96" s="892" t="s">
        <v>4808</v>
      </c>
      <c r="U96" s="892" t="s">
        <v>58</v>
      </c>
      <c r="V96" s="898">
        <v>2742601</v>
      </c>
      <c r="W96" s="892" t="s">
        <v>2631</v>
      </c>
      <c r="X96" s="892" t="s">
        <v>47</v>
      </c>
      <c r="Y96" s="114" t="str">
        <f t="shared" si="9"/>
        <v>8212SAVAANV</v>
      </c>
      <c r="Z96" s="901" t="s">
        <v>846</v>
      </c>
      <c r="AA96" s="901" t="s">
        <v>1519</v>
      </c>
      <c r="AB96" s="901" t="s">
        <v>3957</v>
      </c>
      <c r="AC96" s="901" t="s">
        <v>81</v>
      </c>
      <c r="AD96" s="892" t="str">
        <f t="shared" si="10"/>
        <v>SALAZAR VAZQUEZ ANGELIZA DEL CARMEN</v>
      </c>
      <c r="AE96" s="892" t="s">
        <v>56</v>
      </c>
      <c r="AF96" s="892" t="s">
        <v>57</v>
      </c>
      <c r="AG96" s="908">
        <v>30302</v>
      </c>
      <c r="AH96" s="898">
        <v>17</v>
      </c>
      <c r="AI96" s="898">
        <v>12</v>
      </c>
      <c r="AJ96" s="898">
        <v>1982</v>
      </c>
      <c r="AK96" s="896">
        <f t="shared" ca="1" si="11"/>
        <v>41</v>
      </c>
      <c r="AL96" s="892" t="s">
        <v>4809</v>
      </c>
      <c r="AM96" s="892" t="s">
        <v>42</v>
      </c>
      <c r="AN96" s="898">
        <v>1113746</v>
      </c>
      <c r="AO96" s="892" t="s">
        <v>2578</v>
      </c>
      <c r="AP96" s="897">
        <v>45113</v>
      </c>
      <c r="AQ96" s="892" t="s">
        <v>5636</v>
      </c>
      <c r="AR96" s="895" t="s">
        <v>4000</v>
      </c>
      <c r="AS96" s="892" t="s">
        <v>4008</v>
      </c>
      <c r="AT96" s="893">
        <v>45261</v>
      </c>
      <c r="AU96" s="893">
        <v>45282</v>
      </c>
      <c r="AV96" s="895">
        <v>4</v>
      </c>
      <c r="AW96" s="1459">
        <v>4</v>
      </c>
      <c r="AY96" s="900"/>
    </row>
    <row r="97" spans="1:51" s="23" customFormat="1" ht="18" hidden="1" customHeight="1">
      <c r="A97" s="891">
        <v>95</v>
      </c>
      <c r="C97" s="892" t="s">
        <v>32</v>
      </c>
      <c r="D97" s="892" t="s">
        <v>32</v>
      </c>
      <c r="E97" s="892" t="s">
        <v>68</v>
      </c>
      <c r="F97" s="967">
        <v>903487181</v>
      </c>
      <c r="G97" s="25" t="str">
        <f t="shared" si="6"/>
        <v>1112CAVAASV</v>
      </c>
      <c r="H97" s="892" t="s">
        <v>707</v>
      </c>
      <c r="I97" s="892" t="s">
        <v>1665</v>
      </c>
      <c r="J97" s="892" t="s">
        <v>2923</v>
      </c>
      <c r="K97" s="892" t="s">
        <v>3686</v>
      </c>
      <c r="L97" s="32" t="str">
        <f t="shared" si="7"/>
        <v>CASTELLANOS VALERA ASHLEY DALEXANDRA</v>
      </c>
      <c r="M97" s="892" t="s">
        <v>56</v>
      </c>
      <c r="N97" s="892" t="s">
        <v>57</v>
      </c>
      <c r="O97" s="893">
        <v>40898</v>
      </c>
      <c r="P97" s="894">
        <v>21</v>
      </c>
      <c r="Q97" s="894">
        <v>12</v>
      </c>
      <c r="R97" s="894">
        <v>2011</v>
      </c>
      <c r="S97" s="895">
        <f t="shared" ca="1" si="8"/>
        <v>12</v>
      </c>
      <c r="T97" s="892" t="s">
        <v>4809</v>
      </c>
      <c r="U97" s="902" t="s">
        <v>3878</v>
      </c>
      <c r="V97" s="896">
        <v>34415201</v>
      </c>
      <c r="W97" s="892" t="s">
        <v>2586</v>
      </c>
      <c r="X97" s="892" t="s">
        <v>47</v>
      </c>
      <c r="Y97" s="114" t="str">
        <f t="shared" si="9"/>
        <v>9112VAHEBEV</v>
      </c>
      <c r="Z97" s="892" t="s">
        <v>1665</v>
      </c>
      <c r="AA97" s="892" t="s">
        <v>361</v>
      </c>
      <c r="AB97" s="892" t="s">
        <v>1666</v>
      </c>
      <c r="AC97" s="892" t="s">
        <v>177</v>
      </c>
      <c r="AD97" s="892" t="str">
        <f t="shared" si="10"/>
        <v>VALERA HERNANDEZ BELKIS ANDREINA</v>
      </c>
      <c r="AE97" s="892" t="s">
        <v>56</v>
      </c>
      <c r="AF97" s="892" t="s">
        <v>57</v>
      </c>
      <c r="AG97" s="908">
        <v>33603</v>
      </c>
      <c r="AH97" s="898">
        <v>31</v>
      </c>
      <c r="AI97" s="898">
        <v>12</v>
      </c>
      <c r="AJ97" s="898">
        <v>1991</v>
      </c>
      <c r="AK97" s="896">
        <f t="shared" ca="1" si="11"/>
        <v>32</v>
      </c>
      <c r="AL97" s="892" t="s">
        <v>4809</v>
      </c>
      <c r="AM97" s="892" t="s">
        <v>42</v>
      </c>
      <c r="AN97" s="896">
        <v>1545625</v>
      </c>
      <c r="AO97" s="892" t="s">
        <v>2578</v>
      </c>
      <c r="AP97" s="897">
        <v>45213</v>
      </c>
      <c r="AQ97" s="892" t="s">
        <v>5636</v>
      </c>
      <c r="AR97" s="895" t="s">
        <v>4000</v>
      </c>
      <c r="AS97" s="892" t="s">
        <v>4008</v>
      </c>
      <c r="AT97" s="893">
        <v>45261</v>
      </c>
      <c r="AU97" s="893">
        <v>45282</v>
      </c>
      <c r="AV97" s="895">
        <v>4</v>
      </c>
      <c r="AW97" s="1459">
        <v>4</v>
      </c>
      <c r="AY97" s="900"/>
    </row>
    <row r="98" spans="1:51" s="23" customFormat="1" ht="18" hidden="1" customHeight="1">
      <c r="A98" s="891">
        <v>96</v>
      </c>
      <c r="C98" s="892" t="s">
        <v>32</v>
      </c>
      <c r="D98" s="892" t="s">
        <v>32</v>
      </c>
      <c r="E98" s="892" t="s">
        <v>68</v>
      </c>
      <c r="F98" s="967">
        <v>903487181</v>
      </c>
      <c r="G98" s="25" t="str">
        <f t="shared" si="6"/>
        <v>121CAVAHEV</v>
      </c>
      <c r="H98" s="892" t="s">
        <v>707</v>
      </c>
      <c r="I98" s="892" t="s">
        <v>1665</v>
      </c>
      <c r="J98" s="892" t="s">
        <v>2640</v>
      </c>
      <c r="K98" s="892" t="s">
        <v>2641</v>
      </c>
      <c r="L98" s="32" t="str">
        <f t="shared" si="7"/>
        <v>CASTELLANOS VALERA HERNAN JHOSUE</v>
      </c>
      <c r="M98" s="892" t="s">
        <v>56</v>
      </c>
      <c r="N98" s="892" t="s">
        <v>57</v>
      </c>
      <c r="O98" s="893">
        <v>40930</v>
      </c>
      <c r="P98" s="894">
        <v>22</v>
      </c>
      <c r="Q98" s="894">
        <v>1</v>
      </c>
      <c r="R98" s="894">
        <v>2012</v>
      </c>
      <c r="S98" s="895">
        <f t="shared" ca="1" si="8"/>
        <v>12</v>
      </c>
      <c r="T98" s="892" t="s">
        <v>4808</v>
      </c>
      <c r="U98" s="892" t="s">
        <v>3878</v>
      </c>
      <c r="V98" s="896">
        <v>376</v>
      </c>
      <c r="W98" s="892" t="s">
        <v>2602</v>
      </c>
      <c r="X98" s="892" t="s">
        <v>47</v>
      </c>
      <c r="Y98" s="114" t="str">
        <f t="shared" si="9"/>
        <v>9112VAHEBEV</v>
      </c>
      <c r="Z98" s="892" t="s">
        <v>1665</v>
      </c>
      <c r="AA98" s="892" t="s">
        <v>361</v>
      </c>
      <c r="AB98" s="892" t="s">
        <v>1666</v>
      </c>
      <c r="AC98" s="892" t="s">
        <v>177</v>
      </c>
      <c r="AD98" s="892" t="str">
        <f t="shared" si="10"/>
        <v>VALERA HERNANDEZ BELKIS ANDREINA</v>
      </c>
      <c r="AE98" s="892" t="s">
        <v>56</v>
      </c>
      <c r="AF98" s="892" t="s">
        <v>57</v>
      </c>
      <c r="AG98" s="908">
        <v>33603</v>
      </c>
      <c r="AH98" s="898">
        <v>31</v>
      </c>
      <c r="AI98" s="898">
        <v>12</v>
      </c>
      <c r="AJ98" s="898">
        <v>1991</v>
      </c>
      <c r="AK98" s="896">
        <f t="shared" ca="1" si="11"/>
        <v>32</v>
      </c>
      <c r="AL98" s="892" t="s">
        <v>4809</v>
      </c>
      <c r="AM98" s="892" t="s">
        <v>42</v>
      </c>
      <c r="AN98" s="896">
        <v>1545625</v>
      </c>
      <c r="AO98" s="892" t="s">
        <v>2578</v>
      </c>
      <c r="AP98" s="897">
        <v>45213</v>
      </c>
      <c r="AQ98" s="892" t="s">
        <v>5636</v>
      </c>
      <c r="AR98" s="895" t="s">
        <v>4000</v>
      </c>
      <c r="AS98" s="892" t="s">
        <v>4008</v>
      </c>
      <c r="AT98" s="893">
        <v>45261</v>
      </c>
      <c r="AU98" s="893">
        <v>45282</v>
      </c>
      <c r="AV98" s="895">
        <v>4</v>
      </c>
      <c r="AW98" s="1459">
        <v>4</v>
      </c>
      <c r="AY98" s="900"/>
    </row>
    <row r="99" spans="1:51" s="23" customFormat="1" ht="18" hidden="1" customHeight="1">
      <c r="A99" s="891">
        <v>97</v>
      </c>
      <c r="C99" s="892" t="s">
        <v>32</v>
      </c>
      <c r="D99" s="892" t="s">
        <v>32</v>
      </c>
      <c r="E99" s="892" t="s">
        <v>2048</v>
      </c>
      <c r="F99" s="968">
        <v>947322344</v>
      </c>
      <c r="G99" s="25" t="str">
        <f t="shared" si="6"/>
        <v>131BARARAV</v>
      </c>
      <c r="H99" s="892" t="s">
        <v>243</v>
      </c>
      <c r="I99" s="892" t="s">
        <v>158</v>
      </c>
      <c r="J99" s="892" t="s">
        <v>2875</v>
      </c>
      <c r="K99" s="892" t="s">
        <v>1661</v>
      </c>
      <c r="L99" s="32" t="str">
        <f t="shared" si="7"/>
        <v>BALZA RAMIREZ RAINALY SOFIA</v>
      </c>
      <c r="M99" s="892" t="s">
        <v>56</v>
      </c>
      <c r="N99" s="892" t="s">
        <v>57</v>
      </c>
      <c r="O99" s="893">
        <v>41291</v>
      </c>
      <c r="P99" s="894">
        <v>17</v>
      </c>
      <c r="Q99" s="894">
        <v>1</v>
      </c>
      <c r="R99" s="894">
        <v>2013</v>
      </c>
      <c r="S99" s="895">
        <f t="shared" ca="1" si="8"/>
        <v>11</v>
      </c>
      <c r="T99" s="892" t="s">
        <v>4809</v>
      </c>
      <c r="U99" s="892" t="s">
        <v>58</v>
      </c>
      <c r="V99" s="898">
        <v>34590633</v>
      </c>
      <c r="W99" s="892" t="s">
        <v>2582</v>
      </c>
      <c r="X99" s="892" t="s">
        <v>47</v>
      </c>
      <c r="Y99" s="114" t="str">
        <f t="shared" si="9"/>
        <v>883BAPEMEV</v>
      </c>
      <c r="Z99" s="901" t="s">
        <v>243</v>
      </c>
      <c r="AA99" s="901" t="s">
        <v>83</v>
      </c>
      <c r="AB99" s="901" t="s">
        <v>250</v>
      </c>
      <c r="AC99" s="901" t="s">
        <v>223</v>
      </c>
      <c r="AD99" s="892" t="str">
        <f t="shared" si="10"/>
        <v>BALZA PEREZ MELISA DEL VALLE</v>
      </c>
      <c r="AE99" s="892" t="s">
        <v>56</v>
      </c>
      <c r="AF99" s="892" t="s">
        <v>57</v>
      </c>
      <c r="AG99" s="908">
        <v>32224</v>
      </c>
      <c r="AH99" s="898">
        <v>22</v>
      </c>
      <c r="AI99" s="898">
        <v>3</v>
      </c>
      <c r="AJ99" s="898">
        <v>1988</v>
      </c>
      <c r="AK99" s="896">
        <f t="shared" ca="1" si="11"/>
        <v>36</v>
      </c>
      <c r="AL99" s="892" t="s">
        <v>4809</v>
      </c>
      <c r="AM99" s="892" t="s">
        <v>58</v>
      </c>
      <c r="AN99" s="898">
        <v>18097174</v>
      </c>
      <c r="AO99" s="892" t="s">
        <v>2578</v>
      </c>
      <c r="AP99" s="897">
        <v>45225</v>
      </c>
      <c r="AQ99" s="892" t="s">
        <v>5636</v>
      </c>
      <c r="AR99" s="895" t="s">
        <v>6646</v>
      </c>
      <c r="AS99" s="901" t="s">
        <v>4007</v>
      </c>
      <c r="AT99" s="893">
        <v>45262</v>
      </c>
      <c r="AU99" s="893">
        <v>45283</v>
      </c>
      <c r="AV99" s="895">
        <v>4</v>
      </c>
      <c r="AW99" s="1459">
        <v>4</v>
      </c>
      <c r="AY99" s="900"/>
    </row>
    <row r="100" spans="1:51" s="23" customFormat="1" ht="18" hidden="1" customHeight="1">
      <c r="A100" s="891">
        <v>98</v>
      </c>
      <c r="C100" s="892" t="s">
        <v>32</v>
      </c>
      <c r="D100" s="892" t="s">
        <v>32</v>
      </c>
      <c r="E100" s="892" t="s">
        <v>2048</v>
      </c>
      <c r="F100" s="968" t="s">
        <v>683</v>
      </c>
      <c r="G100" s="25" t="str">
        <f t="shared" si="6"/>
        <v>142FRESANV</v>
      </c>
      <c r="H100" s="892" t="s">
        <v>684</v>
      </c>
      <c r="I100" s="892" t="s">
        <v>330</v>
      </c>
      <c r="J100" s="892" t="s">
        <v>1879</v>
      </c>
      <c r="K100" s="892" t="s">
        <v>2628</v>
      </c>
      <c r="L100" s="32" t="str">
        <f t="shared" si="7"/>
        <v>FREITEZ ESCALONA ANGEL MOISES</v>
      </c>
      <c r="M100" s="892" t="s">
        <v>56</v>
      </c>
      <c r="N100" s="892" t="s">
        <v>57</v>
      </c>
      <c r="O100" s="893">
        <v>41682</v>
      </c>
      <c r="P100" s="894">
        <v>12</v>
      </c>
      <c r="Q100" s="894">
        <v>2</v>
      </c>
      <c r="R100" s="894">
        <v>2014</v>
      </c>
      <c r="S100" s="895">
        <f t="shared" ca="1" si="8"/>
        <v>10</v>
      </c>
      <c r="T100" s="892" t="s">
        <v>4808</v>
      </c>
      <c r="U100" s="892" t="s">
        <v>3878</v>
      </c>
      <c r="V100" s="896">
        <v>1400</v>
      </c>
      <c r="W100" s="892" t="s">
        <v>2631</v>
      </c>
      <c r="X100" s="892" t="s">
        <v>47</v>
      </c>
      <c r="Y100" s="114" t="str">
        <f t="shared" si="9"/>
        <v>9312FRESARV</v>
      </c>
      <c r="Z100" s="892" t="s">
        <v>684</v>
      </c>
      <c r="AA100" s="892" t="s">
        <v>330</v>
      </c>
      <c r="AB100" s="892" t="s">
        <v>685</v>
      </c>
      <c r="AC100" s="892" t="s">
        <v>686</v>
      </c>
      <c r="AD100" s="892" t="str">
        <f t="shared" si="10"/>
        <v>FREITEZ ESCALONA ARLIS MILEXA</v>
      </c>
      <c r="AE100" s="892" t="s">
        <v>56</v>
      </c>
      <c r="AF100" s="892" t="s">
        <v>57</v>
      </c>
      <c r="AG100" s="1558">
        <v>34309</v>
      </c>
      <c r="AH100" s="898">
        <v>6</v>
      </c>
      <c r="AI100" s="898">
        <v>12</v>
      </c>
      <c r="AJ100" s="898">
        <v>1993</v>
      </c>
      <c r="AK100" s="896">
        <f t="shared" ca="1" si="11"/>
        <v>30</v>
      </c>
      <c r="AL100" s="892" t="s">
        <v>4809</v>
      </c>
      <c r="AM100" s="892" t="s">
        <v>58</v>
      </c>
      <c r="AN100" s="907">
        <v>22190504</v>
      </c>
      <c r="AO100" s="892" t="s">
        <v>2578</v>
      </c>
      <c r="AP100" s="906">
        <v>45199</v>
      </c>
      <c r="AQ100" s="892" t="s">
        <v>5636</v>
      </c>
      <c r="AR100" s="895" t="s">
        <v>4000</v>
      </c>
      <c r="AS100" s="901" t="s">
        <v>4007</v>
      </c>
      <c r="AT100" s="893">
        <v>45262</v>
      </c>
      <c r="AU100" s="893">
        <v>45283</v>
      </c>
      <c r="AV100" s="895">
        <v>4</v>
      </c>
      <c r="AW100" s="1459">
        <v>4</v>
      </c>
      <c r="AY100" s="900"/>
    </row>
    <row r="101" spans="1:51" s="23" customFormat="1" ht="18" hidden="1" customHeight="1">
      <c r="A101" s="891">
        <v>99</v>
      </c>
      <c r="C101" s="892" t="s">
        <v>32</v>
      </c>
      <c r="D101" s="892" t="s">
        <v>32</v>
      </c>
      <c r="E101" s="892" t="s">
        <v>2048</v>
      </c>
      <c r="F101" s="967">
        <v>901439941</v>
      </c>
      <c r="G101" s="25" t="str">
        <f t="shared" si="6"/>
        <v>124GAGUVIV</v>
      </c>
      <c r="H101" s="892" t="s">
        <v>1618</v>
      </c>
      <c r="I101" s="892" t="s">
        <v>781</v>
      </c>
      <c r="J101" s="892" t="s">
        <v>3132</v>
      </c>
      <c r="K101" s="892" t="s">
        <v>2669</v>
      </c>
      <c r="L101" s="32" t="str">
        <f t="shared" si="7"/>
        <v>GAVIDIA GUEDEZ VISKARLY CAMILA</v>
      </c>
      <c r="M101" s="892" t="s">
        <v>56</v>
      </c>
      <c r="N101" s="892" t="s">
        <v>57</v>
      </c>
      <c r="O101" s="893">
        <v>41022</v>
      </c>
      <c r="P101" s="894">
        <v>23</v>
      </c>
      <c r="Q101" s="894">
        <v>4</v>
      </c>
      <c r="R101" s="894">
        <v>2012</v>
      </c>
      <c r="S101" s="895">
        <f t="shared" ca="1" si="8"/>
        <v>11</v>
      </c>
      <c r="T101" s="892" t="s">
        <v>4809</v>
      </c>
      <c r="U101" s="892" t="s">
        <v>58</v>
      </c>
      <c r="V101" s="898">
        <v>34859007</v>
      </c>
      <c r="W101" s="892" t="s">
        <v>2644</v>
      </c>
      <c r="X101" s="892" t="s">
        <v>47</v>
      </c>
      <c r="Y101" s="114" t="str">
        <f t="shared" si="9"/>
        <v>889GUPICRV</v>
      </c>
      <c r="Z101" s="901" t="s">
        <v>781</v>
      </c>
      <c r="AA101" s="901" t="s">
        <v>510</v>
      </c>
      <c r="AB101" s="901" t="s">
        <v>804</v>
      </c>
      <c r="AC101" s="901" t="s">
        <v>805</v>
      </c>
      <c r="AD101" s="892" t="str">
        <f t="shared" si="10"/>
        <v>GUEDEZ PINEDA CRISMI ROSCAR</v>
      </c>
      <c r="AE101" s="892" t="s">
        <v>56</v>
      </c>
      <c r="AF101" s="892" t="s">
        <v>57</v>
      </c>
      <c r="AG101" s="908">
        <v>32387</v>
      </c>
      <c r="AH101" s="898">
        <v>1</v>
      </c>
      <c r="AI101" s="898">
        <v>9</v>
      </c>
      <c r="AJ101" s="898">
        <v>1988</v>
      </c>
      <c r="AK101" s="896">
        <f t="shared" ca="1" si="11"/>
        <v>35</v>
      </c>
      <c r="AL101" s="892" t="s">
        <v>4809</v>
      </c>
      <c r="AM101" s="892" t="s">
        <v>58</v>
      </c>
      <c r="AN101" s="898">
        <v>18859957</v>
      </c>
      <c r="AO101" s="892" t="s">
        <v>2578</v>
      </c>
      <c r="AP101" s="897">
        <v>45233</v>
      </c>
      <c r="AQ101" s="892" t="s">
        <v>5636</v>
      </c>
      <c r="AR101" s="895" t="s">
        <v>6646</v>
      </c>
      <c r="AS101" s="901" t="s">
        <v>4007</v>
      </c>
      <c r="AT101" s="893">
        <v>45262</v>
      </c>
      <c r="AU101" s="893">
        <v>45283</v>
      </c>
      <c r="AV101" s="895">
        <v>4</v>
      </c>
      <c r="AW101" s="1459">
        <v>4</v>
      </c>
      <c r="AY101" s="900"/>
    </row>
    <row r="102" spans="1:51" s="23" customFormat="1" ht="18" hidden="1" customHeight="1">
      <c r="A102" s="891">
        <v>100</v>
      </c>
      <c r="C102" s="892" t="s">
        <v>32</v>
      </c>
      <c r="D102" s="892" t="s">
        <v>32</v>
      </c>
      <c r="E102" s="892" t="s">
        <v>2048</v>
      </c>
      <c r="F102" s="967">
        <v>971863324</v>
      </c>
      <c r="G102" s="25" t="str">
        <f t="shared" si="6"/>
        <v>117GURAWIV</v>
      </c>
      <c r="H102" s="892" t="s">
        <v>832</v>
      </c>
      <c r="I102" s="892" t="s">
        <v>1380</v>
      </c>
      <c r="J102" s="892" t="s">
        <v>3489</v>
      </c>
      <c r="K102" s="892" t="s">
        <v>55</v>
      </c>
      <c r="L102" s="32" t="str">
        <f t="shared" si="7"/>
        <v>GUEVARA RANGEL WINDERLYS ALEJANDRA</v>
      </c>
      <c r="M102" s="892" t="s">
        <v>56</v>
      </c>
      <c r="N102" s="892" t="s">
        <v>42</v>
      </c>
      <c r="O102" s="893">
        <v>40732</v>
      </c>
      <c r="P102" s="894">
        <v>8</v>
      </c>
      <c r="Q102" s="894">
        <v>7</v>
      </c>
      <c r="R102" s="894">
        <v>2011</v>
      </c>
      <c r="S102" s="895">
        <f t="shared" ca="1" si="8"/>
        <v>12</v>
      </c>
      <c r="T102" s="892" t="s">
        <v>4809</v>
      </c>
      <c r="U102" s="892" t="s">
        <v>42</v>
      </c>
      <c r="V102" s="898">
        <v>3938515</v>
      </c>
      <c r="W102" s="892" t="s">
        <v>2582</v>
      </c>
      <c r="X102" s="892" t="s">
        <v>47</v>
      </c>
      <c r="Y102" s="114" t="str">
        <f t="shared" si="9"/>
        <v>881RARAGEV</v>
      </c>
      <c r="Z102" s="901" t="s">
        <v>1380</v>
      </c>
      <c r="AA102" s="901" t="s">
        <v>158</v>
      </c>
      <c r="AB102" s="901" t="s">
        <v>1409</v>
      </c>
      <c r="AC102" s="901" t="s">
        <v>1410</v>
      </c>
      <c r="AD102" s="892" t="str">
        <f t="shared" si="10"/>
        <v>RANGEL RAMIREZ GERALDIN CONSUELO</v>
      </c>
      <c r="AE102" s="892" t="s">
        <v>56</v>
      </c>
      <c r="AF102" s="892" t="s">
        <v>57</v>
      </c>
      <c r="AG102" s="908">
        <v>32155</v>
      </c>
      <c r="AH102" s="898">
        <v>13</v>
      </c>
      <c r="AI102" s="898">
        <v>1</v>
      </c>
      <c r="AJ102" s="898">
        <v>1988</v>
      </c>
      <c r="AK102" s="896">
        <f t="shared" ca="1" si="11"/>
        <v>36</v>
      </c>
      <c r="AL102" s="892" t="s">
        <v>4809</v>
      </c>
      <c r="AM102" s="892" t="s">
        <v>42</v>
      </c>
      <c r="AN102" s="898">
        <v>1976446</v>
      </c>
      <c r="AO102" s="892" t="s">
        <v>2578</v>
      </c>
      <c r="AP102" s="897">
        <v>45225</v>
      </c>
      <c r="AQ102" s="892" t="s">
        <v>5636</v>
      </c>
      <c r="AR102" s="895" t="s">
        <v>6646</v>
      </c>
      <c r="AS102" s="901" t="s">
        <v>4007</v>
      </c>
      <c r="AT102" s="893">
        <v>45262</v>
      </c>
      <c r="AU102" s="893">
        <v>45283</v>
      </c>
      <c r="AV102" s="895">
        <v>4</v>
      </c>
      <c r="AW102" s="1459">
        <v>4</v>
      </c>
      <c r="AY102" s="900"/>
    </row>
    <row r="103" spans="1:51" s="23" customFormat="1" ht="18" hidden="1" customHeight="1">
      <c r="A103" s="891">
        <v>101</v>
      </c>
      <c r="C103" s="892" t="s">
        <v>32</v>
      </c>
      <c r="D103" s="892" t="s">
        <v>32</v>
      </c>
      <c r="E103" s="892" t="s">
        <v>2048</v>
      </c>
      <c r="F103" s="968">
        <v>971863324</v>
      </c>
      <c r="G103" s="25" t="str">
        <f t="shared" si="6"/>
        <v>1311LARAADV</v>
      </c>
      <c r="H103" s="892" t="s">
        <v>741</v>
      </c>
      <c r="I103" s="892" t="s">
        <v>1380</v>
      </c>
      <c r="J103" s="892" t="s">
        <v>3491</v>
      </c>
      <c r="K103" s="892" t="s">
        <v>283</v>
      </c>
      <c r="L103" s="32" t="str">
        <f t="shared" si="7"/>
        <v>LA CRUZ RANGEL ADRIANIT VERONICA</v>
      </c>
      <c r="M103" s="892" t="s">
        <v>56</v>
      </c>
      <c r="N103" s="892" t="s">
        <v>57</v>
      </c>
      <c r="O103" s="893">
        <v>41590</v>
      </c>
      <c r="P103" s="894">
        <v>12</v>
      </c>
      <c r="Q103" s="894">
        <v>11</v>
      </c>
      <c r="R103" s="894">
        <v>2013</v>
      </c>
      <c r="S103" s="895">
        <f t="shared" ca="1" si="8"/>
        <v>10</v>
      </c>
      <c r="T103" s="892" t="s">
        <v>4809</v>
      </c>
      <c r="U103" s="892" t="s">
        <v>58</v>
      </c>
      <c r="V103" s="907">
        <v>3938532</v>
      </c>
      <c r="W103" s="892" t="s">
        <v>2588</v>
      </c>
      <c r="X103" s="892" t="s">
        <v>47</v>
      </c>
      <c r="Y103" s="114" t="str">
        <f t="shared" si="9"/>
        <v>881RARAGEV</v>
      </c>
      <c r="Z103" s="901" t="s">
        <v>1380</v>
      </c>
      <c r="AA103" s="901" t="s">
        <v>158</v>
      </c>
      <c r="AB103" s="901" t="s">
        <v>1409</v>
      </c>
      <c r="AC103" s="901" t="s">
        <v>1410</v>
      </c>
      <c r="AD103" s="892" t="str">
        <f t="shared" si="10"/>
        <v>RANGEL RAMIREZ GERALDIN CONSUELO</v>
      </c>
      <c r="AE103" s="901" t="s">
        <v>56</v>
      </c>
      <c r="AF103" s="892" t="s">
        <v>57</v>
      </c>
      <c r="AG103" s="1558">
        <v>32155</v>
      </c>
      <c r="AH103" s="898">
        <v>13</v>
      </c>
      <c r="AI103" s="898">
        <v>1</v>
      </c>
      <c r="AJ103" s="898">
        <v>1988</v>
      </c>
      <c r="AK103" s="896">
        <f t="shared" ca="1" si="11"/>
        <v>36</v>
      </c>
      <c r="AL103" s="892" t="s">
        <v>4809</v>
      </c>
      <c r="AM103" s="892" t="s">
        <v>42</v>
      </c>
      <c r="AN103" s="907">
        <v>1976446</v>
      </c>
      <c r="AO103" s="892" t="s">
        <v>2578</v>
      </c>
      <c r="AP103" s="906">
        <v>45225</v>
      </c>
      <c r="AQ103" s="892" t="s">
        <v>5636</v>
      </c>
      <c r="AR103" s="895" t="s">
        <v>4000</v>
      </c>
      <c r="AS103" s="901" t="s">
        <v>4007</v>
      </c>
      <c r="AT103" s="893">
        <v>45262</v>
      </c>
      <c r="AU103" s="893">
        <v>45283</v>
      </c>
      <c r="AV103" s="895">
        <v>4</v>
      </c>
      <c r="AW103" s="1459">
        <v>4</v>
      </c>
      <c r="AY103" s="900"/>
    </row>
    <row r="104" spans="1:51" s="23" customFormat="1" ht="18" hidden="1" customHeight="1">
      <c r="A104" s="891">
        <v>102</v>
      </c>
      <c r="C104" s="892" t="s">
        <v>32</v>
      </c>
      <c r="D104" s="892" t="s">
        <v>32</v>
      </c>
      <c r="E104" s="892" t="s">
        <v>2048</v>
      </c>
      <c r="F104" s="968" t="s">
        <v>3960</v>
      </c>
      <c r="G104" s="25" t="str">
        <f t="shared" si="6"/>
        <v>169LIFRANV</v>
      </c>
      <c r="H104" s="892" t="s">
        <v>967</v>
      </c>
      <c r="I104" s="892" t="s">
        <v>684</v>
      </c>
      <c r="J104" s="892" t="s">
        <v>3064</v>
      </c>
      <c r="K104" s="892" t="s">
        <v>2180</v>
      </c>
      <c r="L104" s="32" t="str">
        <f t="shared" si="7"/>
        <v>LINAREZ FREITEZ ANDRIX JOEL</v>
      </c>
      <c r="M104" s="892" t="s">
        <v>56</v>
      </c>
      <c r="N104" s="892" t="s">
        <v>57</v>
      </c>
      <c r="O104" s="893">
        <v>42618</v>
      </c>
      <c r="P104" s="894">
        <v>5</v>
      </c>
      <c r="Q104" s="894">
        <v>9</v>
      </c>
      <c r="R104" s="894">
        <v>2016</v>
      </c>
      <c r="S104" s="895">
        <f t="shared" ca="1" si="8"/>
        <v>7</v>
      </c>
      <c r="T104" s="892" t="s">
        <v>4808</v>
      </c>
      <c r="U104" s="892" t="s">
        <v>3878</v>
      </c>
      <c r="V104" s="907">
        <v>618</v>
      </c>
      <c r="W104" s="892" t="s">
        <v>5153</v>
      </c>
      <c r="X104" s="892" t="s">
        <v>47</v>
      </c>
      <c r="Y104" s="114" t="str">
        <f t="shared" si="9"/>
        <v>9312FRESARV</v>
      </c>
      <c r="Z104" s="892" t="s">
        <v>684</v>
      </c>
      <c r="AA104" s="892" t="s">
        <v>330</v>
      </c>
      <c r="AB104" s="892" t="s">
        <v>685</v>
      </c>
      <c r="AC104" s="892" t="s">
        <v>686</v>
      </c>
      <c r="AD104" s="892" t="str">
        <f t="shared" si="10"/>
        <v>FREITEZ ESCALONA ARLIS MILEXA</v>
      </c>
      <c r="AE104" s="892" t="s">
        <v>56</v>
      </c>
      <c r="AF104" s="892" t="s">
        <v>57</v>
      </c>
      <c r="AG104" s="1558">
        <v>34310</v>
      </c>
      <c r="AH104" s="898">
        <v>6</v>
      </c>
      <c r="AI104" s="898">
        <v>12</v>
      </c>
      <c r="AJ104" s="898">
        <v>1993</v>
      </c>
      <c r="AK104" s="896">
        <f t="shared" ca="1" si="11"/>
        <v>30</v>
      </c>
      <c r="AL104" s="892" t="s">
        <v>4809</v>
      </c>
      <c r="AM104" s="892" t="s">
        <v>58</v>
      </c>
      <c r="AN104" s="907">
        <v>22190504</v>
      </c>
      <c r="AO104" s="892" t="s">
        <v>2578</v>
      </c>
      <c r="AP104" s="906">
        <v>45200</v>
      </c>
      <c r="AQ104" s="892" t="s">
        <v>5636</v>
      </c>
      <c r="AR104" s="895" t="s">
        <v>4000</v>
      </c>
      <c r="AS104" s="901" t="s">
        <v>4007</v>
      </c>
      <c r="AT104" s="893">
        <v>45262</v>
      </c>
      <c r="AU104" s="893">
        <v>45283</v>
      </c>
      <c r="AV104" s="895">
        <v>4</v>
      </c>
      <c r="AW104" s="1459">
        <v>4</v>
      </c>
      <c r="AY104" s="900"/>
    </row>
    <row r="105" spans="1:51" s="23" customFormat="1" ht="18" hidden="1" customHeight="1">
      <c r="A105" s="891">
        <v>103</v>
      </c>
      <c r="C105" s="892" t="s">
        <v>32</v>
      </c>
      <c r="D105" s="892" t="s">
        <v>32</v>
      </c>
      <c r="E105" s="892" t="s">
        <v>2048</v>
      </c>
      <c r="F105" s="968">
        <v>932933413</v>
      </c>
      <c r="G105" s="25" t="str">
        <f t="shared" si="6"/>
        <v>1112LOFRLUV</v>
      </c>
      <c r="H105" s="892" t="s">
        <v>108</v>
      </c>
      <c r="I105" s="892" t="s">
        <v>684</v>
      </c>
      <c r="J105" s="892" t="s">
        <v>633</v>
      </c>
      <c r="K105" s="892" t="s">
        <v>1776</v>
      </c>
      <c r="L105" s="32" t="str">
        <f t="shared" si="7"/>
        <v>LOPEZ FREITEZ LUIS ALEJANDRO</v>
      </c>
      <c r="M105" s="892" t="s">
        <v>56</v>
      </c>
      <c r="N105" s="892" t="s">
        <v>57</v>
      </c>
      <c r="O105" s="893">
        <v>40882</v>
      </c>
      <c r="P105" s="894">
        <v>5</v>
      </c>
      <c r="Q105" s="894">
        <v>12</v>
      </c>
      <c r="R105" s="894">
        <v>2011</v>
      </c>
      <c r="S105" s="895">
        <f t="shared" ca="1" si="8"/>
        <v>12</v>
      </c>
      <c r="T105" s="892" t="s">
        <v>4808</v>
      </c>
      <c r="U105" s="892" t="s">
        <v>3878</v>
      </c>
      <c r="V105" s="896">
        <v>13333</v>
      </c>
      <c r="W105" s="892" t="s">
        <v>2602</v>
      </c>
      <c r="X105" s="892" t="s">
        <v>47</v>
      </c>
      <c r="Y105" s="114" t="str">
        <f t="shared" si="9"/>
        <v>9312FRESARV</v>
      </c>
      <c r="Z105" s="892" t="s">
        <v>684</v>
      </c>
      <c r="AA105" s="892" t="s">
        <v>330</v>
      </c>
      <c r="AB105" s="892" t="s">
        <v>685</v>
      </c>
      <c r="AC105" s="892" t="s">
        <v>686</v>
      </c>
      <c r="AD105" s="892" t="str">
        <f t="shared" si="10"/>
        <v>FREITEZ ESCALONA ARLIS MILEXA</v>
      </c>
      <c r="AE105" s="892" t="s">
        <v>56</v>
      </c>
      <c r="AF105" s="892" t="s">
        <v>57</v>
      </c>
      <c r="AG105" s="893">
        <v>34309</v>
      </c>
      <c r="AH105" s="898">
        <v>6</v>
      </c>
      <c r="AI105" s="898">
        <v>12</v>
      </c>
      <c r="AJ105" s="898">
        <v>1993</v>
      </c>
      <c r="AK105" s="896">
        <f t="shared" ca="1" si="11"/>
        <v>30</v>
      </c>
      <c r="AL105" s="892" t="s">
        <v>4809</v>
      </c>
      <c r="AM105" s="892" t="s">
        <v>58</v>
      </c>
      <c r="AN105" s="896">
        <v>22190504</v>
      </c>
      <c r="AO105" s="892" t="s">
        <v>2578</v>
      </c>
      <c r="AP105" s="897">
        <v>45199</v>
      </c>
      <c r="AQ105" s="892" t="s">
        <v>5636</v>
      </c>
      <c r="AR105" s="895" t="s">
        <v>6646</v>
      </c>
      <c r="AS105" s="901" t="s">
        <v>4007</v>
      </c>
      <c r="AT105" s="893">
        <v>45262</v>
      </c>
      <c r="AU105" s="893">
        <v>45283</v>
      </c>
      <c r="AV105" s="895">
        <v>4</v>
      </c>
      <c r="AW105" s="1459">
        <v>4</v>
      </c>
      <c r="AY105" s="900"/>
    </row>
    <row r="106" spans="1:51" s="23" customFormat="1" ht="18" hidden="1" customHeight="1">
      <c r="A106" s="891">
        <v>104</v>
      </c>
      <c r="C106" s="892" t="s">
        <v>32</v>
      </c>
      <c r="D106" s="892" t="s">
        <v>32</v>
      </c>
      <c r="E106" s="892" t="s">
        <v>2048</v>
      </c>
      <c r="F106" s="968">
        <v>943582473</v>
      </c>
      <c r="G106" s="25" t="str">
        <f t="shared" si="6"/>
        <v>1510OBSESAV</v>
      </c>
      <c r="H106" s="892" t="s">
        <v>3625</v>
      </c>
      <c r="I106" s="892" t="s">
        <v>941</v>
      </c>
      <c r="J106" s="892" t="s">
        <v>2700</v>
      </c>
      <c r="K106" s="892" t="s">
        <v>1661</v>
      </c>
      <c r="L106" s="32" t="str">
        <f t="shared" si="7"/>
        <v>OBISPO SERRANO SAMANTHA SOFIA</v>
      </c>
      <c r="M106" s="892" t="s">
        <v>56</v>
      </c>
      <c r="N106" s="892" t="s">
        <v>57</v>
      </c>
      <c r="O106" s="893">
        <v>42280</v>
      </c>
      <c r="P106" s="894">
        <v>3</v>
      </c>
      <c r="Q106" s="894">
        <v>10</v>
      </c>
      <c r="R106" s="894">
        <v>2015</v>
      </c>
      <c r="S106" s="895">
        <f t="shared" ca="1" si="8"/>
        <v>8</v>
      </c>
      <c r="T106" s="892" t="s">
        <v>4809</v>
      </c>
      <c r="U106" s="892" t="s">
        <v>3878</v>
      </c>
      <c r="V106" s="898">
        <v>2279</v>
      </c>
      <c r="W106" s="892" t="s">
        <v>2588</v>
      </c>
      <c r="X106" s="892" t="s">
        <v>47</v>
      </c>
      <c r="Y106" s="114" t="str">
        <f t="shared" si="9"/>
        <v>938SEPISYV</v>
      </c>
      <c r="Z106" s="901" t="s">
        <v>941</v>
      </c>
      <c r="AA106" s="901" t="s">
        <v>510</v>
      </c>
      <c r="AB106" s="901" t="s">
        <v>1570</v>
      </c>
      <c r="AC106" s="901" t="s">
        <v>246</v>
      </c>
      <c r="AD106" s="892" t="str">
        <f t="shared" si="10"/>
        <v>SERRANO PINEDA SYNDI DANIELA</v>
      </c>
      <c r="AE106" s="892" t="s">
        <v>56</v>
      </c>
      <c r="AF106" s="892" t="s">
        <v>57</v>
      </c>
      <c r="AG106" s="908">
        <v>34196</v>
      </c>
      <c r="AH106" s="898">
        <v>15</v>
      </c>
      <c r="AI106" s="898">
        <v>8</v>
      </c>
      <c r="AJ106" s="898">
        <v>1993</v>
      </c>
      <c r="AK106" s="896">
        <f t="shared" ca="1" si="11"/>
        <v>30</v>
      </c>
      <c r="AL106" s="892" t="s">
        <v>4809</v>
      </c>
      <c r="AM106" s="892" t="s">
        <v>58</v>
      </c>
      <c r="AN106" s="898">
        <v>25535084</v>
      </c>
      <c r="AO106" s="892" t="s">
        <v>2578</v>
      </c>
      <c r="AP106" s="897">
        <v>45222</v>
      </c>
      <c r="AQ106" s="892" t="s">
        <v>5636</v>
      </c>
      <c r="AR106" s="895" t="s">
        <v>6646</v>
      </c>
      <c r="AS106" s="901" t="s">
        <v>4007</v>
      </c>
      <c r="AT106" s="893">
        <v>45262</v>
      </c>
      <c r="AU106" s="893">
        <v>45283</v>
      </c>
      <c r="AV106" s="895">
        <v>4</v>
      </c>
      <c r="AW106" s="1459">
        <v>4</v>
      </c>
      <c r="AY106" s="900"/>
    </row>
    <row r="107" spans="1:51" s="23" customFormat="1" ht="18" hidden="1" customHeight="1">
      <c r="A107" s="891">
        <v>105</v>
      </c>
      <c r="C107" s="892" t="s">
        <v>32</v>
      </c>
      <c r="D107" s="892" t="s">
        <v>32</v>
      </c>
      <c r="E107" s="892" t="s">
        <v>2048</v>
      </c>
      <c r="F107" s="967">
        <v>930171761</v>
      </c>
      <c r="G107" s="25" t="str">
        <f t="shared" si="6"/>
        <v>104OCPAPEV</v>
      </c>
      <c r="H107" s="892" t="s">
        <v>919</v>
      </c>
      <c r="I107" s="892" t="s">
        <v>1315</v>
      </c>
      <c r="J107" s="892" t="s">
        <v>3426</v>
      </c>
      <c r="K107" s="892" t="s">
        <v>428</v>
      </c>
      <c r="L107" s="32" t="str">
        <f t="shared" si="7"/>
        <v>OCHOA PATIÑO PEDRISMAR ELIZABETH</v>
      </c>
      <c r="M107" s="892" t="s">
        <v>56</v>
      </c>
      <c r="N107" s="892" t="s">
        <v>57</v>
      </c>
      <c r="O107" s="893">
        <v>40294</v>
      </c>
      <c r="P107" s="894">
        <v>26</v>
      </c>
      <c r="Q107" s="894">
        <v>4</v>
      </c>
      <c r="R107" s="894">
        <v>2010</v>
      </c>
      <c r="S107" s="895">
        <f t="shared" ca="1" si="8"/>
        <v>13</v>
      </c>
      <c r="T107" s="892" t="s">
        <v>4809</v>
      </c>
      <c r="U107" s="892" t="s">
        <v>58</v>
      </c>
      <c r="V107" s="898">
        <v>34029563</v>
      </c>
      <c r="W107" s="892" t="s">
        <v>2582</v>
      </c>
      <c r="X107" s="892" t="s">
        <v>47</v>
      </c>
      <c r="Y107" s="114" t="str">
        <f t="shared" si="9"/>
        <v>833PADIMAV</v>
      </c>
      <c r="Z107" s="901" t="s">
        <v>1315</v>
      </c>
      <c r="AA107" s="901" t="s">
        <v>541</v>
      </c>
      <c r="AB107" s="901" t="s">
        <v>672</v>
      </c>
      <c r="AC107" s="901" t="s">
        <v>428</v>
      </c>
      <c r="AD107" s="892" t="str">
        <f t="shared" si="10"/>
        <v>PATIÑO DIAZ MARY ELIZABETH</v>
      </c>
      <c r="AE107" s="892" t="s">
        <v>56</v>
      </c>
      <c r="AF107" s="892" t="s">
        <v>57</v>
      </c>
      <c r="AG107" s="908">
        <v>30376</v>
      </c>
      <c r="AH107" s="898">
        <v>1</v>
      </c>
      <c r="AI107" s="898">
        <v>3</v>
      </c>
      <c r="AJ107" s="898">
        <v>1983</v>
      </c>
      <c r="AK107" s="896">
        <f t="shared" ca="1" si="11"/>
        <v>41</v>
      </c>
      <c r="AL107" s="892" t="s">
        <v>4809</v>
      </c>
      <c r="AM107" s="892" t="s">
        <v>58</v>
      </c>
      <c r="AN107" s="898">
        <v>17043777</v>
      </c>
      <c r="AO107" s="892" t="s">
        <v>2578</v>
      </c>
      <c r="AP107" s="897">
        <v>45222</v>
      </c>
      <c r="AQ107" s="892" t="s">
        <v>5636</v>
      </c>
      <c r="AR107" s="895" t="s">
        <v>6646</v>
      </c>
      <c r="AS107" s="901" t="s">
        <v>4007</v>
      </c>
      <c r="AT107" s="893">
        <v>45262</v>
      </c>
      <c r="AU107" s="893">
        <v>45283</v>
      </c>
      <c r="AV107" s="895">
        <v>4</v>
      </c>
      <c r="AW107" s="1459">
        <v>4</v>
      </c>
      <c r="AY107" s="900"/>
    </row>
    <row r="108" spans="1:51" s="23" customFormat="1" ht="18" hidden="1" customHeight="1">
      <c r="A108" s="891">
        <v>106</v>
      </c>
      <c r="C108" s="892" t="s">
        <v>32</v>
      </c>
      <c r="D108" s="892" t="s">
        <v>32</v>
      </c>
      <c r="E108" s="892" t="s">
        <v>2048</v>
      </c>
      <c r="F108" s="967">
        <v>928947167</v>
      </c>
      <c r="G108" s="25" t="str">
        <f t="shared" si="6"/>
        <v>125PESAJOV</v>
      </c>
      <c r="H108" s="892" t="s">
        <v>3321</v>
      </c>
      <c r="I108" s="892" t="s">
        <v>846</v>
      </c>
      <c r="J108" s="892" t="s">
        <v>1110</v>
      </c>
      <c r="K108" s="892" t="s">
        <v>3371</v>
      </c>
      <c r="L108" s="32" t="str">
        <f t="shared" si="7"/>
        <v>PEREIRA SALAZAR JONATHAN ALFONSO</v>
      </c>
      <c r="M108" s="892" t="s">
        <v>56</v>
      </c>
      <c r="N108" s="892" t="s">
        <v>57</v>
      </c>
      <c r="O108" s="893">
        <v>41049</v>
      </c>
      <c r="P108" s="894">
        <v>20</v>
      </c>
      <c r="Q108" s="894">
        <v>5</v>
      </c>
      <c r="R108" s="894">
        <v>2012</v>
      </c>
      <c r="S108" s="895">
        <f t="shared" ca="1" si="8"/>
        <v>11</v>
      </c>
      <c r="T108" s="892" t="s">
        <v>4808</v>
      </c>
      <c r="U108" s="892" t="s">
        <v>3878</v>
      </c>
      <c r="V108" s="898">
        <v>1314</v>
      </c>
      <c r="W108" s="892" t="s">
        <v>2644</v>
      </c>
      <c r="X108" s="892" t="s">
        <v>47</v>
      </c>
      <c r="Y108" s="114" t="str">
        <f t="shared" si="9"/>
        <v>751NISAYEV</v>
      </c>
      <c r="Z108" s="901" t="s">
        <v>53</v>
      </c>
      <c r="AA108" s="901" t="s">
        <v>846</v>
      </c>
      <c r="AB108" s="901" t="s">
        <v>657</v>
      </c>
      <c r="AC108" s="901" t="s">
        <v>223</v>
      </c>
      <c r="AD108" s="892" t="str">
        <f t="shared" si="10"/>
        <v>NINGUNO SALAZAR YENNY DEL VALLE</v>
      </c>
      <c r="AE108" s="892" t="s">
        <v>56</v>
      </c>
      <c r="AF108" s="892" t="s">
        <v>57</v>
      </c>
      <c r="AG108" s="908">
        <v>27395</v>
      </c>
      <c r="AH108" s="898">
        <v>1</v>
      </c>
      <c r="AI108" s="898">
        <v>1</v>
      </c>
      <c r="AJ108" s="898">
        <v>1975</v>
      </c>
      <c r="AK108" s="896">
        <f t="shared" ca="1" si="11"/>
        <v>49</v>
      </c>
      <c r="AL108" s="892" t="s">
        <v>4809</v>
      </c>
      <c r="AM108" s="892" t="s">
        <v>58</v>
      </c>
      <c r="AN108" s="898">
        <v>12791237</v>
      </c>
      <c r="AO108" s="892" t="s">
        <v>2578</v>
      </c>
      <c r="AP108" s="897">
        <v>45225</v>
      </c>
      <c r="AQ108" s="892" t="s">
        <v>5636</v>
      </c>
      <c r="AR108" s="895" t="s">
        <v>6646</v>
      </c>
      <c r="AS108" s="901" t="s">
        <v>4007</v>
      </c>
      <c r="AT108" s="893">
        <v>45262</v>
      </c>
      <c r="AU108" s="893">
        <v>45283</v>
      </c>
      <c r="AV108" s="895">
        <v>4</v>
      </c>
      <c r="AW108" s="1459">
        <v>4</v>
      </c>
      <c r="AY108" s="900"/>
    </row>
    <row r="109" spans="1:51" s="23" customFormat="1" ht="18" hidden="1" customHeight="1">
      <c r="A109" s="891">
        <v>107</v>
      </c>
      <c r="C109" s="892" t="s">
        <v>32</v>
      </c>
      <c r="D109" s="892" t="s">
        <v>32</v>
      </c>
      <c r="E109" s="892" t="s">
        <v>2048</v>
      </c>
      <c r="F109" s="968">
        <v>947322344</v>
      </c>
      <c r="G109" s="25" t="str">
        <f t="shared" si="6"/>
        <v>146RABARIV</v>
      </c>
      <c r="H109" s="892" t="s">
        <v>158</v>
      </c>
      <c r="I109" s="901" t="s">
        <v>243</v>
      </c>
      <c r="J109" s="901" t="s">
        <v>2872</v>
      </c>
      <c r="K109" s="892" t="s">
        <v>2873</v>
      </c>
      <c r="L109" s="32" t="str">
        <f t="shared" si="7"/>
        <v>RAMIREZ BALZA RICHARD YHOSUE</v>
      </c>
      <c r="M109" s="892" t="s">
        <v>56</v>
      </c>
      <c r="N109" s="892" t="s">
        <v>57</v>
      </c>
      <c r="O109" s="893">
        <v>41805</v>
      </c>
      <c r="P109" s="894">
        <v>15</v>
      </c>
      <c r="Q109" s="894">
        <v>6</v>
      </c>
      <c r="R109" s="894">
        <v>2014</v>
      </c>
      <c r="S109" s="895">
        <f t="shared" ca="1" si="8"/>
        <v>9</v>
      </c>
      <c r="T109" s="892" t="s">
        <v>4808</v>
      </c>
      <c r="U109" s="892" t="s">
        <v>58</v>
      </c>
      <c r="V109" s="907">
        <v>36182156</v>
      </c>
      <c r="W109" s="892" t="s">
        <v>2602</v>
      </c>
      <c r="X109" s="892" t="s">
        <v>47</v>
      </c>
      <c r="Y109" s="114" t="str">
        <f t="shared" si="9"/>
        <v>883BAPEMEV</v>
      </c>
      <c r="Z109" s="901" t="s">
        <v>243</v>
      </c>
      <c r="AA109" s="901" t="s">
        <v>83</v>
      </c>
      <c r="AB109" s="901" t="s">
        <v>250</v>
      </c>
      <c r="AC109" s="901" t="s">
        <v>223</v>
      </c>
      <c r="AD109" s="892" t="str">
        <f t="shared" si="10"/>
        <v>BALZA PEREZ MELISA DEL VALLE</v>
      </c>
      <c r="AE109" s="901" t="s">
        <v>56</v>
      </c>
      <c r="AF109" s="892" t="s">
        <v>57</v>
      </c>
      <c r="AG109" s="1558">
        <v>32224</v>
      </c>
      <c r="AH109" s="898">
        <v>22</v>
      </c>
      <c r="AI109" s="898">
        <v>3</v>
      </c>
      <c r="AJ109" s="898">
        <v>1988</v>
      </c>
      <c r="AK109" s="896">
        <f t="shared" ca="1" si="11"/>
        <v>36</v>
      </c>
      <c r="AL109" s="892" t="s">
        <v>4809</v>
      </c>
      <c r="AM109" s="892" t="s">
        <v>58</v>
      </c>
      <c r="AN109" s="907">
        <v>18097174</v>
      </c>
      <c r="AO109" s="892" t="s">
        <v>2578</v>
      </c>
      <c r="AP109" s="907" t="s">
        <v>6649</v>
      </c>
      <c r="AQ109" s="892" t="s">
        <v>5636</v>
      </c>
      <c r="AR109" s="895" t="s">
        <v>4000</v>
      </c>
      <c r="AS109" s="901" t="s">
        <v>4007</v>
      </c>
      <c r="AT109" s="893">
        <v>45262</v>
      </c>
      <c r="AU109" s="893">
        <v>45283</v>
      </c>
      <c r="AV109" s="895">
        <v>4</v>
      </c>
      <c r="AW109" s="1459">
        <v>3</v>
      </c>
      <c r="AY109" s="900"/>
    </row>
    <row r="110" spans="1:51" s="23" customFormat="1" ht="18" hidden="1" customHeight="1">
      <c r="A110" s="891">
        <v>108</v>
      </c>
      <c r="C110" s="892" t="s">
        <v>32</v>
      </c>
      <c r="D110" s="892" t="s">
        <v>32</v>
      </c>
      <c r="E110" s="892" t="s">
        <v>2048</v>
      </c>
      <c r="F110" s="968">
        <v>917785359</v>
      </c>
      <c r="G110" s="25" t="str">
        <f t="shared" si="6"/>
        <v>1512TOLOLUV</v>
      </c>
      <c r="H110" s="892" t="s">
        <v>1302</v>
      </c>
      <c r="I110" s="892" t="s">
        <v>108</v>
      </c>
      <c r="J110" s="892" t="s">
        <v>3238</v>
      </c>
      <c r="K110" s="892" t="s">
        <v>1776</v>
      </c>
      <c r="L110" s="32" t="str">
        <f t="shared" si="7"/>
        <v>TOVAR LOPEZ LUISBEL ALEJANDRO</v>
      </c>
      <c r="M110" s="892" t="s">
        <v>56</v>
      </c>
      <c r="N110" s="892" t="s">
        <v>57</v>
      </c>
      <c r="O110" s="893">
        <v>42356</v>
      </c>
      <c r="P110" s="894">
        <v>18</v>
      </c>
      <c r="Q110" s="894">
        <v>12</v>
      </c>
      <c r="R110" s="894">
        <v>2015</v>
      </c>
      <c r="S110" s="895">
        <f t="shared" ca="1" si="8"/>
        <v>8</v>
      </c>
      <c r="T110" s="892" t="s">
        <v>4808</v>
      </c>
      <c r="U110" s="892" t="s">
        <v>3878</v>
      </c>
      <c r="V110" s="898">
        <v>9</v>
      </c>
      <c r="W110" s="892" t="s">
        <v>53</v>
      </c>
      <c r="X110" s="892" t="s">
        <v>47</v>
      </c>
      <c r="Y110" s="114" t="str">
        <f t="shared" si="9"/>
        <v>971LOALEUV</v>
      </c>
      <c r="Z110" s="901" t="s">
        <v>108</v>
      </c>
      <c r="AA110" s="901" t="s">
        <v>990</v>
      </c>
      <c r="AB110" s="901" t="s">
        <v>991</v>
      </c>
      <c r="AC110" s="901" t="s">
        <v>992</v>
      </c>
      <c r="AD110" s="892" t="str">
        <f t="shared" si="10"/>
        <v>LOPEZ ALBARRAN EUCLINAR BELEANNY</v>
      </c>
      <c r="AE110" s="901" t="s">
        <v>56</v>
      </c>
      <c r="AF110" s="892" t="s">
        <v>57</v>
      </c>
      <c r="AG110" s="1558">
        <v>35438</v>
      </c>
      <c r="AH110" s="898">
        <v>8</v>
      </c>
      <c r="AI110" s="898">
        <v>1</v>
      </c>
      <c r="AJ110" s="898">
        <v>1997</v>
      </c>
      <c r="AK110" s="896">
        <f t="shared" ca="1" si="11"/>
        <v>27</v>
      </c>
      <c r="AL110" s="892" t="s">
        <v>4809</v>
      </c>
      <c r="AM110" s="892" t="s">
        <v>58</v>
      </c>
      <c r="AN110" s="898">
        <v>25976547</v>
      </c>
      <c r="AO110" s="892" t="s">
        <v>2578</v>
      </c>
      <c r="AP110" s="906">
        <v>45221</v>
      </c>
      <c r="AQ110" s="892" t="s">
        <v>5636</v>
      </c>
      <c r="AR110" s="895" t="s">
        <v>4000</v>
      </c>
      <c r="AS110" s="901" t="s">
        <v>4007</v>
      </c>
      <c r="AT110" s="893">
        <v>45262</v>
      </c>
      <c r="AU110" s="893">
        <v>45283</v>
      </c>
      <c r="AV110" s="895">
        <v>4</v>
      </c>
      <c r="AW110" s="1459">
        <v>4</v>
      </c>
      <c r="AY110" s="900"/>
    </row>
    <row r="111" spans="1:51" s="23" customFormat="1" ht="18" hidden="1" customHeight="1">
      <c r="A111" s="891">
        <v>109</v>
      </c>
      <c r="C111" s="892" t="s">
        <v>32</v>
      </c>
      <c r="D111" s="892" t="s">
        <v>32</v>
      </c>
      <c r="E111" s="892" t="s">
        <v>2048</v>
      </c>
      <c r="F111" s="968">
        <v>900435266</v>
      </c>
      <c r="G111" s="25" t="str">
        <f t="shared" si="6"/>
        <v>153UGREYAV</v>
      </c>
      <c r="H111" s="892" t="s">
        <v>3500</v>
      </c>
      <c r="I111" s="901" t="s">
        <v>1426</v>
      </c>
      <c r="J111" s="901" t="s">
        <v>3505</v>
      </c>
      <c r="K111" s="901" t="s">
        <v>1776</v>
      </c>
      <c r="L111" s="32" t="str">
        <f t="shared" si="7"/>
        <v>UGAS REYES YADIER ALEJANDRO</v>
      </c>
      <c r="M111" s="892" t="s">
        <v>56</v>
      </c>
      <c r="N111" s="892" t="s">
        <v>57</v>
      </c>
      <c r="O111" s="893">
        <v>42075</v>
      </c>
      <c r="P111" s="894">
        <v>12</v>
      </c>
      <c r="Q111" s="894">
        <v>3</v>
      </c>
      <c r="R111" s="894">
        <v>2015</v>
      </c>
      <c r="S111" s="895">
        <f t="shared" ca="1" si="8"/>
        <v>9</v>
      </c>
      <c r="T111" s="892" t="s">
        <v>4808</v>
      </c>
      <c r="U111" s="892" t="s">
        <v>3878</v>
      </c>
      <c r="V111" s="898">
        <v>198</v>
      </c>
      <c r="W111" s="892" t="s">
        <v>2588</v>
      </c>
      <c r="X111" s="892" t="s">
        <v>47</v>
      </c>
      <c r="Y111" s="114" t="str">
        <f t="shared" si="9"/>
        <v>913REOFFLV</v>
      </c>
      <c r="Z111" s="901" t="s">
        <v>1426</v>
      </c>
      <c r="AA111" s="901" t="s">
        <v>1430</v>
      </c>
      <c r="AB111" s="901" t="s">
        <v>1431</v>
      </c>
      <c r="AC111" s="901" t="s">
        <v>223</v>
      </c>
      <c r="AD111" s="892" t="str">
        <f t="shared" si="10"/>
        <v>REYES OFFERMAN FLORENIS DEL VALLE</v>
      </c>
      <c r="AE111" s="901" t="s">
        <v>56</v>
      </c>
      <c r="AF111" s="892" t="s">
        <v>57</v>
      </c>
      <c r="AG111" s="1558">
        <v>33301</v>
      </c>
      <c r="AH111" s="898">
        <v>4</v>
      </c>
      <c r="AI111" s="898">
        <v>3</v>
      </c>
      <c r="AJ111" s="898">
        <v>1991</v>
      </c>
      <c r="AK111" s="896">
        <f t="shared" ca="1" si="11"/>
        <v>33</v>
      </c>
      <c r="AL111" s="892" t="s">
        <v>4809</v>
      </c>
      <c r="AM111" s="892" t="s">
        <v>58</v>
      </c>
      <c r="AN111" s="907">
        <v>24907261</v>
      </c>
      <c r="AO111" s="892" t="s">
        <v>2578</v>
      </c>
      <c r="AP111" s="906">
        <v>44937</v>
      </c>
      <c r="AQ111" s="892" t="s">
        <v>5636</v>
      </c>
      <c r="AR111" s="895" t="s">
        <v>4000</v>
      </c>
      <c r="AS111" s="901" t="s">
        <v>4007</v>
      </c>
      <c r="AT111" s="893">
        <v>45262</v>
      </c>
      <c r="AU111" s="893">
        <v>45283</v>
      </c>
      <c r="AV111" s="895">
        <v>4</v>
      </c>
      <c r="AW111" s="1459">
        <v>3</v>
      </c>
      <c r="AY111" s="900"/>
    </row>
    <row r="112" spans="1:51" s="23" customFormat="1" ht="18" hidden="1" customHeight="1">
      <c r="A112" s="891">
        <v>110</v>
      </c>
      <c r="C112" s="892" t="s">
        <v>32</v>
      </c>
      <c r="D112" s="892" t="s">
        <v>32</v>
      </c>
      <c r="E112" s="892" t="s">
        <v>2048</v>
      </c>
      <c r="F112" s="968">
        <v>906996084</v>
      </c>
      <c r="G112" s="25" t="str">
        <f t="shared" si="6"/>
        <v>1610ZESAFRV</v>
      </c>
      <c r="H112" s="892" t="s">
        <v>341</v>
      </c>
      <c r="I112" s="901" t="s">
        <v>1349</v>
      </c>
      <c r="J112" s="901" t="s">
        <v>3589</v>
      </c>
      <c r="K112" s="901" t="s">
        <v>690</v>
      </c>
      <c r="L112" s="32" t="str">
        <f t="shared" si="7"/>
        <v>ZERPA SANCHEZ FRANDGER DE JESUS</v>
      </c>
      <c r="M112" s="892" t="s">
        <v>56</v>
      </c>
      <c r="N112" s="892" t="s">
        <v>57</v>
      </c>
      <c r="O112" s="893">
        <v>42653</v>
      </c>
      <c r="P112" s="894">
        <v>10</v>
      </c>
      <c r="Q112" s="894">
        <v>10</v>
      </c>
      <c r="R112" s="894">
        <v>2016</v>
      </c>
      <c r="S112" s="895">
        <f t="shared" ca="1" si="8"/>
        <v>7</v>
      </c>
      <c r="T112" s="892" t="s">
        <v>4808</v>
      </c>
      <c r="U112" s="892" t="s">
        <v>3878</v>
      </c>
      <c r="V112" s="907">
        <v>5797</v>
      </c>
      <c r="W112" s="892" t="s">
        <v>5153</v>
      </c>
      <c r="X112" s="892" t="s">
        <v>47</v>
      </c>
      <c r="Y112" s="114" t="str">
        <f t="shared" si="9"/>
        <v>966SASAELV</v>
      </c>
      <c r="Z112" s="901" t="s">
        <v>1349</v>
      </c>
      <c r="AA112" s="901" t="s">
        <v>1349</v>
      </c>
      <c r="AB112" s="901" t="s">
        <v>1552</v>
      </c>
      <c r="AC112" s="901" t="s">
        <v>3950</v>
      </c>
      <c r="AD112" s="892" t="str">
        <f t="shared" si="10"/>
        <v>SANCHEZ SANCHEZ ELVIMAR ANES</v>
      </c>
      <c r="AE112" s="892" t="s">
        <v>56</v>
      </c>
      <c r="AF112" s="892" t="s">
        <v>57</v>
      </c>
      <c r="AG112" s="1558">
        <v>35244</v>
      </c>
      <c r="AH112" s="898">
        <v>28</v>
      </c>
      <c r="AI112" s="898">
        <v>6</v>
      </c>
      <c r="AJ112" s="898">
        <v>1996</v>
      </c>
      <c r="AK112" s="896">
        <f t="shared" ca="1" si="11"/>
        <v>27</v>
      </c>
      <c r="AL112" s="892" t="s">
        <v>4809</v>
      </c>
      <c r="AM112" s="892" t="s">
        <v>58</v>
      </c>
      <c r="AN112" s="907">
        <v>23390645</v>
      </c>
      <c r="AO112" s="892" t="s">
        <v>2578</v>
      </c>
      <c r="AP112" s="906">
        <v>45222</v>
      </c>
      <c r="AQ112" s="892" t="s">
        <v>5636</v>
      </c>
      <c r="AR112" s="895" t="s">
        <v>4000</v>
      </c>
      <c r="AS112" s="901" t="s">
        <v>4007</v>
      </c>
      <c r="AT112" s="893">
        <v>45262</v>
      </c>
      <c r="AU112" s="893">
        <v>45283</v>
      </c>
      <c r="AV112" s="895">
        <v>4</v>
      </c>
      <c r="AW112" s="1459">
        <v>4</v>
      </c>
      <c r="AY112" s="900"/>
    </row>
    <row r="113" spans="1:51" s="23" customFormat="1" ht="18" hidden="1" customHeight="1">
      <c r="A113" s="891">
        <v>111</v>
      </c>
      <c r="C113" s="892" t="s">
        <v>125</v>
      </c>
      <c r="D113" s="892" t="s">
        <v>126</v>
      </c>
      <c r="E113" s="892" t="s">
        <v>1286</v>
      </c>
      <c r="F113" s="966">
        <v>927462919</v>
      </c>
      <c r="G113" s="25" t="str">
        <f t="shared" si="6"/>
        <v>151BAMEEDV</v>
      </c>
      <c r="H113" s="901" t="s">
        <v>3978</v>
      </c>
      <c r="I113" s="901" t="s">
        <v>175</v>
      </c>
      <c r="J113" s="901" t="s">
        <v>3979</v>
      </c>
      <c r="K113" s="901" t="s">
        <v>81</v>
      </c>
      <c r="L113" s="32" t="str">
        <f t="shared" si="7"/>
        <v>BANGUERA MENDOZA EDMAR DEL CARMEN</v>
      </c>
      <c r="M113" s="892" t="s">
        <v>56</v>
      </c>
      <c r="N113" s="892" t="s">
        <v>57</v>
      </c>
      <c r="O113" s="893">
        <v>42013</v>
      </c>
      <c r="P113" s="894">
        <v>9</v>
      </c>
      <c r="Q113" s="894">
        <v>1</v>
      </c>
      <c r="R113" s="894">
        <v>2015</v>
      </c>
      <c r="S113" s="895">
        <f t="shared" ca="1" si="8"/>
        <v>9</v>
      </c>
      <c r="T113" s="892" t="s">
        <v>4809</v>
      </c>
      <c r="U113" s="892" t="s">
        <v>3878</v>
      </c>
      <c r="V113" s="898">
        <v>258</v>
      </c>
      <c r="W113" s="892" t="s">
        <v>53</v>
      </c>
      <c r="X113" s="892" t="s">
        <v>47</v>
      </c>
      <c r="Y113" s="114" t="str">
        <f t="shared" si="9"/>
        <v>948BALEOMV</v>
      </c>
      <c r="Z113" s="901" t="s">
        <v>3978</v>
      </c>
      <c r="AA113" s="901" t="s">
        <v>940</v>
      </c>
      <c r="AB113" s="901" t="s">
        <v>3980</v>
      </c>
      <c r="AC113" s="901" t="s">
        <v>3981</v>
      </c>
      <c r="AD113" s="892" t="str">
        <f t="shared" si="10"/>
        <v>BANGUERA LEAL OMAR ERIKLETH</v>
      </c>
      <c r="AE113" s="892" t="s">
        <v>56</v>
      </c>
      <c r="AF113" s="892" t="s">
        <v>57</v>
      </c>
      <c r="AG113" s="908">
        <v>34554</v>
      </c>
      <c r="AH113" s="898">
        <v>8</v>
      </c>
      <c r="AI113" s="898">
        <v>8</v>
      </c>
      <c r="AJ113" s="898">
        <v>1994</v>
      </c>
      <c r="AK113" s="896">
        <f t="shared" ca="1" si="11"/>
        <v>29</v>
      </c>
      <c r="AL113" s="892" t="s">
        <v>4808</v>
      </c>
      <c r="AM113" s="892" t="s">
        <v>58</v>
      </c>
      <c r="AN113" s="898">
        <v>24444182</v>
      </c>
      <c r="AO113" s="892" t="s">
        <v>2578</v>
      </c>
      <c r="AP113" s="897">
        <v>45224</v>
      </c>
      <c r="AQ113" s="892" t="s">
        <v>5636</v>
      </c>
      <c r="AR113" s="895" t="s">
        <v>3994</v>
      </c>
      <c r="AS113" s="901" t="s">
        <v>4010</v>
      </c>
      <c r="AT113" s="893">
        <v>45266</v>
      </c>
      <c r="AU113" s="893">
        <v>45287</v>
      </c>
      <c r="AV113" s="895">
        <v>4</v>
      </c>
      <c r="AW113" s="1459">
        <v>4</v>
      </c>
      <c r="AY113" s="900"/>
    </row>
    <row r="114" spans="1:51" s="23" customFormat="1" ht="18" hidden="1" customHeight="1">
      <c r="A114" s="891">
        <v>112</v>
      </c>
      <c r="C114" s="892" t="s">
        <v>125</v>
      </c>
      <c r="D114" s="892" t="s">
        <v>126</v>
      </c>
      <c r="E114" s="892" t="s">
        <v>294</v>
      </c>
      <c r="F114" s="966">
        <v>954402038</v>
      </c>
      <c r="G114" s="25" t="str">
        <f t="shared" si="6"/>
        <v>145CACHJOV</v>
      </c>
      <c r="H114" s="901" t="s">
        <v>3969</v>
      </c>
      <c r="I114" s="901" t="s">
        <v>454</v>
      </c>
      <c r="J114" s="901" t="s">
        <v>1448</v>
      </c>
      <c r="K114" s="901" t="s">
        <v>3970</v>
      </c>
      <c r="L114" s="32" t="str">
        <f t="shared" si="7"/>
        <v>CARRASCAL CHIRINO JORGE JHONCAR</v>
      </c>
      <c r="M114" s="892" t="s">
        <v>56</v>
      </c>
      <c r="N114" s="892" t="s">
        <v>57</v>
      </c>
      <c r="O114" s="893">
        <v>41779</v>
      </c>
      <c r="P114" s="894">
        <v>20</v>
      </c>
      <c r="Q114" s="894">
        <v>5</v>
      </c>
      <c r="R114" s="894">
        <v>2014</v>
      </c>
      <c r="S114" s="895">
        <f t="shared" ca="1" si="8"/>
        <v>9</v>
      </c>
      <c r="T114" s="892" t="s">
        <v>4808</v>
      </c>
      <c r="U114" s="892" t="s">
        <v>3878</v>
      </c>
      <c r="V114" s="898">
        <v>117</v>
      </c>
      <c r="W114" s="892" t="s">
        <v>5153</v>
      </c>
      <c r="X114" s="892" t="s">
        <v>47</v>
      </c>
      <c r="Y114" s="114" t="str">
        <f t="shared" si="9"/>
        <v>992CHTOTRV</v>
      </c>
      <c r="Z114" s="901" t="s">
        <v>454</v>
      </c>
      <c r="AA114" s="901" t="s">
        <v>1302</v>
      </c>
      <c r="AB114" s="901" t="s">
        <v>3963</v>
      </c>
      <c r="AC114" s="901" t="s">
        <v>622</v>
      </c>
      <c r="AD114" s="892" t="str">
        <f t="shared" si="10"/>
        <v>CHIRINO TOVAR TRINA PAOLA</v>
      </c>
      <c r="AE114" s="892" t="s">
        <v>56</v>
      </c>
      <c r="AF114" s="892" t="s">
        <v>57</v>
      </c>
      <c r="AG114" s="908">
        <v>36196</v>
      </c>
      <c r="AH114" s="898">
        <v>5</v>
      </c>
      <c r="AI114" s="898">
        <v>2</v>
      </c>
      <c r="AJ114" s="898">
        <v>1999</v>
      </c>
      <c r="AK114" s="896">
        <f t="shared" ca="1" si="11"/>
        <v>25</v>
      </c>
      <c r="AL114" s="892" t="s">
        <v>4809</v>
      </c>
      <c r="AM114" s="892" t="s">
        <v>42</v>
      </c>
      <c r="AN114" s="898">
        <v>3414847</v>
      </c>
      <c r="AO114" s="892" t="s">
        <v>2578</v>
      </c>
      <c r="AP114" s="899">
        <v>45225</v>
      </c>
      <c r="AQ114" s="892" t="s">
        <v>5636</v>
      </c>
      <c r="AR114" s="894" t="s">
        <v>3996</v>
      </c>
      <c r="AS114" s="901" t="s">
        <v>4009</v>
      </c>
      <c r="AT114" s="893">
        <v>45266</v>
      </c>
      <c r="AU114" s="893">
        <v>45287</v>
      </c>
      <c r="AV114" s="895">
        <v>4</v>
      </c>
      <c r="AW114" s="1459">
        <v>3</v>
      </c>
      <c r="AY114" s="900"/>
    </row>
    <row r="115" spans="1:51" s="23" customFormat="1" ht="18" hidden="1" customHeight="1">
      <c r="A115" s="891">
        <v>113</v>
      </c>
      <c r="C115" s="892" t="s">
        <v>125</v>
      </c>
      <c r="D115" s="892" t="s">
        <v>126</v>
      </c>
      <c r="E115" s="892" t="s">
        <v>1286</v>
      </c>
      <c r="F115" s="966">
        <v>944284686</v>
      </c>
      <c r="G115" s="25" t="str">
        <f t="shared" si="6"/>
        <v>138FULOGRV</v>
      </c>
      <c r="H115" s="901" t="s">
        <v>687</v>
      </c>
      <c r="I115" s="901" t="s">
        <v>108</v>
      </c>
      <c r="J115" s="901" t="s">
        <v>3982</v>
      </c>
      <c r="K115" s="901" t="s">
        <v>3983</v>
      </c>
      <c r="L115" s="32" t="str">
        <f t="shared" si="7"/>
        <v>FUENMAYOR LOPEZ GREDSY ENDRIMAR</v>
      </c>
      <c r="M115" s="892" t="s">
        <v>56</v>
      </c>
      <c r="N115" s="892" t="s">
        <v>42</v>
      </c>
      <c r="O115" s="893">
        <v>41504</v>
      </c>
      <c r="P115" s="894">
        <v>18</v>
      </c>
      <c r="Q115" s="894">
        <v>8</v>
      </c>
      <c r="R115" s="894">
        <v>2013</v>
      </c>
      <c r="S115" s="895">
        <f t="shared" ca="1" si="8"/>
        <v>10</v>
      </c>
      <c r="T115" s="892" t="s">
        <v>4809</v>
      </c>
      <c r="U115" s="892" t="s">
        <v>42</v>
      </c>
      <c r="V115" s="898">
        <v>3380005</v>
      </c>
      <c r="W115" s="892" t="s">
        <v>2602</v>
      </c>
      <c r="X115" s="892" t="s">
        <v>47</v>
      </c>
      <c r="Y115" s="114" t="str">
        <f t="shared" si="9"/>
        <v>978LOCHAUV</v>
      </c>
      <c r="Z115" s="901" t="s">
        <v>108</v>
      </c>
      <c r="AA115" s="901" t="s">
        <v>450</v>
      </c>
      <c r="AB115" s="901" t="s">
        <v>1332</v>
      </c>
      <c r="AC115" s="901" t="s">
        <v>374</v>
      </c>
      <c r="AD115" s="892" t="str">
        <f t="shared" si="10"/>
        <v>LOPEZ CHAVEZ AURIMAR JOSEFINA</v>
      </c>
      <c r="AE115" s="892" t="s">
        <v>56</v>
      </c>
      <c r="AF115" s="892" t="s">
        <v>42</v>
      </c>
      <c r="AG115" s="908">
        <v>35660</v>
      </c>
      <c r="AH115" s="898">
        <v>18</v>
      </c>
      <c r="AI115" s="898">
        <v>8</v>
      </c>
      <c r="AJ115" s="898">
        <v>1997</v>
      </c>
      <c r="AK115" s="896">
        <f t="shared" ca="1" si="11"/>
        <v>26</v>
      </c>
      <c r="AL115" s="892" t="s">
        <v>4809</v>
      </c>
      <c r="AM115" s="892" t="s">
        <v>42</v>
      </c>
      <c r="AN115" s="898">
        <v>3485972</v>
      </c>
      <c r="AO115" s="892" t="s">
        <v>2578</v>
      </c>
      <c r="AP115" s="897">
        <v>45226</v>
      </c>
      <c r="AQ115" s="892" t="s">
        <v>5636</v>
      </c>
      <c r="AR115" s="895" t="s">
        <v>3994</v>
      </c>
      <c r="AS115" s="901" t="s">
        <v>4010</v>
      </c>
      <c r="AT115" s="893">
        <v>45266</v>
      </c>
      <c r="AU115" s="893">
        <v>45287</v>
      </c>
      <c r="AV115" s="895">
        <v>4</v>
      </c>
      <c r="AW115" s="1459">
        <v>4</v>
      </c>
      <c r="AY115" s="900"/>
    </row>
    <row r="116" spans="1:51" s="23" customFormat="1" ht="18" hidden="1" customHeight="1">
      <c r="A116" s="891">
        <v>114</v>
      </c>
      <c r="C116" s="892" t="s">
        <v>125</v>
      </c>
      <c r="D116" s="892" t="s">
        <v>126</v>
      </c>
      <c r="E116" s="892" t="s">
        <v>294</v>
      </c>
      <c r="F116" s="966">
        <v>906647402</v>
      </c>
      <c r="G116" s="25" t="str">
        <f t="shared" si="6"/>
        <v>166GAGANAV</v>
      </c>
      <c r="H116" s="892" t="s">
        <v>3971</v>
      </c>
      <c r="I116" s="901" t="s">
        <v>420</v>
      </c>
      <c r="J116" s="901" t="s">
        <v>2132</v>
      </c>
      <c r="K116" s="901" t="s">
        <v>2421</v>
      </c>
      <c r="L116" s="32" t="str">
        <f t="shared" si="7"/>
        <v>GAMARDO GARCIA NAOMI LUCIA</v>
      </c>
      <c r="M116" s="892" t="s">
        <v>56</v>
      </c>
      <c r="N116" s="892" t="s">
        <v>57</v>
      </c>
      <c r="O116" s="893">
        <v>42551</v>
      </c>
      <c r="P116" s="894">
        <v>30</v>
      </c>
      <c r="Q116" s="894">
        <v>6</v>
      </c>
      <c r="R116" s="894">
        <v>2016</v>
      </c>
      <c r="S116" s="895">
        <f t="shared" ca="1" si="8"/>
        <v>7</v>
      </c>
      <c r="T116" s="892" t="s">
        <v>4809</v>
      </c>
      <c r="U116" s="892" t="s">
        <v>58</v>
      </c>
      <c r="V116" s="898">
        <v>4359940</v>
      </c>
      <c r="W116" s="892" t="s">
        <v>2631</v>
      </c>
      <c r="X116" s="892" t="s">
        <v>47</v>
      </c>
      <c r="Y116" s="114" t="str">
        <f t="shared" si="9"/>
        <v>939GAMAMAV</v>
      </c>
      <c r="Z116" s="901" t="s">
        <v>420</v>
      </c>
      <c r="AA116" s="901" t="s">
        <v>426</v>
      </c>
      <c r="AB116" s="901" t="s">
        <v>185</v>
      </c>
      <c r="AC116" s="901" t="s">
        <v>3972</v>
      </c>
      <c r="AD116" s="892" t="str">
        <f t="shared" si="10"/>
        <v>GARCIA MARTINEZ MARIA EMPERATRIZ</v>
      </c>
      <c r="AE116" s="892" t="s">
        <v>56</v>
      </c>
      <c r="AF116" s="892" t="s">
        <v>57</v>
      </c>
      <c r="AG116" s="908">
        <v>34226</v>
      </c>
      <c r="AH116" s="898">
        <v>14</v>
      </c>
      <c r="AI116" s="898">
        <v>9</v>
      </c>
      <c r="AJ116" s="898">
        <v>1993</v>
      </c>
      <c r="AK116" s="896">
        <f t="shared" ca="1" si="11"/>
        <v>30</v>
      </c>
      <c r="AL116" s="892" t="s">
        <v>4809</v>
      </c>
      <c r="AM116" s="892" t="s">
        <v>42</v>
      </c>
      <c r="AN116" s="898">
        <v>4359940</v>
      </c>
      <c r="AO116" s="892" t="s">
        <v>2578</v>
      </c>
      <c r="AP116" s="897">
        <v>45184</v>
      </c>
      <c r="AQ116" s="892" t="s">
        <v>5636</v>
      </c>
      <c r="AR116" s="895" t="s">
        <v>3996</v>
      </c>
      <c r="AS116" s="901" t="s">
        <v>4009</v>
      </c>
      <c r="AT116" s="893">
        <v>45266</v>
      </c>
      <c r="AU116" s="893">
        <v>45287</v>
      </c>
      <c r="AV116" s="895">
        <v>4</v>
      </c>
      <c r="AW116" s="1459">
        <v>3</v>
      </c>
      <c r="AY116" s="900"/>
    </row>
    <row r="117" spans="1:51" s="23" customFormat="1" ht="18" hidden="1" customHeight="1">
      <c r="A117" s="891">
        <v>115</v>
      </c>
      <c r="C117" s="892" t="s">
        <v>125</v>
      </c>
      <c r="D117" s="892" t="s">
        <v>126</v>
      </c>
      <c r="E117" s="892" t="s">
        <v>1286</v>
      </c>
      <c r="F117" s="966">
        <v>974558440</v>
      </c>
      <c r="G117" s="25" t="str">
        <f t="shared" si="6"/>
        <v>159MAHEHEV</v>
      </c>
      <c r="H117" s="892" t="s">
        <v>3984</v>
      </c>
      <c r="I117" s="892" t="s">
        <v>361</v>
      </c>
      <c r="J117" s="892" t="s">
        <v>3985</v>
      </c>
      <c r="K117" s="892" t="s">
        <v>309</v>
      </c>
      <c r="L117" s="32" t="str">
        <f t="shared" si="7"/>
        <v>MASTRANGELO HERNANDEZ HENRY JOSE</v>
      </c>
      <c r="M117" s="892" t="s">
        <v>56</v>
      </c>
      <c r="N117" s="892" t="s">
        <v>57</v>
      </c>
      <c r="O117" s="893">
        <v>42276</v>
      </c>
      <c r="P117" s="894">
        <v>29</v>
      </c>
      <c r="Q117" s="894">
        <v>9</v>
      </c>
      <c r="R117" s="894">
        <v>2015</v>
      </c>
      <c r="S117" s="895">
        <f t="shared" ca="1" si="8"/>
        <v>8</v>
      </c>
      <c r="T117" s="892" t="s">
        <v>4808</v>
      </c>
      <c r="U117" s="892" t="s">
        <v>3878</v>
      </c>
      <c r="V117" s="898">
        <v>1512</v>
      </c>
      <c r="W117" s="892" t="s">
        <v>2631</v>
      </c>
      <c r="X117" s="892" t="s">
        <v>47</v>
      </c>
      <c r="Y117" s="114" t="str">
        <f t="shared" si="9"/>
        <v>959HEHEGLV</v>
      </c>
      <c r="Z117" s="901" t="s">
        <v>361</v>
      </c>
      <c r="AA117" s="901" t="s">
        <v>486</v>
      </c>
      <c r="AB117" s="901" t="s">
        <v>682</v>
      </c>
      <c r="AC117" s="901" t="s">
        <v>38</v>
      </c>
      <c r="AD117" s="892" t="str">
        <f t="shared" si="10"/>
        <v>HERNANDEZ HERRERA GLEIDYS ANAIS</v>
      </c>
      <c r="AE117" s="892" t="s">
        <v>56</v>
      </c>
      <c r="AF117" s="892" t="s">
        <v>57</v>
      </c>
      <c r="AG117" s="908">
        <v>34944</v>
      </c>
      <c r="AH117" s="896">
        <v>2</v>
      </c>
      <c r="AI117" s="898">
        <v>9</v>
      </c>
      <c r="AJ117" s="898">
        <v>1995</v>
      </c>
      <c r="AK117" s="896">
        <f t="shared" ca="1" si="11"/>
        <v>28</v>
      </c>
      <c r="AL117" s="892" t="s">
        <v>4809</v>
      </c>
      <c r="AM117" s="892" t="s">
        <v>58</v>
      </c>
      <c r="AN117" s="898">
        <v>24930922</v>
      </c>
      <c r="AO117" s="892" t="s">
        <v>2578</v>
      </c>
      <c r="AP117" s="897">
        <v>45180</v>
      </c>
      <c r="AQ117" s="892" t="s">
        <v>5636</v>
      </c>
      <c r="AR117" s="895" t="s">
        <v>3994</v>
      </c>
      <c r="AS117" s="901" t="s">
        <v>4010</v>
      </c>
      <c r="AT117" s="893">
        <v>45266</v>
      </c>
      <c r="AU117" s="893">
        <v>45287</v>
      </c>
      <c r="AV117" s="895">
        <v>4</v>
      </c>
      <c r="AW117" s="1459">
        <v>4</v>
      </c>
      <c r="AY117" s="900"/>
    </row>
    <row r="118" spans="1:51" s="23" customFormat="1" ht="18" hidden="1" customHeight="1">
      <c r="A118" s="891">
        <v>116</v>
      </c>
      <c r="C118" s="892" t="s">
        <v>125</v>
      </c>
      <c r="D118" s="892" t="s">
        <v>126</v>
      </c>
      <c r="E118" s="892" t="s">
        <v>1286</v>
      </c>
      <c r="F118" s="966">
        <v>974558440</v>
      </c>
      <c r="G118" s="25" t="str">
        <f t="shared" si="6"/>
        <v>146MAHEMAV</v>
      </c>
      <c r="H118" s="892" t="s">
        <v>3984</v>
      </c>
      <c r="I118" s="892" t="s">
        <v>361</v>
      </c>
      <c r="J118" s="892" t="s">
        <v>185</v>
      </c>
      <c r="K118" s="892" t="s">
        <v>3189</v>
      </c>
      <c r="L118" s="32" t="str">
        <f t="shared" si="7"/>
        <v>MASTRANGELO HERNANDEZ MARIA PAULA</v>
      </c>
      <c r="M118" s="892" t="s">
        <v>56</v>
      </c>
      <c r="N118" s="892" t="s">
        <v>57</v>
      </c>
      <c r="O118" s="893">
        <v>41801</v>
      </c>
      <c r="P118" s="894">
        <v>11</v>
      </c>
      <c r="Q118" s="894">
        <v>6</v>
      </c>
      <c r="R118" s="894">
        <v>2014</v>
      </c>
      <c r="S118" s="895">
        <f t="shared" ca="1" si="8"/>
        <v>9</v>
      </c>
      <c r="T118" s="892" t="s">
        <v>4809</v>
      </c>
      <c r="U118" s="892" t="s">
        <v>58</v>
      </c>
      <c r="V118" s="898">
        <v>24930922</v>
      </c>
      <c r="W118" s="892" t="s">
        <v>2602</v>
      </c>
      <c r="X118" s="892" t="s">
        <v>47</v>
      </c>
      <c r="Y118" s="114" t="str">
        <f t="shared" si="9"/>
        <v>959HEHEGLV</v>
      </c>
      <c r="Z118" s="901" t="s">
        <v>361</v>
      </c>
      <c r="AA118" s="901" t="s">
        <v>486</v>
      </c>
      <c r="AB118" s="901" t="s">
        <v>682</v>
      </c>
      <c r="AC118" s="901" t="s">
        <v>38</v>
      </c>
      <c r="AD118" s="892" t="str">
        <f t="shared" si="10"/>
        <v>HERNANDEZ HERRERA GLEIDYS ANAIS</v>
      </c>
      <c r="AE118" s="892" t="s">
        <v>56</v>
      </c>
      <c r="AF118" s="892" t="s">
        <v>57</v>
      </c>
      <c r="AG118" s="908">
        <v>34944</v>
      </c>
      <c r="AH118" s="896">
        <v>2</v>
      </c>
      <c r="AI118" s="898">
        <v>9</v>
      </c>
      <c r="AJ118" s="898">
        <v>1995</v>
      </c>
      <c r="AK118" s="896">
        <f t="shared" ca="1" si="11"/>
        <v>28</v>
      </c>
      <c r="AL118" s="892" t="s">
        <v>4809</v>
      </c>
      <c r="AM118" s="892" t="s">
        <v>58</v>
      </c>
      <c r="AN118" s="898">
        <v>24930922</v>
      </c>
      <c r="AO118" s="892" t="s">
        <v>2578</v>
      </c>
      <c r="AP118" s="897">
        <v>45180</v>
      </c>
      <c r="AQ118" s="892" t="s">
        <v>5636</v>
      </c>
      <c r="AR118" s="895" t="s">
        <v>3994</v>
      </c>
      <c r="AS118" s="901" t="s">
        <v>4010</v>
      </c>
      <c r="AT118" s="893">
        <v>45266</v>
      </c>
      <c r="AU118" s="893">
        <v>45287</v>
      </c>
      <c r="AV118" s="895">
        <v>4</v>
      </c>
      <c r="AW118" s="1459">
        <v>4</v>
      </c>
      <c r="AY118" s="900"/>
    </row>
    <row r="119" spans="1:51" s="23" customFormat="1" ht="18" hidden="1" customHeight="1">
      <c r="A119" s="891">
        <v>117</v>
      </c>
      <c r="C119" s="892" t="s">
        <v>125</v>
      </c>
      <c r="D119" s="892" t="s">
        <v>126</v>
      </c>
      <c r="E119" s="892" t="s">
        <v>1286</v>
      </c>
      <c r="F119" s="966">
        <v>974558440</v>
      </c>
      <c r="G119" s="25" t="str">
        <f t="shared" si="6"/>
        <v>107MAHEADV</v>
      </c>
      <c r="H119" s="892" t="s">
        <v>3984</v>
      </c>
      <c r="I119" s="892" t="s">
        <v>361</v>
      </c>
      <c r="J119" s="892" t="s">
        <v>2776</v>
      </c>
      <c r="K119" s="892" t="s">
        <v>3986</v>
      </c>
      <c r="L119" s="32" t="str">
        <f t="shared" si="7"/>
        <v>MASTRANGELO HERNANDEZ ADRIAN IBRAHIM</v>
      </c>
      <c r="M119" s="892" t="s">
        <v>56</v>
      </c>
      <c r="N119" s="892" t="s">
        <v>57</v>
      </c>
      <c r="O119" s="893">
        <v>40386</v>
      </c>
      <c r="P119" s="894">
        <v>27</v>
      </c>
      <c r="Q119" s="894">
        <v>7</v>
      </c>
      <c r="R119" s="894">
        <v>2010</v>
      </c>
      <c r="S119" s="895">
        <f t="shared" ca="1" si="8"/>
        <v>13</v>
      </c>
      <c r="T119" s="892" t="s">
        <v>4808</v>
      </c>
      <c r="U119" s="892" t="s">
        <v>58</v>
      </c>
      <c r="V119" s="898">
        <v>34897999</v>
      </c>
      <c r="W119" s="892" t="s">
        <v>2586</v>
      </c>
      <c r="X119" s="892" t="s">
        <v>47</v>
      </c>
      <c r="Y119" s="114" t="str">
        <f t="shared" si="9"/>
        <v>959HEHEGLV</v>
      </c>
      <c r="Z119" s="901" t="s">
        <v>361</v>
      </c>
      <c r="AA119" s="901" t="s">
        <v>486</v>
      </c>
      <c r="AB119" s="901" t="s">
        <v>682</v>
      </c>
      <c r="AC119" s="901" t="s">
        <v>38</v>
      </c>
      <c r="AD119" s="892" t="str">
        <f t="shared" si="10"/>
        <v>HERNANDEZ HERRERA GLEIDYS ANAIS</v>
      </c>
      <c r="AE119" s="892" t="s">
        <v>56</v>
      </c>
      <c r="AF119" s="892" t="s">
        <v>57</v>
      </c>
      <c r="AG119" s="908">
        <v>34944</v>
      </c>
      <c r="AH119" s="896">
        <v>2</v>
      </c>
      <c r="AI119" s="898">
        <v>9</v>
      </c>
      <c r="AJ119" s="898">
        <v>1995</v>
      </c>
      <c r="AK119" s="896">
        <f t="shared" ca="1" si="11"/>
        <v>28</v>
      </c>
      <c r="AL119" s="892" t="s">
        <v>4809</v>
      </c>
      <c r="AM119" s="892" t="s">
        <v>58</v>
      </c>
      <c r="AN119" s="898">
        <v>24930922</v>
      </c>
      <c r="AO119" s="892" t="s">
        <v>2578</v>
      </c>
      <c r="AP119" s="897">
        <v>45180</v>
      </c>
      <c r="AQ119" s="892" t="s">
        <v>5636</v>
      </c>
      <c r="AR119" s="895" t="s">
        <v>3994</v>
      </c>
      <c r="AS119" s="901" t="s">
        <v>4010</v>
      </c>
      <c r="AT119" s="893">
        <v>45266</v>
      </c>
      <c r="AU119" s="893">
        <v>45287</v>
      </c>
      <c r="AV119" s="895">
        <v>4</v>
      </c>
      <c r="AW119" s="1459">
        <v>4</v>
      </c>
      <c r="AY119" s="900"/>
    </row>
    <row r="120" spans="1:51" s="23" customFormat="1" ht="18" hidden="1" customHeight="1">
      <c r="A120" s="891">
        <v>118</v>
      </c>
      <c r="C120" s="892" t="s">
        <v>125</v>
      </c>
      <c r="D120" s="892" t="s">
        <v>126</v>
      </c>
      <c r="E120" s="892" t="s">
        <v>1286</v>
      </c>
      <c r="F120" s="966">
        <v>974558440</v>
      </c>
      <c r="G120" s="25" t="str">
        <f t="shared" si="6"/>
        <v>1612MAHEADV</v>
      </c>
      <c r="H120" s="892" t="s">
        <v>3984</v>
      </c>
      <c r="I120" s="892" t="s">
        <v>361</v>
      </c>
      <c r="J120" s="892" t="s">
        <v>3987</v>
      </c>
      <c r="K120" s="892" t="s">
        <v>1819</v>
      </c>
      <c r="L120" s="32" t="str">
        <f t="shared" si="7"/>
        <v>MASTRANGELO HERNANDEZ ADRIANYELIS SINAI</v>
      </c>
      <c r="M120" s="892" t="s">
        <v>56</v>
      </c>
      <c r="N120" s="892" t="s">
        <v>57</v>
      </c>
      <c r="O120" s="893">
        <v>42710</v>
      </c>
      <c r="P120" s="894">
        <v>6</v>
      </c>
      <c r="Q120" s="894">
        <v>12</v>
      </c>
      <c r="R120" s="894">
        <v>2016</v>
      </c>
      <c r="S120" s="895">
        <f t="shared" ca="1" si="8"/>
        <v>7</v>
      </c>
      <c r="T120" s="892" t="s">
        <v>4809</v>
      </c>
      <c r="U120" s="892" t="s">
        <v>3878</v>
      </c>
      <c r="V120" s="896">
        <v>9561</v>
      </c>
      <c r="W120" s="892" t="s">
        <v>5153</v>
      </c>
      <c r="X120" s="892" t="s">
        <v>47</v>
      </c>
      <c r="Y120" s="114" t="str">
        <f t="shared" si="9"/>
        <v>959HEHEGLV</v>
      </c>
      <c r="Z120" s="901" t="s">
        <v>361</v>
      </c>
      <c r="AA120" s="901" t="s">
        <v>486</v>
      </c>
      <c r="AB120" s="901" t="s">
        <v>682</v>
      </c>
      <c r="AC120" s="901" t="s">
        <v>38</v>
      </c>
      <c r="AD120" s="892" t="str">
        <f t="shared" si="10"/>
        <v>HERNANDEZ HERRERA GLEIDYS ANAIS</v>
      </c>
      <c r="AE120" s="892" t="s">
        <v>56</v>
      </c>
      <c r="AF120" s="892" t="s">
        <v>57</v>
      </c>
      <c r="AG120" s="908">
        <v>34944</v>
      </c>
      <c r="AH120" s="896">
        <v>2</v>
      </c>
      <c r="AI120" s="898">
        <v>9</v>
      </c>
      <c r="AJ120" s="898">
        <v>1995</v>
      </c>
      <c r="AK120" s="896">
        <f t="shared" ca="1" si="11"/>
        <v>28</v>
      </c>
      <c r="AL120" s="892" t="s">
        <v>4809</v>
      </c>
      <c r="AM120" s="892" t="s">
        <v>58</v>
      </c>
      <c r="AN120" s="898">
        <v>24930922</v>
      </c>
      <c r="AO120" s="892" t="s">
        <v>2578</v>
      </c>
      <c r="AP120" s="897">
        <v>45180</v>
      </c>
      <c r="AQ120" s="892" t="s">
        <v>5636</v>
      </c>
      <c r="AR120" s="895" t="s">
        <v>3994</v>
      </c>
      <c r="AS120" s="901" t="s">
        <v>4010</v>
      </c>
      <c r="AT120" s="893">
        <v>45266</v>
      </c>
      <c r="AU120" s="893">
        <v>45287</v>
      </c>
      <c r="AV120" s="895">
        <v>4</v>
      </c>
      <c r="AW120" s="1459">
        <v>3</v>
      </c>
      <c r="AY120" s="900"/>
    </row>
    <row r="121" spans="1:51" s="23" customFormat="1" ht="18" hidden="1" customHeight="1">
      <c r="A121" s="891">
        <v>119</v>
      </c>
      <c r="C121" s="892" t="s">
        <v>125</v>
      </c>
      <c r="D121" s="892" t="s">
        <v>126</v>
      </c>
      <c r="E121" s="892" t="s">
        <v>294</v>
      </c>
      <c r="F121" s="966">
        <v>929769658</v>
      </c>
      <c r="G121" s="25" t="str">
        <f t="shared" si="6"/>
        <v>109SIMOSAV</v>
      </c>
      <c r="H121" s="901" t="s">
        <v>3973</v>
      </c>
      <c r="I121" s="901" t="s">
        <v>365</v>
      </c>
      <c r="J121" s="901" t="s">
        <v>2709</v>
      </c>
      <c r="K121" s="901" t="s">
        <v>366</v>
      </c>
      <c r="L121" s="32" t="str">
        <f t="shared" si="7"/>
        <v>SILVERI MOLINA SAMUEL ALEXANDER</v>
      </c>
      <c r="M121" s="892" t="s">
        <v>56</v>
      </c>
      <c r="N121" s="892" t="s">
        <v>42</v>
      </c>
      <c r="O121" s="893">
        <v>40449</v>
      </c>
      <c r="P121" s="894">
        <v>28</v>
      </c>
      <c r="Q121" s="894">
        <v>9</v>
      </c>
      <c r="R121" s="894">
        <v>2010</v>
      </c>
      <c r="S121" s="895">
        <f t="shared" ca="1" si="8"/>
        <v>13</v>
      </c>
      <c r="T121" s="892" t="s">
        <v>4808</v>
      </c>
      <c r="U121" s="892" t="s">
        <v>42</v>
      </c>
      <c r="V121" s="898">
        <v>3368582</v>
      </c>
      <c r="W121" s="892" t="s">
        <v>2602</v>
      </c>
      <c r="X121" s="892" t="s">
        <v>47</v>
      </c>
      <c r="Y121" s="114" t="str">
        <f t="shared" si="9"/>
        <v>841MORUELV</v>
      </c>
      <c r="Z121" s="901" t="s">
        <v>365</v>
      </c>
      <c r="AA121" s="901" t="s">
        <v>1509</v>
      </c>
      <c r="AB121" s="901" t="s">
        <v>428</v>
      </c>
      <c r="AC121" s="901" t="s">
        <v>3974</v>
      </c>
      <c r="AD121" s="892" t="str">
        <f t="shared" si="10"/>
        <v>MOLINA RUJANO ELIZABETH SARAHIT</v>
      </c>
      <c r="AE121" s="892" t="s">
        <v>56</v>
      </c>
      <c r="AF121" s="892" t="s">
        <v>57</v>
      </c>
      <c r="AG121" s="908">
        <v>30689</v>
      </c>
      <c r="AH121" s="898">
        <v>8</v>
      </c>
      <c r="AI121" s="898">
        <v>1</v>
      </c>
      <c r="AJ121" s="898">
        <v>1984</v>
      </c>
      <c r="AK121" s="896">
        <f t="shared" ca="1" si="11"/>
        <v>40</v>
      </c>
      <c r="AL121" s="892" t="s">
        <v>4809</v>
      </c>
      <c r="AM121" s="892" t="s">
        <v>42</v>
      </c>
      <c r="AN121" s="898">
        <v>3368582</v>
      </c>
      <c r="AO121" s="892" t="s">
        <v>2578</v>
      </c>
      <c r="AP121" s="897">
        <v>43615</v>
      </c>
      <c r="AQ121" s="892" t="s">
        <v>5636</v>
      </c>
      <c r="AR121" s="895" t="s">
        <v>3996</v>
      </c>
      <c r="AS121" s="901" t="s">
        <v>4009</v>
      </c>
      <c r="AT121" s="893">
        <v>45266</v>
      </c>
      <c r="AU121" s="893">
        <v>45287</v>
      </c>
      <c r="AV121" s="895">
        <v>4</v>
      </c>
      <c r="AW121" s="1459">
        <v>4</v>
      </c>
      <c r="AY121" s="900"/>
    </row>
    <row r="122" spans="1:51" s="23" customFormat="1" ht="18" hidden="1" customHeight="1">
      <c r="A122" s="891">
        <v>120</v>
      </c>
      <c r="C122" s="892" t="s">
        <v>125</v>
      </c>
      <c r="D122" s="892" t="s">
        <v>126</v>
      </c>
      <c r="E122" s="892" t="s">
        <v>294</v>
      </c>
      <c r="F122" s="966">
        <v>964761610</v>
      </c>
      <c r="G122" s="25" t="str">
        <f t="shared" si="6"/>
        <v>131TEBOROV</v>
      </c>
      <c r="H122" s="892" t="s">
        <v>3975</v>
      </c>
      <c r="I122" s="901" t="s">
        <v>2137</v>
      </c>
      <c r="J122" s="901" t="s">
        <v>3976</v>
      </c>
      <c r="K122" s="901" t="s">
        <v>366</v>
      </c>
      <c r="L122" s="32" t="str">
        <f t="shared" si="7"/>
        <v>TESORERO BOLIVAR ROYER ALEXANDER</v>
      </c>
      <c r="M122" s="892" t="s">
        <v>56</v>
      </c>
      <c r="N122" s="892" t="s">
        <v>57</v>
      </c>
      <c r="O122" s="893">
        <v>41303</v>
      </c>
      <c r="P122" s="894">
        <v>29</v>
      </c>
      <c r="Q122" s="894">
        <v>1</v>
      </c>
      <c r="R122" s="894">
        <v>2013</v>
      </c>
      <c r="S122" s="895">
        <f t="shared" ca="1" si="8"/>
        <v>11</v>
      </c>
      <c r="T122" s="892" t="s">
        <v>4808</v>
      </c>
      <c r="U122" s="892" t="s">
        <v>58</v>
      </c>
      <c r="V122" s="898">
        <v>2548984</v>
      </c>
      <c r="W122" s="892" t="s">
        <v>53</v>
      </c>
      <c r="X122" s="892" t="s">
        <v>47</v>
      </c>
      <c r="Y122" s="114" t="str">
        <f t="shared" si="9"/>
        <v>7711BOGAROV</v>
      </c>
      <c r="Z122" s="901" t="s">
        <v>2137</v>
      </c>
      <c r="AA122" s="901" t="s">
        <v>420</v>
      </c>
      <c r="AB122" s="901" t="s">
        <v>1070</v>
      </c>
      <c r="AC122" s="901" t="s">
        <v>210</v>
      </c>
      <c r="AD122" s="892" t="str">
        <f t="shared" si="10"/>
        <v>BOLIVAR GARCIA ROSANA MARGARITA</v>
      </c>
      <c r="AE122" s="892" t="s">
        <v>56</v>
      </c>
      <c r="AF122" s="892" t="s">
        <v>57</v>
      </c>
      <c r="AG122" s="908">
        <v>28443</v>
      </c>
      <c r="AH122" s="898">
        <v>14</v>
      </c>
      <c r="AI122" s="898">
        <v>11</v>
      </c>
      <c r="AJ122" s="898">
        <v>1977</v>
      </c>
      <c r="AK122" s="896">
        <f t="shared" ca="1" si="11"/>
        <v>46</v>
      </c>
      <c r="AL122" s="892" t="s">
        <v>4809</v>
      </c>
      <c r="AM122" s="892" t="s">
        <v>42</v>
      </c>
      <c r="AN122" s="898">
        <v>3541625</v>
      </c>
      <c r="AO122" s="892" t="s">
        <v>2578</v>
      </c>
      <c r="AP122" s="897">
        <v>43515</v>
      </c>
      <c r="AQ122" s="892" t="s">
        <v>5636</v>
      </c>
      <c r="AR122" s="895" t="s">
        <v>3996</v>
      </c>
      <c r="AS122" s="901" t="s">
        <v>4009</v>
      </c>
      <c r="AT122" s="893">
        <v>45266</v>
      </c>
      <c r="AU122" s="893">
        <v>45287</v>
      </c>
      <c r="AV122" s="895">
        <v>4</v>
      </c>
      <c r="AW122" s="1459">
        <v>4</v>
      </c>
      <c r="AY122" s="900"/>
    </row>
    <row r="123" spans="1:51" s="23" customFormat="1" ht="18" hidden="1" customHeight="1">
      <c r="A123" s="987">
        <v>121</v>
      </c>
      <c r="C123" s="892" t="s">
        <v>125</v>
      </c>
      <c r="D123" s="892" t="s">
        <v>126</v>
      </c>
      <c r="E123" s="892" t="s">
        <v>126</v>
      </c>
      <c r="F123" s="967" t="s">
        <v>3879</v>
      </c>
      <c r="G123" s="25" t="str">
        <f t="shared" si="6"/>
        <v>121OROSMEV</v>
      </c>
      <c r="H123" s="892" t="s">
        <v>3951</v>
      </c>
      <c r="I123" s="901" t="s">
        <v>3880</v>
      </c>
      <c r="J123" s="901" t="s">
        <v>1890</v>
      </c>
      <c r="K123" s="901" t="s">
        <v>2356</v>
      </c>
      <c r="L123" s="32" t="str">
        <f t="shared" si="7"/>
        <v>ORTIZ OSTA MELANY MICHELLE</v>
      </c>
      <c r="M123" s="892" t="s">
        <v>56</v>
      </c>
      <c r="N123" s="892" t="s">
        <v>57</v>
      </c>
      <c r="O123" s="893">
        <v>40931</v>
      </c>
      <c r="P123" s="894">
        <v>23</v>
      </c>
      <c r="Q123" s="894">
        <v>1</v>
      </c>
      <c r="R123" s="894">
        <v>2012</v>
      </c>
      <c r="S123" s="895">
        <f t="shared" ca="1" si="8"/>
        <v>12</v>
      </c>
      <c r="T123" s="892" t="s">
        <v>4809</v>
      </c>
      <c r="U123" s="892" t="s">
        <v>3878</v>
      </c>
      <c r="V123" s="896">
        <v>1016</v>
      </c>
      <c r="W123" s="892" t="s">
        <v>2631</v>
      </c>
      <c r="X123" s="892" t="s">
        <v>47</v>
      </c>
      <c r="Y123" s="114" t="str">
        <f t="shared" si="9"/>
        <v>9112OSGUMAV</v>
      </c>
      <c r="Z123" s="892" t="s">
        <v>3880</v>
      </c>
      <c r="AA123" s="901" t="s">
        <v>2222</v>
      </c>
      <c r="AB123" s="901" t="s">
        <v>693</v>
      </c>
      <c r="AC123" s="901" t="s">
        <v>374</v>
      </c>
      <c r="AD123" s="892" t="str">
        <f t="shared" si="10"/>
        <v>OSTA GUILLEN MARIELIS JOSEFINA</v>
      </c>
      <c r="AE123" s="892" t="s">
        <v>56</v>
      </c>
      <c r="AF123" s="892" t="s">
        <v>57</v>
      </c>
      <c r="AG123" s="893">
        <v>33584</v>
      </c>
      <c r="AH123" s="898">
        <v>12</v>
      </c>
      <c r="AI123" s="898">
        <v>12</v>
      </c>
      <c r="AJ123" s="898">
        <v>1991</v>
      </c>
      <c r="AK123" s="896">
        <f t="shared" ca="1" si="11"/>
        <v>32</v>
      </c>
      <c r="AL123" s="892" t="s">
        <v>4809</v>
      </c>
      <c r="AM123" s="892" t="s">
        <v>58</v>
      </c>
      <c r="AN123" s="898">
        <v>24711678</v>
      </c>
      <c r="AO123" s="892" t="s">
        <v>2578</v>
      </c>
      <c r="AP123" s="897">
        <v>45202</v>
      </c>
      <c r="AQ123" s="892" t="s">
        <v>5636</v>
      </c>
      <c r="AR123" s="895" t="s">
        <v>3994</v>
      </c>
      <c r="AS123" s="892" t="s">
        <v>3995</v>
      </c>
      <c r="AT123" s="893">
        <v>45246</v>
      </c>
      <c r="AU123" s="893">
        <v>45267</v>
      </c>
      <c r="AV123" s="895">
        <v>4</v>
      </c>
      <c r="AW123" s="1459">
        <v>4</v>
      </c>
      <c r="AY123" s="991" t="s">
        <v>6693</v>
      </c>
    </row>
    <row r="124" spans="1:51" s="23" customFormat="1" ht="18" hidden="1" customHeight="1">
      <c r="A124" s="891">
        <v>122</v>
      </c>
      <c r="C124" s="892" t="s">
        <v>125</v>
      </c>
      <c r="D124" s="892" t="s">
        <v>126</v>
      </c>
      <c r="E124" s="892" t="s">
        <v>146</v>
      </c>
      <c r="F124" s="966">
        <v>914906125</v>
      </c>
      <c r="G124" s="25" t="str">
        <f t="shared" si="6"/>
        <v>101BEOCYUV</v>
      </c>
      <c r="H124" s="901" t="s">
        <v>1209</v>
      </c>
      <c r="I124" s="901" t="s">
        <v>1232</v>
      </c>
      <c r="J124" s="901" t="s">
        <v>6589</v>
      </c>
      <c r="K124" s="901" t="s">
        <v>1775</v>
      </c>
      <c r="L124" s="32" t="str">
        <f t="shared" si="7"/>
        <v>BELLO OCUMARES YUNEOR EDUARDO</v>
      </c>
      <c r="M124" s="892" t="s">
        <v>56</v>
      </c>
      <c r="N124" s="892" t="s">
        <v>111</v>
      </c>
      <c r="O124" s="893">
        <v>40187</v>
      </c>
      <c r="P124" s="894">
        <v>9</v>
      </c>
      <c r="Q124" s="894">
        <v>1</v>
      </c>
      <c r="R124" s="894">
        <v>2010</v>
      </c>
      <c r="S124" s="895">
        <f t="shared" ca="1" si="8"/>
        <v>14</v>
      </c>
      <c r="T124" s="892" t="s">
        <v>4808</v>
      </c>
      <c r="U124" s="892" t="s">
        <v>142</v>
      </c>
      <c r="V124" s="898">
        <v>34633369</v>
      </c>
      <c r="W124" s="892" t="s">
        <v>2644</v>
      </c>
      <c r="X124" s="892" t="s">
        <v>47</v>
      </c>
      <c r="Y124" s="114" t="str">
        <f t="shared" si="9"/>
        <v>911NIOCYEV</v>
      </c>
      <c r="Z124" s="901" t="s">
        <v>53</v>
      </c>
      <c r="AA124" s="901" t="s">
        <v>1232</v>
      </c>
      <c r="AB124" s="901" t="s">
        <v>1233</v>
      </c>
      <c r="AC124" s="901" t="s">
        <v>81</v>
      </c>
      <c r="AD124" s="892" t="str">
        <f t="shared" si="10"/>
        <v>NINGUNO OCUMARES YETSUS DEL CARMEN</v>
      </c>
      <c r="AE124" s="892" t="s">
        <v>56</v>
      </c>
      <c r="AF124" s="892" t="s">
        <v>57</v>
      </c>
      <c r="AG124" s="908">
        <v>33260</v>
      </c>
      <c r="AH124" s="898">
        <v>22</v>
      </c>
      <c r="AI124" s="898">
        <v>1</v>
      </c>
      <c r="AJ124" s="898">
        <v>1991</v>
      </c>
      <c r="AK124" s="896">
        <f t="shared" ca="1" si="11"/>
        <v>33</v>
      </c>
      <c r="AL124" s="892" t="s">
        <v>4809</v>
      </c>
      <c r="AM124" s="892" t="s">
        <v>58</v>
      </c>
      <c r="AN124" s="898">
        <v>20272238</v>
      </c>
      <c r="AO124" s="892" t="s">
        <v>2578</v>
      </c>
      <c r="AP124" s="899">
        <v>44891</v>
      </c>
      <c r="AQ124" s="892" t="s">
        <v>5636</v>
      </c>
      <c r="AR124" s="895" t="s">
        <v>3996</v>
      </c>
      <c r="AS124" s="901" t="s">
        <v>4006</v>
      </c>
      <c r="AT124" s="893">
        <v>45261</v>
      </c>
      <c r="AU124" s="893">
        <v>45281</v>
      </c>
      <c r="AV124" s="895">
        <v>4</v>
      </c>
      <c r="AW124" s="1459">
        <v>4</v>
      </c>
      <c r="AY124" s="900"/>
    </row>
    <row r="125" spans="1:51" s="23" customFormat="1" ht="18" hidden="1" customHeight="1">
      <c r="A125" s="891">
        <v>123</v>
      </c>
      <c r="C125" s="892" t="s">
        <v>125</v>
      </c>
      <c r="D125" s="892" t="s">
        <v>126</v>
      </c>
      <c r="E125" s="892" t="s">
        <v>146</v>
      </c>
      <c r="F125" s="966">
        <v>914906125</v>
      </c>
      <c r="G125" s="25" t="str">
        <f t="shared" si="6"/>
        <v>119BEOCDUV</v>
      </c>
      <c r="H125" s="901" t="s">
        <v>1209</v>
      </c>
      <c r="I125" s="901" t="s">
        <v>1232</v>
      </c>
      <c r="J125" s="901" t="s">
        <v>3750</v>
      </c>
      <c r="K125" s="901" t="s">
        <v>458</v>
      </c>
      <c r="L125" s="32" t="str">
        <f t="shared" si="7"/>
        <v>BELLO OCUMARES DUANYER JESUS</v>
      </c>
      <c r="M125" s="892" t="s">
        <v>56</v>
      </c>
      <c r="N125" s="892" t="s">
        <v>111</v>
      </c>
      <c r="O125" s="893">
        <v>40791</v>
      </c>
      <c r="P125" s="894">
        <v>5</v>
      </c>
      <c r="Q125" s="894">
        <v>9</v>
      </c>
      <c r="R125" s="894">
        <v>2011</v>
      </c>
      <c r="S125" s="895">
        <f t="shared" ca="1" si="8"/>
        <v>12</v>
      </c>
      <c r="T125" s="892" t="s">
        <v>4808</v>
      </c>
      <c r="U125" s="892" t="s">
        <v>142</v>
      </c>
      <c r="V125" s="898">
        <v>3272</v>
      </c>
      <c r="W125" s="892" t="s">
        <v>2602</v>
      </c>
      <c r="X125" s="892" t="s">
        <v>47</v>
      </c>
      <c r="Y125" s="114" t="str">
        <f t="shared" si="9"/>
        <v>911NIOCYEV</v>
      </c>
      <c r="Z125" s="901" t="s">
        <v>53</v>
      </c>
      <c r="AA125" s="901" t="s">
        <v>1232</v>
      </c>
      <c r="AB125" s="901" t="s">
        <v>1233</v>
      </c>
      <c r="AC125" s="901" t="s">
        <v>81</v>
      </c>
      <c r="AD125" s="892" t="str">
        <f t="shared" si="10"/>
        <v>NINGUNO OCUMARES YETSUS DEL CARMEN</v>
      </c>
      <c r="AE125" s="892" t="s">
        <v>56</v>
      </c>
      <c r="AF125" s="892" t="s">
        <v>57</v>
      </c>
      <c r="AG125" s="908">
        <v>33260</v>
      </c>
      <c r="AH125" s="898">
        <v>22</v>
      </c>
      <c r="AI125" s="898">
        <v>1</v>
      </c>
      <c r="AJ125" s="898">
        <v>1991</v>
      </c>
      <c r="AK125" s="896">
        <f t="shared" ca="1" si="11"/>
        <v>33</v>
      </c>
      <c r="AL125" s="892" t="s">
        <v>4809</v>
      </c>
      <c r="AM125" s="892" t="s">
        <v>58</v>
      </c>
      <c r="AN125" s="898">
        <v>20272238</v>
      </c>
      <c r="AO125" s="892" t="s">
        <v>2578</v>
      </c>
      <c r="AP125" s="899">
        <v>44891</v>
      </c>
      <c r="AQ125" s="892" t="s">
        <v>5636</v>
      </c>
      <c r="AR125" s="895" t="s">
        <v>3996</v>
      </c>
      <c r="AS125" s="901" t="s">
        <v>4006</v>
      </c>
      <c r="AT125" s="893">
        <v>45261</v>
      </c>
      <c r="AU125" s="893">
        <v>45282</v>
      </c>
      <c r="AV125" s="895">
        <v>4</v>
      </c>
      <c r="AW125" s="1459">
        <v>4</v>
      </c>
      <c r="AY125" s="900"/>
    </row>
    <row r="126" spans="1:51" s="23" customFormat="1" ht="18" hidden="1" customHeight="1">
      <c r="A126" s="891">
        <v>124</v>
      </c>
      <c r="C126" s="892" t="s">
        <v>125</v>
      </c>
      <c r="D126" s="892" t="s">
        <v>126</v>
      </c>
      <c r="E126" s="892" t="s">
        <v>146</v>
      </c>
      <c r="F126" s="966">
        <v>973801237</v>
      </c>
      <c r="G126" s="25" t="str">
        <f t="shared" si="6"/>
        <v>153GULOJEV</v>
      </c>
      <c r="H126" s="901" t="s">
        <v>3952</v>
      </c>
      <c r="I126" s="901" t="s">
        <v>108</v>
      </c>
      <c r="J126" s="901" t="s">
        <v>458</v>
      </c>
      <c r="K126" s="901" t="s">
        <v>1942</v>
      </c>
      <c r="L126" s="32" t="str">
        <f t="shared" si="7"/>
        <v>GUDIÑO LOPEZ JESUS DANIEL</v>
      </c>
      <c r="M126" s="892" t="s">
        <v>56</v>
      </c>
      <c r="N126" s="892" t="s">
        <v>57</v>
      </c>
      <c r="O126" s="893">
        <v>42083</v>
      </c>
      <c r="P126" s="894">
        <v>20</v>
      </c>
      <c r="Q126" s="894">
        <v>3</v>
      </c>
      <c r="R126" s="894">
        <v>2015</v>
      </c>
      <c r="S126" s="895">
        <f t="shared" ca="1" si="8"/>
        <v>9</v>
      </c>
      <c r="T126" s="892" t="s">
        <v>4808</v>
      </c>
      <c r="U126" s="892" t="s">
        <v>3878</v>
      </c>
      <c r="V126" s="898">
        <v>538</v>
      </c>
      <c r="W126" s="892" t="s">
        <v>2588</v>
      </c>
      <c r="X126" s="892" t="s">
        <v>47</v>
      </c>
      <c r="Y126" s="114" t="str">
        <f t="shared" si="9"/>
        <v>977LOVILUV</v>
      </c>
      <c r="Z126" s="901" t="s">
        <v>108</v>
      </c>
      <c r="AA126" s="901" t="s">
        <v>3953</v>
      </c>
      <c r="AB126" s="901" t="s">
        <v>3954</v>
      </c>
      <c r="AC126" s="901" t="s">
        <v>177</v>
      </c>
      <c r="AD126" s="892" t="str">
        <f t="shared" si="10"/>
        <v>LOPEZ VIZCAYA LUCIMAR ANDREINA</v>
      </c>
      <c r="AE126" s="892" t="s">
        <v>56</v>
      </c>
      <c r="AF126" s="892" t="s">
        <v>57</v>
      </c>
      <c r="AG126" s="908">
        <v>35617</v>
      </c>
      <c r="AH126" s="898">
        <v>6</v>
      </c>
      <c r="AI126" s="898">
        <v>7</v>
      </c>
      <c r="AJ126" s="898">
        <v>1997</v>
      </c>
      <c r="AK126" s="896">
        <f t="shared" ca="1" si="11"/>
        <v>26</v>
      </c>
      <c r="AL126" s="892" t="s">
        <v>4809</v>
      </c>
      <c r="AM126" s="892" t="s">
        <v>42</v>
      </c>
      <c r="AN126" s="898">
        <v>27145467</v>
      </c>
      <c r="AO126" s="892" t="s">
        <v>2578</v>
      </c>
      <c r="AP126" s="899">
        <v>43876</v>
      </c>
      <c r="AQ126" s="892" t="s">
        <v>5636</v>
      </c>
      <c r="AR126" s="895" t="s">
        <v>3996</v>
      </c>
      <c r="AS126" s="901" t="s">
        <v>4006</v>
      </c>
      <c r="AT126" s="893">
        <v>45261</v>
      </c>
      <c r="AU126" s="893">
        <v>45281</v>
      </c>
      <c r="AV126" s="895">
        <v>4</v>
      </c>
      <c r="AW126" s="1459">
        <v>4</v>
      </c>
      <c r="AY126" s="900"/>
    </row>
    <row r="127" spans="1:51" s="23" customFormat="1" ht="18" hidden="1" customHeight="1">
      <c r="A127" s="891">
        <v>125</v>
      </c>
      <c r="C127" s="892" t="s">
        <v>125</v>
      </c>
      <c r="D127" s="892" t="s">
        <v>126</v>
      </c>
      <c r="E127" s="892" t="s">
        <v>146</v>
      </c>
      <c r="F127" s="966">
        <v>901159005</v>
      </c>
      <c r="G127" s="25" t="str">
        <f t="shared" si="6"/>
        <v>1612MAROANV</v>
      </c>
      <c r="H127" s="901" t="s">
        <v>2286</v>
      </c>
      <c r="I127" s="901" t="s">
        <v>493</v>
      </c>
      <c r="J127" s="901" t="s">
        <v>3955</v>
      </c>
      <c r="K127" s="901" t="s">
        <v>458</v>
      </c>
      <c r="L127" s="32" t="str">
        <f t="shared" si="7"/>
        <v>MATA RONDON ANGELO JESUS</v>
      </c>
      <c r="M127" s="892" t="s">
        <v>56</v>
      </c>
      <c r="N127" s="892" t="s">
        <v>57</v>
      </c>
      <c r="O127" s="893">
        <v>42711</v>
      </c>
      <c r="P127" s="894">
        <v>7</v>
      </c>
      <c r="Q127" s="894">
        <v>12</v>
      </c>
      <c r="R127" s="894">
        <v>2016</v>
      </c>
      <c r="S127" s="895">
        <f t="shared" ca="1" si="8"/>
        <v>7</v>
      </c>
      <c r="T127" s="892" t="s">
        <v>4808</v>
      </c>
      <c r="U127" s="892" t="s">
        <v>3878</v>
      </c>
      <c r="V127" s="898">
        <v>6485</v>
      </c>
      <c r="W127" s="892" t="s">
        <v>5153</v>
      </c>
      <c r="X127" s="892" t="s">
        <v>47</v>
      </c>
      <c r="Y127" s="114" t="str">
        <f t="shared" si="9"/>
        <v>005ROHEFRV</v>
      </c>
      <c r="Z127" s="901" t="s">
        <v>493</v>
      </c>
      <c r="AA127" s="901" t="s">
        <v>361</v>
      </c>
      <c r="AB127" s="901" t="s">
        <v>3956</v>
      </c>
      <c r="AC127" s="901" t="s">
        <v>269</v>
      </c>
      <c r="AD127" s="892" t="str">
        <f t="shared" si="10"/>
        <v>RONDON HERNANDEZ FRANCYS YORGELIS</v>
      </c>
      <c r="AE127" s="892" t="s">
        <v>56</v>
      </c>
      <c r="AF127" s="892" t="s">
        <v>57</v>
      </c>
      <c r="AG127" s="908">
        <v>36650</v>
      </c>
      <c r="AH127" s="898">
        <v>4</v>
      </c>
      <c r="AI127" s="898">
        <v>5</v>
      </c>
      <c r="AJ127" s="898">
        <v>2000</v>
      </c>
      <c r="AK127" s="896">
        <f t="shared" ca="1" si="11"/>
        <v>23</v>
      </c>
      <c r="AL127" s="892" t="s">
        <v>4809</v>
      </c>
      <c r="AM127" s="892" t="s">
        <v>58</v>
      </c>
      <c r="AN127" s="898">
        <v>28244690</v>
      </c>
      <c r="AO127" s="892" t="s">
        <v>2578</v>
      </c>
      <c r="AP127" s="899">
        <v>45071</v>
      </c>
      <c r="AQ127" s="892" t="s">
        <v>5636</v>
      </c>
      <c r="AR127" s="895" t="s">
        <v>3996</v>
      </c>
      <c r="AS127" s="901" t="s">
        <v>4006</v>
      </c>
      <c r="AT127" s="893">
        <v>45261</v>
      </c>
      <c r="AU127" s="893">
        <v>45282</v>
      </c>
      <c r="AV127" s="895">
        <v>4</v>
      </c>
      <c r="AW127" s="1459">
        <v>4</v>
      </c>
      <c r="AY127" s="900"/>
    </row>
    <row r="128" spans="1:51" s="23" customFormat="1" ht="18" hidden="1" customHeight="1">
      <c r="A128" s="891">
        <v>126</v>
      </c>
      <c r="C128" s="892" t="s">
        <v>125</v>
      </c>
      <c r="D128" s="892" t="s">
        <v>126</v>
      </c>
      <c r="E128" s="892" t="s">
        <v>126</v>
      </c>
      <c r="F128" s="967">
        <v>984657266</v>
      </c>
      <c r="G128" s="25" t="str">
        <f t="shared" si="6"/>
        <v>118VILACRV</v>
      </c>
      <c r="H128" s="901" t="s">
        <v>1371</v>
      </c>
      <c r="I128" s="901" t="s">
        <v>916</v>
      </c>
      <c r="J128" s="901" t="s">
        <v>3199</v>
      </c>
      <c r="K128" s="901" t="s">
        <v>223</v>
      </c>
      <c r="L128" s="32" t="str">
        <f t="shared" si="7"/>
        <v>VILLARROEL LA ROSA CRISDELIS AMISADAY DEL VALLE</v>
      </c>
      <c r="M128" s="892" t="s">
        <v>56</v>
      </c>
      <c r="N128" s="892" t="s">
        <v>57</v>
      </c>
      <c r="O128" s="893">
        <v>40776</v>
      </c>
      <c r="P128" s="894">
        <v>21</v>
      </c>
      <c r="Q128" s="894">
        <v>8</v>
      </c>
      <c r="R128" s="894">
        <v>2011</v>
      </c>
      <c r="S128" s="895">
        <f t="shared" ca="1" si="8"/>
        <v>12</v>
      </c>
      <c r="T128" s="892" t="s">
        <v>4809</v>
      </c>
      <c r="U128" s="892" t="s">
        <v>3878</v>
      </c>
      <c r="V128" s="898">
        <v>149</v>
      </c>
      <c r="W128" s="892" t="s">
        <v>2582</v>
      </c>
      <c r="X128" s="892" t="s">
        <v>47</v>
      </c>
      <c r="Y128" s="114" t="str">
        <f t="shared" si="9"/>
        <v>924LAROYUV</v>
      </c>
      <c r="Z128" s="901" t="s">
        <v>916</v>
      </c>
      <c r="AA128" s="901" t="s">
        <v>354</v>
      </c>
      <c r="AB128" s="901" t="s">
        <v>917</v>
      </c>
      <c r="AC128" s="901" t="s">
        <v>223</v>
      </c>
      <c r="AD128" s="892" t="str">
        <f t="shared" si="10"/>
        <v>LA ROSA ROJAS YURFRI DEL VALLE</v>
      </c>
      <c r="AE128" s="892" t="s">
        <v>56</v>
      </c>
      <c r="AF128" s="892" t="s">
        <v>57</v>
      </c>
      <c r="AG128" s="908">
        <v>33702</v>
      </c>
      <c r="AH128" s="898">
        <v>8</v>
      </c>
      <c r="AI128" s="898">
        <v>4</v>
      </c>
      <c r="AJ128" s="898">
        <v>1992</v>
      </c>
      <c r="AK128" s="896">
        <f t="shared" ca="1" si="11"/>
        <v>31</v>
      </c>
      <c r="AL128" s="892" t="s">
        <v>4809</v>
      </c>
      <c r="AM128" s="892" t="s">
        <v>58</v>
      </c>
      <c r="AN128" s="898">
        <v>25156745</v>
      </c>
      <c r="AO128" s="892" t="s">
        <v>2578</v>
      </c>
      <c r="AP128" s="897">
        <v>45253</v>
      </c>
      <c r="AQ128" s="892" t="s">
        <v>5636</v>
      </c>
      <c r="AR128" s="895" t="s">
        <v>3994</v>
      </c>
      <c r="AS128" s="901" t="s">
        <v>6650</v>
      </c>
      <c r="AT128" s="893">
        <v>45302</v>
      </c>
      <c r="AU128" s="893">
        <v>45323</v>
      </c>
      <c r="AV128" s="895">
        <v>4</v>
      </c>
      <c r="AW128" s="1459">
        <v>3</v>
      </c>
      <c r="AY128" s="900"/>
    </row>
    <row r="129" spans="1:51" s="23" customFormat="1" ht="18" hidden="1" customHeight="1">
      <c r="A129" s="891">
        <v>127</v>
      </c>
      <c r="C129" s="892" t="s">
        <v>125</v>
      </c>
      <c r="D129" s="892" t="s">
        <v>126</v>
      </c>
      <c r="E129" s="892" t="s">
        <v>126</v>
      </c>
      <c r="F129" s="967">
        <v>975977920</v>
      </c>
      <c r="G129" s="25" t="str">
        <f t="shared" si="6"/>
        <v>1211TOGOJOV</v>
      </c>
      <c r="H129" s="901" t="s">
        <v>1608</v>
      </c>
      <c r="I129" s="901" t="s">
        <v>766</v>
      </c>
      <c r="J129" s="901" t="s">
        <v>2342</v>
      </c>
      <c r="K129" s="901" t="s">
        <v>1957</v>
      </c>
      <c r="L129" s="32" t="str">
        <f t="shared" si="7"/>
        <v>TORO GONZÁLEZ JOSÉ DAVID</v>
      </c>
      <c r="M129" s="892" t="s">
        <v>56</v>
      </c>
      <c r="N129" s="892" t="s">
        <v>57</v>
      </c>
      <c r="O129" s="893">
        <v>41237</v>
      </c>
      <c r="P129" s="894">
        <v>24</v>
      </c>
      <c r="Q129" s="894">
        <v>11</v>
      </c>
      <c r="R129" s="894">
        <v>2012</v>
      </c>
      <c r="S129" s="895">
        <f t="shared" ca="1" si="8"/>
        <v>11</v>
      </c>
      <c r="T129" s="892" t="s">
        <v>4808</v>
      </c>
      <c r="U129" s="892" t="s">
        <v>3878</v>
      </c>
      <c r="V129" s="898">
        <v>47</v>
      </c>
      <c r="W129" s="892" t="s">
        <v>2588</v>
      </c>
      <c r="X129" s="892" t="s">
        <v>47</v>
      </c>
      <c r="Y129" s="114" t="str">
        <f t="shared" si="9"/>
        <v>981GOLÓDAV</v>
      </c>
      <c r="Z129" s="901" t="s">
        <v>766</v>
      </c>
      <c r="AA129" s="901" t="s">
        <v>3874</v>
      </c>
      <c r="AB129" s="901" t="s">
        <v>6595</v>
      </c>
      <c r="AC129" s="901" t="s">
        <v>270</v>
      </c>
      <c r="AD129" s="892" t="str">
        <f t="shared" si="10"/>
        <v>GONZÁLEZ LÓPEZ DAXI ISABEL</v>
      </c>
      <c r="AE129" s="892" t="s">
        <v>56</v>
      </c>
      <c r="AF129" s="892" t="s">
        <v>42</v>
      </c>
      <c r="AG129" s="908">
        <v>35808</v>
      </c>
      <c r="AH129" s="898">
        <v>13</v>
      </c>
      <c r="AI129" s="898">
        <v>1</v>
      </c>
      <c r="AJ129" s="898">
        <v>1998</v>
      </c>
      <c r="AK129" s="896">
        <f t="shared" ca="1" si="11"/>
        <v>26</v>
      </c>
      <c r="AL129" s="892" t="s">
        <v>4809</v>
      </c>
      <c r="AM129" s="892" t="s">
        <v>42</v>
      </c>
      <c r="AN129" s="898">
        <v>3541724</v>
      </c>
      <c r="AO129" s="892" t="s">
        <v>2578</v>
      </c>
      <c r="AP129" s="897">
        <v>45243</v>
      </c>
      <c r="AQ129" s="892" t="s">
        <v>5636</v>
      </c>
      <c r="AR129" s="895" t="s">
        <v>3994</v>
      </c>
      <c r="AS129" s="901" t="s">
        <v>6650</v>
      </c>
      <c r="AT129" s="893">
        <v>45302</v>
      </c>
      <c r="AU129" s="893">
        <v>45323</v>
      </c>
      <c r="AV129" s="895">
        <v>4</v>
      </c>
      <c r="AW129" s="1459">
        <v>2</v>
      </c>
      <c r="AY129" s="900"/>
    </row>
    <row r="130" spans="1:51" s="23" customFormat="1" ht="18" hidden="1" customHeight="1">
      <c r="A130" s="891">
        <v>128</v>
      </c>
      <c r="C130" s="892" t="s">
        <v>125</v>
      </c>
      <c r="D130" s="892" t="s">
        <v>126</v>
      </c>
      <c r="E130" s="892" t="s">
        <v>126</v>
      </c>
      <c r="F130" s="967">
        <v>975977920</v>
      </c>
      <c r="G130" s="25" t="str">
        <f t="shared" si="6"/>
        <v>169TOGODEV</v>
      </c>
      <c r="H130" s="901" t="s">
        <v>1608</v>
      </c>
      <c r="I130" s="901" t="s">
        <v>766</v>
      </c>
      <c r="J130" s="901" t="s">
        <v>4191</v>
      </c>
      <c r="K130" s="901" t="s">
        <v>1776</v>
      </c>
      <c r="L130" s="32" t="str">
        <f t="shared" si="7"/>
        <v>TORO GONZÁLEZ DEIVER ALEJANDRO</v>
      </c>
      <c r="M130" s="892" t="s">
        <v>56</v>
      </c>
      <c r="N130" s="892" t="s">
        <v>57</v>
      </c>
      <c r="O130" s="893">
        <v>42616</v>
      </c>
      <c r="P130" s="894">
        <v>3</v>
      </c>
      <c r="Q130" s="894">
        <v>9</v>
      </c>
      <c r="R130" s="894">
        <v>2016</v>
      </c>
      <c r="S130" s="895">
        <f t="shared" ca="1" si="8"/>
        <v>7</v>
      </c>
      <c r="T130" s="892" t="s">
        <v>4808</v>
      </c>
      <c r="U130" s="892" t="s">
        <v>3878</v>
      </c>
      <c r="V130" s="898">
        <v>16415220</v>
      </c>
      <c r="W130" s="892" t="s">
        <v>5153</v>
      </c>
      <c r="X130" s="892" t="s">
        <v>47</v>
      </c>
      <c r="Y130" s="114" t="str">
        <f t="shared" si="9"/>
        <v>981GOLÓDAV</v>
      </c>
      <c r="Z130" s="901" t="s">
        <v>766</v>
      </c>
      <c r="AA130" s="901" t="s">
        <v>3874</v>
      </c>
      <c r="AB130" s="901" t="s">
        <v>6595</v>
      </c>
      <c r="AC130" s="901" t="s">
        <v>270</v>
      </c>
      <c r="AD130" s="892" t="str">
        <f t="shared" si="10"/>
        <v>GONZÁLEZ LÓPEZ DAXI ISABEL</v>
      </c>
      <c r="AE130" s="892" t="s">
        <v>56</v>
      </c>
      <c r="AF130" s="892" t="s">
        <v>42</v>
      </c>
      <c r="AG130" s="908">
        <v>35808</v>
      </c>
      <c r="AH130" s="898">
        <v>13</v>
      </c>
      <c r="AI130" s="898">
        <v>1</v>
      </c>
      <c r="AJ130" s="898">
        <v>1998</v>
      </c>
      <c r="AK130" s="896">
        <f t="shared" ca="1" si="11"/>
        <v>26</v>
      </c>
      <c r="AL130" s="892" t="s">
        <v>4809</v>
      </c>
      <c r="AM130" s="892" t="s">
        <v>42</v>
      </c>
      <c r="AN130" s="898">
        <v>3541724</v>
      </c>
      <c r="AO130" s="892" t="s">
        <v>2578</v>
      </c>
      <c r="AP130" s="897">
        <v>45243</v>
      </c>
      <c r="AQ130" s="892" t="s">
        <v>5636</v>
      </c>
      <c r="AR130" s="895" t="s">
        <v>3994</v>
      </c>
      <c r="AS130" s="901" t="s">
        <v>6650</v>
      </c>
      <c r="AT130" s="893">
        <v>45302</v>
      </c>
      <c r="AU130" s="893">
        <v>45323</v>
      </c>
      <c r="AV130" s="895">
        <v>4</v>
      </c>
      <c r="AW130" s="1459">
        <v>2</v>
      </c>
      <c r="AY130" s="900"/>
    </row>
    <row r="131" spans="1:51" s="23" customFormat="1" ht="18" hidden="1" customHeight="1">
      <c r="A131" s="891">
        <v>129</v>
      </c>
      <c r="C131" s="892" t="s">
        <v>125</v>
      </c>
      <c r="D131" s="892" t="s">
        <v>126</v>
      </c>
      <c r="E131" s="892" t="s">
        <v>126</v>
      </c>
      <c r="F131" s="966">
        <v>914688263</v>
      </c>
      <c r="G131" s="25" t="str">
        <f t="shared" ref="G131:G194" si="12">CONCATENATE(MID(R131,3,2),MID(Q131,1,2),MID(H131,1,2),MID(I131,1,2),MID(J131,1,2),MID(M131,1,1))</f>
        <v>1210ÁVPESOV</v>
      </c>
      <c r="H131" s="901" t="s">
        <v>5154</v>
      </c>
      <c r="I131" s="901" t="s">
        <v>5155</v>
      </c>
      <c r="J131" s="901" t="s">
        <v>5156</v>
      </c>
      <c r="K131" s="901" t="s">
        <v>5157</v>
      </c>
      <c r="L131" s="32" t="str">
        <f t="shared" ref="L131:L194" si="13">H131&amp;" "&amp;I131&amp;" "&amp;J131&amp;" "&amp;K131</f>
        <v>ÁVILA PEDRÓN SOFÍA YELIZABETH</v>
      </c>
      <c r="M131" s="892" t="s">
        <v>56</v>
      </c>
      <c r="N131" s="892" t="s">
        <v>57</v>
      </c>
      <c r="O131" s="893">
        <v>41190</v>
      </c>
      <c r="P131" s="894">
        <v>8</v>
      </c>
      <c r="Q131" s="894">
        <v>10</v>
      </c>
      <c r="R131" s="894">
        <v>2012</v>
      </c>
      <c r="S131" s="895">
        <f t="shared" ref="S131:S194" ca="1" si="14">DATEDIF(O131,TODAY(),"y")</f>
        <v>11</v>
      </c>
      <c r="T131" s="892" t="s">
        <v>4809</v>
      </c>
      <c r="U131" s="892" t="s">
        <v>3878</v>
      </c>
      <c r="V131" s="898">
        <v>4817</v>
      </c>
      <c r="W131" s="892" t="s">
        <v>2582</v>
      </c>
      <c r="X131" s="892" t="s">
        <v>47</v>
      </c>
      <c r="Y131" s="114" t="str">
        <f t="shared" ref="Y131:Y194" si="15">CONCATENATE(MID(AJ131,3,2),MID(AI131,1,2),MID(Z131,1,2),MID(AA131,1,2),MID(AB131,1,2),MID(AE131,1,1))</f>
        <v>958AVGOMAV</v>
      </c>
      <c r="Z131" s="901" t="s">
        <v>225</v>
      </c>
      <c r="AA131" s="901" t="s">
        <v>234</v>
      </c>
      <c r="AB131" s="901" t="s">
        <v>4095</v>
      </c>
      <c r="AC131" s="901" t="s">
        <v>1886</v>
      </c>
      <c r="AD131" s="892" t="str">
        <f t="shared" ref="AD131:AD194" si="16">Z131&amp;" "&amp;AA131&amp;" "&amp;AB131&amp;" "&amp;AC131</f>
        <v>AVILA GONZALEZ MARVIS YELITZA</v>
      </c>
      <c r="AE131" s="892" t="s">
        <v>56</v>
      </c>
      <c r="AF131" s="892" t="s">
        <v>57</v>
      </c>
      <c r="AG131" s="908">
        <v>34935</v>
      </c>
      <c r="AH131" s="898">
        <v>24</v>
      </c>
      <c r="AI131" s="898">
        <v>8</v>
      </c>
      <c r="AJ131" s="898">
        <v>1995</v>
      </c>
      <c r="AK131" s="896">
        <f t="shared" ref="AK131:AK194" ca="1" si="17">DATEDIF(AG131,TODAY(),"y")</f>
        <v>28</v>
      </c>
      <c r="AL131" s="892" t="s">
        <v>4809</v>
      </c>
      <c r="AM131" s="892" t="s">
        <v>58</v>
      </c>
      <c r="AN131" s="898">
        <v>23565241</v>
      </c>
      <c r="AO131" s="892" t="s">
        <v>2578</v>
      </c>
      <c r="AP131" s="897">
        <v>45236</v>
      </c>
      <c r="AQ131" s="892" t="s">
        <v>5636</v>
      </c>
      <c r="AR131" s="895" t="s">
        <v>3994</v>
      </c>
      <c r="AS131" s="901" t="s">
        <v>6650</v>
      </c>
      <c r="AT131" s="893">
        <v>45302</v>
      </c>
      <c r="AU131" s="893">
        <v>45323</v>
      </c>
      <c r="AV131" s="895">
        <v>4</v>
      </c>
      <c r="AW131" s="1459">
        <v>3</v>
      </c>
      <c r="AY131" s="900"/>
    </row>
    <row r="132" spans="1:51" s="23" customFormat="1" ht="18" hidden="1" customHeight="1">
      <c r="A132" s="891">
        <v>130</v>
      </c>
      <c r="C132" s="892" t="s">
        <v>125</v>
      </c>
      <c r="D132" s="892" t="s">
        <v>126</v>
      </c>
      <c r="E132" s="892" t="s">
        <v>126</v>
      </c>
      <c r="F132" s="966">
        <v>914688263</v>
      </c>
      <c r="G132" s="25" t="str">
        <f t="shared" si="12"/>
        <v>158ÁVGOELV</v>
      </c>
      <c r="H132" s="901" t="s">
        <v>5154</v>
      </c>
      <c r="I132" s="901" t="s">
        <v>766</v>
      </c>
      <c r="J132" s="901" t="s">
        <v>428</v>
      </c>
      <c r="K132" s="901" t="s">
        <v>5156</v>
      </c>
      <c r="L132" s="32" t="str">
        <f t="shared" si="13"/>
        <v>ÁVILA GONZÁLEZ ELIZABETH SOFÍA</v>
      </c>
      <c r="M132" s="892" t="s">
        <v>56</v>
      </c>
      <c r="N132" s="892" t="s">
        <v>57</v>
      </c>
      <c r="O132" s="893">
        <v>42242</v>
      </c>
      <c r="P132" s="894">
        <v>26</v>
      </c>
      <c r="Q132" s="894">
        <v>8</v>
      </c>
      <c r="R132" s="894">
        <v>2015</v>
      </c>
      <c r="S132" s="895">
        <f t="shared" ca="1" si="14"/>
        <v>8</v>
      </c>
      <c r="T132" s="892" t="s">
        <v>4809</v>
      </c>
      <c r="U132" s="892" t="s">
        <v>3878</v>
      </c>
      <c r="V132" s="898">
        <v>364</v>
      </c>
      <c r="W132" s="892" t="s">
        <v>2588</v>
      </c>
      <c r="X132" s="892" t="s">
        <v>47</v>
      </c>
      <c r="Y132" s="114" t="str">
        <f t="shared" si="15"/>
        <v>958AVGOMAV</v>
      </c>
      <c r="Z132" s="901" t="s">
        <v>225</v>
      </c>
      <c r="AA132" s="901" t="s">
        <v>234</v>
      </c>
      <c r="AB132" s="901" t="s">
        <v>4095</v>
      </c>
      <c r="AC132" s="901" t="s">
        <v>1886</v>
      </c>
      <c r="AD132" s="892" t="str">
        <f t="shared" si="16"/>
        <v>AVILA GONZALEZ MARVIS YELITZA</v>
      </c>
      <c r="AE132" s="892" t="s">
        <v>56</v>
      </c>
      <c r="AF132" s="892" t="s">
        <v>57</v>
      </c>
      <c r="AG132" s="908">
        <v>34935</v>
      </c>
      <c r="AH132" s="898">
        <v>24</v>
      </c>
      <c r="AI132" s="898">
        <v>8</v>
      </c>
      <c r="AJ132" s="898">
        <v>1995</v>
      </c>
      <c r="AK132" s="896">
        <f t="shared" ca="1" si="17"/>
        <v>28</v>
      </c>
      <c r="AL132" s="892" t="s">
        <v>4809</v>
      </c>
      <c r="AM132" s="892" t="s">
        <v>58</v>
      </c>
      <c r="AN132" s="898">
        <v>23565241</v>
      </c>
      <c r="AO132" s="892" t="s">
        <v>2578</v>
      </c>
      <c r="AP132" s="897">
        <v>45236</v>
      </c>
      <c r="AQ132" s="892" t="s">
        <v>5636</v>
      </c>
      <c r="AR132" s="895" t="s">
        <v>3994</v>
      </c>
      <c r="AS132" s="901" t="s">
        <v>6650</v>
      </c>
      <c r="AT132" s="893">
        <v>45302</v>
      </c>
      <c r="AU132" s="893">
        <v>45323</v>
      </c>
      <c r="AV132" s="895">
        <v>4</v>
      </c>
      <c r="AW132" s="1459">
        <v>4</v>
      </c>
      <c r="AY132" s="900"/>
    </row>
    <row r="133" spans="1:51" s="23" customFormat="1" ht="18" hidden="1" customHeight="1">
      <c r="A133" s="891">
        <v>131</v>
      </c>
      <c r="C133" s="892" t="s">
        <v>125</v>
      </c>
      <c r="D133" s="892" t="s">
        <v>126</v>
      </c>
      <c r="E133" s="892" t="s">
        <v>126</v>
      </c>
      <c r="F133" s="967" t="s">
        <v>5158</v>
      </c>
      <c r="G133" s="25" t="str">
        <f t="shared" si="12"/>
        <v>166ZEJIGAV</v>
      </c>
      <c r="H133" s="901" t="s">
        <v>5159</v>
      </c>
      <c r="I133" s="901" t="s">
        <v>332</v>
      </c>
      <c r="J133" s="901" t="s">
        <v>3018</v>
      </c>
      <c r="K133" s="901" t="s">
        <v>5160</v>
      </c>
      <c r="L133" s="32" t="str">
        <f t="shared" si="13"/>
        <v>ZEGARRA JIMENEZ GAEL IRE ADRIÁN</v>
      </c>
      <c r="M133" s="892" t="s">
        <v>56</v>
      </c>
      <c r="N133" s="892" t="s">
        <v>2233</v>
      </c>
      <c r="O133" s="893">
        <v>42535</v>
      </c>
      <c r="P133" s="894">
        <v>14</v>
      </c>
      <c r="Q133" s="894">
        <v>6</v>
      </c>
      <c r="R133" s="894">
        <v>2016</v>
      </c>
      <c r="S133" s="895">
        <f t="shared" ca="1" si="14"/>
        <v>7</v>
      </c>
      <c r="T133" s="892" t="s">
        <v>4808</v>
      </c>
      <c r="U133" s="892" t="s">
        <v>3878</v>
      </c>
      <c r="V133" s="898">
        <v>5388</v>
      </c>
      <c r="W133" s="892" t="s">
        <v>5153</v>
      </c>
      <c r="X133" s="892" t="s">
        <v>47</v>
      </c>
      <c r="Y133" s="114" t="str">
        <f t="shared" si="15"/>
        <v>811NIUSLUV</v>
      </c>
      <c r="Z133" s="901" t="s">
        <v>53</v>
      </c>
      <c r="AA133" s="901" t="s">
        <v>2443</v>
      </c>
      <c r="AB133" s="901" t="s">
        <v>6596</v>
      </c>
      <c r="AC133" s="901" t="s">
        <v>2747</v>
      </c>
      <c r="AD133" s="892" t="str">
        <f t="shared" si="16"/>
        <v>NINGUNO USECHE LUIGI EMERSON</v>
      </c>
      <c r="AE133" s="892" t="s">
        <v>56</v>
      </c>
      <c r="AF133" s="892" t="s">
        <v>42</v>
      </c>
      <c r="AG133" s="908">
        <v>29598</v>
      </c>
      <c r="AH133" s="898">
        <v>12</v>
      </c>
      <c r="AI133" s="898">
        <v>1</v>
      </c>
      <c r="AJ133" s="898">
        <v>1981</v>
      </c>
      <c r="AK133" s="896">
        <f t="shared" ca="1" si="17"/>
        <v>43</v>
      </c>
      <c r="AL133" s="892" t="s">
        <v>4808</v>
      </c>
      <c r="AM133" s="892" t="s">
        <v>42</v>
      </c>
      <c r="AN133" s="898">
        <v>2615746</v>
      </c>
      <c r="AO133" s="892" t="s">
        <v>2578</v>
      </c>
      <c r="AP133" s="897">
        <v>45286</v>
      </c>
      <c r="AQ133" s="892" t="s">
        <v>5636</v>
      </c>
      <c r="AR133" s="895" t="s">
        <v>3994</v>
      </c>
      <c r="AS133" s="901" t="s">
        <v>6650</v>
      </c>
      <c r="AT133" s="893">
        <v>45302</v>
      </c>
      <c r="AU133" s="893">
        <v>45323</v>
      </c>
      <c r="AV133" s="895">
        <v>4</v>
      </c>
      <c r="AW133" s="1459">
        <v>4</v>
      </c>
      <c r="AY133" s="900"/>
    </row>
    <row r="134" spans="1:51" s="23" customFormat="1" ht="18" hidden="1" customHeight="1">
      <c r="A134" s="891">
        <v>132</v>
      </c>
      <c r="C134" s="892" t="s">
        <v>125</v>
      </c>
      <c r="D134" s="892" t="s">
        <v>126</v>
      </c>
      <c r="E134" s="892" t="s">
        <v>126</v>
      </c>
      <c r="F134" s="967">
        <v>974739129</v>
      </c>
      <c r="G134" s="25" t="str">
        <f t="shared" si="12"/>
        <v>168SÁPIJOV</v>
      </c>
      <c r="H134" s="901" t="s">
        <v>2634</v>
      </c>
      <c r="I134" s="901" t="s">
        <v>510</v>
      </c>
      <c r="J134" s="901" t="s">
        <v>2342</v>
      </c>
      <c r="K134" s="901" t="s">
        <v>2262</v>
      </c>
      <c r="L134" s="32" t="str">
        <f t="shared" si="13"/>
        <v>SÁNCHEZ PINEDA JOSÉ IGNACIO</v>
      </c>
      <c r="M134" s="892" t="s">
        <v>56</v>
      </c>
      <c r="N134" s="892" t="s">
        <v>57</v>
      </c>
      <c r="O134" s="893">
        <v>42605</v>
      </c>
      <c r="P134" s="894">
        <v>23</v>
      </c>
      <c r="Q134" s="894">
        <v>8</v>
      </c>
      <c r="R134" s="894">
        <v>2016</v>
      </c>
      <c r="S134" s="895">
        <f t="shared" ca="1" si="14"/>
        <v>7</v>
      </c>
      <c r="T134" s="892" t="s">
        <v>4808</v>
      </c>
      <c r="U134" s="892" t="s">
        <v>3878</v>
      </c>
      <c r="V134" s="898">
        <v>3573</v>
      </c>
      <c r="W134" s="892" t="s">
        <v>5153</v>
      </c>
      <c r="X134" s="892" t="s">
        <v>47</v>
      </c>
      <c r="Y134" s="114" t="str">
        <f t="shared" si="15"/>
        <v>922SÁPIERV</v>
      </c>
      <c r="Z134" s="901" t="s">
        <v>2634</v>
      </c>
      <c r="AA134" s="901" t="s">
        <v>510</v>
      </c>
      <c r="AB134" s="901" t="s">
        <v>2444</v>
      </c>
      <c r="AC134" s="901" t="s">
        <v>4162</v>
      </c>
      <c r="AD134" s="892" t="str">
        <f t="shared" si="16"/>
        <v>SÁNCHEZ PINEDA ERIKA ANDREÍNA</v>
      </c>
      <c r="AE134" s="892" t="s">
        <v>56</v>
      </c>
      <c r="AF134" s="892" t="s">
        <v>42</v>
      </c>
      <c r="AG134" s="908">
        <v>33647</v>
      </c>
      <c r="AH134" s="898">
        <v>13</v>
      </c>
      <c r="AI134" s="898">
        <v>2</v>
      </c>
      <c r="AJ134" s="898">
        <v>1992</v>
      </c>
      <c r="AK134" s="896">
        <f t="shared" ca="1" si="17"/>
        <v>32</v>
      </c>
      <c r="AL134" s="892" t="s">
        <v>4809</v>
      </c>
      <c r="AM134" s="892" t="s">
        <v>42</v>
      </c>
      <c r="AN134" s="898">
        <v>3485614</v>
      </c>
      <c r="AO134" s="892" t="s">
        <v>2578</v>
      </c>
      <c r="AP134" s="897">
        <v>45257</v>
      </c>
      <c r="AQ134" s="892" t="s">
        <v>5636</v>
      </c>
      <c r="AR134" s="895" t="s">
        <v>3994</v>
      </c>
      <c r="AS134" s="901" t="s">
        <v>6650</v>
      </c>
      <c r="AT134" s="893">
        <v>45302</v>
      </c>
      <c r="AU134" s="893">
        <v>45323</v>
      </c>
      <c r="AV134" s="895">
        <v>4</v>
      </c>
      <c r="AW134" s="1459">
        <v>4</v>
      </c>
      <c r="AY134" s="900"/>
    </row>
    <row r="135" spans="1:51" s="23" customFormat="1" ht="18" hidden="1" customHeight="1">
      <c r="A135" s="891">
        <v>133</v>
      </c>
      <c r="C135" s="892" t="s">
        <v>125</v>
      </c>
      <c r="D135" s="892" t="s">
        <v>126</v>
      </c>
      <c r="E135" s="892" t="s">
        <v>126</v>
      </c>
      <c r="F135" s="967">
        <v>960255208</v>
      </c>
      <c r="G135" s="25" t="str">
        <f t="shared" si="12"/>
        <v>154MODÍCHV</v>
      </c>
      <c r="H135" s="901" t="s">
        <v>978</v>
      </c>
      <c r="I135" s="901" t="s">
        <v>1844</v>
      </c>
      <c r="J135" s="901" t="s">
        <v>5161</v>
      </c>
      <c r="K135" s="901" t="s">
        <v>1194</v>
      </c>
      <c r="L135" s="32" t="str">
        <f t="shared" si="13"/>
        <v>MORALES DÍAZ CHISTHIAN JAVIER</v>
      </c>
      <c r="M135" s="892" t="s">
        <v>56</v>
      </c>
      <c r="N135" s="892" t="s">
        <v>57</v>
      </c>
      <c r="O135" s="893">
        <v>42103</v>
      </c>
      <c r="P135" s="894">
        <v>9</v>
      </c>
      <c r="Q135" s="894">
        <v>4</v>
      </c>
      <c r="R135" s="894">
        <v>2015</v>
      </c>
      <c r="S135" s="895">
        <f t="shared" ca="1" si="14"/>
        <v>8</v>
      </c>
      <c r="T135" s="892" t="s">
        <v>4808</v>
      </c>
      <c r="U135" s="892" t="s">
        <v>3878</v>
      </c>
      <c r="V135" s="898">
        <v>132</v>
      </c>
      <c r="W135" s="892" t="s">
        <v>2602</v>
      </c>
      <c r="X135" s="892" t="s">
        <v>47</v>
      </c>
      <c r="Y135" s="114" t="str">
        <f t="shared" si="15"/>
        <v>9010DÍMOKEV</v>
      </c>
      <c r="Z135" s="901" t="s">
        <v>1844</v>
      </c>
      <c r="AA135" s="901" t="s">
        <v>365</v>
      </c>
      <c r="AB135" s="901" t="s">
        <v>6597</v>
      </c>
      <c r="AC135" s="901" t="s">
        <v>6598</v>
      </c>
      <c r="AD135" s="892" t="str">
        <f t="shared" si="16"/>
        <v>DÍAZ MOLINA KELCI JACKELINE</v>
      </c>
      <c r="AE135" s="892" t="s">
        <v>56</v>
      </c>
      <c r="AF135" s="892" t="s">
        <v>42</v>
      </c>
      <c r="AG135" s="908">
        <v>33175</v>
      </c>
      <c r="AH135" s="898">
        <v>29</v>
      </c>
      <c r="AI135" s="898">
        <v>10</v>
      </c>
      <c r="AJ135" s="898">
        <v>1990</v>
      </c>
      <c r="AK135" s="896">
        <f t="shared" ca="1" si="17"/>
        <v>33</v>
      </c>
      <c r="AL135" s="892" t="s">
        <v>4809</v>
      </c>
      <c r="AM135" s="892" t="s">
        <v>42</v>
      </c>
      <c r="AN135" s="898">
        <v>3796370</v>
      </c>
      <c r="AO135" s="892" t="s">
        <v>2578</v>
      </c>
      <c r="AP135" s="897">
        <v>45271</v>
      </c>
      <c r="AQ135" s="892" t="s">
        <v>5636</v>
      </c>
      <c r="AR135" s="895" t="s">
        <v>3994</v>
      </c>
      <c r="AS135" s="901" t="s">
        <v>6650</v>
      </c>
      <c r="AT135" s="893">
        <v>45302</v>
      </c>
      <c r="AU135" s="893">
        <v>45323</v>
      </c>
      <c r="AV135" s="895">
        <v>4</v>
      </c>
      <c r="AW135" s="1459">
        <v>4</v>
      </c>
      <c r="AY135" s="900"/>
    </row>
    <row r="136" spans="1:51" s="23" customFormat="1" ht="18" hidden="1" customHeight="1">
      <c r="A136" s="891">
        <v>134</v>
      </c>
      <c r="C136" s="892" t="s">
        <v>32</v>
      </c>
      <c r="D136" s="892" t="s">
        <v>32</v>
      </c>
      <c r="E136" s="892" t="s">
        <v>5162</v>
      </c>
      <c r="F136" s="967">
        <v>928117644</v>
      </c>
      <c r="G136" s="25" t="str">
        <f t="shared" si="12"/>
        <v>155DUQUYOV</v>
      </c>
      <c r="H136" s="901" t="s">
        <v>3477</v>
      </c>
      <c r="I136" s="901" t="s">
        <v>1388</v>
      </c>
      <c r="J136" s="901" t="s">
        <v>3478</v>
      </c>
      <c r="K136" s="901" t="s">
        <v>309</v>
      </c>
      <c r="L136" s="32" t="str">
        <f t="shared" si="13"/>
        <v>DUDAMEL QUERO YONATHAN JOSE</v>
      </c>
      <c r="M136" s="892" t="s">
        <v>56</v>
      </c>
      <c r="N136" s="892" t="s">
        <v>42</v>
      </c>
      <c r="O136" s="893">
        <v>42125</v>
      </c>
      <c r="P136" s="894">
        <v>1</v>
      </c>
      <c r="Q136" s="894">
        <v>5</v>
      </c>
      <c r="R136" s="894">
        <v>2015</v>
      </c>
      <c r="S136" s="895">
        <f t="shared" ca="1" si="14"/>
        <v>8</v>
      </c>
      <c r="T136" s="892" t="s">
        <v>4808</v>
      </c>
      <c r="U136" s="892" t="s">
        <v>42</v>
      </c>
      <c r="V136" s="898">
        <v>4233528</v>
      </c>
      <c r="W136" s="892" t="s">
        <v>2631</v>
      </c>
      <c r="X136" s="892" t="s">
        <v>47</v>
      </c>
      <c r="Y136" s="114" t="str">
        <f t="shared" si="15"/>
        <v>828QUAGYOV</v>
      </c>
      <c r="Z136" s="901" t="s">
        <v>1388</v>
      </c>
      <c r="AA136" s="901" t="s">
        <v>1389</v>
      </c>
      <c r="AB136" s="901" t="s">
        <v>1391</v>
      </c>
      <c r="AC136" s="901" t="s">
        <v>53</v>
      </c>
      <c r="AD136" s="892" t="str">
        <f t="shared" si="16"/>
        <v>QUERO AGUILAR YOLIMAR NINGUNO</v>
      </c>
      <c r="AE136" s="892" t="s">
        <v>56</v>
      </c>
      <c r="AF136" s="892" t="s">
        <v>57</v>
      </c>
      <c r="AG136" s="908">
        <v>30181</v>
      </c>
      <c r="AH136" s="898">
        <v>18</v>
      </c>
      <c r="AI136" s="898">
        <v>8</v>
      </c>
      <c r="AJ136" s="898">
        <v>1982</v>
      </c>
      <c r="AK136" s="896">
        <f t="shared" ca="1" si="17"/>
        <v>41</v>
      </c>
      <c r="AL136" s="892" t="s">
        <v>4809</v>
      </c>
      <c r="AM136" s="892" t="s">
        <v>42</v>
      </c>
      <c r="AN136" s="898">
        <v>3841048</v>
      </c>
      <c r="AO136" s="892" t="s">
        <v>2578</v>
      </c>
      <c r="AP136" s="897">
        <v>45184</v>
      </c>
      <c r="AQ136" s="892" t="s">
        <v>5636</v>
      </c>
      <c r="AR136" s="895" t="s">
        <v>6646</v>
      </c>
      <c r="AS136" s="901" t="s">
        <v>6651</v>
      </c>
      <c r="AT136" s="893">
        <v>45300</v>
      </c>
      <c r="AU136" s="893">
        <v>45321</v>
      </c>
      <c r="AV136" s="895">
        <v>4</v>
      </c>
      <c r="AW136" s="1459">
        <v>4</v>
      </c>
      <c r="AY136" s="900"/>
    </row>
    <row r="137" spans="1:51" s="23" customFormat="1" ht="18" hidden="1" customHeight="1">
      <c r="A137" s="891">
        <v>135</v>
      </c>
      <c r="C137" s="892" t="s">
        <v>32</v>
      </c>
      <c r="D137" s="892" t="s">
        <v>32</v>
      </c>
      <c r="E137" s="892" t="s">
        <v>5162</v>
      </c>
      <c r="F137" s="967">
        <v>938367057</v>
      </c>
      <c r="G137" s="25" t="str">
        <f t="shared" si="12"/>
        <v>132ROZEMAV</v>
      </c>
      <c r="H137" s="901" t="s">
        <v>226</v>
      </c>
      <c r="I137" s="901" t="s">
        <v>341</v>
      </c>
      <c r="J137" s="901" t="s">
        <v>2870</v>
      </c>
      <c r="K137" s="901" t="s">
        <v>932</v>
      </c>
      <c r="L137" s="32" t="str">
        <f t="shared" si="13"/>
        <v>ROMERO ZERPA MATHIAS ENRIQUE</v>
      </c>
      <c r="M137" s="892" t="s">
        <v>56</v>
      </c>
      <c r="N137" s="892" t="s">
        <v>42</v>
      </c>
      <c r="O137" s="893">
        <v>41314</v>
      </c>
      <c r="P137" s="894">
        <v>9</v>
      </c>
      <c r="Q137" s="894">
        <v>2</v>
      </c>
      <c r="R137" s="894">
        <v>2013</v>
      </c>
      <c r="S137" s="895">
        <f t="shared" ca="1" si="14"/>
        <v>11</v>
      </c>
      <c r="T137" s="892" t="s">
        <v>4808</v>
      </c>
      <c r="U137" s="892" t="s">
        <v>42</v>
      </c>
      <c r="V137" s="898">
        <v>1117967</v>
      </c>
      <c r="W137" s="892" t="s">
        <v>5153</v>
      </c>
      <c r="X137" s="892" t="s">
        <v>47</v>
      </c>
      <c r="Y137" s="114" t="str">
        <f t="shared" si="15"/>
        <v>813ZEPOMAV</v>
      </c>
      <c r="Z137" s="901" t="s">
        <v>341</v>
      </c>
      <c r="AA137" s="901" t="s">
        <v>1385</v>
      </c>
      <c r="AB137" s="901" t="s">
        <v>1746</v>
      </c>
      <c r="AC137" s="901" t="s">
        <v>1747</v>
      </c>
      <c r="AD137" s="892" t="str">
        <f t="shared" si="16"/>
        <v>ZERPA POLANCO MARIEN YILHIBETK</v>
      </c>
      <c r="AE137" s="892" t="s">
        <v>56</v>
      </c>
      <c r="AF137" s="892" t="s">
        <v>57</v>
      </c>
      <c r="AG137" s="908">
        <v>29658</v>
      </c>
      <c r="AH137" s="898">
        <v>13</v>
      </c>
      <c r="AI137" s="898">
        <v>3</v>
      </c>
      <c r="AJ137" s="898">
        <v>1981</v>
      </c>
      <c r="AK137" s="896">
        <f t="shared" ca="1" si="17"/>
        <v>43</v>
      </c>
      <c r="AL137" s="892" t="s">
        <v>4809</v>
      </c>
      <c r="AM137" s="892" t="s">
        <v>42</v>
      </c>
      <c r="AN137" s="898">
        <v>1114714</v>
      </c>
      <c r="AO137" s="892" t="s">
        <v>2578</v>
      </c>
      <c r="AP137" s="897">
        <v>45184</v>
      </c>
      <c r="AQ137" s="892" t="s">
        <v>5636</v>
      </c>
      <c r="AR137" s="895" t="s">
        <v>6646</v>
      </c>
      <c r="AS137" s="901" t="s">
        <v>6651</v>
      </c>
      <c r="AT137" s="893">
        <v>45300</v>
      </c>
      <c r="AU137" s="893">
        <v>45321</v>
      </c>
      <c r="AV137" s="895">
        <v>4</v>
      </c>
      <c r="AW137" s="1459">
        <v>4</v>
      </c>
      <c r="AY137" s="900"/>
    </row>
    <row r="138" spans="1:51" s="23" customFormat="1" ht="18" hidden="1" customHeight="1">
      <c r="A138" s="891">
        <v>136</v>
      </c>
      <c r="C138" s="892" t="s">
        <v>32</v>
      </c>
      <c r="D138" s="892" t="s">
        <v>32</v>
      </c>
      <c r="E138" s="892" t="s">
        <v>5162</v>
      </c>
      <c r="F138" s="967">
        <v>938367057</v>
      </c>
      <c r="G138" s="25" t="str">
        <f t="shared" si="12"/>
        <v>113ROZESEV</v>
      </c>
      <c r="H138" s="901" t="s">
        <v>226</v>
      </c>
      <c r="I138" s="901" t="s">
        <v>341</v>
      </c>
      <c r="J138" s="901" t="s">
        <v>2643</v>
      </c>
      <c r="K138" s="901" t="s">
        <v>932</v>
      </c>
      <c r="L138" s="32" t="str">
        <f t="shared" si="13"/>
        <v>ROMERO ZERPA SEBASTIAN ENRIQUE</v>
      </c>
      <c r="M138" s="892" t="s">
        <v>56</v>
      </c>
      <c r="N138" s="892" t="s">
        <v>42</v>
      </c>
      <c r="O138" s="893">
        <v>40616</v>
      </c>
      <c r="P138" s="894">
        <v>14</v>
      </c>
      <c r="Q138" s="894">
        <v>3</v>
      </c>
      <c r="R138" s="894">
        <v>2011</v>
      </c>
      <c r="S138" s="895">
        <f t="shared" ca="1" si="14"/>
        <v>13</v>
      </c>
      <c r="T138" s="892" t="s">
        <v>4808</v>
      </c>
      <c r="U138" s="892" t="s">
        <v>42</v>
      </c>
      <c r="V138" s="898">
        <v>1117975</v>
      </c>
      <c r="W138" s="892" t="s">
        <v>2631</v>
      </c>
      <c r="X138" s="892" t="s">
        <v>47</v>
      </c>
      <c r="Y138" s="114" t="str">
        <f t="shared" si="15"/>
        <v>813ZEPOMAV</v>
      </c>
      <c r="Z138" s="901" t="s">
        <v>341</v>
      </c>
      <c r="AA138" s="901" t="s">
        <v>1385</v>
      </c>
      <c r="AB138" s="901" t="s">
        <v>1746</v>
      </c>
      <c r="AC138" s="901" t="s">
        <v>1747</v>
      </c>
      <c r="AD138" s="892" t="str">
        <f t="shared" si="16"/>
        <v>ZERPA POLANCO MARIEN YILHIBETK</v>
      </c>
      <c r="AE138" s="892" t="s">
        <v>56</v>
      </c>
      <c r="AF138" s="892" t="s">
        <v>57</v>
      </c>
      <c r="AG138" s="908">
        <v>29658</v>
      </c>
      <c r="AH138" s="898">
        <v>13</v>
      </c>
      <c r="AI138" s="898">
        <v>3</v>
      </c>
      <c r="AJ138" s="898">
        <v>1981</v>
      </c>
      <c r="AK138" s="896">
        <f t="shared" ca="1" si="17"/>
        <v>43</v>
      </c>
      <c r="AL138" s="892" t="s">
        <v>4809</v>
      </c>
      <c r="AM138" s="892" t="s">
        <v>42</v>
      </c>
      <c r="AN138" s="898">
        <v>1114714</v>
      </c>
      <c r="AO138" s="892" t="s">
        <v>2578</v>
      </c>
      <c r="AP138" s="897">
        <v>45184</v>
      </c>
      <c r="AQ138" s="892" t="s">
        <v>5636</v>
      </c>
      <c r="AR138" s="895" t="s">
        <v>6646</v>
      </c>
      <c r="AS138" s="901" t="s">
        <v>6651</v>
      </c>
      <c r="AT138" s="893">
        <v>45300</v>
      </c>
      <c r="AU138" s="893">
        <v>45321</v>
      </c>
      <c r="AV138" s="895">
        <v>4</v>
      </c>
      <c r="AW138" s="1459">
        <v>4</v>
      </c>
      <c r="AY138" s="900"/>
    </row>
    <row r="139" spans="1:51" s="23" customFormat="1" ht="18" hidden="1" customHeight="1">
      <c r="A139" s="891">
        <v>137</v>
      </c>
      <c r="C139" s="892" t="s">
        <v>32</v>
      </c>
      <c r="D139" s="892" t="s">
        <v>32</v>
      </c>
      <c r="E139" s="892" t="s">
        <v>5162</v>
      </c>
      <c r="F139" s="966">
        <v>928916524</v>
      </c>
      <c r="G139" s="25" t="str">
        <f t="shared" si="12"/>
        <v>1612DIMASEV</v>
      </c>
      <c r="H139" s="892" t="s">
        <v>541</v>
      </c>
      <c r="I139" s="892" t="s">
        <v>426</v>
      </c>
      <c r="J139" s="892" t="s">
        <v>6590</v>
      </c>
      <c r="K139" s="892" t="s">
        <v>3018</v>
      </c>
      <c r="L139" s="32" t="str">
        <f t="shared" si="13"/>
        <v>DIAZ MARTINEZ SEBASTHIAN GAEL</v>
      </c>
      <c r="M139" s="892" t="s">
        <v>56</v>
      </c>
      <c r="N139" s="892" t="s">
        <v>57</v>
      </c>
      <c r="O139" s="893">
        <v>42734</v>
      </c>
      <c r="P139" s="894">
        <v>30</v>
      </c>
      <c r="Q139" s="894">
        <v>12</v>
      </c>
      <c r="R139" s="894">
        <v>2016</v>
      </c>
      <c r="S139" s="895">
        <f t="shared" ca="1" si="14"/>
        <v>7</v>
      </c>
      <c r="T139" s="892" t="s">
        <v>4808</v>
      </c>
      <c r="U139" s="892" t="s">
        <v>3878</v>
      </c>
      <c r="V139" s="898">
        <v>6</v>
      </c>
      <c r="W139" s="892" t="s">
        <v>53</v>
      </c>
      <c r="X139" s="892" t="s">
        <v>47</v>
      </c>
      <c r="Y139" s="114" t="str">
        <f t="shared" si="15"/>
        <v>877MAPAZUV</v>
      </c>
      <c r="Z139" s="892" t="s">
        <v>426</v>
      </c>
      <c r="AA139" s="892" t="s">
        <v>1301</v>
      </c>
      <c r="AB139" s="892" t="s">
        <v>1045</v>
      </c>
      <c r="AC139" s="892" t="s">
        <v>6599</v>
      </c>
      <c r="AD139" s="892" t="str">
        <f t="shared" si="16"/>
        <v>MARTINEZ PAREDES ZULAY ANTONIENTA</v>
      </c>
      <c r="AE139" s="892" t="s">
        <v>56</v>
      </c>
      <c r="AF139" s="892" t="s">
        <v>111</v>
      </c>
      <c r="AG139" s="893">
        <v>31983</v>
      </c>
      <c r="AH139" s="898">
        <v>25</v>
      </c>
      <c r="AI139" s="898">
        <v>7</v>
      </c>
      <c r="AJ139" s="898">
        <v>1987</v>
      </c>
      <c r="AK139" s="896">
        <f t="shared" ca="1" si="17"/>
        <v>36</v>
      </c>
      <c r="AL139" s="892" t="s">
        <v>4809</v>
      </c>
      <c r="AM139" s="892" t="s">
        <v>142</v>
      </c>
      <c r="AN139" s="896">
        <v>5911900</v>
      </c>
      <c r="AO139" s="892" t="s">
        <v>2578</v>
      </c>
      <c r="AP139" s="897">
        <v>44995</v>
      </c>
      <c r="AQ139" s="892" t="s">
        <v>5636</v>
      </c>
      <c r="AR139" s="895" t="s">
        <v>6646</v>
      </c>
      <c r="AS139" s="901" t="s">
        <v>6651</v>
      </c>
      <c r="AT139" s="893">
        <v>45300</v>
      </c>
      <c r="AU139" s="893">
        <v>45321</v>
      </c>
      <c r="AV139" s="895">
        <v>4</v>
      </c>
      <c r="AW139" s="1459">
        <v>4</v>
      </c>
      <c r="AY139" s="900"/>
    </row>
    <row r="140" spans="1:51" s="23" customFormat="1" ht="18" hidden="1" customHeight="1">
      <c r="A140" s="891">
        <v>138</v>
      </c>
      <c r="C140" s="892" t="s">
        <v>125</v>
      </c>
      <c r="D140" s="892" t="s">
        <v>126</v>
      </c>
      <c r="E140" s="892" t="s">
        <v>146</v>
      </c>
      <c r="F140" s="967">
        <v>924768516</v>
      </c>
      <c r="G140" s="25" t="str">
        <f t="shared" si="12"/>
        <v>119SAMAJEV</v>
      </c>
      <c r="H140" s="901" t="s">
        <v>5163</v>
      </c>
      <c r="I140" s="901" t="s">
        <v>426</v>
      </c>
      <c r="J140" s="901" t="s">
        <v>5164</v>
      </c>
      <c r="K140" s="901" t="s">
        <v>5165</v>
      </c>
      <c r="L140" s="32" t="str">
        <f t="shared" si="13"/>
        <v>SABOGAL MARTINEZ JEERLIANNYS YANELL ARIAM</v>
      </c>
      <c r="M140" s="892" t="s">
        <v>56</v>
      </c>
      <c r="N140" s="892" t="s">
        <v>42</v>
      </c>
      <c r="O140" s="893">
        <v>40808</v>
      </c>
      <c r="P140" s="894">
        <v>22</v>
      </c>
      <c r="Q140" s="894">
        <v>9</v>
      </c>
      <c r="R140" s="894">
        <v>2011</v>
      </c>
      <c r="S140" s="895">
        <f t="shared" ca="1" si="14"/>
        <v>12</v>
      </c>
      <c r="T140" s="892" t="s">
        <v>4809</v>
      </c>
      <c r="U140" s="892" t="s">
        <v>42</v>
      </c>
      <c r="V140" s="898">
        <v>2761374</v>
      </c>
      <c r="W140" s="892" t="s">
        <v>2644</v>
      </c>
      <c r="X140" s="892" t="s">
        <v>47</v>
      </c>
      <c r="Y140" s="114" t="str">
        <f t="shared" si="15"/>
        <v>934MAPAKAV</v>
      </c>
      <c r="Z140" s="892" t="s">
        <v>426</v>
      </c>
      <c r="AA140" s="901" t="s">
        <v>4527</v>
      </c>
      <c r="AB140" s="901" t="s">
        <v>6600</v>
      </c>
      <c r="AC140" s="901" t="s">
        <v>5166</v>
      </c>
      <c r="AD140" s="892" t="str">
        <f t="shared" si="16"/>
        <v>MARTINEZ PARGAS KARLIANYS RAQUEL</v>
      </c>
      <c r="AE140" s="892" t="s">
        <v>56</v>
      </c>
      <c r="AF140" s="892" t="s">
        <v>57</v>
      </c>
      <c r="AG140" s="908">
        <v>34068</v>
      </c>
      <c r="AH140" s="898">
        <v>9</v>
      </c>
      <c r="AI140" s="898">
        <v>4</v>
      </c>
      <c r="AJ140" s="898">
        <v>1993</v>
      </c>
      <c r="AK140" s="896">
        <f t="shared" ca="1" si="17"/>
        <v>30</v>
      </c>
      <c r="AL140" s="892" t="s">
        <v>4809</v>
      </c>
      <c r="AM140" s="901" t="s">
        <v>58</v>
      </c>
      <c r="AN140" s="898">
        <v>23486452</v>
      </c>
      <c r="AO140" s="892" t="s">
        <v>2578</v>
      </c>
      <c r="AP140" s="899">
        <v>45207</v>
      </c>
      <c r="AQ140" s="892" t="s">
        <v>5636</v>
      </c>
      <c r="AR140" s="895" t="s">
        <v>3996</v>
      </c>
      <c r="AS140" s="901" t="s">
        <v>6652</v>
      </c>
      <c r="AT140" s="893">
        <v>45303</v>
      </c>
      <c r="AU140" s="893">
        <v>45324</v>
      </c>
      <c r="AV140" s="895">
        <v>4</v>
      </c>
      <c r="AW140" s="1459">
        <v>3</v>
      </c>
      <c r="AY140" s="900"/>
    </row>
    <row r="141" spans="1:51" s="23" customFormat="1" ht="18" hidden="1" customHeight="1">
      <c r="A141" s="891">
        <v>139</v>
      </c>
      <c r="C141" s="892" t="s">
        <v>125</v>
      </c>
      <c r="D141" s="892" t="s">
        <v>126</v>
      </c>
      <c r="E141" s="892" t="s">
        <v>146</v>
      </c>
      <c r="F141" s="967">
        <v>924768616</v>
      </c>
      <c r="G141" s="25" t="str">
        <f t="shared" si="12"/>
        <v>136SAMANOV</v>
      </c>
      <c r="H141" s="901" t="s">
        <v>5163</v>
      </c>
      <c r="I141" s="901" t="s">
        <v>426</v>
      </c>
      <c r="J141" s="901" t="s">
        <v>5167</v>
      </c>
      <c r="K141" s="901" t="s">
        <v>2649</v>
      </c>
      <c r="L141" s="32" t="str">
        <f t="shared" si="13"/>
        <v>SABOGAL MARTINEZ NOSLEN ANTUAN</v>
      </c>
      <c r="M141" s="892" t="s">
        <v>56</v>
      </c>
      <c r="N141" s="892" t="s">
        <v>57</v>
      </c>
      <c r="O141" s="893">
        <v>41432</v>
      </c>
      <c r="P141" s="894">
        <v>7</v>
      </c>
      <c r="Q141" s="894">
        <v>6</v>
      </c>
      <c r="R141" s="894">
        <v>2013</v>
      </c>
      <c r="S141" s="895">
        <f t="shared" ca="1" si="14"/>
        <v>10</v>
      </c>
      <c r="T141" s="892" t="s">
        <v>4808</v>
      </c>
      <c r="U141" s="892" t="s">
        <v>3878</v>
      </c>
      <c r="V141" s="898">
        <v>4953</v>
      </c>
      <c r="W141" s="892" t="s">
        <v>2631</v>
      </c>
      <c r="X141" s="892" t="s">
        <v>47</v>
      </c>
      <c r="Y141" s="114" t="str">
        <f t="shared" si="15"/>
        <v>934MAPAKAV</v>
      </c>
      <c r="Z141" s="892" t="s">
        <v>426</v>
      </c>
      <c r="AA141" s="901" t="s">
        <v>4527</v>
      </c>
      <c r="AB141" s="901" t="s">
        <v>4267</v>
      </c>
      <c r="AC141" s="901" t="s">
        <v>5166</v>
      </c>
      <c r="AD141" s="892" t="str">
        <f t="shared" si="16"/>
        <v>MARTINEZ PARGAS KARLIANNY RAQUEL</v>
      </c>
      <c r="AE141" s="892" t="s">
        <v>56</v>
      </c>
      <c r="AF141" s="892" t="s">
        <v>42</v>
      </c>
      <c r="AG141" s="908">
        <v>34068</v>
      </c>
      <c r="AH141" s="898">
        <v>9</v>
      </c>
      <c r="AI141" s="898">
        <v>4</v>
      </c>
      <c r="AJ141" s="898">
        <v>1993</v>
      </c>
      <c r="AK141" s="896">
        <f t="shared" ca="1" si="17"/>
        <v>30</v>
      </c>
      <c r="AL141" s="892" t="s">
        <v>4809</v>
      </c>
      <c r="AM141" s="901" t="s">
        <v>42</v>
      </c>
      <c r="AN141" s="898">
        <v>2761283</v>
      </c>
      <c r="AO141" s="892" t="s">
        <v>2578</v>
      </c>
      <c r="AP141" s="899">
        <v>45207</v>
      </c>
      <c r="AQ141" s="892" t="s">
        <v>5636</v>
      </c>
      <c r="AR141" s="895" t="s">
        <v>3996</v>
      </c>
      <c r="AS141" s="901" t="s">
        <v>6652</v>
      </c>
      <c r="AT141" s="893">
        <v>45303</v>
      </c>
      <c r="AU141" s="893">
        <v>45324</v>
      </c>
      <c r="AV141" s="895">
        <v>4</v>
      </c>
      <c r="AW141" s="1459">
        <v>3</v>
      </c>
      <c r="AY141" s="900"/>
    </row>
    <row r="142" spans="1:51" s="23" customFormat="1" ht="18" hidden="1" customHeight="1">
      <c r="A142" s="891">
        <v>140</v>
      </c>
      <c r="C142" s="892" t="s">
        <v>125</v>
      </c>
      <c r="D142" s="892" t="s">
        <v>126</v>
      </c>
      <c r="E142" s="892" t="s">
        <v>146</v>
      </c>
      <c r="F142" s="967">
        <v>924768516</v>
      </c>
      <c r="G142" s="25" t="str">
        <f t="shared" si="12"/>
        <v>1411SAMARAV</v>
      </c>
      <c r="H142" s="901" t="s">
        <v>5163</v>
      </c>
      <c r="I142" s="901" t="s">
        <v>426</v>
      </c>
      <c r="J142" s="901" t="s">
        <v>5168</v>
      </c>
      <c r="K142" s="901" t="s">
        <v>2649</v>
      </c>
      <c r="L142" s="32" t="str">
        <f t="shared" si="13"/>
        <v>SABOGAL MARTINEZ RAIKEL ANTUAN</v>
      </c>
      <c r="M142" s="892" t="s">
        <v>56</v>
      </c>
      <c r="N142" s="892" t="s">
        <v>57</v>
      </c>
      <c r="O142" s="893">
        <v>41968</v>
      </c>
      <c r="P142" s="894">
        <v>25</v>
      </c>
      <c r="Q142" s="894">
        <v>11</v>
      </c>
      <c r="R142" s="894">
        <v>2014</v>
      </c>
      <c r="S142" s="895">
        <f t="shared" ca="1" si="14"/>
        <v>9</v>
      </c>
      <c r="T142" s="892" t="s">
        <v>4808</v>
      </c>
      <c r="U142" s="892" t="s">
        <v>3878</v>
      </c>
      <c r="V142" s="898">
        <v>10310</v>
      </c>
      <c r="W142" s="892" t="s">
        <v>5153</v>
      </c>
      <c r="X142" s="892" t="s">
        <v>47</v>
      </c>
      <c r="Y142" s="114" t="str">
        <f t="shared" si="15"/>
        <v>934MAPAKAV</v>
      </c>
      <c r="Z142" s="892" t="s">
        <v>426</v>
      </c>
      <c r="AA142" s="901" t="s">
        <v>4527</v>
      </c>
      <c r="AB142" s="901" t="s">
        <v>4267</v>
      </c>
      <c r="AC142" s="901" t="s">
        <v>5166</v>
      </c>
      <c r="AD142" s="892" t="str">
        <f t="shared" si="16"/>
        <v>MARTINEZ PARGAS KARLIANNY RAQUEL</v>
      </c>
      <c r="AE142" s="892" t="s">
        <v>56</v>
      </c>
      <c r="AF142" s="892" t="s">
        <v>42</v>
      </c>
      <c r="AG142" s="908">
        <v>34068</v>
      </c>
      <c r="AH142" s="898">
        <v>9</v>
      </c>
      <c r="AI142" s="898">
        <v>4</v>
      </c>
      <c r="AJ142" s="898">
        <v>1993</v>
      </c>
      <c r="AK142" s="896">
        <f t="shared" ca="1" si="17"/>
        <v>30</v>
      </c>
      <c r="AL142" s="892" t="s">
        <v>4809</v>
      </c>
      <c r="AM142" s="901" t="s">
        <v>42</v>
      </c>
      <c r="AN142" s="898">
        <v>761283</v>
      </c>
      <c r="AO142" s="892" t="s">
        <v>2578</v>
      </c>
      <c r="AP142" s="899">
        <v>45207</v>
      </c>
      <c r="AQ142" s="892" t="s">
        <v>5636</v>
      </c>
      <c r="AR142" s="895" t="s">
        <v>3996</v>
      </c>
      <c r="AS142" s="901" t="s">
        <v>6652</v>
      </c>
      <c r="AT142" s="893">
        <v>45303</v>
      </c>
      <c r="AU142" s="893">
        <v>45324</v>
      </c>
      <c r="AV142" s="895">
        <v>4</v>
      </c>
      <c r="AW142" s="1459">
        <v>3</v>
      </c>
      <c r="AY142" s="900"/>
    </row>
    <row r="143" spans="1:51" s="23" customFormat="1" ht="18" hidden="1" customHeight="1">
      <c r="A143" s="891">
        <v>141</v>
      </c>
      <c r="C143" s="892" t="s">
        <v>125</v>
      </c>
      <c r="D143" s="892" t="s">
        <v>126</v>
      </c>
      <c r="E143" s="892" t="s">
        <v>146</v>
      </c>
      <c r="F143" s="967">
        <v>906521731</v>
      </c>
      <c r="G143" s="25" t="str">
        <f t="shared" si="12"/>
        <v>105COVACRV</v>
      </c>
      <c r="H143" s="901" t="s">
        <v>5169</v>
      </c>
      <c r="I143" s="901" t="s">
        <v>3308</v>
      </c>
      <c r="J143" s="901" t="s">
        <v>4759</v>
      </c>
      <c r="K143" s="901" t="s">
        <v>1776</v>
      </c>
      <c r="L143" s="32" t="str">
        <f t="shared" si="13"/>
        <v>CONTRERA VARELA CRISTOFER ALEJANDRO</v>
      </c>
      <c r="M143" s="892" t="s">
        <v>56</v>
      </c>
      <c r="N143" s="892" t="s">
        <v>57</v>
      </c>
      <c r="O143" s="893">
        <v>40315</v>
      </c>
      <c r="P143" s="894">
        <v>17</v>
      </c>
      <c r="Q143" s="894">
        <v>5</v>
      </c>
      <c r="R143" s="894">
        <v>2010</v>
      </c>
      <c r="S143" s="895">
        <f t="shared" ca="1" si="14"/>
        <v>13</v>
      </c>
      <c r="T143" s="892" t="s">
        <v>4808</v>
      </c>
      <c r="U143" s="901" t="s">
        <v>3878</v>
      </c>
      <c r="V143" s="898">
        <v>1507</v>
      </c>
      <c r="W143" s="892" t="s">
        <v>2602</v>
      </c>
      <c r="X143" s="892" t="s">
        <v>47</v>
      </c>
      <c r="Y143" s="114" t="str">
        <f t="shared" si="15"/>
        <v>899VANIYHV</v>
      </c>
      <c r="Z143" s="901" t="s">
        <v>1665</v>
      </c>
      <c r="AA143" s="901" t="s">
        <v>53</v>
      </c>
      <c r="AB143" s="901" t="s">
        <v>6601</v>
      </c>
      <c r="AC143" s="901" t="s">
        <v>439</v>
      </c>
      <c r="AD143" s="892" t="str">
        <f t="shared" si="16"/>
        <v>VALERA NINGUNO YHONNYMAR COROMOTO</v>
      </c>
      <c r="AE143" s="892" t="s">
        <v>56</v>
      </c>
      <c r="AF143" s="892" t="s">
        <v>57</v>
      </c>
      <c r="AG143" s="908">
        <v>32763</v>
      </c>
      <c r="AH143" s="898">
        <v>12</v>
      </c>
      <c r="AI143" s="898">
        <v>9</v>
      </c>
      <c r="AJ143" s="898">
        <v>1989</v>
      </c>
      <c r="AK143" s="896">
        <f t="shared" ca="1" si="17"/>
        <v>34</v>
      </c>
      <c r="AL143" s="892" t="s">
        <v>4809</v>
      </c>
      <c r="AM143" s="892" t="s">
        <v>58</v>
      </c>
      <c r="AN143" s="898">
        <v>20811193</v>
      </c>
      <c r="AO143" s="892" t="s">
        <v>2578</v>
      </c>
      <c r="AP143" s="899">
        <v>45221</v>
      </c>
      <c r="AQ143" s="892" t="s">
        <v>5636</v>
      </c>
      <c r="AR143" s="895" t="s">
        <v>3996</v>
      </c>
      <c r="AS143" s="901" t="s">
        <v>6652</v>
      </c>
      <c r="AT143" s="893">
        <v>45303</v>
      </c>
      <c r="AU143" s="893">
        <v>45324</v>
      </c>
      <c r="AV143" s="895">
        <v>4</v>
      </c>
      <c r="AW143" s="1459">
        <v>4</v>
      </c>
      <c r="AY143" s="900"/>
    </row>
    <row r="144" spans="1:51" s="23" customFormat="1" ht="18" hidden="1" customHeight="1">
      <c r="A144" s="891">
        <v>142</v>
      </c>
      <c r="C144" s="892" t="s">
        <v>125</v>
      </c>
      <c r="D144" s="892" t="s">
        <v>126</v>
      </c>
      <c r="E144" s="892" t="s">
        <v>146</v>
      </c>
      <c r="F144" s="966">
        <v>906521731</v>
      </c>
      <c r="G144" s="25" t="str">
        <f t="shared" si="12"/>
        <v>1412MEVAYOV</v>
      </c>
      <c r="H144" s="901" t="s">
        <v>175</v>
      </c>
      <c r="I144" s="901" t="s">
        <v>1665</v>
      </c>
      <c r="J144" s="901" t="s">
        <v>5170</v>
      </c>
      <c r="K144" s="901" t="s">
        <v>458</v>
      </c>
      <c r="L144" s="32" t="str">
        <f t="shared" si="13"/>
        <v>MENDOZA VALERA YONDER JESUS</v>
      </c>
      <c r="M144" s="892" t="s">
        <v>56</v>
      </c>
      <c r="N144" s="892" t="s">
        <v>57</v>
      </c>
      <c r="O144" s="893">
        <v>41986</v>
      </c>
      <c r="P144" s="894">
        <v>13</v>
      </c>
      <c r="Q144" s="894">
        <v>12</v>
      </c>
      <c r="R144" s="894">
        <v>2014</v>
      </c>
      <c r="S144" s="895">
        <f t="shared" ca="1" si="14"/>
        <v>9</v>
      </c>
      <c r="T144" s="892" t="s">
        <v>4808</v>
      </c>
      <c r="U144" s="901" t="s">
        <v>3878</v>
      </c>
      <c r="V144" s="898">
        <v>1089</v>
      </c>
      <c r="W144" s="892" t="s">
        <v>2588</v>
      </c>
      <c r="X144" s="892" t="s">
        <v>47</v>
      </c>
      <c r="Y144" s="114" t="str">
        <f t="shared" si="15"/>
        <v>899VANIYHV</v>
      </c>
      <c r="Z144" s="901" t="s">
        <v>1665</v>
      </c>
      <c r="AA144" s="901" t="s">
        <v>53</v>
      </c>
      <c r="AB144" s="901" t="s">
        <v>6601</v>
      </c>
      <c r="AC144" s="901" t="s">
        <v>439</v>
      </c>
      <c r="AD144" s="892" t="str">
        <f t="shared" si="16"/>
        <v>VALERA NINGUNO YHONNYMAR COROMOTO</v>
      </c>
      <c r="AE144" s="892" t="s">
        <v>56</v>
      </c>
      <c r="AF144" s="892" t="s">
        <v>57</v>
      </c>
      <c r="AG144" s="908">
        <v>32763</v>
      </c>
      <c r="AH144" s="898">
        <v>12</v>
      </c>
      <c r="AI144" s="898">
        <v>9</v>
      </c>
      <c r="AJ144" s="898">
        <v>1989</v>
      </c>
      <c r="AK144" s="896">
        <f t="shared" ca="1" si="17"/>
        <v>34</v>
      </c>
      <c r="AL144" s="892" t="s">
        <v>4809</v>
      </c>
      <c r="AM144" s="892" t="s">
        <v>58</v>
      </c>
      <c r="AN144" s="898">
        <v>20811193</v>
      </c>
      <c r="AO144" s="892" t="s">
        <v>2578</v>
      </c>
      <c r="AP144" s="899">
        <v>45221</v>
      </c>
      <c r="AQ144" s="892" t="s">
        <v>5636</v>
      </c>
      <c r="AR144" s="895" t="s">
        <v>3996</v>
      </c>
      <c r="AS144" s="901" t="s">
        <v>6652</v>
      </c>
      <c r="AT144" s="893">
        <v>45303</v>
      </c>
      <c r="AU144" s="893">
        <v>45324</v>
      </c>
      <c r="AV144" s="895">
        <v>4</v>
      </c>
      <c r="AW144" s="1459">
        <v>4</v>
      </c>
      <c r="AY144" s="900"/>
    </row>
    <row r="145" spans="1:51" s="23" customFormat="1" ht="18" hidden="1" customHeight="1">
      <c r="A145" s="891">
        <v>143</v>
      </c>
      <c r="C145" s="892" t="s">
        <v>125</v>
      </c>
      <c r="D145" s="892" t="s">
        <v>126</v>
      </c>
      <c r="E145" s="892" t="s">
        <v>146</v>
      </c>
      <c r="F145" s="966">
        <v>906521731</v>
      </c>
      <c r="G145" s="25" t="str">
        <f t="shared" si="12"/>
        <v>134FLVAYOV</v>
      </c>
      <c r="H145" s="901" t="s">
        <v>37</v>
      </c>
      <c r="I145" s="901" t="s">
        <v>3308</v>
      </c>
      <c r="J145" s="901" t="s">
        <v>4764</v>
      </c>
      <c r="K145" s="901" t="s">
        <v>366</v>
      </c>
      <c r="L145" s="32" t="str">
        <f t="shared" si="13"/>
        <v>FLORES VARELA YOSNEYBER ALEXANDER</v>
      </c>
      <c r="M145" s="892" t="s">
        <v>56</v>
      </c>
      <c r="N145" s="892" t="s">
        <v>57</v>
      </c>
      <c r="O145" s="893">
        <v>41372</v>
      </c>
      <c r="P145" s="894">
        <v>8</v>
      </c>
      <c r="Q145" s="894">
        <v>4</v>
      </c>
      <c r="R145" s="894">
        <v>2013</v>
      </c>
      <c r="S145" s="895">
        <f t="shared" ca="1" si="14"/>
        <v>10</v>
      </c>
      <c r="T145" s="892" t="s">
        <v>4808</v>
      </c>
      <c r="U145" s="901" t="s">
        <v>3878</v>
      </c>
      <c r="V145" s="898">
        <v>558</v>
      </c>
      <c r="W145" s="892" t="s">
        <v>2602</v>
      </c>
      <c r="X145" s="892" t="s">
        <v>47</v>
      </c>
      <c r="Y145" s="114" t="str">
        <f t="shared" si="15"/>
        <v>899VANIYHV</v>
      </c>
      <c r="Z145" s="901" t="s">
        <v>1665</v>
      </c>
      <c r="AA145" s="901" t="s">
        <v>53</v>
      </c>
      <c r="AB145" s="901" t="s">
        <v>6601</v>
      </c>
      <c r="AC145" s="901" t="s">
        <v>439</v>
      </c>
      <c r="AD145" s="892" t="str">
        <f t="shared" si="16"/>
        <v>VALERA NINGUNO YHONNYMAR COROMOTO</v>
      </c>
      <c r="AE145" s="892" t="s">
        <v>56</v>
      </c>
      <c r="AF145" s="892" t="s">
        <v>57</v>
      </c>
      <c r="AG145" s="908">
        <v>32763</v>
      </c>
      <c r="AH145" s="898">
        <v>12</v>
      </c>
      <c r="AI145" s="898">
        <v>9</v>
      </c>
      <c r="AJ145" s="898">
        <v>1989</v>
      </c>
      <c r="AK145" s="896">
        <f t="shared" ca="1" si="17"/>
        <v>34</v>
      </c>
      <c r="AL145" s="892" t="s">
        <v>4809</v>
      </c>
      <c r="AM145" s="901" t="s">
        <v>58</v>
      </c>
      <c r="AN145" s="898">
        <v>20811193</v>
      </c>
      <c r="AO145" s="892" t="s">
        <v>2578</v>
      </c>
      <c r="AP145" s="899">
        <v>45221</v>
      </c>
      <c r="AQ145" s="892" t="s">
        <v>5636</v>
      </c>
      <c r="AR145" s="895" t="s">
        <v>3996</v>
      </c>
      <c r="AS145" s="901" t="s">
        <v>6652</v>
      </c>
      <c r="AT145" s="893">
        <v>45303</v>
      </c>
      <c r="AU145" s="893">
        <v>45324</v>
      </c>
      <c r="AV145" s="895">
        <v>4</v>
      </c>
      <c r="AW145" s="1459">
        <v>4</v>
      </c>
      <c r="AY145" s="900"/>
    </row>
    <row r="146" spans="1:51" s="23" customFormat="1" ht="18" hidden="1" customHeight="1">
      <c r="A146" s="891">
        <v>144</v>
      </c>
      <c r="C146" s="892" t="s">
        <v>125</v>
      </c>
      <c r="D146" s="892" t="s">
        <v>126</v>
      </c>
      <c r="E146" s="892" t="s">
        <v>146</v>
      </c>
      <c r="F146" s="966">
        <v>988863192</v>
      </c>
      <c r="G146" s="25" t="str">
        <f t="shared" si="12"/>
        <v>133HEBOMEV</v>
      </c>
      <c r="H146" s="901" t="s">
        <v>361</v>
      </c>
      <c r="I146" s="901" t="s">
        <v>2137</v>
      </c>
      <c r="J146" s="901" t="s">
        <v>1890</v>
      </c>
      <c r="K146" s="901" t="s">
        <v>5171</v>
      </c>
      <c r="L146" s="32" t="str">
        <f t="shared" si="13"/>
        <v>HERNANDEZ BOLIVAR MELANY ELIANNEY</v>
      </c>
      <c r="M146" s="892" t="s">
        <v>56</v>
      </c>
      <c r="N146" s="892" t="s">
        <v>57</v>
      </c>
      <c r="O146" s="893">
        <v>41348</v>
      </c>
      <c r="P146" s="894">
        <v>15</v>
      </c>
      <c r="Q146" s="894">
        <v>3</v>
      </c>
      <c r="R146" s="894">
        <v>2013</v>
      </c>
      <c r="S146" s="895">
        <f t="shared" ca="1" si="14"/>
        <v>11</v>
      </c>
      <c r="T146" s="892" t="s">
        <v>4809</v>
      </c>
      <c r="U146" s="901" t="s">
        <v>3878</v>
      </c>
      <c r="V146" s="898">
        <v>2356</v>
      </c>
      <c r="W146" s="892" t="s">
        <v>2602</v>
      </c>
      <c r="X146" s="892" t="s">
        <v>47</v>
      </c>
      <c r="Y146" s="114" t="str">
        <f t="shared" si="15"/>
        <v>765BOSOELV</v>
      </c>
      <c r="Z146" s="901" t="s">
        <v>2137</v>
      </c>
      <c r="AA146" s="901" t="s">
        <v>3921</v>
      </c>
      <c r="AB146" s="901" t="s">
        <v>3943</v>
      </c>
      <c r="AC146" s="901" t="s">
        <v>1081</v>
      </c>
      <c r="AD146" s="892" t="str">
        <f t="shared" si="16"/>
        <v>BOLIVAR SOTO ELIANA FERNANDA</v>
      </c>
      <c r="AE146" s="901" t="s">
        <v>56</v>
      </c>
      <c r="AF146" s="892" t="s">
        <v>42</v>
      </c>
      <c r="AG146" s="908">
        <v>27901</v>
      </c>
      <c r="AH146" s="898">
        <v>21</v>
      </c>
      <c r="AI146" s="898">
        <v>5</v>
      </c>
      <c r="AJ146" s="898">
        <v>1976</v>
      </c>
      <c r="AK146" s="896">
        <f t="shared" ca="1" si="17"/>
        <v>47</v>
      </c>
      <c r="AL146" s="892" t="s">
        <v>4809</v>
      </c>
      <c r="AM146" s="901" t="s">
        <v>42</v>
      </c>
      <c r="AN146" s="898">
        <v>1699541</v>
      </c>
      <c r="AO146" s="892" t="s">
        <v>2578</v>
      </c>
      <c r="AP146" s="899">
        <v>45266</v>
      </c>
      <c r="AQ146" s="892" t="s">
        <v>5636</v>
      </c>
      <c r="AR146" s="895" t="s">
        <v>3996</v>
      </c>
      <c r="AS146" s="901" t="s">
        <v>6652</v>
      </c>
      <c r="AT146" s="893">
        <v>45303</v>
      </c>
      <c r="AU146" s="893">
        <v>45324</v>
      </c>
      <c r="AV146" s="895">
        <v>4</v>
      </c>
      <c r="AW146" s="1459">
        <v>4</v>
      </c>
      <c r="AY146" s="900"/>
    </row>
    <row r="147" spans="1:51" s="23" customFormat="1" ht="18" hidden="1" customHeight="1">
      <c r="A147" s="891">
        <v>145</v>
      </c>
      <c r="C147" s="892" t="s">
        <v>125</v>
      </c>
      <c r="D147" s="892" t="s">
        <v>126</v>
      </c>
      <c r="E147" s="892" t="s">
        <v>146</v>
      </c>
      <c r="F147" s="966">
        <v>906769569</v>
      </c>
      <c r="G147" s="25" t="str">
        <f t="shared" si="12"/>
        <v>1511BRSEJOV</v>
      </c>
      <c r="H147" s="901" t="s">
        <v>1058</v>
      </c>
      <c r="I147" s="901" t="s">
        <v>535</v>
      </c>
      <c r="J147" s="901" t="s">
        <v>2810</v>
      </c>
      <c r="K147" s="901" t="s">
        <v>383</v>
      </c>
      <c r="L147" s="32" t="str">
        <f t="shared" si="13"/>
        <v>BRACHO SEIJA JORLIANNYS CAROLINA</v>
      </c>
      <c r="M147" s="892" t="s">
        <v>56</v>
      </c>
      <c r="N147" s="892" t="s">
        <v>57</v>
      </c>
      <c r="O147" s="893">
        <v>42309</v>
      </c>
      <c r="P147" s="894">
        <v>1</v>
      </c>
      <c r="Q147" s="894">
        <v>11</v>
      </c>
      <c r="R147" s="894">
        <v>2015</v>
      </c>
      <c r="S147" s="895">
        <f t="shared" ca="1" si="14"/>
        <v>8</v>
      </c>
      <c r="T147" s="892" t="s">
        <v>4809</v>
      </c>
      <c r="U147" s="901" t="s">
        <v>3878</v>
      </c>
      <c r="V147" s="898">
        <v>4330</v>
      </c>
      <c r="W147" s="892" t="s">
        <v>2588</v>
      </c>
      <c r="X147" s="892" t="s">
        <v>47</v>
      </c>
      <c r="Y147" s="114" t="str">
        <f t="shared" si="15"/>
        <v>968DESEMAV</v>
      </c>
      <c r="Z147" s="892" t="s">
        <v>534</v>
      </c>
      <c r="AA147" s="901" t="s">
        <v>535</v>
      </c>
      <c r="AB147" s="901" t="s">
        <v>536</v>
      </c>
      <c r="AC147" s="901" t="s">
        <v>383</v>
      </c>
      <c r="AD147" s="892" t="str">
        <f t="shared" si="16"/>
        <v>DE BRACHO SEIJA MARIESY CAROLINA</v>
      </c>
      <c r="AE147" s="901" t="s">
        <v>56</v>
      </c>
      <c r="AF147" s="892" t="s">
        <v>57</v>
      </c>
      <c r="AG147" s="908">
        <v>35284</v>
      </c>
      <c r="AH147" s="898">
        <v>7</v>
      </c>
      <c r="AI147" s="898">
        <v>8</v>
      </c>
      <c r="AJ147" s="898">
        <v>1996</v>
      </c>
      <c r="AK147" s="896">
        <f t="shared" ca="1" si="17"/>
        <v>27</v>
      </c>
      <c r="AL147" s="892" t="s">
        <v>4809</v>
      </c>
      <c r="AM147" s="901" t="s">
        <v>58</v>
      </c>
      <c r="AN147" s="898">
        <v>26261270</v>
      </c>
      <c r="AO147" s="892" t="s">
        <v>2578</v>
      </c>
      <c r="AP147" s="899">
        <v>45198</v>
      </c>
      <c r="AQ147" s="892" t="s">
        <v>5636</v>
      </c>
      <c r="AR147" s="895" t="s">
        <v>3996</v>
      </c>
      <c r="AS147" s="901" t="s">
        <v>6652</v>
      </c>
      <c r="AT147" s="893">
        <v>45303</v>
      </c>
      <c r="AU147" s="893">
        <v>45324</v>
      </c>
      <c r="AV147" s="895">
        <v>4</v>
      </c>
      <c r="AW147" s="1459">
        <v>4</v>
      </c>
      <c r="AY147" s="900"/>
    </row>
    <row r="148" spans="1:51" s="23" customFormat="1" ht="18" hidden="1" customHeight="1">
      <c r="A148" s="891">
        <v>146</v>
      </c>
      <c r="C148" s="892" t="s">
        <v>51</v>
      </c>
      <c r="D148" s="892" t="s">
        <v>51</v>
      </c>
      <c r="E148" s="892" t="s">
        <v>51</v>
      </c>
      <c r="F148" s="966" t="s">
        <v>357</v>
      </c>
      <c r="G148" s="25" t="str">
        <f t="shared" si="12"/>
        <v>1410PABRENV</v>
      </c>
      <c r="H148" s="892" t="s">
        <v>1294</v>
      </c>
      <c r="I148" s="892" t="s">
        <v>358</v>
      </c>
      <c r="J148" s="892" t="s">
        <v>2748</v>
      </c>
      <c r="K148" s="892" t="s">
        <v>1942</v>
      </c>
      <c r="L148" s="32" t="str">
        <f t="shared" si="13"/>
        <v>PALACIOS BRICEÑO ENYERBEL DANIEL</v>
      </c>
      <c r="M148" s="892" t="s">
        <v>56</v>
      </c>
      <c r="N148" s="892" t="s">
        <v>57</v>
      </c>
      <c r="O148" s="893">
        <v>41925</v>
      </c>
      <c r="P148" s="894">
        <v>13</v>
      </c>
      <c r="Q148" s="894">
        <v>10</v>
      </c>
      <c r="R148" s="894">
        <v>2014</v>
      </c>
      <c r="S148" s="895">
        <f t="shared" ca="1" si="14"/>
        <v>9</v>
      </c>
      <c r="T148" s="892" t="s">
        <v>4808</v>
      </c>
      <c r="U148" s="892" t="s">
        <v>3878</v>
      </c>
      <c r="V148" s="896">
        <v>4787</v>
      </c>
      <c r="W148" s="892" t="s">
        <v>2631</v>
      </c>
      <c r="X148" s="892" t="s">
        <v>47</v>
      </c>
      <c r="Y148" s="114" t="str">
        <f t="shared" si="15"/>
        <v>895BRBRINV</v>
      </c>
      <c r="Z148" s="892" t="s">
        <v>358</v>
      </c>
      <c r="AA148" s="892" t="s">
        <v>358</v>
      </c>
      <c r="AB148" s="892" t="s">
        <v>359</v>
      </c>
      <c r="AC148" s="892" t="s">
        <v>360</v>
      </c>
      <c r="AD148" s="892" t="str">
        <f t="shared" si="16"/>
        <v>BRICEÑO BRICEÑO INDIRA DAYANARA</v>
      </c>
      <c r="AE148" s="892" t="s">
        <v>56</v>
      </c>
      <c r="AF148" s="892" t="s">
        <v>57</v>
      </c>
      <c r="AG148" s="893">
        <v>32659</v>
      </c>
      <c r="AH148" s="896">
        <v>31</v>
      </c>
      <c r="AI148" s="896">
        <v>5</v>
      </c>
      <c r="AJ148" s="896">
        <v>1989</v>
      </c>
      <c r="AK148" s="896">
        <f t="shared" ca="1" si="17"/>
        <v>34</v>
      </c>
      <c r="AL148" s="892" t="s">
        <v>4809</v>
      </c>
      <c r="AM148" s="892" t="s">
        <v>58</v>
      </c>
      <c r="AN148" s="896">
        <v>27198894</v>
      </c>
      <c r="AO148" s="892" t="s">
        <v>2578</v>
      </c>
      <c r="AP148" s="897">
        <v>45184</v>
      </c>
      <c r="AQ148" s="892" t="s">
        <v>5636</v>
      </c>
      <c r="AR148" s="895" t="s">
        <v>6653</v>
      </c>
      <c r="AS148" s="892" t="s">
        <v>6654</v>
      </c>
      <c r="AT148" s="893">
        <v>45299</v>
      </c>
      <c r="AU148" s="893">
        <v>45320</v>
      </c>
      <c r="AV148" s="895">
        <v>4</v>
      </c>
      <c r="AW148" s="1459">
        <v>4</v>
      </c>
      <c r="AY148" s="900"/>
    </row>
    <row r="149" spans="1:51" s="23" customFormat="1" ht="18" hidden="1" customHeight="1">
      <c r="A149" s="891">
        <v>147</v>
      </c>
      <c r="C149" s="892" t="s">
        <v>51</v>
      </c>
      <c r="D149" s="892" t="s">
        <v>51</v>
      </c>
      <c r="E149" s="892" t="s">
        <v>51</v>
      </c>
      <c r="F149" s="966" t="s">
        <v>357</v>
      </c>
      <c r="G149" s="25" t="str">
        <f t="shared" si="12"/>
        <v>131PABREMV</v>
      </c>
      <c r="H149" s="892" t="s">
        <v>1294</v>
      </c>
      <c r="I149" s="892" t="s">
        <v>358</v>
      </c>
      <c r="J149" s="892" t="s">
        <v>2747</v>
      </c>
      <c r="K149" s="892" t="s">
        <v>2594</v>
      </c>
      <c r="L149" s="32" t="str">
        <f t="shared" si="13"/>
        <v>PALACIOS BRICEÑO EMERSON SANTIAGO</v>
      </c>
      <c r="M149" s="892" t="s">
        <v>56</v>
      </c>
      <c r="N149" s="892" t="s">
        <v>57</v>
      </c>
      <c r="O149" s="893">
        <v>41300</v>
      </c>
      <c r="P149" s="894">
        <v>26</v>
      </c>
      <c r="Q149" s="894">
        <v>1</v>
      </c>
      <c r="R149" s="894">
        <v>2013</v>
      </c>
      <c r="S149" s="895">
        <f t="shared" ca="1" si="14"/>
        <v>11</v>
      </c>
      <c r="T149" s="892" t="s">
        <v>4808</v>
      </c>
      <c r="U149" s="892" t="s">
        <v>3878</v>
      </c>
      <c r="V149" s="896">
        <v>628</v>
      </c>
      <c r="W149" s="892" t="s">
        <v>2588</v>
      </c>
      <c r="X149" s="892" t="s">
        <v>47</v>
      </c>
      <c r="Y149" s="114" t="str">
        <f t="shared" si="15"/>
        <v>895BRBRINV</v>
      </c>
      <c r="Z149" s="892" t="s">
        <v>358</v>
      </c>
      <c r="AA149" s="892" t="s">
        <v>358</v>
      </c>
      <c r="AB149" s="892" t="s">
        <v>359</v>
      </c>
      <c r="AC149" s="892" t="s">
        <v>360</v>
      </c>
      <c r="AD149" s="892" t="str">
        <f t="shared" si="16"/>
        <v>BRICEÑO BRICEÑO INDIRA DAYANARA</v>
      </c>
      <c r="AE149" s="892" t="s">
        <v>56</v>
      </c>
      <c r="AF149" s="892" t="s">
        <v>57</v>
      </c>
      <c r="AG149" s="893">
        <v>32659</v>
      </c>
      <c r="AH149" s="896">
        <v>31</v>
      </c>
      <c r="AI149" s="896">
        <v>5</v>
      </c>
      <c r="AJ149" s="896">
        <v>1989</v>
      </c>
      <c r="AK149" s="896">
        <f t="shared" ca="1" si="17"/>
        <v>34</v>
      </c>
      <c r="AL149" s="892" t="s">
        <v>4809</v>
      </c>
      <c r="AM149" s="892" t="s">
        <v>58</v>
      </c>
      <c r="AN149" s="896">
        <v>27198894</v>
      </c>
      <c r="AO149" s="892" t="s">
        <v>2578</v>
      </c>
      <c r="AP149" s="897">
        <v>45184</v>
      </c>
      <c r="AQ149" s="892" t="s">
        <v>5636</v>
      </c>
      <c r="AR149" s="895" t="s">
        <v>6653</v>
      </c>
      <c r="AS149" s="892" t="s">
        <v>6654</v>
      </c>
      <c r="AT149" s="893">
        <v>45299</v>
      </c>
      <c r="AU149" s="893">
        <v>45320</v>
      </c>
      <c r="AV149" s="895">
        <v>4</v>
      </c>
      <c r="AW149" s="1459">
        <v>4</v>
      </c>
      <c r="AY149" s="900"/>
    </row>
    <row r="150" spans="1:51" s="23" customFormat="1" ht="18" hidden="1" customHeight="1">
      <c r="A150" s="891">
        <v>148</v>
      </c>
      <c r="C150" s="892" t="s">
        <v>51</v>
      </c>
      <c r="D150" s="892" t="s">
        <v>51</v>
      </c>
      <c r="E150" s="892" t="s">
        <v>51</v>
      </c>
      <c r="F150" s="966">
        <v>995556212</v>
      </c>
      <c r="G150" s="25" t="str">
        <f t="shared" si="12"/>
        <v>117GACAKEV</v>
      </c>
      <c r="H150" s="892" t="s">
        <v>420</v>
      </c>
      <c r="I150" s="892" t="s">
        <v>424</v>
      </c>
      <c r="J150" s="892" t="s">
        <v>865</v>
      </c>
      <c r="K150" s="892" t="s">
        <v>177</v>
      </c>
      <c r="L150" s="32" t="str">
        <f t="shared" si="13"/>
        <v>GARCIA CASTILLO KEILIMAR ANDREINA</v>
      </c>
      <c r="M150" s="892" t="s">
        <v>56</v>
      </c>
      <c r="N150" s="892" t="s">
        <v>57</v>
      </c>
      <c r="O150" s="893">
        <v>40741</v>
      </c>
      <c r="P150" s="894">
        <v>17</v>
      </c>
      <c r="Q150" s="894">
        <v>7</v>
      </c>
      <c r="R150" s="894">
        <v>2011</v>
      </c>
      <c r="S150" s="895">
        <f t="shared" ca="1" si="14"/>
        <v>12</v>
      </c>
      <c r="T150" s="892" t="s">
        <v>4809</v>
      </c>
      <c r="U150" s="892" t="s">
        <v>58</v>
      </c>
      <c r="V150" s="896">
        <v>36067317</v>
      </c>
      <c r="W150" s="892" t="s">
        <v>2644</v>
      </c>
      <c r="X150" s="892" t="s">
        <v>47</v>
      </c>
      <c r="Y150" s="114" t="str">
        <f t="shared" si="15"/>
        <v>864GACAANV</v>
      </c>
      <c r="Z150" s="892" t="s">
        <v>420</v>
      </c>
      <c r="AA150" s="892" t="s">
        <v>424</v>
      </c>
      <c r="AB150" s="892" t="s">
        <v>706</v>
      </c>
      <c r="AC150" s="892" t="s">
        <v>383</v>
      </c>
      <c r="AD150" s="892" t="str">
        <f t="shared" si="16"/>
        <v>GARCIA CASTILLO ANGI CAROLINA</v>
      </c>
      <c r="AE150" s="892" t="s">
        <v>56</v>
      </c>
      <c r="AF150" s="892" t="s">
        <v>57</v>
      </c>
      <c r="AG150" s="893">
        <v>31511</v>
      </c>
      <c r="AH150" s="896">
        <v>9</v>
      </c>
      <c r="AI150" s="896">
        <v>4</v>
      </c>
      <c r="AJ150" s="896">
        <v>1986</v>
      </c>
      <c r="AK150" s="896">
        <f t="shared" ca="1" si="17"/>
        <v>37</v>
      </c>
      <c r="AL150" s="892" t="s">
        <v>4809</v>
      </c>
      <c r="AM150" s="892" t="s">
        <v>58</v>
      </c>
      <c r="AN150" s="896">
        <v>23488901</v>
      </c>
      <c r="AO150" s="892" t="s">
        <v>2578</v>
      </c>
      <c r="AP150" s="897">
        <v>45203</v>
      </c>
      <c r="AQ150" s="892" t="s">
        <v>5636</v>
      </c>
      <c r="AR150" s="895" t="s">
        <v>6653</v>
      </c>
      <c r="AS150" s="892" t="s">
        <v>6654</v>
      </c>
      <c r="AT150" s="893">
        <v>45299</v>
      </c>
      <c r="AU150" s="893">
        <v>45320</v>
      </c>
      <c r="AV150" s="895">
        <v>4</v>
      </c>
      <c r="AW150" s="1459">
        <v>2</v>
      </c>
      <c r="AY150" s="900"/>
    </row>
    <row r="151" spans="1:51" s="23" customFormat="1" ht="18" hidden="1" customHeight="1">
      <c r="A151" s="891">
        <v>149</v>
      </c>
      <c r="C151" s="892" t="s">
        <v>51</v>
      </c>
      <c r="D151" s="892" t="s">
        <v>51</v>
      </c>
      <c r="E151" s="892" t="s">
        <v>51</v>
      </c>
      <c r="F151" s="966">
        <v>955431346</v>
      </c>
      <c r="G151" s="25" t="str">
        <f t="shared" si="12"/>
        <v>1612PEMOJHV</v>
      </c>
      <c r="H151" s="892" t="s">
        <v>83</v>
      </c>
      <c r="I151" s="892" t="s">
        <v>1124</v>
      </c>
      <c r="J151" s="892" t="s">
        <v>5172</v>
      </c>
      <c r="K151" s="892" t="s">
        <v>5173</v>
      </c>
      <c r="L151" s="32" t="str">
        <f t="shared" si="13"/>
        <v>PEREZ MORENO JHOSNEIMAR ANTHONELA</v>
      </c>
      <c r="M151" s="892" t="s">
        <v>56</v>
      </c>
      <c r="N151" s="892" t="s">
        <v>57</v>
      </c>
      <c r="O151" s="893">
        <v>42705</v>
      </c>
      <c r="P151" s="894">
        <v>1</v>
      </c>
      <c r="Q151" s="894">
        <v>12</v>
      </c>
      <c r="R151" s="894">
        <v>2016</v>
      </c>
      <c r="S151" s="895">
        <f t="shared" ca="1" si="14"/>
        <v>7</v>
      </c>
      <c r="T151" s="892" t="s">
        <v>4809</v>
      </c>
      <c r="U151" s="892" t="s">
        <v>3878</v>
      </c>
      <c r="V151" s="896">
        <v>8182</v>
      </c>
      <c r="W151" s="892" t="s">
        <v>2631</v>
      </c>
      <c r="X151" s="892" t="s">
        <v>47</v>
      </c>
      <c r="Y151" s="114" t="str">
        <f t="shared" si="15"/>
        <v>925MOLATUV</v>
      </c>
      <c r="Z151" s="892" t="s">
        <v>1124</v>
      </c>
      <c r="AA151" s="892" t="s">
        <v>2260</v>
      </c>
      <c r="AB151" s="892" t="s">
        <v>5174</v>
      </c>
      <c r="AC151" s="892" t="s">
        <v>5175</v>
      </c>
      <c r="AD151" s="892" t="str">
        <f t="shared" si="16"/>
        <v>MORENO LAYA TUINKY YUGENDRY</v>
      </c>
      <c r="AE151" s="892" t="s">
        <v>56</v>
      </c>
      <c r="AF151" s="892" t="s">
        <v>42</v>
      </c>
      <c r="AG151" s="893">
        <v>33744</v>
      </c>
      <c r="AH151" s="896">
        <v>20</v>
      </c>
      <c r="AI151" s="896">
        <v>5</v>
      </c>
      <c r="AJ151" s="896">
        <v>1992</v>
      </c>
      <c r="AK151" s="896">
        <f t="shared" ca="1" si="17"/>
        <v>31</v>
      </c>
      <c r="AL151" s="892" t="s">
        <v>4809</v>
      </c>
      <c r="AM151" s="892" t="s">
        <v>42</v>
      </c>
      <c r="AN151" s="896">
        <v>1135038</v>
      </c>
      <c r="AO151" s="892" t="s">
        <v>2578</v>
      </c>
      <c r="AP151" s="897">
        <v>45267</v>
      </c>
      <c r="AQ151" s="892" t="s">
        <v>5636</v>
      </c>
      <c r="AR151" s="895" t="s">
        <v>6653</v>
      </c>
      <c r="AS151" s="892" t="s">
        <v>6654</v>
      </c>
      <c r="AT151" s="893">
        <v>45299</v>
      </c>
      <c r="AU151" s="893">
        <v>45320</v>
      </c>
      <c r="AV151" s="895">
        <v>4</v>
      </c>
      <c r="AW151" s="1459">
        <v>4</v>
      </c>
      <c r="AY151" s="900"/>
    </row>
    <row r="152" spans="1:51" s="23" customFormat="1" ht="18" hidden="1" customHeight="1">
      <c r="A152" s="891">
        <v>150</v>
      </c>
      <c r="C152" s="892" t="s">
        <v>51</v>
      </c>
      <c r="D152" s="892" t="s">
        <v>51</v>
      </c>
      <c r="E152" s="892" t="s">
        <v>51</v>
      </c>
      <c r="F152" s="966">
        <v>955431346</v>
      </c>
      <c r="G152" s="25" t="str">
        <f t="shared" si="12"/>
        <v>109SOMOIRV</v>
      </c>
      <c r="H152" s="892" t="s">
        <v>1590</v>
      </c>
      <c r="I152" s="892" t="s">
        <v>1124</v>
      </c>
      <c r="J152" s="892" t="s">
        <v>5176</v>
      </c>
      <c r="K152" s="892" t="s">
        <v>172</v>
      </c>
      <c r="L152" s="32" t="str">
        <f t="shared" si="13"/>
        <v>SOLANO MORENO IRALIS GABRIELA</v>
      </c>
      <c r="M152" s="892" t="s">
        <v>56</v>
      </c>
      <c r="N152" s="892" t="s">
        <v>57</v>
      </c>
      <c r="O152" s="893">
        <v>40423</v>
      </c>
      <c r="P152" s="894">
        <v>2</v>
      </c>
      <c r="Q152" s="894">
        <v>9</v>
      </c>
      <c r="R152" s="894">
        <v>2010</v>
      </c>
      <c r="S152" s="895">
        <f t="shared" ca="1" si="14"/>
        <v>13</v>
      </c>
      <c r="T152" s="892" t="s">
        <v>4809</v>
      </c>
      <c r="U152" s="892" t="s">
        <v>3878</v>
      </c>
      <c r="V152" s="896">
        <v>424</v>
      </c>
      <c r="W152" s="892" t="s">
        <v>2586</v>
      </c>
      <c r="X152" s="892" t="s">
        <v>47</v>
      </c>
      <c r="Y152" s="114" t="str">
        <f t="shared" si="15"/>
        <v>925MOLATUV</v>
      </c>
      <c r="Z152" s="892" t="s">
        <v>1124</v>
      </c>
      <c r="AA152" s="892" t="s">
        <v>2260</v>
      </c>
      <c r="AB152" s="892" t="s">
        <v>5174</v>
      </c>
      <c r="AC152" s="892" t="s">
        <v>5175</v>
      </c>
      <c r="AD152" s="892" t="str">
        <f t="shared" si="16"/>
        <v>MORENO LAYA TUINKY YUGENDRY</v>
      </c>
      <c r="AE152" s="892" t="s">
        <v>56</v>
      </c>
      <c r="AF152" s="892" t="s">
        <v>42</v>
      </c>
      <c r="AG152" s="893">
        <v>33744</v>
      </c>
      <c r="AH152" s="896">
        <v>20</v>
      </c>
      <c r="AI152" s="896">
        <v>5</v>
      </c>
      <c r="AJ152" s="896">
        <v>1992</v>
      </c>
      <c r="AK152" s="896">
        <f t="shared" ca="1" si="17"/>
        <v>31</v>
      </c>
      <c r="AL152" s="892" t="s">
        <v>4809</v>
      </c>
      <c r="AM152" s="892" t="s">
        <v>42</v>
      </c>
      <c r="AN152" s="896">
        <v>1135038</v>
      </c>
      <c r="AO152" s="892" t="s">
        <v>2578</v>
      </c>
      <c r="AP152" s="897">
        <v>45267</v>
      </c>
      <c r="AQ152" s="892" t="s">
        <v>5636</v>
      </c>
      <c r="AR152" s="895" t="s">
        <v>6653</v>
      </c>
      <c r="AS152" s="892" t="s">
        <v>6654</v>
      </c>
      <c r="AT152" s="893">
        <v>45300</v>
      </c>
      <c r="AU152" s="893">
        <v>45321</v>
      </c>
      <c r="AV152" s="895">
        <v>4</v>
      </c>
      <c r="AW152" s="1459">
        <v>4</v>
      </c>
      <c r="AY152" s="900"/>
    </row>
    <row r="153" spans="1:51" s="23" customFormat="1" ht="18" hidden="1" customHeight="1">
      <c r="A153" s="891">
        <v>151</v>
      </c>
      <c r="C153" s="892" t="s">
        <v>51</v>
      </c>
      <c r="D153" s="892" t="s">
        <v>51</v>
      </c>
      <c r="E153" s="892" t="s">
        <v>51</v>
      </c>
      <c r="F153" s="966">
        <v>923017084</v>
      </c>
      <c r="G153" s="25" t="str">
        <f t="shared" si="12"/>
        <v>1612MAROEIV</v>
      </c>
      <c r="H153" s="892" t="s">
        <v>1054</v>
      </c>
      <c r="I153" s="892" t="s">
        <v>338</v>
      </c>
      <c r="J153" s="892" t="s">
        <v>3120</v>
      </c>
      <c r="K153" s="892" t="s">
        <v>622</v>
      </c>
      <c r="L153" s="32" t="str">
        <f t="shared" si="13"/>
        <v>MATOS RODRIGUEZ EIMY PAOLA</v>
      </c>
      <c r="M153" s="892" t="s">
        <v>56</v>
      </c>
      <c r="N153" s="892" t="s">
        <v>111</v>
      </c>
      <c r="O153" s="893">
        <v>42707</v>
      </c>
      <c r="P153" s="895">
        <v>3</v>
      </c>
      <c r="Q153" s="895">
        <v>12</v>
      </c>
      <c r="R153" s="895">
        <v>2016</v>
      </c>
      <c r="S153" s="895">
        <f t="shared" ca="1" si="14"/>
        <v>7</v>
      </c>
      <c r="T153" s="892" t="s">
        <v>4809</v>
      </c>
      <c r="U153" s="892" t="s">
        <v>142</v>
      </c>
      <c r="V153" s="896">
        <v>6060951</v>
      </c>
      <c r="W153" s="892" t="s">
        <v>53</v>
      </c>
      <c r="X153" s="892" t="s">
        <v>47</v>
      </c>
      <c r="Y153" s="114" t="str">
        <f t="shared" si="15"/>
        <v>8711ROAVJOV</v>
      </c>
      <c r="Z153" s="892" t="s">
        <v>338</v>
      </c>
      <c r="AA153" s="892" t="s">
        <v>225</v>
      </c>
      <c r="AB153" s="892" t="s">
        <v>476</v>
      </c>
      <c r="AC153" s="892" t="s">
        <v>5177</v>
      </c>
      <c r="AD153" s="892" t="str">
        <f t="shared" si="16"/>
        <v>RODRIGUEZ AVILA JOHANA SORELI</v>
      </c>
      <c r="AE153" s="892" t="s">
        <v>56</v>
      </c>
      <c r="AF153" s="892" t="s">
        <v>42</v>
      </c>
      <c r="AG153" s="893">
        <v>32095</v>
      </c>
      <c r="AH153" s="896">
        <v>14</v>
      </c>
      <c r="AI153" s="896">
        <v>11</v>
      </c>
      <c r="AJ153" s="896">
        <v>1987</v>
      </c>
      <c r="AK153" s="896">
        <f t="shared" ca="1" si="17"/>
        <v>36</v>
      </c>
      <c r="AL153" s="892" t="s">
        <v>4809</v>
      </c>
      <c r="AM153" s="892" t="s">
        <v>42</v>
      </c>
      <c r="AN153" s="896">
        <v>406123</v>
      </c>
      <c r="AO153" s="892" t="s">
        <v>2578</v>
      </c>
      <c r="AP153" s="897">
        <v>45271</v>
      </c>
      <c r="AQ153" s="892" t="s">
        <v>5636</v>
      </c>
      <c r="AR153" s="895" t="s">
        <v>6653</v>
      </c>
      <c r="AS153" s="892" t="s">
        <v>6654</v>
      </c>
      <c r="AT153" s="893">
        <v>45299</v>
      </c>
      <c r="AU153" s="893">
        <v>45320</v>
      </c>
      <c r="AV153" s="895">
        <v>4</v>
      </c>
      <c r="AW153" s="1459">
        <v>4</v>
      </c>
      <c r="AY153" s="900"/>
    </row>
    <row r="154" spans="1:51" s="23" customFormat="1" ht="18" hidden="1" customHeight="1">
      <c r="A154" s="891">
        <v>152</v>
      </c>
      <c r="C154" s="892" t="s">
        <v>51</v>
      </c>
      <c r="D154" s="892" t="s">
        <v>51</v>
      </c>
      <c r="E154" s="892" t="s">
        <v>51</v>
      </c>
      <c r="F154" s="966">
        <v>923017084</v>
      </c>
      <c r="G154" s="25" t="str">
        <f t="shared" si="12"/>
        <v>1211LOPEEMV</v>
      </c>
      <c r="H154" s="892" t="s">
        <v>108</v>
      </c>
      <c r="I154" s="892" t="s">
        <v>83</v>
      </c>
      <c r="J154" s="892" t="s">
        <v>136</v>
      </c>
      <c r="K154" s="892" t="s">
        <v>5178</v>
      </c>
      <c r="L154" s="32" t="str">
        <f t="shared" si="13"/>
        <v>LOPEZ PEREZ EMILY AZUCENA</v>
      </c>
      <c r="M154" s="892" t="s">
        <v>56</v>
      </c>
      <c r="N154" s="892" t="s">
        <v>57</v>
      </c>
      <c r="O154" s="893">
        <v>41230</v>
      </c>
      <c r="P154" s="894">
        <v>17</v>
      </c>
      <c r="Q154" s="894">
        <v>11</v>
      </c>
      <c r="R154" s="894">
        <v>2012</v>
      </c>
      <c r="S154" s="895">
        <f t="shared" ca="1" si="14"/>
        <v>11</v>
      </c>
      <c r="T154" s="892" t="s">
        <v>4809</v>
      </c>
      <c r="U154" s="892" t="s">
        <v>58</v>
      </c>
      <c r="V154" s="896">
        <v>36042665</v>
      </c>
      <c r="W154" s="892" t="s">
        <v>2582</v>
      </c>
      <c r="X154" s="892" t="s">
        <v>47</v>
      </c>
      <c r="Y154" s="114" t="str">
        <f t="shared" si="15"/>
        <v>864PEDEYOV</v>
      </c>
      <c r="Z154" s="892" t="s">
        <v>83</v>
      </c>
      <c r="AA154" s="892" t="s">
        <v>5179</v>
      </c>
      <c r="AB154" s="892" t="s">
        <v>5180</v>
      </c>
      <c r="AC154" s="892" t="s">
        <v>383</v>
      </c>
      <c r="AD154" s="892" t="str">
        <f t="shared" si="16"/>
        <v>PEREZ DE LOPEZ YORMELIZ CAROLINA</v>
      </c>
      <c r="AE154" s="892" t="s">
        <v>56</v>
      </c>
      <c r="AF154" s="892" t="s">
        <v>111</v>
      </c>
      <c r="AG154" s="893">
        <v>31521</v>
      </c>
      <c r="AH154" s="896">
        <v>19</v>
      </c>
      <c r="AI154" s="896">
        <v>4</v>
      </c>
      <c r="AJ154" s="896">
        <v>1986</v>
      </c>
      <c r="AK154" s="896">
        <f t="shared" ca="1" si="17"/>
        <v>37</v>
      </c>
      <c r="AL154" s="892" t="s">
        <v>4809</v>
      </c>
      <c r="AM154" s="892" t="s">
        <v>142</v>
      </c>
      <c r="AN154" s="896">
        <v>3721597</v>
      </c>
      <c r="AO154" s="892" t="s">
        <v>2578</v>
      </c>
      <c r="AP154" s="897">
        <v>45271</v>
      </c>
      <c r="AQ154" s="892" t="s">
        <v>5636</v>
      </c>
      <c r="AR154" s="895" t="s">
        <v>6653</v>
      </c>
      <c r="AS154" s="892" t="s">
        <v>6654</v>
      </c>
      <c r="AT154" s="893">
        <v>45299</v>
      </c>
      <c r="AU154" s="893">
        <v>45320</v>
      </c>
      <c r="AV154" s="895">
        <v>4</v>
      </c>
      <c r="AW154" s="1459">
        <v>2</v>
      </c>
      <c r="AY154" s="900"/>
    </row>
    <row r="155" spans="1:51" s="23" customFormat="1" ht="18" hidden="1" customHeight="1">
      <c r="A155" s="891">
        <v>153</v>
      </c>
      <c r="C155" s="892" t="s">
        <v>51</v>
      </c>
      <c r="D155" s="892" t="s">
        <v>51</v>
      </c>
      <c r="E155" s="892" t="s">
        <v>51</v>
      </c>
      <c r="F155" s="966" t="s">
        <v>5181</v>
      </c>
      <c r="G155" s="25" t="str">
        <f t="shared" si="12"/>
        <v>167LOPEISV</v>
      </c>
      <c r="H155" s="892" t="s">
        <v>108</v>
      </c>
      <c r="I155" s="892" t="s">
        <v>83</v>
      </c>
      <c r="J155" s="892" t="s">
        <v>2938</v>
      </c>
      <c r="K155" s="892" t="s">
        <v>2581</v>
      </c>
      <c r="L155" s="32" t="str">
        <f t="shared" si="13"/>
        <v>LOPEZ PEREZ ISAI ABRAHAM</v>
      </c>
      <c r="M155" s="892" t="s">
        <v>56</v>
      </c>
      <c r="N155" s="892" t="s">
        <v>57</v>
      </c>
      <c r="O155" s="893">
        <v>42558</v>
      </c>
      <c r="P155" s="894">
        <v>7</v>
      </c>
      <c r="Q155" s="894">
        <v>7</v>
      </c>
      <c r="R155" s="894">
        <v>2016</v>
      </c>
      <c r="S155" s="895">
        <f t="shared" ca="1" si="14"/>
        <v>7</v>
      </c>
      <c r="T155" s="892" t="s">
        <v>4808</v>
      </c>
      <c r="U155" s="892" t="s">
        <v>3878</v>
      </c>
      <c r="V155" s="896">
        <v>5300002</v>
      </c>
      <c r="W155" s="892" t="s">
        <v>2631</v>
      </c>
      <c r="X155" s="892" t="s">
        <v>47</v>
      </c>
      <c r="Y155" s="114" t="str">
        <f t="shared" si="15"/>
        <v>864PEDEYOV</v>
      </c>
      <c r="Z155" s="892" t="s">
        <v>83</v>
      </c>
      <c r="AA155" s="892" t="s">
        <v>5179</v>
      </c>
      <c r="AB155" s="892" t="s">
        <v>5180</v>
      </c>
      <c r="AC155" s="892" t="s">
        <v>383</v>
      </c>
      <c r="AD155" s="892" t="str">
        <f t="shared" si="16"/>
        <v>PEREZ DE LOPEZ YORMELIZ CAROLINA</v>
      </c>
      <c r="AE155" s="892" t="s">
        <v>56</v>
      </c>
      <c r="AF155" s="892" t="s">
        <v>111</v>
      </c>
      <c r="AG155" s="893">
        <v>31521</v>
      </c>
      <c r="AH155" s="896">
        <v>19</v>
      </c>
      <c r="AI155" s="896">
        <v>4</v>
      </c>
      <c r="AJ155" s="896">
        <v>1986</v>
      </c>
      <c r="AK155" s="896">
        <f t="shared" ca="1" si="17"/>
        <v>37</v>
      </c>
      <c r="AL155" s="892" t="s">
        <v>4809</v>
      </c>
      <c r="AM155" s="892" t="s">
        <v>142</v>
      </c>
      <c r="AN155" s="896">
        <v>3721597</v>
      </c>
      <c r="AO155" s="892" t="s">
        <v>2578</v>
      </c>
      <c r="AP155" s="897">
        <v>45271</v>
      </c>
      <c r="AQ155" s="892" t="s">
        <v>5636</v>
      </c>
      <c r="AR155" s="895" t="s">
        <v>6653</v>
      </c>
      <c r="AS155" s="892" t="s">
        <v>6654</v>
      </c>
      <c r="AT155" s="893">
        <v>45299</v>
      </c>
      <c r="AU155" s="893">
        <v>45320</v>
      </c>
      <c r="AV155" s="895">
        <v>4</v>
      </c>
      <c r="AW155" s="1459">
        <v>2</v>
      </c>
      <c r="AY155" s="900"/>
    </row>
    <row r="156" spans="1:51" s="23" customFormat="1" ht="18" hidden="1" customHeight="1">
      <c r="A156" s="891">
        <v>154</v>
      </c>
      <c r="C156" s="892" t="s">
        <v>51</v>
      </c>
      <c r="D156" s="892" t="s">
        <v>51</v>
      </c>
      <c r="E156" s="892" t="s">
        <v>51</v>
      </c>
      <c r="F156" s="966" t="s">
        <v>5181</v>
      </c>
      <c r="G156" s="25" t="str">
        <f t="shared" si="12"/>
        <v>1211MOLAYOV</v>
      </c>
      <c r="H156" s="892" t="s">
        <v>1124</v>
      </c>
      <c r="I156" s="892" t="s">
        <v>2260</v>
      </c>
      <c r="J156" s="892" t="s">
        <v>2834</v>
      </c>
      <c r="K156" s="892" t="s">
        <v>309</v>
      </c>
      <c r="L156" s="32" t="str">
        <f t="shared" si="13"/>
        <v>MORENO LAYA YOIKER JOSE</v>
      </c>
      <c r="M156" s="892" t="s">
        <v>56</v>
      </c>
      <c r="N156" s="892" t="s">
        <v>57</v>
      </c>
      <c r="O156" s="893">
        <v>41232</v>
      </c>
      <c r="P156" s="894">
        <v>19</v>
      </c>
      <c r="Q156" s="894">
        <v>11</v>
      </c>
      <c r="R156" s="894">
        <v>2012</v>
      </c>
      <c r="S156" s="895">
        <f t="shared" ca="1" si="14"/>
        <v>11</v>
      </c>
      <c r="T156" s="892" t="s">
        <v>4808</v>
      </c>
      <c r="U156" s="892" t="s">
        <v>3878</v>
      </c>
      <c r="V156" s="896">
        <v>810</v>
      </c>
      <c r="W156" s="892" t="s">
        <v>2644</v>
      </c>
      <c r="X156" s="892" t="s">
        <v>47</v>
      </c>
      <c r="Y156" s="114" t="str">
        <f t="shared" si="15"/>
        <v>925MOLATUV</v>
      </c>
      <c r="Z156" s="892" t="s">
        <v>1124</v>
      </c>
      <c r="AA156" s="892" t="s">
        <v>2260</v>
      </c>
      <c r="AB156" s="892" t="s">
        <v>5174</v>
      </c>
      <c r="AC156" s="892" t="s">
        <v>5175</v>
      </c>
      <c r="AD156" s="892" t="str">
        <f t="shared" si="16"/>
        <v>MORENO LAYA TUINKY YUGENDRY</v>
      </c>
      <c r="AE156" s="892" t="s">
        <v>56</v>
      </c>
      <c r="AF156" s="892" t="s">
        <v>42</v>
      </c>
      <c r="AG156" s="893">
        <v>33744</v>
      </c>
      <c r="AH156" s="896">
        <v>20</v>
      </c>
      <c r="AI156" s="896">
        <v>5</v>
      </c>
      <c r="AJ156" s="896">
        <v>1992</v>
      </c>
      <c r="AK156" s="896">
        <f t="shared" ca="1" si="17"/>
        <v>31</v>
      </c>
      <c r="AL156" s="892" t="s">
        <v>4809</v>
      </c>
      <c r="AM156" s="892" t="s">
        <v>42</v>
      </c>
      <c r="AN156" s="896">
        <v>1135038</v>
      </c>
      <c r="AO156" s="892" t="s">
        <v>2578</v>
      </c>
      <c r="AP156" s="897">
        <v>45267</v>
      </c>
      <c r="AQ156" s="892" t="s">
        <v>5636</v>
      </c>
      <c r="AR156" s="895" t="s">
        <v>6653</v>
      </c>
      <c r="AS156" s="892" t="s">
        <v>6654</v>
      </c>
      <c r="AT156" s="893">
        <v>45300</v>
      </c>
      <c r="AU156" s="893">
        <v>45321</v>
      </c>
      <c r="AV156" s="895">
        <v>4</v>
      </c>
      <c r="AW156" s="1459">
        <v>4</v>
      </c>
      <c r="AY156" s="900"/>
    </row>
    <row r="157" spans="1:51" s="23" customFormat="1" ht="18" hidden="1" customHeight="1">
      <c r="A157" s="891">
        <v>155</v>
      </c>
      <c r="C157" s="892" t="s">
        <v>51</v>
      </c>
      <c r="D157" s="892" t="s">
        <v>51</v>
      </c>
      <c r="E157" s="892" t="s">
        <v>51</v>
      </c>
      <c r="F157" s="966">
        <v>955431346</v>
      </c>
      <c r="G157" s="25" t="str">
        <f t="shared" si="12"/>
        <v>135FALORAV</v>
      </c>
      <c r="H157" s="892" t="s">
        <v>632</v>
      </c>
      <c r="I157" s="892" t="s">
        <v>2273</v>
      </c>
      <c r="J157" s="892" t="s">
        <v>5182</v>
      </c>
      <c r="K157" s="892" t="s">
        <v>119</v>
      </c>
      <c r="L157" s="32" t="str">
        <f t="shared" si="13"/>
        <v>FAJARDO LOZADA RAISON MIGUEL</v>
      </c>
      <c r="M157" s="892" t="s">
        <v>56</v>
      </c>
      <c r="N157" s="892" t="s">
        <v>57</v>
      </c>
      <c r="O157" s="893">
        <v>41404</v>
      </c>
      <c r="P157" s="894">
        <v>10</v>
      </c>
      <c r="Q157" s="894">
        <v>5</v>
      </c>
      <c r="R157" s="894">
        <v>2013</v>
      </c>
      <c r="S157" s="895">
        <f t="shared" ca="1" si="14"/>
        <v>10</v>
      </c>
      <c r="T157" s="892" t="s">
        <v>4808</v>
      </c>
      <c r="U157" s="892" t="s">
        <v>58</v>
      </c>
      <c r="V157" s="896">
        <v>3109227</v>
      </c>
      <c r="W157" s="892" t="s">
        <v>2644</v>
      </c>
      <c r="X157" s="892" t="s">
        <v>47</v>
      </c>
      <c r="Y157" s="114" t="str">
        <f t="shared" si="15"/>
        <v>763LODESOV</v>
      </c>
      <c r="Z157" s="892" t="s">
        <v>2273</v>
      </c>
      <c r="AA157" s="892" t="s">
        <v>5183</v>
      </c>
      <c r="AB157" s="892" t="s">
        <v>5184</v>
      </c>
      <c r="AC157" s="892" t="s">
        <v>819</v>
      </c>
      <c r="AD157" s="892" t="str">
        <f t="shared" si="16"/>
        <v>LOZADA DE FAJARDO SONIA BEATRIZ</v>
      </c>
      <c r="AE157" s="892" t="s">
        <v>56</v>
      </c>
      <c r="AF157" s="892" t="s">
        <v>57</v>
      </c>
      <c r="AG157" s="893">
        <v>27850</v>
      </c>
      <c r="AH157" s="896">
        <v>31</v>
      </c>
      <c r="AI157" s="896">
        <v>3</v>
      </c>
      <c r="AJ157" s="896">
        <v>1976</v>
      </c>
      <c r="AK157" s="896">
        <f t="shared" ca="1" si="17"/>
        <v>47</v>
      </c>
      <c r="AL157" s="892" t="s">
        <v>4809</v>
      </c>
      <c r="AM157" s="892" t="s">
        <v>58</v>
      </c>
      <c r="AN157" s="896">
        <v>3220454</v>
      </c>
      <c r="AO157" s="892" t="s">
        <v>2578</v>
      </c>
      <c r="AP157" s="897">
        <v>45295</v>
      </c>
      <c r="AQ157" s="892" t="s">
        <v>5636</v>
      </c>
      <c r="AR157" s="895" t="s">
        <v>6653</v>
      </c>
      <c r="AS157" s="892" t="s">
        <v>6654</v>
      </c>
      <c r="AT157" s="893">
        <v>45299</v>
      </c>
      <c r="AU157" s="893">
        <v>45320</v>
      </c>
      <c r="AV157" s="895">
        <v>4</v>
      </c>
      <c r="AW157" s="1459">
        <v>4</v>
      </c>
      <c r="AY157" s="900"/>
    </row>
    <row r="158" spans="1:51" s="23" customFormat="1" ht="18" hidden="1" customHeight="1">
      <c r="A158" s="891">
        <v>156</v>
      </c>
      <c r="C158" s="892" t="s">
        <v>51</v>
      </c>
      <c r="D158" s="892" t="s">
        <v>51</v>
      </c>
      <c r="E158" s="892" t="s">
        <v>51</v>
      </c>
      <c r="F158" s="966">
        <v>982971120</v>
      </c>
      <c r="G158" s="25" t="str">
        <f t="shared" si="12"/>
        <v>1111CACODAV</v>
      </c>
      <c r="H158" s="901" t="s">
        <v>424</v>
      </c>
      <c r="I158" s="901" t="s">
        <v>467</v>
      </c>
      <c r="J158" s="901" t="s">
        <v>5185</v>
      </c>
      <c r="K158" s="901" t="s">
        <v>5186</v>
      </c>
      <c r="L158" s="32" t="str">
        <f t="shared" si="13"/>
        <v>CASTILLO COLINA DAVIANNY ROXANGELA</v>
      </c>
      <c r="M158" s="892" t="s">
        <v>56</v>
      </c>
      <c r="N158" s="892" t="s">
        <v>57</v>
      </c>
      <c r="O158" s="908">
        <v>40865</v>
      </c>
      <c r="P158" s="894">
        <v>18</v>
      </c>
      <c r="Q158" s="894">
        <v>11</v>
      </c>
      <c r="R158" s="894">
        <v>2011</v>
      </c>
      <c r="S158" s="895">
        <f t="shared" ca="1" si="14"/>
        <v>12</v>
      </c>
      <c r="T158" s="892" t="s">
        <v>4809</v>
      </c>
      <c r="U158" s="892" t="s">
        <v>3878</v>
      </c>
      <c r="V158" s="898" t="s">
        <v>5187</v>
      </c>
      <c r="W158" s="892" t="s">
        <v>2644</v>
      </c>
      <c r="X158" s="892" t="s">
        <v>47</v>
      </c>
      <c r="Y158" s="114" t="str">
        <f t="shared" si="15"/>
        <v>763COOLANV</v>
      </c>
      <c r="Z158" s="901" t="s">
        <v>467</v>
      </c>
      <c r="AA158" s="892" t="s">
        <v>5188</v>
      </c>
      <c r="AB158" s="901" t="s">
        <v>288</v>
      </c>
      <c r="AC158" s="901" t="s">
        <v>1318</v>
      </c>
      <c r="AD158" s="892" t="str">
        <f t="shared" si="16"/>
        <v>COLINA OLLARVES ANA ROXANA</v>
      </c>
      <c r="AE158" s="892" t="s">
        <v>56</v>
      </c>
      <c r="AF158" s="892" t="s">
        <v>57</v>
      </c>
      <c r="AG158" s="1559">
        <v>34038</v>
      </c>
      <c r="AH158" s="896">
        <v>31</v>
      </c>
      <c r="AI158" s="896">
        <v>3</v>
      </c>
      <c r="AJ158" s="896">
        <v>1976</v>
      </c>
      <c r="AK158" s="896">
        <f t="shared" ca="1" si="17"/>
        <v>31</v>
      </c>
      <c r="AL158" s="892" t="s">
        <v>4809</v>
      </c>
      <c r="AM158" s="892" t="s">
        <v>58</v>
      </c>
      <c r="AN158" s="910">
        <v>24772218</v>
      </c>
      <c r="AO158" s="892" t="s">
        <v>2578</v>
      </c>
      <c r="AP158" s="911">
        <v>45301</v>
      </c>
      <c r="AQ158" s="892" t="s">
        <v>5636</v>
      </c>
      <c r="AR158" s="895" t="s">
        <v>6653</v>
      </c>
      <c r="AS158" s="901" t="s">
        <v>6654</v>
      </c>
      <c r="AT158" s="908">
        <v>45299</v>
      </c>
      <c r="AU158" s="908">
        <v>45320</v>
      </c>
      <c r="AV158" s="895">
        <v>4</v>
      </c>
      <c r="AW158" s="1459">
        <v>3</v>
      </c>
      <c r="AY158" s="900"/>
    </row>
    <row r="159" spans="1:51" s="23" customFormat="1" ht="18" hidden="1" customHeight="1">
      <c r="A159" s="891">
        <v>157</v>
      </c>
      <c r="C159" s="892" t="s">
        <v>51</v>
      </c>
      <c r="D159" s="892" t="s">
        <v>51</v>
      </c>
      <c r="E159" s="892" t="s">
        <v>51</v>
      </c>
      <c r="F159" s="966">
        <v>957347784</v>
      </c>
      <c r="G159" s="25" t="str">
        <f t="shared" si="12"/>
        <v>133BRGOANV</v>
      </c>
      <c r="H159" s="892" t="s">
        <v>358</v>
      </c>
      <c r="I159" s="892" t="s">
        <v>3825</v>
      </c>
      <c r="J159" s="892" t="s">
        <v>288</v>
      </c>
      <c r="K159" s="892" t="s">
        <v>185</v>
      </c>
      <c r="L159" s="32" t="str">
        <f t="shared" si="13"/>
        <v>BRICEÑO GODOY ANA MARIA</v>
      </c>
      <c r="M159" s="892" t="s">
        <v>56</v>
      </c>
      <c r="N159" s="892" t="s">
        <v>57</v>
      </c>
      <c r="O159" s="893">
        <v>41364</v>
      </c>
      <c r="P159" s="894">
        <v>31</v>
      </c>
      <c r="Q159" s="894">
        <v>3</v>
      </c>
      <c r="R159" s="894">
        <v>2013</v>
      </c>
      <c r="S159" s="895">
        <f t="shared" ca="1" si="14"/>
        <v>10</v>
      </c>
      <c r="T159" s="892" t="s">
        <v>4809</v>
      </c>
      <c r="U159" s="892" t="s">
        <v>3878</v>
      </c>
      <c r="V159" s="896">
        <v>851</v>
      </c>
      <c r="W159" s="892" t="s">
        <v>2631</v>
      </c>
      <c r="X159" s="892" t="s">
        <v>47</v>
      </c>
      <c r="Y159" s="114" t="str">
        <f t="shared" si="15"/>
        <v>799ORMASOV</v>
      </c>
      <c r="Z159" s="892" t="s">
        <v>1265</v>
      </c>
      <c r="AA159" s="892" t="s">
        <v>1273</v>
      </c>
      <c r="AB159" s="892" t="s">
        <v>3828</v>
      </c>
      <c r="AC159" s="892" t="s">
        <v>374</v>
      </c>
      <c r="AD159" s="892" t="str">
        <f t="shared" si="16"/>
        <v>OROPEZA MARIÑO SONELY JOSEFINA</v>
      </c>
      <c r="AE159" s="892" t="s">
        <v>56</v>
      </c>
      <c r="AF159" s="892" t="s">
        <v>57</v>
      </c>
      <c r="AG159" s="893">
        <v>29121</v>
      </c>
      <c r="AH159" s="896">
        <v>23</v>
      </c>
      <c r="AI159" s="896">
        <v>9</v>
      </c>
      <c r="AJ159" s="896">
        <v>1979</v>
      </c>
      <c r="AK159" s="896">
        <f t="shared" ca="1" si="17"/>
        <v>44</v>
      </c>
      <c r="AL159" s="892" t="s">
        <v>4809</v>
      </c>
      <c r="AM159" s="892" t="s">
        <v>58</v>
      </c>
      <c r="AN159" s="896">
        <v>1885332</v>
      </c>
      <c r="AO159" s="892" t="s">
        <v>2578</v>
      </c>
      <c r="AP159" s="897">
        <v>45232</v>
      </c>
      <c r="AQ159" s="892" t="s">
        <v>5636</v>
      </c>
      <c r="AR159" s="895" t="s">
        <v>6653</v>
      </c>
      <c r="AS159" s="892" t="s">
        <v>6655</v>
      </c>
      <c r="AT159" s="893">
        <v>45299</v>
      </c>
      <c r="AU159" s="893">
        <v>45320</v>
      </c>
      <c r="AV159" s="895">
        <v>4</v>
      </c>
      <c r="AW159" s="1459">
        <v>4</v>
      </c>
      <c r="AY159" s="900"/>
    </row>
    <row r="160" spans="1:51" s="23" customFormat="1" ht="18" hidden="1" customHeight="1">
      <c r="A160" s="891">
        <v>158</v>
      </c>
      <c r="C160" s="892" t="s">
        <v>51</v>
      </c>
      <c r="D160" s="892" t="s">
        <v>51</v>
      </c>
      <c r="E160" s="892" t="s">
        <v>51</v>
      </c>
      <c r="F160" s="966">
        <v>954563825</v>
      </c>
      <c r="G160" s="25" t="str">
        <f t="shared" si="12"/>
        <v>173ARARJEV</v>
      </c>
      <c r="H160" s="892" t="s">
        <v>1950</v>
      </c>
      <c r="I160" s="892" t="s">
        <v>217</v>
      </c>
      <c r="J160" s="892" t="s">
        <v>1843</v>
      </c>
      <c r="K160" s="892" t="s">
        <v>1942</v>
      </c>
      <c r="L160" s="32" t="str">
        <f t="shared" si="13"/>
        <v>ARIAS ARROYO JESÚS DANIEL</v>
      </c>
      <c r="M160" s="892" t="s">
        <v>56</v>
      </c>
      <c r="N160" s="892" t="s">
        <v>57</v>
      </c>
      <c r="O160" s="893">
        <v>42797</v>
      </c>
      <c r="P160" s="894">
        <v>3</v>
      </c>
      <c r="Q160" s="894">
        <v>3</v>
      </c>
      <c r="R160" s="894">
        <v>2017</v>
      </c>
      <c r="S160" s="895">
        <f t="shared" ca="1" si="14"/>
        <v>7</v>
      </c>
      <c r="T160" s="892" t="s">
        <v>4808</v>
      </c>
      <c r="U160" s="892" t="s">
        <v>3878</v>
      </c>
      <c r="V160" s="896">
        <v>1268</v>
      </c>
      <c r="W160" s="892" t="s">
        <v>53</v>
      </c>
      <c r="X160" s="892" t="s">
        <v>47</v>
      </c>
      <c r="Y160" s="114" t="str">
        <f t="shared" si="15"/>
        <v>931ARRAMAV</v>
      </c>
      <c r="Z160" s="892" t="s">
        <v>217</v>
      </c>
      <c r="AA160" s="892" t="s">
        <v>218</v>
      </c>
      <c r="AB160" s="892" t="s">
        <v>185</v>
      </c>
      <c r="AC160" s="892" t="s">
        <v>219</v>
      </c>
      <c r="AD160" s="892" t="str">
        <f t="shared" si="16"/>
        <v>ARROYO RAMOS MARIA EUGENIA</v>
      </c>
      <c r="AE160" s="892" t="s">
        <v>56</v>
      </c>
      <c r="AF160" s="892" t="s">
        <v>57</v>
      </c>
      <c r="AG160" s="893">
        <v>33982</v>
      </c>
      <c r="AH160" s="896">
        <v>13</v>
      </c>
      <c r="AI160" s="896">
        <v>1</v>
      </c>
      <c r="AJ160" s="896">
        <v>1993</v>
      </c>
      <c r="AK160" s="896">
        <f t="shared" ca="1" si="17"/>
        <v>31</v>
      </c>
      <c r="AL160" s="892" t="s">
        <v>4809</v>
      </c>
      <c r="AM160" s="892" t="s">
        <v>58</v>
      </c>
      <c r="AN160" s="896">
        <v>23903679</v>
      </c>
      <c r="AO160" s="892" t="s">
        <v>2578</v>
      </c>
      <c r="AP160" s="897">
        <v>45205</v>
      </c>
      <c r="AQ160" s="892" t="s">
        <v>5636</v>
      </c>
      <c r="AR160" s="895" t="s">
        <v>6653</v>
      </c>
      <c r="AS160" s="892" t="s">
        <v>6655</v>
      </c>
      <c r="AT160" s="893">
        <v>45299</v>
      </c>
      <c r="AU160" s="893">
        <v>45320</v>
      </c>
      <c r="AV160" s="895">
        <v>4</v>
      </c>
      <c r="AW160" s="1459">
        <v>4</v>
      </c>
      <c r="AY160" s="900"/>
    </row>
    <row r="161" spans="1:51" s="23" customFormat="1" ht="18" hidden="1" customHeight="1">
      <c r="A161" s="891">
        <v>159</v>
      </c>
      <c r="C161" s="892" t="s">
        <v>51</v>
      </c>
      <c r="D161" s="892" t="s">
        <v>51</v>
      </c>
      <c r="E161" s="892" t="s">
        <v>51</v>
      </c>
      <c r="F161" s="966">
        <v>982971120</v>
      </c>
      <c r="G161" s="25" t="str">
        <f t="shared" si="12"/>
        <v>148CACOWUV</v>
      </c>
      <c r="H161" s="901" t="s">
        <v>424</v>
      </c>
      <c r="I161" s="901" t="s">
        <v>467</v>
      </c>
      <c r="J161" s="901" t="s">
        <v>5189</v>
      </c>
      <c r="K161" s="901" t="s">
        <v>5186</v>
      </c>
      <c r="L161" s="32" t="str">
        <f t="shared" si="13"/>
        <v>CASTILLO COLINA WULLIANNY ROXANGELA</v>
      </c>
      <c r="M161" s="892" t="s">
        <v>56</v>
      </c>
      <c r="N161" s="892" t="s">
        <v>57</v>
      </c>
      <c r="O161" s="908">
        <v>41856</v>
      </c>
      <c r="P161" s="894">
        <v>5</v>
      </c>
      <c r="Q161" s="894">
        <v>8</v>
      </c>
      <c r="R161" s="894">
        <v>2014</v>
      </c>
      <c r="S161" s="895">
        <f t="shared" ca="1" si="14"/>
        <v>9</v>
      </c>
      <c r="T161" s="892" t="s">
        <v>4809</v>
      </c>
      <c r="U161" s="892" t="s">
        <v>3878</v>
      </c>
      <c r="V161" s="898" t="s">
        <v>6591</v>
      </c>
      <c r="W161" s="892" t="s">
        <v>2582</v>
      </c>
      <c r="X161" s="892" t="s">
        <v>47</v>
      </c>
      <c r="Y161" s="114" t="str">
        <f t="shared" si="15"/>
        <v>763COOLANV</v>
      </c>
      <c r="Z161" s="901" t="s">
        <v>467</v>
      </c>
      <c r="AA161" s="892" t="s">
        <v>5188</v>
      </c>
      <c r="AB161" s="901" t="s">
        <v>288</v>
      </c>
      <c r="AC161" s="901" t="s">
        <v>1318</v>
      </c>
      <c r="AD161" s="892" t="str">
        <f t="shared" si="16"/>
        <v>COLINA OLLARVES ANA ROXANA</v>
      </c>
      <c r="AE161" s="892" t="s">
        <v>56</v>
      </c>
      <c r="AF161" s="892" t="s">
        <v>57</v>
      </c>
      <c r="AG161" s="1559">
        <v>34038</v>
      </c>
      <c r="AH161" s="896">
        <v>31</v>
      </c>
      <c r="AI161" s="896">
        <v>3</v>
      </c>
      <c r="AJ161" s="896">
        <v>1976</v>
      </c>
      <c r="AK161" s="896">
        <f t="shared" ca="1" si="17"/>
        <v>31</v>
      </c>
      <c r="AL161" s="892" t="s">
        <v>4809</v>
      </c>
      <c r="AM161" s="892" t="s">
        <v>58</v>
      </c>
      <c r="AN161" s="910">
        <v>24772218</v>
      </c>
      <c r="AO161" s="892" t="s">
        <v>2578</v>
      </c>
      <c r="AP161" s="911">
        <v>45301</v>
      </c>
      <c r="AQ161" s="892" t="s">
        <v>5636</v>
      </c>
      <c r="AR161" s="895" t="s">
        <v>6653</v>
      </c>
      <c r="AS161" s="901" t="s">
        <v>6654</v>
      </c>
      <c r="AT161" s="908">
        <v>45299</v>
      </c>
      <c r="AU161" s="908">
        <v>45320</v>
      </c>
      <c r="AV161" s="895">
        <v>4</v>
      </c>
      <c r="AW161" s="1459">
        <v>3</v>
      </c>
      <c r="AY161" s="900"/>
    </row>
    <row r="162" spans="1:51" s="23" customFormat="1" ht="18" hidden="1" customHeight="1">
      <c r="A162" s="891">
        <v>160</v>
      </c>
      <c r="C162" s="892" t="s">
        <v>51</v>
      </c>
      <c r="D162" s="892" t="s">
        <v>51</v>
      </c>
      <c r="E162" s="892" t="s">
        <v>51</v>
      </c>
      <c r="F162" s="966">
        <v>954563825</v>
      </c>
      <c r="G162" s="25" t="str">
        <f t="shared" si="12"/>
        <v>127ARARJOV</v>
      </c>
      <c r="H162" s="892" t="s">
        <v>1950</v>
      </c>
      <c r="I162" s="892" t="s">
        <v>217</v>
      </c>
      <c r="J162" s="892" t="s">
        <v>1969</v>
      </c>
      <c r="K162" s="892" t="s">
        <v>177</v>
      </c>
      <c r="L162" s="32" t="str">
        <f t="shared" si="13"/>
        <v>ARIAS ARROYO JOSMARY ANDREINA</v>
      </c>
      <c r="M162" s="892" t="s">
        <v>56</v>
      </c>
      <c r="N162" s="892" t="s">
        <v>57</v>
      </c>
      <c r="O162" s="893">
        <v>41106</v>
      </c>
      <c r="P162" s="894">
        <v>16</v>
      </c>
      <c r="Q162" s="894">
        <v>7</v>
      </c>
      <c r="R162" s="894">
        <v>2012</v>
      </c>
      <c r="S162" s="895">
        <f t="shared" ca="1" si="14"/>
        <v>11</v>
      </c>
      <c r="T162" s="892" t="s">
        <v>4809</v>
      </c>
      <c r="U162" s="892" t="s">
        <v>58</v>
      </c>
      <c r="V162" s="896">
        <v>35046045</v>
      </c>
      <c r="W162" s="892" t="s">
        <v>2644</v>
      </c>
      <c r="X162" s="892" t="s">
        <v>47</v>
      </c>
      <c r="Y162" s="114" t="str">
        <f t="shared" si="15"/>
        <v>931ARRAMAV</v>
      </c>
      <c r="Z162" s="892" t="s">
        <v>217</v>
      </c>
      <c r="AA162" s="892" t="s">
        <v>218</v>
      </c>
      <c r="AB162" s="892" t="s">
        <v>185</v>
      </c>
      <c r="AC162" s="892" t="s">
        <v>219</v>
      </c>
      <c r="AD162" s="892" t="str">
        <f t="shared" si="16"/>
        <v>ARROYO RAMOS MARIA EUGENIA</v>
      </c>
      <c r="AE162" s="892" t="s">
        <v>56</v>
      </c>
      <c r="AF162" s="892" t="s">
        <v>57</v>
      </c>
      <c r="AG162" s="893">
        <v>33982</v>
      </c>
      <c r="AH162" s="896">
        <v>13</v>
      </c>
      <c r="AI162" s="896">
        <v>1</v>
      </c>
      <c r="AJ162" s="896">
        <v>1993</v>
      </c>
      <c r="AK162" s="896">
        <f t="shared" ca="1" si="17"/>
        <v>31</v>
      </c>
      <c r="AL162" s="892" t="s">
        <v>4809</v>
      </c>
      <c r="AM162" s="892" t="s">
        <v>58</v>
      </c>
      <c r="AN162" s="896">
        <v>23903679</v>
      </c>
      <c r="AO162" s="892" t="s">
        <v>2578</v>
      </c>
      <c r="AP162" s="897">
        <v>45205</v>
      </c>
      <c r="AQ162" s="892" t="s">
        <v>5636</v>
      </c>
      <c r="AR162" s="895" t="s">
        <v>6653</v>
      </c>
      <c r="AS162" s="892" t="s">
        <v>6655</v>
      </c>
      <c r="AT162" s="893">
        <v>45299</v>
      </c>
      <c r="AU162" s="893">
        <v>45320</v>
      </c>
      <c r="AV162" s="895">
        <v>4</v>
      </c>
      <c r="AW162" s="1459">
        <v>4</v>
      </c>
      <c r="AY162" s="900"/>
    </row>
    <row r="163" spans="1:51" s="23" customFormat="1" ht="18" hidden="1" customHeight="1">
      <c r="A163" s="891">
        <v>161</v>
      </c>
      <c r="C163" s="892" t="s">
        <v>51</v>
      </c>
      <c r="D163" s="892" t="s">
        <v>51</v>
      </c>
      <c r="E163" s="892" t="s">
        <v>51</v>
      </c>
      <c r="F163" s="966">
        <v>954563825</v>
      </c>
      <c r="G163" s="25" t="str">
        <f t="shared" si="12"/>
        <v>126COLUEMV</v>
      </c>
      <c r="H163" s="892" t="s">
        <v>5190</v>
      </c>
      <c r="I163" s="892" t="s">
        <v>5191</v>
      </c>
      <c r="J163" s="892" t="s">
        <v>5192</v>
      </c>
      <c r="K163" s="892" t="s">
        <v>309</v>
      </c>
      <c r="L163" s="32" t="str">
        <f t="shared" si="13"/>
        <v>CORONA LUCEMA EMISAEL JOSE</v>
      </c>
      <c r="M163" s="892" t="s">
        <v>56</v>
      </c>
      <c r="N163" s="892" t="s">
        <v>57</v>
      </c>
      <c r="O163" s="893">
        <v>41086</v>
      </c>
      <c r="P163" s="894">
        <v>26</v>
      </c>
      <c r="Q163" s="894">
        <v>6</v>
      </c>
      <c r="R163" s="894">
        <v>2012</v>
      </c>
      <c r="S163" s="895">
        <f t="shared" ca="1" si="14"/>
        <v>11</v>
      </c>
      <c r="T163" s="892" t="s">
        <v>4808</v>
      </c>
      <c r="U163" s="892" t="s">
        <v>58</v>
      </c>
      <c r="V163" s="896">
        <v>35144652</v>
      </c>
      <c r="W163" s="892" t="s">
        <v>2602</v>
      </c>
      <c r="X163" s="892" t="s">
        <v>47</v>
      </c>
      <c r="Y163" s="114" t="str">
        <f t="shared" si="15"/>
        <v>9212LURAYEV</v>
      </c>
      <c r="Z163" s="892" t="s">
        <v>5191</v>
      </c>
      <c r="AA163" s="892" t="s">
        <v>218</v>
      </c>
      <c r="AB163" s="892" t="s">
        <v>2607</v>
      </c>
      <c r="AC163" s="892" t="s">
        <v>5193</v>
      </c>
      <c r="AD163" s="892" t="str">
        <f t="shared" si="16"/>
        <v>LUCEMA RAMOS YETSIBETH MARIALIS</v>
      </c>
      <c r="AE163" s="892" t="s">
        <v>56</v>
      </c>
      <c r="AF163" s="892" t="s">
        <v>57</v>
      </c>
      <c r="AG163" s="893">
        <v>33960</v>
      </c>
      <c r="AH163" s="896">
        <v>22</v>
      </c>
      <c r="AI163" s="896">
        <v>12</v>
      </c>
      <c r="AJ163" s="896">
        <v>1992</v>
      </c>
      <c r="AK163" s="896">
        <f t="shared" ca="1" si="17"/>
        <v>31</v>
      </c>
      <c r="AL163" s="892" t="s">
        <v>4809</v>
      </c>
      <c r="AM163" s="892" t="s">
        <v>58</v>
      </c>
      <c r="AN163" s="896">
        <v>23483867</v>
      </c>
      <c r="AO163" s="892" t="s">
        <v>2578</v>
      </c>
      <c r="AP163" s="897">
        <v>45290</v>
      </c>
      <c r="AQ163" s="892" t="s">
        <v>5636</v>
      </c>
      <c r="AR163" s="895" t="s">
        <v>6653</v>
      </c>
      <c r="AS163" s="892" t="s">
        <v>6655</v>
      </c>
      <c r="AT163" s="893">
        <v>45299</v>
      </c>
      <c r="AU163" s="893">
        <v>45320</v>
      </c>
      <c r="AV163" s="895">
        <v>4</v>
      </c>
      <c r="AW163" s="1459">
        <v>3</v>
      </c>
      <c r="AY163" s="900"/>
    </row>
    <row r="164" spans="1:51" s="23" customFormat="1" ht="18" hidden="1" customHeight="1">
      <c r="A164" s="891">
        <v>162</v>
      </c>
      <c r="C164" s="892" t="s">
        <v>51</v>
      </c>
      <c r="D164" s="892" t="s">
        <v>51</v>
      </c>
      <c r="E164" s="892" t="s">
        <v>51</v>
      </c>
      <c r="F164" s="966">
        <v>938280517</v>
      </c>
      <c r="G164" s="25" t="str">
        <f t="shared" si="12"/>
        <v>173HELUAMV</v>
      </c>
      <c r="H164" s="892" t="s">
        <v>361</v>
      </c>
      <c r="I164" s="892" t="s">
        <v>995</v>
      </c>
      <c r="J164" s="892" t="s">
        <v>3809</v>
      </c>
      <c r="K164" s="892" t="s">
        <v>3810</v>
      </c>
      <c r="L164" s="32" t="str">
        <f t="shared" si="13"/>
        <v>HERNANDEZ LUNA AMELIANNYS JULIET</v>
      </c>
      <c r="M164" s="892" t="s">
        <v>56</v>
      </c>
      <c r="N164" s="892" t="s">
        <v>57</v>
      </c>
      <c r="O164" s="893">
        <v>42818</v>
      </c>
      <c r="P164" s="894">
        <v>24</v>
      </c>
      <c r="Q164" s="894">
        <v>3</v>
      </c>
      <c r="R164" s="894">
        <v>2017</v>
      </c>
      <c r="S164" s="895">
        <f t="shared" ca="1" si="14"/>
        <v>7</v>
      </c>
      <c r="T164" s="892" t="s">
        <v>4809</v>
      </c>
      <c r="U164" s="892" t="s">
        <v>3878</v>
      </c>
      <c r="V164" s="896">
        <v>46</v>
      </c>
      <c r="W164" s="892" t="s">
        <v>53</v>
      </c>
      <c r="X164" s="892" t="s">
        <v>47</v>
      </c>
      <c r="Y164" s="114" t="str">
        <f t="shared" si="15"/>
        <v>004LUSIJUV</v>
      </c>
      <c r="Z164" s="892" t="s">
        <v>995</v>
      </c>
      <c r="AA164" s="892" t="s">
        <v>996</v>
      </c>
      <c r="AB164" s="892" t="s">
        <v>997</v>
      </c>
      <c r="AC164" s="892" t="s">
        <v>998</v>
      </c>
      <c r="AD164" s="892" t="str">
        <f t="shared" si="16"/>
        <v>LUNA SILVA JULIETA NAZARETH DEL VALLE</v>
      </c>
      <c r="AE164" s="892" t="s">
        <v>56</v>
      </c>
      <c r="AF164" s="892" t="s">
        <v>57</v>
      </c>
      <c r="AG164" s="893">
        <v>36633</v>
      </c>
      <c r="AH164" s="896">
        <v>17</v>
      </c>
      <c r="AI164" s="896">
        <v>4</v>
      </c>
      <c r="AJ164" s="896">
        <v>2000</v>
      </c>
      <c r="AK164" s="896">
        <f t="shared" ca="1" si="17"/>
        <v>23</v>
      </c>
      <c r="AL164" s="892" t="s">
        <v>4809</v>
      </c>
      <c r="AM164" s="892" t="s">
        <v>58</v>
      </c>
      <c r="AN164" s="896">
        <v>29655185</v>
      </c>
      <c r="AO164" s="892" t="s">
        <v>2578</v>
      </c>
      <c r="AP164" s="897">
        <v>45211</v>
      </c>
      <c r="AQ164" s="892" t="s">
        <v>5636</v>
      </c>
      <c r="AR164" s="895" t="s">
        <v>6653</v>
      </c>
      <c r="AS164" s="892" t="s">
        <v>6655</v>
      </c>
      <c r="AT164" s="893">
        <v>45299</v>
      </c>
      <c r="AU164" s="893">
        <v>45320</v>
      </c>
      <c r="AV164" s="895">
        <v>4</v>
      </c>
      <c r="AW164" s="1459">
        <v>3</v>
      </c>
      <c r="AY164" s="900"/>
    </row>
    <row r="165" spans="1:51" s="23" customFormat="1" ht="18" hidden="1" customHeight="1">
      <c r="A165" s="891">
        <v>163</v>
      </c>
      <c r="C165" s="892" t="s">
        <v>51</v>
      </c>
      <c r="D165" s="892" t="s">
        <v>51</v>
      </c>
      <c r="E165" s="892" t="s">
        <v>51</v>
      </c>
      <c r="F165" s="966">
        <v>957347784</v>
      </c>
      <c r="G165" s="25" t="str">
        <f t="shared" si="12"/>
        <v>166HEORMIV</v>
      </c>
      <c r="H165" s="892" t="s">
        <v>3826</v>
      </c>
      <c r="I165" s="892" t="s">
        <v>1265</v>
      </c>
      <c r="J165" s="892" t="s">
        <v>119</v>
      </c>
      <c r="K165" s="892" t="s">
        <v>1879</v>
      </c>
      <c r="L165" s="32" t="str">
        <f t="shared" si="13"/>
        <v>HERA OROPEZA MIGUEL ANGEL</v>
      </c>
      <c r="M165" s="892" t="s">
        <v>56</v>
      </c>
      <c r="N165" s="892" t="s">
        <v>57</v>
      </c>
      <c r="O165" s="893">
        <v>42545</v>
      </c>
      <c r="P165" s="894">
        <v>24</v>
      </c>
      <c r="Q165" s="894">
        <v>6</v>
      </c>
      <c r="R165" s="894">
        <v>2016</v>
      </c>
      <c r="S165" s="895">
        <f t="shared" ca="1" si="14"/>
        <v>7</v>
      </c>
      <c r="T165" s="892" t="s">
        <v>4808</v>
      </c>
      <c r="U165" s="892" t="s">
        <v>3878</v>
      </c>
      <c r="V165" s="896">
        <v>37</v>
      </c>
      <c r="W165" s="892" t="s">
        <v>5153</v>
      </c>
      <c r="X165" s="892" t="s">
        <v>47</v>
      </c>
      <c r="Y165" s="114" t="str">
        <f t="shared" si="15"/>
        <v>799ORMASOV</v>
      </c>
      <c r="Z165" s="892" t="s">
        <v>1265</v>
      </c>
      <c r="AA165" s="892" t="s">
        <v>1273</v>
      </c>
      <c r="AB165" s="892" t="s">
        <v>3828</v>
      </c>
      <c r="AC165" s="892" t="s">
        <v>374</v>
      </c>
      <c r="AD165" s="892" t="str">
        <f t="shared" si="16"/>
        <v>OROPEZA MARIÑO SONELY JOSEFINA</v>
      </c>
      <c r="AE165" s="892" t="s">
        <v>56</v>
      </c>
      <c r="AF165" s="892" t="s">
        <v>57</v>
      </c>
      <c r="AG165" s="893">
        <v>29121</v>
      </c>
      <c r="AH165" s="896">
        <v>23</v>
      </c>
      <c r="AI165" s="896">
        <v>9</v>
      </c>
      <c r="AJ165" s="896">
        <v>1979</v>
      </c>
      <c r="AK165" s="896">
        <f t="shared" ca="1" si="17"/>
        <v>44</v>
      </c>
      <c r="AL165" s="892" t="s">
        <v>4809</v>
      </c>
      <c r="AM165" s="892" t="s">
        <v>58</v>
      </c>
      <c r="AN165" s="896">
        <v>1885332</v>
      </c>
      <c r="AO165" s="892" t="s">
        <v>2578</v>
      </c>
      <c r="AP165" s="897">
        <v>45232</v>
      </c>
      <c r="AQ165" s="892" t="s">
        <v>5636</v>
      </c>
      <c r="AR165" s="895" t="s">
        <v>6653</v>
      </c>
      <c r="AS165" s="892" t="s">
        <v>6655</v>
      </c>
      <c r="AT165" s="893">
        <v>45299</v>
      </c>
      <c r="AU165" s="893">
        <v>45320</v>
      </c>
      <c r="AV165" s="895">
        <v>4</v>
      </c>
      <c r="AW165" s="1459">
        <v>4</v>
      </c>
      <c r="AY165" s="900"/>
    </row>
    <row r="166" spans="1:51" s="23" customFormat="1" ht="18" hidden="1" customHeight="1">
      <c r="A166" s="891">
        <v>164</v>
      </c>
      <c r="C166" s="892" t="s">
        <v>51</v>
      </c>
      <c r="D166" s="892" t="s">
        <v>51</v>
      </c>
      <c r="E166" s="892" t="s">
        <v>51</v>
      </c>
      <c r="F166" s="966">
        <v>988194369</v>
      </c>
      <c r="G166" s="25" t="str">
        <f t="shared" si="12"/>
        <v>163DITEEMV</v>
      </c>
      <c r="H166" s="892" t="s">
        <v>541</v>
      </c>
      <c r="I166" s="892" t="s">
        <v>5194</v>
      </c>
      <c r="J166" s="892" t="s">
        <v>136</v>
      </c>
      <c r="K166" s="892" t="s">
        <v>2700</v>
      </c>
      <c r="L166" s="32" t="str">
        <f t="shared" si="13"/>
        <v>DIAZ TEHERAN EMILY SAMANTHA</v>
      </c>
      <c r="M166" s="892" t="s">
        <v>56</v>
      </c>
      <c r="N166" s="892" t="s">
        <v>42</v>
      </c>
      <c r="O166" s="893">
        <v>42437</v>
      </c>
      <c r="P166" s="895">
        <v>8</v>
      </c>
      <c r="Q166" s="895">
        <v>3</v>
      </c>
      <c r="R166" s="895">
        <v>2016</v>
      </c>
      <c r="S166" s="895">
        <f t="shared" ca="1" si="14"/>
        <v>8</v>
      </c>
      <c r="T166" s="892" t="s">
        <v>4809</v>
      </c>
      <c r="U166" s="892" t="s">
        <v>42</v>
      </c>
      <c r="V166" s="896">
        <v>1134852</v>
      </c>
      <c r="W166" s="892" t="s">
        <v>2588</v>
      </c>
      <c r="X166" s="892" t="s">
        <v>47</v>
      </c>
      <c r="Y166" s="114" t="str">
        <f t="shared" si="15"/>
        <v>995TEVARUV</v>
      </c>
      <c r="Z166" s="892" t="s">
        <v>5194</v>
      </c>
      <c r="AA166" s="892" t="s">
        <v>5195</v>
      </c>
      <c r="AB166" s="892" t="s">
        <v>5196</v>
      </c>
      <c r="AC166" s="892" t="s">
        <v>5197</v>
      </c>
      <c r="AD166" s="892" t="str">
        <f t="shared" si="16"/>
        <v>TEHERAN VANEZCA RUTHBRAICA MADELEY</v>
      </c>
      <c r="AE166" s="892" t="s">
        <v>56</v>
      </c>
      <c r="AF166" s="892" t="s">
        <v>42</v>
      </c>
      <c r="AG166" s="893">
        <v>36305</v>
      </c>
      <c r="AH166" s="896">
        <v>25</v>
      </c>
      <c r="AI166" s="896">
        <v>5</v>
      </c>
      <c r="AJ166" s="896">
        <v>1999</v>
      </c>
      <c r="AK166" s="896">
        <f t="shared" ca="1" si="17"/>
        <v>24</v>
      </c>
      <c r="AL166" s="892" t="s">
        <v>4809</v>
      </c>
      <c r="AM166" s="892" t="s">
        <v>42</v>
      </c>
      <c r="AN166" s="896" t="s">
        <v>6644</v>
      </c>
      <c r="AO166" s="892" t="s">
        <v>2578</v>
      </c>
      <c r="AP166" s="897">
        <v>45300</v>
      </c>
      <c r="AQ166" s="892" t="s">
        <v>5636</v>
      </c>
      <c r="AR166" s="895" t="s">
        <v>6653</v>
      </c>
      <c r="AS166" s="892" t="s">
        <v>6656</v>
      </c>
      <c r="AT166" s="893">
        <v>45300</v>
      </c>
      <c r="AU166" s="893">
        <v>45321</v>
      </c>
      <c r="AV166" s="895">
        <v>4</v>
      </c>
      <c r="AW166" s="1459">
        <v>2</v>
      </c>
      <c r="AY166" s="900"/>
    </row>
    <row r="167" spans="1:51" s="23" customFormat="1" ht="18" hidden="1" customHeight="1">
      <c r="A167" s="891">
        <v>165</v>
      </c>
      <c r="C167" s="892" t="s">
        <v>51</v>
      </c>
      <c r="D167" s="892" t="s">
        <v>51</v>
      </c>
      <c r="E167" s="892" t="s">
        <v>51</v>
      </c>
      <c r="F167" s="966">
        <v>976499605</v>
      </c>
      <c r="G167" s="25" t="str">
        <f t="shared" si="12"/>
        <v>124GOARJOV</v>
      </c>
      <c r="H167" s="892" t="s">
        <v>732</v>
      </c>
      <c r="I167" s="892" t="s">
        <v>1950</v>
      </c>
      <c r="J167" s="892" t="s">
        <v>309</v>
      </c>
      <c r="K167" s="892" t="s">
        <v>366</v>
      </c>
      <c r="L167" s="32" t="str">
        <f t="shared" si="13"/>
        <v>GOMEZ ARIAS JOSE ALEXANDER</v>
      </c>
      <c r="M167" s="892" t="s">
        <v>56</v>
      </c>
      <c r="N167" s="892" t="s">
        <v>57</v>
      </c>
      <c r="O167" s="893">
        <v>41003</v>
      </c>
      <c r="P167" s="894">
        <v>4</v>
      </c>
      <c r="Q167" s="894">
        <v>4</v>
      </c>
      <c r="R167" s="894">
        <v>2012</v>
      </c>
      <c r="S167" s="895">
        <f t="shared" ca="1" si="14"/>
        <v>11</v>
      </c>
      <c r="T167" s="892" t="s">
        <v>4808</v>
      </c>
      <c r="U167" s="892" t="s">
        <v>58</v>
      </c>
      <c r="V167" s="896">
        <v>36051047</v>
      </c>
      <c r="W167" s="892" t="s">
        <v>2644</v>
      </c>
      <c r="X167" s="892" t="s">
        <v>47</v>
      </c>
      <c r="Y167" s="114" t="str">
        <f t="shared" si="15"/>
        <v>9512ARSANAV</v>
      </c>
      <c r="Z167" s="892" t="s">
        <v>1950</v>
      </c>
      <c r="AA167" s="892" t="s">
        <v>5198</v>
      </c>
      <c r="AB167" s="892" t="s">
        <v>5199</v>
      </c>
      <c r="AC167" s="892" t="s">
        <v>55</v>
      </c>
      <c r="AD167" s="892" t="str">
        <f t="shared" si="16"/>
        <v>ARIAS SARACHE NAIROBIS ALEJANDRA</v>
      </c>
      <c r="AE167" s="892" t="s">
        <v>56</v>
      </c>
      <c r="AF167" s="892" t="s">
        <v>57</v>
      </c>
      <c r="AG167" s="893">
        <v>35053</v>
      </c>
      <c r="AH167" s="896">
        <v>20</v>
      </c>
      <c r="AI167" s="896">
        <v>12</v>
      </c>
      <c r="AJ167" s="896">
        <v>1995</v>
      </c>
      <c r="AK167" s="896">
        <f t="shared" ca="1" si="17"/>
        <v>28</v>
      </c>
      <c r="AL167" s="892" t="s">
        <v>4809</v>
      </c>
      <c r="AM167" s="892" t="s">
        <v>58</v>
      </c>
      <c r="AN167" s="896">
        <v>25444172</v>
      </c>
      <c r="AO167" s="892" t="s">
        <v>2578</v>
      </c>
      <c r="AP167" s="897">
        <v>45267</v>
      </c>
      <c r="AQ167" s="892" t="s">
        <v>5636</v>
      </c>
      <c r="AR167" s="895" t="s">
        <v>6653</v>
      </c>
      <c r="AS167" s="892" t="s">
        <v>6656</v>
      </c>
      <c r="AT167" s="893">
        <v>45300</v>
      </c>
      <c r="AU167" s="893">
        <v>45321</v>
      </c>
      <c r="AV167" s="895">
        <v>4</v>
      </c>
      <c r="AW167" s="1459">
        <v>4</v>
      </c>
      <c r="AY167" s="900"/>
    </row>
    <row r="168" spans="1:51" s="23" customFormat="1" ht="18" hidden="1" customHeight="1">
      <c r="A168" s="891">
        <v>166</v>
      </c>
      <c r="C168" s="892" t="s">
        <v>51</v>
      </c>
      <c r="D168" s="892" t="s">
        <v>51</v>
      </c>
      <c r="E168" s="892" t="s">
        <v>51</v>
      </c>
      <c r="F168" s="966">
        <v>976499605</v>
      </c>
      <c r="G168" s="25" t="str">
        <f t="shared" si="12"/>
        <v>142GOARASV</v>
      </c>
      <c r="H168" s="892" t="s">
        <v>732</v>
      </c>
      <c r="I168" s="892" t="s">
        <v>1950</v>
      </c>
      <c r="J168" s="892" t="s">
        <v>720</v>
      </c>
      <c r="K168" s="892" t="s">
        <v>2669</v>
      </c>
      <c r="L168" s="32" t="str">
        <f t="shared" si="13"/>
        <v>GOMEZ ARIAS ASHLY CAMILA</v>
      </c>
      <c r="M168" s="892" t="s">
        <v>56</v>
      </c>
      <c r="N168" s="892" t="s">
        <v>57</v>
      </c>
      <c r="O168" s="893">
        <v>41675</v>
      </c>
      <c r="P168" s="894">
        <v>5</v>
      </c>
      <c r="Q168" s="894">
        <v>2</v>
      </c>
      <c r="R168" s="894">
        <v>2014</v>
      </c>
      <c r="S168" s="895">
        <f t="shared" ca="1" si="14"/>
        <v>10</v>
      </c>
      <c r="T168" s="892" t="s">
        <v>4809</v>
      </c>
      <c r="U168" s="892" t="s">
        <v>58</v>
      </c>
      <c r="V168" s="896">
        <v>36151158</v>
      </c>
      <c r="W168" s="892" t="s">
        <v>2602</v>
      </c>
      <c r="X168" s="892" t="s">
        <v>47</v>
      </c>
      <c r="Y168" s="114" t="str">
        <f t="shared" si="15"/>
        <v>9512ARSANAV</v>
      </c>
      <c r="Z168" s="892" t="s">
        <v>1950</v>
      </c>
      <c r="AA168" s="892" t="s">
        <v>5198</v>
      </c>
      <c r="AB168" s="892" t="s">
        <v>5199</v>
      </c>
      <c r="AC168" s="892" t="s">
        <v>55</v>
      </c>
      <c r="AD168" s="892" t="str">
        <f t="shared" si="16"/>
        <v>ARIAS SARACHE NAIROBIS ALEJANDRA</v>
      </c>
      <c r="AE168" s="892" t="s">
        <v>56</v>
      </c>
      <c r="AF168" s="892" t="s">
        <v>57</v>
      </c>
      <c r="AG168" s="893">
        <v>35053</v>
      </c>
      <c r="AH168" s="896">
        <v>20</v>
      </c>
      <c r="AI168" s="896">
        <v>12</v>
      </c>
      <c r="AJ168" s="896">
        <v>1995</v>
      </c>
      <c r="AK168" s="896">
        <f t="shared" ca="1" si="17"/>
        <v>28</v>
      </c>
      <c r="AL168" s="892" t="s">
        <v>4809</v>
      </c>
      <c r="AM168" s="892" t="s">
        <v>58</v>
      </c>
      <c r="AN168" s="896">
        <v>25444172</v>
      </c>
      <c r="AO168" s="892" t="s">
        <v>2578</v>
      </c>
      <c r="AP168" s="897">
        <v>45267</v>
      </c>
      <c r="AQ168" s="892" t="s">
        <v>5636</v>
      </c>
      <c r="AR168" s="895" t="s">
        <v>6653</v>
      </c>
      <c r="AS168" s="892" t="s">
        <v>6656</v>
      </c>
      <c r="AT168" s="893">
        <v>45300</v>
      </c>
      <c r="AU168" s="893">
        <v>45321</v>
      </c>
      <c r="AV168" s="895">
        <v>4</v>
      </c>
      <c r="AW168" s="1459">
        <v>4</v>
      </c>
      <c r="AY168" s="900"/>
    </row>
    <row r="169" spans="1:51" s="23" customFormat="1" ht="18" hidden="1" customHeight="1">
      <c r="A169" s="891">
        <v>167</v>
      </c>
      <c r="C169" s="892" t="s">
        <v>51</v>
      </c>
      <c r="D169" s="892" t="s">
        <v>51</v>
      </c>
      <c r="E169" s="892" t="s">
        <v>51</v>
      </c>
      <c r="F169" s="966">
        <v>593998623270</v>
      </c>
      <c r="G169" s="25" t="str">
        <f t="shared" si="12"/>
        <v>152GAPAYAV</v>
      </c>
      <c r="H169" s="892" t="s">
        <v>2191</v>
      </c>
      <c r="I169" s="892" t="s">
        <v>1306</v>
      </c>
      <c r="J169" s="892" t="s">
        <v>3829</v>
      </c>
      <c r="K169" s="892" t="s">
        <v>3830</v>
      </c>
      <c r="L169" s="32" t="str">
        <f t="shared" si="13"/>
        <v>GALVIS PARRA YAISON LUISANGEL</v>
      </c>
      <c r="M169" s="892" t="s">
        <v>56</v>
      </c>
      <c r="N169" s="892" t="s">
        <v>57</v>
      </c>
      <c r="O169" s="893">
        <v>42054</v>
      </c>
      <c r="P169" s="894">
        <v>19</v>
      </c>
      <c r="Q169" s="894">
        <v>2</v>
      </c>
      <c r="R169" s="894">
        <v>2015</v>
      </c>
      <c r="S169" s="895">
        <f t="shared" ca="1" si="14"/>
        <v>9</v>
      </c>
      <c r="T169" s="892" t="s">
        <v>4808</v>
      </c>
      <c r="U169" s="892" t="s">
        <v>3878</v>
      </c>
      <c r="V169" s="896">
        <v>236</v>
      </c>
      <c r="W169" s="892" t="s">
        <v>2602</v>
      </c>
      <c r="X169" s="892" t="s">
        <v>47</v>
      </c>
      <c r="Y169" s="114" t="str">
        <f t="shared" si="15"/>
        <v>951PABALUV</v>
      </c>
      <c r="Z169" s="892" t="s">
        <v>1306</v>
      </c>
      <c r="AA169" s="892" t="s">
        <v>1113</v>
      </c>
      <c r="AB169" s="892" t="s">
        <v>1311</v>
      </c>
      <c r="AC169" s="892" t="s">
        <v>53</v>
      </c>
      <c r="AD169" s="892" t="str">
        <f t="shared" si="16"/>
        <v>PARRA BARRIOS LUISAMAR NINGUNO</v>
      </c>
      <c r="AE169" s="892" t="s">
        <v>56</v>
      </c>
      <c r="AF169" s="892" t="s">
        <v>57</v>
      </c>
      <c r="AG169" s="893">
        <v>34707</v>
      </c>
      <c r="AH169" s="896">
        <v>8</v>
      </c>
      <c r="AI169" s="896">
        <v>1</v>
      </c>
      <c r="AJ169" s="896">
        <v>1995</v>
      </c>
      <c r="AK169" s="896">
        <f t="shared" ca="1" si="17"/>
        <v>29</v>
      </c>
      <c r="AL169" s="892" t="s">
        <v>4809</v>
      </c>
      <c r="AM169" s="892" t="s">
        <v>58</v>
      </c>
      <c r="AN169" s="896">
        <v>29880467</v>
      </c>
      <c r="AO169" s="892" t="s">
        <v>2578</v>
      </c>
      <c r="AP169" s="897">
        <v>45220</v>
      </c>
      <c r="AQ169" s="892" t="s">
        <v>5636</v>
      </c>
      <c r="AR169" s="895" t="s">
        <v>6653</v>
      </c>
      <c r="AS169" s="892" t="s">
        <v>6656</v>
      </c>
      <c r="AT169" s="893">
        <v>45300</v>
      </c>
      <c r="AU169" s="893">
        <v>45321</v>
      </c>
      <c r="AV169" s="895">
        <v>4</v>
      </c>
      <c r="AW169" s="1459">
        <v>4</v>
      </c>
      <c r="AY169" s="900"/>
    </row>
    <row r="170" spans="1:51" s="23" customFormat="1" ht="18" hidden="1" customHeight="1">
      <c r="A170" s="891">
        <v>168</v>
      </c>
      <c r="C170" s="892" t="s">
        <v>125</v>
      </c>
      <c r="D170" s="892" t="s">
        <v>126</v>
      </c>
      <c r="E170" s="892" t="s">
        <v>126</v>
      </c>
      <c r="F170" s="966">
        <v>948057808</v>
      </c>
      <c r="G170" s="25" t="str">
        <f t="shared" si="12"/>
        <v>119HEROYOV</v>
      </c>
      <c r="H170" s="892" t="s">
        <v>361</v>
      </c>
      <c r="I170" s="901" t="s">
        <v>338</v>
      </c>
      <c r="J170" s="901" t="s">
        <v>2815</v>
      </c>
      <c r="K170" s="901" t="s">
        <v>5200</v>
      </c>
      <c r="L170" s="32" t="str">
        <f t="shared" si="13"/>
        <v>HERNANDEZ RODRIGUEZ YOSMAR YONDEIVER</v>
      </c>
      <c r="M170" s="892" t="s">
        <v>56</v>
      </c>
      <c r="N170" s="892" t="s">
        <v>42</v>
      </c>
      <c r="O170" s="893">
        <v>40809</v>
      </c>
      <c r="P170" s="894">
        <v>23</v>
      </c>
      <c r="Q170" s="894">
        <v>9</v>
      </c>
      <c r="R170" s="894">
        <v>2011</v>
      </c>
      <c r="S170" s="895">
        <f t="shared" ca="1" si="14"/>
        <v>12</v>
      </c>
      <c r="T170" s="892" t="s">
        <v>4808</v>
      </c>
      <c r="U170" s="892" t="s">
        <v>42</v>
      </c>
      <c r="V170" s="898">
        <v>1866296</v>
      </c>
      <c r="W170" s="892" t="s">
        <v>2582</v>
      </c>
      <c r="X170" s="892" t="s">
        <v>47</v>
      </c>
      <c r="Y170" s="114" t="str">
        <f t="shared" si="15"/>
        <v>963ROMOMEV</v>
      </c>
      <c r="Z170" s="901" t="s">
        <v>338</v>
      </c>
      <c r="AA170" s="901" t="s">
        <v>365</v>
      </c>
      <c r="AB170" s="901" t="s">
        <v>6602</v>
      </c>
      <c r="AC170" s="901" t="s">
        <v>6603</v>
      </c>
      <c r="AD170" s="892" t="str">
        <f t="shared" si="16"/>
        <v>RODRIGUEZ MOLINA MERLIN ESLETI</v>
      </c>
      <c r="AE170" s="892" t="s">
        <v>56</v>
      </c>
      <c r="AF170" s="892" t="s">
        <v>57</v>
      </c>
      <c r="AG170" s="908">
        <v>35137</v>
      </c>
      <c r="AH170" s="898">
        <v>13</v>
      </c>
      <c r="AI170" s="898">
        <v>3</v>
      </c>
      <c r="AJ170" s="898">
        <v>1996</v>
      </c>
      <c r="AK170" s="896">
        <f t="shared" ca="1" si="17"/>
        <v>28</v>
      </c>
      <c r="AL170" s="892" t="s">
        <v>4809</v>
      </c>
      <c r="AM170" s="892" t="s">
        <v>58</v>
      </c>
      <c r="AN170" s="898">
        <v>25831330</v>
      </c>
      <c r="AO170" s="892" t="s">
        <v>2578</v>
      </c>
      <c r="AP170" s="897">
        <v>45258</v>
      </c>
      <c r="AQ170" s="892" t="s">
        <v>5636</v>
      </c>
      <c r="AR170" s="895" t="s">
        <v>3994</v>
      </c>
      <c r="AS170" s="901" t="s">
        <v>6657</v>
      </c>
      <c r="AT170" s="893">
        <v>45299</v>
      </c>
      <c r="AU170" s="893">
        <v>45320</v>
      </c>
      <c r="AV170" s="895">
        <v>4</v>
      </c>
      <c r="AW170" s="1459">
        <v>4</v>
      </c>
      <c r="AY170" s="900"/>
    </row>
    <row r="171" spans="1:51" s="23" customFormat="1" ht="18" hidden="1" customHeight="1">
      <c r="A171" s="891">
        <v>169</v>
      </c>
      <c r="C171" s="892" t="s">
        <v>125</v>
      </c>
      <c r="D171" s="892" t="s">
        <v>126</v>
      </c>
      <c r="E171" s="892" t="s">
        <v>126</v>
      </c>
      <c r="F171" s="966">
        <v>948057808</v>
      </c>
      <c r="G171" s="25" t="str">
        <f t="shared" si="12"/>
        <v>166FIROSEV</v>
      </c>
      <c r="H171" s="892" t="s">
        <v>1855</v>
      </c>
      <c r="I171" s="901" t="s">
        <v>338</v>
      </c>
      <c r="J171" s="901" t="s">
        <v>2643</v>
      </c>
      <c r="K171" s="901" t="s">
        <v>1957</v>
      </c>
      <c r="L171" s="32" t="str">
        <f t="shared" si="13"/>
        <v>FIGUEREDO RODRIGUEZ SEBASTIAN DAVID</v>
      </c>
      <c r="M171" s="892" t="s">
        <v>56</v>
      </c>
      <c r="N171" s="892" t="s">
        <v>42</v>
      </c>
      <c r="O171" s="893">
        <v>42528</v>
      </c>
      <c r="P171" s="894">
        <v>7</v>
      </c>
      <c r="Q171" s="894">
        <v>6</v>
      </c>
      <c r="R171" s="894">
        <v>2016</v>
      </c>
      <c r="S171" s="895">
        <f t="shared" ca="1" si="14"/>
        <v>7</v>
      </c>
      <c r="T171" s="892" t="s">
        <v>4808</v>
      </c>
      <c r="U171" s="892" t="s">
        <v>42</v>
      </c>
      <c r="V171" s="898">
        <v>1866260</v>
      </c>
      <c r="W171" s="892" t="s">
        <v>2631</v>
      </c>
      <c r="X171" s="892" t="s">
        <v>47</v>
      </c>
      <c r="Y171" s="114" t="str">
        <f t="shared" si="15"/>
        <v>963ROMOMEV</v>
      </c>
      <c r="Z171" s="901" t="s">
        <v>338</v>
      </c>
      <c r="AA171" s="901" t="s">
        <v>365</v>
      </c>
      <c r="AB171" s="901" t="s">
        <v>6602</v>
      </c>
      <c r="AC171" s="901" t="s">
        <v>6603</v>
      </c>
      <c r="AD171" s="892" t="str">
        <f t="shared" si="16"/>
        <v>RODRIGUEZ MOLINA MERLIN ESLETI</v>
      </c>
      <c r="AE171" s="892" t="s">
        <v>56</v>
      </c>
      <c r="AF171" s="892" t="s">
        <v>57</v>
      </c>
      <c r="AG171" s="908">
        <v>35137</v>
      </c>
      <c r="AH171" s="898">
        <v>13</v>
      </c>
      <c r="AI171" s="898">
        <v>3</v>
      </c>
      <c r="AJ171" s="898">
        <v>1996</v>
      </c>
      <c r="AK171" s="896">
        <f t="shared" ca="1" si="17"/>
        <v>28</v>
      </c>
      <c r="AL171" s="892" t="s">
        <v>4809</v>
      </c>
      <c r="AM171" s="892" t="s">
        <v>58</v>
      </c>
      <c r="AN171" s="898">
        <v>25831330</v>
      </c>
      <c r="AO171" s="892" t="s">
        <v>2578</v>
      </c>
      <c r="AP171" s="897">
        <v>45258</v>
      </c>
      <c r="AQ171" s="892" t="s">
        <v>5636</v>
      </c>
      <c r="AR171" s="895" t="s">
        <v>3994</v>
      </c>
      <c r="AS171" s="901" t="s">
        <v>6657</v>
      </c>
      <c r="AT171" s="893">
        <v>45299</v>
      </c>
      <c r="AU171" s="893">
        <v>45320</v>
      </c>
      <c r="AV171" s="895">
        <v>4</v>
      </c>
      <c r="AW171" s="1459">
        <v>2</v>
      </c>
      <c r="AY171" s="900"/>
    </row>
    <row r="172" spans="1:51" s="23" customFormat="1" ht="18" hidden="1" customHeight="1">
      <c r="A172" s="891">
        <v>170</v>
      </c>
      <c r="C172" s="892" t="s">
        <v>125</v>
      </c>
      <c r="D172" s="892" t="s">
        <v>126</v>
      </c>
      <c r="E172" s="892" t="s">
        <v>126</v>
      </c>
      <c r="F172" s="966" t="s">
        <v>5201</v>
      </c>
      <c r="G172" s="25" t="str">
        <f t="shared" si="12"/>
        <v>145PEPEWUV</v>
      </c>
      <c r="H172" s="901" t="s">
        <v>83</v>
      </c>
      <c r="I172" s="901" t="s">
        <v>83</v>
      </c>
      <c r="J172" s="901" t="s">
        <v>5202</v>
      </c>
      <c r="K172" s="901" t="s">
        <v>1775</v>
      </c>
      <c r="L172" s="32" t="str">
        <f t="shared" si="13"/>
        <v>PEREZ PEREZ WUILYER EDUARDO</v>
      </c>
      <c r="M172" s="892" t="s">
        <v>56</v>
      </c>
      <c r="N172" s="892" t="s">
        <v>57</v>
      </c>
      <c r="O172" s="893">
        <v>41785</v>
      </c>
      <c r="P172" s="894">
        <v>26</v>
      </c>
      <c r="Q172" s="894">
        <v>5</v>
      </c>
      <c r="R172" s="894">
        <v>2014</v>
      </c>
      <c r="S172" s="895">
        <f t="shared" ca="1" si="14"/>
        <v>9</v>
      </c>
      <c r="T172" s="892" t="s">
        <v>4808</v>
      </c>
      <c r="U172" s="892" t="s">
        <v>3878</v>
      </c>
      <c r="V172" s="898">
        <v>4533</v>
      </c>
      <c r="W172" s="892" t="s">
        <v>53</v>
      </c>
      <c r="X172" s="892" t="s">
        <v>47</v>
      </c>
      <c r="Y172" s="114" t="str">
        <f t="shared" si="15"/>
        <v>939PEAGCAV</v>
      </c>
      <c r="Z172" s="901" t="s">
        <v>83</v>
      </c>
      <c r="AA172" s="901" t="s">
        <v>1281</v>
      </c>
      <c r="AB172" s="901" t="s">
        <v>1077</v>
      </c>
      <c r="AC172" s="901" t="s">
        <v>1775</v>
      </c>
      <c r="AD172" s="892" t="str">
        <f t="shared" si="16"/>
        <v>PEREZ AGUERO CARLOS EDUARDO</v>
      </c>
      <c r="AE172" s="892" t="s">
        <v>56</v>
      </c>
      <c r="AF172" s="892" t="s">
        <v>57</v>
      </c>
      <c r="AG172" s="908">
        <v>34220</v>
      </c>
      <c r="AH172" s="898">
        <v>8</v>
      </c>
      <c r="AI172" s="898">
        <v>9</v>
      </c>
      <c r="AJ172" s="898">
        <v>1993</v>
      </c>
      <c r="AK172" s="896">
        <f t="shared" ca="1" si="17"/>
        <v>30</v>
      </c>
      <c r="AL172" s="892" t="s">
        <v>4808</v>
      </c>
      <c r="AM172" s="892" t="s">
        <v>58</v>
      </c>
      <c r="AN172" s="898">
        <v>26487161</v>
      </c>
      <c r="AO172" s="892" t="s">
        <v>2578</v>
      </c>
      <c r="AP172" s="897">
        <v>45642</v>
      </c>
      <c r="AQ172" s="892" t="s">
        <v>5636</v>
      </c>
      <c r="AR172" s="895" t="s">
        <v>3994</v>
      </c>
      <c r="AS172" s="901" t="s">
        <v>6657</v>
      </c>
      <c r="AT172" s="893">
        <v>45299</v>
      </c>
      <c r="AU172" s="893">
        <v>45320</v>
      </c>
      <c r="AV172" s="895">
        <v>4</v>
      </c>
      <c r="AW172" s="1459">
        <v>4</v>
      </c>
      <c r="AY172" s="900"/>
    </row>
    <row r="173" spans="1:51" s="23" customFormat="1" ht="18" hidden="1" customHeight="1">
      <c r="A173" s="891">
        <v>171</v>
      </c>
      <c r="C173" s="892" t="s">
        <v>125</v>
      </c>
      <c r="D173" s="892" t="s">
        <v>126</v>
      </c>
      <c r="E173" s="892" t="s">
        <v>126</v>
      </c>
      <c r="F173" s="966" t="s">
        <v>5201</v>
      </c>
      <c r="G173" s="25" t="str">
        <f t="shared" si="12"/>
        <v>166PEPEWUV</v>
      </c>
      <c r="H173" s="901" t="s">
        <v>83</v>
      </c>
      <c r="I173" s="901" t="s">
        <v>83</v>
      </c>
      <c r="J173" s="901" t="s">
        <v>5203</v>
      </c>
      <c r="K173" s="901" t="s">
        <v>1775</v>
      </c>
      <c r="L173" s="32" t="str">
        <f t="shared" si="13"/>
        <v>PEREZ PEREZ WUILQUER EDUARDO</v>
      </c>
      <c r="M173" s="892" t="s">
        <v>56</v>
      </c>
      <c r="N173" s="892" t="s">
        <v>57</v>
      </c>
      <c r="O173" s="893">
        <v>42540</v>
      </c>
      <c r="P173" s="894">
        <v>19</v>
      </c>
      <c r="Q173" s="894">
        <v>6</v>
      </c>
      <c r="R173" s="894">
        <v>2016</v>
      </c>
      <c r="S173" s="895">
        <f t="shared" ca="1" si="14"/>
        <v>7</v>
      </c>
      <c r="T173" s="892" t="s">
        <v>4808</v>
      </c>
      <c r="U173" s="892" t="s">
        <v>3878</v>
      </c>
      <c r="V173" s="898">
        <v>5286</v>
      </c>
      <c r="W173" s="892" t="s">
        <v>5153</v>
      </c>
      <c r="X173" s="892" t="s">
        <v>47</v>
      </c>
      <c r="Y173" s="114" t="str">
        <f t="shared" si="15"/>
        <v>939PEAGCAV</v>
      </c>
      <c r="Z173" s="901" t="s">
        <v>83</v>
      </c>
      <c r="AA173" s="901" t="s">
        <v>1281</v>
      </c>
      <c r="AB173" s="901" t="s">
        <v>1077</v>
      </c>
      <c r="AC173" s="901" t="s">
        <v>1775</v>
      </c>
      <c r="AD173" s="892" t="str">
        <f t="shared" si="16"/>
        <v>PEREZ AGUERO CARLOS EDUARDO</v>
      </c>
      <c r="AE173" s="892" t="s">
        <v>56</v>
      </c>
      <c r="AF173" s="892" t="s">
        <v>57</v>
      </c>
      <c r="AG173" s="908">
        <v>34220</v>
      </c>
      <c r="AH173" s="898">
        <v>8</v>
      </c>
      <c r="AI173" s="898">
        <v>9</v>
      </c>
      <c r="AJ173" s="898">
        <v>1993</v>
      </c>
      <c r="AK173" s="896">
        <f t="shared" ca="1" si="17"/>
        <v>30</v>
      </c>
      <c r="AL173" s="892" t="s">
        <v>4808</v>
      </c>
      <c r="AM173" s="892" t="s">
        <v>58</v>
      </c>
      <c r="AN173" s="898">
        <v>26487161</v>
      </c>
      <c r="AO173" s="892" t="s">
        <v>2578</v>
      </c>
      <c r="AP173" s="897">
        <v>45642</v>
      </c>
      <c r="AQ173" s="892" t="s">
        <v>5636</v>
      </c>
      <c r="AR173" s="895" t="s">
        <v>3994</v>
      </c>
      <c r="AS173" s="901" t="s">
        <v>6657</v>
      </c>
      <c r="AT173" s="893">
        <v>45299</v>
      </c>
      <c r="AU173" s="893">
        <v>45320</v>
      </c>
      <c r="AV173" s="895">
        <v>4</v>
      </c>
      <c r="AW173" s="1459">
        <v>4</v>
      </c>
      <c r="AY173" s="900"/>
    </row>
    <row r="174" spans="1:51" s="23" customFormat="1" ht="18" hidden="1" customHeight="1">
      <c r="A174" s="891">
        <v>172</v>
      </c>
      <c r="C174" s="892" t="s">
        <v>125</v>
      </c>
      <c r="D174" s="892" t="s">
        <v>126</v>
      </c>
      <c r="E174" s="892" t="s">
        <v>126</v>
      </c>
      <c r="F174" s="966">
        <v>928596119</v>
      </c>
      <c r="G174" s="25" t="str">
        <f t="shared" si="12"/>
        <v>1210GOLOBAV</v>
      </c>
      <c r="H174" s="892" t="s">
        <v>234</v>
      </c>
      <c r="I174" s="901" t="s">
        <v>108</v>
      </c>
      <c r="J174" s="901" t="s">
        <v>501</v>
      </c>
      <c r="K174" s="901" t="s">
        <v>55</v>
      </c>
      <c r="L174" s="32" t="str">
        <f t="shared" si="13"/>
        <v>GONZALEZ LOPEZ BARBARA ALEJANDRA</v>
      </c>
      <c r="M174" s="892" t="s">
        <v>56</v>
      </c>
      <c r="N174" s="892" t="s">
        <v>57</v>
      </c>
      <c r="O174" s="893">
        <v>41188</v>
      </c>
      <c r="P174" s="894">
        <v>6</v>
      </c>
      <c r="Q174" s="894">
        <v>10</v>
      </c>
      <c r="R174" s="894">
        <v>2012</v>
      </c>
      <c r="S174" s="895">
        <f t="shared" ca="1" si="14"/>
        <v>11</v>
      </c>
      <c r="T174" s="892" t="s">
        <v>4809</v>
      </c>
      <c r="U174" s="892" t="s">
        <v>58</v>
      </c>
      <c r="V174" s="898">
        <v>34805895</v>
      </c>
      <c r="W174" s="892" t="s">
        <v>2644</v>
      </c>
      <c r="X174" s="892" t="s">
        <v>47</v>
      </c>
      <c r="Y174" s="114" t="str">
        <f t="shared" si="15"/>
        <v>949LOEVMAV</v>
      </c>
      <c r="Z174" s="901" t="s">
        <v>108</v>
      </c>
      <c r="AA174" s="901" t="s">
        <v>4595</v>
      </c>
      <c r="AB174" s="901" t="s">
        <v>185</v>
      </c>
      <c r="AC174" s="901" t="s">
        <v>63</v>
      </c>
      <c r="AD174" s="892" t="str">
        <f t="shared" si="16"/>
        <v>LOPEZ EVARISTO MARIA DE LOS ANGELES</v>
      </c>
      <c r="AE174" s="892" t="s">
        <v>56</v>
      </c>
      <c r="AF174" s="892" t="s">
        <v>42</v>
      </c>
      <c r="AG174" s="908">
        <v>34589</v>
      </c>
      <c r="AH174" s="898">
        <v>13</v>
      </c>
      <c r="AI174" s="898">
        <v>9</v>
      </c>
      <c r="AJ174" s="898">
        <v>1994</v>
      </c>
      <c r="AK174" s="896">
        <f t="shared" ca="1" si="17"/>
        <v>29</v>
      </c>
      <c r="AL174" s="892" t="s">
        <v>4809</v>
      </c>
      <c r="AM174" s="892" t="s">
        <v>42</v>
      </c>
      <c r="AN174" s="898">
        <v>3284234</v>
      </c>
      <c r="AO174" s="892" t="s">
        <v>2578</v>
      </c>
      <c r="AP174" s="897">
        <v>45619</v>
      </c>
      <c r="AQ174" s="892" t="s">
        <v>5636</v>
      </c>
      <c r="AR174" s="895" t="s">
        <v>3994</v>
      </c>
      <c r="AS174" s="901" t="s">
        <v>6657</v>
      </c>
      <c r="AT174" s="893">
        <v>45299</v>
      </c>
      <c r="AU174" s="893">
        <v>45320</v>
      </c>
      <c r="AV174" s="895">
        <v>4</v>
      </c>
      <c r="AW174" s="1459">
        <v>3</v>
      </c>
      <c r="AY174" s="900"/>
    </row>
    <row r="175" spans="1:51" s="23" customFormat="1" ht="18" hidden="1" customHeight="1">
      <c r="A175" s="891">
        <v>173</v>
      </c>
      <c r="C175" s="901" t="s">
        <v>125</v>
      </c>
      <c r="D175" s="901" t="s">
        <v>126</v>
      </c>
      <c r="E175" s="892" t="s">
        <v>5204</v>
      </c>
      <c r="F175" s="967">
        <v>904042426</v>
      </c>
      <c r="G175" s="25" t="str">
        <f t="shared" si="12"/>
        <v>167BLOJJEV</v>
      </c>
      <c r="H175" s="901" t="s">
        <v>321</v>
      </c>
      <c r="I175" s="901" t="s">
        <v>1262</v>
      </c>
      <c r="J175" s="901" t="s">
        <v>458</v>
      </c>
      <c r="K175" s="901" t="s">
        <v>1942</v>
      </c>
      <c r="L175" s="32" t="str">
        <f t="shared" si="13"/>
        <v>BLANCO OJEDA JESUS DANIEL</v>
      </c>
      <c r="M175" s="892" t="s">
        <v>56</v>
      </c>
      <c r="N175" s="892" t="s">
        <v>57</v>
      </c>
      <c r="O175" s="893">
        <v>42570</v>
      </c>
      <c r="P175" s="894">
        <v>19</v>
      </c>
      <c r="Q175" s="894">
        <v>7</v>
      </c>
      <c r="R175" s="894">
        <v>2016</v>
      </c>
      <c r="S175" s="895">
        <f t="shared" ca="1" si="14"/>
        <v>7</v>
      </c>
      <c r="T175" s="892" t="s">
        <v>4808</v>
      </c>
      <c r="U175" s="892" t="s">
        <v>3878</v>
      </c>
      <c r="V175" s="898">
        <v>953</v>
      </c>
      <c r="W175" s="892" t="s">
        <v>2631</v>
      </c>
      <c r="X175" s="892" t="s">
        <v>47</v>
      </c>
      <c r="Y175" s="114" t="str">
        <f t="shared" si="15"/>
        <v>0010OJLOYEV</v>
      </c>
      <c r="Z175" s="912" t="s">
        <v>1262</v>
      </c>
      <c r="AA175" s="912" t="s">
        <v>108</v>
      </c>
      <c r="AB175" s="912" t="s">
        <v>6604</v>
      </c>
      <c r="AC175" s="912" t="s">
        <v>81</v>
      </c>
      <c r="AD175" s="892" t="str">
        <f t="shared" si="16"/>
        <v>OJEDA LOPEZ YERIMAR DEL CARMEN</v>
      </c>
      <c r="AE175" s="912" t="s">
        <v>56</v>
      </c>
      <c r="AF175" s="892" t="s">
        <v>42</v>
      </c>
      <c r="AG175" s="941">
        <v>36819</v>
      </c>
      <c r="AH175" s="898">
        <v>20</v>
      </c>
      <c r="AI175" s="898">
        <v>10</v>
      </c>
      <c r="AJ175" s="898">
        <v>2000</v>
      </c>
      <c r="AK175" s="896">
        <f t="shared" ca="1" si="17"/>
        <v>23</v>
      </c>
      <c r="AL175" s="892" t="s">
        <v>4809</v>
      </c>
      <c r="AM175" s="912" t="s">
        <v>42</v>
      </c>
      <c r="AN175" s="914">
        <v>4101794</v>
      </c>
      <c r="AO175" s="892" t="s">
        <v>2578</v>
      </c>
      <c r="AP175" s="913">
        <v>45243</v>
      </c>
      <c r="AQ175" s="892" t="s">
        <v>5636</v>
      </c>
      <c r="AR175" s="895" t="s">
        <v>3996</v>
      </c>
      <c r="AS175" s="901" t="s">
        <v>6658</v>
      </c>
      <c r="AT175" s="908">
        <v>45306</v>
      </c>
      <c r="AU175" s="908">
        <v>45327</v>
      </c>
      <c r="AV175" s="895">
        <v>4</v>
      </c>
      <c r="AW175" s="1459">
        <v>3</v>
      </c>
      <c r="AY175" s="900"/>
    </row>
    <row r="176" spans="1:51" s="23" customFormat="1" ht="18" hidden="1" customHeight="1">
      <c r="A176" s="891">
        <v>174</v>
      </c>
      <c r="C176" s="892" t="s">
        <v>125</v>
      </c>
      <c r="D176" s="892" t="s">
        <v>126</v>
      </c>
      <c r="E176" s="892" t="s">
        <v>5204</v>
      </c>
      <c r="F176" s="967">
        <v>948734238</v>
      </c>
      <c r="G176" s="25" t="str">
        <f t="shared" si="12"/>
        <v>165DUVISAV</v>
      </c>
      <c r="H176" s="892" t="s">
        <v>725</v>
      </c>
      <c r="I176" s="901" t="s">
        <v>3143</v>
      </c>
      <c r="J176" s="901" t="s">
        <v>2624</v>
      </c>
      <c r="K176" s="901" t="s">
        <v>2317</v>
      </c>
      <c r="L176" s="32" t="str">
        <f t="shared" si="13"/>
        <v>DUQUE VIVAS SANTHIAGO JOSUE</v>
      </c>
      <c r="M176" s="892" t="s">
        <v>56</v>
      </c>
      <c r="N176" s="892" t="s">
        <v>57</v>
      </c>
      <c r="O176" s="893">
        <v>42510</v>
      </c>
      <c r="P176" s="894">
        <v>20</v>
      </c>
      <c r="Q176" s="894">
        <v>5</v>
      </c>
      <c r="R176" s="894">
        <v>2016</v>
      </c>
      <c r="S176" s="895">
        <f t="shared" ca="1" si="14"/>
        <v>7</v>
      </c>
      <c r="T176" s="892" t="s">
        <v>4808</v>
      </c>
      <c r="U176" s="901" t="s">
        <v>3878</v>
      </c>
      <c r="V176" s="898">
        <v>1754</v>
      </c>
      <c r="W176" s="892" t="s">
        <v>5153</v>
      </c>
      <c r="X176" s="892" t="s">
        <v>47</v>
      </c>
      <c r="Y176" s="114" t="str">
        <f t="shared" si="15"/>
        <v>926VIQUSIV</v>
      </c>
      <c r="Z176" s="912" t="s">
        <v>3143</v>
      </c>
      <c r="AA176" s="912" t="s">
        <v>129</v>
      </c>
      <c r="AB176" s="912" t="s">
        <v>6605</v>
      </c>
      <c r="AC176" s="912" t="s">
        <v>81</v>
      </c>
      <c r="AD176" s="892" t="str">
        <f t="shared" si="16"/>
        <v>VIVAS QUINTERO SIRIA DEL CARMEN</v>
      </c>
      <c r="AE176" s="912" t="s">
        <v>56</v>
      </c>
      <c r="AF176" s="892" t="s">
        <v>42</v>
      </c>
      <c r="AG176" s="941">
        <v>33773</v>
      </c>
      <c r="AH176" s="898">
        <v>18</v>
      </c>
      <c r="AI176" s="898">
        <v>6</v>
      </c>
      <c r="AJ176" s="898">
        <v>1992</v>
      </c>
      <c r="AK176" s="896">
        <f t="shared" ca="1" si="17"/>
        <v>31</v>
      </c>
      <c r="AL176" s="892" t="s">
        <v>4809</v>
      </c>
      <c r="AM176" s="912" t="s">
        <v>42</v>
      </c>
      <c r="AN176" s="914">
        <v>2960467</v>
      </c>
      <c r="AO176" s="892" t="s">
        <v>2578</v>
      </c>
      <c r="AP176" s="913">
        <v>45243</v>
      </c>
      <c r="AQ176" s="892" t="s">
        <v>5636</v>
      </c>
      <c r="AR176" s="895" t="s">
        <v>3996</v>
      </c>
      <c r="AS176" s="901" t="s">
        <v>6658</v>
      </c>
      <c r="AT176" s="908">
        <v>45306</v>
      </c>
      <c r="AU176" s="908">
        <v>45327</v>
      </c>
      <c r="AV176" s="895">
        <v>4</v>
      </c>
      <c r="AW176" s="1459">
        <v>4</v>
      </c>
      <c r="AY176" s="900"/>
    </row>
    <row r="177" spans="1:51" s="23" customFormat="1" ht="18" hidden="1" customHeight="1">
      <c r="A177" s="891">
        <v>175</v>
      </c>
      <c r="C177" s="892" t="s">
        <v>125</v>
      </c>
      <c r="D177" s="892" t="s">
        <v>126</v>
      </c>
      <c r="E177" s="892" t="s">
        <v>5204</v>
      </c>
      <c r="F177" s="967">
        <v>949142992</v>
      </c>
      <c r="G177" s="25" t="str">
        <f t="shared" si="12"/>
        <v>1410GAFEEUV</v>
      </c>
      <c r="H177" s="901" t="s">
        <v>420</v>
      </c>
      <c r="I177" s="901" t="s">
        <v>564</v>
      </c>
      <c r="J177" s="901" t="s">
        <v>5205</v>
      </c>
      <c r="K177" s="901" t="s">
        <v>5206</v>
      </c>
      <c r="L177" s="32" t="str">
        <f t="shared" si="13"/>
        <v>GARCIA FERNANDEZ EULIANNI MORAIMA</v>
      </c>
      <c r="M177" s="892" t="s">
        <v>56</v>
      </c>
      <c r="N177" s="892" t="s">
        <v>57</v>
      </c>
      <c r="O177" s="893">
        <v>41929</v>
      </c>
      <c r="P177" s="894">
        <v>17</v>
      </c>
      <c r="Q177" s="894">
        <v>10</v>
      </c>
      <c r="R177" s="894">
        <v>2014</v>
      </c>
      <c r="S177" s="895">
        <f t="shared" ca="1" si="14"/>
        <v>9</v>
      </c>
      <c r="T177" s="892" t="s">
        <v>4809</v>
      </c>
      <c r="U177" s="901" t="s">
        <v>3878</v>
      </c>
      <c r="V177" s="914">
        <v>1754</v>
      </c>
      <c r="W177" s="892" t="s">
        <v>2588</v>
      </c>
      <c r="X177" s="892" t="s">
        <v>47</v>
      </c>
      <c r="Y177" s="114" t="str">
        <f t="shared" si="15"/>
        <v>8811FESAJAV</v>
      </c>
      <c r="Z177" s="912" t="s">
        <v>564</v>
      </c>
      <c r="AA177" s="912" t="s">
        <v>2646</v>
      </c>
      <c r="AB177" s="912" t="s">
        <v>5207</v>
      </c>
      <c r="AC177" s="912" t="s">
        <v>6606</v>
      </c>
      <c r="AD177" s="892" t="str">
        <f t="shared" si="16"/>
        <v>FERNANDEZ SANTAELLA JASMIN NAYZIURY</v>
      </c>
      <c r="AE177" s="912" t="s">
        <v>56</v>
      </c>
      <c r="AF177" s="892" t="s">
        <v>57</v>
      </c>
      <c r="AG177" s="941">
        <v>32473</v>
      </c>
      <c r="AH177" s="898">
        <v>26</v>
      </c>
      <c r="AI177" s="898">
        <v>11</v>
      </c>
      <c r="AJ177" s="898">
        <v>1988</v>
      </c>
      <c r="AK177" s="896">
        <f t="shared" ca="1" si="17"/>
        <v>35</v>
      </c>
      <c r="AL177" s="892" t="s">
        <v>4809</v>
      </c>
      <c r="AM177" s="912" t="s">
        <v>58</v>
      </c>
      <c r="AN177" s="914">
        <v>18645995</v>
      </c>
      <c r="AO177" s="892" t="s">
        <v>2578</v>
      </c>
      <c r="AP177" s="913">
        <v>45272</v>
      </c>
      <c r="AQ177" s="892" t="s">
        <v>5636</v>
      </c>
      <c r="AR177" s="895" t="s">
        <v>3996</v>
      </c>
      <c r="AS177" s="901" t="s">
        <v>6659</v>
      </c>
      <c r="AT177" s="908">
        <v>45307</v>
      </c>
      <c r="AU177" s="908">
        <v>45328</v>
      </c>
      <c r="AV177" s="895">
        <v>4</v>
      </c>
      <c r="AW177" s="1459">
        <v>4</v>
      </c>
      <c r="AY177" s="900"/>
    </row>
    <row r="178" spans="1:51" s="23" customFormat="1" ht="18" hidden="1" customHeight="1">
      <c r="A178" s="891">
        <v>176</v>
      </c>
      <c r="C178" s="892" t="s">
        <v>125</v>
      </c>
      <c r="D178" s="892" t="s">
        <v>126</v>
      </c>
      <c r="E178" s="892" t="s">
        <v>5204</v>
      </c>
      <c r="F178" s="967" t="s">
        <v>5208</v>
      </c>
      <c r="G178" s="25" t="str">
        <f t="shared" si="12"/>
        <v>158LACOREV</v>
      </c>
      <c r="H178" s="892" t="s">
        <v>5209</v>
      </c>
      <c r="I178" s="901" t="s">
        <v>478</v>
      </c>
      <c r="J178" s="901" t="s">
        <v>5210</v>
      </c>
      <c r="K178" s="901" t="s">
        <v>2317</v>
      </c>
      <c r="L178" s="32" t="str">
        <f t="shared" si="13"/>
        <v>LADERA COLMENAREZ RENDY JOSUE</v>
      </c>
      <c r="M178" s="892" t="s">
        <v>56</v>
      </c>
      <c r="N178" s="901" t="s">
        <v>42</v>
      </c>
      <c r="O178" s="893">
        <v>42262</v>
      </c>
      <c r="P178" s="894">
        <v>15</v>
      </c>
      <c r="Q178" s="894">
        <v>8</v>
      </c>
      <c r="R178" s="894">
        <v>2015</v>
      </c>
      <c r="S178" s="895">
        <f t="shared" ca="1" si="14"/>
        <v>8</v>
      </c>
      <c r="T178" s="892" t="s">
        <v>4808</v>
      </c>
      <c r="U178" s="901" t="s">
        <v>42</v>
      </c>
      <c r="V178" s="898">
        <v>3363687</v>
      </c>
      <c r="W178" s="892" t="s">
        <v>2644</v>
      </c>
      <c r="X178" s="892" t="s">
        <v>47</v>
      </c>
      <c r="Y178" s="114" t="str">
        <f t="shared" si="15"/>
        <v>8312COALJUV</v>
      </c>
      <c r="Z178" s="912" t="s">
        <v>478</v>
      </c>
      <c r="AA178" s="912" t="s">
        <v>147</v>
      </c>
      <c r="AB178" s="912" t="s">
        <v>6607</v>
      </c>
      <c r="AC178" s="912" t="s">
        <v>6608</v>
      </c>
      <c r="AD178" s="892" t="str">
        <f t="shared" si="16"/>
        <v>COLMENAREZ ALVARADO JUANA DE LA CRUZ</v>
      </c>
      <c r="AE178" s="912" t="s">
        <v>56</v>
      </c>
      <c r="AF178" s="892" t="s">
        <v>42</v>
      </c>
      <c r="AG178" s="941">
        <v>30664</v>
      </c>
      <c r="AH178" s="898">
        <v>14</v>
      </c>
      <c r="AI178" s="898">
        <v>12</v>
      </c>
      <c r="AJ178" s="898">
        <v>1983</v>
      </c>
      <c r="AK178" s="896">
        <f t="shared" ca="1" si="17"/>
        <v>40</v>
      </c>
      <c r="AL178" s="892" t="s">
        <v>4809</v>
      </c>
      <c r="AM178" s="912" t="s">
        <v>42</v>
      </c>
      <c r="AN178" s="914">
        <v>1095006</v>
      </c>
      <c r="AO178" s="892" t="s">
        <v>2578</v>
      </c>
      <c r="AP178" s="913">
        <v>45244</v>
      </c>
      <c r="AQ178" s="892" t="s">
        <v>5636</v>
      </c>
      <c r="AR178" s="895" t="s">
        <v>3996</v>
      </c>
      <c r="AS178" s="901" t="s">
        <v>6658</v>
      </c>
      <c r="AT178" s="908">
        <v>45306</v>
      </c>
      <c r="AU178" s="908">
        <v>45327</v>
      </c>
      <c r="AV178" s="895">
        <v>4</v>
      </c>
      <c r="AW178" s="1459">
        <v>1</v>
      </c>
      <c r="AY178" s="988" t="s">
        <v>2510</v>
      </c>
    </row>
    <row r="179" spans="1:51" s="23" customFormat="1" ht="18" hidden="1" customHeight="1">
      <c r="A179" s="891">
        <v>177</v>
      </c>
      <c r="C179" s="892" t="s">
        <v>125</v>
      </c>
      <c r="D179" s="892" t="s">
        <v>126</v>
      </c>
      <c r="E179" s="892" t="s">
        <v>5204</v>
      </c>
      <c r="F179" s="967" t="s">
        <v>5211</v>
      </c>
      <c r="G179" s="25" t="str">
        <f t="shared" si="12"/>
        <v>137MOSAAIV</v>
      </c>
      <c r="H179" s="892" t="s">
        <v>1836</v>
      </c>
      <c r="I179" s="901" t="s">
        <v>1349</v>
      </c>
      <c r="J179" s="901" t="s">
        <v>5212</v>
      </c>
      <c r="K179" s="901" t="s">
        <v>309</v>
      </c>
      <c r="L179" s="32" t="str">
        <f t="shared" si="13"/>
        <v>MOSQUERA SANCHEZ AIVERSON JOSE</v>
      </c>
      <c r="M179" s="892" t="s">
        <v>56</v>
      </c>
      <c r="N179" s="892" t="s">
        <v>57</v>
      </c>
      <c r="O179" s="893">
        <v>41486</v>
      </c>
      <c r="P179" s="894">
        <v>31</v>
      </c>
      <c r="Q179" s="894">
        <v>7</v>
      </c>
      <c r="R179" s="894">
        <v>2013</v>
      </c>
      <c r="S179" s="895">
        <f t="shared" ca="1" si="14"/>
        <v>10</v>
      </c>
      <c r="T179" s="892" t="s">
        <v>4808</v>
      </c>
      <c r="U179" s="901" t="s">
        <v>3878</v>
      </c>
      <c r="V179" s="898">
        <v>446</v>
      </c>
      <c r="W179" s="892" t="s">
        <v>2644</v>
      </c>
      <c r="X179" s="892" t="s">
        <v>47</v>
      </c>
      <c r="Y179" s="114" t="str">
        <f t="shared" si="15"/>
        <v>9411SAREJEV</v>
      </c>
      <c r="Z179" s="912" t="s">
        <v>1349</v>
      </c>
      <c r="AA179" s="912" t="s">
        <v>2395</v>
      </c>
      <c r="AB179" s="912" t="s">
        <v>6609</v>
      </c>
      <c r="AC179" s="912" t="s">
        <v>6610</v>
      </c>
      <c r="AD179" s="892" t="str">
        <f t="shared" si="16"/>
        <v>SANCHEZ RENTERIA JESSICA IVETH</v>
      </c>
      <c r="AE179" s="912" t="s">
        <v>56</v>
      </c>
      <c r="AF179" s="892" t="s">
        <v>57</v>
      </c>
      <c r="AG179" s="941">
        <v>34663</v>
      </c>
      <c r="AH179" s="898">
        <v>25</v>
      </c>
      <c r="AI179" s="898">
        <v>11</v>
      </c>
      <c r="AJ179" s="898">
        <v>1994</v>
      </c>
      <c r="AK179" s="896">
        <f t="shared" ca="1" si="17"/>
        <v>29</v>
      </c>
      <c r="AL179" s="892" t="s">
        <v>4809</v>
      </c>
      <c r="AM179" s="912" t="s">
        <v>6645</v>
      </c>
      <c r="AN179" s="914">
        <v>27861188</v>
      </c>
      <c r="AO179" s="892" t="s">
        <v>2578</v>
      </c>
      <c r="AP179" s="913">
        <v>45243</v>
      </c>
      <c r="AQ179" s="892" t="s">
        <v>5636</v>
      </c>
      <c r="AR179" s="895" t="s">
        <v>3996</v>
      </c>
      <c r="AS179" s="901" t="s">
        <v>6659</v>
      </c>
      <c r="AT179" s="908">
        <v>45307</v>
      </c>
      <c r="AU179" s="908">
        <v>45328</v>
      </c>
      <c r="AV179" s="895">
        <v>4</v>
      </c>
      <c r="AW179" s="1459">
        <v>3</v>
      </c>
      <c r="AY179" s="900"/>
    </row>
    <row r="180" spans="1:51" s="23" customFormat="1" ht="18" hidden="1" customHeight="1">
      <c r="A180" s="891">
        <v>178</v>
      </c>
      <c r="C180" s="892" t="s">
        <v>125</v>
      </c>
      <c r="D180" s="892" t="s">
        <v>126</v>
      </c>
      <c r="E180" s="892" t="s">
        <v>5204</v>
      </c>
      <c r="F180" s="967">
        <v>907954370</v>
      </c>
      <c r="G180" s="25" t="str">
        <f t="shared" si="12"/>
        <v>169MUTOARV</v>
      </c>
      <c r="H180" s="892" t="s">
        <v>583</v>
      </c>
      <c r="I180" s="901" t="s">
        <v>5213</v>
      </c>
      <c r="J180" s="901" t="s">
        <v>5214</v>
      </c>
      <c r="K180" s="901" t="s">
        <v>1158</v>
      </c>
      <c r="L180" s="32" t="str">
        <f t="shared" si="13"/>
        <v>MUJICA TORRIBILLA ARLET VICTORIA</v>
      </c>
      <c r="M180" s="892" t="s">
        <v>56</v>
      </c>
      <c r="N180" s="892" t="s">
        <v>57</v>
      </c>
      <c r="O180" s="893">
        <v>42625</v>
      </c>
      <c r="P180" s="894">
        <v>12</v>
      </c>
      <c r="Q180" s="894">
        <v>9</v>
      </c>
      <c r="R180" s="894">
        <v>2016</v>
      </c>
      <c r="S180" s="895">
        <f t="shared" ca="1" si="14"/>
        <v>7</v>
      </c>
      <c r="T180" s="892" t="s">
        <v>4809</v>
      </c>
      <c r="U180" s="901" t="s">
        <v>3878</v>
      </c>
      <c r="V180" s="898">
        <v>671</v>
      </c>
      <c r="W180" s="892" t="s">
        <v>2631</v>
      </c>
      <c r="X180" s="892" t="s">
        <v>47</v>
      </c>
      <c r="Y180" s="114" t="str">
        <f t="shared" si="15"/>
        <v>949TOARVAV</v>
      </c>
      <c r="Z180" s="912" t="s">
        <v>5213</v>
      </c>
      <c r="AA180" s="912" t="s">
        <v>6611</v>
      </c>
      <c r="AB180" s="912" t="s">
        <v>4266</v>
      </c>
      <c r="AC180" s="912" t="s">
        <v>177</v>
      </c>
      <c r="AD180" s="892" t="str">
        <f t="shared" si="16"/>
        <v>TORRIBILLA ARRIOJAS VALERY ANDREINA</v>
      </c>
      <c r="AE180" s="912" t="s">
        <v>56</v>
      </c>
      <c r="AF180" s="892" t="s">
        <v>42</v>
      </c>
      <c r="AG180" s="941">
        <v>34602</v>
      </c>
      <c r="AH180" s="898">
        <v>25</v>
      </c>
      <c r="AI180" s="898">
        <v>9</v>
      </c>
      <c r="AJ180" s="898">
        <v>1994</v>
      </c>
      <c r="AK180" s="896">
        <f t="shared" ca="1" si="17"/>
        <v>29</v>
      </c>
      <c r="AL180" s="892" t="s">
        <v>4809</v>
      </c>
      <c r="AM180" s="912" t="s">
        <v>42</v>
      </c>
      <c r="AN180" s="914">
        <v>3434724</v>
      </c>
      <c r="AO180" s="892" t="s">
        <v>2578</v>
      </c>
      <c r="AP180" s="913">
        <v>45286</v>
      </c>
      <c r="AQ180" s="892" t="s">
        <v>5636</v>
      </c>
      <c r="AR180" s="895" t="s">
        <v>3996</v>
      </c>
      <c r="AS180" s="901" t="s">
        <v>6659</v>
      </c>
      <c r="AT180" s="908">
        <v>45307</v>
      </c>
      <c r="AU180" s="908">
        <v>45328</v>
      </c>
      <c r="AV180" s="895">
        <v>4</v>
      </c>
      <c r="AW180" s="1459">
        <v>2</v>
      </c>
      <c r="AY180" s="900"/>
    </row>
    <row r="181" spans="1:51" s="23" customFormat="1" ht="18" hidden="1" customHeight="1">
      <c r="A181" s="891">
        <v>179</v>
      </c>
      <c r="C181" s="892" t="s">
        <v>125</v>
      </c>
      <c r="D181" s="892" t="s">
        <v>126</v>
      </c>
      <c r="E181" s="892" t="s">
        <v>5204</v>
      </c>
      <c r="F181" s="967">
        <v>902903264</v>
      </c>
      <c r="G181" s="25" t="str">
        <f t="shared" si="12"/>
        <v>167PAGOSUV</v>
      </c>
      <c r="H181" s="901" t="s">
        <v>5215</v>
      </c>
      <c r="I181" s="901" t="s">
        <v>234</v>
      </c>
      <c r="J181" s="901" t="s">
        <v>5216</v>
      </c>
      <c r="K181" s="901" t="s">
        <v>5217</v>
      </c>
      <c r="L181" s="32" t="str">
        <f t="shared" si="13"/>
        <v>PALENCIA GONZALEZ SUE HELLEN ISABELLA</v>
      </c>
      <c r="M181" s="892" t="s">
        <v>56</v>
      </c>
      <c r="N181" s="892" t="s">
        <v>57</v>
      </c>
      <c r="O181" s="893">
        <v>42576</v>
      </c>
      <c r="P181" s="894">
        <v>25</v>
      </c>
      <c r="Q181" s="894">
        <v>7</v>
      </c>
      <c r="R181" s="894">
        <v>2016</v>
      </c>
      <c r="S181" s="895">
        <f t="shared" ca="1" si="14"/>
        <v>7</v>
      </c>
      <c r="T181" s="892" t="s">
        <v>4809</v>
      </c>
      <c r="U181" s="901" t="s">
        <v>3878</v>
      </c>
      <c r="V181" s="898">
        <v>35</v>
      </c>
      <c r="W181" s="892" t="s">
        <v>53</v>
      </c>
      <c r="X181" s="892" t="s">
        <v>47</v>
      </c>
      <c r="Y181" s="114" t="str">
        <f t="shared" si="15"/>
        <v>9511GOGOCAV</v>
      </c>
      <c r="Z181" s="912" t="s">
        <v>234</v>
      </c>
      <c r="AA181" s="912" t="s">
        <v>234</v>
      </c>
      <c r="AB181" s="912" t="s">
        <v>6612</v>
      </c>
      <c r="AC181" s="912" t="s">
        <v>1893</v>
      </c>
      <c r="AD181" s="892" t="str">
        <f t="shared" si="16"/>
        <v>GONZALEZ GONZALEZ CAELA ELIMAR</v>
      </c>
      <c r="AE181" s="912" t="s">
        <v>56</v>
      </c>
      <c r="AF181" s="892" t="s">
        <v>57</v>
      </c>
      <c r="AG181" s="941">
        <v>35033</v>
      </c>
      <c r="AH181" s="898">
        <v>30</v>
      </c>
      <c r="AI181" s="898">
        <v>11</v>
      </c>
      <c r="AJ181" s="898">
        <v>1995</v>
      </c>
      <c r="AK181" s="896">
        <f t="shared" ca="1" si="17"/>
        <v>28</v>
      </c>
      <c r="AL181" s="892" t="s">
        <v>4809</v>
      </c>
      <c r="AM181" s="912" t="s">
        <v>58</v>
      </c>
      <c r="AN181" s="914">
        <v>25780923</v>
      </c>
      <c r="AO181" s="892" t="s">
        <v>2578</v>
      </c>
      <c r="AP181" s="913">
        <v>45241</v>
      </c>
      <c r="AQ181" s="892" t="s">
        <v>5636</v>
      </c>
      <c r="AR181" s="895" t="s">
        <v>3996</v>
      </c>
      <c r="AS181" s="901" t="s">
        <v>6659</v>
      </c>
      <c r="AT181" s="908">
        <v>45307</v>
      </c>
      <c r="AU181" s="908">
        <v>45328</v>
      </c>
      <c r="AV181" s="895">
        <v>4</v>
      </c>
      <c r="AW181" s="1459">
        <v>4</v>
      </c>
      <c r="AY181" s="900"/>
    </row>
    <row r="182" spans="1:51" s="23" customFormat="1" ht="18" hidden="1" customHeight="1">
      <c r="A182" s="891">
        <v>180</v>
      </c>
      <c r="C182" s="892" t="s">
        <v>125</v>
      </c>
      <c r="D182" s="892" t="s">
        <v>126</v>
      </c>
      <c r="E182" s="892" t="s">
        <v>5204</v>
      </c>
      <c r="F182" s="967">
        <v>994707687</v>
      </c>
      <c r="G182" s="25" t="str">
        <f t="shared" si="12"/>
        <v>124PAMAJEV</v>
      </c>
      <c r="H182" s="901" t="s">
        <v>1306</v>
      </c>
      <c r="I182" s="901" t="s">
        <v>426</v>
      </c>
      <c r="J182" s="901" t="s">
        <v>458</v>
      </c>
      <c r="K182" s="901" t="s">
        <v>1053</v>
      </c>
      <c r="L182" s="32" t="str">
        <f t="shared" si="13"/>
        <v>PARRA MARTINEZ JESUS GABRIEL</v>
      </c>
      <c r="M182" s="892" t="s">
        <v>56</v>
      </c>
      <c r="N182" s="892" t="s">
        <v>57</v>
      </c>
      <c r="O182" s="893">
        <v>41002</v>
      </c>
      <c r="P182" s="894">
        <v>3</v>
      </c>
      <c r="Q182" s="894">
        <v>4</v>
      </c>
      <c r="R182" s="894">
        <v>2012</v>
      </c>
      <c r="S182" s="895">
        <f t="shared" ca="1" si="14"/>
        <v>11</v>
      </c>
      <c r="T182" s="892" t="s">
        <v>4808</v>
      </c>
      <c r="U182" s="901" t="s">
        <v>3878</v>
      </c>
      <c r="V182" s="898">
        <v>35</v>
      </c>
      <c r="W182" s="892" t="s">
        <v>2602</v>
      </c>
      <c r="X182" s="892" t="s">
        <v>47</v>
      </c>
      <c r="Y182" s="114" t="str">
        <f t="shared" si="15"/>
        <v>7410MAORAYV</v>
      </c>
      <c r="Z182" s="912" t="s">
        <v>426</v>
      </c>
      <c r="AA182" s="912" t="s">
        <v>6613</v>
      </c>
      <c r="AB182" s="912" t="s">
        <v>6614</v>
      </c>
      <c r="AC182" s="912" t="s">
        <v>81</v>
      </c>
      <c r="AD182" s="892" t="str">
        <f t="shared" si="16"/>
        <v>MARTINEZ ORELLAN AYARI DEL CARMEN</v>
      </c>
      <c r="AE182" s="912" t="s">
        <v>56</v>
      </c>
      <c r="AF182" s="892" t="s">
        <v>57</v>
      </c>
      <c r="AG182" s="941">
        <v>27314</v>
      </c>
      <c r="AH182" s="898">
        <v>12</v>
      </c>
      <c r="AI182" s="898">
        <v>10</v>
      </c>
      <c r="AJ182" s="898">
        <v>1974</v>
      </c>
      <c r="AK182" s="896">
        <f t="shared" ca="1" si="17"/>
        <v>49</v>
      </c>
      <c r="AL182" s="892" t="s">
        <v>4809</v>
      </c>
      <c r="AM182" s="912" t="s">
        <v>58</v>
      </c>
      <c r="AN182" s="914">
        <v>12159380</v>
      </c>
      <c r="AO182" s="892" t="s">
        <v>2578</v>
      </c>
      <c r="AP182" s="913">
        <v>45244</v>
      </c>
      <c r="AQ182" s="892" t="s">
        <v>5636</v>
      </c>
      <c r="AR182" s="895" t="s">
        <v>3996</v>
      </c>
      <c r="AS182" s="901" t="s">
        <v>6658</v>
      </c>
      <c r="AT182" s="908">
        <v>45306</v>
      </c>
      <c r="AU182" s="908">
        <v>45327</v>
      </c>
      <c r="AV182" s="895">
        <v>4</v>
      </c>
      <c r="AW182" s="1459">
        <v>3</v>
      </c>
      <c r="AY182" s="900"/>
    </row>
    <row r="183" spans="1:51" s="23" customFormat="1" ht="18" hidden="1" customHeight="1">
      <c r="A183" s="891">
        <v>181</v>
      </c>
      <c r="C183" s="892" t="s">
        <v>125</v>
      </c>
      <c r="D183" s="892" t="s">
        <v>126</v>
      </c>
      <c r="E183" s="892" t="s">
        <v>5204</v>
      </c>
      <c r="F183" s="967" t="s">
        <v>5208</v>
      </c>
      <c r="G183" s="25" t="str">
        <f t="shared" si="12"/>
        <v>114ROCODEV</v>
      </c>
      <c r="H183" s="901" t="s">
        <v>338</v>
      </c>
      <c r="I183" s="901" t="s">
        <v>478</v>
      </c>
      <c r="J183" s="901" t="s">
        <v>5218</v>
      </c>
      <c r="K183" s="901" t="s">
        <v>1957</v>
      </c>
      <c r="L183" s="32" t="str">
        <f t="shared" si="13"/>
        <v>RODRIGUEZ COLMENAREZ DELZON DAVID</v>
      </c>
      <c r="M183" s="892" t="s">
        <v>56</v>
      </c>
      <c r="N183" s="901" t="s">
        <v>42</v>
      </c>
      <c r="O183" s="893">
        <v>40645</v>
      </c>
      <c r="P183" s="894">
        <v>12</v>
      </c>
      <c r="Q183" s="894">
        <v>4</v>
      </c>
      <c r="R183" s="894">
        <v>2011</v>
      </c>
      <c r="S183" s="895">
        <f t="shared" ca="1" si="14"/>
        <v>12</v>
      </c>
      <c r="T183" s="892" t="s">
        <v>4808</v>
      </c>
      <c r="U183" s="901" t="s">
        <v>42</v>
      </c>
      <c r="V183" s="898">
        <v>2384291</v>
      </c>
      <c r="W183" s="892" t="s">
        <v>2602</v>
      </c>
      <c r="X183" s="892" t="s">
        <v>47</v>
      </c>
      <c r="Y183" s="114" t="str">
        <f t="shared" si="15"/>
        <v>8312COALJUV</v>
      </c>
      <c r="Z183" s="912" t="s">
        <v>478</v>
      </c>
      <c r="AA183" s="912" t="s">
        <v>147</v>
      </c>
      <c r="AB183" s="912" t="s">
        <v>6607</v>
      </c>
      <c r="AC183" s="912" t="s">
        <v>6608</v>
      </c>
      <c r="AD183" s="892" t="str">
        <f t="shared" si="16"/>
        <v>COLMENAREZ ALVARADO JUANA DE LA CRUZ</v>
      </c>
      <c r="AE183" s="912" t="s">
        <v>56</v>
      </c>
      <c r="AF183" s="892" t="s">
        <v>42</v>
      </c>
      <c r="AG183" s="941">
        <v>30664</v>
      </c>
      <c r="AH183" s="898">
        <v>14</v>
      </c>
      <c r="AI183" s="898">
        <v>12</v>
      </c>
      <c r="AJ183" s="898">
        <v>1983</v>
      </c>
      <c r="AK183" s="896">
        <f t="shared" ca="1" si="17"/>
        <v>40</v>
      </c>
      <c r="AL183" s="892" t="s">
        <v>4809</v>
      </c>
      <c r="AM183" s="912" t="s">
        <v>42</v>
      </c>
      <c r="AN183" s="914">
        <v>1095006</v>
      </c>
      <c r="AO183" s="892" t="s">
        <v>2578</v>
      </c>
      <c r="AP183" s="913">
        <v>45244</v>
      </c>
      <c r="AQ183" s="892" t="s">
        <v>5636</v>
      </c>
      <c r="AR183" s="895" t="s">
        <v>3996</v>
      </c>
      <c r="AS183" s="901" t="s">
        <v>6658</v>
      </c>
      <c r="AT183" s="908">
        <v>45306</v>
      </c>
      <c r="AU183" s="908">
        <v>45327</v>
      </c>
      <c r="AV183" s="895">
        <v>4</v>
      </c>
      <c r="AW183" s="1459">
        <v>3</v>
      </c>
      <c r="AY183" s="900"/>
    </row>
    <row r="184" spans="1:51" s="23" customFormat="1" ht="18" hidden="1" customHeight="1">
      <c r="A184" s="891">
        <v>182</v>
      </c>
      <c r="C184" s="892" t="s">
        <v>125</v>
      </c>
      <c r="D184" s="892" t="s">
        <v>126</v>
      </c>
      <c r="E184" s="892" t="s">
        <v>5204</v>
      </c>
      <c r="F184" s="967">
        <v>945460737</v>
      </c>
      <c r="G184" s="25" t="str">
        <f t="shared" si="12"/>
        <v>112SAPIANV</v>
      </c>
      <c r="H184" s="901" t="s">
        <v>1349</v>
      </c>
      <c r="I184" s="901" t="s">
        <v>510</v>
      </c>
      <c r="J184" s="901" t="s">
        <v>2659</v>
      </c>
      <c r="K184" s="901" t="s">
        <v>2709</v>
      </c>
      <c r="L184" s="32" t="str">
        <f t="shared" si="13"/>
        <v>SANCHEZ PINEDA ANTHONY SAMUEL</v>
      </c>
      <c r="M184" s="892" t="s">
        <v>56</v>
      </c>
      <c r="N184" s="892" t="s">
        <v>57</v>
      </c>
      <c r="O184" s="893">
        <v>40578</v>
      </c>
      <c r="P184" s="894">
        <v>4</v>
      </c>
      <c r="Q184" s="894">
        <v>2</v>
      </c>
      <c r="R184" s="894">
        <v>2011</v>
      </c>
      <c r="S184" s="895">
        <f t="shared" ca="1" si="14"/>
        <v>13</v>
      </c>
      <c r="T184" s="892" t="s">
        <v>4808</v>
      </c>
      <c r="U184" s="901" t="s">
        <v>3878</v>
      </c>
      <c r="V184" s="898">
        <v>40</v>
      </c>
      <c r="W184" s="892" t="s">
        <v>2644</v>
      </c>
      <c r="X184" s="892" t="s">
        <v>47</v>
      </c>
      <c r="Y184" s="114" t="str">
        <f t="shared" si="15"/>
        <v>8310PINIXIV</v>
      </c>
      <c r="Z184" s="912" t="s">
        <v>510</v>
      </c>
      <c r="AA184" s="912" t="s">
        <v>53</v>
      </c>
      <c r="AB184" s="912" t="s">
        <v>4550</v>
      </c>
      <c r="AC184" s="912" t="s">
        <v>185</v>
      </c>
      <c r="AD184" s="892" t="str">
        <f t="shared" si="16"/>
        <v>PINEDA NINGUNO XIOMARA MARIA</v>
      </c>
      <c r="AE184" s="912" t="s">
        <v>56</v>
      </c>
      <c r="AF184" s="892" t="s">
        <v>57</v>
      </c>
      <c r="AG184" s="941">
        <v>30595</v>
      </c>
      <c r="AH184" s="898">
        <v>6</v>
      </c>
      <c r="AI184" s="898">
        <v>10</v>
      </c>
      <c r="AJ184" s="898">
        <v>1983</v>
      </c>
      <c r="AK184" s="896">
        <f t="shared" ca="1" si="17"/>
        <v>40</v>
      </c>
      <c r="AL184" s="892" t="s">
        <v>4809</v>
      </c>
      <c r="AM184" s="912" t="s">
        <v>58</v>
      </c>
      <c r="AN184" s="914">
        <v>16592577</v>
      </c>
      <c r="AO184" s="892" t="s">
        <v>2578</v>
      </c>
      <c r="AP184" s="913">
        <v>45268</v>
      </c>
      <c r="AQ184" s="892" t="s">
        <v>5636</v>
      </c>
      <c r="AR184" s="895" t="s">
        <v>3996</v>
      </c>
      <c r="AS184" s="901" t="s">
        <v>6659</v>
      </c>
      <c r="AT184" s="908">
        <v>45307</v>
      </c>
      <c r="AU184" s="908">
        <v>45328</v>
      </c>
      <c r="AV184" s="895">
        <v>4</v>
      </c>
      <c r="AW184" s="1459">
        <v>3</v>
      </c>
      <c r="AY184" s="900"/>
    </row>
    <row r="185" spans="1:51" s="23" customFormat="1" ht="18" hidden="1" customHeight="1">
      <c r="A185" s="915">
        <v>183</v>
      </c>
      <c r="C185" s="892" t="s">
        <v>51</v>
      </c>
      <c r="D185" s="892" t="s">
        <v>77</v>
      </c>
      <c r="E185" s="892" t="s">
        <v>77</v>
      </c>
      <c r="F185" s="966" t="s">
        <v>939</v>
      </c>
      <c r="G185" s="25" t="str">
        <f t="shared" si="12"/>
        <v>134LEFIFAV</v>
      </c>
      <c r="H185" s="892" t="s">
        <v>940</v>
      </c>
      <c r="I185" s="892" t="s">
        <v>659</v>
      </c>
      <c r="J185" s="892" t="s">
        <v>3800</v>
      </c>
      <c r="K185" s="892" t="s">
        <v>309</v>
      </c>
      <c r="L185" s="32" t="str">
        <f t="shared" si="13"/>
        <v>LEAL FIGUERA FABIÁNNYS JOSE</v>
      </c>
      <c r="M185" s="892" t="s">
        <v>56</v>
      </c>
      <c r="N185" s="892" t="s">
        <v>42</v>
      </c>
      <c r="O185" s="916">
        <v>41372</v>
      </c>
      <c r="P185" s="895">
        <v>8</v>
      </c>
      <c r="Q185" s="895">
        <v>4</v>
      </c>
      <c r="R185" s="895">
        <v>2013</v>
      </c>
      <c r="S185" s="895">
        <f t="shared" ca="1" si="14"/>
        <v>10</v>
      </c>
      <c r="T185" s="892" t="s">
        <v>4809</v>
      </c>
      <c r="U185" s="892" t="s">
        <v>42</v>
      </c>
      <c r="V185" s="896">
        <v>4077564</v>
      </c>
      <c r="W185" s="892" t="s">
        <v>2588</v>
      </c>
      <c r="X185" s="892" t="s">
        <v>47</v>
      </c>
      <c r="Y185" s="114" t="str">
        <f t="shared" si="15"/>
        <v>987LESEEDV</v>
      </c>
      <c r="Z185" s="892" t="s">
        <v>940</v>
      </c>
      <c r="AA185" s="892" t="s">
        <v>941</v>
      </c>
      <c r="AB185" s="892" t="s">
        <v>6615</v>
      </c>
      <c r="AC185" s="892" t="s">
        <v>943</v>
      </c>
      <c r="AD185" s="892" t="str">
        <f t="shared" si="16"/>
        <v>LEAL SERRANO EDUARLYS MARGARETH</v>
      </c>
      <c r="AE185" s="892" t="s">
        <v>56</v>
      </c>
      <c r="AF185" s="892" t="s">
        <v>42</v>
      </c>
      <c r="AG185" s="893">
        <v>35981</v>
      </c>
      <c r="AH185" s="896">
        <v>5</v>
      </c>
      <c r="AI185" s="896">
        <v>7</v>
      </c>
      <c r="AJ185" s="896">
        <v>1998</v>
      </c>
      <c r="AK185" s="896">
        <f t="shared" ca="1" si="17"/>
        <v>25</v>
      </c>
      <c r="AL185" s="892" t="s">
        <v>4809</v>
      </c>
      <c r="AM185" s="892" t="s">
        <v>42</v>
      </c>
      <c r="AN185" s="896">
        <v>262895</v>
      </c>
      <c r="AO185" s="892" t="s">
        <v>2578</v>
      </c>
      <c r="AP185" s="897">
        <v>45211</v>
      </c>
      <c r="AQ185" s="892" t="s">
        <v>5636</v>
      </c>
      <c r="AR185" s="895" t="s">
        <v>6653</v>
      </c>
      <c r="AS185" s="892" t="s">
        <v>6660</v>
      </c>
      <c r="AT185" s="893">
        <v>45303</v>
      </c>
      <c r="AU185" s="893">
        <v>45324</v>
      </c>
      <c r="AV185" s="895">
        <v>4</v>
      </c>
      <c r="AW185" s="1459">
        <v>3</v>
      </c>
      <c r="AY185" s="900"/>
    </row>
    <row r="186" spans="1:51" s="23" customFormat="1" ht="18" hidden="1" customHeight="1">
      <c r="A186" s="915">
        <v>184</v>
      </c>
      <c r="C186" s="892" t="s">
        <v>51</v>
      </c>
      <c r="D186" s="892" t="s">
        <v>77</v>
      </c>
      <c r="E186" s="892" t="s">
        <v>77</v>
      </c>
      <c r="F186" s="966" t="s">
        <v>939</v>
      </c>
      <c r="G186" s="25" t="str">
        <f t="shared" si="12"/>
        <v>167GOLELUV</v>
      </c>
      <c r="H186" s="892" t="s">
        <v>738</v>
      </c>
      <c r="I186" s="892" t="s">
        <v>940</v>
      </c>
      <c r="J186" s="892" t="s">
        <v>633</v>
      </c>
      <c r="K186" s="892" t="s">
        <v>366</v>
      </c>
      <c r="L186" s="32" t="str">
        <f t="shared" si="13"/>
        <v>GONZALES LEAL LUIS ALEXANDER</v>
      </c>
      <c r="M186" s="892" t="s">
        <v>56</v>
      </c>
      <c r="N186" s="892" t="s">
        <v>42</v>
      </c>
      <c r="O186" s="916">
        <v>42557</v>
      </c>
      <c r="P186" s="895">
        <v>6</v>
      </c>
      <c r="Q186" s="895">
        <v>7</v>
      </c>
      <c r="R186" s="895">
        <v>2016</v>
      </c>
      <c r="S186" s="895">
        <f t="shared" ca="1" si="14"/>
        <v>7</v>
      </c>
      <c r="T186" s="892" t="s">
        <v>4808</v>
      </c>
      <c r="U186" s="892" t="s">
        <v>42</v>
      </c>
      <c r="V186" s="896">
        <v>4078144</v>
      </c>
      <c r="W186" s="892" t="s">
        <v>2734</v>
      </c>
      <c r="X186" s="892" t="s">
        <v>47</v>
      </c>
      <c r="Y186" s="114" t="str">
        <f t="shared" si="15"/>
        <v>987LESEEDV</v>
      </c>
      <c r="Z186" s="892" t="s">
        <v>940</v>
      </c>
      <c r="AA186" s="892" t="s">
        <v>941</v>
      </c>
      <c r="AB186" s="892" t="s">
        <v>6615</v>
      </c>
      <c r="AC186" s="892" t="s">
        <v>943</v>
      </c>
      <c r="AD186" s="892" t="str">
        <f t="shared" si="16"/>
        <v>LEAL SERRANO EDUARLYS MARGARETH</v>
      </c>
      <c r="AE186" s="892" t="s">
        <v>56</v>
      </c>
      <c r="AF186" s="892" t="s">
        <v>42</v>
      </c>
      <c r="AG186" s="893">
        <v>35982</v>
      </c>
      <c r="AH186" s="896">
        <v>5</v>
      </c>
      <c r="AI186" s="896">
        <v>7</v>
      </c>
      <c r="AJ186" s="896">
        <v>1998</v>
      </c>
      <c r="AK186" s="896">
        <f t="shared" ca="1" si="17"/>
        <v>25</v>
      </c>
      <c r="AL186" s="892" t="s">
        <v>4809</v>
      </c>
      <c r="AM186" s="892" t="s">
        <v>42</v>
      </c>
      <c r="AN186" s="896">
        <v>262895</v>
      </c>
      <c r="AO186" s="892" t="s">
        <v>2578</v>
      </c>
      <c r="AP186" s="897">
        <v>45211</v>
      </c>
      <c r="AQ186" s="892" t="s">
        <v>5636</v>
      </c>
      <c r="AR186" s="895" t="s">
        <v>6653</v>
      </c>
      <c r="AS186" s="892" t="s">
        <v>6660</v>
      </c>
      <c r="AT186" s="893">
        <v>45303</v>
      </c>
      <c r="AU186" s="893">
        <v>45324</v>
      </c>
      <c r="AV186" s="895">
        <v>4</v>
      </c>
      <c r="AW186" s="1459">
        <v>4</v>
      </c>
      <c r="AY186" s="900"/>
    </row>
    <row r="187" spans="1:51" s="23" customFormat="1" ht="18" hidden="1" customHeight="1">
      <c r="A187" s="915">
        <v>185</v>
      </c>
      <c r="C187" s="892" t="s">
        <v>51</v>
      </c>
      <c r="D187" s="892" t="s">
        <v>77</v>
      </c>
      <c r="E187" s="892" t="s">
        <v>77</v>
      </c>
      <c r="F187" s="966">
        <v>984748271</v>
      </c>
      <c r="G187" s="25" t="str">
        <f t="shared" si="12"/>
        <v>108RELIDIV</v>
      </c>
      <c r="H187" s="892" t="s">
        <v>1426</v>
      </c>
      <c r="I187" s="892" t="s">
        <v>972</v>
      </c>
      <c r="J187" s="892" t="s">
        <v>2778</v>
      </c>
      <c r="K187" s="892" t="s">
        <v>2779</v>
      </c>
      <c r="L187" s="32" t="str">
        <f t="shared" si="13"/>
        <v>REYES LISCANO DIANNY JOSEMITH</v>
      </c>
      <c r="M187" s="892" t="s">
        <v>56</v>
      </c>
      <c r="N187" s="892" t="s">
        <v>42</v>
      </c>
      <c r="O187" s="916">
        <v>40400</v>
      </c>
      <c r="P187" s="895">
        <v>10</v>
      </c>
      <c r="Q187" s="895">
        <v>8</v>
      </c>
      <c r="R187" s="895">
        <v>2010</v>
      </c>
      <c r="S187" s="895">
        <f t="shared" ca="1" si="14"/>
        <v>13</v>
      </c>
      <c r="T187" s="892" t="s">
        <v>4809</v>
      </c>
      <c r="U187" s="892" t="s">
        <v>42</v>
      </c>
      <c r="V187" s="896">
        <v>1241445</v>
      </c>
      <c r="W187" s="892" t="s">
        <v>2644</v>
      </c>
      <c r="X187" s="892" t="s">
        <v>47</v>
      </c>
      <c r="Y187" s="114" t="str">
        <f t="shared" si="15"/>
        <v>846LIBABEV</v>
      </c>
      <c r="Z187" s="892" t="s">
        <v>972</v>
      </c>
      <c r="AA187" s="892" t="s">
        <v>268</v>
      </c>
      <c r="AB187" s="892" t="s">
        <v>819</v>
      </c>
      <c r="AC187" s="892" t="s">
        <v>81</v>
      </c>
      <c r="AD187" s="892" t="str">
        <f t="shared" si="16"/>
        <v>LISCANO BARRETO BEATRIZ DEL CARMEN</v>
      </c>
      <c r="AE187" s="892" t="s">
        <v>56</v>
      </c>
      <c r="AF187" s="892" t="s">
        <v>42</v>
      </c>
      <c r="AG187" s="893">
        <v>30860</v>
      </c>
      <c r="AH187" s="896">
        <v>27</v>
      </c>
      <c r="AI187" s="896">
        <v>6</v>
      </c>
      <c r="AJ187" s="896">
        <v>1984</v>
      </c>
      <c r="AK187" s="896">
        <f t="shared" ca="1" si="17"/>
        <v>39</v>
      </c>
      <c r="AL187" s="892" t="s">
        <v>4809</v>
      </c>
      <c r="AM187" s="892" t="s">
        <v>42</v>
      </c>
      <c r="AN187" s="910">
        <v>1394131</v>
      </c>
      <c r="AO187" s="892" t="s">
        <v>2578</v>
      </c>
      <c r="AP187" s="897">
        <v>45202</v>
      </c>
      <c r="AQ187" s="892" t="s">
        <v>5636</v>
      </c>
      <c r="AR187" s="895" t="s">
        <v>6653</v>
      </c>
      <c r="AS187" s="892" t="s">
        <v>6660</v>
      </c>
      <c r="AT187" s="893">
        <v>45303</v>
      </c>
      <c r="AU187" s="893">
        <v>45324</v>
      </c>
      <c r="AV187" s="895">
        <v>4</v>
      </c>
      <c r="AW187" s="1459">
        <v>4</v>
      </c>
      <c r="AY187" s="900"/>
    </row>
    <row r="188" spans="1:51" s="23" customFormat="1" ht="18" hidden="1" customHeight="1">
      <c r="A188" s="915">
        <v>186</v>
      </c>
      <c r="C188" s="892" t="s">
        <v>51</v>
      </c>
      <c r="D188" s="892" t="s">
        <v>77</v>
      </c>
      <c r="E188" s="892" t="s">
        <v>77</v>
      </c>
      <c r="F188" s="966">
        <v>984748271</v>
      </c>
      <c r="G188" s="25" t="str">
        <f t="shared" si="12"/>
        <v>126RELIBRV</v>
      </c>
      <c r="H188" s="892" t="s">
        <v>1426</v>
      </c>
      <c r="I188" s="892" t="s">
        <v>972</v>
      </c>
      <c r="J188" s="892" t="s">
        <v>2777</v>
      </c>
      <c r="K188" s="892" t="s">
        <v>2418</v>
      </c>
      <c r="L188" s="32" t="str">
        <f t="shared" si="13"/>
        <v>REYES LISCANO BRAYANNY DEIMAR</v>
      </c>
      <c r="M188" s="892" t="s">
        <v>56</v>
      </c>
      <c r="N188" s="892" t="s">
        <v>42</v>
      </c>
      <c r="O188" s="916">
        <v>41087</v>
      </c>
      <c r="P188" s="895">
        <v>27</v>
      </c>
      <c r="Q188" s="895">
        <v>6</v>
      </c>
      <c r="R188" s="895">
        <v>2012</v>
      </c>
      <c r="S188" s="895">
        <f t="shared" ca="1" si="14"/>
        <v>11</v>
      </c>
      <c r="T188" s="892" t="s">
        <v>4809</v>
      </c>
      <c r="U188" s="892" t="s">
        <v>42</v>
      </c>
      <c r="V188" s="896">
        <v>1241431</v>
      </c>
      <c r="W188" s="892" t="s">
        <v>2588</v>
      </c>
      <c r="X188" s="892" t="s">
        <v>47</v>
      </c>
      <c r="Y188" s="114" t="str">
        <f t="shared" si="15"/>
        <v>846LIBABEV</v>
      </c>
      <c r="Z188" s="892" t="s">
        <v>972</v>
      </c>
      <c r="AA188" s="892" t="s">
        <v>268</v>
      </c>
      <c r="AB188" s="892" t="s">
        <v>819</v>
      </c>
      <c r="AC188" s="892" t="s">
        <v>81</v>
      </c>
      <c r="AD188" s="892" t="str">
        <f t="shared" si="16"/>
        <v>LISCANO BARRETO BEATRIZ DEL CARMEN</v>
      </c>
      <c r="AE188" s="892" t="s">
        <v>56</v>
      </c>
      <c r="AF188" s="892" t="s">
        <v>42</v>
      </c>
      <c r="AG188" s="893">
        <v>30860</v>
      </c>
      <c r="AH188" s="896">
        <v>27</v>
      </c>
      <c r="AI188" s="896">
        <v>6</v>
      </c>
      <c r="AJ188" s="896">
        <v>1984</v>
      </c>
      <c r="AK188" s="896">
        <f t="shared" ca="1" si="17"/>
        <v>39</v>
      </c>
      <c r="AL188" s="892" t="s">
        <v>4809</v>
      </c>
      <c r="AM188" s="892" t="s">
        <v>42</v>
      </c>
      <c r="AN188" s="910">
        <v>1394132</v>
      </c>
      <c r="AO188" s="892" t="s">
        <v>2578</v>
      </c>
      <c r="AP188" s="897">
        <v>45203</v>
      </c>
      <c r="AQ188" s="892" t="s">
        <v>5636</v>
      </c>
      <c r="AR188" s="895" t="s">
        <v>6653</v>
      </c>
      <c r="AS188" s="892" t="s">
        <v>6660</v>
      </c>
      <c r="AT188" s="893">
        <v>45303</v>
      </c>
      <c r="AU188" s="893">
        <v>45324</v>
      </c>
      <c r="AV188" s="895">
        <v>4</v>
      </c>
      <c r="AW188" s="1459">
        <v>4</v>
      </c>
      <c r="AY188" s="900"/>
    </row>
    <row r="189" spans="1:51" s="23" customFormat="1" ht="18" hidden="1" customHeight="1">
      <c r="A189" s="915">
        <v>187</v>
      </c>
      <c r="C189" s="892" t="s">
        <v>51</v>
      </c>
      <c r="D189" s="892" t="s">
        <v>77</v>
      </c>
      <c r="E189" s="892" t="s">
        <v>77</v>
      </c>
      <c r="F189" s="966">
        <v>984748271</v>
      </c>
      <c r="G189" s="25" t="str">
        <f t="shared" si="12"/>
        <v>1510RELIDAV</v>
      </c>
      <c r="H189" s="892" t="s">
        <v>1426</v>
      </c>
      <c r="I189" s="892" t="s">
        <v>972</v>
      </c>
      <c r="J189" s="892" t="s">
        <v>1970</v>
      </c>
      <c r="K189" s="892" t="s">
        <v>2755</v>
      </c>
      <c r="L189" s="32" t="str">
        <f t="shared" si="13"/>
        <v>REYES LISCANO DANNY ISAIAS</v>
      </c>
      <c r="M189" s="892" t="s">
        <v>56</v>
      </c>
      <c r="N189" s="892" t="s">
        <v>57</v>
      </c>
      <c r="O189" s="916">
        <v>42281</v>
      </c>
      <c r="P189" s="894">
        <v>4</v>
      </c>
      <c r="Q189" s="894">
        <v>10</v>
      </c>
      <c r="R189" s="894">
        <v>2015</v>
      </c>
      <c r="S189" s="895">
        <f t="shared" ca="1" si="14"/>
        <v>8</v>
      </c>
      <c r="T189" s="892" t="s">
        <v>4808</v>
      </c>
      <c r="U189" s="892" t="s">
        <v>58</v>
      </c>
      <c r="V189" s="896">
        <v>1241940</v>
      </c>
      <c r="W189" s="892" t="s">
        <v>53</v>
      </c>
      <c r="X189" s="892" t="s">
        <v>47</v>
      </c>
      <c r="Y189" s="114" t="str">
        <f t="shared" si="15"/>
        <v>846LIBABEV</v>
      </c>
      <c r="Z189" s="892" t="s">
        <v>972</v>
      </c>
      <c r="AA189" s="892" t="s">
        <v>268</v>
      </c>
      <c r="AB189" s="892" t="s">
        <v>819</v>
      </c>
      <c r="AC189" s="892" t="s">
        <v>81</v>
      </c>
      <c r="AD189" s="892" t="str">
        <f t="shared" si="16"/>
        <v>LISCANO BARRETO BEATRIZ DEL CARMEN</v>
      </c>
      <c r="AE189" s="892" t="s">
        <v>56</v>
      </c>
      <c r="AF189" s="892" t="s">
        <v>42</v>
      </c>
      <c r="AG189" s="893">
        <v>30860</v>
      </c>
      <c r="AH189" s="896">
        <v>27</v>
      </c>
      <c r="AI189" s="896">
        <v>6</v>
      </c>
      <c r="AJ189" s="896">
        <v>1984</v>
      </c>
      <c r="AK189" s="896">
        <f t="shared" ca="1" si="17"/>
        <v>39</v>
      </c>
      <c r="AL189" s="892" t="s">
        <v>4809</v>
      </c>
      <c r="AM189" s="892" t="s">
        <v>42</v>
      </c>
      <c r="AN189" s="910">
        <v>1394133</v>
      </c>
      <c r="AO189" s="892" t="s">
        <v>2578</v>
      </c>
      <c r="AP189" s="897">
        <v>45204</v>
      </c>
      <c r="AQ189" s="892" t="s">
        <v>5636</v>
      </c>
      <c r="AR189" s="895" t="s">
        <v>6653</v>
      </c>
      <c r="AS189" s="892" t="s">
        <v>6660</v>
      </c>
      <c r="AT189" s="893">
        <v>45303</v>
      </c>
      <c r="AU189" s="893">
        <v>45324</v>
      </c>
      <c r="AV189" s="895">
        <v>4</v>
      </c>
      <c r="AW189" s="1459">
        <v>3</v>
      </c>
      <c r="AY189" s="900"/>
    </row>
    <row r="190" spans="1:51" s="23" customFormat="1" ht="18" hidden="1" customHeight="1">
      <c r="A190" s="915">
        <v>188</v>
      </c>
      <c r="C190" s="892" t="s">
        <v>51</v>
      </c>
      <c r="D190" s="892" t="s">
        <v>77</v>
      </c>
      <c r="E190" s="892" t="s">
        <v>77</v>
      </c>
      <c r="F190" s="966" t="s">
        <v>1521</v>
      </c>
      <c r="G190" s="25" t="str">
        <f t="shared" si="12"/>
        <v>1111SASAJOV</v>
      </c>
      <c r="H190" s="892" t="s">
        <v>846</v>
      </c>
      <c r="I190" s="892" t="s">
        <v>846</v>
      </c>
      <c r="J190" s="892" t="s">
        <v>309</v>
      </c>
      <c r="K190" s="892" t="s">
        <v>366</v>
      </c>
      <c r="L190" s="32" t="str">
        <f t="shared" si="13"/>
        <v>SALAZAR SALAZAR JOSE ALEXANDER</v>
      </c>
      <c r="M190" s="892" t="s">
        <v>56</v>
      </c>
      <c r="N190" s="892" t="s">
        <v>57</v>
      </c>
      <c r="O190" s="917">
        <v>40857</v>
      </c>
      <c r="P190" s="894">
        <v>10</v>
      </c>
      <c r="Q190" s="894">
        <v>11</v>
      </c>
      <c r="R190" s="894">
        <v>2011</v>
      </c>
      <c r="S190" s="895">
        <f t="shared" ca="1" si="14"/>
        <v>12</v>
      </c>
      <c r="T190" s="892" t="s">
        <v>4808</v>
      </c>
      <c r="U190" s="892" t="s">
        <v>3878</v>
      </c>
      <c r="V190" s="896">
        <v>649</v>
      </c>
      <c r="W190" s="892" t="s">
        <v>2644</v>
      </c>
      <c r="X190" s="892" t="s">
        <v>47</v>
      </c>
      <c r="Y190" s="114" t="str">
        <f t="shared" si="15"/>
        <v>968SANIGLV</v>
      </c>
      <c r="Z190" s="892" t="s">
        <v>846</v>
      </c>
      <c r="AA190" s="892" t="s">
        <v>53</v>
      </c>
      <c r="AB190" s="892" t="s">
        <v>1522</v>
      </c>
      <c r="AC190" s="892" t="s">
        <v>532</v>
      </c>
      <c r="AD190" s="892" t="str">
        <f t="shared" si="16"/>
        <v>SALAZAR NINGUNO GLADIS ALEXANDRA</v>
      </c>
      <c r="AE190" s="892" t="s">
        <v>56</v>
      </c>
      <c r="AF190" s="892" t="s">
        <v>57</v>
      </c>
      <c r="AG190" s="893">
        <v>35302</v>
      </c>
      <c r="AH190" s="896">
        <v>25</v>
      </c>
      <c r="AI190" s="896">
        <v>8</v>
      </c>
      <c r="AJ190" s="896">
        <v>1996</v>
      </c>
      <c r="AK190" s="896">
        <f t="shared" ca="1" si="17"/>
        <v>27</v>
      </c>
      <c r="AL190" s="892" t="s">
        <v>4809</v>
      </c>
      <c r="AM190" s="892" t="s">
        <v>58</v>
      </c>
      <c r="AN190" s="896">
        <v>25314565</v>
      </c>
      <c r="AO190" s="892" t="s">
        <v>2578</v>
      </c>
      <c r="AP190" s="897">
        <v>45227</v>
      </c>
      <c r="AQ190" s="892" t="s">
        <v>5636</v>
      </c>
      <c r="AR190" s="895" t="s">
        <v>6653</v>
      </c>
      <c r="AS190" s="892" t="s">
        <v>6660</v>
      </c>
      <c r="AT190" s="893">
        <v>45303</v>
      </c>
      <c r="AU190" s="893">
        <v>45324</v>
      </c>
      <c r="AV190" s="895">
        <v>4</v>
      </c>
      <c r="AW190" s="1459">
        <v>3</v>
      </c>
      <c r="AY190" s="900"/>
    </row>
    <row r="191" spans="1:51" s="23" customFormat="1" ht="18" hidden="1" customHeight="1">
      <c r="A191" s="915">
        <v>189</v>
      </c>
      <c r="C191" s="892" t="s">
        <v>51</v>
      </c>
      <c r="D191" s="892" t="s">
        <v>77</v>
      </c>
      <c r="E191" s="892" t="s">
        <v>77</v>
      </c>
      <c r="F191" s="966" t="s">
        <v>1521</v>
      </c>
      <c r="G191" s="25" t="str">
        <f t="shared" si="12"/>
        <v>1412GUSASAV</v>
      </c>
      <c r="H191" s="892" t="s">
        <v>854</v>
      </c>
      <c r="I191" s="892" t="s">
        <v>846</v>
      </c>
      <c r="J191" s="892" t="s">
        <v>2709</v>
      </c>
      <c r="K191" s="892" t="s">
        <v>1957</v>
      </c>
      <c r="L191" s="32" t="str">
        <f t="shared" si="13"/>
        <v>GUZMAN SALAZAR SAMUEL DAVID</v>
      </c>
      <c r="M191" s="892" t="s">
        <v>56</v>
      </c>
      <c r="N191" s="892" t="s">
        <v>57</v>
      </c>
      <c r="O191" s="916">
        <v>41995</v>
      </c>
      <c r="P191" s="894">
        <v>22</v>
      </c>
      <c r="Q191" s="894">
        <v>12</v>
      </c>
      <c r="R191" s="894">
        <v>2014</v>
      </c>
      <c r="S191" s="895">
        <f t="shared" ca="1" si="14"/>
        <v>9</v>
      </c>
      <c r="T191" s="892" t="s">
        <v>4808</v>
      </c>
      <c r="U191" s="892" t="s">
        <v>3878</v>
      </c>
      <c r="V191" s="896">
        <v>967</v>
      </c>
      <c r="W191" s="892" t="s">
        <v>2588</v>
      </c>
      <c r="X191" s="892" t="s">
        <v>47</v>
      </c>
      <c r="Y191" s="114" t="str">
        <f t="shared" si="15"/>
        <v>968SANIGLV</v>
      </c>
      <c r="Z191" s="892" t="s">
        <v>846</v>
      </c>
      <c r="AA191" s="892" t="s">
        <v>53</v>
      </c>
      <c r="AB191" s="892" t="s">
        <v>1522</v>
      </c>
      <c r="AC191" s="892" t="s">
        <v>532</v>
      </c>
      <c r="AD191" s="892" t="str">
        <f t="shared" si="16"/>
        <v>SALAZAR NINGUNO GLADIS ALEXANDRA</v>
      </c>
      <c r="AE191" s="892" t="s">
        <v>56</v>
      </c>
      <c r="AF191" s="892" t="s">
        <v>57</v>
      </c>
      <c r="AG191" s="893">
        <v>35302</v>
      </c>
      <c r="AH191" s="896">
        <v>25</v>
      </c>
      <c r="AI191" s="896">
        <v>8</v>
      </c>
      <c r="AJ191" s="896">
        <v>1996</v>
      </c>
      <c r="AK191" s="896">
        <f t="shared" ca="1" si="17"/>
        <v>27</v>
      </c>
      <c r="AL191" s="892" t="s">
        <v>4809</v>
      </c>
      <c r="AM191" s="892" t="s">
        <v>58</v>
      </c>
      <c r="AN191" s="896">
        <v>25314565</v>
      </c>
      <c r="AO191" s="892" t="s">
        <v>2578</v>
      </c>
      <c r="AP191" s="897">
        <v>45227</v>
      </c>
      <c r="AQ191" s="892" t="s">
        <v>5636</v>
      </c>
      <c r="AR191" s="895" t="s">
        <v>6653</v>
      </c>
      <c r="AS191" s="892" t="s">
        <v>6660</v>
      </c>
      <c r="AT191" s="893">
        <v>45303</v>
      </c>
      <c r="AU191" s="893">
        <v>45324</v>
      </c>
      <c r="AV191" s="895">
        <v>4</v>
      </c>
      <c r="AW191" s="1459">
        <v>3</v>
      </c>
      <c r="AY191" s="900"/>
    </row>
    <row r="192" spans="1:51" s="23" customFormat="1" ht="18" hidden="1" customHeight="1">
      <c r="A192" s="915">
        <v>190</v>
      </c>
      <c r="C192" s="892" t="s">
        <v>51</v>
      </c>
      <c r="D192" s="892" t="s">
        <v>77</v>
      </c>
      <c r="E192" s="892" t="s">
        <v>77</v>
      </c>
      <c r="F192" s="966">
        <v>963712279</v>
      </c>
      <c r="G192" s="25" t="str">
        <f t="shared" si="12"/>
        <v>165GULAFAV</v>
      </c>
      <c r="H192" s="892" t="s">
        <v>800</v>
      </c>
      <c r="I192" s="892" t="s">
        <v>464</v>
      </c>
      <c r="J192" s="892" t="s">
        <v>3790</v>
      </c>
      <c r="K192" s="892" t="s">
        <v>5219</v>
      </c>
      <c r="L192" s="32" t="str">
        <f t="shared" si="13"/>
        <v>GUANAREZ LARA FABIANE MONSERA</v>
      </c>
      <c r="M192" s="892" t="s">
        <v>56</v>
      </c>
      <c r="N192" s="892" t="s">
        <v>57</v>
      </c>
      <c r="O192" s="916">
        <v>42496</v>
      </c>
      <c r="P192" s="894">
        <v>6</v>
      </c>
      <c r="Q192" s="894">
        <v>5</v>
      </c>
      <c r="R192" s="894">
        <v>2016</v>
      </c>
      <c r="S192" s="895">
        <f t="shared" ca="1" si="14"/>
        <v>7</v>
      </c>
      <c r="T192" s="892" t="s">
        <v>4809</v>
      </c>
      <c r="U192" s="892" t="s">
        <v>3878</v>
      </c>
      <c r="V192" s="896">
        <v>905</v>
      </c>
      <c r="W192" s="892" t="s">
        <v>53</v>
      </c>
      <c r="X192" s="892" t="s">
        <v>47</v>
      </c>
      <c r="Y192" s="114" t="str">
        <f t="shared" si="15"/>
        <v>953GULAMIV</v>
      </c>
      <c r="Z192" s="892" t="s">
        <v>800</v>
      </c>
      <c r="AA192" s="892" t="s">
        <v>464</v>
      </c>
      <c r="AB192" s="892" t="s">
        <v>801</v>
      </c>
      <c r="AC192" s="892" t="s">
        <v>53</v>
      </c>
      <c r="AD192" s="892" t="str">
        <f t="shared" si="16"/>
        <v>GUANAREZ LARA MICHEL NINGUNO</v>
      </c>
      <c r="AE192" s="892" t="s">
        <v>56</v>
      </c>
      <c r="AF192" s="892" t="s">
        <v>57</v>
      </c>
      <c r="AG192" s="940">
        <v>34763</v>
      </c>
      <c r="AH192" s="896">
        <v>5</v>
      </c>
      <c r="AI192" s="896">
        <v>3</v>
      </c>
      <c r="AJ192" s="896">
        <v>1995</v>
      </c>
      <c r="AK192" s="896">
        <f t="shared" ca="1" si="17"/>
        <v>29</v>
      </c>
      <c r="AL192" s="892" t="s">
        <v>4809</v>
      </c>
      <c r="AM192" s="892" t="s">
        <v>3878</v>
      </c>
      <c r="AN192" s="910">
        <v>24204738</v>
      </c>
      <c r="AO192" s="892" t="s">
        <v>2578</v>
      </c>
      <c r="AP192" s="911">
        <v>45202</v>
      </c>
      <c r="AQ192" s="892" t="s">
        <v>5636</v>
      </c>
      <c r="AR192" s="895" t="s">
        <v>6653</v>
      </c>
      <c r="AS192" s="892" t="s">
        <v>6660</v>
      </c>
      <c r="AT192" s="893">
        <v>45303</v>
      </c>
      <c r="AU192" s="893">
        <v>45324</v>
      </c>
      <c r="AV192" s="895">
        <v>4</v>
      </c>
      <c r="AW192" s="1459">
        <v>2</v>
      </c>
      <c r="AY192" s="900"/>
    </row>
    <row r="193" spans="1:51" s="23" customFormat="1" ht="18" hidden="1" customHeight="1">
      <c r="A193" s="915">
        <v>191</v>
      </c>
      <c r="C193" s="892" t="s">
        <v>51</v>
      </c>
      <c r="D193" s="892" t="s">
        <v>77</v>
      </c>
      <c r="E193" s="892" t="s">
        <v>77</v>
      </c>
      <c r="F193" s="970">
        <v>926334238</v>
      </c>
      <c r="G193" s="25" t="str">
        <f t="shared" si="12"/>
        <v>158DURIABV</v>
      </c>
      <c r="H193" s="892" t="s">
        <v>591</v>
      </c>
      <c r="I193" s="892" t="s">
        <v>592</v>
      </c>
      <c r="J193" s="892" t="s">
        <v>2753</v>
      </c>
      <c r="K193" s="892" t="s">
        <v>53</v>
      </c>
      <c r="L193" s="32" t="str">
        <f t="shared" si="13"/>
        <v>DUMOULIN RIOS ABRIL NINGUNO</v>
      </c>
      <c r="M193" s="892" t="s">
        <v>56</v>
      </c>
      <c r="N193" s="892" t="s">
        <v>57</v>
      </c>
      <c r="O193" s="893">
        <v>42239</v>
      </c>
      <c r="P193" s="894">
        <v>23</v>
      </c>
      <c r="Q193" s="894">
        <v>8</v>
      </c>
      <c r="R193" s="894">
        <v>2015</v>
      </c>
      <c r="S193" s="895">
        <f t="shared" ca="1" si="14"/>
        <v>8</v>
      </c>
      <c r="T193" s="892" t="s">
        <v>4809</v>
      </c>
      <c r="U193" s="892" t="s">
        <v>3878</v>
      </c>
      <c r="V193" s="896">
        <v>3301</v>
      </c>
      <c r="W193" s="892" t="s">
        <v>2602</v>
      </c>
      <c r="X193" s="892" t="s">
        <v>47</v>
      </c>
      <c r="Y193" s="114" t="str">
        <f t="shared" si="15"/>
        <v>844DURIKAV</v>
      </c>
      <c r="Z193" s="918" t="s">
        <v>591</v>
      </c>
      <c r="AA193" s="918" t="s">
        <v>592</v>
      </c>
      <c r="AB193" s="918" t="s">
        <v>329</v>
      </c>
      <c r="AC193" s="918" t="s">
        <v>53</v>
      </c>
      <c r="AD193" s="892" t="str">
        <f t="shared" si="16"/>
        <v>DUMOULIN RIOS KARINA NINGUNO</v>
      </c>
      <c r="AE193" s="892" t="s">
        <v>56</v>
      </c>
      <c r="AF193" s="892" t="s">
        <v>57</v>
      </c>
      <c r="AG193" s="940">
        <v>30795</v>
      </c>
      <c r="AH193" s="896">
        <v>23</v>
      </c>
      <c r="AI193" s="896">
        <v>4</v>
      </c>
      <c r="AJ193" s="896">
        <v>1984</v>
      </c>
      <c r="AK193" s="896">
        <f t="shared" ca="1" si="17"/>
        <v>39</v>
      </c>
      <c r="AL193" s="892" t="s">
        <v>4809</v>
      </c>
      <c r="AM193" s="892" t="s">
        <v>58</v>
      </c>
      <c r="AN193" s="910">
        <v>2786454</v>
      </c>
      <c r="AO193" s="892" t="s">
        <v>2578</v>
      </c>
      <c r="AP193" s="911">
        <v>45207</v>
      </c>
      <c r="AQ193" s="892" t="s">
        <v>5636</v>
      </c>
      <c r="AR193" s="895" t="s">
        <v>6653</v>
      </c>
      <c r="AS193" s="892" t="s">
        <v>6661</v>
      </c>
      <c r="AT193" s="893">
        <v>45303</v>
      </c>
      <c r="AU193" s="893">
        <v>45324</v>
      </c>
      <c r="AV193" s="895">
        <v>4</v>
      </c>
      <c r="AW193" s="1459">
        <v>2</v>
      </c>
      <c r="AY193" s="900"/>
    </row>
    <row r="194" spans="1:51" s="23" customFormat="1" ht="18" hidden="1" customHeight="1">
      <c r="A194" s="915">
        <v>192</v>
      </c>
      <c r="C194" s="892" t="s">
        <v>51</v>
      </c>
      <c r="D194" s="892" t="s">
        <v>77</v>
      </c>
      <c r="E194" s="892" t="s">
        <v>77</v>
      </c>
      <c r="F194" s="970">
        <v>926334238</v>
      </c>
      <c r="G194" s="25" t="str">
        <f t="shared" si="12"/>
        <v>131HIDUANV</v>
      </c>
      <c r="H194" s="892" t="s">
        <v>881</v>
      </c>
      <c r="I194" s="892" t="s">
        <v>591</v>
      </c>
      <c r="J194" s="892" t="s">
        <v>1064</v>
      </c>
      <c r="K194" s="892" t="s">
        <v>53</v>
      </c>
      <c r="L194" s="32" t="str">
        <f t="shared" si="13"/>
        <v>HIDALGO DUMOULIN ANGELA NINGUNO</v>
      </c>
      <c r="M194" s="892" t="s">
        <v>56</v>
      </c>
      <c r="N194" s="892" t="s">
        <v>57</v>
      </c>
      <c r="O194" s="893">
        <v>41280</v>
      </c>
      <c r="P194" s="894">
        <v>6</v>
      </c>
      <c r="Q194" s="894">
        <v>1</v>
      </c>
      <c r="R194" s="894">
        <v>2013</v>
      </c>
      <c r="S194" s="895">
        <f t="shared" ca="1" si="14"/>
        <v>11</v>
      </c>
      <c r="T194" s="892" t="s">
        <v>4809</v>
      </c>
      <c r="U194" s="892" t="s">
        <v>3878</v>
      </c>
      <c r="V194" s="896">
        <v>9281</v>
      </c>
      <c r="W194" s="892" t="s">
        <v>2644</v>
      </c>
      <c r="X194" s="892" t="s">
        <v>47</v>
      </c>
      <c r="Y194" s="114" t="str">
        <f t="shared" si="15"/>
        <v>844DURIKAV</v>
      </c>
      <c r="Z194" s="918" t="s">
        <v>591</v>
      </c>
      <c r="AA194" s="918" t="s">
        <v>592</v>
      </c>
      <c r="AB194" s="918" t="s">
        <v>329</v>
      </c>
      <c r="AC194" s="918" t="s">
        <v>53</v>
      </c>
      <c r="AD194" s="892" t="str">
        <f t="shared" si="16"/>
        <v>DUMOULIN RIOS KARINA NINGUNO</v>
      </c>
      <c r="AE194" s="892" t="s">
        <v>56</v>
      </c>
      <c r="AF194" s="892" t="s">
        <v>57</v>
      </c>
      <c r="AG194" s="940">
        <v>30796</v>
      </c>
      <c r="AH194" s="896">
        <v>23</v>
      </c>
      <c r="AI194" s="896">
        <v>4</v>
      </c>
      <c r="AJ194" s="896">
        <v>1984</v>
      </c>
      <c r="AK194" s="896">
        <f t="shared" ca="1" si="17"/>
        <v>39</v>
      </c>
      <c r="AL194" s="892" t="s">
        <v>4809</v>
      </c>
      <c r="AM194" s="892" t="s">
        <v>58</v>
      </c>
      <c r="AN194" s="910">
        <v>2786454</v>
      </c>
      <c r="AO194" s="892" t="s">
        <v>2578</v>
      </c>
      <c r="AP194" s="911">
        <v>45207</v>
      </c>
      <c r="AQ194" s="892" t="s">
        <v>5636</v>
      </c>
      <c r="AR194" s="895" t="s">
        <v>6653</v>
      </c>
      <c r="AS194" s="892" t="s">
        <v>6661</v>
      </c>
      <c r="AT194" s="893">
        <v>45303</v>
      </c>
      <c r="AU194" s="893">
        <v>45324</v>
      </c>
      <c r="AV194" s="895">
        <v>4</v>
      </c>
      <c r="AW194" s="1459">
        <v>4</v>
      </c>
      <c r="AY194" s="900"/>
    </row>
    <row r="195" spans="1:51" s="23" customFormat="1" ht="18" hidden="1" customHeight="1">
      <c r="A195" s="915">
        <v>193</v>
      </c>
      <c r="C195" s="892" t="s">
        <v>51</v>
      </c>
      <c r="D195" s="892" t="s">
        <v>77</v>
      </c>
      <c r="E195" s="892" t="s">
        <v>77</v>
      </c>
      <c r="F195" s="970">
        <v>971216281</v>
      </c>
      <c r="G195" s="25" t="str">
        <f t="shared" ref="G195:G258" si="18">CONCATENATE(MID(R195,3,2),MID(Q195,1,2),MID(H195,1,2),MID(I195,1,2),MID(J195,1,2),MID(M195,1,1))</f>
        <v>166FOVIBRO</v>
      </c>
      <c r="H195" s="892" t="s">
        <v>679</v>
      </c>
      <c r="I195" s="892" t="s">
        <v>1725</v>
      </c>
      <c r="J195" s="892" t="s">
        <v>2795</v>
      </c>
      <c r="K195" s="892" t="s">
        <v>2796</v>
      </c>
      <c r="L195" s="32" t="str">
        <f t="shared" ref="L195:L258" si="19">H195&amp;" "&amp;I195&amp;" "&amp;J195&amp;" "&amp;K195</f>
        <v>FOND VILLASANA BRIANNY ANTONELLA</v>
      </c>
      <c r="M195" s="892" t="s">
        <v>2196</v>
      </c>
      <c r="N195" s="892" t="s">
        <v>57</v>
      </c>
      <c r="O195" s="893">
        <v>42538</v>
      </c>
      <c r="P195" s="895">
        <v>17</v>
      </c>
      <c r="Q195" s="895">
        <v>6</v>
      </c>
      <c r="R195" s="895">
        <v>2016</v>
      </c>
      <c r="S195" s="895">
        <f t="shared" ref="S195:S258" ca="1" si="20">DATEDIF(O195,TODAY(),"y")</f>
        <v>7</v>
      </c>
      <c r="T195" s="892" t="s">
        <v>4809</v>
      </c>
      <c r="U195" s="892" t="s">
        <v>3878</v>
      </c>
      <c r="V195" s="896">
        <v>1112163519</v>
      </c>
      <c r="W195" s="892" t="s">
        <v>5220</v>
      </c>
      <c r="X195" s="892" t="s">
        <v>47</v>
      </c>
      <c r="Y195" s="114" t="str">
        <f t="shared" ref="Y195:Y258" si="21">CONCATENATE(MID(AJ195,3,2),MID(AI195,1,2),MID(Z195,1,2),MID(AA195,1,2),MID(AB195,1,2),MID(AE195,1,1))</f>
        <v>978VIVIADV</v>
      </c>
      <c r="Z195" s="892" t="s">
        <v>1725</v>
      </c>
      <c r="AA195" s="892" t="s">
        <v>118</v>
      </c>
      <c r="AB195" s="892" t="s">
        <v>1726</v>
      </c>
      <c r="AC195" s="892" t="s">
        <v>1727</v>
      </c>
      <c r="AD195" s="892" t="str">
        <f t="shared" ref="AD195:AD258" si="22">Z195&amp;" "&amp;AA195&amp;" "&amp;AB195&amp;" "&amp;AC195</f>
        <v>VILLASANA VILLEGA ADRIANNY YAILIN</v>
      </c>
      <c r="AE195" s="892" t="s">
        <v>56</v>
      </c>
      <c r="AF195" s="892" t="s">
        <v>57</v>
      </c>
      <c r="AG195" s="893">
        <v>35655</v>
      </c>
      <c r="AH195" s="896">
        <v>13</v>
      </c>
      <c r="AI195" s="896">
        <v>8</v>
      </c>
      <c r="AJ195" s="896">
        <v>1997</v>
      </c>
      <c r="AK195" s="896">
        <f t="shared" ref="AK195:AK258" ca="1" si="23">DATEDIF(AG195,TODAY(),"y")</f>
        <v>26</v>
      </c>
      <c r="AL195" s="892" t="s">
        <v>4809</v>
      </c>
      <c r="AM195" s="892" t="s">
        <v>58</v>
      </c>
      <c r="AN195" s="896">
        <v>27372990</v>
      </c>
      <c r="AO195" s="892" t="s">
        <v>2578</v>
      </c>
      <c r="AP195" s="911">
        <v>45207</v>
      </c>
      <c r="AQ195" s="892" t="s">
        <v>5636</v>
      </c>
      <c r="AR195" s="895" t="s">
        <v>6653</v>
      </c>
      <c r="AS195" s="892" t="s">
        <v>6661</v>
      </c>
      <c r="AT195" s="893">
        <v>45303</v>
      </c>
      <c r="AU195" s="893">
        <v>45324</v>
      </c>
      <c r="AV195" s="895">
        <v>4</v>
      </c>
      <c r="AW195" s="1459">
        <v>4</v>
      </c>
      <c r="AY195" s="900"/>
    </row>
    <row r="196" spans="1:51" s="23" customFormat="1" ht="18" hidden="1" customHeight="1">
      <c r="A196" s="915">
        <v>194</v>
      </c>
      <c r="C196" s="892" t="s">
        <v>51</v>
      </c>
      <c r="D196" s="892" t="s">
        <v>77</v>
      </c>
      <c r="E196" s="892" t="s">
        <v>77</v>
      </c>
      <c r="F196" s="966" t="s">
        <v>5221</v>
      </c>
      <c r="G196" s="25" t="str">
        <f t="shared" si="18"/>
        <v>139ARMEFRV</v>
      </c>
      <c r="H196" s="892" t="s">
        <v>194</v>
      </c>
      <c r="I196" s="892" t="s">
        <v>1062</v>
      </c>
      <c r="J196" s="892" t="s">
        <v>5222</v>
      </c>
      <c r="K196" s="892" t="s">
        <v>366</v>
      </c>
      <c r="L196" s="32" t="str">
        <f t="shared" si="19"/>
        <v>ARENAS MEDINA FREDY ALEXANDER</v>
      </c>
      <c r="M196" s="892" t="s">
        <v>56</v>
      </c>
      <c r="N196" s="892" t="s">
        <v>57</v>
      </c>
      <c r="O196" s="893">
        <v>41526</v>
      </c>
      <c r="P196" s="894">
        <v>9</v>
      </c>
      <c r="Q196" s="894">
        <v>9</v>
      </c>
      <c r="R196" s="894">
        <v>2013</v>
      </c>
      <c r="S196" s="895">
        <f t="shared" ca="1" si="20"/>
        <v>10</v>
      </c>
      <c r="T196" s="892" t="s">
        <v>4808</v>
      </c>
      <c r="U196" s="892" t="s">
        <v>58</v>
      </c>
      <c r="V196" s="896">
        <v>36280034</v>
      </c>
      <c r="W196" s="892" t="s">
        <v>2582</v>
      </c>
      <c r="X196" s="892" t="s">
        <v>47</v>
      </c>
      <c r="Y196" s="114" t="str">
        <f t="shared" si="21"/>
        <v>862MEGAYEV</v>
      </c>
      <c r="Z196" s="892" t="s">
        <v>1062</v>
      </c>
      <c r="AA196" s="892" t="s">
        <v>700</v>
      </c>
      <c r="AB196" s="892" t="s">
        <v>6616</v>
      </c>
      <c r="AC196" s="892" t="s">
        <v>383</v>
      </c>
      <c r="AD196" s="892" t="str">
        <f t="shared" si="22"/>
        <v>MEDINA GALLARDO YENNIS CAROLINA</v>
      </c>
      <c r="AE196" s="892" t="s">
        <v>56</v>
      </c>
      <c r="AF196" s="892" t="s">
        <v>42</v>
      </c>
      <c r="AG196" s="893">
        <v>31462</v>
      </c>
      <c r="AH196" s="896">
        <v>19</v>
      </c>
      <c r="AI196" s="896">
        <v>2</v>
      </c>
      <c r="AJ196" s="896">
        <v>1986</v>
      </c>
      <c r="AK196" s="896">
        <f t="shared" ca="1" si="23"/>
        <v>38</v>
      </c>
      <c r="AL196" s="892" t="s">
        <v>4809</v>
      </c>
      <c r="AM196" s="892" t="s">
        <v>42</v>
      </c>
      <c r="AN196" s="896">
        <v>3310977</v>
      </c>
      <c r="AO196" s="892" t="s">
        <v>2578</v>
      </c>
      <c r="AP196" s="897">
        <v>37960</v>
      </c>
      <c r="AQ196" s="892" t="s">
        <v>5636</v>
      </c>
      <c r="AR196" s="895" t="s">
        <v>6653</v>
      </c>
      <c r="AS196" s="892" t="s">
        <v>6661</v>
      </c>
      <c r="AT196" s="893">
        <v>45303</v>
      </c>
      <c r="AU196" s="893">
        <v>45324</v>
      </c>
      <c r="AV196" s="895">
        <v>4</v>
      </c>
      <c r="AW196" s="1459">
        <v>4</v>
      </c>
      <c r="AY196" s="900"/>
    </row>
    <row r="197" spans="1:51" s="23" customFormat="1" ht="18" hidden="1" customHeight="1">
      <c r="A197" s="915">
        <v>195</v>
      </c>
      <c r="C197" s="892" t="s">
        <v>51</v>
      </c>
      <c r="D197" s="892" t="s">
        <v>77</v>
      </c>
      <c r="E197" s="892" t="s">
        <v>77</v>
      </c>
      <c r="F197" s="966">
        <v>994358768</v>
      </c>
      <c r="G197" s="25" t="str">
        <f t="shared" si="18"/>
        <v>148CAMOYUV</v>
      </c>
      <c r="H197" s="892" t="s">
        <v>1778</v>
      </c>
      <c r="I197" s="892" t="s">
        <v>1146</v>
      </c>
      <c r="J197" s="892" t="s">
        <v>3822</v>
      </c>
      <c r="K197" s="892" t="s">
        <v>2768</v>
      </c>
      <c r="L197" s="32" t="str">
        <f t="shared" si="19"/>
        <v>CAMACARO MORAN YUSNIEL JEREMIAS</v>
      </c>
      <c r="M197" s="892" t="s">
        <v>56</v>
      </c>
      <c r="N197" s="892" t="s">
        <v>57</v>
      </c>
      <c r="O197" s="893">
        <v>41868</v>
      </c>
      <c r="P197" s="894">
        <v>17</v>
      </c>
      <c r="Q197" s="894">
        <v>8</v>
      </c>
      <c r="R197" s="894">
        <v>2014</v>
      </c>
      <c r="S197" s="895">
        <f t="shared" ca="1" si="20"/>
        <v>9</v>
      </c>
      <c r="T197" s="892" t="s">
        <v>4808</v>
      </c>
      <c r="U197" s="892" t="s">
        <v>3878</v>
      </c>
      <c r="V197" s="896">
        <v>719</v>
      </c>
      <c r="W197" s="892" t="s">
        <v>2602</v>
      </c>
      <c r="X197" s="892" t="s">
        <v>47</v>
      </c>
      <c r="Y197" s="114" t="str">
        <f t="shared" si="21"/>
        <v>872MOGOYOV</v>
      </c>
      <c r="Z197" s="918" t="s">
        <v>1146</v>
      </c>
      <c r="AA197" s="918" t="s">
        <v>738</v>
      </c>
      <c r="AB197" s="918" t="s">
        <v>1147</v>
      </c>
      <c r="AC197" s="918" t="s">
        <v>819</v>
      </c>
      <c r="AD197" s="892" t="str">
        <f t="shared" si="22"/>
        <v>MORAN GONZALES YOHANA BEATRIZ</v>
      </c>
      <c r="AE197" s="892" t="s">
        <v>56</v>
      </c>
      <c r="AF197" s="892" t="s">
        <v>42</v>
      </c>
      <c r="AG197" s="940">
        <v>31823</v>
      </c>
      <c r="AH197" s="896">
        <v>15</v>
      </c>
      <c r="AI197" s="896">
        <v>2</v>
      </c>
      <c r="AJ197" s="896">
        <v>1987</v>
      </c>
      <c r="AK197" s="896">
        <f t="shared" ca="1" si="23"/>
        <v>37</v>
      </c>
      <c r="AL197" s="892" t="s">
        <v>4809</v>
      </c>
      <c r="AM197" s="892" t="s">
        <v>42</v>
      </c>
      <c r="AN197" s="910">
        <v>2906760</v>
      </c>
      <c r="AO197" s="892" t="s">
        <v>2578</v>
      </c>
      <c r="AP197" s="897">
        <v>45227</v>
      </c>
      <c r="AQ197" s="892" t="s">
        <v>5636</v>
      </c>
      <c r="AR197" s="895" t="s">
        <v>6653</v>
      </c>
      <c r="AS197" s="892" t="s">
        <v>6661</v>
      </c>
      <c r="AT197" s="893">
        <v>45303</v>
      </c>
      <c r="AU197" s="893">
        <v>45324</v>
      </c>
      <c r="AV197" s="895">
        <v>4</v>
      </c>
      <c r="AW197" s="1459">
        <v>4</v>
      </c>
      <c r="AY197" s="900"/>
    </row>
    <row r="198" spans="1:51" s="23" customFormat="1" ht="18" hidden="1" customHeight="1">
      <c r="A198" s="891">
        <v>196</v>
      </c>
      <c r="C198" s="892" t="s">
        <v>51</v>
      </c>
      <c r="D198" s="892" t="s">
        <v>51</v>
      </c>
      <c r="E198" s="892" t="s">
        <v>51</v>
      </c>
      <c r="F198" s="966">
        <v>956905751</v>
      </c>
      <c r="G198" s="25" t="str">
        <f t="shared" si="18"/>
        <v>103FIMOJOV</v>
      </c>
      <c r="H198" s="892" t="s">
        <v>663</v>
      </c>
      <c r="I198" s="892" t="s">
        <v>1121</v>
      </c>
      <c r="J198" s="892" t="s">
        <v>309</v>
      </c>
      <c r="K198" s="892" t="s">
        <v>633</v>
      </c>
      <c r="L198" s="32" t="str">
        <f t="shared" si="19"/>
        <v>FIGUEROA MONTERO JOSE LUIS</v>
      </c>
      <c r="M198" s="892" t="s">
        <v>56</v>
      </c>
      <c r="N198" s="892" t="s">
        <v>57</v>
      </c>
      <c r="O198" s="893">
        <v>40241</v>
      </c>
      <c r="P198" s="894">
        <v>4</v>
      </c>
      <c r="Q198" s="894">
        <v>3</v>
      </c>
      <c r="R198" s="894">
        <v>2010</v>
      </c>
      <c r="S198" s="895">
        <f t="shared" ca="1" si="20"/>
        <v>14</v>
      </c>
      <c r="T198" s="892" t="s">
        <v>4808</v>
      </c>
      <c r="U198" s="892" t="s">
        <v>3878</v>
      </c>
      <c r="V198" s="896">
        <v>7134</v>
      </c>
      <c r="W198" s="892" t="s">
        <v>2644</v>
      </c>
      <c r="X198" s="892" t="s">
        <v>47</v>
      </c>
      <c r="Y198" s="114" t="str">
        <f t="shared" si="21"/>
        <v>847MOAVYUV</v>
      </c>
      <c r="Z198" s="892" t="s">
        <v>1121</v>
      </c>
      <c r="AA198" s="892" t="s">
        <v>225</v>
      </c>
      <c r="AB198" s="892" t="s">
        <v>5224</v>
      </c>
      <c r="AC198" s="892" t="s">
        <v>5225</v>
      </c>
      <c r="AD198" s="892" t="str">
        <f t="shared" si="22"/>
        <v>MONTERO AVILA YURANIS YUDITH</v>
      </c>
      <c r="AE198" s="892" t="s">
        <v>56</v>
      </c>
      <c r="AF198" s="892" t="s">
        <v>57</v>
      </c>
      <c r="AG198" s="893">
        <v>30892</v>
      </c>
      <c r="AH198" s="896">
        <v>29</v>
      </c>
      <c r="AI198" s="896">
        <v>7</v>
      </c>
      <c r="AJ198" s="896">
        <v>1984</v>
      </c>
      <c r="AK198" s="896">
        <f t="shared" ca="1" si="23"/>
        <v>39</v>
      </c>
      <c r="AL198" s="892" t="s">
        <v>4809</v>
      </c>
      <c r="AM198" s="892" t="s">
        <v>58</v>
      </c>
      <c r="AN198" s="896">
        <v>24101272</v>
      </c>
      <c r="AO198" s="892" t="s">
        <v>2578</v>
      </c>
      <c r="AP198" s="897">
        <v>45261</v>
      </c>
      <c r="AQ198" s="892" t="s">
        <v>5636</v>
      </c>
      <c r="AR198" s="895" t="s">
        <v>6653</v>
      </c>
      <c r="AS198" s="892" t="s">
        <v>6662</v>
      </c>
      <c r="AT198" s="893">
        <v>45302</v>
      </c>
      <c r="AU198" s="893">
        <v>45323</v>
      </c>
      <c r="AV198" s="895">
        <v>4</v>
      </c>
      <c r="AW198" s="1459">
        <v>4</v>
      </c>
      <c r="AY198" s="900"/>
    </row>
    <row r="199" spans="1:51" s="23" customFormat="1" ht="18" hidden="1" customHeight="1">
      <c r="A199" s="891">
        <v>197</v>
      </c>
      <c r="C199" s="892" t="s">
        <v>51</v>
      </c>
      <c r="D199" s="892" t="s">
        <v>51</v>
      </c>
      <c r="E199" s="892" t="s">
        <v>51</v>
      </c>
      <c r="F199" s="966">
        <v>949133980</v>
      </c>
      <c r="G199" s="25" t="str">
        <f t="shared" si="18"/>
        <v>139GUTUROV</v>
      </c>
      <c r="H199" s="892" t="s">
        <v>5226</v>
      </c>
      <c r="I199" s="892" t="s">
        <v>5227</v>
      </c>
      <c r="J199" s="892" t="s">
        <v>4909</v>
      </c>
      <c r="K199" s="892" t="s">
        <v>1126</v>
      </c>
      <c r="L199" s="32" t="str">
        <f t="shared" si="19"/>
        <v>GUACARAN TUCUYA ROSBELYS EVELYN</v>
      </c>
      <c r="M199" s="892" t="s">
        <v>56</v>
      </c>
      <c r="N199" s="892" t="s">
        <v>57</v>
      </c>
      <c r="O199" s="893">
        <v>41519</v>
      </c>
      <c r="P199" s="894">
        <v>2</v>
      </c>
      <c r="Q199" s="894">
        <v>9</v>
      </c>
      <c r="R199" s="894">
        <v>2013</v>
      </c>
      <c r="S199" s="895">
        <f t="shared" ca="1" si="20"/>
        <v>10</v>
      </c>
      <c r="T199" s="892" t="s">
        <v>4809</v>
      </c>
      <c r="U199" s="892" t="s">
        <v>58</v>
      </c>
      <c r="V199" s="896">
        <v>35084505</v>
      </c>
      <c r="W199" s="892" t="s">
        <v>2586</v>
      </c>
      <c r="X199" s="892" t="s">
        <v>47</v>
      </c>
      <c r="Y199" s="114" t="str">
        <f t="shared" si="21"/>
        <v>9011TOMEROV</v>
      </c>
      <c r="Z199" s="892" t="s">
        <v>6617</v>
      </c>
      <c r="AA199" s="892" t="s">
        <v>1062</v>
      </c>
      <c r="AB199" s="892" t="s">
        <v>1095</v>
      </c>
      <c r="AC199" s="892" t="s">
        <v>1063</v>
      </c>
      <c r="AD199" s="892" t="str">
        <f t="shared" si="22"/>
        <v>TOCUYA MEDINA ROSA EVELIN</v>
      </c>
      <c r="AE199" s="892" t="s">
        <v>56</v>
      </c>
      <c r="AF199" s="892" t="s">
        <v>42</v>
      </c>
      <c r="AG199" s="893">
        <v>33185</v>
      </c>
      <c r="AH199" s="896">
        <v>8</v>
      </c>
      <c r="AI199" s="896">
        <v>11</v>
      </c>
      <c r="AJ199" s="896">
        <v>1990</v>
      </c>
      <c r="AK199" s="896">
        <f t="shared" ca="1" si="23"/>
        <v>33</v>
      </c>
      <c r="AL199" s="892" t="s">
        <v>4809</v>
      </c>
      <c r="AM199" s="892" t="s">
        <v>42</v>
      </c>
      <c r="AN199" s="896">
        <v>1809830</v>
      </c>
      <c r="AO199" s="892" t="s">
        <v>2578</v>
      </c>
      <c r="AP199" s="897">
        <v>45261</v>
      </c>
      <c r="AQ199" s="892" t="s">
        <v>5636</v>
      </c>
      <c r="AR199" s="895" t="s">
        <v>6653</v>
      </c>
      <c r="AS199" s="892" t="s">
        <v>6662</v>
      </c>
      <c r="AT199" s="893">
        <v>45302</v>
      </c>
      <c r="AU199" s="893">
        <v>45323</v>
      </c>
      <c r="AV199" s="895">
        <v>4</v>
      </c>
      <c r="AW199" s="1459">
        <v>4</v>
      </c>
      <c r="AY199" s="900"/>
    </row>
    <row r="200" spans="1:51" s="23" customFormat="1" ht="18" hidden="1" customHeight="1">
      <c r="A200" s="891">
        <v>198</v>
      </c>
      <c r="C200" s="892" t="s">
        <v>51</v>
      </c>
      <c r="D200" s="892" t="s">
        <v>51</v>
      </c>
      <c r="E200" s="892" t="s">
        <v>51</v>
      </c>
      <c r="F200" s="966">
        <v>949133980</v>
      </c>
      <c r="G200" s="25" t="str">
        <f t="shared" si="18"/>
        <v>1410GUTUGIV</v>
      </c>
      <c r="H200" s="892" t="s">
        <v>5226</v>
      </c>
      <c r="I200" s="892" t="s">
        <v>5227</v>
      </c>
      <c r="J200" s="892" t="s">
        <v>5228</v>
      </c>
      <c r="K200" s="892" t="s">
        <v>55</v>
      </c>
      <c r="L200" s="32" t="str">
        <f t="shared" si="19"/>
        <v>GUACARAN TUCUYA GILMARYS ALEJANDRA</v>
      </c>
      <c r="M200" s="892" t="s">
        <v>56</v>
      </c>
      <c r="N200" s="892" t="s">
        <v>42</v>
      </c>
      <c r="O200" s="893">
        <v>41920</v>
      </c>
      <c r="P200" s="895">
        <v>8</v>
      </c>
      <c r="Q200" s="895">
        <v>10</v>
      </c>
      <c r="R200" s="895">
        <v>2014</v>
      </c>
      <c r="S200" s="895">
        <f t="shared" ca="1" si="20"/>
        <v>9</v>
      </c>
      <c r="T200" s="892" t="s">
        <v>4809</v>
      </c>
      <c r="U200" s="892" t="s">
        <v>42</v>
      </c>
      <c r="V200" s="896">
        <v>1809652</v>
      </c>
      <c r="W200" s="892" t="s">
        <v>2644</v>
      </c>
      <c r="X200" s="892" t="s">
        <v>47</v>
      </c>
      <c r="Y200" s="114" t="str">
        <f t="shared" si="21"/>
        <v>9011TOMEROV</v>
      </c>
      <c r="Z200" s="892" t="s">
        <v>6617</v>
      </c>
      <c r="AA200" s="892" t="s">
        <v>1062</v>
      </c>
      <c r="AB200" s="892" t="s">
        <v>1095</v>
      </c>
      <c r="AC200" s="892" t="s">
        <v>1063</v>
      </c>
      <c r="AD200" s="892" t="str">
        <f t="shared" si="22"/>
        <v>TOCUYA MEDINA ROSA EVELIN</v>
      </c>
      <c r="AE200" s="892" t="s">
        <v>56</v>
      </c>
      <c r="AF200" s="892" t="s">
        <v>42</v>
      </c>
      <c r="AG200" s="893">
        <v>33185</v>
      </c>
      <c r="AH200" s="896">
        <v>8</v>
      </c>
      <c r="AI200" s="896">
        <v>11</v>
      </c>
      <c r="AJ200" s="896">
        <v>1990</v>
      </c>
      <c r="AK200" s="896">
        <f t="shared" ca="1" si="23"/>
        <v>33</v>
      </c>
      <c r="AL200" s="892" t="s">
        <v>4809</v>
      </c>
      <c r="AM200" s="892" t="s">
        <v>42</v>
      </c>
      <c r="AN200" s="896">
        <v>1809830</v>
      </c>
      <c r="AO200" s="892" t="s">
        <v>2578</v>
      </c>
      <c r="AP200" s="897">
        <v>45261</v>
      </c>
      <c r="AQ200" s="892" t="s">
        <v>5636</v>
      </c>
      <c r="AR200" s="895" t="s">
        <v>6653</v>
      </c>
      <c r="AS200" s="892" t="s">
        <v>6662</v>
      </c>
      <c r="AT200" s="893">
        <v>45302</v>
      </c>
      <c r="AU200" s="893">
        <v>45323</v>
      </c>
      <c r="AV200" s="895">
        <v>4</v>
      </c>
      <c r="AW200" s="1459">
        <v>4</v>
      </c>
      <c r="AY200" s="900"/>
    </row>
    <row r="201" spans="1:51" s="23" customFormat="1" ht="18" hidden="1" customHeight="1">
      <c r="A201" s="891">
        <v>199</v>
      </c>
      <c r="C201" s="892" t="s">
        <v>51</v>
      </c>
      <c r="D201" s="892" t="s">
        <v>51</v>
      </c>
      <c r="E201" s="892" t="s">
        <v>51</v>
      </c>
      <c r="F201" s="970" t="s">
        <v>5229</v>
      </c>
      <c r="G201" s="25" t="str">
        <f t="shared" si="18"/>
        <v>136GUBLFRV</v>
      </c>
      <c r="H201" s="892" t="s">
        <v>5230</v>
      </c>
      <c r="I201" s="892" t="s">
        <v>321</v>
      </c>
      <c r="J201" s="892" t="s">
        <v>5231</v>
      </c>
      <c r="K201" s="892" t="s">
        <v>1053</v>
      </c>
      <c r="L201" s="32" t="str">
        <f t="shared" si="19"/>
        <v>GUAMICHE BLANCO FRANYERSON GABRIEL</v>
      </c>
      <c r="M201" s="892" t="s">
        <v>56</v>
      </c>
      <c r="N201" s="892" t="s">
        <v>42</v>
      </c>
      <c r="O201" s="893">
        <v>41431</v>
      </c>
      <c r="P201" s="895">
        <v>6</v>
      </c>
      <c r="Q201" s="895">
        <v>6</v>
      </c>
      <c r="R201" s="895">
        <v>2013</v>
      </c>
      <c r="S201" s="895">
        <f t="shared" ca="1" si="20"/>
        <v>10</v>
      </c>
      <c r="T201" s="892" t="s">
        <v>4809</v>
      </c>
      <c r="U201" s="892" t="s">
        <v>42</v>
      </c>
      <c r="V201" s="910">
        <v>3089944</v>
      </c>
      <c r="W201" s="892" t="s">
        <v>2631</v>
      </c>
      <c r="X201" s="892" t="s">
        <v>47</v>
      </c>
      <c r="Y201" s="114" t="str">
        <f t="shared" si="21"/>
        <v>7811BLMUENV</v>
      </c>
      <c r="Z201" s="918" t="s">
        <v>321</v>
      </c>
      <c r="AA201" s="918" t="s">
        <v>5232</v>
      </c>
      <c r="AB201" s="918" t="s">
        <v>5233</v>
      </c>
      <c r="AC201" s="918" t="s">
        <v>210</v>
      </c>
      <c r="AD201" s="892" t="str">
        <f t="shared" si="22"/>
        <v>BLANCO MURIA ENEIDA MARGARITA</v>
      </c>
      <c r="AE201" s="892" t="s">
        <v>56</v>
      </c>
      <c r="AF201" s="892" t="s">
        <v>42</v>
      </c>
      <c r="AG201" s="940">
        <v>28821</v>
      </c>
      <c r="AH201" s="896">
        <v>27</v>
      </c>
      <c r="AI201" s="896">
        <v>11</v>
      </c>
      <c r="AJ201" s="896">
        <v>1978</v>
      </c>
      <c r="AK201" s="896">
        <f t="shared" ca="1" si="23"/>
        <v>45</v>
      </c>
      <c r="AL201" s="892" t="s">
        <v>4809</v>
      </c>
      <c r="AM201" s="892" t="s">
        <v>42</v>
      </c>
      <c r="AN201" s="910">
        <v>3112197</v>
      </c>
      <c r="AO201" s="892" t="s">
        <v>2578</v>
      </c>
      <c r="AP201" s="897">
        <v>45261</v>
      </c>
      <c r="AQ201" s="892" t="s">
        <v>5636</v>
      </c>
      <c r="AR201" s="895" t="s">
        <v>6653</v>
      </c>
      <c r="AS201" s="892" t="s">
        <v>6662</v>
      </c>
      <c r="AT201" s="893">
        <v>45302</v>
      </c>
      <c r="AU201" s="893">
        <v>45323</v>
      </c>
      <c r="AV201" s="895">
        <v>4</v>
      </c>
      <c r="AW201" s="1459">
        <v>4</v>
      </c>
      <c r="AY201" s="900"/>
    </row>
    <row r="202" spans="1:51" s="23" customFormat="1" ht="18" hidden="1" customHeight="1">
      <c r="A202" s="891">
        <v>200</v>
      </c>
      <c r="C202" s="892" t="s">
        <v>51</v>
      </c>
      <c r="D202" s="892" t="s">
        <v>51</v>
      </c>
      <c r="E202" s="892" t="s">
        <v>51</v>
      </c>
      <c r="F202" s="966">
        <v>956905751</v>
      </c>
      <c r="G202" s="25" t="str">
        <f t="shared" si="18"/>
        <v>145FIMOLUV</v>
      </c>
      <c r="H202" s="892" t="s">
        <v>663</v>
      </c>
      <c r="I202" s="892" t="s">
        <v>1121</v>
      </c>
      <c r="J202" s="892" t="s">
        <v>633</v>
      </c>
      <c r="K202" s="892" t="s">
        <v>2381</v>
      </c>
      <c r="L202" s="32" t="str">
        <f t="shared" si="19"/>
        <v>FIGUEROA MONTERO LUIS JUNIOR</v>
      </c>
      <c r="M202" s="892" t="s">
        <v>56</v>
      </c>
      <c r="N202" s="892" t="s">
        <v>57</v>
      </c>
      <c r="O202" s="893">
        <v>41769</v>
      </c>
      <c r="P202" s="894">
        <v>10</v>
      </c>
      <c r="Q202" s="894">
        <v>5</v>
      </c>
      <c r="R202" s="894">
        <v>2014</v>
      </c>
      <c r="S202" s="895">
        <f t="shared" ca="1" si="20"/>
        <v>9</v>
      </c>
      <c r="T202" s="892" t="s">
        <v>4808</v>
      </c>
      <c r="U202" s="892" t="s">
        <v>3878</v>
      </c>
      <c r="V202" s="896">
        <v>810</v>
      </c>
      <c r="W202" s="892" t="s">
        <v>5153</v>
      </c>
      <c r="X202" s="892" t="s">
        <v>47</v>
      </c>
      <c r="Y202" s="114" t="str">
        <f t="shared" si="21"/>
        <v>847MOAVYUV</v>
      </c>
      <c r="Z202" s="892" t="s">
        <v>1121</v>
      </c>
      <c r="AA202" s="892" t="s">
        <v>225</v>
      </c>
      <c r="AB202" s="892" t="s">
        <v>5224</v>
      </c>
      <c r="AC202" s="892" t="s">
        <v>5225</v>
      </c>
      <c r="AD202" s="892" t="str">
        <f t="shared" si="22"/>
        <v>MONTERO AVILA YURANIS YUDITH</v>
      </c>
      <c r="AE202" s="892" t="s">
        <v>56</v>
      </c>
      <c r="AF202" s="892" t="s">
        <v>57</v>
      </c>
      <c r="AG202" s="893">
        <v>30892</v>
      </c>
      <c r="AH202" s="896">
        <v>29</v>
      </c>
      <c r="AI202" s="896">
        <v>7</v>
      </c>
      <c r="AJ202" s="896">
        <v>1984</v>
      </c>
      <c r="AK202" s="896">
        <f t="shared" ca="1" si="23"/>
        <v>39</v>
      </c>
      <c r="AL202" s="892" t="s">
        <v>4809</v>
      </c>
      <c r="AM202" s="892" t="s">
        <v>58</v>
      </c>
      <c r="AN202" s="896">
        <v>24101272</v>
      </c>
      <c r="AO202" s="892" t="s">
        <v>2578</v>
      </c>
      <c r="AP202" s="897">
        <v>45261</v>
      </c>
      <c r="AQ202" s="892" t="s">
        <v>5636</v>
      </c>
      <c r="AR202" s="895" t="s">
        <v>6653</v>
      </c>
      <c r="AS202" s="892" t="s">
        <v>6662</v>
      </c>
      <c r="AT202" s="893">
        <v>45302</v>
      </c>
      <c r="AU202" s="893">
        <v>45323</v>
      </c>
      <c r="AV202" s="895">
        <v>4</v>
      </c>
      <c r="AW202" s="1459">
        <v>3</v>
      </c>
      <c r="AY202" s="900"/>
    </row>
    <row r="203" spans="1:51" s="23" customFormat="1" ht="18" hidden="1" customHeight="1">
      <c r="A203" s="891">
        <v>201</v>
      </c>
      <c r="C203" s="892" t="s">
        <v>51</v>
      </c>
      <c r="D203" s="892" t="s">
        <v>51</v>
      </c>
      <c r="E203" s="892" t="s">
        <v>51</v>
      </c>
      <c r="F203" s="966">
        <v>934540988</v>
      </c>
      <c r="G203" s="25" t="str">
        <f t="shared" si="18"/>
        <v>1110SACADEV</v>
      </c>
      <c r="H203" s="892" t="s">
        <v>1557</v>
      </c>
      <c r="I203" s="892" t="s">
        <v>424</v>
      </c>
      <c r="J203" s="892" t="s">
        <v>5234</v>
      </c>
      <c r="K203" s="892" t="s">
        <v>309</v>
      </c>
      <c r="L203" s="32" t="str">
        <f t="shared" si="19"/>
        <v>SANTANA CASTILLO DEYBI JOSE</v>
      </c>
      <c r="M203" s="892" t="s">
        <v>56</v>
      </c>
      <c r="N203" s="892" t="s">
        <v>42</v>
      </c>
      <c r="O203" s="893">
        <v>40836</v>
      </c>
      <c r="P203" s="895">
        <v>20</v>
      </c>
      <c r="Q203" s="895">
        <v>10</v>
      </c>
      <c r="R203" s="895">
        <v>2011</v>
      </c>
      <c r="S203" s="895">
        <f t="shared" ca="1" si="20"/>
        <v>12</v>
      </c>
      <c r="T203" s="892" t="s">
        <v>4808</v>
      </c>
      <c r="U203" s="892" t="s">
        <v>42</v>
      </c>
      <c r="V203" s="896">
        <v>2831451</v>
      </c>
      <c r="W203" s="892" t="s">
        <v>2644</v>
      </c>
      <c r="X203" s="892" t="s">
        <v>47</v>
      </c>
      <c r="Y203" s="114" t="str">
        <f t="shared" si="21"/>
        <v>936CAALASV</v>
      </c>
      <c r="Z203" s="892" t="s">
        <v>424</v>
      </c>
      <c r="AA203" s="892" t="s">
        <v>147</v>
      </c>
      <c r="AB203" s="892" t="s">
        <v>610</v>
      </c>
      <c r="AC203" s="892" t="s">
        <v>383</v>
      </c>
      <c r="AD203" s="892" t="str">
        <f t="shared" si="22"/>
        <v>CASTILLO ALVARADO ASTRID CAROLINA</v>
      </c>
      <c r="AE203" s="892" t="s">
        <v>56</v>
      </c>
      <c r="AF203" s="892" t="s">
        <v>42</v>
      </c>
      <c r="AG203" s="893">
        <v>34121</v>
      </c>
      <c r="AH203" s="896">
        <v>1</v>
      </c>
      <c r="AI203" s="896">
        <v>6</v>
      </c>
      <c r="AJ203" s="896">
        <v>1993</v>
      </c>
      <c r="AK203" s="896">
        <f t="shared" ca="1" si="23"/>
        <v>30</v>
      </c>
      <c r="AL203" s="892" t="s">
        <v>4809</v>
      </c>
      <c r="AM203" s="892" t="s">
        <v>42</v>
      </c>
      <c r="AN203" s="896">
        <v>1458577</v>
      </c>
      <c r="AO203" s="892" t="s">
        <v>2578</v>
      </c>
      <c r="AP203" s="897">
        <v>45261</v>
      </c>
      <c r="AQ203" s="892" t="s">
        <v>5636</v>
      </c>
      <c r="AR203" s="895" t="s">
        <v>6653</v>
      </c>
      <c r="AS203" s="892" t="s">
        <v>6662</v>
      </c>
      <c r="AT203" s="893">
        <v>45302</v>
      </c>
      <c r="AU203" s="893">
        <v>45323</v>
      </c>
      <c r="AV203" s="895">
        <v>4</v>
      </c>
      <c r="AW203" s="1459">
        <v>3</v>
      </c>
      <c r="AY203" s="900"/>
    </row>
    <row r="204" spans="1:51" s="23" customFormat="1" ht="18" hidden="1" customHeight="1">
      <c r="A204" s="891">
        <v>202</v>
      </c>
      <c r="C204" s="892" t="s">
        <v>51</v>
      </c>
      <c r="D204" s="892" t="s">
        <v>51</v>
      </c>
      <c r="E204" s="892" t="s">
        <v>51</v>
      </c>
      <c r="F204" s="966">
        <v>934540988</v>
      </c>
      <c r="G204" s="25" t="str">
        <f t="shared" si="18"/>
        <v>1312SACAADV</v>
      </c>
      <c r="H204" s="892" t="s">
        <v>1557</v>
      </c>
      <c r="I204" s="892" t="s">
        <v>424</v>
      </c>
      <c r="J204" s="892" t="s">
        <v>2776</v>
      </c>
      <c r="K204" s="892" t="s">
        <v>366</v>
      </c>
      <c r="L204" s="32" t="str">
        <f t="shared" si="19"/>
        <v>SANTANA CASTILLO ADRIAN ALEXANDER</v>
      </c>
      <c r="M204" s="892" t="s">
        <v>56</v>
      </c>
      <c r="N204" s="892" t="s">
        <v>42</v>
      </c>
      <c r="O204" s="893">
        <v>41622</v>
      </c>
      <c r="P204" s="895">
        <v>14</v>
      </c>
      <c r="Q204" s="895">
        <v>12</v>
      </c>
      <c r="R204" s="895">
        <v>2013</v>
      </c>
      <c r="S204" s="895">
        <f t="shared" ca="1" si="20"/>
        <v>10</v>
      </c>
      <c r="T204" s="892" t="s">
        <v>4808</v>
      </c>
      <c r="U204" s="892" t="s">
        <v>42</v>
      </c>
      <c r="V204" s="896">
        <v>2831445</v>
      </c>
      <c r="W204" s="892" t="s">
        <v>2588</v>
      </c>
      <c r="X204" s="892" t="s">
        <v>47</v>
      </c>
      <c r="Y204" s="114" t="str">
        <f t="shared" si="21"/>
        <v>936CAALASV</v>
      </c>
      <c r="Z204" s="892" t="s">
        <v>424</v>
      </c>
      <c r="AA204" s="892" t="s">
        <v>147</v>
      </c>
      <c r="AB204" s="892" t="s">
        <v>610</v>
      </c>
      <c r="AC204" s="892" t="s">
        <v>383</v>
      </c>
      <c r="AD204" s="892" t="str">
        <f t="shared" si="22"/>
        <v>CASTILLO ALVARADO ASTRID CAROLINA</v>
      </c>
      <c r="AE204" s="892" t="s">
        <v>56</v>
      </c>
      <c r="AF204" s="892" t="s">
        <v>42</v>
      </c>
      <c r="AG204" s="893">
        <v>34121</v>
      </c>
      <c r="AH204" s="896">
        <v>1</v>
      </c>
      <c r="AI204" s="896">
        <v>6</v>
      </c>
      <c r="AJ204" s="896">
        <v>1993</v>
      </c>
      <c r="AK204" s="896">
        <f t="shared" ca="1" si="23"/>
        <v>30</v>
      </c>
      <c r="AL204" s="892" t="s">
        <v>4809</v>
      </c>
      <c r="AM204" s="892" t="s">
        <v>42</v>
      </c>
      <c r="AN204" s="896">
        <v>1458577</v>
      </c>
      <c r="AO204" s="892" t="s">
        <v>2578</v>
      </c>
      <c r="AP204" s="897">
        <v>45261</v>
      </c>
      <c r="AQ204" s="892" t="s">
        <v>5636</v>
      </c>
      <c r="AR204" s="895" t="s">
        <v>6653</v>
      </c>
      <c r="AS204" s="892" t="s">
        <v>6662</v>
      </c>
      <c r="AT204" s="893">
        <v>45302</v>
      </c>
      <c r="AU204" s="893">
        <v>45323</v>
      </c>
      <c r="AV204" s="895">
        <v>4</v>
      </c>
      <c r="AW204" s="1459">
        <v>2</v>
      </c>
      <c r="AY204" s="900"/>
    </row>
    <row r="205" spans="1:51" s="23" customFormat="1" ht="18" hidden="1" customHeight="1">
      <c r="A205" s="987">
        <v>203</v>
      </c>
      <c r="C205" s="892" t="s">
        <v>51</v>
      </c>
      <c r="D205" s="892" t="s">
        <v>51</v>
      </c>
      <c r="E205" s="892" t="s">
        <v>741</v>
      </c>
      <c r="F205" s="966" t="s">
        <v>1149</v>
      </c>
      <c r="G205" s="25" t="str">
        <f t="shared" si="18"/>
        <v>1611MOMOCHV</v>
      </c>
      <c r="H205" s="892" t="s">
        <v>1124</v>
      </c>
      <c r="I205" s="892" t="s">
        <v>978</v>
      </c>
      <c r="J205" s="892" t="s">
        <v>2630</v>
      </c>
      <c r="K205" s="892" t="s">
        <v>1158</v>
      </c>
      <c r="L205" s="32" t="str">
        <f t="shared" si="19"/>
        <v>MORENO MORALES CHANEL VICTORIA</v>
      </c>
      <c r="M205" s="892" t="s">
        <v>56</v>
      </c>
      <c r="N205" s="892" t="s">
        <v>57</v>
      </c>
      <c r="O205" s="893">
        <v>42692</v>
      </c>
      <c r="P205" s="894">
        <v>18</v>
      </c>
      <c r="Q205" s="894">
        <v>11</v>
      </c>
      <c r="R205" s="894">
        <v>2016</v>
      </c>
      <c r="S205" s="895">
        <f t="shared" ca="1" si="20"/>
        <v>7</v>
      </c>
      <c r="T205" s="892" t="s">
        <v>4809</v>
      </c>
      <c r="U205" s="892" t="s">
        <v>326</v>
      </c>
      <c r="V205" s="896" t="s">
        <v>5235</v>
      </c>
      <c r="W205" s="892" t="s">
        <v>53</v>
      </c>
      <c r="X205" s="892" t="s">
        <v>47</v>
      </c>
      <c r="Y205" s="114" t="str">
        <f t="shared" si="21"/>
        <v>898MOMOSEV</v>
      </c>
      <c r="Z205" s="892" t="s">
        <v>1124</v>
      </c>
      <c r="AA205" s="892" t="s">
        <v>978</v>
      </c>
      <c r="AB205" s="892" t="s">
        <v>1150</v>
      </c>
      <c r="AC205" s="892" t="s">
        <v>383</v>
      </c>
      <c r="AD205" s="892" t="str">
        <f t="shared" si="22"/>
        <v>MORENO MORALES SELENE CAROLINA</v>
      </c>
      <c r="AE205" s="892" t="s">
        <v>56</v>
      </c>
      <c r="AF205" s="892" t="s">
        <v>57</v>
      </c>
      <c r="AG205" s="893">
        <v>32736</v>
      </c>
      <c r="AH205" s="896">
        <v>16</v>
      </c>
      <c r="AI205" s="896">
        <v>8</v>
      </c>
      <c r="AJ205" s="896">
        <v>1989</v>
      </c>
      <c r="AK205" s="896">
        <f t="shared" ca="1" si="23"/>
        <v>34</v>
      </c>
      <c r="AL205" s="892" t="s">
        <v>4809</v>
      </c>
      <c r="AM205" s="892" t="s">
        <v>58</v>
      </c>
      <c r="AN205" s="896">
        <v>24469108</v>
      </c>
      <c r="AO205" s="892" t="s">
        <v>2578</v>
      </c>
      <c r="AP205" s="897">
        <v>45184</v>
      </c>
      <c r="AQ205" s="892" t="s">
        <v>5636</v>
      </c>
      <c r="AR205" s="895" t="s">
        <v>6653</v>
      </c>
      <c r="AS205" s="892" t="s">
        <v>6663</v>
      </c>
      <c r="AT205" s="893">
        <v>45301</v>
      </c>
      <c r="AU205" s="893">
        <v>45322</v>
      </c>
      <c r="AV205" s="895">
        <v>4</v>
      </c>
      <c r="AW205" s="1459">
        <v>3</v>
      </c>
      <c r="AY205" s="990" t="s">
        <v>6692</v>
      </c>
    </row>
    <row r="206" spans="1:51" s="23" customFormat="1" ht="18" hidden="1" customHeight="1">
      <c r="A206" s="891">
        <v>204</v>
      </c>
      <c r="C206" s="892" t="s">
        <v>51</v>
      </c>
      <c r="D206" s="892" t="s">
        <v>51</v>
      </c>
      <c r="E206" s="892" t="s">
        <v>741</v>
      </c>
      <c r="F206" s="966">
        <v>984783746</v>
      </c>
      <c r="G206" s="25" t="str">
        <f t="shared" si="18"/>
        <v>116ESPIANV</v>
      </c>
      <c r="H206" s="892" t="s">
        <v>330</v>
      </c>
      <c r="I206" s="892" t="s">
        <v>238</v>
      </c>
      <c r="J206" s="892" t="s">
        <v>1879</v>
      </c>
      <c r="K206" s="892" t="s">
        <v>1053</v>
      </c>
      <c r="L206" s="32" t="str">
        <f t="shared" si="19"/>
        <v>ESCALONA PIÑA ANGEL GABRIEL</v>
      </c>
      <c r="M206" s="892" t="s">
        <v>56</v>
      </c>
      <c r="N206" s="892" t="s">
        <v>57</v>
      </c>
      <c r="O206" s="893">
        <v>40703</v>
      </c>
      <c r="P206" s="894">
        <v>9</v>
      </c>
      <c r="Q206" s="894">
        <v>6</v>
      </c>
      <c r="R206" s="894">
        <v>2011</v>
      </c>
      <c r="S206" s="895">
        <f t="shared" ca="1" si="20"/>
        <v>12</v>
      </c>
      <c r="T206" s="892" t="s">
        <v>4808</v>
      </c>
      <c r="U206" s="892" t="s">
        <v>3878</v>
      </c>
      <c r="V206" s="896">
        <v>5060</v>
      </c>
      <c r="W206" s="892" t="s">
        <v>2602</v>
      </c>
      <c r="X206" s="892" t="s">
        <v>47</v>
      </c>
      <c r="Y206" s="114" t="str">
        <f t="shared" si="21"/>
        <v>923PIDUPAV</v>
      </c>
      <c r="Z206" s="892" t="s">
        <v>238</v>
      </c>
      <c r="AA206" s="892" t="s">
        <v>594</v>
      </c>
      <c r="AB206" s="892" t="s">
        <v>191</v>
      </c>
      <c r="AC206" s="892" t="s">
        <v>5237</v>
      </c>
      <c r="AD206" s="892" t="str">
        <f t="shared" si="22"/>
        <v>PIÑA DURAN PATRICIA YUBISTHD</v>
      </c>
      <c r="AE206" s="892" t="s">
        <v>56</v>
      </c>
      <c r="AF206" s="892" t="s">
        <v>57</v>
      </c>
      <c r="AG206" s="893">
        <v>33684</v>
      </c>
      <c r="AH206" s="896">
        <v>21</v>
      </c>
      <c r="AI206" s="896">
        <v>3</v>
      </c>
      <c r="AJ206" s="896">
        <v>1992</v>
      </c>
      <c r="AK206" s="896">
        <f t="shared" ca="1" si="23"/>
        <v>32</v>
      </c>
      <c r="AL206" s="892" t="s">
        <v>4809</v>
      </c>
      <c r="AM206" s="892" t="s">
        <v>58</v>
      </c>
      <c r="AN206" s="896">
        <v>22331054</v>
      </c>
      <c r="AO206" s="892" t="s">
        <v>2578</v>
      </c>
      <c r="AP206" s="897">
        <v>45306</v>
      </c>
      <c r="AQ206" s="892" t="s">
        <v>5636</v>
      </c>
      <c r="AR206" s="895" t="s">
        <v>6653</v>
      </c>
      <c r="AS206" s="892" t="s">
        <v>6663</v>
      </c>
      <c r="AT206" s="893">
        <v>45301</v>
      </c>
      <c r="AU206" s="893">
        <v>45322</v>
      </c>
      <c r="AV206" s="895">
        <v>4</v>
      </c>
      <c r="AW206" s="1459">
        <v>4</v>
      </c>
      <c r="AY206" s="900"/>
    </row>
    <row r="207" spans="1:51" s="23" customFormat="1" ht="18" hidden="1" customHeight="1">
      <c r="A207" s="891">
        <v>205</v>
      </c>
      <c r="C207" s="892" t="s">
        <v>51</v>
      </c>
      <c r="D207" s="892" t="s">
        <v>51</v>
      </c>
      <c r="E207" s="892" t="s">
        <v>741</v>
      </c>
      <c r="F207" s="966" t="s">
        <v>6586</v>
      </c>
      <c r="G207" s="25" t="str">
        <f t="shared" si="18"/>
        <v>146FLJADAV</v>
      </c>
      <c r="H207" s="892" t="s">
        <v>37</v>
      </c>
      <c r="I207" s="892" t="s">
        <v>895</v>
      </c>
      <c r="J207" s="892" t="s">
        <v>2771</v>
      </c>
      <c r="K207" s="892" t="s">
        <v>167</v>
      </c>
      <c r="L207" s="32" t="str">
        <f t="shared" si="19"/>
        <v>FLORES JARAMILLO DAIMARIS VALENTINA</v>
      </c>
      <c r="M207" s="892" t="s">
        <v>56</v>
      </c>
      <c r="N207" s="892" t="s">
        <v>57</v>
      </c>
      <c r="O207" s="893">
        <v>41812</v>
      </c>
      <c r="P207" s="894">
        <v>22</v>
      </c>
      <c r="Q207" s="894">
        <v>6</v>
      </c>
      <c r="R207" s="894">
        <v>2014</v>
      </c>
      <c r="S207" s="895">
        <f t="shared" ca="1" si="20"/>
        <v>9</v>
      </c>
      <c r="T207" s="892" t="s">
        <v>4809</v>
      </c>
      <c r="U207" s="892" t="s">
        <v>3878</v>
      </c>
      <c r="V207" s="896">
        <v>283</v>
      </c>
      <c r="W207" s="892" t="s">
        <v>2588</v>
      </c>
      <c r="X207" s="892" t="s">
        <v>47</v>
      </c>
      <c r="Y207" s="114" t="str">
        <f t="shared" si="21"/>
        <v>9511JAJADAV</v>
      </c>
      <c r="Z207" s="892" t="s">
        <v>895</v>
      </c>
      <c r="AA207" s="892" t="s">
        <v>895</v>
      </c>
      <c r="AB207" s="892" t="s">
        <v>896</v>
      </c>
      <c r="AC207" s="892" t="s">
        <v>374</v>
      </c>
      <c r="AD207" s="892" t="str">
        <f t="shared" si="22"/>
        <v>JARAMILLO JARAMILLO DAIRENE JOSEFINA</v>
      </c>
      <c r="AE207" s="892" t="s">
        <v>56</v>
      </c>
      <c r="AF207" s="892" t="s">
        <v>57</v>
      </c>
      <c r="AG207" s="893">
        <v>35021</v>
      </c>
      <c r="AH207" s="896">
        <v>18</v>
      </c>
      <c r="AI207" s="896">
        <v>11</v>
      </c>
      <c r="AJ207" s="896">
        <v>1995</v>
      </c>
      <c r="AK207" s="896">
        <f t="shared" ca="1" si="23"/>
        <v>28</v>
      </c>
      <c r="AL207" s="892" t="s">
        <v>4809</v>
      </c>
      <c r="AM207" s="892" t="s">
        <v>58</v>
      </c>
      <c r="AN207" s="896">
        <v>27712907</v>
      </c>
      <c r="AO207" s="892" t="s">
        <v>2578</v>
      </c>
      <c r="AP207" s="897">
        <v>45184</v>
      </c>
      <c r="AQ207" s="892" t="s">
        <v>5636</v>
      </c>
      <c r="AR207" s="895" t="s">
        <v>6653</v>
      </c>
      <c r="AS207" s="892" t="s">
        <v>6663</v>
      </c>
      <c r="AT207" s="893">
        <v>45301</v>
      </c>
      <c r="AU207" s="893">
        <v>45322</v>
      </c>
      <c r="AV207" s="895">
        <v>4</v>
      </c>
      <c r="AW207" s="1459">
        <v>4</v>
      </c>
      <c r="AY207" s="900"/>
    </row>
    <row r="208" spans="1:51" s="23" customFormat="1" ht="18" hidden="1" customHeight="1">
      <c r="A208" s="891">
        <v>206</v>
      </c>
      <c r="C208" s="892" t="s">
        <v>51</v>
      </c>
      <c r="D208" s="892" t="s">
        <v>51</v>
      </c>
      <c r="E208" s="892" t="s">
        <v>741</v>
      </c>
      <c r="F208" s="966">
        <v>969014353</v>
      </c>
      <c r="G208" s="25" t="str">
        <f t="shared" si="18"/>
        <v>124FLJADAV</v>
      </c>
      <c r="H208" s="892" t="s">
        <v>37</v>
      </c>
      <c r="I208" s="892" t="s">
        <v>895</v>
      </c>
      <c r="J208" s="892" t="s">
        <v>5238</v>
      </c>
      <c r="K208" s="892" t="s">
        <v>2421</v>
      </c>
      <c r="L208" s="32" t="str">
        <f t="shared" si="19"/>
        <v>FLORES JARAMILLO DAILUISMAR LUCIA</v>
      </c>
      <c r="M208" s="892" t="s">
        <v>56</v>
      </c>
      <c r="N208" s="892" t="s">
        <v>57</v>
      </c>
      <c r="O208" s="893">
        <v>41005</v>
      </c>
      <c r="P208" s="894">
        <v>6</v>
      </c>
      <c r="Q208" s="894">
        <v>4</v>
      </c>
      <c r="R208" s="894">
        <v>2012</v>
      </c>
      <c r="S208" s="895">
        <f t="shared" ca="1" si="20"/>
        <v>11</v>
      </c>
      <c r="T208" s="892" t="s">
        <v>4809</v>
      </c>
      <c r="U208" s="892" t="s">
        <v>3878</v>
      </c>
      <c r="V208" s="896">
        <v>521</v>
      </c>
      <c r="W208" s="892" t="s">
        <v>2644</v>
      </c>
      <c r="X208" s="892" t="s">
        <v>47</v>
      </c>
      <c r="Y208" s="114" t="str">
        <f t="shared" si="21"/>
        <v>9511JAJADAV</v>
      </c>
      <c r="Z208" s="892" t="s">
        <v>895</v>
      </c>
      <c r="AA208" s="892" t="s">
        <v>895</v>
      </c>
      <c r="AB208" s="892" t="s">
        <v>896</v>
      </c>
      <c r="AC208" s="892" t="s">
        <v>374</v>
      </c>
      <c r="AD208" s="892" t="str">
        <f t="shared" si="22"/>
        <v>JARAMILLO JARAMILLO DAIRENE JOSEFINA</v>
      </c>
      <c r="AE208" s="892" t="s">
        <v>56</v>
      </c>
      <c r="AF208" s="892" t="s">
        <v>57</v>
      </c>
      <c r="AG208" s="893">
        <v>35021</v>
      </c>
      <c r="AH208" s="896">
        <v>18</v>
      </c>
      <c r="AI208" s="896">
        <v>11</v>
      </c>
      <c r="AJ208" s="896">
        <v>1995</v>
      </c>
      <c r="AK208" s="896">
        <f t="shared" ca="1" si="23"/>
        <v>28</v>
      </c>
      <c r="AL208" s="892" t="s">
        <v>4809</v>
      </c>
      <c r="AM208" s="892" t="s">
        <v>58</v>
      </c>
      <c r="AN208" s="896">
        <v>27712907</v>
      </c>
      <c r="AO208" s="892" t="s">
        <v>2578</v>
      </c>
      <c r="AP208" s="897">
        <v>45184</v>
      </c>
      <c r="AQ208" s="892" t="s">
        <v>5636</v>
      </c>
      <c r="AR208" s="895" t="s">
        <v>6653</v>
      </c>
      <c r="AS208" s="892" t="s">
        <v>6663</v>
      </c>
      <c r="AT208" s="893">
        <v>45301</v>
      </c>
      <c r="AU208" s="893">
        <v>45322</v>
      </c>
      <c r="AV208" s="895">
        <v>4</v>
      </c>
      <c r="AW208" s="1459">
        <v>1</v>
      </c>
      <c r="AY208" s="988" t="s">
        <v>2510</v>
      </c>
    </row>
    <row r="209" spans="1:51" s="23" customFormat="1" ht="18" hidden="1" customHeight="1">
      <c r="A209" s="891">
        <v>207</v>
      </c>
      <c r="C209" s="892" t="s">
        <v>32</v>
      </c>
      <c r="D209" s="892" t="s">
        <v>32</v>
      </c>
      <c r="E209" s="892" t="s">
        <v>2048</v>
      </c>
      <c r="F209" s="968">
        <v>913491074</v>
      </c>
      <c r="G209" s="25" t="str">
        <f t="shared" si="18"/>
        <v>1111NEMAYOV</v>
      </c>
      <c r="H209" s="892" t="s">
        <v>5239</v>
      </c>
      <c r="I209" s="892" t="s">
        <v>426</v>
      </c>
      <c r="J209" s="892" t="s">
        <v>5240</v>
      </c>
      <c r="K209" s="892" t="s">
        <v>2718</v>
      </c>
      <c r="L209" s="32" t="str">
        <f t="shared" si="19"/>
        <v>NEIRA MARTINEZ YOJEHIXON JOHAN</v>
      </c>
      <c r="M209" s="892" t="s">
        <v>56</v>
      </c>
      <c r="N209" s="892" t="s">
        <v>42</v>
      </c>
      <c r="O209" s="893">
        <v>40852</v>
      </c>
      <c r="P209" s="894">
        <v>5</v>
      </c>
      <c r="Q209" s="894">
        <v>11</v>
      </c>
      <c r="R209" s="894">
        <v>2011</v>
      </c>
      <c r="S209" s="895">
        <f t="shared" ca="1" si="20"/>
        <v>12</v>
      </c>
      <c r="T209" s="892" t="s">
        <v>4808</v>
      </c>
      <c r="U209" s="892" t="s">
        <v>42</v>
      </c>
      <c r="V209" s="896">
        <v>2328906</v>
      </c>
      <c r="W209" s="892" t="s">
        <v>2582</v>
      </c>
      <c r="X209" s="892" t="s">
        <v>47</v>
      </c>
      <c r="Y209" s="114" t="str">
        <f t="shared" si="21"/>
        <v>931NETOEDV</v>
      </c>
      <c r="Z209" s="892" t="s">
        <v>5239</v>
      </c>
      <c r="AA209" s="892" t="s">
        <v>102</v>
      </c>
      <c r="AB209" s="892" t="s">
        <v>5241</v>
      </c>
      <c r="AC209" s="892" t="s">
        <v>2718</v>
      </c>
      <c r="AD209" s="892" t="str">
        <f t="shared" si="22"/>
        <v>NEIRA TORRES EDITH JOHAN</v>
      </c>
      <c r="AE209" s="892" t="s">
        <v>56</v>
      </c>
      <c r="AF209" s="892" t="s">
        <v>111</v>
      </c>
      <c r="AG209" s="1558">
        <v>33991</v>
      </c>
      <c r="AH209" s="898">
        <v>22</v>
      </c>
      <c r="AI209" s="898">
        <v>1</v>
      </c>
      <c r="AJ209" s="898">
        <v>1993</v>
      </c>
      <c r="AK209" s="896">
        <f t="shared" ca="1" si="23"/>
        <v>31</v>
      </c>
      <c r="AL209" s="892" t="s">
        <v>4808</v>
      </c>
      <c r="AM209" s="892" t="s">
        <v>142</v>
      </c>
      <c r="AN209" s="907">
        <v>5695888</v>
      </c>
      <c r="AO209" s="892" t="s">
        <v>2578</v>
      </c>
      <c r="AP209" s="906">
        <v>44937</v>
      </c>
      <c r="AQ209" s="892" t="s">
        <v>5636</v>
      </c>
      <c r="AR209" s="895" t="s">
        <v>4000</v>
      </c>
      <c r="AS209" s="901" t="s">
        <v>6664</v>
      </c>
      <c r="AT209" s="908">
        <v>45301</v>
      </c>
      <c r="AU209" s="908">
        <v>45322</v>
      </c>
      <c r="AV209" s="895">
        <v>4</v>
      </c>
      <c r="AW209" s="1459">
        <v>4</v>
      </c>
      <c r="AY209" s="895" t="s">
        <v>6673</v>
      </c>
    </row>
    <row r="210" spans="1:51" s="23" customFormat="1" ht="18" hidden="1" customHeight="1">
      <c r="A210" s="891">
        <v>208</v>
      </c>
      <c r="C210" s="892" t="s">
        <v>51</v>
      </c>
      <c r="D210" s="892" t="s">
        <v>51</v>
      </c>
      <c r="E210" s="892" t="s">
        <v>741</v>
      </c>
      <c r="F210" s="966">
        <v>941550579</v>
      </c>
      <c r="G210" s="25" t="str">
        <f t="shared" si="18"/>
        <v>148CRGOJEV</v>
      </c>
      <c r="H210" s="892" t="s">
        <v>3783</v>
      </c>
      <c r="I210" s="892" t="s">
        <v>738</v>
      </c>
      <c r="J210" s="892" t="s">
        <v>3785</v>
      </c>
      <c r="K210" s="892" t="s">
        <v>393</v>
      </c>
      <c r="L210" s="32" t="str">
        <f t="shared" si="19"/>
        <v>CRESPO GONZALES JENNIRE ANGELICA</v>
      </c>
      <c r="M210" s="892" t="s">
        <v>56</v>
      </c>
      <c r="N210" s="892" t="s">
        <v>42</v>
      </c>
      <c r="O210" s="893">
        <v>41881</v>
      </c>
      <c r="P210" s="895">
        <v>30</v>
      </c>
      <c r="Q210" s="895">
        <v>8</v>
      </c>
      <c r="R210" s="895">
        <v>2014</v>
      </c>
      <c r="S210" s="895">
        <f t="shared" ca="1" si="20"/>
        <v>9</v>
      </c>
      <c r="T210" s="892" t="s">
        <v>4809</v>
      </c>
      <c r="U210" s="892" t="s">
        <v>42</v>
      </c>
      <c r="V210" s="896">
        <v>2691436</v>
      </c>
      <c r="W210" s="892" t="s">
        <v>2631</v>
      </c>
      <c r="X210" s="892" t="s">
        <v>47</v>
      </c>
      <c r="Y210" s="114" t="str">
        <f t="shared" si="21"/>
        <v>957GOGOJEV</v>
      </c>
      <c r="Z210" s="892" t="s">
        <v>738</v>
      </c>
      <c r="AA210" s="892" t="s">
        <v>738</v>
      </c>
      <c r="AB210" s="892" t="s">
        <v>743</v>
      </c>
      <c r="AC210" s="892" t="s">
        <v>383</v>
      </c>
      <c r="AD210" s="892" t="str">
        <f t="shared" si="22"/>
        <v>GONZALES GONZALES JENNIFER CAROLINA</v>
      </c>
      <c r="AE210" s="892" t="s">
        <v>56</v>
      </c>
      <c r="AF210" s="892" t="s">
        <v>42</v>
      </c>
      <c r="AG210" s="893">
        <v>34894</v>
      </c>
      <c r="AH210" s="896">
        <v>14</v>
      </c>
      <c r="AI210" s="896">
        <v>7</v>
      </c>
      <c r="AJ210" s="896">
        <v>1995</v>
      </c>
      <c r="AK210" s="896">
        <f t="shared" ca="1" si="23"/>
        <v>28</v>
      </c>
      <c r="AL210" s="892" t="s">
        <v>4809</v>
      </c>
      <c r="AM210" s="892" t="s">
        <v>42</v>
      </c>
      <c r="AN210" s="896">
        <v>2682556</v>
      </c>
      <c r="AO210" s="892" t="s">
        <v>2578</v>
      </c>
      <c r="AP210" s="897">
        <v>45221</v>
      </c>
      <c r="AQ210" s="892" t="s">
        <v>5636</v>
      </c>
      <c r="AR210" s="895" t="s">
        <v>6653</v>
      </c>
      <c r="AS210" s="892" t="s">
        <v>6663</v>
      </c>
      <c r="AT210" s="893">
        <v>45301</v>
      </c>
      <c r="AU210" s="893">
        <v>45322</v>
      </c>
      <c r="AV210" s="895">
        <v>4</v>
      </c>
      <c r="AW210" s="1459">
        <v>4</v>
      </c>
      <c r="AY210" s="900"/>
    </row>
    <row r="211" spans="1:51" s="23" customFormat="1" ht="18" hidden="1" customHeight="1">
      <c r="A211" s="891">
        <v>209</v>
      </c>
      <c r="C211" s="892" t="s">
        <v>51</v>
      </c>
      <c r="D211" s="892" t="s">
        <v>51</v>
      </c>
      <c r="E211" s="892" t="s">
        <v>741</v>
      </c>
      <c r="F211" s="966">
        <v>941550579</v>
      </c>
      <c r="G211" s="25" t="str">
        <f t="shared" si="18"/>
        <v>171CRGOREV</v>
      </c>
      <c r="H211" s="892" t="s">
        <v>3783</v>
      </c>
      <c r="I211" s="892" t="s">
        <v>738</v>
      </c>
      <c r="J211" s="892" t="s">
        <v>3784</v>
      </c>
      <c r="K211" s="892" t="s">
        <v>458</v>
      </c>
      <c r="L211" s="32" t="str">
        <f t="shared" si="19"/>
        <v>CRESPO GONZALES REYSON JESUS</v>
      </c>
      <c r="M211" s="892" t="s">
        <v>56</v>
      </c>
      <c r="N211" s="892" t="s">
        <v>111</v>
      </c>
      <c r="O211" s="893">
        <v>42747</v>
      </c>
      <c r="P211" s="895">
        <v>12</v>
      </c>
      <c r="Q211" s="895">
        <v>1</v>
      </c>
      <c r="R211" s="895">
        <v>2017</v>
      </c>
      <c r="S211" s="895">
        <f t="shared" ca="1" si="20"/>
        <v>7</v>
      </c>
      <c r="T211" s="892" t="s">
        <v>4808</v>
      </c>
      <c r="U211" s="892" t="s">
        <v>142</v>
      </c>
      <c r="V211" s="896">
        <v>6060925</v>
      </c>
      <c r="W211" s="892" t="s">
        <v>5220</v>
      </c>
      <c r="X211" s="892" t="s">
        <v>47</v>
      </c>
      <c r="Y211" s="114" t="str">
        <f t="shared" si="21"/>
        <v>957GOGOJEV</v>
      </c>
      <c r="Z211" s="892" t="s">
        <v>738</v>
      </c>
      <c r="AA211" s="892" t="s">
        <v>738</v>
      </c>
      <c r="AB211" s="892" t="s">
        <v>743</v>
      </c>
      <c r="AC211" s="892" t="s">
        <v>383</v>
      </c>
      <c r="AD211" s="892" t="str">
        <f t="shared" si="22"/>
        <v>GONZALES GONZALES JENNIFER CAROLINA</v>
      </c>
      <c r="AE211" s="892" t="s">
        <v>56</v>
      </c>
      <c r="AF211" s="892" t="s">
        <v>42</v>
      </c>
      <c r="AG211" s="893">
        <v>34894</v>
      </c>
      <c r="AH211" s="896">
        <v>14</v>
      </c>
      <c r="AI211" s="896">
        <v>7</v>
      </c>
      <c r="AJ211" s="896">
        <v>1995</v>
      </c>
      <c r="AK211" s="896">
        <f t="shared" ca="1" si="23"/>
        <v>28</v>
      </c>
      <c r="AL211" s="892" t="s">
        <v>4809</v>
      </c>
      <c r="AM211" s="892" t="s">
        <v>42</v>
      </c>
      <c r="AN211" s="896">
        <v>2682556</v>
      </c>
      <c r="AO211" s="892" t="s">
        <v>2578</v>
      </c>
      <c r="AP211" s="897">
        <v>45221</v>
      </c>
      <c r="AQ211" s="892" t="s">
        <v>5636</v>
      </c>
      <c r="AR211" s="895" t="s">
        <v>6653</v>
      </c>
      <c r="AS211" s="892" t="s">
        <v>6663</v>
      </c>
      <c r="AT211" s="893">
        <v>45301</v>
      </c>
      <c r="AU211" s="893">
        <v>45322</v>
      </c>
      <c r="AV211" s="895">
        <v>4</v>
      </c>
      <c r="AW211" s="1459">
        <v>3</v>
      </c>
      <c r="AY211" s="900"/>
    </row>
    <row r="212" spans="1:51" s="23" customFormat="1" ht="18" hidden="1" customHeight="1">
      <c r="A212" s="915">
        <v>210</v>
      </c>
      <c r="C212" s="892" t="s">
        <v>51</v>
      </c>
      <c r="D212" s="892" t="s">
        <v>77</v>
      </c>
      <c r="E212" s="892" t="s">
        <v>77</v>
      </c>
      <c r="F212" s="966">
        <v>942093729</v>
      </c>
      <c r="G212" s="25" t="str">
        <f t="shared" si="18"/>
        <v>157TOGUOSV</v>
      </c>
      <c r="H212" s="892" t="s">
        <v>1302</v>
      </c>
      <c r="I212" s="892" t="s">
        <v>808</v>
      </c>
      <c r="J212" s="892" t="s">
        <v>3793</v>
      </c>
      <c r="K212" s="892" t="s">
        <v>1942</v>
      </c>
      <c r="L212" s="32" t="str">
        <f t="shared" si="19"/>
        <v>TOVAR GUERRA OSKAIBER DANIEL</v>
      </c>
      <c r="M212" s="892" t="s">
        <v>56</v>
      </c>
      <c r="N212" s="892" t="s">
        <v>57</v>
      </c>
      <c r="O212" s="893">
        <v>42200</v>
      </c>
      <c r="P212" s="894">
        <v>15</v>
      </c>
      <c r="Q212" s="894">
        <v>7</v>
      </c>
      <c r="R212" s="894">
        <v>2015</v>
      </c>
      <c r="S212" s="895">
        <f t="shared" ca="1" si="20"/>
        <v>8</v>
      </c>
      <c r="T212" s="892" t="s">
        <v>4808</v>
      </c>
      <c r="U212" s="892" t="s">
        <v>3878</v>
      </c>
      <c r="V212" s="896">
        <v>3465</v>
      </c>
      <c r="W212" s="892" t="s">
        <v>5220</v>
      </c>
      <c r="X212" s="892" t="s">
        <v>47</v>
      </c>
      <c r="Y212" s="114" t="str">
        <f t="shared" si="21"/>
        <v>877GUNISOV</v>
      </c>
      <c r="Z212" s="892" t="s">
        <v>808</v>
      </c>
      <c r="AA212" s="892" t="s">
        <v>53</v>
      </c>
      <c r="AB212" s="892" t="s">
        <v>812</v>
      </c>
      <c r="AC212" s="892" t="s">
        <v>813</v>
      </c>
      <c r="AD212" s="892" t="str">
        <f t="shared" si="22"/>
        <v>GUERRA NINGUNO SORANGEL LILIANA</v>
      </c>
      <c r="AE212" s="892" t="s">
        <v>56</v>
      </c>
      <c r="AF212" s="892" t="s">
        <v>57</v>
      </c>
      <c r="AG212" s="893">
        <v>31976</v>
      </c>
      <c r="AH212" s="896">
        <v>18</v>
      </c>
      <c r="AI212" s="896">
        <v>7</v>
      </c>
      <c r="AJ212" s="896">
        <v>1987</v>
      </c>
      <c r="AK212" s="896">
        <f t="shared" ca="1" si="23"/>
        <v>36</v>
      </c>
      <c r="AL212" s="892" t="s">
        <v>4809</v>
      </c>
      <c r="AM212" s="892" t="s">
        <v>58</v>
      </c>
      <c r="AN212" s="896">
        <v>27589383</v>
      </c>
      <c r="AO212" s="892" t="s">
        <v>2578</v>
      </c>
      <c r="AP212" s="897">
        <v>45204</v>
      </c>
      <c r="AQ212" s="892" t="s">
        <v>5636</v>
      </c>
      <c r="AR212" s="895" t="s">
        <v>6653</v>
      </c>
      <c r="AS212" s="892" t="s">
        <v>6661</v>
      </c>
      <c r="AT212" s="893">
        <v>45303</v>
      </c>
      <c r="AU212" s="893">
        <v>45324</v>
      </c>
      <c r="AV212" s="895">
        <v>4</v>
      </c>
      <c r="AW212" s="1459">
        <v>2</v>
      </c>
      <c r="AY212" s="900"/>
    </row>
    <row r="213" spans="1:51" s="23" customFormat="1" ht="18" hidden="1" customHeight="1">
      <c r="A213" s="891">
        <v>211</v>
      </c>
      <c r="C213" s="892" t="s">
        <v>125</v>
      </c>
      <c r="D213" s="892" t="s">
        <v>126</v>
      </c>
      <c r="E213" s="892" t="s">
        <v>5204</v>
      </c>
      <c r="F213" s="966">
        <v>982435670</v>
      </c>
      <c r="G213" s="25" t="str">
        <f t="shared" si="18"/>
        <v>122GORIABV</v>
      </c>
      <c r="H213" s="892" t="s">
        <v>234</v>
      </c>
      <c r="I213" s="892" t="s">
        <v>793</v>
      </c>
      <c r="J213" s="892" t="s">
        <v>2581</v>
      </c>
      <c r="K213" s="892" t="s">
        <v>3769</v>
      </c>
      <c r="L213" s="32" t="str">
        <f t="shared" si="19"/>
        <v>GONZALEZ RIVAS ABRAHAM FRANCISCO</v>
      </c>
      <c r="M213" s="892" t="s">
        <v>56</v>
      </c>
      <c r="N213" s="892" t="s">
        <v>57</v>
      </c>
      <c r="O213" s="893">
        <v>40967</v>
      </c>
      <c r="P213" s="894">
        <v>28</v>
      </c>
      <c r="Q213" s="894">
        <v>2</v>
      </c>
      <c r="R213" s="894">
        <v>2012</v>
      </c>
      <c r="S213" s="895">
        <f t="shared" ca="1" si="20"/>
        <v>12</v>
      </c>
      <c r="T213" s="892" t="s">
        <v>4808</v>
      </c>
      <c r="U213" s="892" t="s">
        <v>58</v>
      </c>
      <c r="V213" s="896">
        <v>34805895</v>
      </c>
      <c r="W213" s="892" t="s">
        <v>2644</v>
      </c>
      <c r="X213" s="892" t="s">
        <v>47</v>
      </c>
      <c r="Y213" s="114" t="str">
        <f t="shared" si="21"/>
        <v>9610RITOORV</v>
      </c>
      <c r="Z213" s="892" t="s">
        <v>793</v>
      </c>
      <c r="AA213" s="892" t="s">
        <v>2249</v>
      </c>
      <c r="AB213" s="892" t="s">
        <v>6618</v>
      </c>
      <c r="AC213" s="892" t="s">
        <v>6619</v>
      </c>
      <c r="AD213" s="892" t="str">
        <f t="shared" si="22"/>
        <v>RIVAS TORREALBA ORIANNA ANRRYS</v>
      </c>
      <c r="AE213" s="892" t="s">
        <v>56</v>
      </c>
      <c r="AF213" s="892" t="s">
        <v>57</v>
      </c>
      <c r="AG213" s="893">
        <v>35340</v>
      </c>
      <c r="AH213" s="896">
        <v>2</v>
      </c>
      <c r="AI213" s="896">
        <v>10</v>
      </c>
      <c r="AJ213" s="896">
        <v>1996</v>
      </c>
      <c r="AK213" s="896">
        <f t="shared" ca="1" si="23"/>
        <v>27</v>
      </c>
      <c r="AL213" s="892" t="s">
        <v>4809</v>
      </c>
      <c r="AM213" s="892" t="s">
        <v>58</v>
      </c>
      <c r="AN213" s="896">
        <v>27426620</v>
      </c>
      <c r="AO213" s="892" t="s">
        <v>2578</v>
      </c>
      <c r="AP213" s="897">
        <v>45251</v>
      </c>
      <c r="AQ213" s="892" t="s">
        <v>5636</v>
      </c>
      <c r="AR213" s="895" t="s">
        <v>3996</v>
      </c>
      <c r="AS213" s="901" t="s">
        <v>6659</v>
      </c>
      <c r="AT213" s="893">
        <v>45307</v>
      </c>
      <c r="AU213" s="893">
        <v>45328</v>
      </c>
      <c r="AV213" s="895">
        <v>4</v>
      </c>
      <c r="AW213" s="1459">
        <v>4</v>
      </c>
      <c r="AY213" s="900"/>
    </row>
    <row r="214" spans="1:51" s="23" customFormat="1" ht="18" hidden="1" customHeight="1">
      <c r="A214" s="891">
        <v>212</v>
      </c>
      <c r="C214" s="892" t="s">
        <v>32</v>
      </c>
      <c r="D214" s="892" t="s">
        <v>32</v>
      </c>
      <c r="E214" s="892" t="s">
        <v>1777</v>
      </c>
      <c r="F214" s="968" t="s">
        <v>5242</v>
      </c>
      <c r="G214" s="25" t="str">
        <f t="shared" si="18"/>
        <v>133SADIDIV</v>
      </c>
      <c r="H214" s="901" t="s">
        <v>1349</v>
      </c>
      <c r="I214" s="901" t="s">
        <v>541</v>
      </c>
      <c r="J214" s="901" t="s">
        <v>2338</v>
      </c>
      <c r="K214" s="901" t="s">
        <v>366</v>
      </c>
      <c r="L214" s="32" t="str">
        <f t="shared" si="19"/>
        <v>SANCHEZ DIAZ DIEGO ALEXANDER</v>
      </c>
      <c r="M214" s="892" t="s">
        <v>56</v>
      </c>
      <c r="N214" s="892" t="s">
        <v>42</v>
      </c>
      <c r="O214" s="893">
        <v>41349</v>
      </c>
      <c r="P214" s="919">
        <v>16</v>
      </c>
      <c r="Q214" s="919">
        <v>3</v>
      </c>
      <c r="R214" s="919">
        <v>2013</v>
      </c>
      <c r="S214" s="895">
        <f t="shared" ca="1" si="20"/>
        <v>11</v>
      </c>
      <c r="T214" s="892" t="s">
        <v>4808</v>
      </c>
      <c r="U214" s="892" t="s">
        <v>42</v>
      </c>
      <c r="V214" s="898">
        <v>4062587</v>
      </c>
      <c r="W214" s="892" t="s">
        <v>2582</v>
      </c>
      <c r="X214" s="892" t="s">
        <v>47</v>
      </c>
      <c r="Y214" s="114" t="str">
        <f t="shared" si="21"/>
        <v>965DIGOYUV</v>
      </c>
      <c r="Z214" s="920" t="s">
        <v>541</v>
      </c>
      <c r="AA214" s="920" t="s">
        <v>234</v>
      </c>
      <c r="AB214" s="920" t="s">
        <v>289</v>
      </c>
      <c r="AC214" s="920" t="s">
        <v>309</v>
      </c>
      <c r="AD214" s="892" t="str">
        <f t="shared" si="22"/>
        <v>DIAZ GONZALEZ YULIANNY JOSE</v>
      </c>
      <c r="AE214" s="892" t="s">
        <v>56</v>
      </c>
      <c r="AF214" s="892" t="s">
        <v>111</v>
      </c>
      <c r="AG214" s="955">
        <v>35191</v>
      </c>
      <c r="AH214" s="898">
        <v>6</v>
      </c>
      <c r="AI214" s="898">
        <v>5</v>
      </c>
      <c r="AJ214" s="898">
        <v>1996</v>
      </c>
      <c r="AK214" s="896">
        <f t="shared" ca="1" si="23"/>
        <v>27</v>
      </c>
      <c r="AL214" s="892" t="s">
        <v>4809</v>
      </c>
      <c r="AM214" s="892" t="s">
        <v>42</v>
      </c>
      <c r="AN214" s="898">
        <v>548695</v>
      </c>
      <c r="AO214" s="892" t="s">
        <v>2578</v>
      </c>
      <c r="AP214" s="899">
        <v>45057</v>
      </c>
      <c r="AQ214" s="892" t="s">
        <v>5636</v>
      </c>
      <c r="AR214" s="895" t="s">
        <v>4000</v>
      </c>
      <c r="AS214" s="901" t="s">
        <v>6665</v>
      </c>
      <c r="AT214" s="908">
        <v>45302</v>
      </c>
      <c r="AU214" s="908">
        <v>45323</v>
      </c>
      <c r="AV214" s="895">
        <v>4</v>
      </c>
      <c r="AW214" s="1459">
        <v>4</v>
      </c>
      <c r="AY214" s="900"/>
    </row>
    <row r="215" spans="1:51" s="23" customFormat="1" ht="18" hidden="1" customHeight="1">
      <c r="A215" s="891">
        <v>213</v>
      </c>
      <c r="C215" s="892" t="s">
        <v>32</v>
      </c>
      <c r="D215" s="892" t="s">
        <v>32</v>
      </c>
      <c r="E215" s="892" t="s">
        <v>1777</v>
      </c>
      <c r="F215" s="967">
        <v>947329709</v>
      </c>
      <c r="G215" s="25" t="str">
        <f t="shared" si="18"/>
        <v>149AQSEDAV</v>
      </c>
      <c r="H215" s="901" t="s">
        <v>1344</v>
      </c>
      <c r="I215" s="901" t="s">
        <v>5243</v>
      </c>
      <c r="J215" s="901" t="s">
        <v>5244</v>
      </c>
      <c r="K215" s="901" t="s">
        <v>4042</v>
      </c>
      <c r="L215" s="32" t="str">
        <f t="shared" si="19"/>
        <v>AQUINO SEVILLA DARIAN MATIAS</v>
      </c>
      <c r="M215" s="892" t="s">
        <v>56</v>
      </c>
      <c r="N215" s="892" t="s">
        <v>57</v>
      </c>
      <c r="O215" s="893">
        <v>41906</v>
      </c>
      <c r="P215" s="894">
        <v>24</v>
      </c>
      <c r="Q215" s="894">
        <v>9</v>
      </c>
      <c r="R215" s="894">
        <v>2014</v>
      </c>
      <c r="S215" s="895">
        <f t="shared" ca="1" si="20"/>
        <v>9</v>
      </c>
      <c r="T215" s="892" t="s">
        <v>4808</v>
      </c>
      <c r="U215" s="892" t="s">
        <v>3878</v>
      </c>
      <c r="V215" s="898">
        <v>1777</v>
      </c>
      <c r="W215" s="892" t="s">
        <v>2588</v>
      </c>
      <c r="X215" s="892" t="s">
        <v>47</v>
      </c>
      <c r="Y215" s="114" t="str">
        <f t="shared" si="21"/>
        <v>997SEFLBEV</v>
      </c>
      <c r="Z215" s="901" t="s">
        <v>5243</v>
      </c>
      <c r="AA215" s="901" t="s">
        <v>37</v>
      </c>
      <c r="AB215" s="901" t="s">
        <v>819</v>
      </c>
      <c r="AC215" s="901" t="s">
        <v>701</v>
      </c>
      <c r="AD215" s="892" t="str">
        <f t="shared" si="22"/>
        <v>SEVILLA FLORES BEATRIZ ADRIANA</v>
      </c>
      <c r="AE215" s="892" t="s">
        <v>56</v>
      </c>
      <c r="AF215" s="892" t="s">
        <v>111</v>
      </c>
      <c r="AG215" s="908">
        <v>36360</v>
      </c>
      <c r="AH215" s="898">
        <v>19</v>
      </c>
      <c r="AI215" s="898">
        <v>7</v>
      </c>
      <c r="AJ215" s="898">
        <v>1999</v>
      </c>
      <c r="AK215" s="896">
        <f t="shared" ca="1" si="23"/>
        <v>24</v>
      </c>
      <c r="AL215" s="892" t="s">
        <v>4809</v>
      </c>
      <c r="AM215" s="892" t="s">
        <v>58</v>
      </c>
      <c r="AN215" s="898">
        <v>19688220</v>
      </c>
      <c r="AO215" s="892" t="s">
        <v>2578</v>
      </c>
      <c r="AP215" s="899">
        <v>45255</v>
      </c>
      <c r="AQ215" s="892" t="s">
        <v>5636</v>
      </c>
      <c r="AR215" s="895" t="s">
        <v>4000</v>
      </c>
      <c r="AS215" s="901" t="s">
        <v>6665</v>
      </c>
      <c r="AT215" s="908">
        <v>45302</v>
      </c>
      <c r="AU215" s="908">
        <v>45323</v>
      </c>
      <c r="AV215" s="895">
        <v>4</v>
      </c>
      <c r="AW215" s="1459">
        <v>4</v>
      </c>
      <c r="AY215" s="900"/>
    </row>
    <row r="216" spans="1:51" s="23" customFormat="1" ht="18" hidden="1" customHeight="1">
      <c r="A216" s="891">
        <v>214</v>
      </c>
      <c r="C216" s="892" t="s">
        <v>32</v>
      </c>
      <c r="D216" s="892" t="s">
        <v>32</v>
      </c>
      <c r="E216" s="892" t="s">
        <v>1777</v>
      </c>
      <c r="F216" s="967">
        <v>947329709</v>
      </c>
      <c r="G216" s="25" t="str">
        <f t="shared" si="18"/>
        <v>164AQSEADV</v>
      </c>
      <c r="H216" s="901" t="s">
        <v>1344</v>
      </c>
      <c r="I216" s="901" t="s">
        <v>5243</v>
      </c>
      <c r="J216" s="901" t="s">
        <v>2341</v>
      </c>
      <c r="K216" s="901" t="s">
        <v>5245</v>
      </c>
      <c r="L216" s="32" t="str">
        <f t="shared" si="19"/>
        <v>AQUINO SEVILLA ADRIANO ARGEVIS</v>
      </c>
      <c r="M216" s="892" t="s">
        <v>56</v>
      </c>
      <c r="N216" s="892" t="s">
        <v>57</v>
      </c>
      <c r="O216" s="893">
        <v>42467</v>
      </c>
      <c r="P216" s="894">
        <v>7</v>
      </c>
      <c r="Q216" s="894">
        <v>4</v>
      </c>
      <c r="R216" s="894">
        <v>2016</v>
      </c>
      <c r="S216" s="895">
        <f t="shared" ca="1" si="20"/>
        <v>7</v>
      </c>
      <c r="T216" s="892" t="s">
        <v>4808</v>
      </c>
      <c r="U216" s="892" t="s">
        <v>3878</v>
      </c>
      <c r="V216" s="898">
        <v>763</v>
      </c>
      <c r="W216" s="892" t="s">
        <v>2631</v>
      </c>
      <c r="X216" s="892" t="s">
        <v>47</v>
      </c>
      <c r="Y216" s="114" t="str">
        <f t="shared" si="21"/>
        <v>997SEFLBEV</v>
      </c>
      <c r="Z216" s="901" t="s">
        <v>5243</v>
      </c>
      <c r="AA216" s="901" t="s">
        <v>37</v>
      </c>
      <c r="AB216" s="901" t="s">
        <v>819</v>
      </c>
      <c r="AC216" s="901" t="s">
        <v>701</v>
      </c>
      <c r="AD216" s="892" t="str">
        <f t="shared" si="22"/>
        <v>SEVILLA FLORES BEATRIZ ADRIANA</v>
      </c>
      <c r="AE216" s="892" t="s">
        <v>56</v>
      </c>
      <c r="AF216" s="892" t="s">
        <v>111</v>
      </c>
      <c r="AG216" s="908">
        <v>36361</v>
      </c>
      <c r="AH216" s="898">
        <v>20</v>
      </c>
      <c r="AI216" s="898">
        <v>7</v>
      </c>
      <c r="AJ216" s="898">
        <v>1999</v>
      </c>
      <c r="AK216" s="896">
        <f t="shared" ca="1" si="23"/>
        <v>24</v>
      </c>
      <c r="AL216" s="892" t="s">
        <v>4809</v>
      </c>
      <c r="AM216" s="892" t="s">
        <v>58</v>
      </c>
      <c r="AN216" s="898">
        <v>19688220</v>
      </c>
      <c r="AO216" s="892" t="s">
        <v>2578</v>
      </c>
      <c r="AP216" s="899">
        <v>45255</v>
      </c>
      <c r="AQ216" s="892" t="s">
        <v>5636</v>
      </c>
      <c r="AR216" s="895" t="s">
        <v>4000</v>
      </c>
      <c r="AS216" s="901" t="s">
        <v>6665</v>
      </c>
      <c r="AT216" s="908">
        <v>45302</v>
      </c>
      <c r="AU216" s="908">
        <v>45323</v>
      </c>
      <c r="AV216" s="895">
        <v>4</v>
      </c>
      <c r="AW216" s="1459">
        <v>4</v>
      </c>
      <c r="AY216" s="900"/>
    </row>
    <row r="217" spans="1:51" s="23" customFormat="1" ht="18" hidden="1" customHeight="1">
      <c r="A217" s="891">
        <v>215</v>
      </c>
      <c r="C217" s="892" t="s">
        <v>32</v>
      </c>
      <c r="D217" s="892" t="s">
        <v>32</v>
      </c>
      <c r="E217" s="892" t="s">
        <v>1777</v>
      </c>
      <c r="F217" s="967">
        <v>916576317</v>
      </c>
      <c r="G217" s="25" t="str">
        <f t="shared" si="18"/>
        <v>116PIGODIV</v>
      </c>
      <c r="H217" s="901" t="s">
        <v>510</v>
      </c>
      <c r="I217" s="901" t="s">
        <v>234</v>
      </c>
      <c r="J217" s="901" t="s">
        <v>5246</v>
      </c>
      <c r="K217" s="901" t="s">
        <v>5247</v>
      </c>
      <c r="L217" s="32" t="str">
        <f t="shared" si="19"/>
        <v>PINEDA GONZALEZ DIOSANYS DAMIANA</v>
      </c>
      <c r="M217" s="892" t="s">
        <v>56</v>
      </c>
      <c r="N217" s="892" t="s">
        <v>42</v>
      </c>
      <c r="O217" s="893">
        <v>40701</v>
      </c>
      <c r="P217" s="894">
        <v>7</v>
      </c>
      <c r="Q217" s="894">
        <v>6</v>
      </c>
      <c r="R217" s="894">
        <v>2011</v>
      </c>
      <c r="S217" s="895">
        <f t="shared" ca="1" si="20"/>
        <v>12</v>
      </c>
      <c r="T217" s="892" t="s">
        <v>4809</v>
      </c>
      <c r="U217" s="892" t="s">
        <v>42</v>
      </c>
      <c r="V217" s="898">
        <v>3880604</v>
      </c>
      <c r="W217" s="892" t="s">
        <v>2586</v>
      </c>
      <c r="X217" s="892" t="s">
        <v>47</v>
      </c>
      <c r="Y217" s="114" t="str">
        <f t="shared" si="21"/>
        <v>918NOGODIV</v>
      </c>
      <c r="Z217" s="901" t="s">
        <v>6620</v>
      </c>
      <c r="AA217" s="901" t="s">
        <v>234</v>
      </c>
      <c r="AB217" s="901" t="s">
        <v>6621</v>
      </c>
      <c r="AC217" s="901" t="s">
        <v>383</v>
      </c>
      <c r="AD217" s="892" t="str">
        <f t="shared" si="22"/>
        <v>NO POSEE GONZALEZ DIOSLLYS CAROLINA</v>
      </c>
      <c r="AE217" s="892" t="s">
        <v>56</v>
      </c>
      <c r="AF217" s="892" t="s">
        <v>111</v>
      </c>
      <c r="AG217" s="908">
        <v>33457</v>
      </c>
      <c r="AH217" s="898">
        <v>7</v>
      </c>
      <c r="AI217" s="898">
        <v>8</v>
      </c>
      <c r="AJ217" s="898">
        <v>1991</v>
      </c>
      <c r="AK217" s="896">
        <f t="shared" ca="1" si="23"/>
        <v>32</v>
      </c>
      <c r="AL217" s="892" t="s">
        <v>4809</v>
      </c>
      <c r="AM217" s="892" t="s">
        <v>42</v>
      </c>
      <c r="AN217" s="898">
        <v>3561651</v>
      </c>
      <c r="AO217" s="892" t="s">
        <v>2578</v>
      </c>
      <c r="AP217" s="899">
        <v>45028</v>
      </c>
      <c r="AQ217" s="892" t="s">
        <v>5636</v>
      </c>
      <c r="AR217" s="895" t="s">
        <v>4000</v>
      </c>
      <c r="AS217" s="901" t="s">
        <v>6665</v>
      </c>
      <c r="AT217" s="908">
        <v>45302</v>
      </c>
      <c r="AU217" s="908">
        <v>45323</v>
      </c>
      <c r="AV217" s="895">
        <v>4</v>
      </c>
      <c r="AW217" s="1459">
        <v>3</v>
      </c>
      <c r="AY217" s="900"/>
    </row>
    <row r="218" spans="1:51" s="23" customFormat="1" ht="18" hidden="1" customHeight="1">
      <c r="A218" s="891">
        <v>216</v>
      </c>
      <c r="C218" s="892" t="s">
        <v>32</v>
      </c>
      <c r="D218" s="892" t="s">
        <v>32</v>
      </c>
      <c r="E218" s="892" t="s">
        <v>1777</v>
      </c>
      <c r="F218" s="967">
        <v>916912049</v>
      </c>
      <c r="G218" s="25" t="str">
        <f t="shared" si="18"/>
        <v>1411RERIJOV</v>
      </c>
      <c r="H218" s="901" t="s">
        <v>1426</v>
      </c>
      <c r="I218" s="901" t="s">
        <v>1439</v>
      </c>
      <c r="J218" s="901" t="s">
        <v>3510</v>
      </c>
      <c r="K218" s="901" t="s">
        <v>366</v>
      </c>
      <c r="L218" s="32" t="str">
        <f t="shared" si="19"/>
        <v>REYES RINCON JOANFER ALEXANDER</v>
      </c>
      <c r="M218" s="892" t="s">
        <v>56</v>
      </c>
      <c r="N218" s="892" t="s">
        <v>57</v>
      </c>
      <c r="O218" s="893">
        <v>41947</v>
      </c>
      <c r="P218" s="894">
        <v>4</v>
      </c>
      <c r="Q218" s="894">
        <v>11</v>
      </c>
      <c r="R218" s="894">
        <v>2014</v>
      </c>
      <c r="S218" s="895">
        <f t="shared" ca="1" si="20"/>
        <v>9</v>
      </c>
      <c r="T218" s="892" t="s">
        <v>4808</v>
      </c>
      <c r="U218" s="892" t="s">
        <v>3878</v>
      </c>
      <c r="V218" s="898">
        <v>7526</v>
      </c>
      <c r="W218" s="892" t="s">
        <v>2588</v>
      </c>
      <c r="X218" s="892" t="s">
        <v>47</v>
      </c>
      <c r="Y218" s="114" t="str">
        <f t="shared" si="21"/>
        <v>967RIRODOV</v>
      </c>
      <c r="Z218" s="901" t="s">
        <v>1439</v>
      </c>
      <c r="AA218" s="901" t="s">
        <v>1444</v>
      </c>
      <c r="AB218" s="901" t="s">
        <v>1445</v>
      </c>
      <c r="AC218" s="901" t="s">
        <v>1805</v>
      </c>
      <c r="AD218" s="892" t="str">
        <f t="shared" si="22"/>
        <v>RINCON ROSALES DORISMAR NO</v>
      </c>
      <c r="AE218" s="892" t="s">
        <v>56</v>
      </c>
      <c r="AF218" s="892" t="s">
        <v>111</v>
      </c>
      <c r="AG218" s="908">
        <v>35256</v>
      </c>
      <c r="AH218" s="898">
        <v>10</v>
      </c>
      <c r="AI218" s="898">
        <v>7</v>
      </c>
      <c r="AJ218" s="898">
        <v>1996</v>
      </c>
      <c r="AK218" s="896">
        <f t="shared" ca="1" si="23"/>
        <v>27</v>
      </c>
      <c r="AL218" s="892" t="s">
        <v>4809</v>
      </c>
      <c r="AM218" s="892" t="s">
        <v>58</v>
      </c>
      <c r="AN218" s="898">
        <v>25215920</v>
      </c>
      <c r="AO218" s="892" t="s">
        <v>2578</v>
      </c>
      <c r="AP218" s="899">
        <v>45246</v>
      </c>
      <c r="AQ218" s="892" t="s">
        <v>5636</v>
      </c>
      <c r="AR218" s="895" t="s">
        <v>4000</v>
      </c>
      <c r="AS218" s="901" t="s">
        <v>6665</v>
      </c>
      <c r="AT218" s="908">
        <v>45302</v>
      </c>
      <c r="AU218" s="908">
        <v>45323</v>
      </c>
      <c r="AV218" s="895">
        <v>4</v>
      </c>
      <c r="AW218" s="1459">
        <v>4</v>
      </c>
      <c r="AY218" s="900"/>
    </row>
    <row r="219" spans="1:51" s="23" customFormat="1" ht="18" hidden="1" customHeight="1">
      <c r="A219" s="891">
        <v>217</v>
      </c>
      <c r="C219" s="892" t="s">
        <v>32</v>
      </c>
      <c r="D219" s="892" t="s">
        <v>32</v>
      </c>
      <c r="E219" s="892" t="s">
        <v>2048</v>
      </c>
      <c r="F219" s="968">
        <v>900772004</v>
      </c>
      <c r="G219" s="25" t="str">
        <f t="shared" si="18"/>
        <v>159JIGUSHV</v>
      </c>
      <c r="H219" s="892" t="s">
        <v>332</v>
      </c>
      <c r="I219" s="892" t="s">
        <v>808</v>
      </c>
      <c r="J219" s="892" t="s">
        <v>3134</v>
      </c>
      <c r="K219" s="892" t="s">
        <v>2915</v>
      </c>
      <c r="L219" s="32" t="str">
        <f t="shared" si="19"/>
        <v>JIMENEZ GUERRA SHAYLA SOPHIA</v>
      </c>
      <c r="M219" s="892" t="s">
        <v>56</v>
      </c>
      <c r="N219" s="892" t="s">
        <v>57</v>
      </c>
      <c r="O219" s="893">
        <v>42257</v>
      </c>
      <c r="P219" s="894">
        <v>10</v>
      </c>
      <c r="Q219" s="894">
        <v>9</v>
      </c>
      <c r="R219" s="894">
        <v>2015</v>
      </c>
      <c r="S219" s="895">
        <f t="shared" ca="1" si="20"/>
        <v>8</v>
      </c>
      <c r="T219" s="892" t="s">
        <v>4809</v>
      </c>
      <c r="U219" s="892" t="s">
        <v>3878</v>
      </c>
      <c r="V219" s="896">
        <v>4512</v>
      </c>
      <c r="W219" s="892" t="s">
        <v>2588</v>
      </c>
      <c r="X219" s="892" t="s">
        <v>47</v>
      </c>
      <c r="Y219" s="114" t="str">
        <f t="shared" si="21"/>
        <v>981GUROYAV</v>
      </c>
      <c r="Z219" s="892" t="s">
        <v>808</v>
      </c>
      <c r="AA219" s="892" t="s">
        <v>338</v>
      </c>
      <c r="AB219" s="892" t="s">
        <v>809</v>
      </c>
      <c r="AC219" s="892" t="s">
        <v>810</v>
      </c>
      <c r="AD219" s="892" t="str">
        <f t="shared" si="22"/>
        <v>GUERRA RODRIGUEZ YALITZA YOSEANY</v>
      </c>
      <c r="AE219" s="892" t="s">
        <v>56</v>
      </c>
      <c r="AF219" s="892" t="s">
        <v>111</v>
      </c>
      <c r="AG219" s="1558">
        <v>35799</v>
      </c>
      <c r="AH219" s="898">
        <v>4</v>
      </c>
      <c r="AI219" s="898">
        <v>1</v>
      </c>
      <c r="AJ219" s="898">
        <v>1998</v>
      </c>
      <c r="AK219" s="896">
        <f t="shared" ca="1" si="23"/>
        <v>26</v>
      </c>
      <c r="AL219" s="892" t="s">
        <v>4809</v>
      </c>
      <c r="AM219" s="892" t="s">
        <v>58</v>
      </c>
      <c r="AN219" s="907">
        <v>26491714</v>
      </c>
      <c r="AO219" s="892" t="s">
        <v>2578</v>
      </c>
      <c r="AP219" s="907" t="s">
        <v>6666</v>
      </c>
      <c r="AQ219" s="892" t="s">
        <v>5636</v>
      </c>
      <c r="AR219" s="895" t="s">
        <v>4000</v>
      </c>
      <c r="AS219" s="901" t="s">
        <v>6664</v>
      </c>
      <c r="AT219" s="908">
        <v>45301</v>
      </c>
      <c r="AU219" s="908">
        <v>45329</v>
      </c>
      <c r="AV219" s="895">
        <v>4</v>
      </c>
      <c r="AW219" s="1459">
        <v>1</v>
      </c>
      <c r="AY219" s="988" t="s">
        <v>2510</v>
      </c>
    </row>
    <row r="220" spans="1:51" s="23" customFormat="1" ht="18" hidden="1" customHeight="1">
      <c r="A220" s="891">
        <v>218</v>
      </c>
      <c r="C220" s="892" t="s">
        <v>32</v>
      </c>
      <c r="D220" s="892" t="s">
        <v>32</v>
      </c>
      <c r="E220" s="892" t="s">
        <v>2048</v>
      </c>
      <c r="F220" s="968">
        <v>958629789</v>
      </c>
      <c r="G220" s="25" t="str">
        <f t="shared" si="18"/>
        <v>107LAPEISV</v>
      </c>
      <c r="H220" s="901" t="s">
        <v>922</v>
      </c>
      <c r="I220" s="901" t="s">
        <v>83</v>
      </c>
      <c r="J220" s="901" t="s">
        <v>2364</v>
      </c>
      <c r="K220" s="901" t="s">
        <v>1957</v>
      </c>
      <c r="L220" s="32" t="str">
        <f t="shared" si="19"/>
        <v>LAMEDA PEREZ ISAAC DAVID</v>
      </c>
      <c r="M220" s="892" t="s">
        <v>56</v>
      </c>
      <c r="N220" s="892" t="s">
        <v>57</v>
      </c>
      <c r="O220" s="893">
        <v>40364</v>
      </c>
      <c r="P220" s="894">
        <v>5</v>
      </c>
      <c r="Q220" s="894">
        <v>7</v>
      </c>
      <c r="R220" s="894">
        <v>2010</v>
      </c>
      <c r="S220" s="895">
        <f t="shared" ca="1" si="20"/>
        <v>13</v>
      </c>
      <c r="T220" s="892" t="s">
        <v>4808</v>
      </c>
      <c r="U220" s="892" t="s">
        <v>3878</v>
      </c>
      <c r="V220" s="896">
        <v>899</v>
      </c>
      <c r="W220" s="892" t="s">
        <v>2582</v>
      </c>
      <c r="X220" s="892" t="s">
        <v>47</v>
      </c>
      <c r="Y220" s="114" t="str">
        <f t="shared" si="21"/>
        <v>935LAPEIMV</v>
      </c>
      <c r="Z220" s="901" t="s">
        <v>922</v>
      </c>
      <c r="AA220" s="901" t="s">
        <v>83</v>
      </c>
      <c r="AB220" s="901" t="s">
        <v>923</v>
      </c>
      <c r="AC220" s="901" t="s">
        <v>177</v>
      </c>
      <c r="AD220" s="892" t="str">
        <f t="shared" si="22"/>
        <v>LAMEDA PEREZ IMALAY ANDREINA</v>
      </c>
      <c r="AE220" s="892" t="s">
        <v>56</v>
      </c>
      <c r="AF220" s="892" t="s">
        <v>111</v>
      </c>
      <c r="AG220" s="1558">
        <v>34090</v>
      </c>
      <c r="AH220" s="898">
        <v>1</v>
      </c>
      <c r="AI220" s="898">
        <v>5</v>
      </c>
      <c r="AJ220" s="898">
        <v>1993</v>
      </c>
      <c r="AK220" s="896">
        <f t="shared" ca="1" si="23"/>
        <v>30</v>
      </c>
      <c r="AL220" s="892" t="s">
        <v>4809</v>
      </c>
      <c r="AM220" s="892" t="s">
        <v>42</v>
      </c>
      <c r="AN220" s="907">
        <v>3490221</v>
      </c>
      <c r="AO220" s="892" t="s">
        <v>2578</v>
      </c>
      <c r="AP220" s="906">
        <v>45210</v>
      </c>
      <c r="AQ220" s="892" t="s">
        <v>5636</v>
      </c>
      <c r="AR220" s="895" t="s">
        <v>4000</v>
      </c>
      <c r="AS220" s="901" t="s">
        <v>6664</v>
      </c>
      <c r="AT220" s="908">
        <v>45301</v>
      </c>
      <c r="AU220" s="908">
        <v>45329</v>
      </c>
      <c r="AV220" s="895">
        <v>4</v>
      </c>
      <c r="AW220" s="1459">
        <v>3</v>
      </c>
      <c r="AY220" s="895" t="s">
        <v>6674</v>
      </c>
    </row>
    <row r="221" spans="1:51" s="23" customFormat="1" ht="18" hidden="1" customHeight="1">
      <c r="A221" s="915">
        <v>219</v>
      </c>
      <c r="C221" s="892" t="s">
        <v>51</v>
      </c>
      <c r="D221" s="892" t="s">
        <v>77</v>
      </c>
      <c r="E221" s="892" t="s">
        <v>77</v>
      </c>
      <c r="F221" s="966">
        <v>929561958</v>
      </c>
      <c r="G221" s="25" t="str">
        <f t="shared" si="18"/>
        <v>134TOORANV</v>
      </c>
      <c r="H221" s="892" t="s">
        <v>1302</v>
      </c>
      <c r="I221" s="892" t="s">
        <v>530</v>
      </c>
      <c r="J221" s="892" t="s">
        <v>2783</v>
      </c>
      <c r="K221" s="892" t="s">
        <v>690</v>
      </c>
      <c r="L221" s="32" t="str">
        <f t="shared" si="19"/>
        <v>TOVAR ORTEGA ANTONI DE JESUS</v>
      </c>
      <c r="M221" s="892" t="s">
        <v>56</v>
      </c>
      <c r="N221" s="892" t="s">
        <v>57</v>
      </c>
      <c r="O221" s="893">
        <v>41386</v>
      </c>
      <c r="P221" s="894">
        <v>22</v>
      </c>
      <c r="Q221" s="894">
        <v>4</v>
      </c>
      <c r="R221" s="894">
        <v>2013</v>
      </c>
      <c r="S221" s="895">
        <f t="shared" ca="1" si="20"/>
        <v>10</v>
      </c>
      <c r="T221" s="892" t="s">
        <v>4808</v>
      </c>
      <c r="U221" s="892" t="s">
        <v>3878</v>
      </c>
      <c r="V221" s="896">
        <v>497</v>
      </c>
      <c r="W221" s="892" t="s">
        <v>2588</v>
      </c>
      <c r="X221" s="892" t="s">
        <v>47</v>
      </c>
      <c r="Y221" s="114" t="str">
        <f t="shared" si="21"/>
        <v>845ORAGANV</v>
      </c>
      <c r="Z221" s="892" t="s">
        <v>530</v>
      </c>
      <c r="AA221" s="892" t="s">
        <v>1281</v>
      </c>
      <c r="AB221" s="892" t="s">
        <v>288</v>
      </c>
      <c r="AC221" s="892" t="s">
        <v>53</v>
      </c>
      <c r="AD221" s="892" t="str">
        <f t="shared" si="22"/>
        <v>ORTEGA AGUERO ANA NINGUNO</v>
      </c>
      <c r="AE221" s="892" t="s">
        <v>56</v>
      </c>
      <c r="AF221" s="892" t="s">
        <v>57</v>
      </c>
      <c r="AG221" s="893">
        <v>30826</v>
      </c>
      <c r="AH221" s="896">
        <v>24</v>
      </c>
      <c r="AI221" s="896">
        <v>5</v>
      </c>
      <c r="AJ221" s="896">
        <v>1984</v>
      </c>
      <c r="AK221" s="896">
        <f t="shared" ca="1" si="23"/>
        <v>39</v>
      </c>
      <c r="AL221" s="892" t="s">
        <v>4809</v>
      </c>
      <c r="AM221" s="892" t="s">
        <v>58</v>
      </c>
      <c r="AN221" s="896">
        <v>16217407</v>
      </c>
      <c r="AO221" s="892" t="s">
        <v>2578</v>
      </c>
      <c r="AP221" s="897">
        <v>45205</v>
      </c>
      <c r="AQ221" s="892" t="s">
        <v>5636</v>
      </c>
      <c r="AR221" s="895" t="s">
        <v>6653</v>
      </c>
      <c r="AS221" s="892" t="s">
        <v>6661</v>
      </c>
      <c r="AT221" s="893">
        <v>45303</v>
      </c>
      <c r="AU221" s="893">
        <v>45324</v>
      </c>
      <c r="AV221" s="895">
        <v>4</v>
      </c>
      <c r="AW221" s="1459">
        <v>4</v>
      </c>
      <c r="AY221" s="900"/>
    </row>
    <row r="222" spans="1:51" s="23" customFormat="1" ht="18" hidden="1" customHeight="1">
      <c r="A222" s="891">
        <v>220</v>
      </c>
      <c r="C222" s="892" t="s">
        <v>32</v>
      </c>
      <c r="D222" s="892" t="s">
        <v>32</v>
      </c>
      <c r="E222" s="892" t="s">
        <v>2048</v>
      </c>
      <c r="F222" s="971">
        <v>900274240</v>
      </c>
      <c r="G222" s="25" t="str">
        <f t="shared" si="18"/>
        <v>166BODISKV</v>
      </c>
      <c r="H222" s="922" t="s">
        <v>2137</v>
      </c>
      <c r="I222" s="922" t="s">
        <v>541</v>
      </c>
      <c r="J222" s="922" t="s">
        <v>5248</v>
      </c>
      <c r="K222" s="922" t="s">
        <v>5249</v>
      </c>
      <c r="L222" s="32" t="str">
        <f t="shared" si="19"/>
        <v>BOLIVAR DIAZ SKYLER JASHETHSU</v>
      </c>
      <c r="M222" s="892" t="s">
        <v>56</v>
      </c>
      <c r="N222" s="892" t="s">
        <v>42</v>
      </c>
      <c r="O222" s="923">
        <v>42550</v>
      </c>
      <c r="P222" s="894">
        <v>29</v>
      </c>
      <c r="Q222" s="894">
        <v>6</v>
      </c>
      <c r="R222" s="894">
        <v>2016</v>
      </c>
      <c r="S222" s="895">
        <f t="shared" ca="1" si="20"/>
        <v>7</v>
      </c>
      <c r="T222" s="892" t="s">
        <v>4809</v>
      </c>
      <c r="U222" s="892" t="s">
        <v>42</v>
      </c>
      <c r="V222" s="924">
        <v>4355513</v>
      </c>
      <c r="W222" s="892" t="s">
        <v>2631</v>
      </c>
      <c r="X222" s="892" t="s">
        <v>47</v>
      </c>
      <c r="Y222" s="114" t="str">
        <f t="shared" si="21"/>
        <v>9411DIROYEV</v>
      </c>
      <c r="Z222" s="925" t="s">
        <v>541</v>
      </c>
      <c r="AA222" s="925" t="s">
        <v>338</v>
      </c>
      <c r="AB222" s="925" t="s">
        <v>1012</v>
      </c>
      <c r="AC222" s="925" t="s">
        <v>374</v>
      </c>
      <c r="AD222" s="892" t="str">
        <f t="shared" si="22"/>
        <v>DIAZ RODRIGUEZ YENIFER JOSEFINA</v>
      </c>
      <c r="AE222" s="892" t="s">
        <v>56</v>
      </c>
      <c r="AF222" s="892" t="s">
        <v>111</v>
      </c>
      <c r="AG222" s="937">
        <v>34663</v>
      </c>
      <c r="AH222" s="898">
        <v>25</v>
      </c>
      <c r="AI222" s="898">
        <v>11</v>
      </c>
      <c r="AJ222" s="898">
        <v>1994</v>
      </c>
      <c r="AK222" s="896">
        <f t="shared" ca="1" si="23"/>
        <v>29</v>
      </c>
      <c r="AL222" s="892" t="s">
        <v>4809</v>
      </c>
      <c r="AM222" s="892" t="s">
        <v>42</v>
      </c>
      <c r="AN222" s="927">
        <v>126270</v>
      </c>
      <c r="AO222" s="892" t="s">
        <v>2578</v>
      </c>
      <c r="AP222" s="907" t="s">
        <v>6666</v>
      </c>
      <c r="AQ222" s="892" t="s">
        <v>5636</v>
      </c>
      <c r="AR222" s="895" t="s">
        <v>4000</v>
      </c>
      <c r="AS222" s="901" t="s">
        <v>6664</v>
      </c>
      <c r="AT222" s="908">
        <v>45301</v>
      </c>
      <c r="AU222" s="908">
        <v>45329</v>
      </c>
      <c r="AV222" s="895">
        <v>4</v>
      </c>
      <c r="AW222" s="1459">
        <v>1</v>
      </c>
      <c r="AY222" s="988" t="s">
        <v>2510</v>
      </c>
    </row>
    <row r="223" spans="1:51" s="23" customFormat="1" ht="18" hidden="1" customHeight="1">
      <c r="A223" s="891">
        <v>221</v>
      </c>
      <c r="C223" s="892" t="s">
        <v>32</v>
      </c>
      <c r="D223" s="892" t="s">
        <v>32</v>
      </c>
      <c r="E223" s="892" t="s">
        <v>2048</v>
      </c>
      <c r="F223" s="968">
        <v>958629789</v>
      </c>
      <c r="G223" s="25" t="str">
        <f t="shared" si="18"/>
        <v>1410LAPEANV</v>
      </c>
      <c r="H223" s="920" t="s">
        <v>922</v>
      </c>
      <c r="I223" s="920" t="s">
        <v>83</v>
      </c>
      <c r="J223" s="920" t="s">
        <v>177</v>
      </c>
      <c r="K223" s="920" t="s">
        <v>3203</v>
      </c>
      <c r="L223" s="32" t="str">
        <f t="shared" si="19"/>
        <v>LAMEDA PEREZ ANDREINA JULIETH</v>
      </c>
      <c r="M223" s="892" t="s">
        <v>56</v>
      </c>
      <c r="N223" s="892" t="s">
        <v>57</v>
      </c>
      <c r="O223" s="893">
        <v>41913</v>
      </c>
      <c r="P223" s="894">
        <v>1</v>
      </c>
      <c r="Q223" s="894">
        <v>10</v>
      </c>
      <c r="R223" s="894">
        <v>2014</v>
      </c>
      <c r="S223" s="895">
        <f t="shared" ca="1" si="20"/>
        <v>9</v>
      </c>
      <c r="T223" s="892" t="s">
        <v>4809</v>
      </c>
      <c r="U223" s="892" t="s">
        <v>3878</v>
      </c>
      <c r="V223" s="896">
        <v>1372</v>
      </c>
      <c r="W223" s="892" t="s">
        <v>2602</v>
      </c>
      <c r="X223" s="892" t="s">
        <v>47</v>
      </c>
      <c r="Y223" s="114" t="str">
        <f t="shared" si="21"/>
        <v>935LAPEIMV</v>
      </c>
      <c r="Z223" s="901" t="s">
        <v>922</v>
      </c>
      <c r="AA223" s="901" t="s">
        <v>83</v>
      </c>
      <c r="AB223" s="901" t="s">
        <v>923</v>
      </c>
      <c r="AC223" s="901" t="s">
        <v>177</v>
      </c>
      <c r="AD223" s="892" t="str">
        <f t="shared" si="22"/>
        <v>LAMEDA PEREZ IMALAY ANDREINA</v>
      </c>
      <c r="AE223" s="892" t="s">
        <v>56</v>
      </c>
      <c r="AF223" s="892" t="s">
        <v>111</v>
      </c>
      <c r="AG223" s="1558">
        <v>34090</v>
      </c>
      <c r="AH223" s="898">
        <v>1</v>
      </c>
      <c r="AI223" s="898">
        <v>5</v>
      </c>
      <c r="AJ223" s="898">
        <v>1993</v>
      </c>
      <c r="AK223" s="896">
        <f t="shared" ca="1" si="23"/>
        <v>30</v>
      </c>
      <c r="AL223" s="892" t="s">
        <v>4809</v>
      </c>
      <c r="AM223" s="892" t="s">
        <v>42</v>
      </c>
      <c r="AN223" s="907">
        <v>3490221</v>
      </c>
      <c r="AO223" s="892" t="s">
        <v>2578</v>
      </c>
      <c r="AP223" s="906">
        <v>45210</v>
      </c>
      <c r="AQ223" s="892" t="s">
        <v>5636</v>
      </c>
      <c r="AR223" s="895" t="s">
        <v>4000</v>
      </c>
      <c r="AS223" s="901" t="s">
        <v>6664</v>
      </c>
      <c r="AT223" s="908">
        <v>45301</v>
      </c>
      <c r="AU223" s="908">
        <v>45329</v>
      </c>
      <c r="AV223" s="895">
        <v>4</v>
      </c>
      <c r="AW223" s="1459">
        <v>4</v>
      </c>
      <c r="AY223" s="895" t="s">
        <v>6674</v>
      </c>
    </row>
    <row r="224" spans="1:51" s="23" customFormat="1" ht="18" hidden="1" customHeight="1">
      <c r="A224" s="891">
        <v>222</v>
      </c>
      <c r="C224" s="892" t="s">
        <v>32</v>
      </c>
      <c r="D224" s="892" t="s">
        <v>32</v>
      </c>
      <c r="E224" s="892" t="s">
        <v>2048</v>
      </c>
      <c r="F224" s="971">
        <v>900274240</v>
      </c>
      <c r="G224" s="25" t="str">
        <f t="shared" si="18"/>
        <v>138BODISTV</v>
      </c>
      <c r="H224" s="922" t="s">
        <v>2137</v>
      </c>
      <c r="I224" s="922" t="s">
        <v>541</v>
      </c>
      <c r="J224" s="922" t="s">
        <v>5250</v>
      </c>
      <c r="K224" s="922" t="s">
        <v>5251</v>
      </c>
      <c r="L224" s="32" t="str">
        <f t="shared" si="19"/>
        <v>BOLIVAR DIAZ STEYSY ZAHORIS</v>
      </c>
      <c r="M224" s="892" t="s">
        <v>56</v>
      </c>
      <c r="N224" s="892" t="s">
        <v>42</v>
      </c>
      <c r="O224" s="923">
        <v>41508</v>
      </c>
      <c r="P224" s="894">
        <v>22</v>
      </c>
      <c r="Q224" s="894">
        <v>8</v>
      </c>
      <c r="R224" s="894">
        <v>2013</v>
      </c>
      <c r="S224" s="895">
        <f t="shared" ca="1" si="20"/>
        <v>10</v>
      </c>
      <c r="T224" s="892" t="s">
        <v>4809</v>
      </c>
      <c r="U224" s="892" t="s">
        <v>42</v>
      </c>
      <c r="V224" s="924">
        <v>4355520</v>
      </c>
      <c r="W224" s="892" t="s">
        <v>2644</v>
      </c>
      <c r="X224" s="892" t="s">
        <v>47</v>
      </c>
      <c r="Y224" s="114" t="str">
        <f t="shared" si="21"/>
        <v>9411DIROYEV</v>
      </c>
      <c r="Z224" s="925" t="s">
        <v>541</v>
      </c>
      <c r="AA224" s="925" t="s">
        <v>338</v>
      </c>
      <c r="AB224" s="925" t="s">
        <v>1012</v>
      </c>
      <c r="AC224" s="925" t="s">
        <v>374</v>
      </c>
      <c r="AD224" s="892" t="str">
        <f t="shared" si="22"/>
        <v>DIAZ RODRIGUEZ YENIFER JOSEFINA</v>
      </c>
      <c r="AE224" s="892" t="s">
        <v>56</v>
      </c>
      <c r="AF224" s="892" t="s">
        <v>111</v>
      </c>
      <c r="AG224" s="937">
        <v>34663</v>
      </c>
      <c r="AH224" s="898">
        <v>25</v>
      </c>
      <c r="AI224" s="898">
        <v>11</v>
      </c>
      <c r="AJ224" s="898">
        <v>1994</v>
      </c>
      <c r="AK224" s="896">
        <f t="shared" ca="1" si="23"/>
        <v>29</v>
      </c>
      <c r="AL224" s="892" t="s">
        <v>4809</v>
      </c>
      <c r="AM224" s="892" t="s">
        <v>42</v>
      </c>
      <c r="AN224" s="927">
        <v>126270</v>
      </c>
      <c r="AO224" s="892" t="s">
        <v>2578</v>
      </c>
      <c r="AP224" s="907" t="s">
        <v>6666</v>
      </c>
      <c r="AQ224" s="892" t="s">
        <v>5636</v>
      </c>
      <c r="AR224" s="895" t="s">
        <v>4000</v>
      </c>
      <c r="AS224" s="901" t="s">
        <v>6664</v>
      </c>
      <c r="AT224" s="908">
        <v>45301</v>
      </c>
      <c r="AU224" s="908">
        <v>45329</v>
      </c>
      <c r="AV224" s="895">
        <v>4</v>
      </c>
      <c r="AW224" s="1459">
        <v>4</v>
      </c>
      <c r="AY224" s="900"/>
    </row>
    <row r="225" spans="1:51" s="23" customFormat="1" ht="18" hidden="1" customHeight="1">
      <c r="A225" s="891">
        <v>223</v>
      </c>
      <c r="C225" s="892" t="s">
        <v>125</v>
      </c>
      <c r="D225" s="892" t="s">
        <v>126</v>
      </c>
      <c r="E225" s="892" t="s">
        <v>294</v>
      </c>
      <c r="F225" s="972">
        <v>964726950</v>
      </c>
      <c r="G225" s="25" t="str">
        <f t="shared" si="18"/>
        <v>172ARZADIV</v>
      </c>
      <c r="H225" s="929" t="s">
        <v>5252</v>
      </c>
      <c r="I225" s="928" t="s">
        <v>1546</v>
      </c>
      <c r="J225" s="928" t="s">
        <v>5253</v>
      </c>
      <c r="K225" s="928" t="s">
        <v>366</v>
      </c>
      <c r="L225" s="32" t="str">
        <f t="shared" si="19"/>
        <v>ARAGUREN ZAMBRANO DILAND ALEXANDER</v>
      </c>
      <c r="M225" s="892" t="s">
        <v>56</v>
      </c>
      <c r="N225" s="892" t="s">
        <v>57</v>
      </c>
      <c r="O225" s="930">
        <v>42779</v>
      </c>
      <c r="P225" s="894">
        <v>13</v>
      </c>
      <c r="Q225" s="894">
        <v>2</v>
      </c>
      <c r="R225" s="894">
        <v>2017</v>
      </c>
      <c r="S225" s="895">
        <f t="shared" ca="1" si="20"/>
        <v>7</v>
      </c>
      <c r="T225" s="892" t="s">
        <v>4808</v>
      </c>
      <c r="U225" s="928" t="s">
        <v>2590</v>
      </c>
      <c r="V225" s="931">
        <v>147</v>
      </c>
      <c r="W225" s="892" t="s">
        <v>53</v>
      </c>
      <c r="X225" s="892" t="s">
        <v>47</v>
      </c>
      <c r="Y225" s="114" t="str">
        <f t="shared" si="21"/>
        <v>ZAHEGEV</v>
      </c>
      <c r="Z225" s="928" t="s">
        <v>1546</v>
      </c>
      <c r="AA225" s="928" t="s">
        <v>486</v>
      </c>
      <c r="AB225" s="928" t="s">
        <v>440</v>
      </c>
      <c r="AC225" s="928" t="s">
        <v>81</v>
      </c>
      <c r="AD225" s="892" t="str">
        <f t="shared" si="22"/>
        <v>ZAMBRANO HERRERA GENESIS DEL CARMEN</v>
      </c>
      <c r="AE225" s="892" t="s">
        <v>56</v>
      </c>
      <c r="AF225" s="892" t="s">
        <v>57</v>
      </c>
      <c r="AG225" s="1560"/>
      <c r="AH225" s="932"/>
      <c r="AI225" s="932"/>
      <c r="AJ225" s="932"/>
      <c r="AK225" s="896">
        <f t="shared" ca="1" si="23"/>
        <v>124</v>
      </c>
      <c r="AL225" s="892" t="s">
        <v>4809</v>
      </c>
      <c r="AM225" s="928" t="s">
        <v>58</v>
      </c>
      <c r="AN225" s="931">
        <v>29868467</v>
      </c>
      <c r="AO225" s="892" t="s">
        <v>2578</v>
      </c>
      <c r="AP225" s="930">
        <v>45240</v>
      </c>
      <c r="AQ225" s="892" t="s">
        <v>5636</v>
      </c>
      <c r="AR225" s="895" t="s">
        <v>3996</v>
      </c>
      <c r="AS225" s="901" t="s">
        <v>6648</v>
      </c>
      <c r="AT225" s="908">
        <v>45308</v>
      </c>
      <c r="AU225" s="908">
        <v>45329</v>
      </c>
      <c r="AV225" s="895">
        <v>4</v>
      </c>
      <c r="AW225" s="1459">
        <v>4</v>
      </c>
      <c r="AY225" s="900"/>
    </row>
    <row r="226" spans="1:51" s="23" customFormat="1" ht="18" hidden="1" customHeight="1">
      <c r="A226" s="891">
        <v>224</v>
      </c>
      <c r="C226" s="892" t="s">
        <v>32</v>
      </c>
      <c r="D226" s="892" t="s">
        <v>32</v>
      </c>
      <c r="E226" s="892" t="s">
        <v>2048</v>
      </c>
      <c r="F226" s="973" t="s">
        <v>5254</v>
      </c>
      <c r="G226" s="25" t="str">
        <f t="shared" si="18"/>
        <v>156QUGOISV</v>
      </c>
      <c r="H226" s="921" t="s">
        <v>3741</v>
      </c>
      <c r="I226" s="921" t="s">
        <v>234</v>
      </c>
      <c r="J226" s="921" t="s">
        <v>270</v>
      </c>
      <c r="K226" s="921" t="s">
        <v>1661</v>
      </c>
      <c r="L226" s="32" t="str">
        <f t="shared" si="19"/>
        <v>QUIROZ GONZALEZ ISABEL SOFIA</v>
      </c>
      <c r="M226" s="892" t="s">
        <v>56</v>
      </c>
      <c r="N226" s="892" t="s">
        <v>57</v>
      </c>
      <c r="O226" s="933">
        <v>42181</v>
      </c>
      <c r="P226" s="894">
        <v>26</v>
      </c>
      <c r="Q226" s="894">
        <v>6</v>
      </c>
      <c r="R226" s="894">
        <v>2015</v>
      </c>
      <c r="S226" s="895">
        <f t="shared" ca="1" si="20"/>
        <v>8</v>
      </c>
      <c r="T226" s="892" t="s">
        <v>4809</v>
      </c>
      <c r="U226" s="892" t="s">
        <v>3878</v>
      </c>
      <c r="V226" s="934">
        <v>3035</v>
      </c>
      <c r="W226" s="892" t="s">
        <v>2588</v>
      </c>
      <c r="X226" s="892" t="s">
        <v>47</v>
      </c>
      <c r="Y226" s="114" t="str">
        <f t="shared" si="21"/>
        <v>0010GAGOEUV</v>
      </c>
      <c r="Z226" s="929" t="s">
        <v>1820</v>
      </c>
      <c r="AA226" s="929" t="s">
        <v>234</v>
      </c>
      <c r="AB226" s="929" t="s">
        <v>6622</v>
      </c>
      <c r="AC226" s="929" t="s">
        <v>177</v>
      </c>
      <c r="AD226" s="892" t="str">
        <f t="shared" si="22"/>
        <v>GARCÍA GONZALEZ EUGLIMAR ANDREINA</v>
      </c>
      <c r="AE226" s="892" t="s">
        <v>56</v>
      </c>
      <c r="AF226" s="892" t="s">
        <v>111</v>
      </c>
      <c r="AG226" s="937">
        <v>36805</v>
      </c>
      <c r="AH226" s="898">
        <v>6</v>
      </c>
      <c r="AI226" s="898">
        <v>10</v>
      </c>
      <c r="AJ226" s="898">
        <v>2000</v>
      </c>
      <c r="AK226" s="896">
        <f t="shared" ca="1" si="23"/>
        <v>23</v>
      </c>
      <c r="AL226" s="892" t="s">
        <v>4809</v>
      </c>
      <c r="AM226" s="892" t="s">
        <v>58</v>
      </c>
      <c r="AN226" s="927">
        <v>29819431</v>
      </c>
      <c r="AO226" s="892" t="s">
        <v>2578</v>
      </c>
      <c r="AP226" s="926">
        <v>45294</v>
      </c>
      <c r="AQ226" s="892" t="s">
        <v>5636</v>
      </c>
      <c r="AR226" s="895" t="s">
        <v>4000</v>
      </c>
      <c r="AS226" s="901" t="s">
        <v>6664</v>
      </c>
      <c r="AT226" s="908">
        <v>45301</v>
      </c>
      <c r="AU226" s="908">
        <v>45329</v>
      </c>
      <c r="AV226" s="895">
        <v>4</v>
      </c>
      <c r="AW226" s="1459">
        <v>4</v>
      </c>
      <c r="AY226" s="900"/>
    </row>
    <row r="227" spans="1:51" s="23" customFormat="1" ht="18" hidden="1" customHeight="1">
      <c r="A227" s="891">
        <v>225</v>
      </c>
      <c r="C227" s="892" t="s">
        <v>125</v>
      </c>
      <c r="D227" s="892" t="s">
        <v>126</v>
      </c>
      <c r="E227" s="892" t="s">
        <v>294</v>
      </c>
      <c r="F227" s="972" t="s">
        <v>5255</v>
      </c>
      <c r="G227" s="25" t="str">
        <f t="shared" si="18"/>
        <v>143VACODAV</v>
      </c>
      <c r="H227" s="928" t="s">
        <v>1662</v>
      </c>
      <c r="I227" s="928" t="s">
        <v>5256</v>
      </c>
      <c r="J227" s="928" t="s">
        <v>1966</v>
      </c>
      <c r="K227" s="928" t="s">
        <v>5257</v>
      </c>
      <c r="L227" s="32" t="str">
        <f t="shared" si="19"/>
        <v>VALECILLOS COLLANTE DAIMAR DARIESKA</v>
      </c>
      <c r="M227" s="892" t="s">
        <v>56</v>
      </c>
      <c r="N227" s="928" t="s">
        <v>42</v>
      </c>
      <c r="O227" s="930">
        <v>41642</v>
      </c>
      <c r="P227" s="935">
        <v>1</v>
      </c>
      <c r="Q227" s="935">
        <v>3</v>
      </c>
      <c r="R227" s="935">
        <v>2014</v>
      </c>
      <c r="S227" s="895">
        <f t="shared" ca="1" si="20"/>
        <v>10</v>
      </c>
      <c r="T227" s="892" t="s">
        <v>4809</v>
      </c>
      <c r="U227" s="928" t="s">
        <v>42</v>
      </c>
      <c r="V227" s="931">
        <v>3363142</v>
      </c>
      <c r="W227" s="892" t="s">
        <v>2588</v>
      </c>
      <c r="X227" s="892" t="s">
        <v>47</v>
      </c>
      <c r="Y227" s="114" t="str">
        <f t="shared" si="21"/>
        <v>893VACODAV</v>
      </c>
      <c r="Z227" s="928" t="s">
        <v>1662</v>
      </c>
      <c r="AA227" s="928" t="s">
        <v>1663</v>
      </c>
      <c r="AB227" s="928" t="s">
        <v>1664</v>
      </c>
      <c r="AC227" s="928" t="s">
        <v>1563</v>
      </c>
      <c r="AD227" s="892" t="str">
        <f t="shared" si="22"/>
        <v>VALECILLOS COLLANTES DACELI ANGELINA</v>
      </c>
      <c r="AE227" s="928" t="s">
        <v>56</v>
      </c>
      <c r="AF227" s="892" t="s">
        <v>42</v>
      </c>
      <c r="AG227" s="936">
        <v>32579</v>
      </c>
      <c r="AH227" s="898">
        <v>12</v>
      </c>
      <c r="AI227" s="898">
        <v>3</v>
      </c>
      <c r="AJ227" s="898">
        <v>1989</v>
      </c>
      <c r="AK227" s="896">
        <f t="shared" ca="1" si="23"/>
        <v>35</v>
      </c>
      <c r="AL227" s="928" t="s">
        <v>4809</v>
      </c>
      <c r="AM227" s="928" t="s">
        <v>42</v>
      </c>
      <c r="AN227" s="928">
        <v>3311998</v>
      </c>
      <c r="AO227" s="892" t="s">
        <v>2578</v>
      </c>
      <c r="AP227" s="930">
        <v>45224</v>
      </c>
      <c r="AQ227" s="892" t="s">
        <v>5636</v>
      </c>
      <c r="AR227" s="895" t="s">
        <v>3996</v>
      </c>
      <c r="AS227" s="901" t="s">
        <v>6648</v>
      </c>
      <c r="AT227" s="908">
        <v>45308</v>
      </c>
      <c r="AU227" s="908">
        <v>45329</v>
      </c>
      <c r="AV227" s="895">
        <v>4</v>
      </c>
      <c r="AW227" s="1459">
        <v>4</v>
      </c>
      <c r="AY227" s="900"/>
    </row>
    <row r="228" spans="1:51" s="23" customFormat="1" ht="18" hidden="1" customHeight="1">
      <c r="A228" s="891">
        <v>226</v>
      </c>
      <c r="C228" s="892" t="s">
        <v>32</v>
      </c>
      <c r="D228" s="892" t="s">
        <v>32</v>
      </c>
      <c r="E228" s="892" t="s">
        <v>2048</v>
      </c>
      <c r="F228" s="973" t="s">
        <v>5260</v>
      </c>
      <c r="G228" s="25" t="str">
        <f t="shared" si="18"/>
        <v>1110DUMECLV</v>
      </c>
      <c r="H228" s="921" t="s">
        <v>594</v>
      </c>
      <c r="I228" s="921" t="s">
        <v>5261</v>
      </c>
      <c r="J228" s="921" t="s">
        <v>1396</v>
      </c>
      <c r="K228" s="921" t="s">
        <v>167</v>
      </c>
      <c r="L228" s="32" t="str">
        <f t="shared" si="19"/>
        <v>DURAN MEJÍAS CLAUDIA VALENTINA</v>
      </c>
      <c r="M228" s="892" t="s">
        <v>56</v>
      </c>
      <c r="N228" s="892" t="s">
        <v>57</v>
      </c>
      <c r="O228" s="937">
        <v>40844</v>
      </c>
      <c r="P228" s="894">
        <v>28</v>
      </c>
      <c r="Q228" s="894">
        <v>10</v>
      </c>
      <c r="R228" s="894">
        <v>2011</v>
      </c>
      <c r="S228" s="895">
        <f t="shared" ca="1" si="20"/>
        <v>12</v>
      </c>
      <c r="T228" s="892" t="s">
        <v>4809</v>
      </c>
      <c r="U228" s="892" t="s">
        <v>3878</v>
      </c>
      <c r="V228" s="898">
        <v>89</v>
      </c>
      <c r="W228" s="892" t="s">
        <v>2586</v>
      </c>
      <c r="X228" s="892" t="s">
        <v>47</v>
      </c>
      <c r="Y228" s="114" t="str">
        <f t="shared" si="21"/>
        <v>8511MEPEJHV</v>
      </c>
      <c r="Z228" s="929" t="s">
        <v>5261</v>
      </c>
      <c r="AA228" s="929" t="s">
        <v>83</v>
      </c>
      <c r="AB228" s="929" t="s">
        <v>6623</v>
      </c>
      <c r="AC228" s="929" t="s">
        <v>5262</v>
      </c>
      <c r="AD228" s="892" t="str">
        <f t="shared" si="22"/>
        <v>MEJÍAS PEREZ JHEYSER SARAÍ</v>
      </c>
      <c r="AE228" s="892" t="s">
        <v>56</v>
      </c>
      <c r="AF228" s="892" t="s">
        <v>173</v>
      </c>
      <c r="AG228" s="937">
        <v>31364</v>
      </c>
      <c r="AH228" s="898">
        <v>13</v>
      </c>
      <c r="AI228" s="898">
        <v>11</v>
      </c>
      <c r="AJ228" s="898">
        <v>1985</v>
      </c>
      <c r="AK228" s="896">
        <f t="shared" ca="1" si="23"/>
        <v>38</v>
      </c>
      <c r="AL228" s="892" t="s">
        <v>4809</v>
      </c>
      <c r="AM228" s="892" t="s">
        <v>58</v>
      </c>
      <c r="AN228" s="927">
        <v>17829089</v>
      </c>
      <c r="AO228" s="892" t="s">
        <v>2578</v>
      </c>
      <c r="AP228" s="926">
        <v>45294</v>
      </c>
      <c r="AQ228" s="892" t="s">
        <v>5636</v>
      </c>
      <c r="AR228" s="895" t="s">
        <v>4000</v>
      </c>
      <c r="AS228" s="901" t="s">
        <v>6664</v>
      </c>
      <c r="AT228" s="908">
        <v>45301</v>
      </c>
      <c r="AU228" s="908">
        <v>45329</v>
      </c>
      <c r="AV228" s="895">
        <v>4</v>
      </c>
      <c r="AW228" s="1459">
        <v>3</v>
      </c>
      <c r="AY228" s="900"/>
    </row>
    <row r="229" spans="1:51" s="23" customFormat="1" ht="18" hidden="1" customHeight="1">
      <c r="A229" s="891">
        <v>227</v>
      </c>
      <c r="C229" s="892" t="s">
        <v>125</v>
      </c>
      <c r="D229" s="892" t="s">
        <v>126</v>
      </c>
      <c r="E229" s="892" t="s">
        <v>453</v>
      </c>
      <c r="F229" s="966">
        <v>922513809</v>
      </c>
      <c r="G229" s="25" t="str">
        <f t="shared" si="18"/>
        <v>135TOGOMAV</v>
      </c>
      <c r="H229" s="901" t="s">
        <v>1302</v>
      </c>
      <c r="I229" s="901" t="s">
        <v>766</v>
      </c>
      <c r="J229" s="901" t="s">
        <v>4301</v>
      </c>
      <c r="K229" s="901" t="s">
        <v>5263</v>
      </c>
      <c r="L229" s="32" t="str">
        <f t="shared" si="19"/>
        <v>TOVAR GONZÁLEZ MARGELIS YUDARLYS</v>
      </c>
      <c r="M229" s="892" t="s">
        <v>56</v>
      </c>
      <c r="N229" s="892" t="s">
        <v>57</v>
      </c>
      <c r="O229" s="908">
        <v>41412</v>
      </c>
      <c r="P229" s="894">
        <v>18</v>
      </c>
      <c r="Q229" s="894">
        <v>5</v>
      </c>
      <c r="R229" s="894">
        <v>2013</v>
      </c>
      <c r="S229" s="895">
        <f t="shared" ca="1" si="20"/>
        <v>10</v>
      </c>
      <c r="T229" s="892" t="s">
        <v>4809</v>
      </c>
      <c r="U229" s="892" t="s">
        <v>3878</v>
      </c>
      <c r="V229" s="898">
        <v>1270</v>
      </c>
      <c r="W229" s="892" t="s">
        <v>2602</v>
      </c>
      <c r="X229" s="892" t="s">
        <v>47</v>
      </c>
      <c r="Y229" s="114" t="str">
        <f t="shared" si="21"/>
        <v>954GOGOYUV</v>
      </c>
      <c r="Z229" s="901" t="s">
        <v>766</v>
      </c>
      <c r="AA229" s="901" t="s">
        <v>766</v>
      </c>
      <c r="AB229" s="901" t="s">
        <v>6624</v>
      </c>
      <c r="AC229" s="901" t="s">
        <v>53</v>
      </c>
      <c r="AD229" s="892" t="str">
        <f t="shared" si="22"/>
        <v>GONZÁLEZ GONZÁLEZ YUDANIS NINGUNO</v>
      </c>
      <c r="AE229" s="892" t="s">
        <v>56</v>
      </c>
      <c r="AF229" s="892" t="s">
        <v>57</v>
      </c>
      <c r="AG229" s="908">
        <v>34816</v>
      </c>
      <c r="AH229" s="898">
        <v>27</v>
      </c>
      <c r="AI229" s="898">
        <v>4</v>
      </c>
      <c r="AJ229" s="898">
        <v>1995</v>
      </c>
      <c r="AK229" s="896">
        <f t="shared" ca="1" si="23"/>
        <v>28</v>
      </c>
      <c r="AL229" s="892" t="s">
        <v>4809</v>
      </c>
      <c r="AM229" s="892" t="s">
        <v>58</v>
      </c>
      <c r="AN229" s="898">
        <v>27938571</v>
      </c>
      <c r="AO229" s="892" t="s">
        <v>2578</v>
      </c>
      <c r="AP229" s="897">
        <v>45253</v>
      </c>
      <c r="AQ229" s="892" t="s">
        <v>5636</v>
      </c>
      <c r="AR229" s="895" t="s">
        <v>3994</v>
      </c>
      <c r="AS229" s="901" t="s">
        <v>6657</v>
      </c>
      <c r="AT229" s="893">
        <v>45299</v>
      </c>
      <c r="AU229" s="893">
        <v>45320</v>
      </c>
      <c r="AV229" s="895">
        <v>4</v>
      </c>
      <c r="AW229" s="1459">
        <v>3</v>
      </c>
      <c r="AY229" s="900"/>
    </row>
    <row r="230" spans="1:51" s="23" customFormat="1" ht="18" hidden="1" customHeight="1">
      <c r="A230" s="891">
        <v>228</v>
      </c>
      <c r="C230" s="892" t="s">
        <v>32</v>
      </c>
      <c r="D230" s="892" t="s">
        <v>32</v>
      </c>
      <c r="E230" s="892" t="s">
        <v>2048</v>
      </c>
      <c r="F230" s="974">
        <v>928866227</v>
      </c>
      <c r="G230" s="25" t="str">
        <f t="shared" si="18"/>
        <v>136RAPIJEV</v>
      </c>
      <c r="H230" s="938" t="s">
        <v>1380</v>
      </c>
      <c r="I230" s="938" t="s">
        <v>1377</v>
      </c>
      <c r="J230" s="938" t="s">
        <v>1995</v>
      </c>
      <c r="K230" s="938" t="s">
        <v>1077</v>
      </c>
      <c r="L230" s="32" t="str">
        <f t="shared" si="19"/>
        <v>RANGEL PIÑANGO JEAN CARLOS</v>
      </c>
      <c r="M230" s="892" t="s">
        <v>56</v>
      </c>
      <c r="N230" s="892" t="s">
        <v>57</v>
      </c>
      <c r="O230" s="937">
        <v>41438</v>
      </c>
      <c r="P230" s="894">
        <v>13</v>
      </c>
      <c r="Q230" s="894">
        <v>6</v>
      </c>
      <c r="R230" s="894">
        <v>2013</v>
      </c>
      <c r="S230" s="895">
        <f t="shared" ca="1" si="20"/>
        <v>10</v>
      </c>
      <c r="T230" s="892" t="s">
        <v>4808</v>
      </c>
      <c r="U230" s="892" t="s">
        <v>3878</v>
      </c>
      <c r="V230" s="934">
        <v>1185</v>
      </c>
      <c r="W230" s="892" t="s">
        <v>2631</v>
      </c>
      <c r="X230" s="892" t="s">
        <v>47</v>
      </c>
      <c r="Y230" s="114" t="str">
        <f t="shared" si="21"/>
        <v>807PIDEJOV</v>
      </c>
      <c r="Z230" s="939" t="s">
        <v>1377</v>
      </c>
      <c r="AA230" s="939" t="s">
        <v>1378</v>
      </c>
      <c r="AB230" s="939" t="s">
        <v>476</v>
      </c>
      <c r="AC230" s="939" t="s">
        <v>172</v>
      </c>
      <c r="AD230" s="892" t="str">
        <f t="shared" si="22"/>
        <v>PIÑANGO DE RANGEL JOHANA GABRIELA</v>
      </c>
      <c r="AE230" s="892" t="s">
        <v>56</v>
      </c>
      <c r="AF230" s="892" t="s">
        <v>111</v>
      </c>
      <c r="AG230" s="937">
        <v>29410</v>
      </c>
      <c r="AH230" s="898">
        <v>8</v>
      </c>
      <c r="AI230" s="898">
        <v>7</v>
      </c>
      <c r="AJ230" s="898">
        <v>1980</v>
      </c>
      <c r="AK230" s="896">
        <f t="shared" ca="1" si="23"/>
        <v>43</v>
      </c>
      <c r="AL230" s="892" t="s">
        <v>4809</v>
      </c>
      <c r="AM230" s="892" t="s">
        <v>142</v>
      </c>
      <c r="AN230" s="927">
        <v>3521735</v>
      </c>
      <c r="AO230" s="892" t="s">
        <v>2578</v>
      </c>
      <c r="AP230" s="926">
        <v>45226</v>
      </c>
      <c r="AQ230" s="892" t="s">
        <v>5636</v>
      </c>
      <c r="AR230" s="895" t="s">
        <v>4000</v>
      </c>
      <c r="AS230" s="901" t="s">
        <v>6664</v>
      </c>
      <c r="AT230" s="908">
        <v>45301</v>
      </c>
      <c r="AU230" s="908">
        <v>45329</v>
      </c>
      <c r="AV230" s="895">
        <v>4</v>
      </c>
      <c r="AW230" s="1459">
        <v>3</v>
      </c>
      <c r="AY230" s="900"/>
    </row>
    <row r="231" spans="1:51" s="23" customFormat="1" ht="18" hidden="1" customHeight="1">
      <c r="A231" s="891">
        <v>229</v>
      </c>
      <c r="C231" s="892" t="s">
        <v>125</v>
      </c>
      <c r="D231" s="892" t="s">
        <v>126</v>
      </c>
      <c r="E231" s="892" t="s">
        <v>453</v>
      </c>
      <c r="F231" s="966">
        <v>922513809</v>
      </c>
      <c r="G231" s="25" t="str">
        <f t="shared" si="18"/>
        <v>154SAGOARV</v>
      </c>
      <c r="H231" s="901" t="s">
        <v>1561</v>
      </c>
      <c r="I231" s="901" t="s">
        <v>766</v>
      </c>
      <c r="J231" s="901" t="s">
        <v>299</v>
      </c>
      <c r="K231" s="901" t="s">
        <v>223</v>
      </c>
      <c r="L231" s="32" t="str">
        <f t="shared" si="19"/>
        <v>SARABIA GONZÁLEZ ARIANNY DEL VALLE</v>
      </c>
      <c r="M231" s="892" t="s">
        <v>56</v>
      </c>
      <c r="N231" s="892" t="s">
        <v>57</v>
      </c>
      <c r="O231" s="908">
        <v>42116</v>
      </c>
      <c r="P231" s="894">
        <v>22</v>
      </c>
      <c r="Q231" s="894">
        <v>4</v>
      </c>
      <c r="R231" s="894">
        <v>2015</v>
      </c>
      <c r="S231" s="895">
        <f t="shared" ca="1" si="20"/>
        <v>8</v>
      </c>
      <c r="T231" s="892" t="s">
        <v>4809</v>
      </c>
      <c r="U231" s="892" t="s">
        <v>3878</v>
      </c>
      <c r="V231" s="898">
        <v>982</v>
      </c>
      <c r="W231" s="892" t="s">
        <v>53</v>
      </c>
      <c r="X231" s="892" t="s">
        <v>47</v>
      </c>
      <c r="Y231" s="114" t="str">
        <f t="shared" si="21"/>
        <v>954GOGOYUV</v>
      </c>
      <c r="Z231" s="901" t="s">
        <v>766</v>
      </c>
      <c r="AA231" s="901" t="s">
        <v>766</v>
      </c>
      <c r="AB231" s="901" t="s">
        <v>6624</v>
      </c>
      <c r="AC231" s="901" t="s">
        <v>53</v>
      </c>
      <c r="AD231" s="892" t="str">
        <f t="shared" si="22"/>
        <v>GONZÁLEZ GONZÁLEZ YUDANIS NINGUNO</v>
      </c>
      <c r="AE231" s="892" t="s">
        <v>56</v>
      </c>
      <c r="AF231" s="892" t="s">
        <v>57</v>
      </c>
      <c r="AG231" s="908">
        <v>34816</v>
      </c>
      <c r="AH231" s="898">
        <v>27</v>
      </c>
      <c r="AI231" s="898">
        <v>4</v>
      </c>
      <c r="AJ231" s="898">
        <v>1995</v>
      </c>
      <c r="AK231" s="896">
        <f t="shared" ca="1" si="23"/>
        <v>28</v>
      </c>
      <c r="AL231" s="892" t="s">
        <v>4809</v>
      </c>
      <c r="AM231" s="892" t="s">
        <v>58</v>
      </c>
      <c r="AN231" s="898">
        <v>27938571</v>
      </c>
      <c r="AO231" s="892" t="s">
        <v>2578</v>
      </c>
      <c r="AP231" s="897">
        <v>45253</v>
      </c>
      <c r="AQ231" s="892" t="s">
        <v>5636</v>
      </c>
      <c r="AR231" s="895" t="s">
        <v>3994</v>
      </c>
      <c r="AS231" s="901" t="s">
        <v>6657</v>
      </c>
      <c r="AT231" s="893">
        <v>45299</v>
      </c>
      <c r="AU231" s="893">
        <v>45320</v>
      </c>
      <c r="AV231" s="895">
        <v>4</v>
      </c>
      <c r="AW231" s="1459">
        <v>4</v>
      </c>
      <c r="AY231" s="900"/>
    </row>
    <row r="232" spans="1:51" s="23" customFormat="1" ht="18" hidden="1" customHeight="1">
      <c r="A232" s="891">
        <v>230</v>
      </c>
      <c r="C232" s="892" t="s">
        <v>32</v>
      </c>
      <c r="D232" s="892" t="s">
        <v>32</v>
      </c>
      <c r="E232" s="892" t="s">
        <v>60</v>
      </c>
      <c r="F232" s="974">
        <v>983361762</v>
      </c>
      <c r="G232" s="25" t="str">
        <f t="shared" si="18"/>
        <v>158BRPEKEV</v>
      </c>
      <c r="H232" s="439" t="s">
        <v>370</v>
      </c>
      <c r="I232" s="439" t="s">
        <v>5264</v>
      </c>
      <c r="J232" s="439" t="s">
        <v>3303</v>
      </c>
      <c r="K232" s="439" t="s">
        <v>1776</v>
      </c>
      <c r="L232" s="32" t="str">
        <f t="shared" si="19"/>
        <v>BRITO PEÑALVER KEVIN ALEJANDRO</v>
      </c>
      <c r="M232" s="892" t="s">
        <v>56</v>
      </c>
      <c r="N232" s="892" t="s">
        <v>42</v>
      </c>
      <c r="O232" s="937">
        <v>42236</v>
      </c>
      <c r="P232" s="894">
        <v>20</v>
      </c>
      <c r="Q232" s="894">
        <v>8</v>
      </c>
      <c r="R232" s="894">
        <v>2015</v>
      </c>
      <c r="S232" s="895">
        <f t="shared" ca="1" si="20"/>
        <v>8</v>
      </c>
      <c r="T232" s="892" t="s">
        <v>4808</v>
      </c>
      <c r="U232" s="892" t="s">
        <v>42</v>
      </c>
      <c r="V232" s="927">
        <v>27248476</v>
      </c>
      <c r="W232" s="892" t="s">
        <v>2631</v>
      </c>
      <c r="X232" s="892" t="s">
        <v>47</v>
      </c>
      <c r="Y232" s="114" t="str">
        <f t="shared" si="21"/>
        <v>997PERIPAV</v>
      </c>
      <c r="Z232" s="925" t="s">
        <v>5264</v>
      </c>
      <c r="AA232" s="925" t="s">
        <v>1638</v>
      </c>
      <c r="AB232" s="925" t="s">
        <v>622</v>
      </c>
      <c r="AC232" s="925" t="s">
        <v>2247</v>
      </c>
      <c r="AD232" s="892" t="str">
        <f t="shared" si="22"/>
        <v>PEÑALVER RIVERO PAOLA ESTEFANIA</v>
      </c>
      <c r="AE232" s="892" t="s">
        <v>56</v>
      </c>
      <c r="AF232" s="892" t="s">
        <v>111</v>
      </c>
      <c r="AG232" s="937">
        <v>36349</v>
      </c>
      <c r="AH232" s="898">
        <v>8</v>
      </c>
      <c r="AI232" s="898">
        <v>7</v>
      </c>
      <c r="AJ232" s="898">
        <v>1999</v>
      </c>
      <c r="AK232" s="896">
        <f t="shared" ca="1" si="23"/>
        <v>24</v>
      </c>
      <c r="AL232" s="892" t="s">
        <v>4809</v>
      </c>
      <c r="AM232" s="892" t="s">
        <v>58</v>
      </c>
      <c r="AN232" s="927">
        <v>27248476</v>
      </c>
      <c r="AO232" s="892" t="s">
        <v>2578</v>
      </c>
      <c r="AP232" s="926">
        <v>45294</v>
      </c>
      <c r="AQ232" s="892" t="s">
        <v>5636</v>
      </c>
      <c r="AR232" s="895" t="s">
        <v>4000</v>
      </c>
      <c r="AS232" s="901" t="s">
        <v>6664</v>
      </c>
      <c r="AT232" s="908">
        <v>45301</v>
      </c>
      <c r="AU232" s="908">
        <v>45329</v>
      </c>
      <c r="AV232" s="895">
        <v>4</v>
      </c>
      <c r="AW232" s="1459">
        <v>3</v>
      </c>
      <c r="AY232" s="900"/>
    </row>
    <row r="233" spans="1:51" s="23" customFormat="1" ht="18" hidden="1" customHeight="1">
      <c r="A233" s="891">
        <v>231</v>
      </c>
      <c r="C233" s="892" t="s">
        <v>51</v>
      </c>
      <c r="D233" s="892" t="s">
        <v>51</v>
      </c>
      <c r="E233" s="892" t="s">
        <v>51</v>
      </c>
      <c r="F233" s="966">
        <v>986125057</v>
      </c>
      <c r="G233" s="25" t="str">
        <f t="shared" si="18"/>
        <v>119GAVEJAV</v>
      </c>
      <c r="H233" s="892" t="s">
        <v>420</v>
      </c>
      <c r="I233" s="892" t="s">
        <v>907</v>
      </c>
      <c r="J233" s="892" t="s">
        <v>1194</v>
      </c>
      <c r="K233" s="892" t="s">
        <v>366</v>
      </c>
      <c r="L233" s="32" t="str">
        <f t="shared" si="19"/>
        <v>GARCIA VELIZ JAVIER ALEXANDER</v>
      </c>
      <c r="M233" s="892" t="s">
        <v>56</v>
      </c>
      <c r="N233" s="892" t="s">
        <v>57</v>
      </c>
      <c r="O233" s="893">
        <v>40787</v>
      </c>
      <c r="P233" s="894">
        <v>1</v>
      </c>
      <c r="Q233" s="894">
        <v>9</v>
      </c>
      <c r="R233" s="894">
        <v>2011</v>
      </c>
      <c r="S233" s="895">
        <f t="shared" ca="1" si="20"/>
        <v>12</v>
      </c>
      <c r="T233" s="892" t="s">
        <v>4809</v>
      </c>
      <c r="U233" s="892" t="s">
        <v>58</v>
      </c>
      <c r="V233" s="896">
        <v>19090485</v>
      </c>
      <c r="W233" s="892" t="s">
        <v>2644</v>
      </c>
      <c r="X233" s="892" t="s">
        <v>47</v>
      </c>
      <c r="Y233" s="114" t="str">
        <f t="shared" si="21"/>
        <v>895VEBRMAV</v>
      </c>
      <c r="Z233" s="892" t="s">
        <v>907</v>
      </c>
      <c r="AA233" s="892" t="s">
        <v>370</v>
      </c>
      <c r="AB233" s="892" t="s">
        <v>1707</v>
      </c>
      <c r="AC233" s="892" t="s">
        <v>53</v>
      </c>
      <c r="AD233" s="892" t="str">
        <f t="shared" si="22"/>
        <v>VELIZ BRITO MARIANNYS NINGUNO</v>
      </c>
      <c r="AE233" s="892" t="s">
        <v>56</v>
      </c>
      <c r="AF233" s="892" t="s">
        <v>57</v>
      </c>
      <c r="AG233" s="893">
        <v>32631</v>
      </c>
      <c r="AH233" s="896">
        <v>3</v>
      </c>
      <c r="AI233" s="896">
        <v>5</v>
      </c>
      <c r="AJ233" s="896">
        <v>1989</v>
      </c>
      <c r="AK233" s="896">
        <f t="shared" ca="1" si="23"/>
        <v>34</v>
      </c>
      <c r="AL233" s="892" t="s">
        <v>4809</v>
      </c>
      <c r="AM233" s="892" t="s">
        <v>58</v>
      </c>
      <c r="AN233" s="896">
        <v>19090485</v>
      </c>
      <c r="AO233" s="892" t="s">
        <v>2578</v>
      </c>
      <c r="AP233" s="897">
        <v>45232</v>
      </c>
      <c r="AQ233" s="892" t="s">
        <v>5636</v>
      </c>
      <c r="AR233" s="895" t="s">
        <v>6653</v>
      </c>
      <c r="AS233" s="892" t="s">
        <v>6656</v>
      </c>
      <c r="AT233" s="893">
        <v>45300</v>
      </c>
      <c r="AU233" s="893">
        <v>45321</v>
      </c>
      <c r="AV233" s="895">
        <v>4</v>
      </c>
      <c r="AW233" s="1459">
        <v>3</v>
      </c>
      <c r="AY233" s="900"/>
    </row>
    <row r="234" spans="1:51" s="23" customFormat="1" ht="18" hidden="1" customHeight="1">
      <c r="A234" s="891">
        <v>232</v>
      </c>
      <c r="C234" s="892" t="s">
        <v>51</v>
      </c>
      <c r="D234" s="892" t="s">
        <v>51</v>
      </c>
      <c r="E234" s="892" t="s">
        <v>51</v>
      </c>
      <c r="F234" s="970">
        <v>931899965</v>
      </c>
      <c r="G234" s="25" t="str">
        <f t="shared" si="18"/>
        <v>126LIRAGAV</v>
      </c>
      <c r="H234" s="901" t="s">
        <v>967</v>
      </c>
      <c r="I234" s="901" t="s">
        <v>218</v>
      </c>
      <c r="J234" s="901" t="s">
        <v>1053</v>
      </c>
      <c r="K234" s="901" t="s">
        <v>1957</v>
      </c>
      <c r="L234" s="32" t="str">
        <f t="shared" si="19"/>
        <v>LINAREZ RAMOS GABRIEL DAVID</v>
      </c>
      <c r="M234" s="892" t="s">
        <v>56</v>
      </c>
      <c r="N234" s="892" t="s">
        <v>42</v>
      </c>
      <c r="O234" s="940">
        <v>41085</v>
      </c>
      <c r="P234" s="894">
        <v>25</v>
      </c>
      <c r="Q234" s="894">
        <v>6</v>
      </c>
      <c r="R234" s="894">
        <v>2012</v>
      </c>
      <c r="S234" s="895">
        <f t="shared" ca="1" si="20"/>
        <v>11</v>
      </c>
      <c r="T234" s="892" t="s">
        <v>4808</v>
      </c>
      <c r="U234" s="892" t="s">
        <v>42</v>
      </c>
      <c r="V234" s="910">
        <v>3923475</v>
      </c>
      <c r="W234" s="892" t="s">
        <v>2582</v>
      </c>
      <c r="X234" s="892" t="s">
        <v>47</v>
      </c>
      <c r="Y234" s="114" t="str">
        <f t="shared" si="21"/>
        <v>763RATODEV</v>
      </c>
      <c r="Z234" s="918" t="s">
        <v>218</v>
      </c>
      <c r="AA234" s="918" t="s">
        <v>5265</v>
      </c>
      <c r="AB234" s="918" t="s">
        <v>5266</v>
      </c>
      <c r="AC234" s="918" t="s">
        <v>53</v>
      </c>
      <c r="AD234" s="892" t="str">
        <f t="shared" si="22"/>
        <v>RAMOS TORRELLA DELIMAR NINGUNO</v>
      </c>
      <c r="AE234" s="892" t="s">
        <v>56</v>
      </c>
      <c r="AF234" s="892" t="s">
        <v>42</v>
      </c>
      <c r="AG234" s="940">
        <v>35253</v>
      </c>
      <c r="AH234" s="896">
        <v>31</v>
      </c>
      <c r="AI234" s="896">
        <v>3</v>
      </c>
      <c r="AJ234" s="896">
        <v>1976</v>
      </c>
      <c r="AK234" s="896">
        <f t="shared" ca="1" si="23"/>
        <v>27</v>
      </c>
      <c r="AL234" s="892" t="s">
        <v>4809</v>
      </c>
      <c r="AM234" s="892" t="s">
        <v>42</v>
      </c>
      <c r="AN234" s="910">
        <v>3511556</v>
      </c>
      <c r="AO234" s="892" t="s">
        <v>2578</v>
      </c>
      <c r="AP234" s="897">
        <v>45304</v>
      </c>
      <c r="AQ234" s="892" t="s">
        <v>5636</v>
      </c>
      <c r="AR234" s="895" t="s">
        <v>6653</v>
      </c>
      <c r="AS234" s="901" t="s">
        <v>6654</v>
      </c>
      <c r="AT234" s="908">
        <v>45300</v>
      </c>
      <c r="AU234" s="908">
        <v>45321</v>
      </c>
      <c r="AV234" s="895">
        <v>4</v>
      </c>
      <c r="AW234" s="1459">
        <v>3</v>
      </c>
      <c r="AY234" s="900"/>
    </row>
    <row r="235" spans="1:51" s="23" customFormat="1" ht="18" hidden="1" customHeight="1">
      <c r="A235" s="891">
        <v>233</v>
      </c>
      <c r="C235" s="892" t="s">
        <v>51</v>
      </c>
      <c r="D235" s="892" t="s">
        <v>51</v>
      </c>
      <c r="E235" s="892" t="s">
        <v>51</v>
      </c>
      <c r="F235" s="970">
        <v>976499605</v>
      </c>
      <c r="G235" s="25" t="str">
        <f t="shared" si="18"/>
        <v>173RAARASV</v>
      </c>
      <c r="H235" s="918" t="s">
        <v>218</v>
      </c>
      <c r="I235" s="918" t="s">
        <v>1950</v>
      </c>
      <c r="J235" s="918" t="s">
        <v>5267</v>
      </c>
      <c r="K235" s="918" t="s">
        <v>5268</v>
      </c>
      <c r="L235" s="32" t="str">
        <f t="shared" si="19"/>
        <v>RAMOS ARIAS ASHXELL JACOOB</v>
      </c>
      <c r="M235" s="892" t="s">
        <v>56</v>
      </c>
      <c r="N235" s="892" t="s">
        <v>57</v>
      </c>
      <c r="O235" s="908">
        <v>42797</v>
      </c>
      <c r="P235" s="894">
        <v>3</v>
      </c>
      <c r="Q235" s="894">
        <v>3</v>
      </c>
      <c r="R235" s="894">
        <v>2017</v>
      </c>
      <c r="S235" s="895">
        <f t="shared" ca="1" si="20"/>
        <v>7</v>
      </c>
      <c r="T235" s="892" t="s">
        <v>4808</v>
      </c>
      <c r="U235" s="892" t="s">
        <v>3878</v>
      </c>
      <c r="V235" s="898">
        <v>722</v>
      </c>
      <c r="W235" s="892" t="s">
        <v>53</v>
      </c>
      <c r="X235" s="892" t="s">
        <v>47</v>
      </c>
      <c r="Y235" s="114" t="str">
        <f t="shared" si="21"/>
        <v>9512ARSANAV</v>
      </c>
      <c r="Z235" s="918" t="s">
        <v>1950</v>
      </c>
      <c r="AA235" s="918" t="s">
        <v>5198</v>
      </c>
      <c r="AB235" s="918" t="s">
        <v>5199</v>
      </c>
      <c r="AC235" s="918" t="s">
        <v>55</v>
      </c>
      <c r="AD235" s="892" t="str">
        <f t="shared" si="22"/>
        <v>ARIAS SARACHE NAIROBIS ALEJANDRA</v>
      </c>
      <c r="AE235" s="892" t="s">
        <v>56</v>
      </c>
      <c r="AF235" s="892" t="s">
        <v>57</v>
      </c>
      <c r="AG235" s="940">
        <v>35053</v>
      </c>
      <c r="AH235" s="898">
        <v>20</v>
      </c>
      <c r="AI235" s="898">
        <v>12</v>
      </c>
      <c r="AJ235" s="898">
        <v>1995</v>
      </c>
      <c r="AK235" s="896">
        <f t="shared" ca="1" si="23"/>
        <v>28</v>
      </c>
      <c r="AL235" s="892" t="s">
        <v>4809</v>
      </c>
      <c r="AM235" s="892" t="s">
        <v>2707</v>
      </c>
      <c r="AN235" s="910">
        <v>25444172</v>
      </c>
      <c r="AO235" s="892" t="s">
        <v>2578</v>
      </c>
      <c r="AP235" s="911">
        <v>45275</v>
      </c>
      <c r="AQ235" s="892" t="s">
        <v>5636</v>
      </c>
      <c r="AR235" s="895" t="s">
        <v>6653</v>
      </c>
      <c r="AS235" s="892" t="s">
        <v>6656</v>
      </c>
      <c r="AT235" s="893">
        <v>45301</v>
      </c>
      <c r="AU235" s="893">
        <v>45322</v>
      </c>
      <c r="AV235" s="895">
        <v>4</v>
      </c>
      <c r="AW235" s="1459">
        <v>3</v>
      </c>
      <c r="AY235" s="900"/>
    </row>
    <row r="236" spans="1:51" s="23" customFormat="1" ht="18" hidden="1" customHeight="1">
      <c r="A236" s="891">
        <v>234</v>
      </c>
      <c r="C236" s="892" t="s">
        <v>51</v>
      </c>
      <c r="D236" s="892" t="s">
        <v>51</v>
      </c>
      <c r="E236" s="892" t="s">
        <v>741</v>
      </c>
      <c r="F236" s="967">
        <v>931638105</v>
      </c>
      <c r="G236" s="25" t="str">
        <f t="shared" si="18"/>
        <v>171FACOFRV</v>
      </c>
      <c r="H236" s="901" t="s">
        <v>632</v>
      </c>
      <c r="I236" s="901" t="s">
        <v>492</v>
      </c>
      <c r="J236" s="901" t="s">
        <v>2754</v>
      </c>
      <c r="K236" s="901" t="s">
        <v>2755</v>
      </c>
      <c r="L236" s="32" t="str">
        <f t="shared" si="19"/>
        <v>FAJARDO CONTRERAS FRANSUA ISAIAS</v>
      </c>
      <c r="M236" s="892" t="s">
        <v>56</v>
      </c>
      <c r="N236" s="892" t="s">
        <v>57</v>
      </c>
      <c r="O236" s="908">
        <v>42741</v>
      </c>
      <c r="P236" s="894">
        <v>6</v>
      </c>
      <c r="Q236" s="894">
        <v>1</v>
      </c>
      <c r="R236" s="894">
        <v>2017</v>
      </c>
      <c r="S236" s="895">
        <f t="shared" ca="1" si="20"/>
        <v>7</v>
      </c>
      <c r="T236" s="892" t="s">
        <v>4808</v>
      </c>
      <c r="U236" s="892" t="s">
        <v>3878</v>
      </c>
      <c r="V236" s="898">
        <v>500</v>
      </c>
      <c r="W236" s="892" t="s">
        <v>53</v>
      </c>
      <c r="X236" s="892" t="s">
        <v>47</v>
      </c>
      <c r="Y236" s="114" t="str">
        <f t="shared" si="21"/>
        <v>9511FAARLUV</v>
      </c>
      <c r="Z236" s="892" t="s">
        <v>632</v>
      </c>
      <c r="AA236" s="892" t="s">
        <v>202</v>
      </c>
      <c r="AB236" s="892" t="s">
        <v>633</v>
      </c>
      <c r="AC236" s="892" t="s">
        <v>119</v>
      </c>
      <c r="AD236" s="892" t="str">
        <f t="shared" si="22"/>
        <v>FAJARDO AREVALO LUIS MIGUEL</v>
      </c>
      <c r="AE236" s="892" t="s">
        <v>56</v>
      </c>
      <c r="AF236" s="892" t="s">
        <v>42</v>
      </c>
      <c r="AG236" s="893">
        <v>35010</v>
      </c>
      <c r="AH236" s="898">
        <v>7</v>
      </c>
      <c r="AI236" s="898">
        <v>11</v>
      </c>
      <c r="AJ236" s="898">
        <v>1995</v>
      </c>
      <c r="AK236" s="896">
        <f t="shared" ca="1" si="23"/>
        <v>28</v>
      </c>
      <c r="AL236" s="892" t="s">
        <v>4808</v>
      </c>
      <c r="AM236" s="892" t="s">
        <v>42</v>
      </c>
      <c r="AN236" s="896">
        <v>25337328</v>
      </c>
      <c r="AO236" s="892" t="s">
        <v>2578</v>
      </c>
      <c r="AP236" s="897">
        <v>45206</v>
      </c>
      <c r="AQ236" s="892" t="s">
        <v>5636</v>
      </c>
      <c r="AR236" s="895" t="s">
        <v>6653</v>
      </c>
      <c r="AS236" s="892" t="s">
        <v>6663</v>
      </c>
      <c r="AT236" s="893">
        <v>45301</v>
      </c>
      <c r="AU236" s="893">
        <v>45322</v>
      </c>
      <c r="AV236" s="895">
        <v>4</v>
      </c>
      <c r="AW236" s="1459">
        <v>3</v>
      </c>
      <c r="AY236" s="900"/>
    </row>
    <row r="237" spans="1:51" s="23" customFormat="1" ht="18" hidden="1" customHeight="1">
      <c r="A237" s="891">
        <v>235</v>
      </c>
      <c r="C237" s="892" t="s">
        <v>51</v>
      </c>
      <c r="D237" s="892" t="s">
        <v>51</v>
      </c>
      <c r="E237" s="892" t="s">
        <v>741</v>
      </c>
      <c r="F237" s="970">
        <v>907541527</v>
      </c>
      <c r="G237" s="25" t="str">
        <f t="shared" si="18"/>
        <v>134BEROROV</v>
      </c>
      <c r="H237" s="901" t="s">
        <v>5269</v>
      </c>
      <c r="I237" s="901" t="s">
        <v>338</v>
      </c>
      <c r="J237" s="901" t="s">
        <v>5270</v>
      </c>
      <c r="K237" s="901" t="s">
        <v>172</v>
      </c>
      <c r="L237" s="32" t="str">
        <f t="shared" si="19"/>
        <v>BETACOURT RODRIGUEZ ROXANI GABRIELA</v>
      </c>
      <c r="M237" s="892" t="s">
        <v>56</v>
      </c>
      <c r="N237" s="892" t="s">
        <v>57</v>
      </c>
      <c r="O237" s="908">
        <v>41390</v>
      </c>
      <c r="P237" s="894">
        <v>26</v>
      </c>
      <c r="Q237" s="894">
        <v>4</v>
      </c>
      <c r="R237" s="894">
        <v>2013</v>
      </c>
      <c r="S237" s="895">
        <f t="shared" ca="1" si="20"/>
        <v>10</v>
      </c>
      <c r="T237" s="892" t="s">
        <v>4809</v>
      </c>
      <c r="U237" s="892" t="s">
        <v>58</v>
      </c>
      <c r="V237" s="898">
        <v>35088513</v>
      </c>
      <c r="W237" s="892" t="s">
        <v>53</v>
      </c>
      <c r="X237" s="892" t="s">
        <v>47</v>
      </c>
      <c r="Y237" s="114" t="str">
        <f t="shared" si="21"/>
        <v>976ROCABEV</v>
      </c>
      <c r="Z237" s="918" t="s">
        <v>338</v>
      </c>
      <c r="AA237" s="918" t="s">
        <v>424</v>
      </c>
      <c r="AB237" s="918" t="s">
        <v>5271</v>
      </c>
      <c r="AC237" s="918" t="s">
        <v>1318</v>
      </c>
      <c r="AD237" s="892" t="str">
        <f t="shared" si="22"/>
        <v>RODRIGUEZ CASTILLO BERTZY ROXANA</v>
      </c>
      <c r="AE237" s="892" t="s">
        <v>56</v>
      </c>
      <c r="AF237" s="892" t="s">
        <v>57</v>
      </c>
      <c r="AG237" s="940">
        <v>35606</v>
      </c>
      <c r="AH237" s="898">
        <v>25</v>
      </c>
      <c r="AI237" s="898">
        <v>6</v>
      </c>
      <c r="AJ237" s="898">
        <v>1997</v>
      </c>
      <c r="AK237" s="896">
        <f t="shared" ca="1" si="23"/>
        <v>26</v>
      </c>
      <c r="AL237" s="892" t="s">
        <v>4809</v>
      </c>
      <c r="AM237" s="892" t="s">
        <v>58</v>
      </c>
      <c r="AN237" s="910">
        <v>26115925</v>
      </c>
      <c r="AO237" s="892" t="s">
        <v>2578</v>
      </c>
      <c r="AP237" s="897">
        <v>45306</v>
      </c>
      <c r="AQ237" s="892" t="s">
        <v>5636</v>
      </c>
      <c r="AR237" s="895" t="s">
        <v>6653</v>
      </c>
      <c r="AS237" s="892" t="s">
        <v>6663</v>
      </c>
      <c r="AT237" s="893">
        <v>45301</v>
      </c>
      <c r="AU237" s="893">
        <v>45322</v>
      </c>
      <c r="AV237" s="895">
        <v>4</v>
      </c>
      <c r="AW237" s="1459">
        <v>3</v>
      </c>
      <c r="AY237" s="900"/>
    </row>
    <row r="238" spans="1:51" s="23" customFormat="1" ht="18" hidden="1" customHeight="1">
      <c r="A238" s="891">
        <v>236</v>
      </c>
      <c r="C238" s="892" t="s">
        <v>51</v>
      </c>
      <c r="D238" s="892" t="s">
        <v>51</v>
      </c>
      <c r="E238" s="892" t="s">
        <v>51</v>
      </c>
      <c r="F238" s="970">
        <v>976316773</v>
      </c>
      <c r="G238" s="25" t="str">
        <f t="shared" si="18"/>
        <v>1610ORFRANV</v>
      </c>
      <c r="H238" s="901" t="s">
        <v>1265</v>
      </c>
      <c r="I238" s="901" t="s">
        <v>5272</v>
      </c>
      <c r="J238" s="901" t="s">
        <v>104</v>
      </c>
      <c r="K238" s="901" t="s">
        <v>53</v>
      </c>
      <c r="L238" s="32" t="str">
        <f t="shared" si="19"/>
        <v>OROPEZA FREITES ANDREA NINGUNO</v>
      </c>
      <c r="M238" s="892" t="s">
        <v>56</v>
      </c>
      <c r="N238" s="892" t="s">
        <v>57</v>
      </c>
      <c r="O238" s="911">
        <v>42649</v>
      </c>
      <c r="P238" s="894">
        <v>6</v>
      </c>
      <c r="Q238" s="894">
        <v>10</v>
      </c>
      <c r="R238" s="894">
        <v>2016</v>
      </c>
      <c r="S238" s="895">
        <f t="shared" ca="1" si="20"/>
        <v>7</v>
      </c>
      <c r="T238" s="892" t="s">
        <v>4809</v>
      </c>
      <c r="U238" s="892" t="s">
        <v>3878</v>
      </c>
      <c r="V238" s="898">
        <v>522</v>
      </c>
      <c r="W238" s="892" t="s">
        <v>2631</v>
      </c>
      <c r="X238" s="892" t="s">
        <v>47</v>
      </c>
      <c r="Y238" s="114" t="str">
        <f t="shared" si="21"/>
        <v>923FRCOFRV</v>
      </c>
      <c r="Z238" s="918" t="s">
        <v>5272</v>
      </c>
      <c r="AA238" s="918" t="s">
        <v>443</v>
      </c>
      <c r="AB238" s="918" t="s">
        <v>1055</v>
      </c>
      <c r="AC238" s="918" t="s">
        <v>5273</v>
      </c>
      <c r="AD238" s="892" t="str">
        <f t="shared" si="22"/>
        <v>FREITES CORDERO FRANCIS WILMERY</v>
      </c>
      <c r="AE238" s="892" t="s">
        <v>56</v>
      </c>
      <c r="AF238" s="892" t="s">
        <v>57</v>
      </c>
      <c r="AG238" s="940">
        <v>33669</v>
      </c>
      <c r="AH238" s="898">
        <v>6</v>
      </c>
      <c r="AI238" s="898">
        <v>3</v>
      </c>
      <c r="AJ238" s="898">
        <v>1992</v>
      </c>
      <c r="AK238" s="896">
        <f t="shared" ca="1" si="23"/>
        <v>32</v>
      </c>
      <c r="AL238" s="892" t="s">
        <v>4809</v>
      </c>
      <c r="AM238" s="892" t="s">
        <v>58</v>
      </c>
      <c r="AN238" s="910">
        <v>25136792</v>
      </c>
      <c r="AO238" s="892" t="s">
        <v>2578</v>
      </c>
      <c r="AP238" s="911">
        <v>45275</v>
      </c>
      <c r="AQ238" s="892" t="s">
        <v>5636</v>
      </c>
      <c r="AR238" s="895" t="s">
        <v>6653</v>
      </c>
      <c r="AS238" s="892" t="s">
        <v>6662</v>
      </c>
      <c r="AT238" s="893">
        <v>45303</v>
      </c>
      <c r="AU238" s="893">
        <v>45324</v>
      </c>
      <c r="AV238" s="895">
        <v>4</v>
      </c>
      <c r="AW238" s="1459">
        <v>1</v>
      </c>
      <c r="AY238" s="988" t="s">
        <v>2510</v>
      </c>
    </row>
    <row r="239" spans="1:51" s="23" customFormat="1" ht="18" hidden="1" customHeight="1">
      <c r="A239" s="891">
        <v>237</v>
      </c>
      <c r="C239" s="892" t="s">
        <v>51</v>
      </c>
      <c r="D239" s="892" t="s">
        <v>51</v>
      </c>
      <c r="E239" s="892" t="s">
        <v>51</v>
      </c>
      <c r="F239" s="970">
        <v>976316773</v>
      </c>
      <c r="G239" s="25" t="str">
        <f t="shared" si="18"/>
        <v>1412FRCOYIV</v>
      </c>
      <c r="H239" s="918" t="s">
        <v>684</v>
      </c>
      <c r="I239" s="918" t="s">
        <v>443</v>
      </c>
      <c r="J239" s="918" t="s">
        <v>5274</v>
      </c>
      <c r="K239" s="918" t="s">
        <v>167</v>
      </c>
      <c r="L239" s="32" t="str">
        <f t="shared" si="19"/>
        <v>FREITEZ CORDERO YISSEL VALENTINA</v>
      </c>
      <c r="M239" s="892" t="s">
        <v>56</v>
      </c>
      <c r="N239" s="892" t="s">
        <v>57</v>
      </c>
      <c r="O239" s="911">
        <v>41997</v>
      </c>
      <c r="P239" s="894">
        <v>24</v>
      </c>
      <c r="Q239" s="894">
        <v>12</v>
      </c>
      <c r="R239" s="894">
        <v>2014</v>
      </c>
      <c r="S239" s="895">
        <f t="shared" ca="1" si="20"/>
        <v>9</v>
      </c>
      <c r="T239" s="892" t="s">
        <v>4809</v>
      </c>
      <c r="U239" s="892" t="s">
        <v>3878</v>
      </c>
      <c r="V239" s="910">
        <v>11298</v>
      </c>
      <c r="W239" s="892" t="s">
        <v>2588</v>
      </c>
      <c r="X239" s="892" t="s">
        <v>47</v>
      </c>
      <c r="Y239" s="114" t="str">
        <f t="shared" si="21"/>
        <v>923FRCOFRV</v>
      </c>
      <c r="Z239" s="918" t="s">
        <v>5272</v>
      </c>
      <c r="AA239" s="918" t="s">
        <v>443</v>
      </c>
      <c r="AB239" s="918" t="s">
        <v>1055</v>
      </c>
      <c r="AC239" s="918" t="s">
        <v>5273</v>
      </c>
      <c r="AD239" s="892" t="str">
        <f t="shared" si="22"/>
        <v>FREITES CORDERO FRANCIS WILMERY</v>
      </c>
      <c r="AE239" s="892" t="s">
        <v>56</v>
      </c>
      <c r="AF239" s="892" t="s">
        <v>57</v>
      </c>
      <c r="AG239" s="940">
        <v>33669</v>
      </c>
      <c r="AH239" s="898">
        <v>6</v>
      </c>
      <c r="AI239" s="898">
        <v>3</v>
      </c>
      <c r="AJ239" s="898">
        <v>1992</v>
      </c>
      <c r="AK239" s="896">
        <f t="shared" ca="1" si="23"/>
        <v>32</v>
      </c>
      <c r="AL239" s="892" t="s">
        <v>4809</v>
      </c>
      <c r="AM239" s="892" t="s">
        <v>58</v>
      </c>
      <c r="AN239" s="910">
        <v>25136792</v>
      </c>
      <c r="AO239" s="892" t="s">
        <v>2578</v>
      </c>
      <c r="AP239" s="911">
        <v>45275</v>
      </c>
      <c r="AQ239" s="892" t="s">
        <v>5636</v>
      </c>
      <c r="AR239" s="895" t="s">
        <v>6653</v>
      </c>
      <c r="AS239" s="892" t="s">
        <v>6662</v>
      </c>
      <c r="AT239" s="893">
        <v>45303</v>
      </c>
      <c r="AU239" s="893">
        <v>45324</v>
      </c>
      <c r="AV239" s="895">
        <v>4</v>
      </c>
      <c r="AW239" s="1459">
        <v>3</v>
      </c>
      <c r="AY239" s="900"/>
    </row>
    <row r="240" spans="1:51" s="23" customFormat="1" ht="18" hidden="1" customHeight="1">
      <c r="A240" s="915">
        <v>238</v>
      </c>
      <c r="C240" s="892" t="s">
        <v>51</v>
      </c>
      <c r="D240" s="892" t="s">
        <v>77</v>
      </c>
      <c r="E240" s="892" t="s">
        <v>77</v>
      </c>
      <c r="F240" s="966">
        <v>979954459</v>
      </c>
      <c r="G240" s="25" t="str">
        <f t="shared" si="18"/>
        <v>136LOFOCRV</v>
      </c>
      <c r="H240" s="901" t="s">
        <v>108</v>
      </c>
      <c r="I240" s="901" t="s">
        <v>679</v>
      </c>
      <c r="J240" s="901" t="s">
        <v>2764</v>
      </c>
      <c r="K240" s="892" t="s">
        <v>2765</v>
      </c>
      <c r="L240" s="32" t="str">
        <f t="shared" si="19"/>
        <v>LOPEZ FOND CRIS DEL RUBI</v>
      </c>
      <c r="M240" s="892" t="s">
        <v>56</v>
      </c>
      <c r="N240" s="892" t="s">
        <v>57</v>
      </c>
      <c r="O240" s="897">
        <v>41455</v>
      </c>
      <c r="P240" s="894">
        <v>30</v>
      </c>
      <c r="Q240" s="894">
        <v>6</v>
      </c>
      <c r="R240" s="894">
        <v>2013</v>
      </c>
      <c r="S240" s="895">
        <f t="shared" ca="1" si="20"/>
        <v>10</v>
      </c>
      <c r="T240" s="892" t="s">
        <v>4809</v>
      </c>
      <c r="U240" s="892" t="s">
        <v>58</v>
      </c>
      <c r="V240" s="896">
        <v>36041096</v>
      </c>
      <c r="W240" s="892" t="s">
        <v>2644</v>
      </c>
      <c r="X240" s="892" t="s">
        <v>47</v>
      </c>
      <c r="Y240" s="114" t="str">
        <f t="shared" si="21"/>
        <v>956FOALGLV</v>
      </c>
      <c r="Z240" s="892" t="s">
        <v>679</v>
      </c>
      <c r="AA240" s="892" t="s">
        <v>147</v>
      </c>
      <c r="AB240" s="892" t="s">
        <v>682</v>
      </c>
      <c r="AC240" s="892" t="s">
        <v>374</v>
      </c>
      <c r="AD240" s="892" t="str">
        <f t="shared" si="22"/>
        <v>FOND ALVARADO GLEIDYS JOSEFINA</v>
      </c>
      <c r="AE240" s="892" t="s">
        <v>56</v>
      </c>
      <c r="AF240" s="892" t="s">
        <v>57</v>
      </c>
      <c r="AG240" s="893">
        <v>34871</v>
      </c>
      <c r="AH240" s="898">
        <v>21</v>
      </c>
      <c r="AI240" s="898">
        <v>6</v>
      </c>
      <c r="AJ240" s="898">
        <v>1995</v>
      </c>
      <c r="AK240" s="896">
        <f t="shared" ca="1" si="23"/>
        <v>28</v>
      </c>
      <c r="AL240" s="892" t="s">
        <v>4809</v>
      </c>
      <c r="AM240" s="892" t="s">
        <v>58</v>
      </c>
      <c r="AN240" s="896">
        <v>24466085</v>
      </c>
      <c r="AO240" s="892" t="s">
        <v>2578</v>
      </c>
      <c r="AP240" s="897">
        <v>45205</v>
      </c>
      <c r="AQ240" s="892" t="s">
        <v>5636</v>
      </c>
      <c r="AR240" s="895" t="s">
        <v>6653</v>
      </c>
      <c r="AS240" s="892" t="s">
        <v>6661</v>
      </c>
      <c r="AT240" s="893">
        <v>45303</v>
      </c>
      <c r="AU240" s="893">
        <v>45324</v>
      </c>
      <c r="AV240" s="895">
        <v>4</v>
      </c>
      <c r="AW240" s="1459">
        <v>3</v>
      </c>
      <c r="AY240" s="900"/>
    </row>
    <row r="241" spans="1:81" s="23" customFormat="1" ht="18" hidden="1" customHeight="1">
      <c r="A241" s="915">
        <v>239</v>
      </c>
      <c r="C241" s="892" t="s">
        <v>51</v>
      </c>
      <c r="D241" s="892" t="s">
        <v>77</v>
      </c>
      <c r="E241" s="892" t="s">
        <v>77</v>
      </c>
      <c r="F241" s="966">
        <v>979954459</v>
      </c>
      <c r="G241" s="25" t="str">
        <f t="shared" si="18"/>
        <v>119LOFOCAV</v>
      </c>
      <c r="H241" s="901" t="s">
        <v>108</v>
      </c>
      <c r="I241" s="901" t="s">
        <v>679</v>
      </c>
      <c r="J241" s="901" t="s">
        <v>1077</v>
      </c>
      <c r="K241" s="892" t="s">
        <v>2317</v>
      </c>
      <c r="L241" s="32" t="str">
        <f t="shared" si="19"/>
        <v>LOPEZ FOND CARLOS JOSUE</v>
      </c>
      <c r="M241" s="892" t="s">
        <v>56</v>
      </c>
      <c r="N241" s="892" t="s">
        <v>57</v>
      </c>
      <c r="O241" s="897">
        <v>40801</v>
      </c>
      <c r="P241" s="894">
        <v>15</v>
      </c>
      <c r="Q241" s="894">
        <v>9</v>
      </c>
      <c r="R241" s="894">
        <v>2011</v>
      </c>
      <c r="S241" s="895">
        <f t="shared" ca="1" si="20"/>
        <v>12</v>
      </c>
      <c r="T241" s="892" t="s">
        <v>4808</v>
      </c>
      <c r="U241" s="892" t="s">
        <v>58</v>
      </c>
      <c r="V241" s="896">
        <v>33985131</v>
      </c>
      <c r="W241" s="892" t="s">
        <v>2582</v>
      </c>
      <c r="X241" s="892" t="s">
        <v>47</v>
      </c>
      <c r="Y241" s="114" t="str">
        <f t="shared" si="21"/>
        <v>956FOALGLV</v>
      </c>
      <c r="Z241" s="892" t="s">
        <v>679</v>
      </c>
      <c r="AA241" s="892" t="s">
        <v>147</v>
      </c>
      <c r="AB241" s="892" t="s">
        <v>682</v>
      </c>
      <c r="AC241" s="892" t="s">
        <v>374</v>
      </c>
      <c r="AD241" s="892" t="str">
        <f t="shared" si="22"/>
        <v>FOND ALVARADO GLEIDYS JOSEFINA</v>
      </c>
      <c r="AE241" s="892" t="s">
        <v>56</v>
      </c>
      <c r="AF241" s="892" t="s">
        <v>57</v>
      </c>
      <c r="AG241" s="893">
        <v>34871</v>
      </c>
      <c r="AH241" s="898">
        <v>21</v>
      </c>
      <c r="AI241" s="898">
        <v>6</v>
      </c>
      <c r="AJ241" s="898">
        <v>1995</v>
      </c>
      <c r="AK241" s="896">
        <f t="shared" ca="1" si="23"/>
        <v>28</v>
      </c>
      <c r="AL241" s="892" t="s">
        <v>4809</v>
      </c>
      <c r="AM241" s="892" t="s">
        <v>58</v>
      </c>
      <c r="AN241" s="896">
        <v>24466085</v>
      </c>
      <c r="AO241" s="892" t="s">
        <v>2578</v>
      </c>
      <c r="AP241" s="897">
        <v>45205</v>
      </c>
      <c r="AQ241" s="892" t="s">
        <v>5636</v>
      </c>
      <c r="AR241" s="895" t="s">
        <v>6653</v>
      </c>
      <c r="AS241" s="892" t="s">
        <v>6661</v>
      </c>
      <c r="AT241" s="893">
        <v>45303</v>
      </c>
      <c r="AU241" s="893">
        <v>45324</v>
      </c>
      <c r="AV241" s="895">
        <v>4</v>
      </c>
      <c r="AW241" s="1459">
        <v>3</v>
      </c>
      <c r="AY241" s="900"/>
    </row>
    <row r="242" spans="1:81" s="23" customFormat="1" ht="18" hidden="1" customHeight="1">
      <c r="A242" s="891">
        <v>240</v>
      </c>
      <c r="C242" s="892" t="s">
        <v>125</v>
      </c>
      <c r="D242" s="892" t="s">
        <v>126</v>
      </c>
      <c r="E242" s="892" t="s">
        <v>294</v>
      </c>
      <c r="F242" s="972">
        <v>917549790</v>
      </c>
      <c r="G242" s="25" t="str">
        <f t="shared" si="18"/>
        <v>1412LATOFAV</v>
      </c>
      <c r="H242" s="929" t="s">
        <v>5275</v>
      </c>
      <c r="I242" s="928" t="s">
        <v>4169</v>
      </c>
      <c r="J242" s="928" t="s">
        <v>3940</v>
      </c>
      <c r="K242" s="928" t="s">
        <v>1776</v>
      </c>
      <c r="L242" s="32" t="str">
        <f t="shared" si="19"/>
        <v>LARRAÑAGA TOLEDO FABIAN ALEJANDRO</v>
      </c>
      <c r="M242" s="892" t="s">
        <v>56</v>
      </c>
      <c r="N242" s="928" t="s">
        <v>42</v>
      </c>
      <c r="O242" s="930">
        <v>41988</v>
      </c>
      <c r="P242" s="935">
        <v>15</v>
      </c>
      <c r="Q242" s="935">
        <v>12</v>
      </c>
      <c r="R242" s="935">
        <v>2014</v>
      </c>
      <c r="S242" s="895">
        <f t="shared" ca="1" si="20"/>
        <v>9</v>
      </c>
      <c r="T242" s="892" t="s">
        <v>4808</v>
      </c>
      <c r="U242" s="928" t="s">
        <v>42</v>
      </c>
      <c r="V242" s="931">
        <v>3559662</v>
      </c>
      <c r="W242" s="892" t="s">
        <v>2588</v>
      </c>
      <c r="X242" s="892" t="s">
        <v>47</v>
      </c>
      <c r="Y242" s="114" t="str">
        <f t="shared" si="21"/>
        <v>876TOHEPAV</v>
      </c>
      <c r="Z242" s="928" t="s">
        <v>4169</v>
      </c>
      <c r="AA242" s="928" t="s">
        <v>361</v>
      </c>
      <c r="AB242" s="928" t="s">
        <v>622</v>
      </c>
      <c r="AC242" s="928" t="s">
        <v>141</v>
      </c>
      <c r="AD242" s="892" t="str">
        <f t="shared" si="22"/>
        <v>TOLEDO HERNANDEZ PAOLA CRISTINA</v>
      </c>
      <c r="AE242" s="892" t="s">
        <v>56</v>
      </c>
      <c r="AF242" s="892" t="s">
        <v>42</v>
      </c>
      <c r="AG242" s="936">
        <v>31945</v>
      </c>
      <c r="AH242" s="898">
        <v>17</v>
      </c>
      <c r="AI242" s="898">
        <v>6</v>
      </c>
      <c r="AJ242" s="898">
        <v>1987</v>
      </c>
      <c r="AK242" s="896">
        <f t="shared" ca="1" si="23"/>
        <v>36</v>
      </c>
      <c r="AL242" s="892" t="s">
        <v>4809</v>
      </c>
      <c r="AM242" s="928" t="s">
        <v>42</v>
      </c>
      <c r="AN242" s="931">
        <v>3544775</v>
      </c>
      <c r="AO242" s="892" t="s">
        <v>2578</v>
      </c>
      <c r="AP242" s="930">
        <v>45240</v>
      </c>
      <c r="AQ242" s="892" t="s">
        <v>5636</v>
      </c>
      <c r="AR242" s="895" t="s">
        <v>3996</v>
      </c>
      <c r="AS242" s="901" t="s">
        <v>6648</v>
      </c>
      <c r="AT242" s="908">
        <v>45308</v>
      </c>
      <c r="AU242" s="908">
        <v>45329</v>
      </c>
      <c r="AV242" s="895">
        <v>4</v>
      </c>
      <c r="AW242" s="1459">
        <v>3</v>
      </c>
      <c r="AY242" s="900"/>
    </row>
    <row r="243" spans="1:81" s="23" customFormat="1" ht="18" hidden="1" customHeight="1">
      <c r="A243" s="891">
        <v>241</v>
      </c>
      <c r="C243" s="892" t="s">
        <v>125</v>
      </c>
      <c r="D243" s="892" t="s">
        <v>126</v>
      </c>
      <c r="E243" s="892" t="s">
        <v>294</v>
      </c>
      <c r="F243" s="975">
        <v>928859923</v>
      </c>
      <c r="G243" s="25" t="str">
        <f t="shared" si="18"/>
        <v>147ROSAJOV</v>
      </c>
      <c r="H243" s="912" t="s">
        <v>338</v>
      </c>
      <c r="I243" s="912" t="s">
        <v>497</v>
      </c>
      <c r="J243" s="912" t="s">
        <v>309</v>
      </c>
      <c r="K243" s="912" t="s">
        <v>1879</v>
      </c>
      <c r="L243" s="32" t="str">
        <f t="shared" si="19"/>
        <v>RODRIGUEZ SALCEDO JOSE ANGEL</v>
      </c>
      <c r="M243" s="892" t="s">
        <v>56</v>
      </c>
      <c r="N243" s="892" t="s">
        <v>57</v>
      </c>
      <c r="O243" s="913">
        <v>41844</v>
      </c>
      <c r="P243" s="894">
        <v>24</v>
      </c>
      <c r="Q243" s="894">
        <v>7</v>
      </c>
      <c r="R243" s="894">
        <v>2014</v>
      </c>
      <c r="S243" s="895">
        <f t="shared" ca="1" si="20"/>
        <v>9</v>
      </c>
      <c r="T243" s="892" t="s">
        <v>4808</v>
      </c>
      <c r="U243" s="912" t="s">
        <v>2590</v>
      </c>
      <c r="V243" s="914">
        <v>511</v>
      </c>
      <c r="W243" s="892" t="s">
        <v>2602</v>
      </c>
      <c r="X243" s="892" t="s">
        <v>47</v>
      </c>
      <c r="Y243" s="114" t="str">
        <f t="shared" si="21"/>
        <v>733ROSAANV</v>
      </c>
      <c r="Z243" s="912" t="s">
        <v>338</v>
      </c>
      <c r="AA243" s="912" t="s">
        <v>497</v>
      </c>
      <c r="AB243" s="912" t="s">
        <v>288</v>
      </c>
      <c r="AC243" s="912" t="s">
        <v>1815</v>
      </c>
      <c r="AD243" s="892" t="str">
        <f t="shared" si="22"/>
        <v>RODRIGUEZ SALCEDO ANA MARILYN</v>
      </c>
      <c r="AE243" s="892" t="s">
        <v>56</v>
      </c>
      <c r="AF243" s="892" t="s">
        <v>42</v>
      </c>
      <c r="AG243" s="941">
        <v>26743</v>
      </c>
      <c r="AH243" s="898">
        <v>20</v>
      </c>
      <c r="AI243" s="898">
        <v>3</v>
      </c>
      <c r="AJ243" s="898">
        <v>1973</v>
      </c>
      <c r="AK243" s="896">
        <f t="shared" ca="1" si="23"/>
        <v>51</v>
      </c>
      <c r="AL243" s="912" t="s">
        <v>4809</v>
      </c>
      <c r="AM243" s="912" t="s">
        <v>42</v>
      </c>
      <c r="AN243" s="914">
        <v>6597034</v>
      </c>
      <c r="AO243" s="892" t="s">
        <v>2578</v>
      </c>
      <c r="AP243" s="913">
        <v>45251</v>
      </c>
      <c r="AQ243" s="892" t="s">
        <v>5636</v>
      </c>
      <c r="AR243" s="895" t="s">
        <v>3996</v>
      </c>
      <c r="AS243" s="901" t="s">
        <v>6648</v>
      </c>
      <c r="AT243" s="908">
        <v>45308</v>
      </c>
      <c r="AU243" s="908">
        <v>45329</v>
      </c>
      <c r="AV243" s="895">
        <v>4</v>
      </c>
      <c r="AW243" s="1459">
        <v>4</v>
      </c>
      <c r="AY243" s="900"/>
    </row>
    <row r="244" spans="1:81" s="23" customFormat="1" ht="18" hidden="1" customHeight="1">
      <c r="A244" s="891">
        <v>242</v>
      </c>
      <c r="C244" s="892" t="s">
        <v>32</v>
      </c>
      <c r="D244" s="892" t="s">
        <v>32</v>
      </c>
      <c r="E244" s="892" t="s">
        <v>1777</v>
      </c>
      <c r="F244" s="973">
        <v>902543375</v>
      </c>
      <c r="G244" s="25" t="str">
        <f t="shared" si="18"/>
        <v>134LEQULUO</v>
      </c>
      <c r="H244" s="921" t="s">
        <v>951</v>
      </c>
      <c r="I244" s="921" t="s">
        <v>5276</v>
      </c>
      <c r="J244" s="921" t="s">
        <v>3214</v>
      </c>
      <c r="K244" s="921" t="s">
        <v>4042</v>
      </c>
      <c r="L244" s="32" t="str">
        <f t="shared" si="19"/>
        <v>LEON QUIÑONEZ LUCAS MATIAS</v>
      </c>
      <c r="M244" s="892" t="s">
        <v>2196</v>
      </c>
      <c r="N244" s="892" t="s">
        <v>57</v>
      </c>
      <c r="O244" s="937">
        <v>41387</v>
      </c>
      <c r="P244" s="894">
        <v>23</v>
      </c>
      <c r="Q244" s="894">
        <v>4</v>
      </c>
      <c r="R244" s="894">
        <v>2013</v>
      </c>
      <c r="S244" s="895">
        <f t="shared" ca="1" si="20"/>
        <v>10</v>
      </c>
      <c r="T244" s="892" t="s">
        <v>4808</v>
      </c>
      <c r="U244" s="892" t="s">
        <v>58</v>
      </c>
      <c r="V244" s="927">
        <v>2450611054</v>
      </c>
      <c r="W244" s="892" t="s">
        <v>2582</v>
      </c>
      <c r="X244" s="892" t="s">
        <v>47</v>
      </c>
      <c r="Y244" s="114" t="str">
        <f t="shared" si="21"/>
        <v>9512QUVASAO</v>
      </c>
      <c r="Z244" s="921" t="s">
        <v>5276</v>
      </c>
      <c r="AA244" s="921" t="s">
        <v>650</v>
      </c>
      <c r="AB244" s="921" t="s">
        <v>6625</v>
      </c>
      <c r="AC244" s="921" t="s">
        <v>6626</v>
      </c>
      <c r="AD244" s="892" t="str">
        <f t="shared" si="22"/>
        <v>QUIÑONEZ VASQUEZ SAMARIS CONCEPCIÓN</v>
      </c>
      <c r="AE244" s="892" t="s">
        <v>2196</v>
      </c>
      <c r="AF244" s="892" t="s">
        <v>111</v>
      </c>
      <c r="AG244" s="937">
        <v>35059</v>
      </c>
      <c r="AH244" s="898">
        <v>26</v>
      </c>
      <c r="AI244" s="898">
        <v>12</v>
      </c>
      <c r="AJ244" s="898">
        <v>1995</v>
      </c>
      <c r="AK244" s="896">
        <f t="shared" ca="1" si="23"/>
        <v>28</v>
      </c>
      <c r="AL244" s="892" t="s">
        <v>4809</v>
      </c>
      <c r="AM244" s="892" t="s">
        <v>58</v>
      </c>
      <c r="AN244" s="927">
        <v>1312996703</v>
      </c>
      <c r="AO244" s="892" t="s">
        <v>2578</v>
      </c>
      <c r="AP244" s="926">
        <v>45303</v>
      </c>
      <c r="AQ244" s="892" t="s">
        <v>5636</v>
      </c>
      <c r="AR244" s="895" t="s">
        <v>4000</v>
      </c>
      <c r="AS244" s="901" t="s">
        <v>6665</v>
      </c>
      <c r="AT244" s="908">
        <v>45302</v>
      </c>
      <c r="AU244" s="908">
        <v>45323</v>
      </c>
      <c r="AV244" s="895">
        <v>4</v>
      </c>
      <c r="AW244" s="1459">
        <v>2</v>
      </c>
      <c r="AY244" s="900"/>
    </row>
    <row r="245" spans="1:81" s="23" customFormat="1" ht="18" hidden="1" customHeight="1">
      <c r="A245" s="891">
        <v>243</v>
      </c>
      <c r="C245" s="892" t="s">
        <v>32</v>
      </c>
      <c r="D245" s="892" t="s">
        <v>32</v>
      </c>
      <c r="E245" s="892" t="s">
        <v>1777</v>
      </c>
      <c r="F245" s="973" t="s">
        <v>5277</v>
      </c>
      <c r="G245" s="25" t="str">
        <f t="shared" si="18"/>
        <v>141SUPECHV</v>
      </c>
      <c r="H245" s="922" t="s">
        <v>61</v>
      </c>
      <c r="I245" s="922" t="s">
        <v>83</v>
      </c>
      <c r="J245" s="922" t="s">
        <v>4120</v>
      </c>
      <c r="K245" s="922" t="s">
        <v>1957</v>
      </c>
      <c r="L245" s="32" t="str">
        <f t="shared" si="19"/>
        <v>SUAREZ PEREZ CHRISTIAN DAVID</v>
      </c>
      <c r="M245" s="892" t="s">
        <v>56</v>
      </c>
      <c r="N245" s="892" t="s">
        <v>57</v>
      </c>
      <c r="O245" s="937">
        <v>41670</v>
      </c>
      <c r="P245" s="894">
        <v>31</v>
      </c>
      <c r="Q245" s="894">
        <v>1</v>
      </c>
      <c r="R245" s="894">
        <v>2014</v>
      </c>
      <c r="S245" s="895">
        <f t="shared" ca="1" si="20"/>
        <v>10</v>
      </c>
      <c r="T245" s="892" t="s">
        <v>4808</v>
      </c>
      <c r="U245" s="892" t="s">
        <v>3878</v>
      </c>
      <c r="V245" s="898">
        <v>51</v>
      </c>
      <c r="W245" s="892" t="s">
        <v>2644</v>
      </c>
      <c r="X245" s="892" t="s">
        <v>47</v>
      </c>
      <c r="Y245" s="114" t="str">
        <f t="shared" si="21"/>
        <v>8712PEROGLV</v>
      </c>
      <c r="Z245" s="922" t="s">
        <v>83</v>
      </c>
      <c r="AA245" s="922" t="s">
        <v>338</v>
      </c>
      <c r="AB245" s="922" t="s">
        <v>1228</v>
      </c>
      <c r="AC245" s="922" t="s">
        <v>270</v>
      </c>
      <c r="AD245" s="892" t="str">
        <f t="shared" si="22"/>
        <v>PEREZ RODRIGUEZ GLADYS ISABEL</v>
      </c>
      <c r="AE245" s="892" t="s">
        <v>56</v>
      </c>
      <c r="AF245" s="892" t="s">
        <v>111</v>
      </c>
      <c r="AG245" s="937">
        <v>32126</v>
      </c>
      <c r="AH245" s="898">
        <v>15</v>
      </c>
      <c r="AI245" s="898">
        <v>12</v>
      </c>
      <c r="AJ245" s="898">
        <v>1987</v>
      </c>
      <c r="AK245" s="896">
        <f t="shared" ca="1" si="23"/>
        <v>36</v>
      </c>
      <c r="AL245" s="892" t="s">
        <v>4809</v>
      </c>
      <c r="AM245" s="892" t="s">
        <v>58</v>
      </c>
      <c r="AN245" s="927">
        <v>18683475</v>
      </c>
      <c r="AO245" s="892" t="s">
        <v>2578</v>
      </c>
      <c r="AP245" s="926">
        <v>45314</v>
      </c>
      <c r="AQ245" s="892" t="s">
        <v>5636</v>
      </c>
      <c r="AR245" s="895" t="s">
        <v>4000</v>
      </c>
      <c r="AS245" s="901" t="s">
        <v>6665</v>
      </c>
      <c r="AT245" s="908">
        <v>45302</v>
      </c>
      <c r="AU245" s="908">
        <v>45323</v>
      </c>
      <c r="AV245" s="895">
        <v>4</v>
      </c>
      <c r="AW245" s="1459">
        <v>4</v>
      </c>
      <c r="AY245" s="900"/>
    </row>
    <row r="246" spans="1:81" s="23" customFormat="1" ht="18" customHeight="1">
      <c r="A246" s="1628">
        <v>244</v>
      </c>
      <c r="C246" s="892" t="s">
        <v>32</v>
      </c>
      <c r="D246" s="892" t="s">
        <v>32</v>
      </c>
      <c r="E246" s="892" t="s">
        <v>1777</v>
      </c>
      <c r="F246" s="976">
        <v>933637560</v>
      </c>
      <c r="G246" s="25" t="str">
        <f t="shared" si="18"/>
        <v>111MESELUV</v>
      </c>
      <c r="H246" s="938" t="s">
        <v>175</v>
      </c>
      <c r="I246" s="938" t="s">
        <v>901</v>
      </c>
      <c r="J246" s="938" t="s">
        <v>3622</v>
      </c>
      <c r="K246" s="938" t="s">
        <v>167</v>
      </c>
      <c r="L246" s="32" t="str">
        <f t="shared" si="19"/>
        <v>MENDOZA SEQUERA LUISANNA VALENTINA</v>
      </c>
      <c r="M246" s="892" t="s">
        <v>56</v>
      </c>
      <c r="N246" s="892" t="s">
        <v>57</v>
      </c>
      <c r="O246" s="942">
        <v>40545</v>
      </c>
      <c r="P246" s="894">
        <v>2</v>
      </c>
      <c r="Q246" s="894">
        <v>1</v>
      </c>
      <c r="R246" s="894">
        <v>2011</v>
      </c>
      <c r="S246" s="895">
        <f t="shared" ca="1" si="20"/>
        <v>13</v>
      </c>
      <c r="T246" s="892" t="s">
        <v>4809</v>
      </c>
      <c r="U246" s="892" t="s">
        <v>58</v>
      </c>
      <c r="V246" s="943">
        <v>33940363</v>
      </c>
      <c r="W246" s="892" t="s">
        <v>2586</v>
      </c>
      <c r="X246" s="892" t="s">
        <v>47</v>
      </c>
      <c r="Y246" s="114" t="str">
        <f t="shared" si="21"/>
        <v>903SEROYOV</v>
      </c>
      <c r="Z246" s="938" t="s">
        <v>901</v>
      </c>
      <c r="AA246" s="938" t="s">
        <v>338</v>
      </c>
      <c r="AB246" s="938" t="s">
        <v>1565</v>
      </c>
      <c r="AC246" s="938" t="s">
        <v>246</v>
      </c>
      <c r="AD246" s="892" t="str">
        <f t="shared" si="22"/>
        <v>SEQUERA RODRIGUEZ YOHANNA DANIELA</v>
      </c>
      <c r="AE246" s="892" t="s">
        <v>56</v>
      </c>
      <c r="AF246" s="892" t="s">
        <v>111</v>
      </c>
      <c r="AG246" s="937">
        <v>32942</v>
      </c>
      <c r="AH246" s="898">
        <v>10</v>
      </c>
      <c r="AI246" s="898">
        <v>3</v>
      </c>
      <c r="AJ246" s="898">
        <v>1990</v>
      </c>
      <c r="AK246" s="896">
        <f t="shared" ca="1" si="23"/>
        <v>34</v>
      </c>
      <c r="AL246" s="892" t="s">
        <v>4809</v>
      </c>
      <c r="AM246" s="892" t="s">
        <v>42</v>
      </c>
      <c r="AN246" s="927">
        <v>2852316</v>
      </c>
      <c r="AO246" s="892" t="s">
        <v>2578</v>
      </c>
      <c r="AP246" s="926">
        <v>45057</v>
      </c>
      <c r="AQ246" s="892" t="s">
        <v>5636</v>
      </c>
      <c r="AR246" s="895" t="s">
        <v>4000</v>
      </c>
      <c r="AS246" s="901" t="s">
        <v>6667</v>
      </c>
      <c r="AT246" s="908">
        <v>45314</v>
      </c>
      <c r="AU246" s="908">
        <v>45335</v>
      </c>
      <c r="AV246" s="895">
        <v>4</v>
      </c>
      <c r="AW246" s="1459">
        <v>4</v>
      </c>
      <c r="AY246" s="900"/>
      <c r="CB246" s="23" t="s">
        <v>47</v>
      </c>
      <c r="CC246" s="437">
        <v>45328</v>
      </c>
    </row>
    <row r="247" spans="1:81" s="23" customFormat="1" ht="18" customHeight="1">
      <c r="A247" s="1628">
        <v>245</v>
      </c>
      <c r="C247" s="892" t="s">
        <v>32</v>
      </c>
      <c r="D247" s="892" t="s">
        <v>32</v>
      </c>
      <c r="E247" s="892" t="s">
        <v>1777</v>
      </c>
      <c r="F247" s="976">
        <v>933637570</v>
      </c>
      <c r="G247" s="25" t="str">
        <f t="shared" si="18"/>
        <v>169MESEISV</v>
      </c>
      <c r="H247" s="938" t="s">
        <v>175</v>
      </c>
      <c r="I247" s="938" t="s">
        <v>901</v>
      </c>
      <c r="J247" s="938" t="s">
        <v>270</v>
      </c>
      <c r="K247" s="938" t="s">
        <v>1158</v>
      </c>
      <c r="L247" s="32" t="str">
        <f t="shared" si="19"/>
        <v>MENDOZA SEQUERA ISABEL VICTORIA</v>
      </c>
      <c r="M247" s="892" t="s">
        <v>56</v>
      </c>
      <c r="N247" s="892" t="s">
        <v>57</v>
      </c>
      <c r="O247" s="942">
        <v>42633</v>
      </c>
      <c r="P247" s="894">
        <v>20</v>
      </c>
      <c r="Q247" s="894">
        <v>9</v>
      </c>
      <c r="R247" s="894">
        <v>2016</v>
      </c>
      <c r="S247" s="895">
        <f t="shared" ca="1" si="20"/>
        <v>7</v>
      </c>
      <c r="T247" s="892" t="s">
        <v>4809</v>
      </c>
      <c r="U247" s="892" t="s">
        <v>3878</v>
      </c>
      <c r="V247" s="943">
        <v>667</v>
      </c>
      <c r="W247" s="892" t="s">
        <v>2631</v>
      </c>
      <c r="X247" s="892" t="s">
        <v>47</v>
      </c>
      <c r="Y247" s="114" t="str">
        <f t="shared" si="21"/>
        <v>903SEROYOV</v>
      </c>
      <c r="Z247" s="938" t="s">
        <v>901</v>
      </c>
      <c r="AA247" s="938" t="s">
        <v>338</v>
      </c>
      <c r="AB247" s="938" t="s">
        <v>1565</v>
      </c>
      <c r="AC247" s="938" t="s">
        <v>246</v>
      </c>
      <c r="AD247" s="892" t="str">
        <f t="shared" si="22"/>
        <v>SEQUERA RODRIGUEZ YOHANNA DANIELA</v>
      </c>
      <c r="AE247" s="892" t="s">
        <v>56</v>
      </c>
      <c r="AF247" s="892" t="s">
        <v>111</v>
      </c>
      <c r="AG247" s="937">
        <v>32942</v>
      </c>
      <c r="AH247" s="898">
        <v>10</v>
      </c>
      <c r="AI247" s="898">
        <v>3</v>
      </c>
      <c r="AJ247" s="898">
        <v>1990</v>
      </c>
      <c r="AK247" s="896">
        <f t="shared" ca="1" si="23"/>
        <v>34</v>
      </c>
      <c r="AL247" s="892" t="s">
        <v>4809</v>
      </c>
      <c r="AM247" s="892" t="s">
        <v>42</v>
      </c>
      <c r="AN247" s="927">
        <v>2852316</v>
      </c>
      <c r="AO247" s="892" t="s">
        <v>2578</v>
      </c>
      <c r="AP247" s="926">
        <v>45057</v>
      </c>
      <c r="AQ247" s="892" t="s">
        <v>5636</v>
      </c>
      <c r="AR247" s="895" t="s">
        <v>4000</v>
      </c>
      <c r="AS247" s="901" t="s">
        <v>6667</v>
      </c>
      <c r="AT247" s="908">
        <v>45314</v>
      </c>
      <c r="AU247" s="908">
        <v>45335</v>
      </c>
      <c r="AV247" s="895">
        <v>4</v>
      </c>
      <c r="AW247" s="1459">
        <v>4</v>
      </c>
      <c r="AY247" s="900"/>
      <c r="CB247" s="23" t="s">
        <v>47</v>
      </c>
      <c r="CC247" s="437">
        <v>45328</v>
      </c>
    </row>
    <row r="248" spans="1:81" s="23" customFormat="1" ht="18" hidden="1" customHeight="1">
      <c r="A248" s="891">
        <v>246</v>
      </c>
      <c r="C248" s="892" t="s">
        <v>32</v>
      </c>
      <c r="D248" s="892" t="s">
        <v>32</v>
      </c>
      <c r="E248" s="892" t="s">
        <v>1777</v>
      </c>
      <c r="F248" s="977">
        <v>956842700</v>
      </c>
      <c r="G248" s="25" t="str">
        <f t="shared" si="18"/>
        <v>122DICAEDV</v>
      </c>
      <c r="H248" s="439" t="s">
        <v>541</v>
      </c>
      <c r="I248" s="439" t="s">
        <v>291</v>
      </c>
      <c r="J248" s="439" t="s">
        <v>5278</v>
      </c>
      <c r="K248" s="439" t="s">
        <v>366</v>
      </c>
      <c r="L248" s="32" t="str">
        <f t="shared" si="19"/>
        <v>DIAZ CAMPOS EDUARD ALEXANDER</v>
      </c>
      <c r="M248" s="892" t="s">
        <v>56</v>
      </c>
      <c r="N248" s="892" t="s">
        <v>57</v>
      </c>
      <c r="O248" s="588">
        <v>40959</v>
      </c>
      <c r="P248" s="894">
        <v>20</v>
      </c>
      <c r="Q248" s="894">
        <v>2</v>
      </c>
      <c r="R248" s="894">
        <v>2012</v>
      </c>
      <c r="S248" s="895">
        <f t="shared" ca="1" si="20"/>
        <v>12</v>
      </c>
      <c r="T248" s="892" t="s">
        <v>4808</v>
      </c>
      <c r="U248" s="892" t="s">
        <v>3878</v>
      </c>
      <c r="V248" s="944">
        <v>34866492</v>
      </c>
      <c r="W248" s="892" t="s">
        <v>2644</v>
      </c>
      <c r="X248" s="892" t="s">
        <v>47</v>
      </c>
      <c r="Y248" s="114" t="str">
        <f t="shared" si="21"/>
        <v>806CAREYUV</v>
      </c>
      <c r="Z248" s="439" t="s">
        <v>291</v>
      </c>
      <c r="AA248" s="439" t="s">
        <v>4586</v>
      </c>
      <c r="AB248" s="439" t="s">
        <v>6627</v>
      </c>
      <c r="AC248" s="439" t="s">
        <v>374</v>
      </c>
      <c r="AD248" s="892" t="str">
        <f t="shared" si="22"/>
        <v>CAMPOS REGALADO YUSMERIS JOSEFINA</v>
      </c>
      <c r="AE248" s="892" t="s">
        <v>56</v>
      </c>
      <c r="AF248" s="892" t="s">
        <v>111</v>
      </c>
      <c r="AG248" s="588">
        <v>29384</v>
      </c>
      <c r="AH248" s="898">
        <v>12</v>
      </c>
      <c r="AI248" s="898">
        <v>6</v>
      </c>
      <c r="AJ248" s="898">
        <v>1980</v>
      </c>
      <c r="AK248" s="896">
        <f t="shared" ca="1" si="23"/>
        <v>43</v>
      </c>
      <c r="AL248" s="892" t="s">
        <v>4809</v>
      </c>
      <c r="AM248" s="892" t="s">
        <v>58</v>
      </c>
      <c r="AN248" s="944">
        <v>15475617</v>
      </c>
      <c r="AO248" s="892" t="s">
        <v>2578</v>
      </c>
      <c r="AP248" s="926">
        <v>45309</v>
      </c>
      <c r="AQ248" s="892" t="s">
        <v>5636</v>
      </c>
      <c r="AR248" s="895" t="s">
        <v>4000</v>
      </c>
      <c r="AS248" s="901" t="s">
        <v>6667</v>
      </c>
      <c r="AT248" s="908">
        <v>45314</v>
      </c>
      <c r="AU248" s="908">
        <v>45335</v>
      </c>
      <c r="AV248" s="895">
        <v>4</v>
      </c>
      <c r="AW248" s="1459">
        <v>4</v>
      </c>
      <c r="AY248" s="900"/>
    </row>
    <row r="249" spans="1:81" s="23" customFormat="1" ht="18" hidden="1" customHeight="1">
      <c r="A249" s="891">
        <v>247</v>
      </c>
      <c r="C249" s="892" t="s">
        <v>32</v>
      </c>
      <c r="D249" s="892" t="s">
        <v>32</v>
      </c>
      <c r="E249" s="892" t="s">
        <v>1777</v>
      </c>
      <c r="F249" s="977">
        <v>956842700</v>
      </c>
      <c r="G249" s="25" t="str">
        <f t="shared" si="18"/>
        <v>1510DICAENV</v>
      </c>
      <c r="H249" s="439" t="s">
        <v>541</v>
      </c>
      <c r="I249" s="439" t="s">
        <v>291</v>
      </c>
      <c r="J249" s="439" t="s">
        <v>1967</v>
      </c>
      <c r="K249" s="439" t="s">
        <v>366</v>
      </c>
      <c r="L249" s="32" t="str">
        <f t="shared" si="19"/>
        <v>DIAZ CAMPOS ENDERSON ALEXANDER</v>
      </c>
      <c r="M249" s="892" t="s">
        <v>56</v>
      </c>
      <c r="N249" s="892" t="s">
        <v>57</v>
      </c>
      <c r="O249" s="588">
        <v>42280</v>
      </c>
      <c r="P249" s="894">
        <v>3</v>
      </c>
      <c r="Q249" s="894">
        <v>10</v>
      </c>
      <c r="R249" s="894">
        <v>2015</v>
      </c>
      <c r="S249" s="895">
        <f t="shared" ca="1" si="20"/>
        <v>8</v>
      </c>
      <c r="T249" s="892" t="s">
        <v>4808</v>
      </c>
      <c r="U249" s="892" t="s">
        <v>3878</v>
      </c>
      <c r="V249" s="944">
        <v>3265</v>
      </c>
      <c r="W249" s="892" t="s">
        <v>2631</v>
      </c>
      <c r="X249" s="892" t="s">
        <v>47</v>
      </c>
      <c r="Y249" s="114" t="str">
        <f t="shared" si="21"/>
        <v>806CAREYUV</v>
      </c>
      <c r="Z249" s="439" t="s">
        <v>291</v>
      </c>
      <c r="AA249" s="439" t="s">
        <v>4586</v>
      </c>
      <c r="AB249" s="439" t="s">
        <v>6627</v>
      </c>
      <c r="AC249" s="439" t="s">
        <v>374</v>
      </c>
      <c r="AD249" s="892" t="str">
        <f t="shared" si="22"/>
        <v>CAMPOS REGALADO YUSMERIS JOSEFINA</v>
      </c>
      <c r="AE249" s="892" t="s">
        <v>56</v>
      </c>
      <c r="AF249" s="892" t="s">
        <v>111</v>
      </c>
      <c r="AG249" s="588">
        <v>29384</v>
      </c>
      <c r="AH249" s="898">
        <v>12</v>
      </c>
      <c r="AI249" s="898">
        <v>6</v>
      </c>
      <c r="AJ249" s="898">
        <v>1980</v>
      </c>
      <c r="AK249" s="896">
        <f t="shared" ca="1" si="23"/>
        <v>43</v>
      </c>
      <c r="AL249" s="892" t="s">
        <v>4809</v>
      </c>
      <c r="AM249" s="892" t="s">
        <v>58</v>
      </c>
      <c r="AN249" s="944">
        <v>15475617</v>
      </c>
      <c r="AO249" s="892" t="s">
        <v>2578</v>
      </c>
      <c r="AP249" s="926">
        <v>45309</v>
      </c>
      <c r="AQ249" s="892" t="s">
        <v>5636</v>
      </c>
      <c r="AR249" s="895" t="s">
        <v>4000</v>
      </c>
      <c r="AS249" s="901" t="s">
        <v>6667</v>
      </c>
      <c r="AT249" s="908">
        <v>45314</v>
      </c>
      <c r="AU249" s="908">
        <v>45335</v>
      </c>
      <c r="AV249" s="895">
        <v>4</v>
      </c>
      <c r="AW249" s="1459">
        <v>4</v>
      </c>
      <c r="AY249" s="900"/>
    </row>
    <row r="250" spans="1:81" s="23" customFormat="1" ht="18" hidden="1" customHeight="1">
      <c r="A250" s="891">
        <v>248</v>
      </c>
      <c r="C250" s="892" t="s">
        <v>32</v>
      </c>
      <c r="D250" s="892" t="s">
        <v>32</v>
      </c>
      <c r="E250" s="892" t="s">
        <v>60</v>
      </c>
      <c r="F250" s="973">
        <v>988336417</v>
      </c>
      <c r="G250" s="25" t="str">
        <f t="shared" si="18"/>
        <v>151COQUMAO</v>
      </c>
      <c r="H250" s="912" t="s">
        <v>509</v>
      </c>
      <c r="I250" s="912" t="s">
        <v>129</v>
      </c>
      <c r="J250" s="912" t="s">
        <v>84</v>
      </c>
      <c r="K250" s="912" t="s">
        <v>53</v>
      </c>
      <c r="L250" s="32" t="str">
        <f t="shared" si="19"/>
        <v>CORDOBA QUINTERO MARIANA NINGUNO</v>
      </c>
      <c r="M250" s="892" t="s">
        <v>2196</v>
      </c>
      <c r="N250" s="892" t="s">
        <v>57</v>
      </c>
      <c r="O250" s="941">
        <v>42027</v>
      </c>
      <c r="P250" s="894">
        <v>23</v>
      </c>
      <c r="Q250" s="894">
        <v>1</v>
      </c>
      <c r="R250" s="894">
        <v>2015</v>
      </c>
      <c r="S250" s="895">
        <f t="shared" ca="1" si="20"/>
        <v>9</v>
      </c>
      <c r="T250" s="892" t="s">
        <v>4809</v>
      </c>
      <c r="U250" s="892" t="s">
        <v>3878</v>
      </c>
      <c r="V250" s="914">
        <v>1032187779</v>
      </c>
      <c r="W250" s="892" t="s">
        <v>5153</v>
      </c>
      <c r="X250" s="892" t="s">
        <v>47</v>
      </c>
      <c r="Y250" s="114" t="str">
        <f t="shared" si="21"/>
        <v>8112QUCAGLO</v>
      </c>
      <c r="Z250" s="912" t="s">
        <v>129</v>
      </c>
      <c r="AA250" s="912" t="s">
        <v>392</v>
      </c>
      <c r="AB250" s="912" t="s">
        <v>2092</v>
      </c>
      <c r="AC250" s="912" t="s">
        <v>1633</v>
      </c>
      <c r="AD250" s="892" t="str">
        <f t="shared" si="22"/>
        <v>QUINTERO CARMONA GLORIA CECILIA</v>
      </c>
      <c r="AE250" s="892" t="s">
        <v>2196</v>
      </c>
      <c r="AF250" s="892" t="s">
        <v>111</v>
      </c>
      <c r="AG250" s="937">
        <v>29943</v>
      </c>
      <c r="AH250" s="898">
        <v>23</v>
      </c>
      <c r="AI250" s="898">
        <v>12</v>
      </c>
      <c r="AJ250" s="898">
        <v>1981</v>
      </c>
      <c r="AK250" s="896">
        <f t="shared" ca="1" si="23"/>
        <v>42</v>
      </c>
      <c r="AL250" s="892" t="s">
        <v>4809</v>
      </c>
      <c r="AM250" s="892" t="s">
        <v>142</v>
      </c>
      <c r="AN250" s="927">
        <v>6217084</v>
      </c>
      <c r="AO250" s="892" t="s">
        <v>2578</v>
      </c>
      <c r="AP250" s="926">
        <v>45255</v>
      </c>
      <c r="AQ250" s="892" t="s">
        <v>5636</v>
      </c>
      <c r="AR250" s="895" t="s">
        <v>4000</v>
      </c>
      <c r="AS250" s="901" t="s">
        <v>6668</v>
      </c>
      <c r="AT250" s="908">
        <v>45313</v>
      </c>
      <c r="AU250" s="908">
        <v>45334</v>
      </c>
      <c r="AV250" s="895">
        <v>4</v>
      </c>
      <c r="AW250" s="1459">
        <v>4</v>
      </c>
      <c r="AY250" s="900"/>
    </row>
    <row r="251" spans="1:81" s="23" customFormat="1" ht="18" hidden="1" customHeight="1">
      <c r="A251" s="891">
        <v>249</v>
      </c>
      <c r="C251" s="892" t="s">
        <v>32</v>
      </c>
      <c r="D251" s="892" t="s">
        <v>32</v>
      </c>
      <c r="E251" s="892" t="s">
        <v>60</v>
      </c>
      <c r="F251" s="973">
        <v>988336417</v>
      </c>
      <c r="G251" s="25" t="str">
        <f t="shared" si="18"/>
        <v>137COQUMAO</v>
      </c>
      <c r="H251" s="912" t="s">
        <v>509</v>
      </c>
      <c r="I251" s="912" t="s">
        <v>129</v>
      </c>
      <c r="J251" s="912" t="s">
        <v>185</v>
      </c>
      <c r="K251" s="912" t="s">
        <v>1661</v>
      </c>
      <c r="L251" s="32" t="str">
        <f t="shared" si="19"/>
        <v>CORDOBA QUINTERO MARIA SOFIA</v>
      </c>
      <c r="M251" s="892" t="s">
        <v>2196</v>
      </c>
      <c r="N251" s="892" t="s">
        <v>57</v>
      </c>
      <c r="O251" s="941">
        <v>41461</v>
      </c>
      <c r="P251" s="894">
        <v>6</v>
      </c>
      <c r="Q251" s="894">
        <v>7</v>
      </c>
      <c r="R251" s="894">
        <v>2013</v>
      </c>
      <c r="S251" s="895">
        <f t="shared" ca="1" si="20"/>
        <v>10</v>
      </c>
      <c r="T251" s="892" t="s">
        <v>4809</v>
      </c>
      <c r="U251" s="892" t="s">
        <v>3878</v>
      </c>
      <c r="V251" s="914">
        <v>1014484943</v>
      </c>
      <c r="W251" s="892" t="s">
        <v>2602</v>
      </c>
      <c r="X251" s="892" t="s">
        <v>47</v>
      </c>
      <c r="Y251" s="114" t="str">
        <f t="shared" si="21"/>
        <v>8112QUCAGLO</v>
      </c>
      <c r="Z251" s="912" t="s">
        <v>129</v>
      </c>
      <c r="AA251" s="912" t="s">
        <v>392</v>
      </c>
      <c r="AB251" s="912" t="s">
        <v>2092</v>
      </c>
      <c r="AC251" s="912" t="s">
        <v>1633</v>
      </c>
      <c r="AD251" s="892" t="str">
        <f t="shared" si="22"/>
        <v>QUINTERO CARMONA GLORIA CECILIA</v>
      </c>
      <c r="AE251" s="892" t="s">
        <v>2196</v>
      </c>
      <c r="AF251" s="892" t="s">
        <v>111</v>
      </c>
      <c r="AG251" s="937">
        <v>29943</v>
      </c>
      <c r="AH251" s="898">
        <v>23</v>
      </c>
      <c r="AI251" s="898">
        <v>12</v>
      </c>
      <c r="AJ251" s="898">
        <v>1981</v>
      </c>
      <c r="AK251" s="896">
        <f t="shared" ca="1" si="23"/>
        <v>42</v>
      </c>
      <c r="AL251" s="892" t="s">
        <v>4809</v>
      </c>
      <c r="AM251" s="892" t="s">
        <v>142</v>
      </c>
      <c r="AN251" s="927">
        <v>6217084</v>
      </c>
      <c r="AO251" s="892" t="s">
        <v>2578</v>
      </c>
      <c r="AP251" s="926">
        <v>45255</v>
      </c>
      <c r="AQ251" s="892" t="s">
        <v>5636</v>
      </c>
      <c r="AR251" s="895" t="s">
        <v>4000</v>
      </c>
      <c r="AS251" s="901" t="s">
        <v>6668</v>
      </c>
      <c r="AT251" s="908">
        <v>45313</v>
      </c>
      <c r="AU251" s="908">
        <v>45334</v>
      </c>
      <c r="AV251" s="895">
        <v>4</v>
      </c>
      <c r="AW251" s="1459">
        <v>3</v>
      </c>
      <c r="AY251" s="900"/>
    </row>
    <row r="252" spans="1:81" s="23" customFormat="1" ht="18" hidden="1" customHeight="1">
      <c r="A252" s="891">
        <v>250</v>
      </c>
      <c r="C252" s="892" t="s">
        <v>32</v>
      </c>
      <c r="D252" s="892" t="s">
        <v>32</v>
      </c>
      <c r="E252" s="892" t="s">
        <v>60</v>
      </c>
      <c r="F252" s="974">
        <v>930911619</v>
      </c>
      <c r="G252" s="25" t="str">
        <f t="shared" si="18"/>
        <v>132HEPAGAV</v>
      </c>
      <c r="H252" s="912" t="s">
        <v>5280</v>
      </c>
      <c r="I252" s="912" t="s">
        <v>1292</v>
      </c>
      <c r="J252" s="912" t="s">
        <v>1053</v>
      </c>
      <c r="K252" s="912" t="s">
        <v>932</v>
      </c>
      <c r="L252" s="32" t="str">
        <f t="shared" si="19"/>
        <v>HEREZ PAEZ GABRIEL ENRIQUE</v>
      </c>
      <c r="M252" s="892" t="s">
        <v>56</v>
      </c>
      <c r="N252" s="892" t="s">
        <v>42</v>
      </c>
      <c r="O252" s="937">
        <v>41320</v>
      </c>
      <c r="P252" s="894">
        <v>15</v>
      </c>
      <c r="Q252" s="894">
        <v>2</v>
      </c>
      <c r="R252" s="894">
        <v>2013</v>
      </c>
      <c r="S252" s="895">
        <f t="shared" ca="1" si="20"/>
        <v>11</v>
      </c>
      <c r="T252" s="892" t="s">
        <v>4808</v>
      </c>
      <c r="U252" s="892" t="s">
        <v>42</v>
      </c>
      <c r="V252" s="927">
        <v>2160901</v>
      </c>
      <c r="W252" s="892" t="s">
        <v>2644</v>
      </c>
      <c r="X252" s="892" t="s">
        <v>47</v>
      </c>
      <c r="Y252" s="114" t="str">
        <f t="shared" si="21"/>
        <v>874PAPIJOV</v>
      </c>
      <c r="Z252" s="912" t="s">
        <v>1292</v>
      </c>
      <c r="AA252" s="912" t="s">
        <v>761</v>
      </c>
      <c r="AB252" s="912" t="s">
        <v>6628</v>
      </c>
      <c r="AC252" s="912" t="s">
        <v>6629</v>
      </c>
      <c r="AD252" s="892" t="str">
        <f t="shared" si="22"/>
        <v>PAEZ PINTO JOSSELIN MARIALUISA</v>
      </c>
      <c r="AE252" s="892" t="s">
        <v>56</v>
      </c>
      <c r="AF252" s="892" t="s">
        <v>111</v>
      </c>
      <c r="AG252" s="937">
        <v>31884</v>
      </c>
      <c r="AH252" s="898">
        <v>17</v>
      </c>
      <c r="AI252" s="898">
        <v>4</v>
      </c>
      <c r="AJ252" s="898">
        <v>1987</v>
      </c>
      <c r="AK252" s="896">
        <f t="shared" ca="1" si="23"/>
        <v>36</v>
      </c>
      <c r="AL252" s="892" t="s">
        <v>4809</v>
      </c>
      <c r="AM252" s="892" t="s">
        <v>42</v>
      </c>
      <c r="AN252" s="927">
        <v>673753</v>
      </c>
      <c r="AO252" s="892" t="s">
        <v>2578</v>
      </c>
      <c r="AP252" s="926">
        <v>45258</v>
      </c>
      <c r="AQ252" s="892" t="s">
        <v>5636</v>
      </c>
      <c r="AR252" s="895" t="s">
        <v>4000</v>
      </c>
      <c r="AS252" s="901" t="s">
        <v>6668</v>
      </c>
      <c r="AT252" s="908">
        <v>45313</v>
      </c>
      <c r="AU252" s="908">
        <v>45334</v>
      </c>
      <c r="AV252" s="895">
        <v>4</v>
      </c>
      <c r="AW252" s="1459">
        <v>3</v>
      </c>
      <c r="AY252" s="900"/>
    </row>
    <row r="253" spans="1:81" s="23" customFormat="1" ht="18" hidden="1" customHeight="1">
      <c r="A253" s="891">
        <v>251</v>
      </c>
      <c r="C253" s="892" t="s">
        <v>32</v>
      </c>
      <c r="D253" s="892" t="s">
        <v>32</v>
      </c>
      <c r="E253" s="892" t="s">
        <v>2048</v>
      </c>
      <c r="F253" s="974">
        <v>910352480</v>
      </c>
      <c r="G253" s="25" t="str">
        <f t="shared" si="18"/>
        <v>137VIPASEV</v>
      </c>
      <c r="H253" s="938" t="s">
        <v>3143</v>
      </c>
      <c r="I253" s="938" t="s">
        <v>1312</v>
      </c>
      <c r="J253" s="938" t="s">
        <v>2643</v>
      </c>
      <c r="K253" s="938" t="s">
        <v>1775</v>
      </c>
      <c r="L253" s="32" t="str">
        <f t="shared" si="19"/>
        <v>VIVAS PARTIDAS SEBASTIAN EDUARDO</v>
      </c>
      <c r="M253" s="892" t="s">
        <v>56</v>
      </c>
      <c r="N253" s="892" t="s">
        <v>57</v>
      </c>
      <c r="O253" s="937">
        <v>41457</v>
      </c>
      <c r="P253" s="894">
        <v>2</v>
      </c>
      <c r="Q253" s="894">
        <v>7</v>
      </c>
      <c r="R253" s="894">
        <v>2013</v>
      </c>
      <c r="S253" s="895">
        <f t="shared" ca="1" si="20"/>
        <v>10</v>
      </c>
      <c r="T253" s="892" t="s">
        <v>4808</v>
      </c>
      <c r="U253" s="892" t="s">
        <v>58</v>
      </c>
      <c r="V253" s="927">
        <v>36055686</v>
      </c>
      <c r="W253" s="892" t="s">
        <v>2644</v>
      </c>
      <c r="X253" s="892" t="s">
        <v>47</v>
      </c>
      <c r="Y253" s="114" t="str">
        <f t="shared" si="21"/>
        <v>806PACOYHV</v>
      </c>
      <c r="Z253" s="938" t="s">
        <v>1312</v>
      </c>
      <c r="AA253" s="938" t="s">
        <v>478</v>
      </c>
      <c r="AB253" s="938" t="s">
        <v>1313</v>
      </c>
      <c r="AC253" s="938" t="s">
        <v>383</v>
      </c>
      <c r="AD253" s="892" t="str">
        <f t="shared" si="22"/>
        <v>PARTIDAS COLMENAREZ YHOSSI CAROLINA</v>
      </c>
      <c r="AE253" s="892" t="s">
        <v>56</v>
      </c>
      <c r="AF253" s="892" t="s">
        <v>111</v>
      </c>
      <c r="AG253" s="937">
        <v>29397</v>
      </c>
      <c r="AH253" s="898">
        <v>25</v>
      </c>
      <c r="AI253" s="898">
        <v>6</v>
      </c>
      <c r="AJ253" s="898">
        <v>1980</v>
      </c>
      <c r="AK253" s="896">
        <f t="shared" ca="1" si="23"/>
        <v>43</v>
      </c>
      <c r="AL253" s="892" t="s">
        <v>4809</v>
      </c>
      <c r="AM253" s="892" t="s">
        <v>42</v>
      </c>
      <c r="AN253" s="927">
        <v>3410831</v>
      </c>
      <c r="AO253" s="892" t="s">
        <v>2578</v>
      </c>
      <c r="AP253" s="926">
        <v>45225</v>
      </c>
      <c r="AQ253" s="892" t="s">
        <v>5636</v>
      </c>
      <c r="AR253" s="895" t="s">
        <v>4000</v>
      </c>
      <c r="AS253" s="901" t="s">
        <v>6668</v>
      </c>
      <c r="AT253" s="908">
        <v>45313</v>
      </c>
      <c r="AU253" s="908">
        <v>45334</v>
      </c>
      <c r="AV253" s="895">
        <v>4</v>
      </c>
      <c r="AW253" s="1459">
        <v>3</v>
      </c>
      <c r="AY253" s="900"/>
    </row>
    <row r="254" spans="1:81" s="23" customFormat="1" ht="18" hidden="1" customHeight="1">
      <c r="A254" s="891">
        <v>252</v>
      </c>
      <c r="C254" s="892" t="s">
        <v>32</v>
      </c>
      <c r="D254" s="892" t="s">
        <v>32</v>
      </c>
      <c r="E254" s="892" t="s">
        <v>2048</v>
      </c>
      <c r="F254" s="975">
        <v>907121621</v>
      </c>
      <c r="G254" s="25" t="str">
        <f t="shared" si="18"/>
        <v>147VEFIREV</v>
      </c>
      <c r="H254" s="912" t="s">
        <v>711</v>
      </c>
      <c r="I254" s="912" t="s">
        <v>663</v>
      </c>
      <c r="J254" s="912" t="s">
        <v>5281</v>
      </c>
      <c r="K254" s="912" t="s">
        <v>366</v>
      </c>
      <c r="L254" s="32" t="str">
        <f t="shared" si="19"/>
        <v>VERA FIGUEROA REIBER ALEXANDER</v>
      </c>
      <c r="M254" s="892" t="s">
        <v>56</v>
      </c>
      <c r="N254" s="892" t="s">
        <v>57</v>
      </c>
      <c r="O254" s="941">
        <v>41837</v>
      </c>
      <c r="P254" s="894">
        <v>17</v>
      </c>
      <c r="Q254" s="894">
        <v>7</v>
      </c>
      <c r="R254" s="894">
        <v>2014</v>
      </c>
      <c r="S254" s="895">
        <f t="shared" ca="1" si="20"/>
        <v>9</v>
      </c>
      <c r="T254" s="892" t="s">
        <v>4808</v>
      </c>
      <c r="U254" s="892" t="s">
        <v>3878</v>
      </c>
      <c r="V254" s="927">
        <v>287</v>
      </c>
      <c r="W254" s="892" t="s">
        <v>2602</v>
      </c>
      <c r="X254" s="892" t="s">
        <v>47</v>
      </c>
      <c r="Y254" s="114" t="str">
        <f t="shared" si="21"/>
        <v>955FIMAANV</v>
      </c>
      <c r="Z254" s="912" t="s">
        <v>663</v>
      </c>
      <c r="AA254" s="912" t="s">
        <v>244</v>
      </c>
      <c r="AB254" s="912" t="s">
        <v>288</v>
      </c>
      <c r="AC254" s="912" t="s">
        <v>81</v>
      </c>
      <c r="AD254" s="892" t="str">
        <f t="shared" si="22"/>
        <v>FIGUEROA MARQUEZ ANA DEL CARMEN</v>
      </c>
      <c r="AE254" s="892" t="s">
        <v>56</v>
      </c>
      <c r="AF254" s="892" t="s">
        <v>111</v>
      </c>
      <c r="AG254" s="937">
        <v>34833</v>
      </c>
      <c r="AH254" s="898">
        <v>14</v>
      </c>
      <c r="AI254" s="898">
        <v>5</v>
      </c>
      <c r="AJ254" s="898">
        <v>1995</v>
      </c>
      <c r="AK254" s="896">
        <f t="shared" ca="1" si="23"/>
        <v>28</v>
      </c>
      <c r="AL254" s="892" t="s">
        <v>4809</v>
      </c>
      <c r="AM254" s="892" t="s">
        <v>58</v>
      </c>
      <c r="AN254" s="927">
        <v>24245773</v>
      </c>
      <c r="AO254" s="892" t="s">
        <v>2578</v>
      </c>
      <c r="AP254" s="926">
        <v>45058</v>
      </c>
      <c r="AQ254" s="892" t="s">
        <v>5636</v>
      </c>
      <c r="AR254" s="895" t="s">
        <v>4000</v>
      </c>
      <c r="AS254" s="901" t="s">
        <v>6668</v>
      </c>
      <c r="AT254" s="908">
        <v>45313</v>
      </c>
      <c r="AU254" s="908">
        <v>45334</v>
      </c>
      <c r="AV254" s="895">
        <v>4</v>
      </c>
      <c r="AW254" s="1459">
        <v>3</v>
      </c>
      <c r="AY254" s="900"/>
    </row>
    <row r="255" spans="1:81" s="23" customFormat="1" ht="18" hidden="1" customHeight="1">
      <c r="A255" s="891">
        <v>253</v>
      </c>
      <c r="C255" s="892" t="s">
        <v>32</v>
      </c>
      <c r="D255" s="892" t="s">
        <v>32</v>
      </c>
      <c r="E255" s="892" t="s">
        <v>2048</v>
      </c>
      <c r="F255" s="974">
        <v>907121621</v>
      </c>
      <c r="G255" s="25" t="str">
        <f t="shared" si="18"/>
        <v>1111FIMAROV</v>
      </c>
      <c r="H255" s="912" t="s">
        <v>663</v>
      </c>
      <c r="I255" s="912" t="s">
        <v>244</v>
      </c>
      <c r="J255" s="912" t="s">
        <v>5282</v>
      </c>
      <c r="K255" s="912" t="s">
        <v>309</v>
      </c>
      <c r="L255" s="32" t="str">
        <f t="shared" si="19"/>
        <v>FIGUEROA MARQUEZ RONAIKER JOSE</v>
      </c>
      <c r="M255" s="892" t="s">
        <v>56</v>
      </c>
      <c r="N255" s="892" t="s">
        <v>57</v>
      </c>
      <c r="O255" s="937">
        <v>40859</v>
      </c>
      <c r="P255" s="894">
        <v>12</v>
      </c>
      <c r="Q255" s="894">
        <v>11</v>
      </c>
      <c r="R255" s="894">
        <v>2011</v>
      </c>
      <c r="S255" s="895">
        <f t="shared" ca="1" si="20"/>
        <v>12</v>
      </c>
      <c r="T255" s="892" t="s">
        <v>4808</v>
      </c>
      <c r="U255" s="892" t="s">
        <v>3878</v>
      </c>
      <c r="V255" s="927" t="s">
        <v>5283</v>
      </c>
      <c r="W255" s="892" t="s">
        <v>2644</v>
      </c>
      <c r="X255" s="892" t="s">
        <v>47</v>
      </c>
      <c r="Y255" s="114" t="str">
        <f t="shared" si="21"/>
        <v>955FIMAANV</v>
      </c>
      <c r="Z255" s="912" t="s">
        <v>663</v>
      </c>
      <c r="AA255" s="912" t="s">
        <v>244</v>
      </c>
      <c r="AB255" s="912" t="s">
        <v>288</v>
      </c>
      <c r="AC255" s="912" t="s">
        <v>81</v>
      </c>
      <c r="AD255" s="892" t="str">
        <f t="shared" si="22"/>
        <v>FIGUEROA MARQUEZ ANA DEL CARMEN</v>
      </c>
      <c r="AE255" s="892" t="s">
        <v>56</v>
      </c>
      <c r="AF255" s="892" t="s">
        <v>111</v>
      </c>
      <c r="AG255" s="937">
        <v>34833</v>
      </c>
      <c r="AH255" s="898">
        <v>14</v>
      </c>
      <c r="AI255" s="898">
        <v>5</v>
      </c>
      <c r="AJ255" s="898">
        <v>1995</v>
      </c>
      <c r="AK255" s="896">
        <f t="shared" ca="1" si="23"/>
        <v>28</v>
      </c>
      <c r="AL255" s="892" t="s">
        <v>4809</v>
      </c>
      <c r="AM255" s="892" t="s">
        <v>142</v>
      </c>
      <c r="AN255" s="927">
        <v>24245773</v>
      </c>
      <c r="AO255" s="892" t="s">
        <v>2578</v>
      </c>
      <c r="AP255" s="926">
        <v>45058</v>
      </c>
      <c r="AQ255" s="892" t="s">
        <v>5636</v>
      </c>
      <c r="AR255" s="895" t="s">
        <v>4000</v>
      </c>
      <c r="AS255" s="901" t="s">
        <v>6668</v>
      </c>
      <c r="AT255" s="908">
        <v>45313</v>
      </c>
      <c r="AU255" s="908">
        <v>45334</v>
      </c>
      <c r="AV255" s="895">
        <v>4</v>
      </c>
      <c r="AW255" s="1459">
        <v>4</v>
      </c>
      <c r="AY255" s="900"/>
    </row>
    <row r="256" spans="1:81" s="23" customFormat="1" ht="18" hidden="1" customHeight="1">
      <c r="A256" s="891">
        <v>254</v>
      </c>
      <c r="C256" s="892" t="s">
        <v>32</v>
      </c>
      <c r="D256" s="892" t="s">
        <v>32</v>
      </c>
      <c r="E256" s="892" t="s">
        <v>193</v>
      </c>
      <c r="F256" s="974" t="s">
        <v>5284</v>
      </c>
      <c r="G256" s="25" t="str">
        <f t="shared" si="18"/>
        <v>168BEVAMAV</v>
      </c>
      <c r="H256" s="946" t="s">
        <v>306</v>
      </c>
      <c r="I256" s="946" t="s">
        <v>1665</v>
      </c>
      <c r="J256" s="946" t="s">
        <v>2870</v>
      </c>
      <c r="K256" s="946" t="s">
        <v>5285</v>
      </c>
      <c r="L256" s="32" t="str">
        <f t="shared" si="19"/>
        <v>BERMUDEZ VALERA MATHIAS JOHAN IRE</v>
      </c>
      <c r="M256" s="892" t="s">
        <v>56</v>
      </c>
      <c r="N256" s="892" t="s">
        <v>57</v>
      </c>
      <c r="O256" s="937">
        <v>42585</v>
      </c>
      <c r="P256" s="894">
        <v>3</v>
      </c>
      <c r="Q256" s="894">
        <v>8</v>
      </c>
      <c r="R256" s="894">
        <v>2016</v>
      </c>
      <c r="S256" s="895">
        <f t="shared" ca="1" si="20"/>
        <v>7</v>
      </c>
      <c r="T256" s="892" t="s">
        <v>4808</v>
      </c>
      <c r="U256" s="892" t="s">
        <v>3878</v>
      </c>
      <c r="V256" s="898">
        <v>1140</v>
      </c>
      <c r="W256" s="892" t="s">
        <v>2631</v>
      </c>
      <c r="X256" s="892" t="s">
        <v>47</v>
      </c>
      <c r="Y256" s="114" t="str">
        <f t="shared" si="21"/>
        <v>858VAMEMEV</v>
      </c>
      <c r="Z256" s="946" t="s">
        <v>1665</v>
      </c>
      <c r="AA256" s="946" t="s">
        <v>175</v>
      </c>
      <c r="AB256" s="946" t="s">
        <v>6630</v>
      </c>
      <c r="AC256" s="946" t="s">
        <v>476</v>
      </c>
      <c r="AD256" s="892" t="str">
        <f t="shared" si="22"/>
        <v>VALERA MENDOZA MERLYN JOHANA</v>
      </c>
      <c r="AE256" s="892" t="s">
        <v>56</v>
      </c>
      <c r="AF256" s="892" t="s">
        <v>111</v>
      </c>
      <c r="AG256" s="937">
        <v>31260</v>
      </c>
      <c r="AH256" s="898">
        <v>1</v>
      </c>
      <c r="AI256" s="898">
        <v>8</v>
      </c>
      <c r="AJ256" s="898">
        <v>1985</v>
      </c>
      <c r="AK256" s="896">
        <f t="shared" ca="1" si="23"/>
        <v>38</v>
      </c>
      <c r="AL256" s="892" t="s">
        <v>4809</v>
      </c>
      <c r="AM256" s="892" t="s">
        <v>58</v>
      </c>
      <c r="AN256" s="927">
        <v>18023545</v>
      </c>
      <c r="AO256" s="892" t="s">
        <v>2578</v>
      </c>
      <c r="AP256" s="926">
        <v>45306</v>
      </c>
      <c r="AQ256" s="892" t="s">
        <v>5636</v>
      </c>
      <c r="AR256" s="895" t="s">
        <v>4000</v>
      </c>
      <c r="AS256" s="901" t="s">
        <v>6669</v>
      </c>
      <c r="AT256" s="908">
        <v>45317</v>
      </c>
      <c r="AU256" s="908">
        <v>45338</v>
      </c>
      <c r="AV256" s="895">
        <v>4</v>
      </c>
      <c r="AW256" s="1459">
        <v>3</v>
      </c>
      <c r="AY256" s="900"/>
    </row>
    <row r="257" spans="1:81" s="23" customFormat="1" ht="18" hidden="1" customHeight="1">
      <c r="A257" s="891">
        <v>255</v>
      </c>
      <c r="C257" s="892" t="s">
        <v>32</v>
      </c>
      <c r="D257" s="892" t="s">
        <v>32</v>
      </c>
      <c r="E257" s="892" t="s">
        <v>193</v>
      </c>
      <c r="F257" s="974">
        <v>945788549</v>
      </c>
      <c r="G257" s="25" t="str">
        <f t="shared" si="18"/>
        <v>163VALOKEV</v>
      </c>
      <c r="H257" s="912" t="s">
        <v>650</v>
      </c>
      <c r="I257" s="912" t="s">
        <v>2273</v>
      </c>
      <c r="J257" s="912" t="s">
        <v>5286</v>
      </c>
      <c r="K257" s="912" t="s">
        <v>5287</v>
      </c>
      <c r="L257" s="32" t="str">
        <f t="shared" si="19"/>
        <v>VASQUEZ LOZADA KENYERLYS NAZARET H</v>
      </c>
      <c r="M257" s="892" t="s">
        <v>56</v>
      </c>
      <c r="N257" s="892" t="s">
        <v>42</v>
      </c>
      <c r="O257" s="941">
        <v>42430</v>
      </c>
      <c r="P257" s="894">
        <v>1</v>
      </c>
      <c r="Q257" s="894">
        <v>3</v>
      </c>
      <c r="R257" s="894">
        <v>2016</v>
      </c>
      <c r="S257" s="895">
        <f t="shared" ca="1" si="20"/>
        <v>8</v>
      </c>
      <c r="T257" s="892" t="s">
        <v>4809</v>
      </c>
      <c r="U257" s="892" t="s">
        <v>42</v>
      </c>
      <c r="V257" s="914">
        <v>2836468</v>
      </c>
      <c r="W257" s="892" t="s">
        <v>2734</v>
      </c>
      <c r="X257" s="892" t="s">
        <v>47</v>
      </c>
      <c r="Y257" s="114" t="str">
        <f t="shared" si="21"/>
        <v>824LOCASAV</v>
      </c>
      <c r="Z257" s="912" t="s">
        <v>2273</v>
      </c>
      <c r="AA257" s="912" t="s">
        <v>424</v>
      </c>
      <c r="AB257" s="912" t="s">
        <v>5288</v>
      </c>
      <c r="AC257" s="912" t="s">
        <v>383</v>
      </c>
      <c r="AD257" s="892" t="str">
        <f t="shared" si="22"/>
        <v>LOZADA CASTILLO SANDY CAROLINA</v>
      </c>
      <c r="AE257" s="892" t="s">
        <v>56</v>
      </c>
      <c r="AF257" s="892" t="s">
        <v>111</v>
      </c>
      <c r="AG257" s="937">
        <v>30059</v>
      </c>
      <c r="AH257" s="898">
        <v>18</v>
      </c>
      <c r="AI257" s="898">
        <v>4</v>
      </c>
      <c r="AJ257" s="898">
        <v>1982</v>
      </c>
      <c r="AK257" s="896">
        <f t="shared" ca="1" si="23"/>
        <v>41</v>
      </c>
      <c r="AL257" s="892" t="s">
        <v>4809</v>
      </c>
      <c r="AM257" s="892" t="s">
        <v>42</v>
      </c>
      <c r="AN257" s="927">
        <v>2095895</v>
      </c>
      <c r="AO257" s="892" t="s">
        <v>2578</v>
      </c>
      <c r="AP257" s="926">
        <v>45028</v>
      </c>
      <c r="AQ257" s="892" t="s">
        <v>5636</v>
      </c>
      <c r="AR257" s="895" t="s">
        <v>4000</v>
      </c>
      <c r="AS257" s="901" t="s">
        <v>6669</v>
      </c>
      <c r="AT257" s="908">
        <v>45317</v>
      </c>
      <c r="AU257" s="908">
        <v>45338</v>
      </c>
      <c r="AV257" s="895">
        <v>4</v>
      </c>
      <c r="AW257" s="1459">
        <v>4</v>
      </c>
      <c r="AY257" s="900"/>
    </row>
    <row r="258" spans="1:81" s="23" customFormat="1" ht="18" hidden="1" customHeight="1">
      <c r="A258" s="891">
        <v>256</v>
      </c>
      <c r="C258" s="892" t="s">
        <v>32</v>
      </c>
      <c r="D258" s="892" t="s">
        <v>32</v>
      </c>
      <c r="E258" s="892" t="s">
        <v>193</v>
      </c>
      <c r="F258" s="974">
        <v>910873203</v>
      </c>
      <c r="G258" s="25" t="str">
        <f t="shared" si="18"/>
        <v>1510MAHEROV</v>
      </c>
      <c r="H258" s="912" t="s">
        <v>244</v>
      </c>
      <c r="I258" s="912" t="s">
        <v>361</v>
      </c>
      <c r="J258" s="912" t="s">
        <v>4730</v>
      </c>
      <c r="K258" s="912" t="s">
        <v>1158</v>
      </c>
      <c r="L258" s="32" t="str">
        <f t="shared" si="19"/>
        <v>MARQUEZ HERNANDEZ ROMINA VICTORIA</v>
      </c>
      <c r="M258" s="892" t="s">
        <v>56</v>
      </c>
      <c r="N258" s="892" t="s">
        <v>42</v>
      </c>
      <c r="O258" s="941">
        <v>42293</v>
      </c>
      <c r="P258" s="894">
        <v>16</v>
      </c>
      <c r="Q258" s="894">
        <v>10</v>
      </c>
      <c r="R258" s="894">
        <v>2015</v>
      </c>
      <c r="S258" s="895">
        <f t="shared" ca="1" si="20"/>
        <v>8</v>
      </c>
      <c r="T258" s="892" t="s">
        <v>4809</v>
      </c>
      <c r="U258" s="892" t="s">
        <v>42</v>
      </c>
      <c r="V258" s="927">
        <v>3563146</v>
      </c>
      <c r="W258" s="892" t="s">
        <v>53</v>
      </c>
      <c r="X258" s="892" t="s">
        <v>47</v>
      </c>
      <c r="Y258" s="114" t="str">
        <f t="shared" si="21"/>
        <v>919SUUZDOV</v>
      </c>
      <c r="Z258" s="912" t="s">
        <v>61</v>
      </c>
      <c r="AA258" s="912" t="s">
        <v>4725</v>
      </c>
      <c r="AB258" s="912" t="s">
        <v>4726</v>
      </c>
      <c r="AC258" s="912" t="s">
        <v>4727</v>
      </c>
      <c r="AD258" s="892" t="str">
        <f t="shared" si="22"/>
        <v>SUAREZ UZCATEGUI DORIELBIS VICZAMAR</v>
      </c>
      <c r="AE258" s="892" t="s">
        <v>56</v>
      </c>
      <c r="AF258" s="892" t="s">
        <v>111</v>
      </c>
      <c r="AG258" s="941">
        <v>33492</v>
      </c>
      <c r="AH258" s="898">
        <v>11</v>
      </c>
      <c r="AI258" s="898">
        <v>9</v>
      </c>
      <c r="AJ258" s="898">
        <v>1991</v>
      </c>
      <c r="AK258" s="896">
        <f t="shared" ca="1" si="23"/>
        <v>32</v>
      </c>
      <c r="AL258" s="892" t="s">
        <v>4809</v>
      </c>
      <c r="AM258" s="892" t="s">
        <v>42</v>
      </c>
      <c r="AN258" s="914">
        <v>1528800</v>
      </c>
      <c r="AO258" s="892" t="s">
        <v>2578</v>
      </c>
      <c r="AP258" s="926">
        <v>45150</v>
      </c>
      <c r="AQ258" s="892" t="s">
        <v>5636</v>
      </c>
      <c r="AR258" s="895" t="s">
        <v>4000</v>
      </c>
      <c r="AS258" s="901" t="s">
        <v>6669</v>
      </c>
      <c r="AT258" s="908">
        <v>45317</v>
      </c>
      <c r="AU258" s="908">
        <v>45338</v>
      </c>
      <c r="AV258" s="895">
        <v>4</v>
      </c>
      <c r="AW258" s="1459">
        <v>2</v>
      </c>
      <c r="AY258" s="900"/>
    </row>
    <row r="259" spans="1:81" s="23" customFormat="1" ht="18" hidden="1" customHeight="1">
      <c r="A259" s="891">
        <v>257</v>
      </c>
      <c r="C259" s="892" t="s">
        <v>32</v>
      </c>
      <c r="D259" s="892" t="s">
        <v>32</v>
      </c>
      <c r="E259" s="892" t="s">
        <v>193</v>
      </c>
      <c r="F259" s="974">
        <v>928519615</v>
      </c>
      <c r="G259" s="25" t="str">
        <f t="shared" ref="G259:G322" si="24">CONCATENATE(MID(R259,3,2),MID(Q259,1,2),MID(H259,1,2),MID(I259,1,2),MID(J259,1,2),MID(M259,1,1))</f>
        <v>1511GUVIHAV</v>
      </c>
      <c r="H259" s="946" t="s">
        <v>808</v>
      </c>
      <c r="I259" s="946" t="s">
        <v>5289</v>
      </c>
      <c r="J259" s="946" t="s">
        <v>5290</v>
      </c>
      <c r="K259" s="946" t="s">
        <v>2000</v>
      </c>
      <c r="L259" s="32" t="str">
        <f t="shared" ref="L259:L322" si="25">H259&amp;" "&amp;I259&amp;" "&amp;J259&amp;" "&amp;K259</f>
        <v>GUERRA VIGNA HAYLIN VALERIA</v>
      </c>
      <c r="M259" s="892" t="s">
        <v>56</v>
      </c>
      <c r="N259" s="892" t="s">
        <v>57</v>
      </c>
      <c r="O259" s="947">
        <v>42313</v>
      </c>
      <c r="P259" s="894">
        <v>5</v>
      </c>
      <c r="Q259" s="894">
        <v>11</v>
      </c>
      <c r="R259" s="894">
        <v>2015</v>
      </c>
      <c r="S259" s="895">
        <f t="shared" ref="S259:S322" ca="1" si="26">DATEDIF(O259,TODAY(),"y")</f>
        <v>8</v>
      </c>
      <c r="T259" s="892" t="s">
        <v>4809</v>
      </c>
      <c r="U259" s="892" t="s">
        <v>3878</v>
      </c>
      <c r="V259" s="898">
        <v>115</v>
      </c>
      <c r="W259" s="892" t="s">
        <v>2588</v>
      </c>
      <c r="X259" s="892" t="s">
        <v>47</v>
      </c>
      <c r="Y259" s="114" t="str">
        <f t="shared" ref="Y259:Y322" si="27">CONCATENATE(MID(AJ259,3,2),MID(AI259,1,2),MID(Z259,1,2),MID(AA259,1,2),MID(AB259,1,2),MID(AE259,1,1))</f>
        <v>9812VIROYUV</v>
      </c>
      <c r="Z259" s="946" t="s">
        <v>5289</v>
      </c>
      <c r="AA259" s="946" t="s">
        <v>226</v>
      </c>
      <c r="AB259" s="946" t="s">
        <v>6631</v>
      </c>
      <c r="AC259" s="946" t="s">
        <v>1259</v>
      </c>
      <c r="AD259" s="892" t="str">
        <f t="shared" ref="AD259:AD322" si="28">Z259&amp;" "&amp;AA259&amp;" "&amp;AB259&amp;" "&amp;AC259</f>
        <v>VIGNA ROMERO YUSNEIDY KATERIN</v>
      </c>
      <c r="AE259" s="892" t="s">
        <v>56</v>
      </c>
      <c r="AF259" s="892" t="s">
        <v>111</v>
      </c>
      <c r="AG259" s="947">
        <v>36142</v>
      </c>
      <c r="AH259" s="898">
        <v>13</v>
      </c>
      <c r="AI259" s="898">
        <v>12</v>
      </c>
      <c r="AJ259" s="898">
        <v>1998</v>
      </c>
      <c r="AK259" s="896">
        <f t="shared" ref="AK259:AK322" ca="1" si="29">DATEDIF(AG259,TODAY(),"y")</f>
        <v>25</v>
      </c>
      <c r="AL259" s="892" t="s">
        <v>4809</v>
      </c>
      <c r="AM259" s="892" t="s">
        <v>42</v>
      </c>
      <c r="AN259" s="949">
        <v>4092395</v>
      </c>
      <c r="AO259" s="892" t="s">
        <v>2578</v>
      </c>
      <c r="AP259" s="926">
        <v>45306</v>
      </c>
      <c r="AQ259" s="892" t="s">
        <v>5636</v>
      </c>
      <c r="AR259" s="895" t="s">
        <v>4000</v>
      </c>
      <c r="AS259" s="901" t="s">
        <v>6669</v>
      </c>
      <c r="AT259" s="908">
        <v>45317</v>
      </c>
      <c r="AU259" s="908">
        <v>45338</v>
      </c>
      <c r="AV259" s="895">
        <v>4</v>
      </c>
      <c r="AW259" s="1459">
        <v>4</v>
      </c>
      <c r="AY259" s="900"/>
    </row>
    <row r="260" spans="1:81" s="23" customFormat="1" ht="18" hidden="1" customHeight="1">
      <c r="A260" s="891">
        <v>258</v>
      </c>
      <c r="C260" s="892" t="s">
        <v>32</v>
      </c>
      <c r="D260" s="892" t="s">
        <v>32</v>
      </c>
      <c r="E260" s="892" t="s">
        <v>193</v>
      </c>
      <c r="F260" s="974">
        <v>921719062</v>
      </c>
      <c r="G260" s="25" t="str">
        <f t="shared" si="24"/>
        <v>149ROFLALV</v>
      </c>
      <c r="H260" s="938" t="s">
        <v>338</v>
      </c>
      <c r="I260" s="938" t="s">
        <v>37</v>
      </c>
      <c r="J260" s="938" t="s">
        <v>3057</v>
      </c>
      <c r="K260" s="938" t="s">
        <v>2317</v>
      </c>
      <c r="L260" s="32" t="str">
        <f t="shared" si="25"/>
        <v>RODRIGUEZ FLORES ALBERTH JOSUE</v>
      </c>
      <c r="M260" s="892" t="s">
        <v>56</v>
      </c>
      <c r="N260" s="892" t="s">
        <v>57</v>
      </c>
      <c r="O260" s="950">
        <v>41887</v>
      </c>
      <c r="P260" s="894">
        <v>5</v>
      </c>
      <c r="Q260" s="894">
        <v>9</v>
      </c>
      <c r="R260" s="894">
        <v>2014</v>
      </c>
      <c r="S260" s="895">
        <f t="shared" ca="1" si="26"/>
        <v>9</v>
      </c>
      <c r="T260" s="892" t="s">
        <v>4808</v>
      </c>
      <c r="U260" s="892" t="s">
        <v>3878</v>
      </c>
      <c r="V260" s="927">
        <v>36178844</v>
      </c>
      <c r="W260" s="892" t="s">
        <v>2602</v>
      </c>
      <c r="X260" s="892" t="s">
        <v>47</v>
      </c>
      <c r="Y260" s="114" t="str">
        <f t="shared" si="27"/>
        <v>9712FLPEMAV</v>
      </c>
      <c r="Z260" s="951" t="s">
        <v>37</v>
      </c>
      <c r="AA260" s="938" t="s">
        <v>83</v>
      </c>
      <c r="AB260" s="938" t="s">
        <v>673</v>
      </c>
      <c r="AC260" s="938" t="s">
        <v>5279</v>
      </c>
      <c r="AD260" s="892" t="str">
        <f t="shared" si="28"/>
        <v>FLORES PEREZ MARYCARMEN NO TIENE</v>
      </c>
      <c r="AE260" s="892" t="s">
        <v>56</v>
      </c>
      <c r="AF260" s="892" t="s">
        <v>111</v>
      </c>
      <c r="AG260" s="950">
        <v>35765</v>
      </c>
      <c r="AH260" s="898">
        <v>1</v>
      </c>
      <c r="AI260" s="898">
        <v>12</v>
      </c>
      <c r="AJ260" s="898">
        <v>1997</v>
      </c>
      <c r="AK260" s="896">
        <f t="shared" ca="1" si="29"/>
        <v>26</v>
      </c>
      <c r="AL260" s="892" t="s">
        <v>4809</v>
      </c>
      <c r="AM260" s="892" t="s">
        <v>58</v>
      </c>
      <c r="AN260" s="943">
        <v>26141279</v>
      </c>
      <c r="AO260" s="892" t="s">
        <v>2578</v>
      </c>
      <c r="AP260" s="926">
        <v>45204</v>
      </c>
      <c r="AQ260" s="892" t="s">
        <v>5636</v>
      </c>
      <c r="AR260" s="895" t="s">
        <v>4000</v>
      </c>
      <c r="AS260" s="901" t="s">
        <v>6669</v>
      </c>
      <c r="AT260" s="908">
        <v>45317</v>
      </c>
      <c r="AU260" s="908">
        <v>45338</v>
      </c>
      <c r="AV260" s="895">
        <v>4</v>
      </c>
      <c r="AW260" s="1459">
        <v>4</v>
      </c>
      <c r="AY260" s="900"/>
    </row>
    <row r="261" spans="1:81" s="23" customFormat="1" ht="18" hidden="1" customHeight="1">
      <c r="A261" s="891">
        <v>259</v>
      </c>
      <c r="C261" s="892" t="s">
        <v>32</v>
      </c>
      <c r="D261" s="892" t="s">
        <v>32</v>
      </c>
      <c r="E261" s="892" t="s">
        <v>193</v>
      </c>
      <c r="F261" s="976" t="s">
        <v>1133</v>
      </c>
      <c r="G261" s="25" t="str">
        <f t="shared" si="24"/>
        <v>167LEMOKEV</v>
      </c>
      <c r="H261" s="938" t="s">
        <v>940</v>
      </c>
      <c r="I261" s="938" t="s">
        <v>1129</v>
      </c>
      <c r="J261" s="938" t="s">
        <v>3302</v>
      </c>
      <c r="K261" s="938" t="s">
        <v>1436</v>
      </c>
      <c r="L261" s="32" t="str">
        <f t="shared" si="25"/>
        <v>LEAL MONTILLA KEYMAR SARAY</v>
      </c>
      <c r="M261" s="892" t="s">
        <v>56</v>
      </c>
      <c r="N261" s="892" t="s">
        <v>42</v>
      </c>
      <c r="O261" s="942">
        <v>42577</v>
      </c>
      <c r="P261" s="894">
        <v>26</v>
      </c>
      <c r="Q261" s="894">
        <v>7</v>
      </c>
      <c r="R261" s="894">
        <v>2016</v>
      </c>
      <c r="S261" s="895">
        <f t="shared" ca="1" si="26"/>
        <v>7</v>
      </c>
      <c r="T261" s="892" t="s">
        <v>4809</v>
      </c>
      <c r="U261" s="892" t="s">
        <v>42</v>
      </c>
      <c r="V261" s="898">
        <v>4073621</v>
      </c>
      <c r="W261" s="892" t="s">
        <v>2631</v>
      </c>
      <c r="X261" s="892" t="s">
        <v>47</v>
      </c>
      <c r="Y261" s="114" t="str">
        <f t="shared" si="27"/>
        <v>909MOCHANV</v>
      </c>
      <c r="Z261" s="951" t="s">
        <v>1129</v>
      </c>
      <c r="AA261" s="938" t="s">
        <v>456</v>
      </c>
      <c r="AB261" s="938" t="s">
        <v>578</v>
      </c>
      <c r="AC261" s="938" t="s">
        <v>177</v>
      </c>
      <c r="AD261" s="892" t="str">
        <f t="shared" si="28"/>
        <v>MONTILLA CHIRINOS ANYELY ANDREINA</v>
      </c>
      <c r="AE261" s="892" t="s">
        <v>56</v>
      </c>
      <c r="AF261" s="892" t="s">
        <v>111</v>
      </c>
      <c r="AG261" s="950">
        <v>33118</v>
      </c>
      <c r="AH261" s="898">
        <v>2</v>
      </c>
      <c r="AI261" s="898">
        <v>9</v>
      </c>
      <c r="AJ261" s="898">
        <v>1990</v>
      </c>
      <c r="AK261" s="896">
        <f t="shared" ca="1" si="29"/>
        <v>33</v>
      </c>
      <c r="AL261" s="892" t="s">
        <v>4809</v>
      </c>
      <c r="AM261" s="892" t="s">
        <v>42</v>
      </c>
      <c r="AN261" s="943">
        <v>2846497</v>
      </c>
      <c r="AO261" s="892" t="s">
        <v>2578</v>
      </c>
      <c r="AP261" s="926">
        <v>45209</v>
      </c>
      <c r="AQ261" s="892" t="s">
        <v>5636</v>
      </c>
      <c r="AR261" s="895" t="s">
        <v>4000</v>
      </c>
      <c r="AS261" s="901" t="s">
        <v>6669</v>
      </c>
      <c r="AT261" s="908">
        <v>45317</v>
      </c>
      <c r="AU261" s="908">
        <v>45338</v>
      </c>
      <c r="AV261" s="895">
        <v>4</v>
      </c>
      <c r="AW261" s="1459">
        <v>4</v>
      </c>
      <c r="AY261" s="900"/>
    </row>
    <row r="262" spans="1:81" s="23" customFormat="1" ht="18" hidden="1" customHeight="1">
      <c r="A262" s="891">
        <v>260</v>
      </c>
      <c r="C262" s="892" t="s">
        <v>32</v>
      </c>
      <c r="D262" s="892" t="s">
        <v>32</v>
      </c>
      <c r="E262" s="892" t="s">
        <v>193</v>
      </c>
      <c r="F262" s="974">
        <v>925045231</v>
      </c>
      <c r="G262" s="25" t="str">
        <f t="shared" si="24"/>
        <v>161URCAMAV</v>
      </c>
      <c r="H262" s="912" t="s">
        <v>473</v>
      </c>
      <c r="I262" s="912" t="s">
        <v>398</v>
      </c>
      <c r="J262" s="912" t="s">
        <v>2926</v>
      </c>
      <c r="K262" s="912" t="s">
        <v>1194</v>
      </c>
      <c r="L262" s="32" t="str">
        <f t="shared" si="25"/>
        <v>URBINA CARRASQUEL MAURO JAVIER</v>
      </c>
      <c r="M262" s="892" t="s">
        <v>56</v>
      </c>
      <c r="N262" s="892" t="s">
        <v>42</v>
      </c>
      <c r="O262" s="941">
        <v>42393</v>
      </c>
      <c r="P262" s="894">
        <v>24</v>
      </c>
      <c r="Q262" s="894">
        <v>1</v>
      </c>
      <c r="R262" s="894">
        <v>2016</v>
      </c>
      <c r="S262" s="895">
        <f t="shared" ca="1" si="26"/>
        <v>8</v>
      </c>
      <c r="T262" s="892" t="s">
        <v>4808</v>
      </c>
      <c r="U262" s="892" t="s">
        <v>42</v>
      </c>
      <c r="V262" s="914">
        <v>4333336</v>
      </c>
      <c r="W262" s="892" t="s">
        <v>2631</v>
      </c>
      <c r="X262" s="892" t="s">
        <v>47</v>
      </c>
      <c r="Y262" s="114" t="str">
        <f t="shared" si="27"/>
        <v>957CAGOMAV</v>
      </c>
      <c r="Z262" s="912" t="s">
        <v>398</v>
      </c>
      <c r="AA262" s="912" t="s">
        <v>766</v>
      </c>
      <c r="AB262" s="912" t="s">
        <v>1915</v>
      </c>
      <c r="AC262" s="912" t="s">
        <v>6632</v>
      </c>
      <c r="AD262" s="892" t="str">
        <f t="shared" si="28"/>
        <v>CARRASQUEL GONZÁLEZ MARÍA SABRINA</v>
      </c>
      <c r="AE262" s="892" t="s">
        <v>56</v>
      </c>
      <c r="AF262" s="892" t="s">
        <v>111</v>
      </c>
      <c r="AG262" s="941">
        <v>34889</v>
      </c>
      <c r="AH262" s="898">
        <v>9</v>
      </c>
      <c r="AI262" s="898">
        <v>7</v>
      </c>
      <c r="AJ262" s="898">
        <v>1995</v>
      </c>
      <c r="AK262" s="896">
        <f t="shared" ca="1" si="29"/>
        <v>28</v>
      </c>
      <c r="AL262" s="892" t="s">
        <v>4809</v>
      </c>
      <c r="AM262" s="892" t="s">
        <v>58</v>
      </c>
      <c r="AN262" s="914">
        <v>23987569</v>
      </c>
      <c r="AO262" s="892" t="s">
        <v>2578</v>
      </c>
      <c r="AP262" s="926">
        <v>45254</v>
      </c>
      <c r="AQ262" s="892" t="s">
        <v>5636</v>
      </c>
      <c r="AR262" s="895" t="s">
        <v>4000</v>
      </c>
      <c r="AS262" s="901" t="s">
        <v>6669</v>
      </c>
      <c r="AT262" s="908">
        <v>45317</v>
      </c>
      <c r="AU262" s="908">
        <v>45338</v>
      </c>
      <c r="AV262" s="895">
        <v>4</v>
      </c>
      <c r="AW262" s="1459">
        <v>4</v>
      </c>
      <c r="AY262" s="900"/>
    </row>
    <row r="263" spans="1:81" s="23" customFormat="1" ht="18" hidden="1" customHeight="1">
      <c r="A263" s="891">
        <v>261</v>
      </c>
      <c r="C263" s="892" t="s">
        <v>32</v>
      </c>
      <c r="D263" s="892" t="s">
        <v>32</v>
      </c>
      <c r="E263" s="892" t="s">
        <v>193</v>
      </c>
      <c r="F263" s="974">
        <v>995053728</v>
      </c>
      <c r="G263" s="25" t="str">
        <f t="shared" si="24"/>
        <v>164OLCELEP</v>
      </c>
      <c r="H263" s="921" t="s">
        <v>2217</v>
      </c>
      <c r="I263" s="921" t="s">
        <v>5291</v>
      </c>
      <c r="J263" s="921" t="s">
        <v>3693</v>
      </c>
      <c r="K263" s="921" t="s">
        <v>5292</v>
      </c>
      <c r="L263" s="32" t="str">
        <f t="shared" si="25"/>
        <v>OLIVERA CERVANTES LEONEL SEBASTIAN WALTER</v>
      </c>
      <c r="M263" s="892" t="s">
        <v>5293</v>
      </c>
      <c r="N263" s="892" t="s">
        <v>1938</v>
      </c>
      <c r="O263" s="947">
        <v>42479</v>
      </c>
      <c r="P263" s="953">
        <v>19</v>
      </c>
      <c r="Q263" s="953">
        <v>4</v>
      </c>
      <c r="R263" s="953">
        <v>2016</v>
      </c>
      <c r="S263" s="895">
        <f t="shared" ca="1" si="26"/>
        <v>7</v>
      </c>
      <c r="T263" s="892" t="s">
        <v>4808</v>
      </c>
      <c r="U263" s="892" t="s">
        <v>2113</v>
      </c>
      <c r="V263" s="927">
        <v>93381135</v>
      </c>
      <c r="W263" s="892" t="s">
        <v>2631</v>
      </c>
      <c r="X263" s="892" t="s">
        <v>47</v>
      </c>
      <c r="Y263" s="114" t="str">
        <f t="shared" si="27"/>
        <v>969CECALEP</v>
      </c>
      <c r="Z263" s="946" t="s">
        <v>5291</v>
      </c>
      <c r="AA263" s="946" t="s">
        <v>3597</v>
      </c>
      <c r="AB263" s="946" t="s">
        <v>6633</v>
      </c>
      <c r="AC263" s="946" t="s">
        <v>185</v>
      </c>
      <c r="AD263" s="892" t="str">
        <f t="shared" si="28"/>
        <v>CERVANTES CANO LEYRI MARIA</v>
      </c>
      <c r="AE263" s="892" t="s">
        <v>5293</v>
      </c>
      <c r="AF263" s="892" t="s">
        <v>1938</v>
      </c>
      <c r="AG263" s="947">
        <v>35322</v>
      </c>
      <c r="AH263" s="898">
        <v>14</v>
      </c>
      <c r="AI263" s="898">
        <v>9</v>
      </c>
      <c r="AJ263" s="898">
        <v>1996</v>
      </c>
      <c r="AK263" s="896">
        <f t="shared" ca="1" si="29"/>
        <v>27</v>
      </c>
      <c r="AL263" s="892" t="s">
        <v>4809</v>
      </c>
      <c r="AM263" s="892" t="s">
        <v>2113</v>
      </c>
      <c r="AN263" s="949">
        <v>74237159</v>
      </c>
      <c r="AO263" s="892" t="s">
        <v>2578</v>
      </c>
      <c r="AP263" s="926">
        <v>45306</v>
      </c>
      <c r="AQ263" s="892" t="s">
        <v>5636</v>
      </c>
      <c r="AR263" s="895" t="s">
        <v>4000</v>
      </c>
      <c r="AS263" s="901" t="s">
        <v>6669</v>
      </c>
      <c r="AT263" s="908">
        <v>45317</v>
      </c>
      <c r="AU263" s="908">
        <v>45338</v>
      </c>
      <c r="AV263" s="895">
        <v>4</v>
      </c>
      <c r="AW263" s="1459">
        <v>3</v>
      </c>
      <c r="AY263" s="900"/>
    </row>
    <row r="264" spans="1:81" s="23" customFormat="1" ht="18" hidden="1" customHeight="1">
      <c r="A264" s="891">
        <v>262</v>
      </c>
      <c r="C264" s="892" t="s">
        <v>32</v>
      </c>
      <c r="D264" s="892" t="s">
        <v>32</v>
      </c>
      <c r="E264" s="892" t="s">
        <v>193</v>
      </c>
      <c r="F264" s="974" t="s">
        <v>5294</v>
      </c>
      <c r="G264" s="25" t="str">
        <f t="shared" si="24"/>
        <v>163DIFAJOV</v>
      </c>
      <c r="H264" s="921" t="s">
        <v>541</v>
      </c>
      <c r="I264" s="921" t="s">
        <v>3993</v>
      </c>
      <c r="J264" s="921" t="s">
        <v>309</v>
      </c>
      <c r="K264" s="921" t="s">
        <v>119</v>
      </c>
      <c r="L264" s="32" t="str">
        <f t="shared" si="25"/>
        <v>DIAZ FARIAS JOSE MIGUEL</v>
      </c>
      <c r="M264" s="892" t="s">
        <v>56</v>
      </c>
      <c r="N264" s="892" t="s">
        <v>57</v>
      </c>
      <c r="O264" s="947">
        <v>42450</v>
      </c>
      <c r="P264" s="894">
        <v>21</v>
      </c>
      <c r="Q264" s="894">
        <v>3</v>
      </c>
      <c r="R264" s="894">
        <v>2016</v>
      </c>
      <c r="S264" s="895">
        <f t="shared" ca="1" si="26"/>
        <v>8</v>
      </c>
      <c r="T264" s="892" t="s">
        <v>4808</v>
      </c>
      <c r="U264" s="892" t="s">
        <v>3878</v>
      </c>
      <c r="V264" s="898">
        <v>216</v>
      </c>
      <c r="W264" s="892" t="s">
        <v>2588</v>
      </c>
      <c r="X264" s="892" t="s">
        <v>47</v>
      </c>
      <c r="Y264" s="114" t="str">
        <f t="shared" si="27"/>
        <v>917PAASLEV</v>
      </c>
      <c r="Z264" s="946" t="s">
        <v>6634</v>
      </c>
      <c r="AA264" s="946" t="s">
        <v>2463</v>
      </c>
      <c r="AB264" s="946" t="s">
        <v>6635</v>
      </c>
      <c r="AC264" s="946" t="s">
        <v>6636</v>
      </c>
      <c r="AD264" s="892" t="str">
        <f t="shared" si="28"/>
        <v>PARIAS ASTUDILLO LESLI Quileyth</v>
      </c>
      <c r="AE264" s="892" t="s">
        <v>56</v>
      </c>
      <c r="AF264" s="892" t="s">
        <v>57</v>
      </c>
      <c r="AG264" s="947">
        <v>33433</v>
      </c>
      <c r="AH264" s="898">
        <v>14</v>
      </c>
      <c r="AI264" s="898">
        <v>7</v>
      </c>
      <c r="AJ264" s="898">
        <v>1991</v>
      </c>
      <c r="AK264" s="896">
        <f t="shared" ca="1" si="29"/>
        <v>32</v>
      </c>
      <c r="AL264" s="892" t="s">
        <v>4809</v>
      </c>
      <c r="AM264" s="892" t="s">
        <v>58</v>
      </c>
      <c r="AN264" s="949">
        <v>20989466</v>
      </c>
      <c r="AO264" s="892" t="s">
        <v>2578</v>
      </c>
      <c r="AP264" s="926">
        <v>45306</v>
      </c>
      <c r="AQ264" s="892" t="s">
        <v>5636</v>
      </c>
      <c r="AR264" s="895" t="s">
        <v>4000</v>
      </c>
      <c r="AS264" s="901" t="s">
        <v>6669</v>
      </c>
      <c r="AT264" s="908">
        <v>45317</v>
      </c>
      <c r="AU264" s="908">
        <v>45338</v>
      </c>
      <c r="AV264" s="895">
        <v>4</v>
      </c>
      <c r="AW264" s="1459">
        <v>4</v>
      </c>
      <c r="AY264" s="900"/>
    </row>
    <row r="265" spans="1:81" s="23" customFormat="1" ht="18" hidden="1" customHeight="1">
      <c r="A265" s="891">
        <v>263</v>
      </c>
      <c r="C265" s="892" t="s">
        <v>32</v>
      </c>
      <c r="D265" s="892" t="s">
        <v>32</v>
      </c>
      <c r="E265" s="892" t="s">
        <v>193</v>
      </c>
      <c r="F265" s="978">
        <v>925047992</v>
      </c>
      <c r="G265" s="25" t="str">
        <f t="shared" si="24"/>
        <v>157MOTOMIV</v>
      </c>
      <c r="H265" s="921" t="s">
        <v>79</v>
      </c>
      <c r="I265" s="921" t="s">
        <v>102</v>
      </c>
      <c r="J265" s="921" t="s">
        <v>119</v>
      </c>
      <c r="K265" s="921" t="s">
        <v>4533</v>
      </c>
      <c r="L265" s="32" t="str">
        <f t="shared" si="25"/>
        <v>MORA TORRES MIGUEL ARCANGEL</v>
      </c>
      <c r="M265" s="892" t="s">
        <v>56</v>
      </c>
      <c r="N265" s="892" t="s">
        <v>57</v>
      </c>
      <c r="O265" s="947">
        <v>42208</v>
      </c>
      <c r="P265" s="894">
        <v>23</v>
      </c>
      <c r="Q265" s="894">
        <v>7</v>
      </c>
      <c r="R265" s="894">
        <v>2015</v>
      </c>
      <c r="S265" s="895">
        <f t="shared" ca="1" si="26"/>
        <v>8</v>
      </c>
      <c r="T265" s="892" t="s">
        <v>4808</v>
      </c>
      <c r="U265" s="892" t="s">
        <v>3878</v>
      </c>
      <c r="V265" s="949">
        <v>863</v>
      </c>
      <c r="W265" s="892" t="s">
        <v>2588</v>
      </c>
      <c r="X265" s="892" t="s">
        <v>47</v>
      </c>
      <c r="Y265" s="114" t="str">
        <f t="shared" si="27"/>
        <v>977TOTEMIV</v>
      </c>
      <c r="Z265" s="946" t="s">
        <v>102</v>
      </c>
      <c r="AA265" s="946" t="s">
        <v>1923</v>
      </c>
      <c r="AB265" s="946" t="s">
        <v>2020</v>
      </c>
      <c r="AC265" s="946" t="s">
        <v>5295</v>
      </c>
      <c r="AD265" s="892" t="str">
        <f t="shared" si="28"/>
        <v>TORRES TERAN MIRLEY BUDELISA</v>
      </c>
      <c r="AE265" s="892" t="s">
        <v>56</v>
      </c>
      <c r="AF265" s="892" t="s">
        <v>57</v>
      </c>
      <c r="AG265" s="947">
        <v>35614</v>
      </c>
      <c r="AH265" s="898">
        <v>3</v>
      </c>
      <c r="AI265" s="898">
        <v>7</v>
      </c>
      <c r="AJ265" s="898">
        <v>1997</v>
      </c>
      <c r="AK265" s="896">
        <f t="shared" ca="1" si="29"/>
        <v>26</v>
      </c>
      <c r="AL265" s="892" t="s">
        <v>4809</v>
      </c>
      <c r="AM265" s="892" t="s">
        <v>42</v>
      </c>
      <c r="AN265" s="949">
        <v>4604788</v>
      </c>
      <c r="AO265" s="892" t="s">
        <v>2578</v>
      </c>
      <c r="AP265" s="926">
        <v>45306</v>
      </c>
      <c r="AQ265" s="892" t="s">
        <v>5636</v>
      </c>
      <c r="AR265" s="895" t="s">
        <v>4000</v>
      </c>
      <c r="AS265" s="901" t="s">
        <v>6669</v>
      </c>
      <c r="AT265" s="908">
        <v>45317</v>
      </c>
      <c r="AU265" s="908">
        <v>45338</v>
      </c>
      <c r="AV265" s="895">
        <v>4</v>
      </c>
      <c r="AW265" s="1459">
        <v>4</v>
      </c>
      <c r="AY265" s="900"/>
    </row>
    <row r="266" spans="1:81" s="23" customFormat="1" ht="18" hidden="1" customHeight="1">
      <c r="A266" s="891">
        <v>264</v>
      </c>
      <c r="C266" s="892" t="s">
        <v>32</v>
      </c>
      <c r="D266" s="892" t="s">
        <v>32</v>
      </c>
      <c r="E266" s="892" t="s">
        <v>132</v>
      </c>
      <c r="F266" s="979">
        <v>900402579</v>
      </c>
      <c r="G266" s="25" t="str">
        <f t="shared" si="24"/>
        <v>168RINAANV</v>
      </c>
      <c r="H266" s="954" t="s">
        <v>592</v>
      </c>
      <c r="I266" s="954" t="s">
        <v>1188</v>
      </c>
      <c r="J266" s="954" t="s">
        <v>1879</v>
      </c>
      <c r="K266" s="954" t="s">
        <v>1775</v>
      </c>
      <c r="L266" s="32" t="str">
        <f t="shared" si="25"/>
        <v>RIOS NAL ANGEL EDUARDO</v>
      </c>
      <c r="M266" s="892" t="s">
        <v>56</v>
      </c>
      <c r="N266" s="892" t="s">
        <v>42</v>
      </c>
      <c r="O266" s="955">
        <v>42600</v>
      </c>
      <c r="P266" s="894">
        <v>18</v>
      </c>
      <c r="Q266" s="894">
        <v>8</v>
      </c>
      <c r="R266" s="894">
        <v>2016</v>
      </c>
      <c r="S266" s="895">
        <f t="shared" ca="1" si="26"/>
        <v>7</v>
      </c>
      <c r="T266" s="892" t="s">
        <v>4808</v>
      </c>
      <c r="U266" s="892" t="s">
        <v>42</v>
      </c>
      <c r="V266" s="956">
        <v>4183740</v>
      </c>
      <c r="W266" s="892" t="s">
        <v>5153</v>
      </c>
      <c r="X266" s="892" t="s">
        <v>47</v>
      </c>
      <c r="Y266" s="114" t="str">
        <f t="shared" si="27"/>
        <v>979NAVIMAV</v>
      </c>
      <c r="Z266" s="954" t="s">
        <v>1188</v>
      </c>
      <c r="AA266" s="954" t="s">
        <v>1189</v>
      </c>
      <c r="AB266" s="954" t="s">
        <v>689</v>
      </c>
      <c r="AC266" s="954" t="s">
        <v>1190</v>
      </c>
      <c r="AD266" s="892" t="str">
        <f t="shared" si="28"/>
        <v>NAL VILLANUEVA MARIANGEL YELIMAR</v>
      </c>
      <c r="AE266" s="892" t="s">
        <v>56</v>
      </c>
      <c r="AF266" s="892" t="s">
        <v>57</v>
      </c>
      <c r="AG266" s="1561">
        <v>35695</v>
      </c>
      <c r="AH266" s="898">
        <v>22</v>
      </c>
      <c r="AI266" s="898">
        <v>9</v>
      </c>
      <c r="AJ266" s="898">
        <v>1997</v>
      </c>
      <c r="AK266" s="896">
        <f t="shared" ca="1" si="29"/>
        <v>26</v>
      </c>
      <c r="AL266" s="892" t="s">
        <v>4809</v>
      </c>
      <c r="AM266" s="892" t="s">
        <v>58</v>
      </c>
      <c r="AN266" s="956">
        <v>25686942</v>
      </c>
      <c r="AO266" s="892" t="s">
        <v>2578</v>
      </c>
      <c r="AP266" s="952">
        <v>45258</v>
      </c>
      <c r="AQ266" s="892" t="s">
        <v>5636</v>
      </c>
      <c r="AR266" s="895" t="s">
        <v>6646</v>
      </c>
      <c r="AS266" s="892" t="s">
        <v>6670</v>
      </c>
      <c r="AT266" s="908">
        <v>45316</v>
      </c>
      <c r="AU266" s="908">
        <v>45337</v>
      </c>
      <c r="AV266" s="895">
        <v>4</v>
      </c>
      <c r="AW266" s="1459">
        <v>4</v>
      </c>
      <c r="AY266" s="900"/>
    </row>
    <row r="267" spans="1:81" s="23" customFormat="1" ht="18" hidden="1" customHeight="1">
      <c r="A267" s="891">
        <v>265</v>
      </c>
      <c r="C267" s="892" t="s">
        <v>32</v>
      </c>
      <c r="D267" s="892" t="s">
        <v>32</v>
      </c>
      <c r="E267" s="892" t="s">
        <v>132</v>
      </c>
      <c r="F267" s="979">
        <v>900402579</v>
      </c>
      <c r="G267" s="25" t="str">
        <f t="shared" si="24"/>
        <v>1410ORNACHV</v>
      </c>
      <c r="H267" s="954" t="s">
        <v>530</v>
      </c>
      <c r="I267" s="954" t="s">
        <v>1188</v>
      </c>
      <c r="J267" s="954" t="s">
        <v>2861</v>
      </c>
      <c r="K267" s="954" t="s">
        <v>3347</v>
      </c>
      <c r="L267" s="32" t="str">
        <f t="shared" si="25"/>
        <v>ORTEGA NAL CHRISTOPHER JOSELVIS</v>
      </c>
      <c r="M267" s="892" t="s">
        <v>56</v>
      </c>
      <c r="N267" s="892" t="s">
        <v>42</v>
      </c>
      <c r="O267" s="955">
        <v>41941</v>
      </c>
      <c r="P267" s="894">
        <v>29</v>
      </c>
      <c r="Q267" s="894">
        <v>10</v>
      </c>
      <c r="R267" s="894">
        <v>2014</v>
      </c>
      <c r="S267" s="895">
        <f t="shared" ca="1" si="26"/>
        <v>9</v>
      </c>
      <c r="T267" s="892" t="s">
        <v>4808</v>
      </c>
      <c r="U267" s="892" t="s">
        <v>42</v>
      </c>
      <c r="V267" s="956">
        <v>4057504</v>
      </c>
      <c r="W267" s="892" t="s">
        <v>2631</v>
      </c>
      <c r="X267" s="892" t="s">
        <v>47</v>
      </c>
      <c r="Y267" s="114" t="str">
        <f t="shared" si="27"/>
        <v>979NAVIMAV</v>
      </c>
      <c r="Z267" s="954" t="s">
        <v>1188</v>
      </c>
      <c r="AA267" s="954" t="s">
        <v>1189</v>
      </c>
      <c r="AB267" s="954" t="s">
        <v>689</v>
      </c>
      <c r="AC267" s="954" t="s">
        <v>1190</v>
      </c>
      <c r="AD267" s="892" t="str">
        <f t="shared" si="28"/>
        <v>NAL VILLANUEVA MARIANGEL YELIMAR</v>
      </c>
      <c r="AE267" s="892" t="s">
        <v>56</v>
      </c>
      <c r="AF267" s="892" t="s">
        <v>57</v>
      </c>
      <c r="AG267" s="1561">
        <v>35695</v>
      </c>
      <c r="AH267" s="898">
        <v>22</v>
      </c>
      <c r="AI267" s="898">
        <v>9</v>
      </c>
      <c r="AJ267" s="898">
        <v>1997</v>
      </c>
      <c r="AK267" s="896">
        <f t="shared" ca="1" si="29"/>
        <v>26</v>
      </c>
      <c r="AL267" s="892" t="s">
        <v>4809</v>
      </c>
      <c r="AM267" s="892" t="s">
        <v>58</v>
      </c>
      <c r="AN267" s="956">
        <v>25686942</v>
      </c>
      <c r="AO267" s="892" t="s">
        <v>2578</v>
      </c>
      <c r="AP267" s="952">
        <v>45258</v>
      </c>
      <c r="AQ267" s="892" t="s">
        <v>5636</v>
      </c>
      <c r="AR267" s="895" t="s">
        <v>6646</v>
      </c>
      <c r="AS267" s="892" t="s">
        <v>6670</v>
      </c>
      <c r="AT267" s="908">
        <v>45316</v>
      </c>
      <c r="AU267" s="908">
        <v>45337</v>
      </c>
      <c r="AV267" s="895">
        <v>4</v>
      </c>
      <c r="AW267" s="1459">
        <v>1</v>
      </c>
      <c r="AY267" s="988" t="s">
        <v>2510</v>
      </c>
    </row>
    <row r="268" spans="1:81" s="23" customFormat="1" ht="18" hidden="1" customHeight="1">
      <c r="A268" s="891">
        <v>266</v>
      </c>
      <c r="C268" s="892" t="s">
        <v>32</v>
      </c>
      <c r="D268" s="892" t="s">
        <v>32</v>
      </c>
      <c r="E268" s="892" t="s">
        <v>132</v>
      </c>
      <c r="F268" s="979">
        <v>923782274</v>
      </c>
      <c r="G268" s="25" t="str">
        <f t="shared" si="24"/>
        <v>1610MOGOVAV</v>
      </c>
      <c r="H268" s="954" t="s">
        <v>876</v>
      </c>
      <c r="I268" s="954" t="s">
        <v>234</v>
      </c>
      <c r="J268" s="954" t="s">
        <v>2000</v>
      </c>
      <c r="K268" s="954" t="s">
        <v>167</v>
      </c>
      <c r="L268" s="32" t="str">
        <f t="shared" si="25"/>
        <v>MOYA GONZALEZ VALERIA VALENTINA</v>
      </c>
      <c r="M268" s="892" t="s">
        <v>56</v>
      </c>
      <c r="N268" s="892" t="s">
        <v>57</v>
      </c>
      <c r="O268" s="955">
        <v>42644</v>
      </c>
      <c r="P268" s="894">
        <v>1</v>
      </c>
      <c r="Q268" s="894">
        <v>10</v>
      </c>
      <c r="R268" s="894">
        <v>2016</v>
      </c>
      <c r="S268" s="895">
        <f t="shared" ca="1" si="26"/>
        <v>7</v>
      </c>
      <c r="T268" s="892" t="s">
        <v>4809</v>
      </c>
      <c r="U268" s="892" t="s">
        <v>3878</v>
      </c>
      <c r="V268" s="956">
        <v>5572</v>
      </c>
      <c r="W268" s="892" t="s">
        <v>2631</v>
      </c>
      <c r="X268" s="892" t="s">
        <v>47</v>
      </c>
      <c r="Y268" s="114" t="str">
        <f t="shared" si="27"/>
        <v>931GOSUEFV</v>
      </c>
      <c r="Z268" s="954" t="s">
        <v>234</v>
      </c>
      <c r="AA268" s="954" t="s">
        <v>4335</v>
      </c>
      <c r="AB268" s="954" t="s">
        <v>4336</v>
      </c>
      <c r="AC268" s="954" t="s">
        <v>816</v>
      </c>
      <c r="AD268" s="892" t="str">
        <f t="shared" si="28"/>
        <v>GONZALEZ SUNIAGA EFRANCELYS ELENA</v>
      </c>
      <c r="AE268" s="892" t="s">
        <v>56</v>
      </c>
      <c r="AF268" s="892" t="s">
        <v>57</v>
      </c>
      <c r="AG268" s="1561">
        <v>33985</v>
      </c>
      <c r="AH268" s="898">
        <v>16</v>
      </c>
      <c r="AI268" s="898">
        <v>1</v>
      </c>
      <c r="AJ268" s="898">
        <v>1993</v>
      </c>
      <c r="AK268" s="896">
        <f t="shared" ca="1" si="29"/>
        <v>31</v>
      </c>
      <c r="AL268" s="892" t="s">
        <v>4809</v>
      </c>
      <c r="AM268" s="892" t="s">
        <v>42</v>
      </c>
      <c r="AN268" s="956">
        <v>4206778</v>
      </c>
      <c r="AO268" s="892" t="s">
        <v>2578</v>
      </c>
      <c r="AP268" s="952">
        <v>44938</v>
      </c>
      <c r="AQ268" s="892" t="s">
        <v>5636</v>
      </c>
      <c r="AR268" s="895" t="s">
        <v>6646</v>
      </c>
      <c r="AS268" s="892" t="s">
        <v>6670</v>
      </c>
      <c r="AT268" s="908">
        <v>45316</v>
      </c>
      <c r="AU268" s="908">
        <v>45337</v>
      </c>
      <c r="AV268" s="895">
        <v>4</v>
      </c>
      <c r="AW268" s="1459">
        <v>1</v>
      </c>
      <c r="AY268" s="988" t="s">
        <v>2510</v>
      </c>
    </row>
    <row r="269" spans="1:81" s="23" customFormat="1" ht="18" hidden="1" customHeight="1">
      <c r="A269" s="891">
        <v>267</v>
      </c>
      <c r="C269" s="892" t="s">
        <v>32</v>
      </c>
      <c r="D269" s="892" t="s">
        <v>32</v>
      </c>
      <c r="E269" s="892" t="s">
        <v>132</v>
      </c>
      <c r="F269" s="979">
        <v>923782274</v>
      </c>
      <c r="G269" s="25" t="str">
        <f t="shared" si="24"/>
        <v>146MOGOJHV</v>
      </c>
      <c r="H269" s="954" t="s">
        <v>876</v>
      </c>
      <c r="I269" s="954" t="s">
        <v>234</v>
      </c>
      <c r="J269" s="954" t="s">
        <v>4334</v>
      </c>
      <c r="K269" s="954" t="s">
        <v>3177</v>
      </c>
      <c r="L269" s="32" t="str">
        <f t="shared" si="25"/>
        <v>MOYA GONZALEZ JHONATHAM EFRAIN</v>
      </c>
      <c r="M269" s="892" t="s">
        <v>56</v>
      </c>
      <c r="N269" s="892" t="s">
        <v>57</v>
      </c>
      <c r="O269" s="955">
        <v>41795</v>
      </c>
      <c r="P269" s="894">
        <v>5</v>
      </c>
      <c r="Q269" s="894">
        <v>6</v>
      </c>
      <c r="R269" s="894">
        <v>2014</v>
      </c>
      <c r="S269" s="895">
        <f t="shared" ca="1" si="26"/>
        <v>9</v>
      </c>
      <c r="T269" s="892" t="s">
        <v>4808</v>
      </c>
      <c r="U269" s="892" t="s">
        <v>58</v>
      </c>
      <c r="V269" s="956">
        <v>35125927</v>
      </c>
      <c r="W269" s="892" t="s">
        <v>2644</v>
      </c>
      <c r="X269" s="892" t="s">
        <v>47</v>
      </c>
      <c r="Y269" s="114" t="str">
        <f t="shared" si="27"/>
        <v>931GOSUEFV</v>
      </c>
      <c r="Z269" s="954" t="s">
        <v>234</v>
      </c>
      <c r="AA269" s="954" t="s">
        <v>4335</v>
      </c>
      <c r="AB269" s="954" t="s">
        <v>4336</v>
      </c>
      <c r="AC269" s="954" t="s">
        <v>816</v>
      </c>
      <c r="AD269" s="892" t="str">
        <f t="shared" si="28"/>
        <v>GONZALEZ SUNIAGA EFRANCELYS ELENA</v>
      </c>
      <c r="AE269" s="892" t="s">
        <v>56</v>
      </c>
      <c r="AF269" s="892" t="s">
        <v>57</v>
      </c>
      <c r="AG269" s="1561">
        <v>33985</v>
      </c>
      <c r="AH269" s="898">
        <v>16</v>
      </c>
      <c r="AI269" s="898">
        <v>1</v>
      </c>
      <c r="AJ269" s="898">
        <v>1993</v>
      </c>
      <c r="AK269" s="896">
        <f t="shared" ca="1" si="29"/>
        <v>31</v>
      </c>
      <c r="AL269" s="892" t="s">
        <v>4809</v>
      </c>
      <c r="AM269" s="892" t="s">
        <v>42</v>
      </c>
      <c r="AN269" s="956">
        <v>4206778</v>
      </c>
      <c r="AO269" s="892" t="s">
        <v>2578</v>
      </c>
      <c r="AP269" s="952">
        <v>44938</v>
      </c>
      <c r="AQ269" s="892" t="s">
        <v>5636</v>
      </c>
      <c r="AR269" s="895" t="s">
        <v>6646</v>
      </c>
      <c r="AS269" s="892" t="s">
        <v>6670</v>
      </c>
      <c r="AT269" s="908">
        <v>45316</v>
      </c>
      <c r="AU269" s="908">
        <v>45337</v>
      </c>
      <c r="AV269" s="895">
        <v>4</v>
      </c>
      <c r="AW269" s="1459">
        <v>4</v>
      </c>
      <c r="AY269" s="900"/>
    </row>
    <row r="270" spans="1:81" s="23" customFormat="1" ht="18" customHeight="1">
      <c r="A270" s="1628">
        <v>268</v>
      </c>
      <c r="C270" s="892" t="s">
        <v>32</v>
      </c>
      <c r="D270" s="892" t="s">
        <v>32</v>
      </c>
      <c r="E270" s="892" t="s">
        <v>132</v>
      </c>
      <c r="F270" s="979">
        <v>918983605</v>
      </c>
      <c r="G270" s="25" t="str">
        <f t="shared" si="24"/>
        <v>166JAAGYHV</v>
      </c>
      <c r="H270" s="954" t="s">
        <v>4358</v>
      </c>
      <c r="I270" s="954" t="s">
        <v>101</v>
      </c>
      <c r="J270" s="954" t="s">
        <v>4366</v>
      </c>
      <c r="K270" s="954" t="s">
        <v>309</v>
      </c>
      <c r="L270" s="32" t="str">
        <f t="shared" si="25"/>
        <v>JAIMES AGUIRRE YHOSMAN JOSE</v>
      </c>
      <c r="M270" s="892" t="s">
        <v>56</v>
      </c>
      <c r="N270" s="892" t="s">
        <v>57</v>
      </c>
      <c r="O270" s="955">
        <v>42529</v>
      </c>
      <c r="P270" s="894">
        <v>8</v>
      </c>
      <c r="Q270" s="894">
        <v>6</v>
      </c>
      <c r="R270" s="894">
        <v>2016</v>
      </c>
      <c r="S270" s="895">
        <f t="shared" ca="1" si="26"/>
        <v>7</v>
      </c>
      <c r="T270" s="892" t="s">
        <v>4808</v>
      </c>
      <c r="U270" s="892" t="s">
        <v>3878</v>
      </c>
      <c r="V270" s="956">
        <v>1171</v>
      </c>
      <c r="W270" s="892" t="s">
        <v>2631</v>
      </c>
      <c r="X270" s="892" t="s">
        <v>47</v>
      </c>
      <c r="Y270" s="114" t="str">
        <f t="shared" si="27"/>
        <v>943JAAGROV</v>
      </c>
      <c r="Z270" s="954" t="s">
        <v>4358</v>
      </c>
      <c r="AA270" s="954" t="s">
        <v>101</v>
      </c>
      <c r="AB270" s="954" t="s">
        <v>4361</v>
      </c>
      <c r="AC270" s="954" t="s">
        <v>81</v>
      </c>
      <c r="AD270" s="892" t="str">
        <f t="shared" si="28"/>
        <v>JAIMES AGUIRRE ROSSANA DEL CARMEN</v>
      </c>
      <c r="AE270" s="892" t="s">
        <v>56</v>
      </c>
      <c r="AF270" s="892" t="s">
        <v>57</v>
      </c>
      <c r="AG270" s="1561">
        <v>34422</v>
      </c>
      <c r="AH270" s="898">
        <v>29</v>
      </c>
      <c r="AI270" s="898">
        <v>3</v>
      </c>
      <c r="AJ270" s="898">
        <v>1994</v>
      </c>
      <c r="AK270" s="896">
        <f t="shared" ca="1" si="29"/>
        <v>29</v>
      </c>
      <c r="AL270" s="892" t="s">
        <v>4809</v>
      </c>
      <c r="AM270" s="892" t="s">
        <v>58</v>
      </c>
      <c r="AN270" s="956">
        <v>22795328</v>
      </c>
      <c r="AO270" s="892" t="s">
        <v>2578</v>
      </c>
      <c r="AP270" s="952">
        <v>45119</v>
      </c>
      <c r="AQ270" s="892" t="s">
        <v>5636</v>
      </c>
      <c r="AR270" s="895" t="s">
        <v>6646</v>
      </c>
      <c r="AS270" s="892" t="s">
        <v>6670</v>
      </c>
      <c r="AT270" s="908">
        <v>45316</v>
      </c>
      <c r="AU270" s="908">
        <v>45337</v>
      </c>
      <c r="AV270" s="895">
        <v>4</v>
      </c>
      <c r="AW270" s="1459">
        <v>4</v>
      </c>
      <c r="AY270" s="900"/>
      <c r="CB270" s="23" t="s">
        <v>47</v>
      </c>
      <c r="CC270" s="437">
        <v>45323</v>
      </c>
    </row>
    <row r="271" spans="1:81" s="23" customFormat="1" ht="18" customHeight="1">
      <c r="A271" s="1628">
        <v>269</v>
      </c>
      <c r="C271" s="892" t="s">
        <v>32</v>
      </c>
      <c r="D271" s="892" t="s">
        <v>32</v>
      </c>
      <c r="E271" s="892" t="s">
        <v>132</v>
      </c>
      <c r="F271" s="979">
        <v>918983605</v>
      </c>
      <c r="G271" s="25" t="str">
        <f t="shared" si="24"/>
        <v>1211HEJAROV</v>
      </c>
      <c r="H271" s="954" t="s">
        <v>361</v>
      </c>
      <c r="I271" s="954" t="s">
        <v>4358</v>
      </c>
      <c r="J271" s="954" t="s">
        <v>4363</v>
      </c>
      <c r="K271" s="954" t="s">
        <v>1053</v>
      </c>
      <c r="L271" s="32" t="str">
        <f t="shared" si="25"/>
        <v>HERNANDEZ JAIMES ROMAN GABRIEL</v>
      </c>
      <c r="M271" s="892" t="s">
        <v>56</v>
      </c>
      <c r="N271" s="892" t="s">
        <v>57</v>
      </c>
      <c r="O271" s="955">
        <v>41224</v>
      </c>
      <c r="P271" s="894">
        <v>11</v>
      </c>
      <c r="Q271" s="894">
        <v>11</v>
      </c>
      <c r="R271" s="894">
        <v>2012</v>
      </c>
      <c r="S271" s="895">
        <f t="shared" ca="1" si="26"/>
        <v>11</v>
      </c>
      <c r="T271" s="892" t="s">
        <v>4808</v>
      </c>
      <c r="U271" s="892" t="s">
        <v>3878</v>
      </c>
      <c r="V271" s="956">
        <v>98</v>
      </c>
      <c r="W271" s="892" t="s">
        <v>2582</v>
      </c>
      <c r="X271" s="892" t="s">
        <v>47</v>
      </c>
      <c r="Y271" s="114" t="str">
        <f t="shared" si="27"/>
        <v>943JAAGROV</v>
      </c>
      <c r="Z271" s="954" t="s">
        <v>4358</v>
      </c>
      <c r="AA271" s="954" t="s">
        <v>101</v>
      </c>
      <c r="AB271" s="954" t="s">
        <v>4361</v>
      </c>
      <c r="AC271" s="954" t="s">
        <v>81</v>
      </c>
      <c r="AD271" s="892" t="str">
        <f t="shared" si="28"/>
        <v>JAIMES AGUIRRE ROSSANA DEL CARMEN</v>
      </c>
      <c r="AE271" s="892" t="s">
        <v>56</v>
      </c>
      <c r="AF271" s="892" t="s">
        <v>57</v>
      </c>
      <c r="AG271" s="1561">
        <v>34422</v>
      </c>
      <c r="AH271" s="898">
        <v>29</v>
      </c>
      <c r="AI271" s="898">
        <v>3</v>
      </c>
      <c r="AJ271" s="898">
        <v>1994</v>
      </c>
      <c r="AK271" s="896">
        <f t="shared" ca="1" si="29"/>
        <v>29</v>
      </c>
      <c r="AL271" s="892" t="s">
        <v>4809</v>
      </c>
      <c r="AM271" s="892" t="s">
        <v>58</v>
      </c>
      <c r="AN271" s="956">
        <v>22795328</v>
      </c>
      <c r="AO271" s="892" t="s">
        <v>2578</v>
      </c>
      <c r="AP271" s="952">
        <v>45089</v>
      </c>
      <c r="AQ271" s="892" t="s">
        <v>5636</v>
      </c>
      <c r="AR271" s="895" t="s">
        <v>6646</v>
      </c>
      <c r="AS271" s="892" t="s">
        <v>6670</v>
      </c>
      <c r="AT271" s="908">
        <v>45316</v>
      </c>
      <c r="AU271" s="908">
        <v>45337</v>
      </c>
      <c r="AV271" s="895">
        <v>4</v>
      </c>
      <c r="AW271" s="1459">
        <v>4</v>
      </c>
      <c r="AY271" s="900"/>
      <c r="CB271" s="23" t="s">
        <v>47</v>
      </c>
      <c r="CC271" s="437">
        <v>45323</v>
      </c>
    </row>
    <row r="272" spans="1:81" s="23" customFormat="1" ht="18" customHeight="1">
      <c r="A272" s="1628">
        <v>270</v>
      </c>
      <c r="C272" s="892" t="s">
        <v>32</v>
      </c>
      <c r="D272" s="892" t="s">
        <v>32</v>
      </c>
      <c r="E272" s="892" t="s">
        <v>132</v>
      </c>
      <c r="F272" s="979">
        <v>925383937</v>
      </c>
      <c r="G272" s="25" t="str">
        <f t="shared" si="24"/>
        <v>173PALEDEV</v>
      </c>
      <c r="H272" s="954" t="s">
        <v>1306</v>
      </c>
      <c r="I272" s="954" t="s">
        <v>951</v>
      </c>
      <c r="J272" s="954" t="s">
        <v>759</v>
      </c>
      <c r="K272" s="954" t="s">
        <v>4376</v>
      </c>
      <c r="L272" s="32" t="str">
        <f t="shared" si="25"/>
        <v>PARRA LEON DEISY ANGIMAR</v>
      </c>
      <c r="M272" s="892" t="s">
        <v>56</v>
      </c>
      <c r="N272" s="892" t="s">
        <v>57</v>
      </c>
      <c r="O272" s="955">
        <v>42805</v>
      </c>
      <c r="P272" s="894">
        <v>11</v>
      </c>
      <c r="Q272" s="894">
        <v>3</v>
      </c>
      <c r="R272" s="894">
        <v>2017</v>
      </c>
      <c r="S272" s="895">
        <f t="shared" ca="1" si="26"/>
        <v>7</v>
      </c>
      <c r="T272" s="892" t="s">
        <v>4809</v>
      </c>
      <c r="U272" s="892" t="s">
        <v>3878</v>
      </c>
      <c r="V272" s="898">
        <v>4930</v>
      </c>
      <c r="W272" s="892" t="s">
        <v>2631</v>
      </c>
      <c r="X272" s="892" t="s">
        <v>47</v>
      </c>
      <c r="Y272" s="114" t="str">
        <f t="shared" si="27"/>
        <v>9711LECOANV</v>
      </c>
      <c r="Z272" s="954" t="s">
        <v>951</v>
      </c>
      <c r="AA272" s="954" t="s">
        <v>478</v>
      </c>
      <c r="AB272" s="954" t="s">
        <v>706</v>
      </c>
      <c r="AC272" s="954" t="s">
        <v>1013</v>
      </c>
      <c r="AD272" s="892" t="str">
        <f t="shared" si="28"/>
        <v>LEON COLMENAREZ ANGI KATIUSKA</v>
      </c>
      <c r="AE272" s="892" t="s">
        <v>56</v>
      </c>
      <c r="AF272" s="892" t="s">
        <v>57</v>
      </c>
      <c r="AG272" s="955">
        <v>35751</v>
      </c>
      <c r="AH272" s="898">
        <v>17</v>
      </c>
      <c r="AI272" s="898">
        <v>11</v>
      </c>
      <c r="AJ272" s="898">
        <v>1997</v>
      </c>
      <c r="AK272" s="896">
        <f t="shared" ca="1" si="29"/>
        <v>26</v>
      </c>
      <c r="AL272" s="892" t="s">
        <v>4809</v>
      </c>
      <c r="AM272" s="892" t="s">
        <v>58</v>
      </c>
      <c r="AN272" s="956">
        <v>27205587</v>
      </c>
      <c r="AO272" s="892" t="s">
        <v>2578</v>
      </c>
      <c r="AP272" s="952">
        <v>45282</v>
      </c>
      <c r="AQ272" s="892" t="s">
        <v>5636</v>
      </c>
      <c r="AR272" s="895" t="s">
        <v>6646</v>
      </c>
      <c r="AS272" s="892" t="s">
        <v>6670</v>
      </c>
      <c r="AT272" s="908">
        <v>45316</v>
      </c>
      <c r="AU272" s="908">
        <v>45337</v>
      </c>
      <c r="AV272" s="895">
        <v>4</v>
      </c>
      <c r="AW272" s="1459">
        <v>4</v>
      </c>
      <c r="AY272" s="900"/>
      <c r="CB272" s="23" t="s">
        <v>47</v>
      </c>
      <c r="CC272" s="437">
        <v>45323</v>
      </c>
    </row>
    <row r="273" spans="1:93" s="23" customFormat="1" ht="18" hidden="1" customHeight="1">
      <c r="A273" s="891">
        <v>271</v>
      </c>
      <c r="C273" s="892" t="s">
        <v>32</v>
      </c>
      <c r="D273" s="892" t="s">
        <v>32</v>
      </c>
      <c r="E273" s="892" t="s">
        <v>132</v>
      </c>
      <c r="F273" s="979">
        <v>935423785</v>
      </c>
      <c r="G273" s="25" t="str">
        <f t="shared" si="24"/>
        <v>132SIBRGEV</v>
      </c>
      <c r="H273" s="954" t="s">
        <v>996</v>
      </c>
      <c r="I273" s="954" t="s">
        <v>1762</v>
      </c>
      <c r="J273" s="954" t="s">
        <v>4126</v>
      </c>
      <c r="K273" s="954" t="s">
        <v>622</v>
      </c>
      <c r="L273" s="32" t="str">
        <f t="shared" si="25"/>
        <v>SILVA BRAVO GEISMAR PAOLA</v>
      </c>
      <c r="M273" s="892" t="s">
        <v>56</v>
      </c>
      <c r="N273" s="892" t="s">
        <v>42</v>
      </c>
      <c r="O273" s="955">
        <v>41330</v>
      </c>
      <c r="P273" s="894">
        <v>25</v>
      </c>
      <c r="Q273" s="894">
        <v>2</v>
      </c>
      <c r="R273" s="894">
        <v>2013</v>
      </c>
      <c r="S273" s="895">
        <f t="shared" ca="1" si="26"/>
        <v>11</v>
      </c>
      <c r="T273" s="892" t="s">
        <v>4809</v>
      </c>
      <c r="U273" s="892" t="s">
        <v>42</v>
      </c>
      <c r="V273" s="956">
        <v>4092330</v>
      </c>
      <c r="W273" s="892" t="s">
        <v>2602</v>
      </c>
      <c r="X273" s="892" t="s">
        <v>47</v>
      </c>
      <c r="Y273" s="114" t="str">
        <f t="shared" si="27"/>
        <v>949BRMOGEV</v>
      </c>
      <c r="Z273" s="954" t="s">
        <v>1762</v>
      </c>
      <c r="AA273" s="954" t="s">
        <v>1836</v>
      </c>
      <c r="AB273" s="954" t="s">
        <v>440</v>
      </c>
      <c r="AC273" s="954" t="s">
        <v>81</v>
      </c>
      <c r="AD273" s="892" t="str">
        <f t="shared" si="28"/>
        <v>BRAVO MOSQUERA GENESIS DEL CARMEN</v>
      </c>
      <c r="AE273" s="892" t="s">
        <v>56</v>
      </c>
      <c r="AF273" s="892" t="s">
        <v>57</v>
      </c>
      <c r="AG273" s="1561">
        <v>34597</v>
      </c>
      <c r="AH273" s="898">
        <v>20</v>
      </c>
      <c r="AI273" s="898">
        <v>9</v>
      </c>
      <c r="AJ273" s="898">
        <v>1994</v>
      </c>
      <c r="AK273" s="896">
        <f t="shared" ca="1" si="29"/>
        <v>29</v>
      </c>
      <c r="AL273" s="892" t="s">
        <v>4809</v>
      </c>
      <c r="AM273" s="892" t="s">
        <v>42</v>
      </c>
      <c r="AN273" s="956">
        <v>3370092</v>
      </c>
      <c r="AO273" s="892" t="s">
        <v>2578</v>
      </c>
      <c r="AP273" s="957">
        <v>45257</v>
      </c>
      <c r="AQ273" s="892" t="s">
        <v>5636</v>
      </c>
      <c r="AR273" s="895" t="s">
        <v>6646</v>
      </c>
      <c r="AS273" s="892" t="s">
        <v>6670</v>
      </c>
      <c r="AT273" s="908">
        <v>45316</v>
      </c>
      <c r="AU273" s="908">
        <v>45337</v>
      </c>
      <c r="AV273" s="895">
        <v>4</v>
      </c>
      <c r="AW273" s="1459">
        <v>4</v>
      </c>
      <c r="AY273" s="900"/>
    </row>
    <row r="274" spans="1:93" s="23" customFormat="1" ht="18" hidden="1" customHeight="1">
      <c r="A274" s="891">
        <v>272</v>
      </c>
      <c r="C274" s="892" t="s">
        <v>32</v>
      </c>
      <c r="D274" s="892" t="s">
        <v>32</v>
      </c>
      <c r="E274" s="892" t="s">
        <v>132</v>
      </c>
      <c r="F274" s="979">
        <v>907340442</v>
      </c>
      <c r="G274" s="25" t="str">
        <f t="shared" si="24"/>
        <v>152ESOLESV</v>
      </c>
      <c r="H274" s="954" t="s">
        <v>330</v>
      </c>
      <c r="I274" s="954" t="s">
        <v>4497</v>
      </c>
      <c r="J274" s="954" t="s">
        <v>3691</v>
      </c>
      <c r="K274" s="954" t="s">
        <v>4498</v>
      </c>
      <c r="L274" s="32" t="str">
        <f t="shared" si="25"/>
        <v>ESCALONA OLIVO ESTEFANY ARAMYA</v>
      </c>
      <c r="M274" s="892" t="s">
        <v>56</v>
      </c>
      <c r="N274" s="892" t="s">
        <v>57</v>
      </c>
      <c r="O274" s="955">
        <v>42047</v>
      </c>
      <c r="P274" s="894">
        <v>12</v>
      </c>
      <c r="Q274" s="894">
        <v>2</v>
      </c>
      <c r="R274" s="894">
        <v>2015</v>
      </c>
      <c r="S274" s="895">
        <f t="shared" ca="1" si="26"/>
        <v>9</v>
      </c>
      <c r="T274" s="892" t="s">
        <v>4809</v>
      </c>
      <c r="U274" s="892" t="s">
        <v>3878</v>
      </c>
      <c r="V274" s="956">
        <v>1370</v>
      </c>
      <c r="W274" s="892" t="s">
        <v>2588</v>
      </c>
      <c r="X274" s="892" t="s">
        <v>47</v>
      </c>
      <c r="Y274" s="114" t="str">
        <f t="shared" si="27"/>
        <v>952OLGAAYV</v>
      </c>
      <c r="Z274" s="954" t="s">
        <v>4497</v>
      </c>
      <c r="AA274" s="954" t="s">
        <v>420</v>
      </c>
      <c r="AB274" s="954" t="s">
        <v>4500</v>
      </c>
      <c r="AC274" s="954" t="s">
        <v>1819</v>
      </c>
      <c r="AD274" s="892" t="str">
        <f t="shared" si="28"/>
        <v>OLIVO GARCIA AYMARA SINAI</v>
      </c>
      <c r="AE274" s="892" t="s">
        <v>56</v>
      </c>
      <c r="AF274" s="892" t="s">
        <v>57</v>
      </c>
      <c r="AG274" s="1561">
        <v>34744</v>
      </c>
      <c r="AH274" s="898">
        <v>14</v>
      </c>
      <c r="AI274" s="898">
        <v>2</v>
      </c>
      <c r="AJ274" s="898">
        <v>1995</v>
      </c>
      <c r="AK274" s="896">
        <f t="shared" ca="1" si="29"/>
        <v>29</v>
      </c>
      <c r="AL274" s="892" t="s">
        <v>4809</v>
      </c>
      <c r="AM274" s="892" t="s">
        <v>58</v>
      </c>
      <c r="AN274" s="956">
        <v>23412643</v>
      </c>
      <c r="AO274" s="892" t="s">
        <v>2578</v>
      </c>
      <c r="AP274" s="952">
        <v>45259</v>
      </c>
      <c r="AQ274" s="892" t="s">
        <v>5636</v>
      </c>
      <c r="AR274" s="895" t="s">
        <v>6646</v>
      </c>
      <c r="AS274" s="892" t="s">
        <v>6670</v>
      </c>
      <c r="AT274" s="908">
        <v>45316</v>
      </c>
      <c r="AU274" s="908">
        <v>45337</v>
      </c>
      <c r="AV274" s="895">
        <v>4</v>
      </c>
      <c r="AW274" s="1459">
        <v>4</v>
      </c>
      <c r="AY274" s="900"/>
    </row>
    <row r="275" spans="1:93" s="23" customFormat="1" ht="18" hidden="1" customHeight="1">
      <c r="A275" s="891">
        <v>273</v>
      </c>
      <c r="C275" s="892" t="s">
        <v>32</v>
      </c>
      <c r="D275" s="892" t="s">
        <v>32</v>
      </c>
      <c r="E275" s="892" t="s">
        <v>132</v>
      </c>
      <c r="F275" s="980">
        <v>904372459</v>
      </c>
      <c r="G275" s="25" t="str">
        <f t="shared" si="24"/>
        <v>159PIOLDAV</v>
      </c>
      <c r="H275" s="954" t="s">
        <v>761</v>
      </c>
      <c r="I275" s="954" t="s">
        <v>4497</v>
      </c>
      <c r="J275" s="954" t="s">
        <v>4502</v>
      </c>
      <c r="K275" s="954" t="s">
        <v>2796</v>
      </c>
      <c r="L275" s="32" t="str">
        <f t="shared" si="25"/>
        <v>PINTO OLIVO DANMARYS ANTONELLA</v>
      </c>
      <c r="M275" s="892" t="s">
        <v>56</v>
      </c>
      <c r="N275" s="892" t="s">
        <v>42</v>
      </c>
      <c r="O275" s="955">
        <v>42269</v>
      </c>
      <c r="P275" s="894">
        <v>22</v>
      </c>
      <c r="Q275" s="894">
        <v>9</v>
      </c>
      <c r="R275" s="894">
        <v>2015</v>
      </c>
      <c r="S275" s="895">
        <f t="shared" ca="1" si="26"/>
        <v>8</v>
      </c>
      <c r="T275" s="892" t="s">
        <v>4809</v>
      </c>
      <c r="U275" s="892" t="s">
        <v>42</v>
      </c>
      <c r="V275" s="956">
        <v>3778881</v>
      </c>
      <c r="W275" s="892" t="s">
        <v>2588</v>
      </c>
      <c r="X275" s="892" t="s">
        <v>47</v>
      </c>
      <c r="Y275" s="114" t="str">
        <f t="shared" si="27"/>
        <v>969OLGAMAV</v>
      </c>
      <c r="Z275" s="954" t="s">
        <v>4497</v>
      </c>
      <c r="AA275" s="954" t="s">
        <v>420</v>
      </c>
      <c r="AB275" s="954" t="s">
        <v>185</v>
      </c>
      <c r="AC275" s="954" t="s">
        <v>1081</v>
      </c>
      <c r="AD275" s="892" t="str">
        <f t="shared" si="28"/>
        <v>OLIVO GARCIA MARIA FERNANDA</v>
      </c>
      <c r="AE275" s="892" t="s">
        <v>56</v>
      </c>
      <c r="AF275" s="892" t="s">
        <v>57</v>
      </c>
      <c r="AG275" s="1561">
        <v>35331</v>
      </c>
      <c r="AH275" s="898">
        <v>23</v>
      </c>
      <c r="AI275" s="898">
        <v>9</v>
      </c>
      <c r="AJ275" s="898">
        <v>1996</v>
      </c>
      <c r="AK275" s="896">
        <f t="shared" ca="1" si="29"/>
        <v>27</v>
      </c>
      <c r="AL275" s="892" t="s">
        <v>4809</v>
      </c>
      <c r="AM275" s="892" t="s">
        <v>42</v>
      </c>
      <c r="AN275" s="956">
        <v>3325794</v>
      </c>
      <c r="AO275" s="892" t="s">
        <v>2578</v>
      </c>
      <c r="AP275" s="952">
        <v>45259</v>
      </c>
      <c r="AQ275" s="892" t="s">
        <v>5636</v>
      </c>
      <c r="AR275" s="895" t="s">
        <v>6646</v>
      </c>
      <c r="AS275" s="892" t="s">
        <v>6670</v>
      </c>
      <c r="AT275" s="908">
        <v>45316</v>
      </c>
      <c r="AU275" s="908">
        <v>45337</v>
      </c>
      <c r="AV275" s="895">
        <v>4</v>
      </c>
      <c r="AW275" s="1459">
        <v>4</v>
      </c>
      <c r="AY275" s="900"/>
    </row>
    <row r="276" spans="1:93" s="23" customFormat="1" ht="18" hidden="1" customHeight="1">
      <c r="A276" s="891">
        <v>274</v>
      </c>
      <c r="C276" s="892" t="s">
        <v>32</v>
      </c>
      <c r="D276" s="892" t="s">
        <v>32</v>
      </c>
      <c r="E276" s="892" t="s">
        <v>132</v>
      </c>
      <c r="F276" s="980">
        <v>904372459</v>
      </c>
      <c r="G276" s="25" t="str">
        <f t="shared" si="24"/>
        <v>1012SAOLCAV</v>
      </c>
      <c r="H276" s="954" t="s">
        <v>4669</v>
      </c>
      <c r="I276" s="954" t="s">
        <v>4497</v>
      </c>
      <c r="J276" s="954" t="s">
        <v>2669</v>
      </c>
      <c r="K276" s="954" t="s">
        <v>167</v>
      </c>
      <c r="L276" s="32" t="str">
        <f t="shared" si="25"/>
        <v>SAMPAYO OLIVO CAMILA VALENTINA</v>
      </c>
      <c r="M276" s="892" t="s">
        <v>56</v>
      </c>
      <c r="N276" s="892" t="s">
        <v>42</v>
      </c>
      <c r="O276" s="955">
        <v>40516</v>
      </c>
      <c r="P276" s="894">
        <v>4</v>
      </c>
      <c r="Q276" s="894">
        <v>12</v>
      </c>
      <c r="R276" s="894">
        <v>2010</v>
      </c>
      <c r="S276" s="895">
        <f t="shared" ca="1" si="26"/>
        <v>13</v>
      </c>
      <c r="T276" s="892" t="s">
        <v>4809</v>
      </c>
      <c r="U276" s="892" t="s">
        <v>42</v>
      </c>
      <c r="V276" s="956">
        <v>3782045</v>
      </c>
      <c r="W276" s="892" t="s">
        <v>2582</v>
      </c>
      <c r="X276" s="892" t="s">
        <v>47</v>
      </c>
      <c r="Y276" s="114" t="str">
        <f t="shared" si="27"/>
        <v>969OLGAMAV</v>
      </c>
      <c r="Z276" s="954" t="s">
        <v>4497</v>
      </c>
      <c r="AA276" s="954" t="s">
        <v>420</v>
      </c>
      <c r="AB276" s="954" t="s">
        <v>185</v>
      </c>
      <c r="AC276" s="954" t="s">
        <v>1081</v>
      </c>
      <c r="AD276" s="892" t="str">
        <f t="shared" si="28"/>
        <v>OLIVO GARCIA MARIA FERNANDA</v>
      </c>
      <c r="AE276" s="892" t="s">
        <v>56</v>
      </c>
      <c r="AF276" s="892" t="s">
        <v>57</v>
      </c>
      <c r="AG276" s="1561">
        <v>35331</v>
      </c>
      <c r="AH276" s="898">
        <v>23</v>
      </c>
      <c r="AI276" s="898">
        <v>9</v>
      </c>
      <c r="AJ276" s="898">
        <v>1996</v>
      </c>
      <c r="AK276" s="896">
        <f t="shared" ca="1" si="29"/>
        <v>27</v>
      </c>
      <c r="AL276" s="892" t="s">
        <v>4809</v>
      </c>
      <c r="AM276" s="892" t="s">
        <v>42</v>
      </c>
      <c r="AN276" s="956">
        <v>3325794</v>
      </c>
      <c r="AO276" s="892" t="s">
        <v>2578</v>
      </c>
      <c r="AP276" s="952">
        <v>45259</v>
      </c>
      <c r="AQ276" s="892" t="s">
        <v>5636</v>
      </c>
      <c r="AR276" s="895" t="s">
        <v>6646</v>
      </c>
      <c r="AS276" s="892" t="s">
        <v>6670</v>
      </c>
      <c r="AT276" s="908">
        <v>45316</v>
      </c>
      <c r="AU276" s="908">
        <v>45337</v>
      </c>
      <c r="AV276" s="895">
        <v>4</v>
      </c>
      <c r="AW276" s="1459">
        <v>4</v>
      </c>
      <c r="AY276" s="900"/>
    </row>
    <row r="277" spans="1:93" s="23" customFormat="1" ht="18" hidden="1" customHeight="1">
      <c r="A277" s="891">
        <v>275</v>
      </c>
      <c r="C277" s="892" t="s">
        <v>32</v>
      </c>
      <c r="D277" s="892" t="s">
        <v>32</v>
      </c>
      <c r="E277" s="892" t="s">
        <v>193</v>
      </c>
      <c r="F277" s="976" t="s">
        <v>1133</v>
      </c>
      <c r="G277" s="25" t="str">
        <f t="shared" si="24"/>
        <v>147LEMOKEV</v>
      </c>
      <c r="H277" s="954" t="s">
        <v>940</v>
      </c>
      <c r="I277" s="954" t="s">
        <v>1129</v>
      </c>
      <c r="J277" s="954" t="s">
        <v>3303</v>
      </c>
      <c r="K277" s="954" t="s">
        <v>2594</v>
      </c>
      <c r="L277" s="32" t="str">
        <f t="shared" si="25"/>
        <v>LEAL MONTILLA KEVIN SANTIAGO</v>
      </c>
      <c r="M277" s="892" t="s">
        <v>56</v>
      </c>
      <c r="N277" s="892" t="s">
        <v>57</v>
      </c>
      <c r="O277" s="955">
        <v>41840</v>
      </c>
      <c r="P277" s="894">
        <v>20</v>
      </c>
      <c r="Q277" s="894">
        <v>7</v>
      </c>
      <c r="R277" s="894">
        <v>2014</v>
      </c>
      <c r="S277" s="895">
        <f t="shared" ca="1" si="26"/>
        <v>9</v>
      </c>
      <c r="T277" s="892" t="s">
        <v>4808</v>
      </c>
      <c r="U277" s="892" t="s">
        <v>3878</v>
      </c>
      <c r="V277" s="959">
        <v>3904526</v>
      </c>
      <c r="W277" s="892" t="s">
        <v>2602</v>
      </c>
      <c r="X277" s="892" t="s">
        <v>47</v>
      </c>
      <c r="Y277" s="114" t="str">
        <f t="shared" si="27"/>
        <v>909MOCHANV</v>
      </c>
      <c r="Z277" s="960" t="s">
        <v>1129</v>
      </c>
      <c r="AA277" s="939" t="s">
        <v>456</v>
      </c>
      <c r="AB277" s="939" t="s">
        <v>578</v>
      </c>
      <c r="AC277" s="939" t="s">
        <v>177</v>
      </c>
      <c r="AD277" s="892" t="str">
        <f t="shared" si="28"/>
        <v>MONTILLA CHIRINOS ANYELY ANDREINA</v>
      </c>
      <c r="AE277" s="892" t="s">
        <v>56</v>
      </c>
      <c r="AF277" s="892" t="s">
        <v>57</v>
      </c>
      <c r="AG277" s="950">
        <v>33118</v>
      </c>
      <c r="AH277" s="898">
        <v>2</v>
      </c>
      <c r="AI277" s="898">
        <v>9</v>
      </c>
      <c r="AJ277" s="898">
        <v>1990</v>
      </c>
      <c r="AK277" s="896">
        <f t="shared" ca="1" si="29"/>
        <v>33</v>
      </c>
      <c r="AL277" s="892" t="s">
        <v>4809</v>
      </c>
      <c r="AM277" s="892" t="s">
        <v>42</v>
      </c>
      <c r="AN277" s="959">
        <v>2846496</v>
      </c>
      <c r="AO277" s="892" t="s">
        <v>2578</v>
      </c>
      <c r="AP277" s="926">
        <v>45209</v>
      </c>
      <c r="AQ277" s="892" t="s">
        <v>5636</v>
      </c>
      <c r="AR277" s="895" t="s">
        <v>6646</v>
      </c>
      <c r="AS277" s="901" t="s">
        <v>6671</v>
      </c>
      <c r="AT277" s="908">
        <v>45317</v>
      </c>
      <c r="AU277" s="908">
        <v>45338</v>
      </c>
      <c r="AV277" s="895">
        <v>4</v>
      </c>
      <c r="AW277" s="1459">
        <v>4</v>
      </c>
      <c r="AY277" s="900"/>
    </row>
    <row r="278" spans="1:93" s="23" customFormat="1" ht="18" hidden="1" customHeight="1">
      <c r="A278" s="891">
        <v>276</v>
      </c>
      <c r="C278" s="892" t="s">
        <v>32</v>
      </c>
      <c r="D278" s="892" t="s">
        <v>32</v>
      </c>
      <c r="E278" s="892" t="s">
        <v>193</v>
      </c>
      <c r="F278" s="976" t="s">
        <v>1133</v>
      </c>
      <c r="G278" s="25" t="str">
        <f t="shared" si="24"/>
        <v>127LEMOKEV</v>
      </c>
      <c r="H278" s="954" t="s">
        <v>940</v>
      </c>
      <c r="I278" s="958" t="s">
        <v>1129</v>
      </c>
      <c r="J278" s="958" t="s">
        <v>3304</v>
      </c>
      <c r="K278" s="958" t="s">
        <v>246</v>
      </c>
      <c r="L278" s="32" t="str">
        <f t="shared" si="25"/>
        <v>LEAL MONTILLA KELANYELY DANIELA</v>
      </c>
      <c r="M278" s="892" t="s">
        <v>56</v>
      </c>
      <c r="N278" s="892" t="s">
        <v>57</v>
      </c>
      <c r="O278" s="955">
        <v>41115</v>
      </c>
      <c r="P278" s="894">
        <v>25</v>
      </c>
      <c r="Q278" s="894">
        <v>7</v>
      </c>
      <c r="R278" s="894">
        <v>2012</v>
      </c>
      <c r="S278" s="895">
        <f t="shared" ca="1" si="26"/>
        <v>11</v>
      </c>
      <c r="T278" s="892" t="s">
        <v>4809</v>
      </c>
      <c r="U278" s="892" t="s">
        <v>3878</v>
      </c>
      <c r="V278" s="898">
        <v>1510</v>
      </c>
      <c r="W278" s="892" t="s">
        <v>2582</v>
      </c>
      <c r="X278" s="892" t="s">
        <v>47</v>
      </c>
      <c r="Y278" s="114" t="str">
        <f t="shared" si="27"/>
        <v>909MOCHANV</v>
      </c>
      <c r="Z278" s="960" t="s">
        <v>1129</v>
      </c>
      <c r="AA278" s="939" t="s">
        <v>456</v>
      </c>
      <c r="AB278" s="939" t="s">
        <v>578</v>
      </c>
      <c r="AC278" s="939" t="s">
        <v>177</v>
      </c>
      <c r="AD278" s="892" t="str">
        <f t="shared" si="28"/>
        <v>MONTILLA CHIRINOS ANYELY ANDREINA</v>
      </c>
      <c r="AE278" s="892" t="s">
        <v>56</v>
      </c>
      <c r="AF278" s="892" t="s">
        <v>57</v>
      </c>
      <c r="AG278" s="950">
        <v>33118</v>
      </c>
      <c r="AH278" s="898">
        <v>2</v>
      </c>
      <c r="AI278" s="898">
        <v>9</v>
      </c>
      <c r="AJ278" s="898">
        <v>1990</v>
      </c>
      <c r="AK278" s="896">
        <f t="shared" ca="1" si="29"/>
        <v>33</v>
      </c>
      <c r="AL278" s="892" t="s">
        <v>4809</v>
      </c>
      <c r="AM278" s="892" t="s">
        <v>42</v>
      </c>
      <c r="AN278" s="959">
        <v>2846496</v>
      </c>
      <c r="AO278" s="892" t="s">
        <v>2578</v>
      </c>
      <c r="AP278" s="926">
        <v>45209</v>
      </c>
      <c r="AQ278" s="892" t="s">
        <v>5636</v>
      </c>
      <c r="AR278" s="895" t="s">
        <v>6646</v>
      </c>
      <c r="AS278" s="901" t="s">
        <v>6671</v>
      </c>
      <c r="AT278" s="908">
        <v>45317</v>
      </c>
      <c r="AU278" s="908">
        <v>45338</v>
      </c>
      <c r="AV278" s="895">
        <v>4</v>
      </c>
      <c r="AW278" s="1459">
        <v>4</v>
      </c>
      <c r="AY278" s="900"/>
    </row>
    <row r="279" spans="1:93" s="23" customFormat="1" ht="18" hidden="1" customHeight="1">
      <c r="A279" s="891">
        <v>277</v>
      </c>
      <c r="C279" s="892" t="s">
        <v>32</v>
      </c>
      <c r="D279" s="892" t="s">
        <v>32</v>
      </c>
      <c r="E279" s="892" t="s">
        <v>193</v>
      </c>
      <c r="F279" s="977">
        <v>940724873</v>
      </c>
      <c r="G279" s="25" t="str">
        <f t="shared" si="24"/>
        <v>116RAVALOV</v>
      </c>
      <c r="H279" s="912" t="s">
        <v>158</v>
      </c>
      <c r="I279" s="912" t="s">
        <v>1182</v>
      </c>
      <c r="J279" s="912" t="s">
        <v>5296</v>
      </c>
      <c r="K279" s="912" t="s">
        <v>834</v>
      </c>
      <c r="L279" s="32" t="str">
        <f t="shared" si="25"/>
        <v>RAMIREZ VARGAS LOREANGELIS NAZARETH</v>
      </c>
      <c r="M279" s="892" t="s">
        <v>56</v>
      </c>
      <c r="N279" s="892" t="s">
        <v>42</v>
      </c>
      <c r="O279" s="908">
        <v>40703</v>
      </c>
      <c r="P279" s="894">
        <v>9</v>
      </c>
      <c r="Q279" s="894">
        <v>6</v>
      </c>
      <c r="R279" s="894">
        <v>2011</v>
      </c>
      <c r="S279" s="895">
        <f t="shared" ca="1" si="26"/>
        <v>12</v>
      </c>
      <c r="T279" s="892" t="s">
        <v>4809</v>
      </c>
      <c r="U279" s="892" t="s">
        <v>42</v>
      </c>
      <c r="V279" s="914">
        <v>4372297</v>
      </c>
      <c r="W279" s="892" t="s">
        <v>2582</v>
      </c>
      <c r="X279" s="892" t="s">
        <v>47</v>
      </c>
      <c r="Y279" s="114" t="str">
        <f t="shared" si="27"/>
        <v>839RAMUOSV</v>
      </c>
      <c r="Z279" s="912" t="s">
        <v>158</v>
      </c>
      <c r="AA279" s="912" t="s">
        <v>433</v>
      </c>
      <c r="AB279" s="912" t="s">
        <v>6637</v>
      </c>
      <c r="AC279" s="912" t="s">
        <v>932</v>
      </c>
      <c r="AD279" s="892" t="str">
        <f t="shared" si="28"/>
        <v>RAMIREZ MUÑOZ OSWALDO ENRIQUE</v>
      </c>
      <c r="AE279" s="892" t="s">
        <v>56</v>
      </c>
      <c r="AF279" s="892" t="s">
        <v>111</v>
      </c>
      <c r="AG279" s="941">
        <v>30587</v>
      </c>
      <c r="AH279" s="898">
        <v>28</v>
      </c>
      <c r="AI279" s="898">
        <v>9</v>
      </c>
      <c r="AJ279" s="898">
        <v>1983</v>
      </c>
      <c r="AK279" s="896">
        <f t="shared" ca="1" si="29"/>
        <v>40</v>
      </c>
      <c r="AL279" s="892" t="s">
        <v>4808</v>
      </c>
      <c r="AM279" s="892" t="s">
        <v>142</v>
      </c>
      <c r="AN279" s="914">
        <v>5150004</v>
      </c>
      <c r="AO279" s="892" t="s">
        <v>2578</v>
      </c>
      <c r="AP279" s="909">
        <v>45306</v>
      </c>
      <c r="AQ279" s="892" t="s">
        <v>5636</v>
      </c>
      <c r="AR279" s="895" t="s">
        <v>6646</v>
      </c>
      <c r="AS279" s="901" t="s">
        <v>6671</v>
      </c>
      <c r="AT279" s="908">
        <v>45317</v>
      </c>
      <c r="AU279" s="908">
        <v>45338</v>
      </c>
      <c r="AV279" s="895">
        <v>4</v>
      </c>
      <c r="AW279" s="1459">
        <v>1</v>
      </c>
      <c r="AY279" s="988" t="s">
        <v>2510</v>
      </c>
    </row>
    <row r="280" spans="1:93" s="23" customFormat="1" ht="18" hidden="1" customHeight="1">
      <c r="A280" s="891">
        <v>278</v>
      </c>
      <c r="C280" s="892" t="s">
        <v>32</v>
      </c>
      <c r="D280" s="892" t="s">
        <v>32</v>
      </c>
      <c r="E280" s="892" t="s">
        <v>193</v>
      </c>
      <c r="F280" s="981">
        <v>928978779</v>
      </c>
      <c r="G280" s="25" t="str">
        <f t="shared" si="24"/>
        <v>1110CABASEV</v>
      </c>
      <c r="H280" s="954" t="s">
        <v>424</v>
      </c>
      <c r="I280" s="958" t="s">
        <v>290</v>
      </c>
      <c r="J280" s="958" t="s">
        <v>5297</v>
      </c>
      <c r="K280" s="958" t="s">
        <v>2163</v>
      </c>
      <c r="L280" s="32" t="str">
        <f t="shared" si="25"/>
        <v>CASTILLO BASTIDAS SEBASTEAN ANDRES</v>
      </c>
      <c r="M280" s="892" t="s">
        <v>56</v>
      </c>
      <c r="N280" s="892" t="s">
        <v>57</v>
      </c>
      <c r="O280" s="955">
        <v>40844</v>
      </c>
      <c r="P280" s="894">
        <v>28</v>
      </c>
      <c r="Q280" s="894">
        <v>10</v>
      </c>
      <c r="R280" s="894">
        <v>2011</v>
      </c>
      <c r="S280" s="895">
        <f t="shared" ca="1" si="26"/>
        <v>12</v>
      </c>
      <c r="T280" s="892" t="s">
        <v>4808</v>
      </c>
      <c r="U280" s="892" t="s">
        <v>58</v>
      </c>
      <c r="V280" s="956">
        <v>35031306</v>
      </c>
      <c r="W280" s="892" t="s">
        <v>2588</v>
      </c>
      <c r="X280" s="892" t="s">
        <v>47</v>
      </c>
      <c r="Y280" s="114" t="str">
        <f t="shared" si="27"/>
        <v>9310BACAGAV</v>
      </c>
      <c r="Z280" s="958" t="s">
        <v>290</v>
      </c>
      <c r="AA280" s="958" t="s">
        <v>291</v>
      </c>
      <c r="AB280" s="958" t="s">
        <v>172</v>
      </c>
      <c r="AC280" s="958" t="s">
        <v>55</v>
      </c>
      <c r="AD280" s="892" t="str">
        <f t="shared" si="28"/>
        <v>BASTIDAS CAMPOS GABRIELA ALEJANDRA</v>
      </c>
      <c r="AE280" s="892" t="s">
        <v>56</v>
      </c>
      <c r="AF280" s="892" t="s">
        <v>57</v>
      </c>
      <c r="AG280" s="1561">
        <v>34259</v>
      </c>
      <c r="AH280" s="898">
        <v>17</v>
      </c>
      <c r="AI280" s="898">
        <v>10</v>
      </c>
      <c r="AJ280" s="898">
        <v>1993</v>
      </c>
      <c r="AK280" s="896">
        <f t="shared" ca="1" si="29"/>
        <v>30</v>
      </c>
      <c r="AL280" s="892" t="s">
        <v>4809</v>
      </c>
      <c r="AM280" s="892" t="s">
        <v>58</v>
      </c>
      <c r="AN280" s="956">
        <v>21506247</v>
      </c>
      <c r="AO280" s="892" t="s">
        <v>2578</v>
      </c>
      <c r="AP280" s="909">
        <v>45203</v>
      </c>
      <c r="AQ280" s="892" t="s">
        <v>5636</v>
      </c>
      <c r="AR280" s="895" t="s">
        <v>6646</v>
      </c>
      <c r="AS280" s="901" t="s">
        <v>6671</v>
      </c>
      <c r="AT280" s="908">
        <v>45317</v>
      </c>
      <c r="AU280" s="908">
        <v>45338</v>
      </c>
      <c r="AV280" s="895">
        <v>4</v>
      </c>
      <c r="AW280" s="1459">
        <v>4</v>
      </c>
      <c r="AY280" s="900"/>
    </row>
    <row r="281" spans="1:93" s="23" customFormat="1" ht="18" hidden="1" customHeight="1">
      <c r="A281" s="891">
        <v>279</v>
      </c>
      <c r="C281" s="892" t="s">
        <v>32</v>
      </c>
      <c r="D281" s="892" t="s">
        <v>32</v>
      </c>
      <c r="E281" s="892" t="s">
        <v>193</v>
      </c>
      <c r="F281" s="982">
        <v>906219135</v>
      </c>
      <c r="G281" s="25" t="str">
        <f t="shared" si="24"/>
        <v>1210TOGODIV</v>
      </c>
      <c r="H281" s="912" t="s">
        <v>102</v>
      </c>
      <c r="I281" s="961" t="s">
        <v>234</v>
      </c>
      <c r="J281" s="961" t="s">
        <v>2338</v>
      </c>
      <c r="K281" s="961" t="s">
        <v>2339</v>
      </c>
      <c r="L281" s="32" t="str">
        <f t="shared" si="25"/>
        <v>TORRES GONZALEZ DIEGO ALONSO</v>
      </c>
      <c r="M281" s="892" t="s">
        <v>56</v>
      </c>
      <c r="N281" s="892" t="s">
        <v>42</v>
      </c>
      <c r="O281" s="908">
        <v>41213</v>
      </c>
      <c r="P281" s="894">
        <v>31</v>
      </c>
      <c r="Q281" s="894">
        <v>10</v>
      </c>
      <c r="R281" s="894">
        <v>2012</v>
      </c>
      <c r="S281" s="895">
        <f t="shared" ca="1" si="26"/>
        <v>11</v>
      </c>
      <c r="T281" s="892" t="s">
        <v>4808</v>
      </c>
      <c r="U281" s="892" t="s">
        <v>42</v>
      </c>
      <c r="V281" s="914">
        <v>3891937</v>
      </c>
      <c r="W281" s="892" t="s">
        <v>2644</v>
      </c>
      <c r="X281" s="892" t="s">
        <v>47</v>
      </c>
      <c r="Y281" s="114" t="str">
        <f t="shared" si="27"/>
        <v>835GODEPOV</v>
      </c>
      <c r="Z281" s="961" t="s">
        <v>234</v>
      </c>
      <c r="AA281" s="961" t="s">
        <v>5299</v>
      </c>
      <c r="AB281" s="961" t="s">
        <v>6638</v>
      </c>
      <c r="AC281" s="961" t="s">
        <v>1095</v>
      </c>
      <c r="AD281" s="892" t="str">
        <f t="shared" si="28"/>
        <v>GONZALEZ DE TORRES POLANCA ROSA</v>
      </c>
      <c r="AE281" s="892" t="s">
        <v>56</v>
      </c>
      <c r="AF281" s="892" t="s">
        <v>57</v>
      </c>
      <c r="AG281" s="941">
        <v>30450</v>
      </c>
      <c r="AH281" s="898">
        <v>14</v>
      </c>
      <c r="AI281" s="898">
        <v>5</v>
      </c>
      <c r="AJ281" s="898">
        <v>1983</v>
      </c>
      <c r="AK281" s="896">
        <f t="shared" ca="1" si="29"/>
        <v>40</v>
      </c>
      <c r="AL281" s="892" t="s">
        <v>4809</v>
      </c>
      <c r="AM281" s="892" t="s">
        <v>42</v>
      </c>
      <c r="AN281" s="914">
        <v>3298547</v>
      </c>
      <c r="AO281" s="892" t="s">
        <v>2578</v>
      </c>
      <c r="AP281" s="945">
        <v>45307</v>
      </c>
      <c r="AQ281" s="892" t="s">
        <v>5636</v>
      </c>
      <c r="AR281" s="895" t="s">
        <v>6646</v>
      </c>
      <c r="AS281" s="901" t="s">
        <v>6671</v>
      </c>
      <c r="AT281" s="908">
        <v>45317</v>
      </c>
      <c r="AU281" s="908">
        <v>45338</v>
      </c>
      <c r="AV281" s="895">
        <v>4</v>
      </c>
      <c r="AW281" s="1459">
        <v>4</v>
      </c>
      <c r="AY281" s="900"/>
      <c r="CO281" s="18"/>
    </row>
    <row r="282" spans="1:93" s="23" customFormat="1" ht="18" hidden="1" customHeight="1">
      <c r="A282" s="891">
        <v>280</v>
      </c>
      <c r="C282" s="892" t="s">
        <v>32</v>
      </c>
      <c r="D282" s="892" t="s">
        <v>32</v>
      </c>
      <c r="E282" s="892" t="s">
        <v>193</v>
      </c>
      <c r="F282" s="467">
        <v>934519070</v>
      </c>
      <c r="G282" s="25" t="str">
        <f t="shared" si="24"/>
        <v>1210PRROPAV</v>
      </c>
      <c r="H282" s="912" t="s">
        <v>5301</v>
      </c>
      <c r="I282" s="912" t="s">
        <v>338</v>
      </c>
      <c r="J282" s="912" t="s">
        <v>3189</v>
      </c>
      <c r="K282" s="912" t="s">
        <v>1661</v>
      </c>
      <c r="L282" s="32" t="str">
        <f t="shared" si="25"/>
        <v>PRIMERA RODRIGUEZ PAULA SOFIA</v>
      </c>
      <c r="M282" s="892" t="s">
        <v>56</v>
      </c>
      <c r="N282" s="892" t="s">
        <v>42</v>
      </c>
      <c r="O282" s="908">
        <v>41183</v>
      </c>
      <c r="P282" s="894">
        <v>1</v>
      </c>
      <c r="Q282" s="894">
        <v>10</v>
      </c>
      <c r="R282" s="894">
        <v>2012</v>
      </c>
      <c r="S282" s="895">
        <f t="shared" ca="1" si="26"/>
        <v>11</v>
      </c>
      <c r="T282" s="892" t="s">
        <v>4809</v>
      </c>
      <c r="U282" s="892" t="s">
        <v>42</v>
      </c>
      <c r="V282" s="914">
        <v>3940571</v>
      </c>
      <c r="W282" s="892" t="s">
        <v>2644</v>
      </c>
      <c r="X282" s="892" t="s">
        <v>47</v>
      </c>
      <c r="Y282" s="114" t="str">
        <f t="shared" si="27"/>
        <v>889ROSAEIV</v>
      </c>
      <c r="Z282" s="912" t="s">
        <v>338</v>
      </c>
      <c r="AA282" s="912" t="s">
        <v>1349</v>
      </c>
      <c r="AB282" s="912" t="s">
        <v>6639</v>
      </c>
      <c r="AC282" s="912" t="s">
        <v>374</v>
      </c>
      <c r="AD282" s="892" t="str">
        <f t="shared" si="28"/>
        <v>RODRIGUEZ SANCHEZ EILEN JOSEFINA</v>
      </c>
      <c r="AE282" s="892" t="s">
        <v>56</v>
      </c>
      <c r="AF282" s="892" t="s">
        <v>57</v>
      </c>
      <c r="AG282" s="941">
        <v>32411</v>
      </c>
      <c r="AH282" s="898">
        <v>25</v>
      </c>
      <c r="AI282" s="898">
        <v>9</v>
      </c>
      <c r="AJ282" s="898">
        <v>1988</v>
      </c>
      <c r="AK282" s="896">
        <f t="shared" ca="1" si="29"/>
        <v>35</v>
      </c>
      <c r="AL282" s="892" t="s">
        <v>4809</v>
      </c>
      <c r="AM282" s="892" t="s">
        <v>42</v>
      </c>
      <c r="AN282" s="914">
        <v>4411095</v>
      </c>
      <c r="AO282" s="892" t="s">
        <v>2578</v>
      </c>
      <c r="AP282" s="945">
        <v>45304</v>
      </c>
      <c r="AQ282" s="892" t="s">
        <v>5636</v>
      </c>
      <c r="AR282" s="895" t="s">
        <v>6646</v>
      </c>
      <c r="AS282" s="901" t="s">
        <v>6671</v>
      </c>
      <c r="AT282" s="908">
        <v>45317</v>
      </c>
      <c r="AU282" s="908">
        <v>45338</v>
      </c>
      <c r="AV282" s="895">
        <v>4</v>
      </c>
      <c r="AW282" s="1459">
        <v>3</v>
      </c>
      <c r="AY282" s="900"/>
      <c r="CO282" s="18"/>
    </row>
    <row r="283" spans="1:93" s="23" customFormat="1" ht="18" hidden="1" customHeight="1">
      <c r="A283" s="891">
        <v>281</v>
      </c>
      <c r="C283" s="892" t="s">
        <v>32</v>
      </c>
      <c r="D283" s="892" t="s">
        <v>32</v>
      </c>
      <c r="E283" s="892" t="s">
        <v>193</v>
      </c>
      <c r="F283" s="467" t="s">
        <v>5302</v>
      </c>
      <c r="G283" s="25" t="str">
        <f t="shared" si="24"/>
        <v>1412GUVIYAV</v>
      </c>
      <c r="H283" s="912" t="s">
        <v>808</v>
      </c>
      <c r="I283" s="912" t="s">
        <v>5289</v>
      </c>
      <c r="J283" s="912" t="s">
        <v>5303</v>
      </c>
      <c r="K283" s="912" t="s">
        <v>532</v>
      </c>
      <c r="L283" s="32" t="str">
        <f t="shared" si="25"/>
        <v>GUERRA VIGNA YAIRIN ALEXANDRA</v>
      </c>
      <c r="M283" s="892" t="s">
        <v>56</v>
      </c>
      <c r="N283" s="892" t="s">
        <v>42</v>
      </c>
      <c r="O283" s="908">
        <v>41986</v>
      </c>
      <c r="P283" s="894">
        <v>13</v>
      </c>
      <c r="Q283" s="894">
        <v>12</v>
      </c>
      <c r="R283" s="894">
        <v>2014</v>
      </c>
      <c r="S283" s="895">
        <f t="shared" ca="1" si="26"/>
        <v>9</v>
      </c>
      <c r="T283" s="892" t="s">
        <v>4809</v>
      </c>
      <c r="U283" s="892" t="s">
        <v>42</v>
      </c>
      <c r="V283" s="914">
        <v>4092395</v>
      </c>
      <c r="W283" s="892" t="s">
        <v>2644</v>
      </c>
      <c r="X283" s="892" t="s">
        <v>47</v>
      </c>
      <c r="Y283" s="114" t="str">
        <f t="shared" si="27"/>
        <v>982VIROYOV</v>
      </c>
      <c r="Z283" s="912" t="s">
        <v>5289</v>
      </c>
      <c r="AA283" s="912" t="s">
        <v>226</v>
      </c>
      <c r="AB283" s="912" t="s">
        <v>2716</v>
      </c>
      <c r="AC283" s="912" t="s">
        <v>1259</v>
      </c>
      <c r="AD283" s="892" t="str">
        <f t="shared" si="28"/>
        <v>VIGNA ROMERO YOSNEIDY KATERIN</v>
      </c>
      <c r="AE283" s="892" t="s">
        <v>56</v>
      </c>
      <c r="AF283" s="892" t="s">
        <v>57</v>
      </c>
      <c r="AG283" s="941">
        <v>35839</v>
      </c>
      <c r="AH283" s="898">
        <v>13</v>
      </c>
      <c r="AI283" s="898">
        <v>2</v>
      </c>
      <c r="AJ283" s="898">
        <v>1998</v>
      </c>
      <c r="AK283" s="896">
        <f t="shared" ca="1" si="29"/>
        <v>26</v>
      </c>
      <c r="AL283" s="892" t="s">
        <v>4809</v>
      </c>
      <c r="AM283" s="892" t="s">
        <v>42</v>
      </c>
      <c r="AN283" s="914">
        <v>4092395</v>
      </c>
      <c r="AO283" s="892" t="s">
        <v>2578</v>
      </c>
      <c r="AP283" s="909">
        <v>45306</v>
      </c>
      <c r="AQ283" s="892" t="s">
        <v>5636</v>
      </c>
      <c r="AR283" s="895" t="s">
        <v>6646</v>
      </c>
      <c r="AS283" s="901" t="s">
        <v>6671</v>
      </c>
      <c r="AT283" s="908">
        <v>45317</v>
      </c>
      <c r="AU283" s="908">
        <v>45338</v>
      </c>
      <c r="AV283" s="895">
        <v>4</v>
      </c>
      <c r="AW283" s="1459">
        <v>4</v>
      </c>
      <c r="AY283" s="900"/>
      <c r="CO283" s="18"/>
    </row>
    <row r="284" spans="1:93" s="23" customFormat="1" ht="18" hidden="1" customHeight="1">
      <c r="A284" s="891">
        <v>282</v>
      </c>
      <c r="C284" s="892" t="s">
        <v>32</v>
      </c>
      <c r="D284" s="892" t="s">
        <v>32</v>
      </c>
      <c r="E284" s="892" t="s">
        <v>193</v>
      </c>
      <c r="F284" s="982">
        <v>924221078</v>
      </c>
      <c r="G284" s="25" t="str">
        <f t="shared" si="24"/>
        <v>113GILOJEV</v>
      </c>
      <c r="H284" s="912" t="s">
        <v>724</v>
      </c>
      <c r="I284" s="961" t="s">
        <v>108</v>
      </c>
      <c r="J284" s="961" t="s">
        <v>5304</v>
      </c>
      <c r="K284" s="961" t="s">
        <v>1957</v>
      </c>
      <c r="L284" s="32" t="str">
        <f t="shared" si="25"/>
        <v>GIL LOPEZ JESUA DAVID</v>
      </c>
      <c r="M284" s="892" t="s">
        <v>56</v>
      </c>
      <c r="N284" s="892" t="s">
        <v>57</v>
      </c>
      <c r="O284" s="893">
        <v>40613</v>
      </c>
      <c r="P284" s="894">
        <v>11</v>
      </c>
      <c r="Q284" s="894">
        <v>3</v>
      </c>
      <c r="R284" s="894">
        <v>2011</v>
      </c>
      <c r="S284" s="895">
        <f t="shared" ca="1" si="26"/>
        <v>13</v>
      </c>
      <c r="T284" s="892" t="s">
        <v>4808</v>
      </c>
      <c r="U284" s="892" t="s">
        <v>58</v>
      </c>
      <c r="V284" s="962">
        <v>34324612</v>
      </c>
      <c r="W284" s="892" t="s">
        <v>2582</v>
      </c>
      <c r="X284" s="892" t="s">
        <v>47</v>
      </c>
      <c r="Y284" s="114" t="str">
        <f t="shared" si="27"/>
        <v>9010LOLEYEV</v>
      </c>
      <c r="Z284" s="961" t="s">
        <v>108</v>
      </c>
      <c r="AA284" s="961" t="s">
        <v>951</v>
      </c>
      <c r="AB284" s="961" t="s">
        <v>984</v>
      </c>
      <c r="AC284" s="961" t="s">
        <v>985</v>
      </c>
      <c r="AD284" s="892" t="str">
        <f t="shared" si="28"/>
        <v>LOPEZ LEON YENSI IRIYI</v>
      </c>
      <c r="AE284" s="892" t="s">
        <v>56</v>
      </c>
      <c r="AF284" s="892" t="s">
        <v>57</v>
      </c>
      <c r="AG284" s="1562">
        <v>33156</v>
      </c>
      <c r="AH284" s="898">
        <v>10</v>
      </c>
      <c r="AI284" s="898">
        <v>10</v>
      </c>
      <c r="AJ284" s="898">
        <v>1990</v>
      </c>
      <c r="AK284" s="896">
        <f t="shared" ca="1" si="29"/>
        <v>33</v>
      </c>
      <c r="AL284" s="892" t="s">
        <v>4809</v>
      </c>
      <c r="AM284" s="892" t="s">
        <v>42</v>
      </c>
      <c r="AN284" s="962">
        <v>1173736</v>
      </c>
      <c r="AO284" s="892" t="s">
        <v>2578</v>
      </c>
      <c r="AP284" s="963">
        <v>45202</v>
      </c>
      <c r="AQ284" s="892" t="s">
        <v>5636</v>
      </c>
      <c r="AR284" s="895" t="s">
        <v>6646</v>
      </c>
      <c r="AS284" s="901" t="s">
        <v>6671</v>
      </c>
      <c r="AT284" s="908">
        <v>45317</v>
      </c>
      <c r="AU284" s="908">
        <v>45338</v>
      </c>
      <c r="AV284" s="895">
        <v>4</v>
      </c>
      <c r="AW284" s="1459">
        <v>3</v>
      </c>
      <c r="AY284" s="900"/>
      <c r="CO284" s="18"/>
    </row>
    <row r="285" spans="1:93" s="23" customFormat="1" ht="18" hidden="1" customHeight="1">
      <c r="A285" s="891">
        <v>283</v>
      </c>
      <c r="C285" s="892" t="s">
        <v>32</v>
      </c>
      <c r="D285" s="892" t="s">
        <v>32</v>
      </c>
      <c r="E285" s="892" t="s">
        <v>193</v>
      </c>
      <c r="F285" s="467">
        <v>984561654</v>
      </c>
      <c r="G285" s="25" t="str">
        <f t="shared" si="24"/>
        <v>131GUMOISV</v>
      </c>
      <c r="H285" s="912" t="s">
        <v>854</v>
      </c>
      <c r="I285" s="912" t="s">
        <v>5305</v>
      </c>
      <c r="J285" s="912" t="s">
        <v>1038</v>
      </c>
      <c r="K285" s="912" t="s">
        <v>167</v>
      </c>
      <c r="L285" s="32" t="str">
        <f t="shared" si="25"/>
        <v>GUZMAN MORLOY ISABELLA VALENTINA</v>
      </c>
      <c r="M285" s="892" t="s">
        <v>56</v>
      </c>
      <c r="N285" s="892" t="s">
        <v>42</v>
      </c>
      <c r="O285" s="964">
        <v>41289</v>
      </c>
      <c r="P285" s="894">
        <v>15</v>
      </c>
      <c r="Q285" s="894">
        <v>1</v>
      </c>
      <c r="R285" s="894">
        <v>2013</v>
      </c>
      <c r="S285" s="895">
        <f t="shared" ca="1" si="26"/>
        <v>11</v>
      </c>
      <c r="T285" s="892" t="s">
        <v>4809</v>
      </c>
      <c r="U285" s="892" t="s">
        <v>42</v>
      </c>
      <c r="V285" s="965">
        <v>4003694</v>
      </c>
      <c r="W285" s="892" t="s">
        <v>2582</v>
      </c>
      <c r="X285" s="892" t="s">
        <v>47</v>
      </c>
      <c r="Y285" s="114" t="str">
        <f t="shared" si="27"/>
        <v>867MOCADAV</v>
      </c>
      <c r="Z285" s="912" t="s">
        <v>5305</v>
      </c>
      <c r="AA285" s="912" t="s">
        <v>471</v>
      </c>
      <c r="AB285" s="912" t="s">
        <v>6640</v>
      </c>
      <c r="AC285" s="912" t="s">
        <v>383</v>
      </c>
      <c r="AD285" s="892" t="str">
        <f t="shared" si="28"/>
        <v>MORLOY CASTELLANO DAISY CAROLINA</v>
      </c>
      <c r="AE285" s="892" t="s">
        <v>56</v>
      </c>
      <c r="AF285" s="892" t="s">
        <v>57</v>
      </c>
      <c r="AG285" s="1563">
        <v>31611</v>
      </c>
      <c r="AH285" s="898">
        <v>18</v>
      </c>
      <c r="AI285" s="898">
        <v>7</v>
      </c>
      <c r="AJ285" s="898">
        <v>1986</v>
      </c>
      <c r="AK285" s="896">
        <f t="shared" ca="1" si="29"/>
        <v>37</v>
      </c>
      <c r="AL285" s="892" t="s">
        <v>4809</v>
      </c>
      <c r="AM285" s="892" t="s">
        <v>42</v>
      </c>
      <c r="AN285" s="965">
        <v>3420650</v>
      </c>
      <c r="AO285" s="892" t="s">
        <v>2578</v>
      </c>
      <c r="AP285" s="909">
        <v>45306</v>
      </c>
      <c r="AQ285" s="892" t="s">
        <v>5636</v>
      </c>
      <c r="AR285" s="895" t="s">
        <v>6646</v>
      </c>
      <c r="AS285" s="901" t="s">
        <v>6671</v>
      </c>
      <c r="AT285" s="908">
        <v>45317</v>
      </c>
      <c r="AU285" s="908">
        <v>45338</v>
      </c>
      <c r="AV285" s="895">
        <v>4</v>
      </c>
      <c r="AW285" s="1459">
        <v>4</v>
      </c>
      <c r="AY285" s="900"/>
      <c r="CO285" s="18"/>
    </row>
    <row r="286" spans="1:93" s="23" customFormat="1" ht="18" hidden="1" customHeight="1">
      <c r="A286" s="891">
        <v>284</v>
      </c>
      <c r="C286" s="892" t="s">
        <v>32</v>
      </c>
      <c r="D286" s="892" t="s">
        <v>32</v>
      </c>
      <c r="E286" s="892" t="s">
        <v>193</v>
      </c>
      <c r="F286" s="467">
        <v>953102660</v>
      </c>
      <c r="G286" s="25" t="str">
        <f t="shared" si="24"/>
        <v>117CHMAJEV</v>
      </c>
      <c r="H286" s="912" t="s">
        <v>5306</v>
      </c>
      <c r="I286" s="912" t="s">
        <v>244</v>
      </c>
      <c r="J286" s="912" t="s">
        <v>458</v>
      </c>
      <c r="K286" s="912" t="s">
        <v>1776</v>
      </c>
      <c r="L286" s="32" t="str">
        <f t="shared" si="25"/>
        <v>CHACIN MARQUEZ JESUS ALEJANDRO</v>
      </c>
      <c r="M286" s="892" t="s">
        <v>56</v>
      </c>
      <c r="N286" s="892" t="s">
        <v>57</v>
      </c>
      <c r="O286" s="908">
        <v>40755</v>
      </c>
      <c r="P286" s="894">
        <v>31</v>
      </c>
      <c r="Q286" s="894">
        <v>7</v>
      </c>
      <c r="R286" s="894">
        <v>2011</v>
      </c>
      <c r="S286" s="895">
        <f t="shared" ca="1" si="26"/>
        <v>12</v>
      </c>
      <c r="T286" s="892" t="s">
        <v>4808</v>
      </c>
      <c r="U286" s="892" t="s">
        <v>3878</v>
      </c>
      <c r="V286" s="914">
        <v>3351</v>
      </c>
      <c r="W286" s="892" t="s">
        <v>2586</v>
      </c>
      <c r="X286" s="892" t="s">
        <v>47</v>
      </c>
      <c r="Y286" s="114" t="str">
        <f t="shared" si="27"/>
        <v>9012MAMUENV</v>
      </c>
      <c r="Z286" s="912" t="s">
        <v>244</v>
      </c>
      <c r="AA286" s="912" t="s">
        <v>6641</v>
      </c>
      <c r="AB286" s="912" t="s">
        <v>6642</v>
      </c>
      <c r="AC286" s="912" t="s">
        <v>53</v>
      </c>
      <c r="AD286" s="892" t="str">
        <f t="shared" si="28"/>
        <v>MARQUEZ MUNIVE ENDRINA NINGUNO</v>
      </c>
      <c r="AE286" s="892" t="s">
        <v>56</v>
      </c>
      <c r="AF286" s="892" t="s">
        <v>111</v>
      </c>
      <c r="AG286" s="941">
        <v>33219</v>
      </c>
      <c r="AH286" s="898">
        <v>12</v>
      </c>
      <c r="AI286" s="898">
        <v>12</v>
      </c>
      <c r="AJ286" s="898">
        <v>1990</v>
      </c>
      <c r="AK286" s="896">
        <f t="shared" ca="1" si="29"/>
        <v>33</v>
      </c>
      <c r="AL286" s="892" t="s">
        <v>4809</v>
      </c>
      <c r="AM286" s="892" t="s">
        <v>142</v>
      </c>
      <c r="AN286" s="914">
        <v>6336883</v>
      </c>
      <c r="AO286" s="892" t="s">
        <v>2578</v>
      </c>
      <c r="AP286" s="909">
        <v>45306</v>
      </c>
      <c r="AQ286" s="892" t="s">
        <v>5636</v>
      </c>
      <c r="AR286" s="895" t="s">
        <v>6646</v>
      </c>
      <c r="AS286" s="901" t="s">
        <v>6671</v>
      </c>
      <c r="AT286" s="908">
        <v>45317</v>
      </c>
      <c r="AU286" s="908">
        <v>45338</v>
      </c>
      <c r="AV286" s="895">
        <v>4</v>
      </c>
      <c r="AW286" s="1459">
        <v>1</v>
      </c>
      <c r="AY286" s="988" t="s">
        <v>2510</v>
      </c>
      <c r="CO286" s="18"/>
    </row>
    <row r="287" spans="1:93" s="23" customFormat="1" ht="18" hidden="1" customHeight="1">
      <c r="A287" s="891">
        <v>285</v>
      </c>
      <c r="C287" s="892" t="s">
        <v>32</v>
      </c>
      <c r="D287" s="892" t="s">
        <v>32</v>
      </c>
      <c r="E287" s="892" t="s">
        <v>193</v>
      </c>
      <c r="F287" s="467" t="s">
        <v>5307</v>
      </c>
      <c r="G287" s="25" t="str">
        <f t="shared" si="24"/>
        <v>2212CABAWIV</v>
      </c>
      <c r="H287" s="922" t="s">
        <v>424</v>
      </c>
      <c r="I287" s="922" t="s">
        <v>290</v>
      </c>
      <c r="J287" s="922" t="s">
        <v>5308</v>
      </c>
      <c r="K287" s="922" t="s">
        <v>2317</v>
      </c>
      <c r="L287" s="32" t="str">
        <f t="shared" si="25"/>
        <v>CASTILLO BASTIDAS WILLIAM JOSUE</v>
      </c>
      <c r="M287" s="892" t="s">
        <v>56</v>
      </c>
      <c r="N287" s="892" t="s">
        <v>57</v>
      </c>
      <c r="O287" s="945">
        <v>44910</v>
      </c>
      <c r="P287" s="894">
        <v>15</v>
      </c>
      <c r="Q287" s="894">
        <v>12</v>
      </c>
      <c r="R287" s="894">
        <v>2022</v>
      </c>
      <c r="S287" s="895">
        <f t="shared" ca="1" si="26"/>
        <v>1</v>
      </c>
      <c r="T287" s="892" t="s">
        <v>4808</v>
      </c>
      <c r="U287" s="892" t="s">
        <v>3878</v>
      </c>
      <c r="V287" s="927">
        <v>2121903</v>
      </c>
      <c r="W287" s="892" t="s">
        <v>5153</v>
      </c>
      <c r="X287" s="892" t="s">
        <v>47</v>
      </c>
      <c r="Y287" s="114" t="str">
        <f t="shared" si="27"/>
        <v>9310BACAGAV</v>
      </c>
      <c r="Z287" s="439" t="s">
        <v>290</v>
      </c>
      <c r="AA287" s="439" t="s">
        <v>291</v>
      </c>
      <c r="AB287" s="439" t="s">
        <v>172</v>
      </c>
      <c r="AC287" s="439" t="s">
        <v>55</v>
      </c>
      <c r="AD287" s="892" t="str">
        <f t="shared" si="28"/>
        <v>BASTIDAS CAMPOS GABRIELA ALEJANDRA</v>
      </c>
      <c r="AE287" s="892" t="s">
        <v>56</v>
      </c>
      <c r="AF287" s="892" t="s">
        <v>111</v>
      </c>
      <c r="AG287" s="588">
        <v>34259</v>
      </c>
      <c r="AH287" s="898">
        <v>17</v>
      </c>
      <c r="AI287" s="898">
        <v>10</v>
      </c>
      <c r="AJ287" s="898">
        <v>1993</v>
      </c>
      <c r="AK287" s="896">
        <f t="shared" ca="1" si="29"/>
        <v>30</v>
      </c>
      <c r="AL287" s="892" t="s">
        <v>4809</v>
      </c>
      <c r="AM287" s="892" t="s">
        <v>58</v>
      </c>
      <c r="AN287" s="944">
        <v>21506247</v>
      </c>
      <c r="AO287" s="892" t="s">
        <v>2578</v>
      </c>
      <c r="AP287" s="926">
        <v>45314</v>
      </c>
      <c r="AQ287" s="892" t="s">
        <v>5636</v>
      </c>
      <c r="AR287" s="895" t="s">
        <v>4000</v>
      </c>
      <c r="AS287" s="901" t="s">
        <v>6669</v>
      </c>
      <c r="AT287" s="908">
        <v>45317</v>
      </c>
      <c r="AU287" s="908">
        <v>45338</v>
      </c>
      <c r="AV287" s="895">
        <v>4</v>
      </c>
      <c r="AW287" s="1459">
        <v>3</v>
      </c>
      <c r="AY287" s="900"/>
      <c r="CO287" s="18"/>
    </row>
    <row r="288" spans="1:93" s="23" customFormat="1" ht="18" hidden="1" customHeight="1">
      <c r="A288" s="891">
        <v>286</v>
      </c>
      <c r="C288" s="892" t="s">
        <v>32</v>
      </c>
      <c r="D288" s="892" t="s">
        <v>32</v>
      </c>
      <c r="E288" s="892" t="s">
        <v>193</v>
      </c>
      <c r="F288" s="983">
        <v>951112470</v>
      </c>
      <c r="G288" s="25" t="str">
        <f t="shared" si="24"/>
        <v>142CAGOOHV</v>
      </c>
      <c r="H288" s="922" t="s">
        <v>707</v>
      </c>
      <c r="I288" s="922" t="s">
        <v>234</v>
      </c>
      <c r="J288" s="922" t="s">
        <v>5309</v>
      </c>
      <c r="K288" s="922" t="s">
        <v>5310</v>
      </c>
      <c r="L288" s="32" t="str">
        <f t="shared" si="25"/>
        <v>CASTELLANOS GONZALEZ OHZAYNIS EDUARDIS</v>
      </c>
      <c r="M288" s="892" t="s">
        <v>56</v>
      </c>
      <c r="N288" s="892" t="s">
        <v>57</v>
      </c>
      <c r="O288" s="948">
        <v>41675</v>
      </c>
      <c r="P288" s="894">
        <v>5</v>
      </c>
      <c r="Q288" s="894">
        <v>2</v>
      </c>
      <c r="R288" s="894">
        <v>2014</v>
      </c>
      <c r="S288" s="895">
        <f t="shared" ca="1" si="26"/>
        <v>10</v>
      </c>
      <c r="T288" s="892" t="s">
        <v>4809</v>
      </c>
      <c r="U288" s="892" t="s">
        <v>58</v>
      </c>
      <c r="V288" s="949">
        <v>35180677</v>
      </c>
      <c r="W288" s="892" t="s">
        <v>2602</v>
      </c>
      <c r="X288" s="892" t="s">
        <v>47</v>
      </c>
      <c r="Y288" s="114" t="str">
        <f t="shared" si="27"/>
        <v>903GOBLANV</v>
      </c>
      <c r="Z288" s="946" t="s">
        <v>234</v>
      </c>
      <c r="AA288" s="946" t="s">
        <v>321</v>
      </c>
      <c r="AB288" s="946" t="s">
        <v>288</v>
      </c>
      <c r="AC288" s="946" t="s">
        <v>185</v>
      </c>
      <c r="AD288" s="892" t="str">
        <f t="shared" si="28"/>
        <v>GONZALEZ BLANCO ANA MARIA</v>
      </c>
      <c r="AE288" s="892" t="s">
        <v>56</v>
      </c>
      <c r="AF288" s="892" t="s">
        <v>111</v>
      </c>
      <c r="AG288" s="947">
        <v>32960</v>
      </c>
      <c r="AH288" s="898">
        <v>28</v>
      </c>
      <c r="AI288" s="898">
        <v>3</v>
      </c>
      <c r="AJ288" s="898">
        <v>1990</v>
      </c>
      <c r="AK288" s="896">
        <f t="shared" ca="1" si="29"/>
        <v>33</v>
      </c>
      <c r="AL288" s="892" t="s">
        <v>4809</v>
      </c>
      <c r="AM288" s="892" t="s">
        <v>58</v>
      </c>
      <c r="AN288" s="949">
        <v>20836357</v>
      </c>
      <c r="AO288" s="892" t="s">
        <v>2578</v>
      </c>
      <c r="AP288" s="926">
        <v>45306</v>
      </c>
      <c r="AQ288" s="892" t="s">
        <v>5636</v>
      </c>
      <c r="AR288" s="895" t="s">
        <v>4000</v>
      </c>
      <c r="AS288" s="901" t="s">
        <v>6669</v>
      </c>
      <c r="AT288" s="908">
        <v>45317</v>
      </c>
      <c r="AU288" s="908">
        <v>45338</v>
      </c>
      <c r="AV288" s="895">
        <v>4</v>
      </c>
      <c r="AW288" s="895">
        <v>2</v>
      </c>
      <c r="AX288" s="25"/>
      <c r="AY288" s="900"/>
      <c r="AZ288" s="25"/>
      <c r="BA288" s="25"/>
      <c r="BB288" s="25"/>
      <c r="BC288" s="25"/>
      <c r="BD288" s="25"/>
      <c r="BE288" s="25"/>
      <c r="BF288" s="25"/>
      <c r="BG288" s="25"/>
      <c r="BH288" s="25"/>
      <c r="BI288" s="25"/>
      <c r="BJ288" s="25"/>
      <c r="BK288" s="25"/>
      <c r="BL288" s="25"/>
      <c r="BM288" s="25"/>
      <c r="BN288" s="25"/>
      <c r="BO288" s="25"/>
      <c r="BP288" s="25"/>
      <c r="BQ288" s="25"/>
      <c r="BR288" s="25"/>
      <c r="BS288" s="25"/>
      <c r="BT288" s="25"/>
      <c r="BU288" s="25"/>
      <c r="BV288" s="25"/>
      <c r="BW288" s="25"/>
      <c r="BX288" s="25"/>
      <c r="BY288" s="25"/>
      <c r="BZ288" s="25"/>
      <c r="CA288" s="25"/>
      <c r="CB288" s="25"/>
      <c r="CC288" s="25"/>
      <c r="CD288" s="25"/>
      <c r="CE288" s="25"/>
      <c r="CF288" s="25"/>
      <c r="CG288" s="25"/>
      <c r="CH288" s="25"/>
      <c r="CI288" s="25"/>
      <c r="CJ288" s="25"/>
      <c r="CK288" s="25"/>
      <c r="CL288" s="25"/>
      <c r="CM288" s="25"/>
      <c r="CN288" s="25"/>
      <c r="CO288" s="25"/>
    </row>
    <row r="289" spans="1:65" ht="18" hidden="1" customHeight="1">
      <c r="A289" s="891">
        <v>287</v>
      </c>
      <c r="B289" s="1443" t="s">
        <v>6824</v>
      </c>
      <c r="C289" s="1444" t="s">
        <v>32</v>
      </c>
      <c r="D289" s="1444" t="s">
        <v>32</v>
      </c>
      <c r="E289" s="1444" t="s">
        <v>99</v>
      </c>
      <c r="F289" s="1487">
        <v>972005777</v>
      </c>
      <c r="G289" s="1446" t="s">
        <v>6775</v>
      </c>
      <c r="H289" s="1447" t="s">
        <v>271</v>
      </c>
      <c r="I289" s="1447" t="s">
        <v>5580</v>
      </c>
      <c r="J289" s="1447" t="s">
        <v>5581</v>
      </c>
      <c r="K289" s="1488" t="s">
        <v>309</v>
      </c>
      <c r="L289" s="32" t="str">
        <f t="shared" si="25"/>
        <v>GIMENEZ VIÑOLES LEOMAR JOSE</v>
      </c>
      <c r="M289" s="1444" t="s">
        <v>56</v>
      </c>
      <c r="N289" s="1444" t="s">
        <v>57</v>
      </c>
      <c r="O289" s="1490">
        <v>40717</v>
      </c>
      <c r="P289" s="1452">
        <v>26</v>
      </c>
      <c r="Q289" s="1453">
        <v>3</v>
      </c>
      <c r="R289" s="1452">
        <v>2011</v>
      </c>
      <c r="S289" s="895">
        <f t="shared" ca="1" si="26"/>
        <v>12</v>
      </c>
      <c r="T289" s="1444" t="s">
        <v>4808</v>
      </c>
      <c r="U289" s="1444" t="s">
        <v>58</v>
      </c>
      <c r="V289" s="1489">
        <v>35132148</v>
      </c>
      <c r="W289" s="1444" t="s">
        <v>2582</v>
      </c>
      <c r="X289" s="1444" t="s">
        <v>47</v>
      </c>
      <c r="Y289" s="114" t="str">
        <f t="shared" si="27"/>
        <v>898VIANFLV</v>
      </c>
      <c r="Z289" s="1519" t="s">
        <v>5580</v>
      </c>
      <c r="AA289" s="1488" t="s">
        <v>5632</v>
      </c>
      <c r="AB289" s="1488" t="s">
        <v>5633</v>
      </c>
      <c r="AC289" s="1488" t="s">
        <v>383</v>
      </c>
      <c r="AD289" s="892" t="str">
        <f t="shared" si="28"/>
        <v>VIÑOLES ANDARCIA FLORANGEL CAROLINA</v>
      </c>
      <c r="AE289" s="1449" t="s">
        <v>56</v>
      </c>
      <c r="AF289" s="1444" t="s">
        <v>42</v>
      </c>
      <c r="AG289" s="1577">
        <v>32750</v>
      </c>
      <c r="AH289" s="1457">
        <v>30</v>
      </c>
      <c r="AI289" s="1457">
        <v>8</v>
      </c>
      <c r="AJ289" s="1457">
        <v>1989</v>
      </c>
      <c r="AK289" s="896">
        <f t="shared" ca="1" si="29"/>
        <v>34</v>
      </c>
      <c r="AL289" s="1444" t="s">
        <v>4809</v>
      </c>
      <c r="AM289" s="1470" t="s">
        <v>42</v>
      </c>
      <c r="AN289" s="1491" t="s">
        <v>5634</v>
      </c>
      <c r="AO289" s="1444" t="s">
        <v>2578</v>
      </c>
      <c r="AP289" s="1493">
        <v>45293</v>
      </c>
      <c r="AQ289" s="892" t="s">
        <v>5636</v>
      </c>
      <c r="AR289" s="1459" t="s">
        <v>6733</v>
      </c>
      <c r="AS289" s="1460" t="s">
        <v>6749</v>
      </c>
      <c r="AT289" s="1461">
        <v>45328</v>
      </c>
      <c r="AU289" s="1461">
        <v>45349</v>
      </c>
      <c r="AV289" s="1459">
        <v>4</v>
      </c>
      <c r="AW289" s="1459">
        <v>4</v>
      </c>
      <c r="AX289" s="1462">
        <v>1</v>
      </c>
      <c r="AY289" s="1618"/>
      <c r="AZ289" s="1586"/>
      <c r="BA289" s="1589"/>
      <c r="BB289" s="23"/>
      <c r="BC289" s="23"/>
      <c r="BD289" s="23"/>
      <c r="BE289" s="23"/>
      <c r="BF289" s="23"/>
      <c r="BG289" s="1590"/>
      <c r="BH289" s="1588"/>
      <c r="BI289" s="1463"/>
      <c r="BJ289" s="1463"/>
      <c r="BK289" s="1463"/>
      <c r="BL289" s="1463"/>
      <c r="BM289" s="1464"/>
    </row>
    <row r="290" spans="1:65" ht="18" hidden="1" customHeight="1">
      <c r="A290" s="891">
        <v>288</v>
      </c>
      <c r="B290" s="1443" t="s">
        <v>6824</v>
      </c>
      <c r="C290" s="1444" t="s">
        <v>32</v>
      </c>
      <c r="D290" s="1444" t="s">
        <v>32</v>
      </c>
      <c r="E290" s="1444" t="s">
        <v>99</v>
      </c>
      <c r="F290" s="1487">
        <v>972005777</v>
      </c>
      <c r="G290" s="1446" t="s">
        <v>6776</v>
      </c>
      <c r="H290" s="1447" t="s">
        <v>271</v>
      </c>
      <c r="I290" s="1447" t="s">
        <v>5580</v>
      </c>
      <c r="J290" s="1447" t="s">
        <v>1013</v>
      </c>
      <c r="K290" s="1604" t="s">
        <v>383</v>
      </c>
      <c r="L290" s="32" t="str">
        <f t="shared" si="25"/>
        <v>GIMENEZ VIÑOLES KATIUSKA CAROLINA</v>
      </c>
      <c r="M290" s="1444" t="s">
        <v>56</v>
      </c>
      <c r="N290" s="1444" t="s">
        <v>57</v>
      </c>
      <c r="O290" s="1520">
        <v>42343</v>
      </c>
      <c r="P290" s="1452">
        <v>5</v>
      </c>
      <c r="Q290" s="1453">
        <v>12</v>
      </c>
      <c r="R290" s="1452">
        <v>2015</v>
      </c>
      <c r="S290" s="895">
        <f t="shared" ca="1" si="26"/>
        <v>8</v>
      </c>
      <c r="T290" s="1444" t="s">
        <v>4809</v>
      </c>
      <c r="U290" s="1449" t="s">
        <v>2590</v>
      </c>
      <c r="V290" s="1489">
        <v>1007</v>
      </c>
      <c r="W290" s="1444" t="s">
        <v>2631</v>
      </c>
      <c r="X290" s="1444" t="s">
        <v>47</v>
      </c>
      <c r="Y290" s="114" t="str">
        <f t="shared" si="27"/>
        <v>898VIANFLV</v>
      </c>
      <c r="Z290" s="1519" t="s">
        <v>5580</v>
      </c>
      <c r="AA290" s="1488" t="s">
        <v>5632</v>
      </c>
      <c r="AB290" s="1488" t="s">
        <v>5633</v>
      </c>
      <c r="AC290" s="1488" t="s">
        <v>383</v>
      </c>
      <c r="AD290" s="892" t="str">
        <f t="shared" si="28"/>
        <v>VIÑOLES ANDARCIA FLORANGEL CAROLINA</v>
      </c>
      <c r="AE290" s="1449" t="s">
        <v>56</v>
      </c>
      <c r="AF290" s="1444" t="s">
        <v>42</v>
      </c>
      <c r="AG290" s="1577">
        <v>32750</v>
      </c>
      <c r="AH290" s="1457">
        <v>30</v>
      </c>
      <c r="AI290" s="1457">
        <v>8</v>
      </c>
      <c r="AJ290" s="1457">
        <v>1989</v>
      </c>
      <c r="AK290" s="896">
        <f t="shared" ca="1" si="29"/>
        <v>34</v>
      </c>
      <c r="AL290" s="1444" t="s">
        <v>4809</v>
      </c>
      <c r="AM290" s="1470" t="s">
        <v>42</v>
      </c>
      <c r="AN290" s="1491" t="s">
        <v>5634</v>
      </c>
      <c r="AO290" s="1444" t="s">
        <v>2578</v>
      </c>
      <c r="AP290" s="1493">
        <v>45293</v>
      </c>
      <c r="AQ290" s="892" t="s">
        <v>5636</v>
      </c>
      <c r="AR290" s="1459" t="s">
        <v>6733</v>
      </c>
      <c r="AS290" s="1460" t="s">
        <v>6749</v>
      </c>
      <c r="AT290" s="1461">
        <v>45328</v>
      </c>
      <c r="AU290" s="1461">
        <v>45349</v>
      </c>
      <c r="AV290" s="1459">
        <v>4</v>
      </c>
      <c r="AW290" s="1459">
        <v>4</v>
      </c>
      <c r="AX290" s="1462">
        <v>1</v>
      </c>
      <c r="AY290" s="1618"/>
      <c r="AZ290" s="1586"/>
      <c r="BA290" s="1589"/>
      <c r="BB290" s="23"/>
      <c r="BC290" s="23"/>
      <c r="BD290" s="23"/>
      <c r="BE290" s="23"/>
      <c r="BF290" s="23"/>
      <c r="BG290" s="1590"/>
      <c r="BH290" s="1588"/>
      <c r="BI290" s="1463"/>
      <c r="BJ290" s="1463"/>
      <c r="BK290" s="1463"/>
      <c r="BL290" s="1463"/>
      <c r="BM290" s="1464"/>
    </row>
    <row r="291" spans="1:65" ht="18" hidden="1" customHeight="1">
      <c r="A291" s="891">
        <v>289</v>
      </c>
      <c r="B291" s="1443" t="s">
        <v>6824</v>
      </c>
      <c r="C291" s="1444" t="s">
        <v>32</v>
      </c>
      <c r="D291" s="1444" t="s">
        <v>32</v>
      </c>
      <c r="E291" s="1444" t="s">
        <v>99</v>
      </c>
      <c r="F291" s="1487">
        <v>972005777</v>
      </c>
      <c r="G291" s="1446" t="s">
        <v>6777</v>
      </c>
      <c r="H291" s="1447" t="s">
        <v>271</v>
      </c>
      <c r="I291" s="1447" t="s">
        <v>5580</v>
      </c>
      <c r="J291" s="1447" t="s">
        <v>366</v>
      </c>
      <c r="K291" s="1488" t="s">
        <v>309</v>
      </c>
      <c r="L291" s="32" t="str">
        <f t="shared" si="25"/>
        <v>GIMENEZ VIÑOLES ALEXANDER JOSE</v>
      </c>
      <c r="M291" s="1444" t="s">
        <v>56</v>
      </c>
      <c r="N291" s="1444" t="s">
        <v>57</v>
      </c>
      <c r="O291" s="1490">
        <v>41477</v>
      </c>
      <c r="P291" s="1452">
        <v>22</v>
      </c>
      <c r="Q291" s="1453">
        <v>7</v>
      </c>
      <c r="R291" s="1452">
        <v>2013</v>
      </c>
      <c r="S291" s="895">
        <f t="shared" ca="1" si="26"/>
        <v>10</v>
      </c>
      <c r="T291" s="1444" t="s">
        <v>4808</v>
      </c>
      <c r="U291" s="1444" t="s">
        <v>58</v>
      </c>
      <c r="V291" s="1489">
        <v>35132168</v>
      </c>
      <c r="W291" s="1444" t="s">
        <v>2602</v>
      </c>
      <c r="X291" s="1444" t="s">
        <v>47</v>
      </c>
      <c r="Y291" s="114" t="str">
        <f t="shared" si="27"/>
        <v>898VIANFLV</v>
      </c>
      <c r="Z291" s="1519" t="s">
        <v>5580</v>
      </c>
      <c r="AA291" s="1488" t="s">
        <v>5632</v>
      </c>
      <c r="AB291" s="1488" t="s">
        <v>5633</v>
      </c>
      <c r="AC291" s="1488" t="s">
        <v>383</v>
      </c>
      <c r="AD291" s="892" t="str">
        <f t="shared" si="28"/>
        <v>VIÑOLES ANDARCIA FLORANGEL CAROLINA</v>
      </c>
      <c r="AE291" s="1449" t="s">
        <v>56</v>
      </c>
      <c r="AF291" s="1444" t="s">
        <v>42</v>
      </c>
      <c r="AG291" s="1577">
        <v>32750</v>
      </c>
      <c r="AH291" s="1457">
        <v>30</v>
      </c>
      <c r="AI291" s="1457">
        <v>8</v>
      </c>
      <c r="AJ291" s="1457">
        <v>1989</v>
      </c>
      <c r="AK291" s="896">
        <f t="shared" ca="1" si="29"/>
        <v>34</v>
      </c>
      <c r="AL291" s="1444" t="s">
        <v>4809</v>
      </c>
      <c r="AM291" s="1470" t="s">
        <v>42</v>
      </c>
      <c r="AN291" s="1491" t="s">
        <v>5634</v>
      </c>
      <c r="AO291" s="1444" t="s">
        <v>2578</v>
      </c>
      <c r="AP291" s="1493">
        <v>45293</v>
      </c>
      <c r="AQ291" s="892" t="s">
        <v>5636</v>
      </c>
      <c r="AR291" s="1459" t="s">
        <v>6733</v>
      </c>
      <c r="AS291" s="1460" t="s">
        <v>6749</v>
      </c>
      <c r="AT291" s="1461">
        <v>45328</v>
      </c>
      <c r="AU291" s="1461">
        <v>45349</v>
      </c>
      <c r="AV291" s="1459">
        <v>4</v>
      </c>
      <c r="AW291" s="1459">
        <v>4</v>
      </c>
      <c r="AX291" s="1462">
        <v>1</v>
      </c>
      <c r="AY291" s="1618"/>
      <c r="AZ291" s="1586"/>
      <c r="BA291" s="1589"/>
      <c r="BB291" s="23"/>
      <c r="BC291" s="23"/>
      <c r="BD291" s="23"/>
      <c r="BE291" s="23"/>
      <c r="BF291" s="23"/>
      <c r="BG291" s="1590"/>
      <c r="BH291" s="1588"/>
      <c r="BI291" s="1463"/>
      <c r="BJ291" s="1463"/>
      <c r="BK291" s="1463"/>
      <c r="BL291" s="1463"/>
      <c r="BM291" s="1464"/>
    </row>
    <row r="292" spans="1:65" ht="18" hidden="1" customHeight="1">
      <c r="A292" s="891">
        <v>290</v>
      </c>
      <c r="B292" s="1443" t="s">
        <v>6824</v>
      </c>
      <c r="C292" s="1444" t="s">
        <v>32</v>
      </c>
      <c r="D292" s="1444" t="s">
        <v>32</v>
      </c>
      <c r="E292" s="1444" t="s">
        <v>99</v>
      </c>
      <c r="F292" s="1487">
        <v>916191049</v>
      </c>
      <c r="G292" s="1446" t="s">
        <v>6748</v>
      </c>
      <c r="H292" s="1447" t="s">
        <v>1380</v>
      </c>
      <c r="I292" s="1447" t="s">
        <v>5551</v>
      </c>
      <c r="J292" s="1447" t="s">
        <v>5552</v>
      </c>
      <c r="K292" s="1488" t="s">
        <v>2776</v>
      </c>
      <c r="L292" s="32" t="str">
        <f t="shared" si="25"/>
        <v>RANGEL CASTILO EHYBERTH ADRIAN</v>
      </c>
      <c r="M292" s="1444" t="s">
        <v>56</v>
      </c>
      <c r="N292" s="1444" t="s">
        <v>57</v>
      </c>
      <c r="O292" s="1490">
        <v>42242</v>
      </c>
      <c r="P292" s="1452">
        <v>26</v>
      </c>
      <c r="Q292" s="1453">
        <v>8</v>
      </c>
      <c r="R292" s="1452">
        <v>2015</v>
      </c>
      <c r="S292" s="895">
        <f t="shared" ca="1" si="26"/>
        <v>8</v>
      </c>
      <c r="T292" s="1444" t="s">
        <v>4808</v>
      </c>
      <c r="U292" s="1449" t="s">
        <v>2590</v>
      </c>
      <c r="V292" s="1489">
        <v>478</v>
      </c>
      <c r="W292" s="1444" t="s">
        <v>2588</v>
      </c>
      <c r="X292" s="1444" t="s">
        <v>47</v>
      </c>
      <c r="Y292" s="114" t="str">
        <f t="shared" si="27"/>
        <v>879CATEJEV</v>
      </c>
      <c r="Z292" s="1447" t="s">
        <v>424</v>
      </c>
      <c r="AA292" s="1488" t="s">
        <v>1923</v>
      </c>
      <c r="AB292" s="1488" t="s">
        <v>1503</v>
      </c>
      <c r="AC292" s="1488" t="s">
        <v>2247</v>
      </c>
      <c r="AD292" s="892" t="str">
        <f t="shared" si="28"/>
        <v>CASTILLO TERAN JENIFER ESTEFANIA</v>
      </c>
      <c r="AE292" s="1449" t="s">
        <v>56</v>
      </c>
      <c r="AF292" s="1444" t="s">
        <v>42</v>
      </c>
      <c r="AG292" s="1569">
        <v>32046</v>
      </c>
      <c r="AH292" s="1457">
        <v>29</v>
      </c>
      <c r="AI292" s="1457">
        <v>9</v>
      </c>
      <c r="AJ292" s="1457">
        <v>1987</v>
      </c>
      <c r="AK292" s="896">
        <f t="shared" ca="1" si="29"/>
        <v>36</v>
      </c>
      <c r="AL292" s="1444" t="s">
        <v>4809</v>
      </c>
      <c r="AM292" s="1444" t="s">
        <v>42</v>
      </c>
      <c r="AN292" s="1491" t="s">
        <v>5621</v>
      </c>
      <c r="AO292" s="1444" t="s">
        <v>2578</v>
      </c>
      <c r="AP292" s="1493">
        <v>45309</v>
      </c>
      <c r="AQ292" s="892" t="s">
        <v>5636</v>
      </c>
      <c r="AR292" s="1459" t="s">
        <v>6733</v>
      </c>
      <c r="AS292" s="1460" t="s">
        <v>6749</v>
      </c>
      <c r="AT292" s="1461">
        <v>45328</v>
      </c>
      <c r="AU292" s="1461">
        <v>45349</v>
      </c>
      <c r="AV292" s="1459">
        <v>4</v>
      </c>
      <c r="AW292" s="1459">
        <v>3</v>
      </c>
      <c r="AX292" s="1462">
        <v>0.75</v>
      </c>
      <c r="AY292" s="1618"/>
      <c r="AZ292" s="1586"/>
      <c r="BA292" s="1589"/>
      <c r="BB292" s="23"/>
      <c r="BC292" s="23"/>
      <c r="BD292" s="23"/>
      <c r="BE292" s="23"/>
      <c r="BF292" s="23"/>
      <c r="BG292" s="1590"/>
      <c r="BH292" s="1588"/>
      <c r="BI292" s="1463"/>
      <c r="BJ292" s="1463"/>
      <c r="BK292" s="1463"/>
      <c r="BL292" s="1463"/>
      <c r="BM292" s="1464"/>
    </row>
    <row r="293" spans="1:65" ht="18" hidden="1" customHeight="1">
      <c r="A293" s="891">
        <v>291</v>
      </c>
      <c r="B293" s="1443" t="s">
        <v>6824</v>
      </c>
      <c r="C293" s="1444" t="s">
        <v>32</v>
      </c>
      <c r="D293" s="1444" t="s">
        <v>32</v>
      </c>
      <c r="E293" s="1444" t="s">
        <v>99</v>
      </c>
      <c r="F293" s="1487">
        <v>916191049</v>
      </c>
      <c r="G293" s="1446" t="s">
        <v>6778</v>
      </c>
      <c r="H293" s="1447" t="s">
        <v>564</v>
      </c>
      <c r="I293" s="1447" t="s">
        <v>5553</v>
      </c>
      <c r="J293" s="1447" t="s">
        <v>5554</v>
      </c>
      <c r="K293" s="1488" t="s">
        <v>167</v>
      </c>
      <c r="L293" s="32" t="str">
        <f t="shared" si="25"/>
        <v>FERNANDEZ CASERES HELLEN VALENTINA</v>
      </c>
      <c r="M293" s="1444" t="s">
        <v>56</v>
      </c>
      <c r="N293" s="892" t="s">
        <v>42</v>
      </c>
      <c r="O293" s="1490">
        <v>42503</v>
      </c>
      <c r="P293" s="1452">
        <v>13</v>
      </c>
      <c r="Q293" s="1453">
        <v>5</v>
      </c>
      <c r="R293" s="1452">
        <v>2016</v>
      </c>
      <c r="S293" s="895">
        <f t="shared" ca="1" si="26"/>
        <v>7</v>
      </c>
      <c r="T293" s="1444" t="s">
        <v>4809</v>
      </c>
      <c r="U293" s="1444" t="s">
        <v>42</v>
      </c>
      <c r="V293" s="1489">
        <v>4261876</v>
      </c>
      <c r="W293" s="1444" t="s">
        <v>2631</v>
      </c>
      <c r="X293" s="1444" t="s">
        <v>47</v>
      </c>
      <c r="Y293" s="114" t="str">
        <f t="shared" si="27"/>
        <v>879CATEJEV</v>
      </c>
      <c r="Z293" s="1447" t="s">
        <v>424</v>
      </c>
      <c r="AA293" s="1488" t="s">
        <v>1923</v>
      </c>
      <c r="AB293" s="1488" t="s">
        <v>1503</v>
      </c>
      <c r="AC293" s="1488" t="s">
        <v>2247</v>
      </c>
      <c r="AD293" s="892" t="str">
        <f t="shared" si="28"/>
        <v>CASTILLO TERAN JENIFER ESTEFANIA</v>
      </c>
      <c r="AE293" s="1449" t="s">
        <v>56</v>
      </c>
      <c r="AF293" s="1444" t="s">
        <v>42</v>
      </c>
      <c r="AG293" s="1569">
        <v>32046</v>
      </c>
      <c r="AH293" s="1457">
        <v>29</v>
      </c>
      <c r="AI293" s="1457">
        <v>9</v>
      </c>
      <c r="AJ293" s="1457">
        <v>1987</v>
      </c>
      <c r="AK293" s="896">
        <f t="shared" ca="1" si="29"/>
        <v>36</v>
      </c>
      <c r="AL293" s="1444" t="s">
        <v>4809</v>
      </c>
      <c r="AM293" s="1444" t="s">
        <v>42</v>
      </c>
      <c r="AN293" s="1491" t="s">
        <v>5621</v>
      </c>
      <c r="AO293" s="1444" t="s">
        <v>2578</v>
      </c>
      <c r="AP293" s="1493">
        <v>45309</v>
      </c>
      <c r="AQ293" s="892" t="s">
        <v>5636</v>
      </c>
      <c r="AR293" s="1459" t="s">
        <v>6733</v>
      </c>
      <c r="AS293" s="1460" t="s">
        <v>6749</v>
      </c>
      <c r="AT293" s="1461">
        <v>45328</v>
      </c>
      <c r="AU293" s="1461">
        <v>45349</v>
      </c>
      <c r="AV293" s="1459">
        <v>4</v>
      </c>
      <c r="AW293" s="1459">
        <v>4</v>
      </c>
      <c r="AX293" s="1462">
        <v>1</v>
      </c>
      <c r="AY293" s="1618"/>
      <c r="AZ293" s="1586"/>
      <c r="BA293" s="1589"/>
      <c r="BB293" s="23"/>
      <c r="BC293" s="23"/>
      <c r="BD293" s="23"/>
      <c r="BE293" s="23"/>
      <c r="BF293" s="23"/>
      <c r="BG293" s="1590"/>
      <c r="BH293" s="1588"/>
      <c r="BI293" s="1463"/>
      <c r="BJ293" s="1463"/>
      <c r="BK293" s="1463"/>
      <c r="BL293" s="1463"/>
      <c r="BM293" s="1464"/>
    </row>
    <row r="294" spans="1:65" ht="18" hidden="1" customHeight="1">
      <c r="A294" s="891">
        <v>292</v>
      </c>
      <c r="B294" s="1443" t="s">
        <v>6824</v>
      </c>
      <c r="C294" s="1444" t="s">
        <v>32</v>
      </c>
      <c r="D294" s="1444" t="s">
        <v>32</v>
      </c>
      <c r="E294" s="1444" t="s">
        <v>99</v>
      </c>
      <c r="F294" s="1487">
        <v>916191049</v>
      </c>
      <c r="G294" s="1446" t="s">
        <v>6779</v>
      </c>
      <c r="H294" s="1447" t="s">
        <v>564</v>
      </c>
      <c r="I294" s="1447" t="s">
        <v>5553</v>
      </c>
      <c r="J294" s="1447" t="s">
        <v>6780</v>
      </c>
      <c r="K294" s="1604" t="s">
        <v>1661</v>
      </c>
      <c r="L294" s="32" t="str">
        <f t="shared" si="25"/>
        <v>FERNANDEZ CASERES ANGYSVEL SOFIA</v>
      </c>
      <c r="M294" s="1444" t="s">
        <v>56</v>
      </c>
      <c r="N294" s="892" t="s">
        <v>42</v>
      </c>
      <c r="O294" s="1520">
        <v>41932</v>
      </c>
      <c r="P294" s="1452">
        <v>20</v>
      </c>
      <c r="Q294" s="1453">
        <v>10</v>
      </c>
      <c r="R294" s="1452">
        <v>2014</v>
      </c>
      <c r="S294" s="895">
        <f t="shared" ca="1" si="26"/>
        <v>9</v>
      </c>
      <c r="T294" s="1444" t="s">
        <v>4809</v>
      </c>
      <c r="U294" s="1444" t="s">
        <v>42</v>
      </c>
      <c r="V294" s="1489">
        <v>4261865</v>
      </c>
      <c r="W294" s="1444" t="s">
        <v>2588</v>
      </c>
      <c r="X294" s="1444" t="s">
        <v>47</v>
      </c>
      <c r="Y294" s="114" t="str">
        <f t="shared" si="27"/>
        <v>879CATEJEV</v>
      </c>
      <c r="Z294" s="1447" t="s">
        <v>424</v>
      </c>
      <c r="AA294" s="1488" t="s">
        <v>1923</v>
      </c>
      <c r="AB294" s="1488" t="s">
        <v>1503</v>
      </c>
      <c r="AC294" s="1488" t="s">
        <v>2247</v>
      </c>
      <c r="AD294" s="892" t="str">
        <f t="shared" si="28"/>
        <v>CASTILLO TERAN JENIFER ESTEFANIA</v>
      </c>
      <c r="AE294" s="1449" t="s">
        <v>56</v>
      </c>
      <c r="AF294" s="1444" t="s">
        <v>42</v>
      </c>
      <c r="AG294" s="1569">
        <v>32046</v>
      </c>
      <c r="AH294" s="1457">
        <v>29</v>
      </c>
      <c r="AI294" s="1457">
        <v>9</v>
      </c>
      <c r="AJ294" s="1457">
        <v>1987</v>
      </c>
      <c r="AK294" s="896">
        <f t="shared" ca="1" si="29"/>
        <v>36</v>
      </c>
      <c r="AL294" s="1444" t="s">
        <v>4809</v>
      </c>
      <c r="AM294" s="1444" t="s">
        <v>42</v>
      </c>
      <c r="AN294" s="1491" t="s">
        <v>5621</v>
      </c>
      <c r="AO294" s="1444" t="s">
        <v>2578</v>
      </c>
      <c r="AP294" s="1493">
        <v>45309</v>
      </c>
      <c r="AQ294" s="892" t="s">
        <v>5636</v>
      </c>
      <c r="AR294" s="1459" t="s">
        <v>6733</v>
      </c>
      <c r="AS294" s="1460" t="s">
        <v>6749</v>
      </c>
      <c r="AT294" s="1461">
        <v>45328</v>
      </c>
      <c r="AU294" s="1461">
        <v>45349</v>
      </c>
      <c r="AV294" s="1459">
        <v>4</v>
      </c>
      <c r="AW294" s="1459">
        <v>4</v>
      </c>
      <c r="AX294" s="1462">
        <v>1</v>
      </c>
      <c r="AY294" s="1460"/>
      <c r="AZ294" s="1586"/>
      <c r="BA294" s="1589"/>
      <c r="BB294" s="23"/>
      <c r="BC294" s="23"/>
      <c r="BD294" s="23"/>
      <c r="BE294" s="23"/>
      <c r="BF294" s="23"/>
      <c r="BG294" s="1590"/>
      <c r="BH294" s="1588"/>
      <c r="BI294" s="1463"/>
      <c r="BJ294" s="1463"/>
      <c r="BK294" s="1463"/>
      <c r="BL294" s="1463"/>
      <c r="BM294" s="1464"/>
    </row>
    <row r="295" spans="1:65" ht="18" hidden="1" customHeight="1">
      <c r="A295" s="891">
        <v>293</v>
      </c>
      <c r="B295" s="1443" t="s">
        <v>6824</v>
      </c>
      <c r="C295" s="1444" t="s">
        <v>32</v>
      </c>
      <c r="D295" s="1444" t="s">
        <v>32</v>
      </c>
      <c r="E295" s="1444" t="s">
        <v>99</v>
      </c>
      <c r="F295" s="1487">
        <v>930957567</v>
      </c>
      <c r="G295" s="1446" t="s">
        <v>6781</v>
      </c>
      <c r="H295" s="1447" t="s">
        <v>1122</v>
      </c>
      <c r="I295" s="1447" t="s">
        <v>724</v>
      </c>
      <c r="J295" s="1447" t="s">
        <v>1194</v>
      </c>
      <c r="K295" s="1604" t="s">
        <v>2931</v>
      </c>
      <c r="L295" s="32" t="str">
        <f t="shared" si="25"/>
        <v>PEÑA GIL JAVIER ELIEZER</v>
      </c>
      <c r="M295" s="1444" t="s">
        <v>56</v>
      </c>
      <c r="N295" s="1444" t="s">
        <v>57</v>
      </c>
      <c r="O295" s="1524">
        <v>41931</v>
      </c>
      <c r="P295" s="1452">
        <v>19</v>
      </c>
      <c r="Q295" s="1453">
        <v>10</v>
      </c>
      <c r="R295" s="1452">
        <v>2014</v>
      </c>
      <c r="S295" s="895">
        <f t="shared" ca="1" si="26"/>
        <v>9</v>
      </c>
      <c r="T295" s="1444" t="s">
        <v>4808</v>
      </c>
      <c r="U295" s="1449" t="s">
        <v>2590</v>
      </c>
      <c r="V295" s="1523">
        <v>3613</v>
      </c>
      <c r="W295" s="1444" t="s">
        <v>2602</v>
      </c>
      <c r="X295" s="1444" t="s">
        <v>47</v>
      </c>
      <c r="Y295" s="114" t="str">
        <f t="shared" si="27"/>
        <v>866GIUROSV</v>
      </c>
      <c r="Z295" s="1519" t="s">
        <v>724</v>
      </c>
      <c r="AA295" s="1488" t="s">
        <v>473</v>
      </c>
      <c r="AB295" s="1488" t="s">
        <v>5597</v>
      </c>
      <c r="AC295" s="1447" t="s">
        <v>81</v>
      </c>
      <c r="AD295" s="892" t="str">
        <f t="shared" si="28"/>
        <v>GIL URBINA OSIRIS DEL CARMEN</v>
      </c>
      <c r="AE295" s="1449" t="s">
        <v>56</v>
      </c>
      <c r="AF295" s="1444" t="s">
        <v>57</v>
      </c>
      <c r="AG295" s="1569">
        <v>31580</v>
      </c>
      <c r="AH295" s="1457">
        <v>17</v>
      </c>
      <c r="AI295" s="1457">
        <v>6</v>
      </c>
      <c r="AJ295" s="1457">
        <v>1986</v>
      </c>
      <c r="AK295" s="896">
        <f t="shared" ca="1" si="29"/>
        <v>37</v>
      </c>
      <c r="AL295" s="1444" t="s">
        <v>4809</v>
      </c>
      <c r="AM295" s="1444" t="s">
        <v>58</v>
      </c>
      <c r="AN295" s="1525">
        <v>17291953</v>
      </c>
      <c r="AO295" s="1444" t="s">
        <v>2578</v>
      </c>
      <c r="AP295" s="1493">
        <v>45299</v>
      </c>
      <c r="AQ295" s="892" t="s">
        <v>5636</v>
      </c>
      <c r="AR295" s="1459" t="s">
        <v>6733</v>
      </c>
      <c r="AS295" s="1460" t="s">
        <v>6749</v>
      </c>
      <c r="AT295" s="1461">
        <v>45328</v>
      </c>
      <c r="AU295" s="1461">
        <v>45349</v>
      </c>
      <c r="AV295" s="1459">
        <v>4</v>
      </c>
      <c r="AW295" s="1459">
        <v>4</v>
      </c>
      <c r="AX295" s="1462">
        <v>1</v>
      </c>
      <c r="AY295" s="1460"/>
      <c r="AZ295" s="1586"/>
      <c r="BA295" s="1589"/>
      <c r="BB295" s="23"/>
      <c r="BC295" s="23"/>
      <c r="BD295" s="23"/>
      <c r="BE295" s="23"/>
      <c r="BF295" s="23"/>
      <c r="BG295" s="1590"/>
      <c r="BH295" s="1588"/>
      <c r="BI295" s="1463"/>
      <c r="BJ295" s="1463"/>
      <c r="BK295" s="1463"/>
      <c r="BL295" s="1463"/>
      <c r="BM295" s="1464"/>
    </row>
    <row r="296" spans="1:65" ht="18" hidden="1" customHeight="1">
      <c r="A296" s="891">
        <v>294</v>
      </c>
      <c r="B296" s="1443" t="s">
        <v>6824</v>
      </c>
      <c r="C296" s="1444" t="s">
        <v>32</v>
      </c>
      <c r="D296" s="1444" t="s">
        <v>32</v>
      </c>
      <c r="E296" s="1444" t="s">
        <v>99</v>
      </c>
      <c r="F296" s="1487">
        <v>971874833</v>
      </c>
      <c r="G296" s="1446" t="s">
        <v>6782</v>
      </c>
      <c r="H296" s="1447" t="s">
        <v>541</v>
      </c>
      <c r="I296" s="1447" t="s">
        <v>2828</v>
      </c>
      <c r="J296" s="1447" t="s">
        <v>5524</v>
      </c>
      <c r="K296" s="1488" t="s">
        <v>309</v>
      </c>
      <c r="L296" s="32" t="str">
        <f t="shared" si="25"/>
        <v>DIAZ MONTENEGRO JHOANDER JOSE</v>
      </c>
      <c r="M296" s="1444" t="s">
        <v>56</v>
      </c>
      <c r="N296" s="1444" t="s">
        <v>57</v>
      </c>
      <c r="O296" s="1492">
        <v>41054</v>
      </c>
      <c r="P296" s="1452">
        <v>25</v>
      </c>
      <c r="Q296" s="1453">
        <v>5</v>
      </c>
      <c r="R296" s="1452">
        <v>2012</v>
      </c>
      <c r="S296" s="895">
        <f t="shared" ca="1" si="26"/>
        <v>11</v>
      </c>
      <c r="T296" s="1444" t="s">
        <v>4808</v>
      </c>
      <c r="U296" s="1444" t="s">
        <v>58</v>
      </c>
      <c r="V296" s="1523">
        <v>34562253</v>
      </c>
      <c r="W296" s="1444" t="s">
        <v>2582</v>
      </c>
      <c r="X296" s="1444" t="s">
        <v>47</v>
      </c>
      <c r="Y296" s="114" t="str">
        <f t="shared" si="27"/>
        <v>944MOCUGEV</v>
      </c>
      <c r="Z296" s="1519" t="s">
        <v>2828</v>
      </c>
      <c r="AA296" s="1488" t="s">
        <v>5601</v>
      </c>
      <c r="AB296" s="1488" t="s">
        <v>440</v>
      </c>
      <c r="AC296" s="1488" t="s">
        <v>5207</v>
      </c>
      <c r="AD296" s="892" t="str">
        <f t="shared" si="28"/>
        <v>MONTENEGRO CUELLO GENESIS JASMIN</v>
      </c>
      <c r="AE296" s="1449" t="s">
        <v>56</v>
      </c>
      <c r="AF296" s="1444" t="s">
        <v>57</v>
      </c>
      <c r="AG296" s="1569">
        <v>34444</v>
      </c>
      <c r="AH296" s="1457">
        <v>20</v>
      </c>
      <c r="AI296" s="1457">
        <v>4</v>
      </c>
      <c r="AJ296" s="1457">
        <v>1994</v>
      </c>
      <c r="AK296" s="896">
        <f t="shared" ca="1" si="29"/>
        <v>29</v>
      </c>
      <c r="AL296" s="1444" t="s">
        <v>4809</v>
      </c>
      <c r="AM296" s="1444" t="s">
        <v>58</v>
      </c>
      <c r="AN296" s="1525">
        <v>22596979</v>
      </c>
      <c r="AO296" s="1444" t="s">
        <v>2578</v>
      </c>
      <c r="AP296" s="1493">
        <v>45294</v>
      </c>
      <c r="AQ296" s="892" t="s">
        <v>5636</v>
      </c>
      <c r="AR296" s="1459" t="s">
        <v>6733</v>
      </c>
      <c r="AS296" s="1460" t="s">
        <v>6749</v>
      </c>
      <c r="AT296" s="1461">
        <v>45328</v>
      </c>
      <c r="AU296" s="1461">
        <v>45349</v>
      </c>
      <c r="AV296" s="1459">
        <v>4</v>
      </c>
      <c r="AW296" s="1459">
        <v>4</v>
      </c>
      <c r="AX296" s="1462">
        <v>1</v>
      </c>
      <c r="AY296" s="1460"/>
      <c r="AZ296" s="1586"/>
      <c r="BA296" s="1589"/>
      <c r="BB296" s="23"/>
      <c r="BC296" s="23"/>
      <c r="BD296" s="23"/>
      <c r="BE296" s="23"/>
      <c r="BF296" s="23"/>
      <c r="BG296" s="1590"/>
      <c r="BH296" s="1588"/>
      <c r="BI296" s="1463"/>
      <c r="BJ296" s="1463"/>
      <c r="BK296" s="1463"/>
      <c r="BL296" s="1463"/>
      <c r="BM296" s="1464"/>
    </row>
    <row r="297" spans="1:65" ht="18" hidden="1" customHeight="1">
      <c r="A297" s="891">
        <v>295</v>
      </c>
      <c r="B297" s="1443" t="s">
        <v>6824</v>
      </c>
      <c r="C297" s="1444" t="s">
        <v>32</v>
      </c>
      <c r="D297" s="1444" t="s">
        <v>32</v>
      </c>
      <c r="E297" s="1444" t="s">
        <v>99</v>
      </c>
      <c r="F297" s="1594">
        <v>910593143</v>
      </c>
      <c r="G297" s="1446" t="s">
        <v>6783</v>
      </c>
      <c r="H297" s="1526" t="s">
        <v>5511</v>
      </c>
      <c r="I297" s="1526" t="s">
        <v>318</v>
      </c>
      <c r="J297" s="1526" t="s">
        <v>4789</v>
      </c>
      <c r="K297" s="1526" t="s">
        <v>2615</v>
      </c>
      <c r="L297" s="32" t="str">
        <f t="shared" si="25"/>
        <v>TONITO RUIZ ALEXIS EMILIANO</v>
      </c>
      <c r="M297" s="1444" t="s">
        <v>56</v>
      </c>
      <c r="N297" s="892" t="s">
        <v>42</v>
      </c>
      <c r="O297" s="1528">
        <v>41486</v>
      </c>
      <c r="P297" s="1452">
        <v>31</v>
      </c>
      <c r="Q297" s="1453">
        <v>7</v>
      </c>
      <c r="R297" s="1452">
        <v>2013</v>
      </c>
      <c r="S297" s="895">
        <f t="shared" ca="1" si="26"/>
        <v>10</v>
      </c>
      <c r="T297" s="1444" t="s">
        <v>4808</v>
      </c>
      <c r="U297" s="1444" t="s">
        <v>42</v>
      </c>
      <c r="V297" s="1527">
        <v>2856822</v>
      </c>
      <c r="W297" s="1444" t="s">
        <v>2602</v>
      </c>
      <c r="X297" s="1444" t="s">
        <v>47</v>
      </c>
      <c r="Y297" s="114" t="str">
        <f t="shared" si="27"/>
        <v>7611RUGAELV</v>
      </c>
      <c r="Z297" s="1612" t="s">
        <v>318</v>
      </c>
      <c r="AA297" s="1612" t="s">
        <v>420</v>
      </c>
      <c r="AB297" s="1612" t="s">
        <v>4714</v>
      </c>
      <c r="AC297" s="1613" t="s">
        <v>223</v>
      </c>
      <c r="AD297" s="892" t="str">
        <f t="shared" si="28"/>
        <v>RUIZ GARCIA ELVIRA DEL VALLE</v>
      </c>
      <c r="AE297" s="1449" t="s">
        <v>56</v>
      </c>
      <c r="AF297" s="1444" t="s">
        <v>111</v>
      </c>
      <c r="AG297" s="1578">
        <v>28094</v>
      </c>
      <c r="AH297" s="1457">
        <v>30</v>
      </c>
      <c r="AI297" s="1457">
        <v>11</v>
      </c>
      <c r="AJ297" s="1457">
        <v>1976</v>
      </c>
      <c r="AK297" s="896">
        <f t="shared" ca="1" si="29"/>
        <v>47</v>
      </c>
      <c r="AL297" s="1444" t="s">
        <v>4809</v>
      </c>
      <c r="AM297" s="1444" t="s">
        <v>142</v>
      </c>
      <c r="AN297" s="1527">
        <v>4344626</v>
      </c>
      <c r="AO297" s="1444" t="s">
        <v>2578</v>
      </c>
      <c r="AP297" s="1493">
        <v>45296</v>
      </c>
      <c r="AQ297" s="892" t="s">
        <v>5636</v>
      </c>
      <c r="AR297" s="1459" t="s">
        <v>6733</v>
      </c>
      <c r="AS297" s="1460" t="s">
        <v>6749</v>
      </c>
      <c r="AT297" s="1461">
        <v>45328</v>
      </c>
      <c r="AU297" s="1461">
        <v>45349</v>
      </c>
      <c r="AV297" s="1459">
        <v>4</v>
      </c>
      <c r="AW297" s="1459">
        <v>4</v>
      </c>
      <c r="AX297" s="1462">
        <v>1</v>
      </c>
      <c r="AY297" s="1460"/>
      <c r="AZ297" s="1586"/>
      <c r="BA297" s="1589"/>
      <c r="BB297" s="23"/>
      <c r="BC297" s="23"/>
      <c r="BD297" s="23"/>
      <c r="BE297" s="23"/>
      <c r="BF297" s="23"/>
      <c r="BG297" s="1590"/>
      <c r="BH297" s="1588"/>
      <c r="BI297" s="1463"/>
      <c r="BJ297" s="1463"/>
      <c r="BK297" s="1463"/>
      <c r="BL297" s="1463"/>
      <c r="BM297" s="1464"/>
    </row>
    <row r="298" spans="1:65" ht="18" hidden="1" customHeight="1">
      <c r="A298" s="891">
        <v>296</v>
      </c>
      <c r="B298" s="1443" t="s">
        <v>6824</v>
      </c>
      <c r="C298" s="1444" t="s">
        <v>32</v>
      </c>
      <c r="D298" s="1444" t="s">
        <v>32</v>
      </c>
      <c r="E298" s="1444" t="s">
        <v>2048</v>
      </c>
      <c r="F298" s="1595">
        <v>955432285</v>
      </c>
      <c r="G298" s="1446" t="s">
        <v>6790</v>
      </c>
      <c r="H298" s="1599" t="s">
        <v>1011</v>
      </c>
      <c r="I298" s="1599" t="s">
        <v>234</v>
      </c>
      <c r="J298" s="1603" t="s">
        <v>2720</v>
      </c>
      <c r="K298" s="1599" t="s">
        <v>2643</v>
      </c>
      <c r="L298" s="32" t="str">
        <f t="shared" si="25"/>
        <v>MARAÑON GONZALEZ JEREMY SEBASTIAN</v>
      </c>
      <c r="M298" s="1444" t="s">
        <v>56</v>
      </c>
      <c r="N298" s="892" t="s">
        <v>42</v>
      </c>
      <c r="O298" s="1609">
        <v>42760</v>
      </c>
      <c r="P298" s="1452">
        <v>25</v>
      </c>
      <c r="Q298" s="1453">
        <v>1</v>
      </c>
      <c r="R298" s="1452">
        <v>2017</v>
      </c>
      <c r="S298" s="895">
        <f t="shared" ca="1" si="26"/>
        <v>7</v>
      </c>
      <c r="T298" s="1444" t="s">
        <v>4808</v>
      </c>
      <c r="U298" s="1444" t="s">
        <v>42</v>
      </c>
      <c r="V298" s="1611">
        <v>4116630</v>
      </c>
      <c r="W298" s="1444" t="s">
        <v>2631</v>
      </c>
      <c r="X298" s="1444" t="s">
        <v>47</v>
      </c>
      <c r="Y298" s="114" t="str">
        <f t="shared" si="27"/>
        <v>999MAGOYEV</v>
      </c>
      <c r="Z298" s="1599" t="s">
        <v>1011</v>
      </c>
      <c r="AA298" s="1599" t="s">
        <v>234</v>
      </c>
      <c r="AB298" s="1599" t="s">
        <v>1012</v>
      </c>
      <c r="AC298" s="1599" t="s">
        <v>1013</v>
      </c>
      <c r="AD298" s="892" t="str">
        <f t="shared" si="28"/>
        <v>MARAÑON GONZALEZ YENIFER KATIUSKA</v>
      </c>
      <c r="AE298" s="1449" t="s">
        <v>56</v>
      </c>
      <c r="AF298" s="1444" t="s">
        <v>42</v>
      </c>
      <c r="AG298" s="1580">
        <v>36418</v>
      </c>
      <c r="AH298" s="1457">
        <v>15</v>
      </c>
      <c r="AI298" s="1457">
        <v>9</v>
      </c>
      <c r="AJ298" s="1457">
        <v>1999</v>
      </c>
      <c r="AK298" s="896">
        <f t="shared" ca="1" si="29"/>
        <v>24</v>
      </c>
      <c r="AL298" s="1444" t="s">
        <v>4809</v>
      </c>
      <c r="AM298" s="1444" t="s">
        <v>42</v>
      </c>
      <c r="AN298" s="1617">
        <v>3262066</v>
      </c>
      <c r="AO298" s="1444" t="s">
        <v>2578</v>
      </c>
      <c r="AP298" s="1493">
        <v>44996</v>
      </c>
      <c r="AQ298" s="892" t="s">
        <v>5636</v>
      </c>
      <c r="AR298" s="1459" t="s">
        <v>6733</v>
      </c>
      <c r="AS298" s="1460" t="s">
        <v>6734</v>
      </c>
      <c r="AT298" s="1461">
        <v>45329</v>
      </c>
      <c r="AU298" s="1461">
        <v>45350</v>
      </c>
      <c r="AV298" s="1459">
        <v>4</v>
      </c>
      <c r="AW298" s="1459">
        <v>4</v>
      </c>
      <c r="AX298" s="1462">
        <v>1</v>
      </c>
      <c r="AY298" s="1460"/>
      <c r="AZ298" s="1586"/>
      <c r="BA298" s="1589"/>
      <c r="BB298" s="23"/>
      <c r="BC298" s="23"/>
      <c r="BD298" s="23"/>
      <c r="BE298" s="23"/>
      <c r="BF298" s="23"/>
      <c r="BG298" s="1590"/>
      <c r="BH298" s="1588"/>
      <c r="BI298" s="1463"/>
      <c r="BJ298" s="1463"/>
      <c r="BK298" s="1463"/>
      <c r="BL298" s="1463"/>
      <c r="BM298" s="1464"/>
    </row>
    <row r="299" spans="1:65" ht="18" hidden="1" customHeight="1">
      <c r="A299" s="891">
        <v>297</v>
      </c>
      <c r="B299" s="1443" t="s">
        <v>6824</v>
      </c>
      <c r="C299" s="1444" t="s">
        <v>32</v>
      </c>
      <c r="D299" s="1444" t="s">
        <v>32</v>
      </c>
      <c r="E299" s="1444" t="s">
        <v>2048</v>
      </c>
      <c r="F299" s="1595">
        <v>907331448</v>
      </c>
      <c r="G299" s="1446" t="s">
        <v>6791</v>
      </c>
      <c r="H299" s="1599" t="s">
        <v>1349</v>
      </c>
      <c r="I299" s="1599" t="s">
        <v>102</v>
      </c>
      <c r="J299" s="1599" t="s">
        <v>3657</v>
      </c>
      <c r="K299" s="1599" t="s">
        <v>1661</v>
      </c>
      <c r="L299" s="32" t="str">
        <f t="shared" si="25"/>
        <v>SANCHEZ TORRES ANYIMAR SOFIA</v>
      </c>
      <c r="M299" s="1444" t="s">
        <v>56</v>
      </c>
      <c r="N299" s="1444" t="s">
        <v>57</v>
      </c>
      <c r="O299" s="1608">
        <v>41933</v>
      </c>
      <c r="P299" s="1452">
        <v>21</v>
      </c>
      <c r="Q299" s="1453">
        <v>10</v>
      </c>
      <c r="R299" s="1452">
        <v>2014</v>
      </c>
      <c r="S299" s="895">
        <f t="shared" ca="1" si="26"/>
        <v>9</v>
      </c>
      <c r="T299" s="1444" t="s">
        <v>4809</v>
      </c>
      <c r="U299" s="1449" t="s">
        <v>2590</v>
      </c>
      <c r="V299" s="1611">
        <v>9232</v>
      </c>
      <c r="W299" s="1444" t="s">
        <v>2602</v>
      </c>
      <c r="X299" s="1444" t="s">
        <v>47</v>
      </c>
      <c r="Y299" s="114" t="str">
        <f t="shared" si="27"/>
        <v>896TODEEGV</v>
      </c>
      <c r="Z299" s="1599" t="s">
        <v>102</v>
      </c>
      <c r="AA299" s="1599" t="s">
        <v>1623</v>
      </c>
      <c r="AB299" s="1599" t="s">
        <v>1624</v>
      </c>
      <c r="AC299" s="1614" t="s">
        <v>383</v>
      </c>
      <c r="AD299" s="892" t="str">
        <f t="shared" si="28"/>
        <v>TORRES DE SANCHEZ EGLE CAROLINA</v>
      </c>
      <c r="AE299" s="1449" t="s">
        <v>56</v>
      </c>
      <c r="AF299" s="1444" t="s">
        <v>57</v>
      </c>
      <c r="AG299" s="1581">
        <v>32681</v>
      </c>
      <c r="AH299" s="1457">
        <v>22</v>
      </c>
      <c r="AI299" s="1457">
        <v>6</v>
      </c>
      <c r="AJ299" s="1457">
        <v>1989</v>
      </c>
      <c r="AK299" s="896">
        <f t="shared" ca="1" si="29"/>
        <v>34</v>
      </c>
      <c r="AL299" s="1444" t="s">
        <v>4809</v>
      </c>
      <c r="AM299" s="1444" t="s">
        <v>58</v>
      </c>
      <c r="AN299" s="1614">
        <v>20187758</v>
      </c>
      <c r="AO299" s="1444" t="s">
        <v>2578</v>
      </c>
      <c r="AP299" s="1515">
        <v>45219</v>
      </c>
      <c r="AQ299" s="892" t="s">
        <v>5636</v>
      </c>
      <c r="AR299" s="1459" t="s">
        <v>6733</v>
      </c>
      <c r="AS299" s="1460" t="s">
        <v>6734</v>
      </c>
      <c r="AT299" s="1461">
        <v>45329</v>
      </c>
      <c r="AU299" s="1461">
        <v>45350</v>
      </c>
      <c r="AV299" s="1459">
        <v>4</v>
      </c>
      <c r="AW299" s="1459">
        <v>4</v>
      </c>
      <c r="AX299" s="1462">
        <v>1</v>
      </c>
      <c r="AY299" s="1460"/>
      <c r="AZ299" s="1586"/>
      <c r="BA299" s="1589"/>
      <c r="BB299" s="23"/>
      <c r="BC299" s="23"/>
      <c r="BD299" s="23"/>
      <c r="BE299" s="23"/>
      <c r="BF299" s="23"/>
      <c r="BG299" s="1590"/>
      <c r="BH299" s="1588"/>
      <c r="BI299" s="1463"/>
      <c r="BJ299" s="1463"/>
      <c r="BK299" s="1463"/>
      <c r="BL299" s="1463"/>
      <c r="BM299" s="1464"/>
    </row>
    <row r="300" spans="1:65" ht="18" hidden="1" customHeight="1">
      <c r="A300" s="891">
        <v>298</v>
      </c>
      <c r="B300" s="1443" t="s">
        <v>6824</v>
      </c>
      <c r="C300" s="1444" t="s">
        <v>32</v>
      </c>
      <c r="D300" s="1444" t="s">
        <v>32</v>
      </c>
      <c r="E300" s="1444" t="s">
        <v>2048</v>
      </c>
      <c r="F300" s="1445">
        <v>934132671</v>
      </c>
      <c r="G300" s="1446" t="s">
        <v>6728</v>
      </c>
      <c r="H300" s="1447" t="s">
        <v>650</v>
      </c>
      <c r="I300" s="1447" t="s">
        <v>1008</v>
      </c>
      <c r="J300" s="1448" t="s">
        <v>6729</v>
      </c>
      <c r="K300" s="1447" t="s">
        <v>1776</v>
      </c>
      <c r="L300" s="32" t="str">
        <f t="shared" si="25"/>
        <v>VASQUEZ VERGARA JEU ALEJANDRO</v>
      </c>
      <c r="M300" s="1444" t="s">
        <v>56</v>
      </c>
      <c r="N300" s="1444" t="s">
        <v>57</v>
      </c>
      <c r="O300" s="1451">
        <v>42654</v>
      </c>
      <c r="P300" s="1452">
        <v>11</v>
      </c>
      <c r="Q300" s="1453">
        <v>10</v>
      </c>
      <c r="R300" s="1452">
        <v>2016</v>
      </c>
      <c r="S300" s="895">
        <f t="shared" ca="1" si="26"/>
        <v>7</v>
      </c>
      <c r="T300" s="1444" t="s">
        <v>4808</v>
      </c>
      <c r="U300" s="1449" t="s">
        <v>2590</v>
      </c>
      <c r="V300" s="1450">
        <v>2984</v>
      </c>
      <c r="W300" s="1444" t="s">
        <v>53</v>
      </c>
      <c r="X300" s="1444" t="s">
        <v>47</v>
      </c>
      <c r="Y300" s="114" t="str">
        <f t="shared" si="27"/>
        <v>778VEVADAV</v>
      </c>
      <c r="Z300" s="1455" t="s">
        <v>1008</v>
      </c>
      <c r="AA300" s="1455" t="s">
        <v>650</v>
      </c>
      <c r="AB300" s="1455" t="s">
        <v>6730</v>
      </c>
      <c r="AC300" s="1455" t="s">
        <v>210</v>
      </c>
      <c r="AD300" s="892" t="str">
        <f t="shared" si="28"/>
        <v>VERGARA VASQUEZ DALIANA MARGARITA</v>
      </c>
      <c r="AE300" s="1449" t="s">
        <v>56</v>
      </c>
      <c r="AF300" s="1444" t="s">
        <v>111</v>
      </c>
      <c r="AG300" s="1564">
        <v>28352</v>
      </c>
      <c r="AH300" s="1457">
        <v>15</v>
      </c>
      <c r="AI300" s="1457">
        <v>8</v>
      </c>
      <c r="AJ300" s="1457">
        <v>1977</v>
      </c>
      <c r="AK300" s="896">
        <f t="shared" ca="1" si="29"/>
        <v>46</v>
      </c>
      <c r="AL300" s="1444" t="s">
        <v>4809</v>
      </c>
      <c r="AM300" s="1444" t="s">
        <v>142</v>
      </c>
      <c r="AN300" s="1456" t="s">
        <v>6731</v>
      </c>
      <c r="AO300" s="1444" t="s">
        <v>2578</v>
      </c>
      <c r="AP300" s="1458" t="s">
        <v>6732</v>
      </c>
      <c r="AQ300" s="892" t="s">
        <v>5636</v>
      </c>
      <c r="AR300" s="1459" t="s">
        <v>6733</v>
      </c>
      <c r="AS300" s="1460" t="s">
        <v>6734</v>
      </c>
      <c r="AT300" s="1461">
        <v>45329</v>
      </c>
      <c r="AU300" s="1461">
        <v>45350</v>
      </c>
      <c r="AV300" s="1459">
        <v>4</v>
      </c>
      <c r="AW300" s="1459">
        <v>1</v>
      </c>
      <c r="AX300" s="1462">
        <v>0.25</v>
      </c>
      <c r="AY300" s="1459" t="s">
        <v>6672</v>
      </c>
      <c r="AZ300" s="1586" t="s">
        <v>6672</v>
      </c>
      <c r="BA300" s="1589"/>
      <c r="BB300" s="23"/>
      <c r="BC300" s="23"/>
      <c r="BD300" s="23"/>
      <c r="BE300" s="23"/>
      <c r="BF300" s="23"/>
      <c r="BG300" s="1590"/>
      <c r="BH300" s="1588"/>
      <c r="BI300" s="1463"/>
      <c r="BJ300" s="1463"/>
      <c r="BK300" s="1463"/>
      <c r="BL300" s="1463"/>
      <c r="BM300" s="1464"/>
    </row>
    <row r="301" spans="1:65" ht="18" hidden="1" customHeight="1">
      <c r="A301" s="891">
        <v>299</v>
      </c>
      <c r="B301" s="1443" t="s">
        <v>6824</v>
      </c>
      <c r="C301" s="1444" t="s">
        <v>32</v>
      </c>
      <c r="D301" s="1444" t="s">
        <v>32</v>
      </c>
      <c r="E301" s="1444" t="s">
        <v>99</v>
      </c>
      <c r="F301" s="1494">
        <v>956818417</v>
      </c>
      <c r="G301" s="1446" t="s">
        <v>6784</v>
      </c>
      <c r="H301" s="1495" t="s">
        <v>1062</v>
      </c>
      <c r="I301" s="1495" t="s">
        <v>321</v>
      </c>
      <c r="J301" s="1495" t="s">
        <v>2652</v>
      </c>
      <c r="K301" s="1495" t="s">
        <v>2594</v>
      </c>
      <c r="L301" s="32" t="str">
        <f t="shared" si="25"/>
        <v>MEDINA BLANCO ABRAHAN SANTIAGO</v>
      </c>
      <c r="M301" s="1444" t="s">
        <v>56</v>
      </c>
      <c r="N301" s="1444" t="s">
        <v>57</v>
      </c>
      <c r="O301" s="1499">
        <v>40794</v>
      </c>
      <c r="P301" s="1452">
        <v>8</v>
      </c>
      <c r="Q301" s="1453">
        <v>9</v>
      </c>
      <c r="R301" s="1452">
        <v>2011</v>
      </c>
      <c r="S301" s="895">
        <f t="shared" ca="1" si="26"/>
        <v>12</v>
      </c>
      <c r="T301" s="1444" t="s">
        <v>4808</v>
      </c>
      <c r="U301" s="1444" t="s">
        <v>58</v>
      </c>
      <c r="V301" s="1498">
        <v>34316674</v>
      </c>
      <c r="W301" s="1444" t="s">
        <v>2586</v>
      </c>
      <c r="X301" s="1444" t="s">
        <v>47</v>
      </c>
      <c r="Y301" s="114" t="str">
        <f t="shared" si="27"/>
        <v>806BLNIADV</v>
      </c>
      <c r="Z301" s="1497" t="s">
        <v>321</v>
      </c>
      <c r="AA301" s="1495" t="s">
        <v>53</v>
      </c>
      <c r="AB301" s="1495" t="s">
        <v>701</v>
      </c>
      <c r="AC301" s="1495" t="s">
        <v>6785</v>
      </c>
      <c r="AD301" s="892" t="str">
        <f t="shared" si="28"/>
        <v>BLANCO NINGUNO ADRIANA ADARLEY</v>
      </c>
      <c r="AE301" s="1449" t="s">
        <v>56</v>
      </c>
      <c r="AF301" s="1444" t="s">
        <v>111</v>
      </c>
      <c r="AG301" s="1579">
        <v>29398</v>
      </c>
      <c r="AH301" s="1457">
        <v>26</v>
      </c>
      <c r="AI301" s="1457">
        <v>6</v>
      </c>
      <c r="AJ301" s="1457">
        <v>1980</v>
      </c>
      <c r="AK301" s="896">
        <f t="shared" ca="1" si="29"/>
        <v>43</v>
      </c>
      <c r="AL301" s="1444" t="s">
        <v>4809</v>
      </c>
      <c r="AM301" s="1444" t="s">
        <v>142</v>
      </c>
      <c r="AN301" s="1525">
        <v>6478602</v>
      </c>
      <c r="AO301" s="1444" t="s">
        <v>2578</v>
      </c>
      <c r="AP301" s="1493">
        <v>45327</v>
      </c>
      <c r="AQ301" s="892" t="s">
        <v>5636</v>
      </c>
      <c r="AR301" s="1459" t="s">
        <v>6733</v>
      </c>
      <c r="AS301" s="1460" t="s">
        <v>6754</v>
      </c>
      <c r="AT301" s="1461">
        <v>45335</v>
      </c>
      <c r="AU301" s="1461">
        <v>45348</v>
      </c>
      <c r="AV301" s="1459">
        <v>4</v>
      </c>
      <c r="AW301" s="1459">
        <v>4</v>
      </c>
      <c r="AX301" s="1462">
        <v>1</v>
      </c>
      <c r="AY301" s="1460"/>
      <c r="AZ301" s="1586"/>
      <c r="BA301" s="1589"/>
      <c r="BB301" s="23"/>
      <c r="BC301" s="23"/>
      <c r="BD301" s="23"/>
      <c r="BE301" s="23"/>
      <c r="BF301" s="23"/>
      <c r="BG301" s="1590"/>
      <c r="BH301" s="1588"/>
      <c r="BI301" s="1463"/>
      <c r="BJ301" s="1463"/>
      <c r="BK301" s="1463"/>
      <c r="BL301" s="1463"/>
      <c r="BM301" s="1464"/>
    </row>
    <row r="302" spans="1:65" ht="18" hidden="1" customHeight="1">
      <c r="A302" s="891">
        <v>300</v>
      </c>
      <c r="B302" s="1443" t="s">
        <v>6824</v>
      </c>
      <c r="C302" s="1444" t="s">
        <v>32</v>
      </c>
      <c r="D302" s="1444" t="s">
        <v>32</v>
      </c>
      <c r="E302" s="1444" t="s">
        <v>99</v>
      </c>
      <c r="F302" s="1494">
        <v>956818417</v>
      </c>
      <c r="G302" s="1446" t="s">
        <v>6786</v>
      </c>
      <c r="H302" s="1495" t="s">
        <v>1062</v>
      </c>
      <c r="I302" s="1495" t="s">
        <v>321</v>
      </c>
      <c r="J302" s="1495" t="s">
        <v>2594</v>
      </c>
      <c r="K302" s="1495" t="s">
        <v>2581</v>
      </c>
      <c r="L302" s="32" t="str">
        <f t="shared" si="25"/>
        <v>MEDINA BLANCO SANTIAGO ABRAHAM</v>
      </c>
      <c r="M302" s="1444" t="s">
        <v>56</v>
      </c>
      <c r="N302" s="1444" t="s">
        <v>57</v>
      </c>
      <c r="O302" s="1499">
        <v>40794</v>
      </c>
      <c r="P302" s="1452">
        <v>8</v>
      </c>
      <c r="Q302" s="1453">
        <v>9</v>
      </c>
      <c r="R302" s="1452">
        <v>2011</v>
      </c>
      <c r="S302" s="895">
        <f t="shared" ca="1" si="26"/>
        <v>12</v>
      </c>
      <c r="T302" s="1444" t="s">
        <v>4808</v>
      </c>
      <c r="U302" s="1444" t="s">
        <v>58</v>
      </c>
      <c r="V302" s="1498">
        <v>34316673</v>
      </c>
      <c r="W302" s="1444" t="s">
        <v>2586</v>
      </c>
      <c r="X302" s="1444" t="s">
        <v>47</v>
      </c>
      <c r="Y302" s="114" t="str">
        <f t="shared" si="27"/>
        <v>806BLNIADV</v>
      </c>
      <c r="Z302" s="1497" t="s">
        <v>321</v>
      </c>
      <c r="AA302" s="1495" t="s">
        <v>53</v>
      </c>
      <c r="AB302" s="1495" t="s">
        <v>701</v>
      </c>
      <c r="AC302" s="1495" t="s">
        <v>6785</v>
      </c>
      <c r="AD302" s="892" t="str">
        <f t="shared" si="28"/>
        <v>BLANCO NINGUNO ADRIANA ADARLEY</v>
      </c>
      <c r="AE302" s="1449" t="s">
        <v>56</v>
      </c>
      <c r="AF302" s="1444" t="s">
        <v>111</v>
      </c>
      <c r="AG302" s="1579">
        <v>29398</v>
      </c>
      <c r="AH302" s="1457">
        <v>26</v>
      </c>
      <c r="AI302" s="1457">
        <v>6</v>
      </c>
      <c r="AJ302" s="1457">
        <v>1980</v>
      </c>
      <c r="AK302" s="896">
        <f t="shared" ca="1" si="29"/>
        <v>43</v>
      </c>
      <c r="AL302" s="1444" t="s">
        <v>4809</v>
      </c>
      <c r="AM302" s="1444" t="s">
        <v>142</v>
      </c>
      <c r="AN302" s="1525">
        <v>6478602</v>
      </c>
      <c r="AO302" s="1444" t="s">
        <v>2578</v>
      </c>
      <c r="AP302" s="1493">
        <v>45327</v>
      </c>
      <c r="AQ302" s="892" t="s">
        <v>5636</v>
      </c>
      <c r="AR302" s="1459" t="s">
        <v>6733</v>
      </c>
      <c r="AS302" s="1460" t="s">
        <v>6754</v>
      </c>
      <c r="AT302" s="1461">
        <v>45335</v>
      </c>
      <c r="AU302" s="1461">
        <v>45348</v>
      </c>
      <c r="AV302" s="1459">
        <v>4</v>
      </c>
      <c r="AW302" s="1459">
        <v>4</v>
      </c>
      <c r="AX302" s="1462">
        <v>1</v>
      </c>
      <c r="AY302" s="1460"/>
      <c r="AZ302" s="1586"/>
      <c r="BA302" s="1589"/>
      <c r="BB302" s="23"/>
      <c r="BC302" s="23"/>
      <c r="BD302" s="23"/>
      <c r="BE302" s="23"/>
      <c r="BF302" s="23"/>
      <c r="BG302" s="1590"/>
      <c r="BH302" s="1588"/>
      <c r="BI302" s="1463"/>
      <c r="BJ302" s="1463"/>
      <c r="BK302" s="1463"/>
      <c r="BL302" s="1463"/>
      <c r="BM302" s="1464"/>
    </row>
    <row r="303" spans="1:65" ht="18" hidden="1" customHeight="1">
      <c r="A303" s="891">
        <v>301</v>
      </c>
      <c r="B303" s="1443" t="s">
        <v>6824</v>
      </c>
      <c r="C303" s="1444" t="s">
        <v>32</v>
      </c>
      <c r="D303" s="1444" t="s">
        <v>32</v>
      </c>
      <c r="E303" s="1444" t="s">
        <v>99</v>
      </c>
      <c r="F303" s="1494">
        <v>934479082</v>
      </c>
      <c r="G303" s="1446" t="s">
        <v>6750</v>
      </c>
      <c r="H303" s="1495" t="s">
        <v>218</v>
      </c>
      <c r="I303" s="1495" t="s">
        <v>6751</v>
      </c>
      <c r="J303" s="1495" t="s">
        <v>4160</v>
      </c>
      <c r="K303" s="1495" t="s">
        <v>1775</v>
      </c>
      <c r="L303" s="32" t="str">
        <f t="shared" si="25"/>
        <v>RAMOS MARVEZ WILSON EDUARDO</v>
      </c>
      <c r="M303" s="1444" t="s">
        <v>56</v>
      </c>
      <c r="N303" s="1444" t="s">
        <v>57</v>
      </c>
      <c r="O303" s="1496">
        <v>41049</v>
      </c>
      <c r="P303" s="1452">
        <v>20</v>
      </c>
      <c r="Q303" s="1453">
        <v>5</v>
      </c>
      <c r="R303" s="1452">
        <v>2012</v>
      </c>
      <c r="S303" s="895">
        <f t="shared" ca="1" si="26"/>
        <v>11</v>
      </c>
      <c r="T303" s="1444" t="s">
        <v>4808</v>
      </c>
      <c r="U303" s="1449" t="s">
        <v>2590</v>
      </c>
      <c r="V303" s="1457">
        <v>555</v>
      </c>
      <c r="W303" s="1444" t="s">
        <v>2631</v>
      </c>
      <c r="X303" s="1444" t="s">
        <v>47</v>
      </c>
      <c r="Y303" s="114" t="str">
        <f t="shared" si="27"/>
        <v>946MAPAGLV</v>
      </c>
      <c r="Z303" s="1497" t="s">
        <v>6751</v>
      </c>
      <c r="AA303" s="1495" t="s">
        <v>1292</v>
      </c>
      <c r="AB303" s="1495" t="s">
        <v>6752</v>
      </c>
      <c r="AC303" s="1495" t="s">
        <v>6753</v>
      </c>
      <c r="AD303" s="892" t="str">
        <f t="shared" si="28"/>
        <v>MARVEZ PAEZ GLIDYS ITALIA</v>
      </c>
      <c r="AE303" s="1449" t="s">
        <v>56</v>
      </c>
      <c r="AF303" s="1444" t="s">
        <v>57</v>
      </c>
      <c r="AG303" s="1570">
        <v>34510</v>
      </c>
      <c r="AH303" s="1457">
        <v>25</v>
      </c>
      <c r="AI303" s="1457">
        <v>6</v>
      </c>
      <c r="AJ303" s="1457">
        <v>1994</v>
      </c>
      <c r="AK303" s="896">
        <f t="shared" ca="1" si="29"/>
        <v>29</v>
      </c>
      <c r="AL303" s="1444" t="s">
        <v>4809</v>
      </c>
      <c r="AM303" s="1444" t="s">
        <v>58</v>
      </c>
      <c r="AN303" s="1498">
        <v>26814662</v>
      </c>
      <c r="AO303" s="1444" t="s">
        <v>2578</v>
      </c>
      <c r="AP303" s="1493">
        <v>45323</v>
      </c>
      <c r="AQ303" s="892" t="s">
        <v>5636</v>
      </c>
      <c r="AR303" s="1459" t="s">
        <v>6733</v>
      </c>
      <c r="AS303" s="1460" t="s">
        <v>6754</v>
      </c>
      <c r="AT303" s="1461">
        <v>45335</v>
      </c>
      <c r="AU303" s="1461">
        <v>45348</v>
      </c>
      <c r="AV303" s="1459">
        <v>4</v>
      </c>
      <c r="AW303" s="1459">
        <v>3</v>
      </c>
      <c r="AX303" s="1462">
        <v>0.75</v>
      </c>
      <c r="AY303" s="1460"/>
      <c r="AZ303" s="1586"/>
      <c r="BA303" s="1589"/>
      <c r="BB303" s="23"/>
      <c r="BC303" s="23"/>
      <c r="BD303" s="23"/>
      <c r="BE303" s="23"/>
      <c r="BF303" s="23"/>
      <c r="BG303" s="1590"/>
      <c r="BH303" s="1588"/>
      <c r="BI303" s="1463"/>
      <c r="BJ303" s="1463"/>
      <c r="BK303" s="1463"/>
      <c r="BL303" s="1463"/>
      <c r="BM303" s="1464"/>
    </row>
    <row r="304" spans="1:65" ht="18" hidden="1" customHeight="1">
      <c r="A304" s="891">
        <v>302</v>
      </c>
      <c r="B304" s="1443" t="s">
        <v>6824</v>
      </c>
      <c r="C304" s="1444" t="s">
        <v>32</v>
      </c>
      <c r="D304" s="1444" t="s">
        <v>32</v>
      </c>
      <c r="E304" s="1444" t="s">
        <v>99</v>
      </c>
      <c r="F304" s="1500">
        <v>934479082</v>
      </c>
      <c r="G304" s="1446" t="s">
        <v>6755</v>
      </c>
      <c r="H304" s="1466" t="s">
        <v>832</v>
      </c>
      <c r="I304" s="1466" t="s">
        <v>6751</v>
      </c>
      <c r="J304" s="1466" t="s">
        <v>3562</v>
      </c>
      <c r="K304" s="1466" t="s">
        <v>4156</v>
      </c>
      <c r="L304" s="32" t="str">
        <f t="shared" si="25"/>
        <v>GUEVARA MARVEZ CRISTHIAN ISRAEL</v>
      </c>
      <c r="M304" s="1444" t="s">
        <v>56</v>
      </c>
      <c r="N304" s="1444" t="s">
        <v>57</v>
      </c>
      <c r="O304" s="1501">
        <v>42185</v>
      </c>
      <c r="P304" s="1452">
        <v>30</v>
      </c>
      <c r="Q304" s="1453">
        <v>6</v>
      </c>
      <c r="R304" s="1452">
        <v>2015</v>
      </c>
      <c r="S304" s="895">
        <f t="shared" ca="1" si="26"/>
        <v>8</v>
      </c>
      <c r="T304" s="1444" t="s">
        <v>4808</v>
      </c>
      <c r="U304" s="1449" t="s">
        <v>2590</v>
      </c>
      <c r="V304" s="1457">
        <v>805</v>
      </c>
      <c r="W304" s="1444" t="s">
        <v>53</v>
      </c>
      <c r="X304" s="1444" t="s">
        <v>47</v>
      </c>
      <c r="Y304" s="114" t="str">
        <f t="shared" si="27"/>
        <v>946MAPAGLV</v>
      </c>
      <c r="Z304" s="1502" t="s">
        <v>6751</v>
      </c>
      <c r="AA304" s="1466" t="s">
        <v>1292</v>
      </c>
      <c r="AB304" s="1466" t="s">
        <v>6752</v>
      </c>
      <c r="AC304" s="1466" t="s">
        <v>6753</v>
      </c>
      <c r="AD304" s="892" t="str">
        <f t="shared" si="28"/>
        <v>MARVEZ PAEZ GLIDYS ITALIA</v>
      </c>
      <c r="AE304" s="1449" t="s">
        <v>56</v>
      </c>
      <c r="AF304" s="1444" t="s">
        <v>57</v>
      </c>
      <c r="AG304" s="1571">
        <v>34510</v>
      </c>
      <c r="AH304" s="1457">
        <v>25</v>
      </c>
      <c r="AI304" s="1457">
        <v>6</v>
      </c>
      <c r="AJ304" s="1457">
        <v>1994</v>
      </c>
      <c r="AK304" s="896">
        <f t="shared" ca="1" si="29"/>
        <v>29</v>
      </c>
      <c r="AL304" s="1444" t="s">
        <v>4809</v>
      </c>
      <c r="AM304" s="1444" t="s">
        <v>58</v>
      </c>
      <c r="AN304" s="1503">
        <v>26814662</v>
      </c>
      <c r="AO304" s="1444" t="s">
        <v>2578</v>
      </c>
      <c r="AP304" s="1493">
        <v>45323</v>
      </c>
      <c r="AQ304" s="892" t="s">
        <v>5636</v>
      </c>
      <c r="AR304" s="1459" t="s">
        <v>6733</v>
      </c>
      <c r="AS304" s="1460" t="s">
        <v>6754</v>
      </c>
      <c r="AT304" s="1461">
        <v>45335</v>
      </c>
      <c r="AU304" s="1461">
        <v>45348</v>
      </c>
      <c r="AV304" s="1459">
        <v>4</v>
      </c>
      <c r="AW304" s="1459">
        <v>3</v>
      </c>
      <c r="AX304" s="1477">
        <v>0.75</v>
      </c>
      <c r="AY304" s="1460"/>
      <c r="AZ304" s="1586"/>
      <c r="BA304" s="1589"/>
      <c r="BB304" s="23"/>
      <c r="BC304" s="23"/>
      <c r="BD304" s="23"/>
      <c r="BE304" s="23"/>
      <c r="BF304" s="23"/>
      <c r="BG304" s="1590"/>
      <c r="BH304" s="1588"/>
      <c r="BI304" s="1463"/>
      <c r="BJ304" s="1463"/>
      <c r="BK304" s="1463"/>
      <c r="BL304" s="1463"/>
      <c r="BM304" s="1464"/>
    </row>
    <row r="305" spans="1:81" ht="18" hidden="1" customHeight="1">
      <c r="A305" s="891">
        <v>303</v>
      </c>
      <c r="B305" s="1443" t="s">
        <v>6824</v>
      </c>
      <c r="C305" s="1444" t="s">
        <v>32</v>
      </c>
      <c r="D305" s="1444" t="s">
        <v>32</v>
      </c>
      <c r="E305" s="1444" t="s">
        <v>99</v>
      </c>
      <c r="F305" s="1500">
        <v>970553046</v>
      </c>
      <c r="G305" s="1446" t="s">
        <v>6787</v>
      </c>
      <c r="H305" s="1466" t="s">
        <v>995</v>
      </c>
      <c r="I305" s="1466" t="s">
        <v>995</v>
      </c>
      <c r="J305" s="1466" t="s">
        <v>1085</v>
      </c>
      <c r="K305" s="1466" t="s">
        <v>6788</v>
      </c>
      <c r="L305" s="32" t="str">
        <f t="shared" si="25"/>
        <v>LUNA LUNA JUAN PABLO</v>
      </c>
      <c r="M305" s="1444" t="s">
        <v>56</v>
      </c>
      <c r="N305" s="892" t="s">
        <v>42</v>
      </c>
      <c r="O305" s="1501">
        <v>40344</v>
      </c>
      <c r="P305" s="1452">
        <v>16</v>
      </c>
      <c r="Q305" s="1453">
        <v>6</v>
      </c>
      <c r="R305" s="1452">
        <v>2010</v>
      </c>
      <c r="S305" s="895">
        <f t="shared" ca="1" si="26"/>
        <v>13</v>
      </c>
      <c r="T305" s="1444" t="s">
        <v>4808</v>
      </c>
      <c r="U305" s="1444" t="s">
        <v>42</v>
      </c>
      <c r="V305" s="1503">
        <v>4736431</v>
      </c>
      <c r="W305" s="1444" t="s">
        <v>2586</v>
      </c>
      <c r="X305" s="1444" t="s">
        <v>47</v>
      </c>
      <c r="Y305" s="114" t="str">
        <f t="shared" si="27"/>
        <v>916LUNILIV</v>
      </c>
      <c r="Z305" s="1502" t="s">
        <v>995</v>
      </c>
      <c r="AA305" s="1466" t="s">
        <v>53</v>
      </c>
      <c r="AB305" s="1466" t="s">
        <v>6789</v>
      </c>
      <c r="AC305" s="1466" t="s">
        <v>191</v>
      </c>
      <c r="AD305" s="892" t="str">
        <f t="shared" si="28"/>
        <v>LUNA NINGUNO LISETTE PATRICIA</v>
      </c>
      <c r="AE305" s="1449" t="s">
        <v>56</v>
      </c>
      <c r="AF305" s="1444" t="s">
        <v>111</v>
      </c>
      <c r="AG305" s="1571">
        <v>33394</v>
      </c>
      <c r="AH305" s="1457">
        <v>5</v>
      </c>
      <c r="AI305" s="1457">
        <v>6</v>
      </c>
      <c r="AJ305" s="1457">
        <v>1991</v>
      </c>
      <c r="AK305" s="896">
        <f t="shared" ca="1" si="29"/>
        <v>32</v>
      </c>
      <c r="AL305" s="1444" t="s">
        <v>4809</v>
      </c>
      <c r="AM305" s="1444" t="s">
        <v>142</v>
      </c>
      <c r="AN305" s="1503">
        <v>3941410</v>
      </c>
      <c r="AO305" s="1444" t="s">
        <v>2578</v>
      </c>
      <c r="AP305" s="1493">
        <v>45327</v>
      </c>
      <c r="AQ305" s="892" t="s">
        <v>5636</v>
      </c>
      <c r="AR305" s="1459" t="s">
        <v>6733</v>
      </c>
      <c r="AS305" s="1460" t="s">
        <v>6754</v>
      </c>
      <c r="AT305" s="1461">
        <v>45335</v>
      </c>
      <c r="AU305" s="1461">
        <v>45348</v>
      </c>
      <c r="AV305" s="1459">
        <v>4</v>
      </c>
      <c r="AW305" s="1459">
        <v>4</v>
      </c>
      <c r="AX305" s="1462">
        <v>1</v>
      </c>
      <c r="AY305" s="1460"/>
      <c r="AZ305" s="1586"/>
      <c r="BA305" s="1589"/>
      <c r="BB305" s="23"/>
      <c r="BC305" s="23"/>
      <c r="BD305" s="23"/>
      <c r="BE305" s="23"/>
      <c r="BF305" s="23"/>
      <c r="BG305" s="1590"/>
      <c r="BH305" s="1588"/>
      <c r="BI305" s="1463"/>
      <c r="BJ305" s="1463"/>
      <c r="BK305" s="1463"/>
      <c r="BL305" s="1463"/>
      <c r="BM305" s="1464"/>
    </row>
    <row r="306" spans="1:81" ht="18" hidden="1" customHeight="1">
      <c r="A306" s="891">
        <v>304</v>
      </c>
      <c r="B306" s="1443" t="s">
        <v>6824</v>
      </c>
      <c r="C306" s="1444" t="s">
        <v>32</v>
      </c>
      <c r="D306" s="1444" t="s">
        <v>32</v>
      </c>
      <c r="E306" s="1444" t="s">
        <v>60</v>
      </c>
      <c r="F306" s="1465">
        <v>935538566</v>
      </c>
      <c r="G306" s="1446" t="s">
        <v>6735</v>
      </c>
      <c r="H306" s="1466" t="s">
        <v>83</v>
      </c>
      <c r="I306" s="1466" t="s">
        <v>1604</v>
      </c>
      <c r="J306" s="1466" t="s">
        <v>3647</v>
      </c>
      <c r="K306" s="1466" t="s">
        <v>309</v>
      </c>
      <c r="L306" s="32" t="str">
        <f t="shared" si="25"/>
        <v>PEREZ TORIN RAYMOND JOSE</v>
      </c>
      <c r="M306" s="1444" t="s">
        <v>56</v>
      </c>
      <c r="N306" s="1444" t="s">
        <v>57</v>
      </c>
      <c r="O306" s="1468">
        <v>40863</v>
      </c>
      <c r="P306" s="1452">
        <v>16</v>
      </c>
      <c r="Q306" s="1453">
        <v>11</v>
      </c>
      <c r="R306" s="1452">
        <v>2011</v>
      </c>
      <c r="S306" s="895">
        <f t="shared" ca="1" si="26"/>
        <v>12</v>
      </c>
      <c r="T306" s="1444" t="s">
        <v>4808</v>
      </c>
      <c r="U306" s="1449" t="s">
        <v>58</v>
      </c>
      <c r="V306" s="1467">
        <v>33957047</v>
      </c>
      <c r="W306" s="1444" t="s">
        <v>2582</v>
      </c>
      <c r="X306" s="1444" t="s">
        <v>47</v>
      </c>
      <c r="Y306" s="114" t="str">
        <f t="shared" si="27"/>
        <v>893TOBRCRV</v>
      </c>
      <c r="Z306" s="1469" t="s">
        <v>1604</v>
      </c>
      <c r="AA306" s="1469" t="s">
        <v>1058</v>
      </c>
      <c r="AB306" s="1469" t="s">
        <v>1605</v>
      </c>
      <c r="AC306" s="1469" t="s">
        <v>1606</v>
      </c>
      <c r="AD306" s="892" t="str">
        <f t="shared" si="28"/>
        <v>TORIN BRACHO CRUZ MARI</v>
      </c>
      <c r="AE306" s="1449" t="s">
        <v>56</v>
      </c>
      <c r="AF306" s="1444" t="s">
        <v>42</v>
      </c>
      <c r="AG306" s="1565">
        <v>33317</v>
      </c>
      <c r="AH306" s="1452">
        <v>9</v>
      </c>
      <c r="AI306" s="1452">
        <v>3</v>
      </c>
      <c r="AJ306" s="1452">
        <v>1989</v>
      </c>
      <c r="AK306" s="896">
        <f t="shared" ca="1" si="29"/>
        <v>33</v>
      </c>
      <c r="AL306" s="1469" t="s">
        <v>4809</v>
      </c>
      <c r="AM306" s="1470" t="s">
        <v>42</v>
      </c>
      <c r="AN306" s="1471" t="s">
        <v>1607</v>
      </c>
      <c r="AO306" s="1444" t="s">
        <v>2578</v>
      </c>
      <c r="AP306" s="1472">
        <v>45226</v>
      </c>
      <c r="AQ306" s="892" t="s">
        <v>5636</v>
      </c>
      <c r="AR306" s="1459" t="s">
        <v>4000</v>
      </c>
      <c r="AS306" s="1460" t="s">
        <v>6736</v>
      </c>
      <c r="AT306" s="1461">
        <v>45330</v>
      </c>
      <c r="AU306" s="1461">
        <v>45351</v>
      </c>
      <c r="AV306" s="1459">
        <v>4</v>
      </c>
      <c r="AW306" s="1459">
        <v>1</v>
      </c>
      <c r="AX306" s="1462">
        <v>0.25</v>
      </c>
      <c r="AY306" s="1459" t="s">
        <v>6672</v>
      </c>
      <c r="AZ306" s="1586" t="s">
        <v>6672</v>
      </c>
      <c r="BA306" s="1589"/>
      <c r="BB306" s="23"/>
      <c r="BC306" s="23"/>
      <c r="BD306" s="23"/>
      <c r="BE306" s="23"/>
      <c r="BF306" s="23"/>
      <c r="BG306" s="1590"/>
      <c r="BH306" s="1588"/>
      <c r="BI306" s="1463"/>
      <c r="BJ306" s="1463"/>
      <c r="BK306" s="1463"/>
      <c r="BL306" s="1463"/>
      <c r="BM306" s="1464"/>
    </row>
    <row r="307" spans="1:81" ht="18" hidden="1" customHeight="1">
      <c r="A307" s="891">
        <v>305</v>
      </c>
      <c r="B307" s="1443" t="s">
        <v>6824</v>
      </c>
      <c r="C307" s="1444" t="s">
        <v>32</v>
      </c>
      <c r="D307" s="1444" t="s">
        <v>32</v>
      </c>
      <c r="E307" s="1444" t="s">
        <v>2048</v>
      </c>
      <c r="F307" s="1536">
        <v>917612814</v>
      </c>
      <c r="G307" s="1446" t="s">
        <v>6805</v>
      </c>
      <c r="H307" s="1506" t="s">
        <v>571</v>
      </c>
      <c r="I307" s="1506" t="s">
        <v>332</v>
      </c>
      <c r="J307" s="1506" t="s">
        <v>3191</v>
      </c>
      <c r="K307" s="1506" t="s">
        <v>1070</v>
      </c>
      <c r="L307" s="32" t="str">
        <f t="shared" si="25"/>
        <v>VILLEGAS JIMENEZ HISBEINY ROSANA</v>
      </c>
      <c r="M307" s="1444" t="s">
        <v>56</v>
      </c>
      <c r="N307" s="1444" t="s">
        <v>57</v>
      </c>
      <c r="O307" s="1468">
        <v>41242</v>
      </c>
      <c r="P307" s="1452">
        <v>29</v>
      </c>
      <c r="Q307" s="1452">
        <v>11</v>
      </c>
      <c r="R307" s="1452">
        <v>2012</v>
      </c>
      <c r="S307" s="895">
        <f t="shared" ca="1" si="26"/>
        <v>11</v>
      </c>
      <c r="T307" s="1444" t="s">
        <v>4809</v>
      </c>
      <c r="U307" s="1449" t="s">
        <v>2590</v>
      </c>
      <c r="V307" s="1467">
        <v>112</v>
      </c>
      <c r="W307" s="1444" t="s">
        <v>2602</v>
      </c>
      <c r="X307" s="1444" t="s">
        <v>47</v>
      </c>
      <c r="Y307" s="114" t="str">
        <f t="shared" si="27"/>
        <v>893JILORIV</v>
      </c>
      <c r="Z307" s="1506" t="s">
        <v>332</v>
      </c>
      <c r="AA307" s="1506" t="s">
        <v>108</v>
      </c>
      <c r="AB307" s="1506" t="s">
        <v>903</v>
      </c>
      <c r="AC307" s="1506" t="s">
        <v>904</v>
      </c>
      <c r="AD307" s="892" t="str">
        <f t="shared" si="28"/>
        <v>JIMENEZ LOPEZ RITA ESTHER</v>
      </c>
      <c r="AE307" s="1449" t="s">
        <v>56</v>
      </c>
      <c r="AF307" s="1444" t="s">
        <v>57</v>
      </c>
      <c r="AG307" s="1565">
        <v>31184</v>
      </c>
      <c r="AH307" s="1452">
        <v>9</v>
      </c>
      <c r="AI307" s="1452">
        <v>3</v>
      </c>
      <c r="AJ307" s="1452">
        <v>1989</v>
      </c>
      <c r="AK307" s="896">
        <f t="shared" ca="1" si="29"/>
        <v>38</v>
      </c>
      <c r="AL307" s="1469" t="s">
        <v>4809</v>
      </c>
      <c r="AM307" s="1444" t="s">
        <v>58</v>
      </c>
      <c r="AN307" s="1467">
        <v>17947535</v>
      </c>
      <c r="AO307" s="1444" t="s">
        <v>2578</v>
      </c>
      <c r="AP307" s="1472">
        <v>45233</v>
      </c>
      <c r="AQ307" s="892" t="s">
        <v>5636</v>
      </c>
      <c r="AR307" s="1459" t="s">
        <v>4000</v>
      </c>
      <c r="AS307" s="1460" t="s">
        <v>6736</v>
      </c>
      <c r="AT307" s="1461">
        <v>45330</v>
      </c>
      <c r="AU307" s="1461">
        <v>45351</v>
      </c>
      <c r="AV307" s="1459">
        <v>4</v>
      </c>
      <c r="AW307" s="1459">
        <v>4</v>
      </c>
      <c r="AX307" s="1462">
        <v>1</v>
      </c>
      <c r="AY307" s="1460"/>
      <c r="AZ307" s="1586"/>
      <c r="BA307" s="1589"/>
      <c r="BB307" s="23"/>
      <c r="BC307" s="23"/>
      <c r="BD307" s="23"/>
      <c r="BE307" s="23"/>
      <c r="BF307" s="23"/>
      <c r="BG307" s="1590"/>
      <c r="BH307" s="1588"/>
      <c r="BI307" s="1463"/>
      <c r="BJ307" s="1463"/>
      <c r="BK307" s="1463"/>
      <c r="BL307" s="1463"/>
      <c r="BM307" s="1464"/>
    </row>
    <row r="308" spans="1:81" ht="18" hidden="1" customHeight="1">
      <c r="A308" s="891">
        <v>306</v>
      </c>
      <c r="B308" s="1443" t="s">
        <v>6824</v>
      </c>
      <c r="C308" s="1444" t="s">
        <v>32</v>
      </c>
      <c r="D308" s="1444" t="s">
        <v>32</v>
      </c>
      <c r="E308" s="1444" t="s">
        <v>2048</v>
      </c>
      <c r="F308" s="1536">
        <v>917612814</v>
      </c>
      <c r="G308" s="1446" t="s">
        <v>6806</v>
      </c>
      <c r="H308" s="1506" t="s">
        <v>571</v>
      </c>
      <c r="I308" s="1506" t="s">
        <v>332</v>
      </c>
      <c r="J308" s="1506" t="s">
        <v>3196</v>
      </c>
      <c r="K308" s="1506" t="s">
        <v>3197</v>
      </c>
      <c r="L308" s="32" t="str">
        <f t="shared" si="25"/>
        <v>VILLEGAS JIMENEZ MAYERBIN SARAIS</v>
      </c>
      <c r="M308" s="1444" t="s">
        <v>56</v>
      </c>
      <c r="N308" s="1444" t="s">
        <v>57</v>
      </c>
      <c r="O308" s="1468">
        <v>41893</v>
      </c>
      <c r="P308" s="1452">
        <v>11</v>
      </c>
      <c r="Q308" s="1452">
        <v>9</v>
      </c>
      <c r="R308" s="1452">
        <v>2014</v>
      </c>
      <c r="S308" s="895">
        <f t="shared" ca="1" si="26"/>
        <v>9</v>
      </c>
      <c r="T308" s="1444" t="s">
        <v>4809</v>
      </c>
      <c r="U308" s="1449" t="s">
        <v>2590</v>
      </c>
      <c r="V308" s="1467">
        <v>95</v>
      </c>
      <c r="W308" s="1444" t="s">
        <v>5153</v>
      </c>
      <c r="X308" s="1444" t="s">
        <v>47</v>
      </c>
      <c r="Y308" s="114" t="str">
        <f t="shared" si="27"/>
        <v>893JILORIV</v>
      </c>
      <c r="Z308" s="1506" t="s">
        <v>332</v>
      </c>
      <c r="AA308" s="1506" t="s">
        <v>108</v>
      </c>
      <c r="AB308" s="1506" t="s">
        <v>903</v>
      </c>
      <c r="AC308" s="1506" t="s">
        <v>904</v>
      </c>
      <c r="AD308" s="892" t="str">
        <f t="shared" si="28"/>
        <v>JIMENEZ LOPEZ RITA ESTHER</v>
      </c>
      <c r="AE308" s="1449" t="s">
        <v>56</v>
      </c>
      <c r="AF308" s="1444" t="s">
        <v>57</v>
      </c>
      <c r="AG308" s="1565">
        <v>31184</v>
      </c>
      <c r="AH308" s="1452">
        <v>9</v>
      </c>
      <c r="AI308" s="1452">
        <v>3</v>
      </c>
      <c r="AJ308" s="1452">
        <v>1989</v>
      </c>
      <c r="AK308" s="896">
        <f t="shared" ca="1" si="29"/>
        <v>38</v>
      </c>
      <c r="AL308" s="1469" t="s">
        <v>4809</v>
      </c>
      <c r="AM308" s="1444" t="s">
        <v>58</v>
      </c>
      <c r="AN308" s="1467">
        <v>17947535</v>
      </c>
      <c r="AO308" s="1444" t="s">
        <v>2578</v>
      </c>
      <c r="AP308" s="1472">
        <v>45233</v>
      </c>
      <c r="AQ308" s="892" t="s">
        <v>5636</v>
      </c>
      <c r="AR308" s="1459" t="s">
        <v>4000</v>
      </c>
      <c r="AS308" s="1460" t="s">
        <v>6736</v>
      </c>
      <c r="AT308" s="1461">
        <v>45330</v>
      </c>
      <c r="AU308" s="1461">
        <v>45351</v>
      </c>
      <c r="AV308" s="1459">
        <v>4</v>
      </c>
      <c r="AW308" s="1459">
        <v>4</v>
      </c>
      <c r="AX308" s="1462">
        <v>1</v>
      </c>
      <c r="AY308" s="1460"/>
      <c r="AZ308" s="1586"/>
      <c r="BA308" s="1589"/>
      <c r="BB308" s="23"/>
      <c r="BC308" s="23"/>
      <c r="BD308" s="23"/>
      <c r="BE308" s="23"/>
      <c r="BF308" s="23"/>
      <c r="BG308" s="1590"/>
      <c r="BH308" s="1588"/>
      <c r="BI308" s="1463"/>
      <c r="BJ308" s="1463"/>
      <c r="BK308" s="1463"/>
      <c r="BL308" s="1463"/>
      <c r="BM308" s="1464"/>
    </row>
    <row r="309" spans="1:81" ht="18" hidden="1" customHeight="1">
      <c r="A309" s="891">
        <v>307</v>
      </c>
      <c r="B309" s="1443" t="s">
        <v>6824</v>
      </c>
      <c r="C309" s="1444" t="s">
        <v>32</v>
      </c>
      <c r="D309" s="1444" t="s">
        <v>32</v>
      </c>
      <c r="E309" s="1444" t="s">
        <v>60</v>
      </c>
      <c r="F309" s="1509">
        <v>964051140</v>
      </c>
      <c r="G309" s="1446" t="s">
        <v>6758</v>
      </c>
      <c r="H309" s="1510" t="s">
        <v>854</v>
      </c>
      <c r="I309" s="1532" t="s">
        <v>724</v>
      </c>
      <c r="J309" s="1532" t="s">
        <v>2167</v>
      </c>
      <c r="K309" s="1532" t="s">
        <v>1158</v>
      </c>
      <c r="L309" s="32" t="str">
        <f t="shared" si="25"/>
        <v>GUZMAN GIL YULIANA VICTORIA</v>
      </c>
      <c r="M309" s="1444" t="s">
        <v>56</v>
      </c>
      <c r="N309" s="1444" t="s">
        <v>57</v>
      </c>
      <c r="O309" s="1507">
        <v>41797</v>
      </c>
      <c r="P309" s="1508">
        <v>7</v>
      </c>
      <c r="Q309" s="1511">
        <v>6</v>
      </c>
      <c r="R309" s="1508">
        <v>2014</v>
      </c>
      <c r="S309" s="895">
        <f t="shared" ca="1" si="26"/>
        <v>9</v>
      </c>
      <c r="T309" s="1444" t="s">
        <v>4809</v>
      </c>
      <c r="U309" s="1449" t="s">
        <v>2590</v>
      </c>
      <c r="V309" s="1457">
        <v>136</v>
      </c>
      <c r="W309" s="1444" t="s">
        <v>2602</v>
      </c>
      <c r="X309" s="1444" t="s">
        <v>47</v>
      </c>
      <c r="Y309" s="114" t="str">
        <f t="shared" si="27"/>
        <v>893GIALGAV</v>
      </c>
      <c r="Z309" s="1510" t="s">
        <v>724</v>
      </c>
      <c r="AA309" s="1532" t="s">
        <v>189</v>
      </c>
      <c r="AB309" s="1532" t="s">
        <v>172</v>
      </c>
      <c r="AC309" s="1532" t="s">
        <v>63</v>
      </c>
      <c r="AD309" s="892" t="str">
        <f t="shared" si="28"/>
        <v>GIL ALVAREZ GABRIELA DE LOS ANGELES</v>
      </c>
      <c r="AE309" s="1449" t="s">
        <v>56</v>
      </c>
      <c r="AF309" s="1444" t="s">
        <v>57</v>
      </c>
      <c r="AG309" s="1574">
        <v>33663</v>
      </c>
      <c r="AH309" s="1452">
        <v>9</v>
      </c>
      <c r="AI309" s="1452">
        <v>3</v>
      </c>
      <c r="AJ309" s="1452">
        <v>1989</v>
      </c>
      <c r="AK309" s="896">
        <f t="shared" ca="1" si="29"/>
        <v>32</v>
      </c>
      <c r="AL309" s="1469" t="s">
        <v>4809</v>
      </c>
      <c r="AM309" s="1444" t="s">
        <v>58</v>
      </c>
      <c r="AN309" s="1512">
        <v>21388973</v>
      </c>
      <c r="AO309" s="1444" t="s">
        <v>2578</v>
      </c>
      <c r="AP309" s="1513" t="s">
        <v>6759</v>
      </c>
      <c r="AQ309" s="892" t="s">
        <v>5636</v>
      </c>
      <c r="AR309" s="1459" t="s">
        <v>4000</v>
      </c>
      <c r="AS309" s="1460" t="s">
        <v>6736</v>
      </c>
      <c r="AT309" s="1461">
        <v>45330</v>
      </c>
      <c r="AU309" s="1461">
        <v>45351</v>
      </c>
      <c r="AV309" s="1459">
        <v>4</v>
      </c>
      <c r="AW309" s="1459">
        <v>3</v>
      </c>
      <c r="AX309" s="1462">
        <v>0.75</v>
      </c>
      <c r="AY309" s="1460"/>
      <c r="AZ309" s="1586"/>
      <c r="BA309" s="1589"/>
      <c r="BB309" s="23"/>
      <c r="BC309" s="23"/>
      <c r="BD309" s="23"/>
      <c r="BE309" s="23"/>
      <c r="BF309" s="23"/>
      <c r="BG309" s="1590"/>
      <c r="BH309" s="1588"/>
      <c r="BI309" s="1463"/>
      <c r="BJ309" s="1463"/>
      <c r="BK309" s="1463"/>
      <c r="BL309" s="1463"/>
      <c r="BM309" s="1464"/>
    </row>
    <row r="310" spans="1:81" ht="18" customHeight="1">
      <c r="A310" s="1628">
        <v>308</v>
      </c>
      <c r="B310" s="1443" t="s">
        <v>6824</v>
      </c>
      <c r="C310" s="1444" t="s">
        <v>32</v>
      </c>
      <c r="D310" s="1444" t="s">
        <v>32</v>
      </c>
      <c r="E310" s="1444" t="s">
        <v>60</v>
      </c>
      <c r="F310" s="1509">
        <v>943824396</v>
      </c>
      <c r="G310" s="1446" t="s">
        <v>6807</v>
      </c>
      <c r="H310" s="1510" t="s">
        <v>189</v>
      </c>
      <c r="I310" s="1532" t="s">
        <v>3825</v>
      </c>
      <c r="J310" s="1532" t="s">
        <v>6808</v>
      </c>
      <c r="K310" s="1532" t="s">
        <v>2796</v>
      </c>
      <c r="L310" s="32" t="str">
        <f t="shared" si="25"/>
        <v>ALVAREZ GODOY LEYSMAR ANTONELLA</v>
      </c>
      <c r="M310" s="1444" t="s">
        <v>56</v>
      </c>
      <c r="N310" s="1444" t="s">
        <v>57</v>
      </c>
      <c r="O310" s="1507">
        <v>42537</v>
      </c>
      <c r="P310" s="1452">
        <v>16</v>
      </c>
      <c r="Q310" s="1453">
        <v>6</v>
      </c>
      <c r="R310" s="1452">
        <v>2016</v>
      </c>
      <c r="S310" s="895">
        <f t="shared" ca="1" si="26"/>
        <v>7</v>
      </c>
      <c r="T310" s="1444" t="s">
        <v>4809</v>
      </c>
      <c r="U310" s="1449" t="s">
        <v>2590</v>
      </c>
      <c r="V310" s="1513">
        <v>3267</v>
      </c>
      <c r="W310" s="1470" t="s">
        <v>2588</v>
      </c>
      <c r="X310" s="1444" t="s">
        <v>47</v>
      </c>
      <c r="Y310" s="114" t="str">
        <f t="shared" si="27"/>
        <v>893GOCAJOV</v>
      </c>
      <c r="Z310" s="1510" t="s">
        <v>3825</v>
      </c>
      <c r="AA310" s="1532" t="s">
        <v>471</v>
      </c>
      <c r="AB310" s="1532" t="s">
        <v>476</v>
      </c>
      <c r="AC310" s="1532" t="s">
        <v>532</v>
      </c>
      <c r="AD310" s="892" t="str">
        <f t="shared" si="28"/>
        <v>GODOY CASTELLANO JOHANA ALEXANDRA</v>
      </c>
      <c r="AE310" s="1449" t="s">
        <v>56</v>
      </c>
      <c r="AF310" s="1444" t="s">
        <v>57</v>
      </c>
      <c r="AG310" s="1574">
        <v>35491</v>
      </c>
      <c r="AH310" s="1452">
        <v>9</v>
      </c>
      <c r="AI310" s="1452">
        <v>3</v>
      </c>
      <c r="AJ310" s="1452">
        <v>1989</v>
      </c>
      <c r="AK310" s="896">
        <f t="shared" ca="1" si="29"/>
        <v>27</v>
      </c>
      <c r="AL310" s="1469" t="s">
        <v>4809</v>
      </c>
      <c r="AM310" s="1444" t="s">
        <v>58</v>
      </c>
      <c r="AN310" s="1512">
        <v>27442933</v>
      </c>
      <c r="AO310" s="1444" t="s">
        <v>2578</v>
      </c>
      <c r="AP310" s="1513" t="s">
        <v>6809</v>
      </c>
      <c r="AQ310" s="892" t="s">
        <v>5636</v>
      </c>
      <c r="AR310" s="1459" t="s">
        <v>4000</v>
      </c>
      <c r="AS310" s="1460" t="s">
        <v>6736</v>
      </c>
      <c r="AT310" s="1461">
        <v>45330</v>
      </c>
      <c r="AU310" s="1461">
        <v>45351</v>
      </c>
      <c r="AV310" s="1459">
        <v>4</v>
      </c>
      <c r="AW310" s="1459">
        <v>4</v>
      </c>
      <c r="AX310" s="1462">
        <v>1</v>
      </c>
      <c r="AY310" s="1460"/>
      <c r="AZ310" s="1586"/>
      <c r="BA310" s="1589"/>
      <c r="BB310" s="23"/>
      <c r="BC310" s="23"/>
      <c r="BD310" s="23"/>
      <c r="BE310" s="23"/>
      <c r="BF310" s="23"/>
      <c r="BG310" s="1592"/>
      <c r="BH310" s="1588"/>
      <c r="BI310" s="1537"/>
      <c r="BJ310" s="1537"/>
      <c r="BK310" s="1537"/>
      <c r="BL310" s="1463"/>
      <c r="BM310" s="1464"/>
      <c r="CB310" s="23" t="s">
        <v>47</v>
      </c>
      <c r="CC310" s="437">
        <v>45330</v>
      </c>
    </row>
    <row r="311" spans="1:81" ht="18" hidden="1" customHeight="1">
      <c r="A311" s="891">
        <v>309</v>
      </c>
      <c r="B311" s="1443" t="s">
        <v>6824</v>
      </c>
      <c r="C311" s="1444" t="s">
        <v>32</v>
      </c>
      <c r="D311" s="1444" t="s">
        <v>32</v>
      </c>
      <c r="E311" s="1444" t="s">
        <v>2048</v>
      </c>
      <c r="F311" s="1509">
        <v>974834535</v>
      </c>
      <c r="G311" s="1446" t="s">
        <v>6792</v>
      </c>
      <c r="H311" s="1510" t="s">
        <v>317</v>
      </c>
      <c r="I311" s="1532" t="s">
        <v>537</v>
      </c>
      <c r="J311" s="1532" t="s">
        <v>185</v>
      </c>
      <c r="K311" s="1532" t="s">
        <v>55</v>
      </c>
      <c r="L311" s="32" t="str">
        <f t="shared" si="25"/>
        <v>BETANCOURT DELGADO MARIA ALEJANDRA</v>
      </c>
      <c r="M311" s="1444" t="s">
        <v>56</v>
      </c>
      <c r="N311" s="1444" t="s">
        <v>111</v>
      </c>
      <c r="O311" s="1507">
        <v>40779</v>
      </c>
      <c r="P311" s="1521">
        <v>24</v>
      </c>
      <c r="Q311" s="1522">
        <v>8</v>
      </c>
      <c r="R311" s="1521">
        <v>2011</v>
      </c>
      <c r="S311" s="895">
        <f t="shared" ca="1" si="26"/>
        <v>12</v>
      </c>
      <c r="T311" s="1444" t="s">
        <v>4809</v>
      </c>
      <c r="U311" s="1444" t="s">
        <v>142</v>
      </c>
      <c r="V311" s="1513">
        <v>3931672</v>
      </c>
      <c r="W311" s="1444" t="s">
        <v>6793</v>
      </c>
      <c r="X311" s="1444" t="s">
        <v>47</v>
      </c>
      <c r="Y311" s="114" t="str">
        <f t="shared" si="27"/>
        <v>916DEPEANV</v>
      </c>
      <c r="Z311" s="1510" t="s">
        <v>537</v>
      </c>
      <c r="AA311" s="1532" t="s">
        <v>6794</v>
      </c>
      <c r="AB311" s="1532" t="s">
        <v>677</v>
      </c>
      <c r="AC311" s="1532" t="s">
        <v>55</v>
      </c>
      <c r="AD311" s="892" t="str">
        <f t="shared" si="28"/>
        <v>DELGADO PEDROZA ANTONIA ALEJANDRA</v>
      </c>
      <c r="AE311" s="1449" t="s">
        <v>56</v>
      </c>
      <c r="AF311" s="1444" t="s">
        <v>42</v>
      </c>
      <c r="AG311" s="1574">
        <v>30573</v>
      </c>
      <c r="AH311" s="1457">
        <v>5</v>
      </c>
      <c r="AI311" s="1457">
        <v>6</v>
      </c>
      <c r="AJ311" s="1457">
        <v>1991</v>
      </c>
      <c r="AK311" s="896">
        <f t="shared" ca="1" si="29"/>
        <v>40</v>
      </c>
      <c r="AL311" s="1469" t="s">
        <v>4809</v>
      </c>
      <c r="AM311" s="1444" t="s">
        <v>42</v>
      </c>
      <c r="AN311" s="1535">
        <v>3626204</v>
      </c>
      <c r="AO311" s="1444" t="s">
        <v>2578</v>
      </c>
      <c r="AP311" s="1534">
        <v>45058</v>
      </c>
      <c r="AQ311" s="892" t="s">
        <v>5636</v>
      </c>
      <c r="AR311" s="1459" t="s">
        <v>4000</v>
      </c>
      <c r="AS311" s="1460" t="s">
        <v>6795</v>
      </c>
      <c r="AT311" s="1461">
        <v>45336</v>
      </c>
      <c r="AU311" s="1461">
        <v>45350</v>
      </c>
      <c r="AV311" s="1459">
        <v>4</v>
      </c>
      <c r="AW311" s="1459">
        <v>4</v>
      </c>
      <c r="AX311" s="1462">
        <v>1</v>
      </c>
      <c r="AY311" s="1460"/>
      <c r="AZ311" s="1586"/>
      <c r="BA311" s="1589"/>
      <c r="BB311" s="23"/>
      <c r="BC311" s="23"/>
      <c r="BD311" s="23"/>
      <c r="BE311" s="23"/>
      <c r="BF311" s="23"/>
      <c r="BG311" s="1590"/>
      <c r="BH311" s="1588"/>
      <c r="BI311" s="1463"/>
      <c r="BJ311" s="1463"/>
      <c r="BK311" s="1463"/>
      <c r="BL311" s="1463"/>
      <c r="BM311" s="1464"/>
    </row>
    <row r="312" spans="1:81" ht="18" hidden="1" customHeight="1">
      <c r="A312" s="891">
        <v>310</v>
      </c>
      <c r="B312" s="1443" t="s">
        <v>6824</v>
      </c>
      <c r="C312" s="1444" t="s">
        <v>32</v>
      </c>
      <c r="D312" s="1444" t="s">
        <v>32</v>
      </c>
      <c r="E312" s="1444" t="s">
        <v>2048</v>
      </c>
      <c r="F312" s="1597">
        <v>986910600</v>
      </c>
      <c r="G312" s="1446" t="s">
        <v>6796</v>
      </c>
      <c r="H312" s="1510" t="s">
        <v>541</v>
      </c>
      <c r="I312" s="1532" t="s">
        <v>361</v>
      </c>
      <c r="J312" s="1532" t="s">
        <v>1158</v>
      </c>
      <c r="K312" s="1621" t="s">
        <v>230</v>
      </c>
      <c r="L312" s="32" t="str">
        <f t="shared" si="25"/>
        <v>DIAZ HERNANDEZ VICTORIA ROSANGEL</v>
      </c>
      <c r="M312" s="1444" t="s">
        <v>56</v>
      </c>
      <c r="N312" s="1444" t="s">
        <v>57</v>
      </c>
      <c r="O312" s="1507">
        <v>42438</v>
      </c>
      <c r="P312" s="1452">
        <v>9</v>
      </c>
      <c r="Q312" s="1453">
        <v>3</v>
      </c>
      <c r="R312" s="1452">
        <v>2016</v>
      </c>
      <c r="S312" s="895">
        <f t="shared" ca="1" si="26"/>
        <v>8</v>
      </c>
      <c r="T312" s="1444" t="s">
        <v>4809</v>
      </c>
      <c r="U312" s="1444" t="s">
        <v>3878</v>
      </c>
      <c r="V312" s="1512">
        <v>188</v>
      </c>
      <c r="W312" s="1444" t="s">
        <v>2631</v>
      </c>
      <c r="X312" s="1444" t="s">
        <v>47</v>
      </c>
      <c r="Y312" s="114" t="str">
        <f t="shared" si="27"/>
        <v>916HEPAEDV</v>
      </c>
      <c r="Z312" s="1510" t="s">
        <v>361</v>
      </c>
      <c r="AA312" s="1532" t="s">
        <v>1306</v>
      </c>
      <c r="AB312" s="1532" t="s">
        <v>6797</v>
      </c>
      <c r="AC312" s="1532" t="s">
        <v>6798</v>
      </c>
      <c r="AD312" s="892" t="str">
        <f t="shared" si="28"/>
        <v>HERNANDEZ PARRA EDKARLY JOHANNY</v>
      </c>
      <c r="AE312" s="1449" t="s">
        <v>56</v>
      </c>
      <c r="AF312" s="1444" t="s">
        <v>42</v>
      </c>
      <c r="AG312" s="1574">
        <v>34139</v>
      </c>
      <c r="AH312" s="1457">
        <v>5</v>
      </c>
      <c r="AI312" s="1457">
        <v>6</v>
      </c>
      <c r="AJ312" s="1457">
        <v>1991</v>
      </c>
      <c r="AK312" s="896">
        <f t="shared" ca="1" si="29"/>
        <v>30</v>
      </c>
      <c r="AL312" s="1469" t="s">
        <v>4809</v>
      </c>
      <c r="AM312" s="1444" t="s">
        <v>42</v>
      </c>
      <c r="AN312" s="1512">
        <v>3777135</v>
      </c>
      <c r="AO312" s="1444" t="s">
        <v>2578</v>
      </c>
      <c r="AP312" s="1472">
        <v>45211</v>
      </c>
      <c r="AQ312" s="892" t="s">
        <v>5636</v>
      </c>
      <c r="AR312" s="1459" t="s">
        <v>4000</v>
      </c>
      <c r="AS312" s="1460" t="s">
        <v>6795</v>
      </c>
      <c r="AT312" s="1461">
        <v>45336</v>
      </c>
      <c r="AU312" s="1461">
        <v>45350</v>
      </c>
      <c r="AV312" s="1459">
        <v>4</v>
      </c>
      <c r="AW312" s="1459">
        <v>4</v>
      </c>
      <c r="AX312" s="1462">
        <v>1</v>
      </c>
      <c r="AY312" s="1460"/>
      <c r="AZ312" s="1586"/>
      <c r="BA312" s="1589"/>
      <c r="BB312" s="23"/>
      <c r="BC312" s="23"/>
      <c r="BD312" s="23"/>
      <c r="BE312" s="23"/>
      <c r="BF312" s="23"/>
      <c r="BG312" s="1590"/>
      <c r="BH312" s="1588"/>
      <c r="BI312" s="1463"/>
      <c r="BJ312" s="1463"/>
      <c r="BK312" s="1463"/>
      <c r="BL312" s="1463"/>
      <c r="BM312" s="1464"/>
    </row>
    <row r="313" spans="1:81" ht="18" hidden="1" customHeight="1">
      <c r="A313" s="891">
        <v>311</v>
      </c>
      <c r="B313" s="1443" t="s">
        <v>6824</v>
      </c>
      <c r="C313" s="1444" t="s">
        <v>32</v>
      </c>
      <c r="D313" s="1444" t="s">
        <v>32</v>
      </c>
      <c r="E313" s="1444" t="s">
        <v>99</v>
      </c>
      <c r="F313" s="1529">
        <v>983725454</v>
      </c>
      <c r="G313" s="1446" t="s">
        <v>6756</v>
      </c>
      <c r="H313" s="1466" t="s">
        <v>1124</v>
      </c>
      <c r="I313" s="1530" t="s">
        <v>108</v>
      </c>
      <c r="J313" s="1530" t="s">
        <v>3319</v>
      </c>
      <c r="K313" s="1531" t="s">
        <v>2594</v>
      </c>
      <c r="L313" s="32" t="str">
        <f t="shared" si="25"/>
        <v>MORENO LOPEZ JHOSBER SANTIAGO</v>
      </c>
      <c r="M313" s="1444" t="s">
        <v>56</v>
      </c>
      <c r="N313" s="1444" t="s">
        <v>57</v>
      </c>
      <c r="O313" s="1505">
        <v>40527</v>
      </c>
      <c r="P313" s="1452">
        <v>15</v>
      </c>
      <c r="Q313" s="1453">
        <v>12</v>
      </c>
      <c r="R313" s="1452">
        <v>2010</v>
      </c>
      <c r="S313" s="895">
        <f t="shared" ca="1" si="26"/>
        <v>13</v>
      </c>
      <c r="T313" s="1444" t="s">
        <v>4808</v>
      </c>
      <c r="U313" s="1444" t="s">
        <v>58</v>
      </c>
      <c r="V313" s="1504">
        <v>34492679</v>
      </c>
      <c r="W313" s="1444" t="s">
        <v>2586</v>
      </c>
      <c r="X313" s="1444" t="s">
        <v>47</v>
      </c>
      <c r="Y313" s="114" t="str">
        <f t="shared" si="27"/>
        <v>9012MOLOANV</v>
      </c>
      <c r="Z313" s="1625" t="s">
        <v>1124</v>
      </c>
      <c r="AA313" s="1601" t="s">
        <v>108</v>
      </c>
      <c r="AB313" s="1601" t="s">
        <v>177</v>
      </c>
      <c r="AC313" s="1601" t="s">
        <v>383</v>
      </c>
      <c r="AD313" s="892" t="str">
        <f t="shared" si="28"/>
        <v>MORENO LOPEZ ANDREINA CAROLINA</v>
      </c>
      <c r="AE313" s="1449" t="s">
        <v>56</v>
      </c>
      <c r="AF313" s="1444" t="s">
        <v>57</v>
      </c>
      <c r="AG313" s="1572">
        <v>33238</v>
      </c>
      <c r="AH313" s="1452">
        <v>31</v>
      </c>
      <c r="AI313" s="1452">
        <v>12</v>
      </c>
      <c r="AJ313" s="1452">
        <v>1990</v>
      </c>
      <c r="AK313" s="896">
        <f t="shared" ca="1" si="29"/>
        <v>33</v>
      </c>
      <c r="AL313" s="1444" t="s">
        <v>4809</v>
      </c>
      <c r="AM313" s="1444" t="s">
        <v>58</v>
      </c>
      <c r="AN313" s="1504">
        <v>20591554</v>
      </c>
      <c r="AO313" s="1444" t="s">
        <v>2578</v>
      </c>
      <c r="AP313" s="1493">
        <v>45184</v>
      </c>
      <c r="AQ313" s="892" t="s">
        <v>5636</v>
      </c>
      <c r="AR313" s="1459" t="s">
        <v>6733</v>
      </c>
      <c r="AS313" s="1460" t="s">
        <v>6754</v>
      </c>
      <c r="AT313" s="1461">
        <v>45335</v>
      </c>
      <c r="AU313" s="1461">
        <v>45348</v>
      </c>
      <c r="AV313" s="1459">
        <v>4</v>
      </c>
      <c r="AW313" s="1459">
        <v>3</v>
      </c>
      <c r="AX313" s="1462">
        <v>0.75</v>
      </c>
      <c r="AY313" s="1460"/>
      <c r="AZ313" s="1587"/>
      <c r="BA313" s="1590"/>
      <c r="BB313" s="23"/>
      <c r="BC313" s="23"/>
      <c r="BD313" s="23"/>
      <c r="BE313" s="23"/>
      <c r="BF313" s="23"/>
      <c r="BG313" s="1590"/>
      <c r="BH313" s="1588"/>
      <c r="BI313" s="1463"/>
      <c r="BJ313" s="1463"/>
      <c r="BK313" s="1463"/>
      <c r="BL313" s="1463"/>
      <c r="BM313" s="1464"/>
    </row>
    <row r="314" spans="1:81" ht="18" hidden="1" customHeight="1">
      <c r="A314" s="891">
        <v>312</v>
      </c>
      <c r="B314" s="1443" t="s">
        <v>6824</v>
      </c>
      <c r="C314" s="1444" t="s">
        <v>32</v>
      </c>
      <c r="D314" s="1444" t="s">
        <v>32</v>
      </c>
      <c r="E314" s="1444" t="s">
        <v>2048</v>
      </c>
      <c r="F314" s="1509">
        <v>974834535</v>
      </c>
      <c r="G314" s="1446" t="s">
        <v>6799</v>
      </c>
      <c r="H314" s="1510" t="s">
        <v>641</v>
      </c>
      <c r="I314" s="1532" t="s">
        <v>537</v>
      </c>
      <c r="J314" s="1532" t="s">
        <v>798</v>
      </c>
      <c r="K314" s="1532" t="s">
        <v>1158</v>
      </c>
      <c r="L314" s="32" t="str">
        <f t="shared" si="25"/>
        <v>FARFAN DELGADO CELESTE VICTORIA</v>
      </c>
      <c r="M314" s="1444" t="s">
        <v>56</v>
      </c>
      <c r="N314" s="892" t="s">
        <v>42</v>
      </c>
      <c r="O314" s="1507">
        <v>41124</v>
      </c>
      <c r="P314" s="1452">
        <v>3</v>
      </c>
      <c r="Q314" s="1453">
        <v>8</v>
      </c>
      <c r="R314" s="1452">
        <v>2012</v>
      </c>
      <c r="S314" s="895">
        <f t="shared" ca="1" si="26"/>
        <v>11</v>
      </c>
      <c r="T314" s="1444" t="s">
        <v>4809</v>
      </c>
      <c r="U314" s="1444" t="s">
        <v>42</v>
      </c>
      <c r="V314" s="1512">
        <v>3936154</v>
      </c>
      <c r="W314" s="1444" t="s">
        <v>2582</v>
      </c>
      <c r="X314" s="1444" t="s">
        <v>47</v>
      </c>
      <c r="Y314" s="114" t="str">
        <f t="shared" si="27"/>
        <v>916DEPEANV</v>
      </c>
      <c r="Z314" s="1510" t="s">
        <v>537</v>
      </c>
      <c r="AA314" s="1532" t="s">
        <v>6794</v>
      </c>
      <c r="AB314" s="1532" t="s">
        <v>677</v>
      </c>
      <c r="AC314" s="1532" t="s">
        <v>55</v>
      </c>
      <c r="AD314" s="892" t="str">
        <f t="shared" si="28"/>
        <v>DELGADO PEDROZA ANTONIA ALEJANDRA</v>
      </c>
      <c r="AE314" s="1449" t="s">
        <v>56</v>
      </c>
      <c r="AF314" s="1444" t="s">
        <v>42</v>
      </c>
      <c r="AG314" s="1574">
        <v>30573</v>
      </c>
      <c r="AH314" s="1457">
        <v>5</v>
      </c>
      <c r="AI314" s="1457">
        <v>6</v>
      </c>
      <c r="AJ314" s="1457">
        <v>1991</v>
      </c>
      <c r="AK314" s="896">
        <f t="shared" ca="1" si="29"/>
        <v>40</v>
      </c>
      <c r="AL314" s="1469" t="s">
        <v>4809</v>
      </c>
      <c r="AM314" s="1444" t="s">
        <v>42</v>
      </c>
      <c r="AN314" s="1535">
        <v>3626204</v>
      </c>
      <c r="AO314" s="1444" t="s">
        <v>2578</v>
      </c>
      <c r="AP314" s="1534">
        <v>45058</v>
      </c>
      <c r="AQ314" s="892" t="s">
        <v>5636</v>
      </c>
      <c r="AR314" s="1459" t="s">
        <v>4000</v>
      </c>
      <c r="AS314" s="1460" t="s">
        <v>6795</v>
      </c>
      <c r="AT314" s="1461">
        <v>45336</v>
      </c>
      <c r="AU314" s="1461">
        <v>45350</v>
      </c>
      <c r="AV314" s="1459">
        <v>4</v>
      </c>
      <c r="AW314" s="1459">
        <v>4</v>
      </c>
      <c r="AX314" s="1462">
        <v>1</v>
      </c>
      <c r="AY314" s="1460"/>
      <c r="AZ314" s="1586"/>
      <c r="BA314" s="1589"/>
      <c r="BB314" s="23"/>
      <c r="BC314" s="23"/>
      <c r="BD314" s="23"/>
      <c r="BE314" s="23"/>
      <c r="BF314" s="23"/>
      <c r="BG314" s="1590"/>
      <c r="BH314" s="1588"/>
      <c r="BI314" s="1463"/>
      <c r="BJ314" s="1463"/>
      <c r="BK314" s="1463"/>
      <c r="BL314" s="1463"/>
      <c r="BM314" s="1464"/>
    </row>
    <row r="315" spans="1:81" ht="18" hidden="1" customHeight="1">
      <c r="A315" s="891">
        <v>313</v>
      </c>
      <c r="B315" s="1443" t="s">
        <v>6824</v>
      </c>
      <c r="C315" s="1444" t="s">
        <v>32</v>
      </c>
      <c r="D315" s="1444" t="s">
        <v>32</v>
      </c>
      <c r="E315" s="1444" t="s">
        <v>99</v>
      </c>
      <c r="F315" s="1529">
        <v>987275606</v>
      </c>
      <c r="G315" s="1446" t="s">
        <v>6757</v>
      </c>
      <c r="H315" s="1506" t="s">
        <v>1124</v>
      </c>
      <c r="I315" s="1601" t="s">
        <v>1124</v>
      </c>
      <c r="J315" s="1601" t="s">
        <v>172</v>
      </c>
      <c r="K315" s="1601" t="s">
        <v>167</v>
      </c>
      <c r="L315" s="32" t="str">
        <f t="shared" si="25"/>
        <v>MORENO MORENO GABRIELA VALENTINA</v>
      </c>
      <c r="M315" s="1444" t="s">
        <v>56</v>
      </c>
      <c r="N315" s="892" t="s">
        <v>42</v>
      </c>
      <c r="O315" s="1505">
        <v>40857</v>
      </c>
      <c r="P315" s="1452">
        <v>10</v>
      </c>
      <c r="Q315" s="1453">
        <v>11</v>
      </c>
      <c r="R315" s="1452">
        <v>2011</v>
      </c>
      <c r="S315" s="895">
        <f t="shared" ca="1" si="26"/>
        <v>12</v>
      </c>
      <c r="T315" s="1444" t="s">
        <v>4809</v>
      </c>
      <c r="U315" s="1444" t="s">
        <v>42</v>
      </c>
      <c r="V315" s="1498">
        <v>4081086</v>
      </c>
      <c r="W315" s="1444" t="s">
        <v>2586</v>
      </c>
      <c r="X315" s="1444" t="s">
        <v>47</v>
      </c>
      <c r="Y315" s="114" t="str">
        <f t="shared" si="27"/>
        <v>775MONIJOV</v>
      </c>
      <c r="Z315" s="1625" t="s">
        <v>1124</v>
      </c>
      <c r="AA315" s="1601" t="s">
        <v>53</v>
      </c>
      <c r="AB315" s="1601" t="s">
        <v>309</v>
      </c>
      <c r="AC315" s="1601" t="s">
        <v>2639</v>
      </c>
      <c r="AD315" s="892" t="str">
        <f t="shared" si="28"/>
        <v>MORENO NINGUNO JOSE GREGORIO</v>
      </c>
      <c r="AE315" s="1449" t="s">
        <v>56</v>
      </c>
      <c r="AF315" s="1444" t="s">
        <v>42</v>
      </c>
      <c r="AG315" s="1573">
        <v>28269</v>
      </c>
      <c r="AH315" s="1508">
        <v>24</v>
      </c>
      <c r="AI315" s="1457">
        <v>5</v>
      </c>
      <c r="AJ315" s="1457">
        <v>1977</v>
      </c>
      <c r="AK315" s="896">
        <f t="shared" ca="1" si="29"/>
        <v>46</v>
      </c>
      <c r="AL315" s="1444" t="s">
        <v>4808</v>
      </c>
      <c r="AM315" s="1444" t="s">
        <v>42</v>
      </c>
      <c r="AN315" s="1504">
        <v>33445331</v>
      </c>
      <c r="AO315" s="1444" t="s">
        <v>2578</v>
      </c>
      <c r="AP315" s="1493">
        <v>45323</v>
      </c>
      <c r="AQ315" s="892" t="s">
        <v>5636</v>
      </c>
      <c r="AR315" s="1459" t="s">
        <v>6733</v>
      </c>
      <c r="AS315" s="1460" t="s">
        <v>6754</v>
      </c>
      <c r="AT315" s="1461">
        <v>45335</v>
      </c>
      <c r="AU315" s="1461">
        <v>45348</v>
      </c>
      <c r="AV315" s="1459">
        <v>4</v>
      </c>
      <c r="AW315" s="1459">
        <v>3</v>
      </c>
      <c r="AX315" s="1462">
        <v>0.75</v>
      </c>
      <c r="AY315" s="1460"/>
      <c r="AZ315" s="1587"/>
      <c r="BA315" s="1590"/>
      <c r="BB315" s="23"/>
      <c r="BC315" s="23"/>
      <c r="BD315" s="23"/>
      <c r="BE315" s="23"/>
      <c r="BF315" s="23"/>
      <c r="BG315" s="1590"/>
      <c r="BH315" s="1588"/>
      <c r="BI315" s="1463"/>
      <c r="BJ315" s="1463"/>
      <c r="BK315" s="1463"/>
      <c r="BL315" s="1463"/>
      <c r="BM315" s="1464"/>
    </row>
    <row r="316" spans="1:81" ht="18" hidden="1" customHeight="1">
      <c r="A316" s="891">
        <v>314</v>
      </c>
      <c r="B316" s="1443" t="s">
        <v>6824</v>
      </c>
      <c r="C316" s="1444" t="s">
        <v>32</v>
      </c>
      <c r="D316" s="1444" t="s">
        <v>32</v>
      </c>
      <c r="E316" s="1444" t="s">
        <v>2048</v>
      </c>
      <c r="F316" s="1596">
        <v>906868537</v>
      </c>
      <c r="G316" s="1446" t="s">
        <v>6800</v>
      </c>
      <c r="H316" s="1510" t="s">
        <v>1349</v>
      </c>
      <c r="I316" s="1532" t="s">
        <v>6801</v>
      </c>
      <c r="J316" s="1532" t="s">
        <v>119</v>
      </c>
      <c r="K316" s="1532" t="s">
        <v>1879</v>
      </c>
      <c r="L316" s="32" t="str">
        <f t="shared" si="25"/>
        <v>SANCHEZ RAMONIS MIGUEL ANGEL</v>
      </c>
      <c r="M316" s="1444" t="s">
        <v>56</v>
      </c>
      <c r="N316" s="1444" t="s">
        <v>57</v>
      </c>
      <c r="O316" s="1507">
        <v>41674</v>
      </c>
      <c r="P316" s="1452">
        <v>4</v>
      </c>
      <c r="Q316" s="1453">
        <v>2</v>
      </c>
      <c r="R316" s="1452">
        <v>2014</v>
      </c>
      <c r="S316" s="895">
        <f t="shared" ca="1" si="26"/>
        <v>10</v>
      </c>
      <c r="T316" s="1444" t="s">
        <v>4808</v>
      </c>
      <c r="U316" s="1444" t="s">
        <v>3878</v>
      </c>
      <c r="V316" s="1510">
        <v>138</v>
      </c>
      <c r="W316" s="1444" t="s">
        <v>2631</v>
      </c>
      <c r="X316" s="1444" t="s">
        <v>47</v>
      </c>
      <c r="Y316" s="114" t="str">
        <f t="shared" si="27"/>
        <v>916RARORAV</v>
      </c>
      <c r="Z316" s="1532" t="s">
        <v>6801</v>
      </c>
      <c r="AA316" s="1532" t="s">
        <v>338</v>
      </c>
      <c r="AB316" s="1532" t="s">
        <v>6802</v>
      </c>
      <c r="AC316" s="1532" t="s">
        <v>6803</v>
      </c>
      <c r="AD316" s="892" t="str">
        <f t="shared" si="28"/>
        <v>RAMONIS RODRIGUEZ RAISIMAR MAIRE</v>
      </c>
      <c r="AE316" s="1449" t="s">
        <v>56</v>
      </c>
      <c r="AF316" s="1444" t="s">
        <v>57</v>
      </c>
      <c r="AG316" s="1574">
        <v>33367</v>
      </c>
      <c r="AH316" s="1457">
        <v>5</v>
      </c>
      <c r="AI316" s="1457">
        <v>6</v>
      </c>
      <c r="AJ316" s="1457">
        <v>1991</v>
      </c>
      <c r="AK316" s="896">
        <f t="shared" ca="1" si="29"/>
        <v>32</v>
      </c>
      <c r="AL316" s="1469" t="s">
        <v>4809</v>
      </c>
      <c r="AM316" s="1444" t="s">
        <v>58</v>
      </c>
      <c r="AN316" s="1512">
        <v>21531468</v>
      </c>
      <c r="AO316" s="1444" t="s">
        <v>2578</v>
      </c>
      <c r="AP316" s="1472">
        <v>45211</v>
      </c>
      <c r="AQ316" s="892" t="s">
        <v>5636</v>
      </c>
      <c r="AR316" s="1459" t="s">
        <v>4000</v>
      </c>
      <c r="AS316" s="1460" t="s">
        <v>6795</v>
      </c>
      <c r="AT316" s="1461">
        <v>45336</v>
      </c>
      <c r="AU316" s="1461">
        <v>45350</v>
      </c>
      <c r="AV316" s="1459">
        <v>4</v>
      </c>
      <c r="AW316" s="1459">
        <v>4</v>
      </c>
      <c r="AX316" s="1462">
        <v>1</v>
      </c>
      <c r="AY316" s="1460"/>
      <c r="AZ316" s="1586"/>
      <c r="BA316" s="1589"/>
      <c r="BB316" s="23"/>
      <c r="BC316" s="23"/>
      <c r="BD316" s="23"/>
      <c r="BE316" s="23"/>
      <c r="BF316" s="23"/>
      <c r="BG316" s="1590"/>
      <c r="BH316" s="1588"/>
      <c r="BI316" s="1463"/>
      <c r="BJ316" s="1463"/>
      <c r="BK316" s="1463"/>
      <c r="BL316" s="1463"/>
      <c r="BM316" s="1464"/>
    </row>
    <row r="317" spans="1:81" ht="18" hidden="1" customHeight="1">
      <c r="A317" s="891">
        <v>315</v>
      </c>
      <c r="B317" s="1443" t="s">
        <v>6824</v>
      </c>
      <c r="C317" s="1444" t="s">
        <v>32</v>
      </c>
      <c r="D317" s="1444" t="s">
        <v>32</v>
      </c>
      <c r="E317" s="1444" t="s">
        <v>2048</v>
      </c>
      <c r="F317" s="1596">
        <v>906868537</v>
      </c>
      <c r="G317" s="1446" t="s">
        <v>6804</v>
      </c>
      <c r="H317" s="1510" t="s">
        <v>1349</v>
      </c>
      <c r="I317" s="1532" t="s">
        <v>6801</v>
      </c>
      <c r="J317" s="1532" t="s">
        <v>2709</v>
      </c>
      <c r="K317" s="1621" t="s">
        <v>690</v>
      </c>
      <c r="L317" s="32" t="str">
        <f t="shared" si="25"/>
        <v>SANCHEZ RAMONIS SAMUEL DE JESUS</v>
      </c>
      <c r="M317" s="1444" t="s">
        <v>56</v>
      </c>
      <c r="N317" s="1444" t="s">
        <v>57</v>
      </c>
      <c r="O317" s="1507">
        <v>41086</v>
      </c>
      <c r="P317" s="1452">
        <v>26</v>
      </c>
      <c r="Q317" s="1453">
        <v>6</v>
      </c>
      <c r="R317" s="1452">
        <v>2012</v>
      </c>
      <c r="S317" s="895">
        <f t="shared" ca="1" si="26"/>
        <v>11</v>
      </c>
      <c r="T317" s="1444" t="s">
        <v>4808</v>
      </c>
      <c r="U317" s="1444" t="s">
        <v>3878</v>
      </c>
      <c r="V317" s="1510">
        <v>1057</v>
      </c>
      <c r="W317" s="1444" t="s">
        <v>2588</v>
      </c>
      <c r="X317" s="1444" t="s">
        <v>47</v>
      </c>
      <c r="Y317" s="114" t="str">
        <f t="shared" si="27"/>
        <v>916RARORAV</v>
      </c>
      <c r="Z317" s="1532" t="s">
        <v>6801</v>
      </c>
      <c r="AA317" s="1532" t="s">
        <v>338</v>
      </c>
      <c r="AB317" s="1532" t="s">
        <v>6802</v>
      </c>
      <c r="AC317" s="1532" t="s">
        <v>6803</v>
      </c>
      <c r="AD317" s="892" t="str">
        <f t="shared" si="28"/>
        <v>RAMONIS RODRIGUEZ RAISIMAR MAIRE</v>
      </c>
      <c r="AE317" s="1449" t="s">
        <v>56</v>
      </c>
      <c r="AF317" s="1444" t="s">
        <v>57</v>
      </c>
      <c r="AG317" s="1574">
        <v>33367</v>
      </c>
      <c r="AH317" s="1457">
        <v>5</v>
      </c>
      <c r="AI317" s="1457">
        <v>6</v>
      </c>
      <c r="AJ317" s="1457">
        <v>1991</v>
      </c>
      <c r="AK317" s="896">
        <f t="shared" ca="1" si="29"/>
        <v>32</v>
      </c>
      <c r="AL317" s="1469" t="s">
        <v>4809</v>
      </c>
      <c r="AM317" s="1444" t="s">
        <v>58</v>
      </c>
      <c r="AN317" s="1512">
        <v>21531468</v>
      </c>
      <c r="AO317" s="1444" t="s">
        <v>2578</v>
      </c>
      <c r="AP317" s="1472">
        <v>45211</v>
      </c>
      <c r="AQ317" s="892" t="s">
        <v>5636</v>
      </c>
      <c r="AR317" s="1459" t="s">
        <v>4000</v>
      </c>
      <c r="AS317" s="1460" t="s">
        <v>6795</v>
      </c>
      <c r="AT317" s="1461">
        <v>45336</v>
      </c>
      <c r="AU317" s="1461">
        <v>45350</v>
      </c>
      <c r="AV317" s="1459">
        <v>4</v>
      </c>
      <c r="AW317" s="1459">
        <v>4</v>
      </c>
      <c r="AX317" s="1462">
        <v>1</v>
      </c>
      <c r="AY317" s="1460"/>
      <c r="AZ317" s="1586"/>
      <c r="BA317" s="1589"/>
      <c r="BB317" s="23"/>
      <c r="BC317" s="23"/>
      <c r="BD317" s="23"/>
      <c r="BE317" s="23"/>
      <c r="BF317" s="23"/>
      <c r="BG317" s="1590"/>
      <c r="BH317" s="1588"/>
      <c r="BI317" s="1463"/>
      <c r="BJ317" s="1463"/>
      <c r="BK317" s="1463"/>
      <c r="BL317" s="1463"/>
      <c r="BM317" s="1464"/>
    </row>
    <row r="318" spans="1:81" ht="18" hidden="1" customHeight="1">
      <c r="A318" s="891">
        <v>316</v>
      </c>
      <c r="B318" s="1443" t="s">
        <v>6824</v>
      </c>
      <c r="C318" s="1444" t="s">
        <v>51</v>
      </c>
      <c r="D318" s="1444" t="s">
        <v>51</v>
      </c>
      <c r="E318" s="1444" t="s">
        <v>50</v>
      </c>
      <c r="F318" s="1542">
        <v>952584807</v>
      </c>
      <c r="G318" s="1446" t="s">
        <v>6810</v>
      </c>
      <c r="H318" s="1449" t="s">
        <v>1439</v>
      </c>
      <c r="I318" s="1543" t="s">
        <v>321</v>
      </c>
      <c r="J318" s="1543" t="s">
        <v>6189</v>
      </c>
      <c r="K318" s="1605" t="s">
        <v>1982</v>
      </c>
      <c r="L318" s="32" t="str">
        <f t="shared" si="25"/>
        <v>RINCON BLANCO DEBORA SARAI</v>
      </c>
      <c r="M318" s="1444" t="s">
        <v>56</v>
      </c>
      <c r="N318" s="1444" t="s">
        <v>111</v>
      </c>
      <c r="O318" s="1484">
        <v>42626</v>
      </c>
      <c r="P318" s="1452">
        <v>13</v>
      </c>
      <c r="Q318" s="1453">
        <v>9</v>
      </c>
      <c r="R318" s="1452">
        <v>2016</v>
      </c>
      <c r="S318" s="895">
        <f t="shared" ca="1" si="26"/>
        <v>7</v>
      </c>
      <c r="T318" s="1444" t="s">
        <v>4809</v>
      </c>
      <c r="U318" s="1449" t="s">
        <v>112</v>
      </c>
      <c r="V318" s="1452">
        <v>894200</v>
      </c>
      <c r="W318" s="1475" t="s">
        <v>5153</v>
      </c>
      <c r="X318" s="1444" t="s">
        <v>47</v>
      </c>
      <c r="Y318" s="114" t="str">
        <f t="shared" si="27"/>
        <v>977BLBAMAV</v>
      </c>
      <c r="Z318" s="1543" t="s">
        <v>321</v>
      </c>
      <c r="AA318" s="1543" t="s">
        <v>268</v>
      </c>
      <c r="AB318" s="1543" t="s">
        <v>185</v>
      </c>
      <c r="AC318" s="1543" t="s">
        <v>63</v>
      </c>
      <c r="AD318" s="892" t="str">
        <f t="shared" si="28"/>
        <v>BLANCO BARRETO MARIA DE LOS ANGELES</v>
      </c>
      <c r="AE318" s="1449" t="s">
        <v>56</v>
      </c>
      <c r="AF318" s="1449" t="s">
        <v>42</v>
      </c>
      <c r="AG318" s="1518">
        <v>35624</v>
      </c>
      <c r="AH318" s="1452">
        <v>13</v>
      </c>
      <c r="AI318" s="1452">
        <v>7</v>
      </c>
      <c r="AJ318" s="1452">
        <v>1997</v>
      </c>
      <c r="AK318" s="896">
        <f t="shared" ca="1" si="29"/>
        <v>26</v>
      </c>
      <c r="AL318" s="1444" t="s">
        <v>4809</v>
      </c>
      <c r="AM318" s="1449" t="s">
        <v>42</v>
      </c>
      <c r="AN318" s="1452">
        <v>894200</v>
      </c>
      <c r="AO318" s="1444" t="s">
        <v>2578</v>
      </c>
      <c r="AP318" s="1485">
        <v>45184</v>
      </c>
      <c r="AQ318" s="892" t="s">
        <v>5636</v>
      </c>
      <c r="AR318" s="1459" t="s">
        <v>6653</v>
      </c>
      <c r="AS318" s="1475" t="s">
        <v>6738</v>
      </c>
      <c r="AT318" s="1461">
        <v>45329</v>
      </c>
      <c r="AU318" s="1461">
        <v>45349</v>
      </c>
      <c r="AV318" s="1459">
        <v>4</v>
      </c>
      <c r="AW318" s="1459">
        <v>4</v>
      </c>
      <c r="AX318" s="1462">
        <v>1</v>
      </c>
      <c r="AY318" s="1475"/>
      <c r="AZ318" s="1586"/>
      <c r="BA318" s="1589"/>
      <c r="BB318" s="23"/>
      <c r="BC318" s="23"/>
      <c r="BD318" s="23"/>
      <c r="BE318" s="23"/>
      <c r="BF318" s="23"/>
      <c r="BG318" s="1591"/>
      <c r="BH318" s="1543"/>
      <c r="BI318" s="1449"/>
      <c r="BJ318" s="1449"/>
      <c r="BK318" s="1449"/>
      <c r="BL318" s="1449"/>
      <c r="BM318" s="1478"/>
    </row>
    <row r="319" spans="1:81" ht="18" hidden="1" customHeight="1">
      <c r="A319" s="891">
        <v>317</v>
      </c>
      <c r="B319" s="1443" t="s">
        <v>6824</v>
      </c>
      <c r="C319" s="1444" t="s">
        <v>51</v>
      </c>
      <c r="D319" s="1444" t="s">
        <v>51</v>
      </c>
      <c r="E319" s="1444" t="s">
        <v>50</v>
      </c>
      <c r="F319" s="1542">
        <v>919509580</v>
      </c>
      <c r="G319" s="1446" t="s">
        <v>6811</v>
      </c>
      <c r="H319" s="1449" t="s">
        <v>217</v>
      </c>
      <c r="I319" s="1543" t="s">
        <v>815</v>
      </c>
      <c r="J319" s="1543" t="s">
        <v>1038</v>
      </c>
      <c r="K319" s="1605" t="s">
        <v>167</v>
      </c>
      <c r="L319" s="32" t="str">
        <f t="shared" si="25"/>
        <v>ARROYO LINARES ISABELLA VALENTINA</v>
      </c>
      <c r="M319" s="1444" t="s">
        <v>56</v>
      </c>
      <c r="N319" s="1444" t="s">
        <v>57</v>
      </c>
      <c r="O319" s="1514">
        <v>41608</v>
      </c>
      <c r="P319" s="1452">
        <v>30</v>
      </c>
      <c r="Q319" s="1453">
        <v>11</v>
      </c>
      <c r="R319" s="1452">
        <v>2013</v>
      </c>
      <c r="S319" s="895">
        <f t="shared" ca="1" si="26"/>
        <v>10</v>
      </c>
      <c r="T319" s="1444" t="s">
        <v>4809</v>
      </c>
      <c r="U319" s="1449" t="s">
        <v>2590</v>
      </c>
      <c r="V319" s="1452">
        <v>17859662</v>
      </c>
      <c r="W319" s="1475" t="s">
        <v>2644</v>
      </c>
      <c r="X319" s="1444" t="s">
        <v>47</v>
      </c>
      <c r="Y319" s="114" t="str">
        <f t="shared" si="27"/>
        <v>863LIARARV</v>
      </c>
      <c r="Z319" s="1543" t="s">
        <v>967</v>
      </c>
      <c r="AA319" s="1543" t="s">
        <v>6231</v>
      </c>
      <c r="AB319" s="1543" t="s">
        <v>6232</v>
      </c>
      <c r="AC319" s="1543" t="s">
        <v>6233</v>
      </c>
      <c r="AD319" s="892" t="str">
        <f t="shared" si="28"/>
        <v>LINAREZ ARAMBULET ARMARELYS NOMARLIN</v>
      </c>
      <c r="AE319" s="1449" t="s">
        <v>56</v>
      </c>
      <c r="AF319" s="1444" t="s">
        <v>57</v>
      </c>
      <c r="AG319" s="1568">
        <v>31480</v>
      </c>
      <c r="AH319" s="1452">
        <v>9</v>
      </c>
      <c r="AI319" s="1452">
        <v>3</v>
      </c>
      <c r="AJ319" s="1452">
        <v>1986</v>
      </c>
      <c r="AK319" s="896">
        <f t="shared" ca="1" si="29"/>
        <v>38</v>
      </c>
      <c r="AL319" s="1444" t="s">
        <v>4809</v>
      </c>
      <c r="AM319" s="1444" t="s">
        <v>58</v>
      </c>
      <c r="AN319" s="1452">
        <v>17859662</v>
      </c>
      <c r="AO319" s="1444" t="s">
        <v>2578</v>
      </c>
      <c r="AP319" s="1485">
        <v>45184</v>
      </c>
      <c r="AQ319" s="892" t="s">
        <v>5636</v>
      </c>
      <c r="AR319" s="1459" t="s">
        <v>6653</v>
      </c>
      <c r="AS319" s="1475" t="s">
        <v>6738</v>
      </c>
      <c r="AT319" s="1461">
        <v>45329</v>
      </c>
      <c r="AU319" s="1461">
        <v>45349</v>
      </c>
      <c r="AV319" s="1459">
        <v>4</v>
      </c>
      <c r="AW319" s="1459">
        <v>4</v>
      </c>
      <c r="AX319" s="1462">
        <v>1</v>
      </c>
      <c r="AY319" s="1475"/>
      <c r="AZ319" s="1586"/>
      <c r="BA319" s="1589"/>
      <c r="BB319" s="23"/>
      <c r="BC319" s="23"/>
      <c r="BD319" s="23"/>
      <c r="BE319" s="23"/>
      <c r="BF319" s="23"/>
      <c r="BG319" s="1591"/>
      <c r="BH319" s="1543"/>
      <c r="BI319" s="1449"/>
      <c r="BJ319" s="1449"/>
      <c r="BK319" s="1449"/>
      <c r="BL319" s="1449"/>
      <c r="BM319" s="1478"/>
    </row>
    <row r="320" spans="1:81" ht="18" hidden="1" customHeight="1">
      <c r="A320" s="891">
        <v>318</v>
      </c>
      <c r="B320" s="1443" t="s">
        <v>6824</v>
      </c>
      <c r="C320" s="1444" t="s">
        <v>51</v>
      </c>
      <c r="D320" s="1444" t="s">
        <v>51</v>
      </c>
      <c r="E320" s="1444" t="s">
        <v>6766</v>
      </c>
      <c r="F320" s="1553">
        <v>928513928</v>
      </c>
      <c r="G320" s="1446" t="s">
        <v>6767</v>
      </c>
      <c r="H320" s="1619" t="s">
        <v>6197</v>
      </c>
      <c r="I320" s="1620" t="s">
        <v>911</v>
      </c>
      <c r="J320" s="1620" t="s">
        <v>1673</v>
      </c>
      <c r="K320" s="1620" t="s">
        <v>270</v>
      </c>
      <c r="L320" s="32" t="str">
        <f t="shared" si="25"/>
        <v>COY LUGO PAULINA ISABEL</v>
      </c>
      <c r="M320" s="1444" t="s">
        <v>56</v>
      </c>
      <c r="N320" s="892" t="s">
        <v>42</v>
      </c>
      <c r="O320" s="1610">
        <v>42478</v>
      </c>
      <c r="P320" s="1452">
        <v>18</v>
      </c>
      <c r="Q320" s="1453">
        <v>4</v>
      </c>
      <c r="R320" s="1452">
        <v>2016</v>
      </c>
      <c r="S320" s="895">
        <f t="shared" ca="1" si="26"/>
        <v>7</v>
      </c>
      <c r="T320" s="1444" t="s">
        <v>4809</v>
      </c>
      <c r="U320" s="1449" t="s">
        <v>42</v>
      </c>
      <c r="V320" s="1555">
        <v>3535131</v>
      </c>
      <c r="W320" s="1554" t="s">
        <v>5153</v>
      </c>
      <c r="X320" s="1444" t="s">
        <v>47</v>
      </c>
      <c r="Y320" s="114" t="str">
        <f t="shared" si="27"/>
        <v>899LUSAMAV</v>
      </c>
      <c r="Z320" s="1619" t="s">
        <v>911</v>
      </c>
      <c r="AA320" s="1620" t="s">
        <v>6234</v>
      </c>
      <c r="AB320" s="1620" t="s">
        <v>84</v>
      </c>
      <c r="AC320" s="1620" t="s">
        <v>270</v>
      </c>
      <c r="AD320" s="892" t="str">
        <f t="shared" si="28"/>
        <v>LUGO SARMIENTO MARIANA ISABEL</v>
      </c>
      <c r="AE320" s="1449" t="s">
        <v>56</v>
      </c>
      <c r="AF320" s="1449" t="s">
        <v>42</v>
      </c>
      <c r="AG320" s="1518">
        <v>32771</v>
      </c>
      <c r="AH320" s="1452">
        <v>20</v>
      </c>
      <c r="AI320" s="1452">
        <v>9</v>
      </c>
      <c r="AJ320" s="1452">
        <v>1989</v>
      </c>
      <c r="AK320" s="896">
        <f t="shared" ca="1" si="29"/>
        <v>34</v>
      </c>
      <c r="AL320" s="1444" t="s">
        <v>4809</v>
      </c>
      <c r="AM320" s="1444" t="s">
        <v>58</v>
      </c>
      <c r="AN320" s="1555">
        <v>3535131</v>
      </c>
      <c r="AO320" s="1444" t="s">
        <v>2578</v>
      </c>
      <c r="AP320" s="1485">
        <v>45209</v>
      </c>
      <c r="AQ320" s="892" t="s">
        <v>5636</v>
      </c>
      <c r="AR320" s="1459" t="s">
        <v>6653</v>
      </c>
      <c r="AS320" s="1475" t="s">
        <v>6768</v>
      </c>
      <c r="AT320" s="1461">
        <v>45335</v>
      </c>
      <c r="AU320" s="1461">
        <v>45348</v>
      </c>
      <c r="AV320" s="1459">
        <v>4</v>
      </c>
      <c r="AW320" s="1459">
        <v>3</v>
      </c>
      <c r="AX320" s="1477">
        <v>0.75</v>
      </c>
      <c r="AY320" s="1475"/>
      <c r="AZ320" s="1586"/>
      <c r="BA320" s="1589"/>
      <c r="BB320" s="23"/>
      <c r="BC320" s="23"/>
      <c r="BD320" s="23"/>
      <c r="BE320" s="23"/>
      <c r="BF320" s="23"/>
      <c r="BG320" s="1591"/>
      <c r="BH320" s="1543"/>
      <c r="BI320" s="1449"/>
      <c r="BJ320" s="1449"/>
      <c r="BK320" s="1449"/>
      <c r="BL320" s="1449"/>
      <c r="BM320" s="1478"/>
    </row>
    <row r="321" spans="1:65" ht="18" hidden="1" customHeight="1">
      <c r="A321" s="891">
        <v>319</v>
      </c>
      <c r="B321" s="1443" t="s">
        <v>6824</v>
      </c>
      <c r="C321" s="1444" t="s">
        <v>51</v>
      </c>
      <c r="D321" s="1444" t="s">
        <v>51</v>
      </c>
      <c r="E321" s="1444" t="s">
        <v>50</v>
      </c>
      <c r="F321" s="1553">
        <v>962904712</v>
      </c>
      <c r="G321" s="1446" t="s">
        <v>6812</v>
      </c>
      <c r="H321" s="1619" t="s">
        <v>354</v>
      </c>
      <c r="I321" s="1620" t="s">
        <v>6172</v>
      </c>
      <c r="J321" s="1620" t="s">
        <v>1205</v>
      </c>
      <c r="K321" s="1620" t="s">
        <v>2247</v>
      </c>
      <c r="L321" s="32" t="str">
        <f t="shared" si="25"/>
        <v>ROJAS MAYUREL HILARY ESTEFANIA</v>
      </c>
      <c r="M321" s="1444" t="s">
        <v>56</v>
      </c>
      <c r="N321" s="1444" t="s">
        <v>111</v>
      </c>
      <c r="O321" s="1622">
        <v>40820</v>
      </c>
      <c r="P321" s="1452">
        <v>10</v>
      </c>
      <c r="Q321" s="1453">
        <v>4</v>
      </c>
      <c r="R321" s="1452">
        <v>2011</v>
      </c>
      <c r="S321" s="895">
        <f t="shared" ca="1" si="26"/>
        <v>12</v>
      </c>
      <c r="T321" s="1444" t="s">
        <v>4809</v>
      </c>
      <c r="U321" s="1449" t="s">
        <v>112</v>
      </c>
      <c r="V321" s="1555">
        <v>1134973</v>
      </c>
      <c r="W321" s="1554" t="s">
        <v>2582</v>
      </c>
      <c r="X321" s="1444" t="s">
        <v>47</v>
      </c>
      <c r="Y321" s="114" t="str">
        <f t="shared" si="27"/>
        <v>899MAFIGRV</v>
      </c>
      <c r="Z321" s="1619" t="s">
        <v>6172</v>
      </c>
      <c r="AA321" s="1620" t="s">
        <v>663</v>
      </c>
      <c r="AB321" s="1620" t="s">
        <v>6221</v>
      </c>
      <c r="AC321" s="1620" t="s">
        <v>2247</v>
      </c>
      <c r="AD321" s="892" t="str">
        <f t="shared" si="28"/>
        <v>MAYUREL FIGUEROA GREY ESTEFANIA</v>
      </c>
      <c r="AE321" s="1449" t="s">
        <v>56</v>
      </c>
      <c r="AF321" s="1619" t="s">
        <v>42</v>
      </c>
      <c r="AG321" s="1582">
        <v>32761</v>
      </c>
      <c r="AH321" s="1452">
        <v>10</v>
      </c>
      <c r="AI321" s="1452">
        <v>9</v>
      </c>
      <c r="AJ321" s="1452">
        <v>1989</v>
      </c>
      <c r="AK321" s="896">
        <f t="shared" ca="1" si="29"/>
        <v>34</v>
      </c>
      <c r="AL321" s="1444" t="s">
        <v>4809</v>
      </c>
      <c r="AM321" s="1449" t="s">
        <v>42</v>
      </c>
      <c r="AN321" s="1555">
        <v>1134973</v>
      </c>
      <c r="AO321" s="1444" t="s">
        <v>2578</v>
      </c>
      <c r="AP321" s="1517">
        <v>45302</v>
      </c>
      <c r="AQ321" s="892" t="s">
        <v>5636</v>
      </c>
      <c r="AR321" s="1459" t="s">
        <v>6653</v>
      </c>
      <c r="AS321" s="1475" t="s">
        <v>6738</v>
      </c>
      <c r="AT321" s="1461">
        <v>45329</v>
      </c>
      <c r="AU321" s="1461">
        <v>45349</v>
      </c>
      <c r="AV321" s="1459">
        <v>4</v>
      </c>
      <c r="AW321" s="1459">
        <v>4</v>
      </c>
      <c r="AX321" s="1462">
        <v>1</v>
      </c>
      <c r="AY321" s="1475"/>
      <c r="AZ321" s="1586"/>
      <c r="BA321" s="1589"/>
      <c r="BB321" s="23"/>
      <c r="BC321" s="23"/>
      <c r="BD321" s="23"/>
      <c r="BE321" s="23"/>
      <c r="BF321" s="23"/>
      <c r="BG321" s="1591"/>
      <c r="BH321" s="1543"/>
      <c r="BI321" s="1449"/>
      <c r="BJ321" s="1449"/>
      <c r="BK321" s="1449"/>
      <c r="BL321" s="1449"/>
      <c r="BM321" s="1478"/>
    </row>
    <row r="322" spans="1:65" ht="18" hidden="1" customHeight="1">
      <c r="A322" s="891">
        <v>320</v>
      </c>
      <c r="B322" s="1443" t="s">
        <v>6824</v>
      </c>
      <c r="C322" s="1444" t="s">
        <v>51</v>
      </c>
      <c r="D322" s="1444" t="s">
        <v>51</v>
      </c>
      <c r="E322" s="1444" t="s">
        <v>50</v>
      </c>
      <c r="F322" s="1542">
        <v>946975047</v>
      </c>
      <c r="G322" s="1446" t="s">
        <v>6760</v>
      </c>
      <c r="H322" s="1449" t="s">
        <v>6209</v>
      </c>
      <c r="I322" s="1543" t="s">
        <v>1665</v>
      </c>
      <c r="J322" s="1543" t="s">
        <v>6210</v>
      </c>
      <c r="K322" s="1543" t="s">
        <v>834</v>
      </c>
      <c r="L322" s="32" t="str">
        <f t="shared" si="25"/>
        <v>TORRELLES VALERA MANUELA NAZARETH</v>
      </c>
      <c r="M322" s="1444" t="s">
        <v>56</v>
      </c>
      <c r="N322" s="1444" t="s">
        <v>57</v>
      </c>
      <c r="O322" s="1514">
        <v>41213</v>
      </c>
      <c r="P322" s="1452">
        <v>31</v>
      </c>
      <c r="Q322" s="1453">
        <v>10</v>
      </c>
      <c r="R322" s="1452">
        <v>2012</v>
      </c>
      <c r="S322" s="895">
        <f t="shared" ca="1" si="26"/>
        <v>11</v>
      </c>
      <c r="T322" s="1444" t="s">
        <v>4809</v>
      </c>
      <c r="U322" s="1543" t="s">
        <v>2590</v>
      </c>
      <c r="V322" s="1452">
        <v>18871777</v>
      </c>
      <c r="W322" s="1475" t="s">
        <v>2582</v>
      </c>
      <c r="X322" s="1444" t="s">
        <v>47</v>
      </c>
      <c r="Y322" s="114" t="str">
        <f t="shared" si="27"/>
        <v>897VAALTAV</v>
      </c>
      <c r="Z322" s="1449" t="s">
        <v>1665</v>
      </c>
      <c r="AA322" s="1543" t="s">
        <v>147</v>
      </c>
      <c r="AB322" s="1543" t="s">
        <v>6240</v>
      </c>
      <c r="AC322" s="1543" t="s">
        <v>1609</v>
      </c>
      <c r="AD322" s="892" t="str">
        <f t="shared" si="28"/>
        <v>VALERA ALVARADO TAIS KARELIS</v>
      </c>
      <c r="AE322" s="1449" t="s">
        <v>56</v>
      </c>
      <c r="AF322" s="1444" t="s">
        <v>57</v>
      </c>
      <c r="AG322" s="1583">
        <v>32713</v>
      </c>
      <c r="AH322" s="1452">
        <v>24</v>
      </c>
      <c r="AI322" s="1452">
        <v>7</v>
      </c>
      <c r="AJ322" s="1452">
        <v>1989</v>
      </c>
      <c r="AK322" s="896">
        <f t="shared" ca="1" si="29"/>
        <v>34</v>
      </c>
      <c r="AL322" s="1533" t="s">
        <v>4809</v>
      </c>
      <c r="AM322" s="1444" t="s">
        <v>58</v>
      </c>
      <c r="AN322" s="1546">
        <v>18871777</v>
      </c>
      <c r="AO322" s="1444" t="s">
        <v>2578</v>
      </c>
      <c r="AP322" s="1493">
        <v>45210</v>
      </c>
      <c r="AQ322" s="892" t="s">
        <v>5636</v>
      </c>
      <c r="AR322" s="1459" t="s">
        <v>6653</v>
      </c>
      <c r="AS322" s="1475" t="s">
        <v>6738</v>
      </c>
      <c r="AT322" s="1461">
        <v>45329</v>
      </c>
      <c r="AU322" s="1461">
        <v>45349</v>
      </c>
      <c r="AV322" s="1459">
        <v>4</v>
      </c>
      <c r="AW322" s="1459">
        <v>3</v>
      </c>
      <c r="AX322" s="1477">
        <v>0.75</v>
      </c>
      <c r="AY322" s="1475"/>
      <c r="AZ322" s="1586"/>
      <c r="BA322" s="1589"/>
      <c r="BB322" s="23"/>
      <c r="BC322" s="23"/>
      <c r="BD322" s="23"/>
      <c r="BE322" s="23"/>
      <c r="BF322" s="23"/>
      <c r="BG322" s="1591"/>
      <c r="BH322" s="1543"/>
      <c r="BI322" s="1449"/>
      <c r="BJ322" s="1449"/>
      <c r="BK322" s="1449"/>
      <c r="BL322" s="1449"/>
      <c r="BM322" s="1478"/>
    </row>
    <row r="323" spans="1:65" ht="18" hidden="1" customHeight="1">
      <c r="A323" s="891">
        <v>321</v>
      </c>
      <c r="B323" s="1443" t="s">
        <v>6824</v>
      </c>
      <c r="C323" s="1444" t="s">
        <v>51</v>
      </c>
      <c r="D323" s="1444" t="s">
        <v>51</v>
      </c>
      <c r="E323" s="1444" t="s">
        <v>50</v>
      </c>
      <c r="F323" s="1542">
        <v>986237634</v>
      </c>
      <c r="G323" s="1446" t="s">
        <v>6813</v>
      </c>
      <c r="H323" s="1449" t="s">
        <v>814</v>
      </c>
      <c r="I323" s="1543" t="s">
        <v>147</v>
      </c>
      <c r="J323" s="1543" t="s">
        <v>2915</v>
      </c>
      <c r="K323" s="1543" t="s">
        <v>167</v>
      </c>
      <c r="L323" s="32" t="str">
        <f t="shared" ref="L323:L386" si="30">H323&amp;" "&amp;I323&amp;" "&amp;J323&amp;" "&amp;K323</f>
        <v>GUERRERO ALVARADO SOPHIA VALENTINA</v>
      </c>
      <c r="M323" s="1444" t="s">
        <v>56</v>
      </c>
      <c r="N323" s="892" t="s">
        <v>42</v>
      </c>
      <c r="O323" s="1544">
        <v>40737</v>
      </c>
      <c r="P323" s="1452">
        <v>13</v>
      </c>
      <c r="Q323" s="1453">
        <v>7</v>
      </c>
      <c r="R323" s="1452">
        <v>2011</v>
      </c>
      <c r="S323" s="895">
        <f t="shared" ref="S323:S339" ca="1" si="31">DATEDIF(O323,TODAY(),"y")</f>
        <v>12</v>
      </c>
      <c r="T323" s="1444" t="s">
        <v>4809</v>
      </c>
      <c r="U323" s="1449" t="s">
        <v>42</v>
      </c>
      <c r="V323" s="1624" t="s">
        <v>4047</v>
      </c>
      <c r="W323" s="1475" t="s">
        <v>2586</v>
      </c>
      <c r="X323" s="1444" t="s">
        <v>47</v>
      </c>
      <c r="Y323" s="114" t="str">
        <f t="shared" ref="Y323:Y386" si="32">CONCATENATE(MID(AJ323,3,2),MID(AI323,1,2),MID(Z323,1,2),MID(AA323,1,2),MID(AB323,1,2),MID(AE323,1,1))</f>
        <v>8511ALGILIV</v>
      </c>
      <c r="Z323" s="1449" t="s">
        <v>4044</v>
      </c>
      <c r="AA323" s="1543" t="s">
        <v>724</v>
      </c>
      <c r="AB323" s="1543" t="s">
        <v>4045</v>
      </c>
      <c r="AC323" s="1543" t="s">
        <v>1815</v>
      </c>
      <c r="AD323" s="892" t="str">
        <f t="shared" ref="AD323:AD386" si="33">Z323&amp;" "&amp;AA323&amp;" "&amp;AB323&amp;" "&amp;AC323</f>
        <v>ALVARADO  GIL LIZ  MARILYN</v>
      </c>
      <c r="AE323" s="1449" t="s">
        <v>56</v>
      </c>
      <c r="AF323" s="1444" t="s">
        <v>111</v>
      </c>
      <c r="AG323" s="1567">
        <v>31362</v>
      </c>
      <c r="AH323" s="1452">
        <v>11</v>
      </c>
      <c r="AI323" s="1452">
        <v>11</v>
      </c>
      <c r="AJ323" s="1452">
        <v>1985</v>
      </c>
      <c r="AK323" s="896">
        <f t="shared" ref="AK323:AK339" ca="1" si="34">DATEDIF(AG323,TODAY(),"y")</f>
        <v>38</v>
      </c>
      <c r="AL323" s="1533" t="s">
        <v>4809</v>
      </c>
      <c r="AM323" s="1444" t="s">
        <v>142</v>
      </c>
      <c r="AN323" s="1624" t="s">
        <v>4047</v>
      </c>
      <c r="AO323" s="1444" t="s">
        <v>2578</v>
      </c>
      <c r="AP323" s="1515">
        <v>45255</v>
      </c>
      <c r="AQ323" s="892" t="s">
        <v>5636</v>
      </c>
      <c r="AR323" s="1459" t="s">
        <v>6653</v>
      </c>
      <c r="AS323" s="1475" t="s">
        <v>6738</v>
      </c>
      <c r="AT323" s="1461">
        <v>45329</v>
      </c>
      <c r="AU323" s="1461">
        <v>45349</v>
      </c>
      <c r="AV323" s="1459">
        <v>4</v>
      </c>
      <c r="AW323" s="1459">
        <v>4</v>
      </c>
      <c r="AX323" s="1462">
        <v>1</v>
      </c>
      <c r="AY323" s="1475"/>
      <c r="AZ323" s="1586"/>
      <c r="BA323" s="1589"/>
      <c r="BB323" s="23"/>
      <c r="BC323" s="23"/>
      <c r="BD323" s="23"/>
      <c r="BE323" s="23"/>
      <c r="BF323" s="23"/>
      <c r="BG323" s="1591"/>
      <c r="BH323" s="1543"/>
      <c r="BI323" s="1449"/>
      <c r="BJ323" s="1449"/>
      <c r="BK323" s="1449"/>
      <c r="BL323" s="1449"/>
      <c r="BM323" s="1478"/>
    </row>
    <row r="324" spans="1:65" ht="18" hidden="1" customHeight="1">
      <c r="A324" s="891">
        <v>322</v>
      </c>
      <c r="B324" s="1443" t="s">
        <v>6824</v>
      </c>
      <c r="C324" s="1444" t="s">
        <v>51</v>
      </c>
      <c r="D324" s="1444" t="s">
        <v>51</v>
      </c>
      <c r="E324" s="1444" t="s">
        <v>50</v>
      </c>
      <c r="F324" s="1473">
        <v>986125057</v>
      </c>
      <c r="G324" s="1446" t="s">
        <v>6761</v>
      </c>
      <c r="H324" s="1449" t="s">
        <v>996</v>
      </c>
      <c r="I324" s="1449" t="s">
        <v>907</v>
      </c>
      <c r="J324" s="1449" t="s">
        <v>3851</v>
      </c>
      <c r="K324" s="1449" t="s">
        <v>167</v>
      </c>
      <c r="L324" s="32" t="str">
        <f t="shared" si="30"/>
        <v>SILVA VELIZ YEYLY VALENTINA</v>
      </c>
      <c r="M324" s="1444" t="s">
        <v>56</v>
      </c>
      <c r="N324" s="1444" t="s">
        <v>57</v>
      </c>
      <c r="O324" s="1484">
        <v>42471</v>
      </c>
      <c r="P324" s="1452">
        <v>11</v>
      </c>
      <c r="Q324" s="1453">
        <v>4</v>
      </c>
      <c r="R324" s="1452">
        <v>2016</v>
      </c>
      <c r="S324" s="895">
        <f t="shared" ca="1" si="31"/>
        <v>7</v>
      </c>
      <c r="T324" s="1444" t="s">
        <v>4809</v>
      </c>
      <c r="U324" s="1449" t="s">
        <v>2590</v>
      </c>
      <c r="V324" s="1452">
        <v>19090485</v>
      </c>
      <c r="W324" s="1475" t="s">
        <v>5153</v>
      </c>
      <c r="X324" s="1444" t="s">
        <v>47</v>
      </c>
      <c r="Y324" s="114" t="str">
        <f t="shared" si="32"/>
        <v>895VEBRMAV</v>
      </c>
      <c r="Z324" s="1449" t="s">
        <v>3850</v>
      </c>
      <c r="AA324" s="1449" t="s">
        <v>370</v>
      </c>
      <c r="AB324" s="1449" t="s">
        <v>1707</v>
      </c>
      <c r="AC324" s="1449" t="s">
        <v>53</v>
      </c>
      <c r="AD324" s="892" t="str">
        <f t="shared" si="33"/>
        <v>VELIZ  BRITO MARIANNYS NINGUNO</v>
      </c>
      <c r="AE324" s="1449" t="s">
        <v>56</v>
      </c>
      <c r="AF324" s="1444" t="s">
        <v>57</v>
      </c>
      <c r="AG324" s="1568">
        <v>32631</v>
      </c>
      <c r="AH324" s="1452">
        <v>3</v>
      </c>
      <c r="AI324" s="1452">
        <v>5</v>
      </c>
      <c r="AJ324" s="1452">
        <v>1989</v>
      </c>
      <c r="AK324" s="896">
        <f t="shared" ca="1" si="34"/>
        <v>34</v>
      </c>
      <c r="AL324" s="1444" t="s">
        <v>4809</v>
      </c>
      <c r="AM324" s="1444" t="s">
        <v>58</v>
      </c>
      <c r="AN324" s="1452">
        <v>19090485</v>
      </c>
      <c r="AO324" s="1444" t="s">
        <v>2578</v>
      </c>
      <c r="AP324" s="1515">
        <v>45255</v>
      </c>
      <c r="AQ324" s="892" t="s">
        <v>5636</v>
      </c>
      <c r="AR324" s="1459" t="s">
        <v>6653</v>
      </c>
      <c r="AS324" s="1475" t="s">
        <v>6738</v>
      </c>
      <c r="AT324" s="1461">
        <v>45329</v>
      </c>
      <c r="AU324" s="1461">
        <v>45349</v>
      </c>
      <c r="AV324" s="1459">
        <v>4</v>
      </c>
      <c r="AW324" s="1459">
        <v>3</v>
      </c>
      <c r="AX324" s="1477">
        <v>0.75</v>
      </c>
      <c r="AY324" s="1475"/>
      <c r="AZ324" s="1586"/>
      <c r="BA324" s="1589"/>
      <c r="BB324" s="23"/>
      <c r="BC324" s="23"/>
      <c r="BD324" s="23"/>
      <c r="BE324" s="23"/>
      <c r="BF324" s="23"/>
      <c r="BG324" s="1591"/>
      <c r="BH324" s="1543"/>
      <c r="BI324" s="1449"/>
      <c r="BJ324" s="1449"/>
      <c r="BK324" s="1449"/>
      <c r="BL324" s="1449"/>
      <c r="BM324" s="1478"/>
    </row>
    <row r="325" spans="1:65" ht="18" hidden="1" customHeight="1">
      <c r="A325" s="891">
        <v>323</v>
      </c>
      <c r="B325" s="1443" t="s">
        <v>6824</v>
      </c>
      <c r="C325" s="1444" t="s">
        <v>51</v>
      </c>
      <c r="D325" s="1444" t="s">
        <v>51</v>
      </c>
      <c r="E325" s="1444" t="s">
        <v>50</v>
      </c>
      <c r="F325" s="1538">
        <v>985074762</v>
      </c>
      <c r="G325" s="1446" t="s">
        <v>6814</v>
      </c>
      <c r="H325" s="1478" t="s">
        <v>624</v>
      </c>
      <c r="I325" s="1478" t="s">
        <v>2137</v>
      </c>
      <c r="J325" s="1478" t="s">
        <v>6815</v>
      </c>
      <c r="K325" s="1478" t="s">
        <v>1776</v>
      </c>
      <c r="L325" s="32" t="str">
        <f t="shared" si="30"/>
        <v>ESPINOZA BOLIVAR RONYHEL ALEJANDRO</v>
      </c>
      <c r="M325" s="1444" t="s">
        <v>56</v>
      </c>
      <c r="N325" s="1444" t="s">
        <v>57</v>
      </c>
      <c r="O325" s="1540">
        <v>42597</v>
      </c>
      <c r="P325" s="1452">
        <v>8</v>
      </c>
      <c r="Q325" s="1453">
        <v>15</v>
      </c>
      <c r="R325" s="1452">
        <v>2016</v>
      </c>
      <c r="S325" s="895">
        <f t="shared" ca="1" si="31"/>
        <v>7</v>
      </c>
      <c r="T325" s="1444" t="s">
        <v>4808</v>
      </c>
      <c r="U325" s="1449" t="s">
        <v>2590</v>
      </c>
      <c r="V325" s="1539">
        <v>15256763</v>
      </c>
      <c r="W325" s="1541" t="s">
        <v>2631</v>
      </c>
      <c r="X325" s="1444" t="s">
        <v>47</v>
      </c>
      <c r="Y325" s="114" t="str">
        <f t="shared" si="32"/>
        <v>811ESBOWIV</v>
      </c>
      <c r="Z325" s="1478" t="s">
        <v>624</v>
      </c>
      <c r="AA325" s="1478" t="s">
        <v>2137</v>
      </c>
      <c r="AB325" s="1478" t="s">
        <v>1442</v>
      </c>
      <c r="AC325" s="1478" t="s">
        <v>374</v>
      </c>
      <c r="AD325" s="892" t="str">
        <f t="shared" si="33"/>
        <v>ESPINOZA BOLIVAR WILMARY JOSEFINA</v>
      </c>
      <c r="AE325" s="1449" t="s">
        <v>56</v>
      </c>
      <c r="AF325" s="1444" t="s">
        <v>57</v>
      </c>
      <c r="AG325" s="1566">
        <v>29588</v>
      </c>
      <c r="AH325" s="1452">
        <v>2</v>
      </c>
      <c r="AI325" s="1452">
        <v>1</v>
      </c>
      <c r="AJ325" s="1452">
        <v>1981</v>
      </c>
      <c r="AK325" s="896">
        <f t="shared" ca="1" si="34"/>
        <v>43</v>
      </c>
      <c r="AL325" s="1444" t="s">
        <v>4809</v>
      </c>
      <c r="AM325" s="1444" t="s">
        <v>58</v>
      </c>
      <c r="AN325" s="1539">
        <v>15256763</v>
      </c>
      <c r="AO325" s="1444" t="s">
        <v>2578</v>
      </c>
      <c r="AP325" s="1493">
        <v>45211</v>
      </c>
      <c r="AQ325" s="892" t="s">
        <v>5636</v>
      </c>
      <c r="AR325" s="1459" t="s">
        <v>6653</v>
      </c>
      <c r="AS325" s="1475" t="s">
        <v>6738</v>
      </c>
      <c r="AT325" s="1461">
        <v>45329</v>
      </c>
      <c r="AU325" s="1461">
        <v>45349</v>
      </c>
      <c r="AV325" s="1459">
        <v>4</v>
      </c>
      <c r="AW325" s="1459">
        <v>4</v>
      </c>
      <c r="AX325" s="1462">
        <v>1</v>
      </c>
      <c r="AY325" s="1475"/>
      <c r="AZ325" s="1586"/>
      <c r="BA325" s="1589"/>
      <c r="BB325" s="23"/>
      <c r="BC325" s="23"/>
      <c r="BD325" s="23"/>
      <c r="BE325" s="23"/>
      <c r="BF325" s="23"/>
      <c r="BG325" s="1591"/>
      <c r="BH325" s="1543"/>
      <c r="BI325" s="1449"/>
      <c r="BJ325" s="1449"/>
      <c r="BK325" s="1449"/>
      <c r="BL325" s="1449"/>
      <c r="BM325" s="1478"/>
    </row>
    <row r="326" spans="1:65" ht="18" hidden="1" customHeight="1">
      <c r="A326" s="891">
        <v>324</v>
      </c>
      <c r="B326" s="1443" t="s">
        <v>6824</v>
      </c>
      <c r="C326" s="1444" t="s">
        <v>51</v>
      </c>
      <c r="D326" s="1444" t="s">
        <v>51</v>
      </c>
      <c r="E326" s="1444" t="s">
        <v>50</v>
      </c>
      <c r="F326" s="1473">
        <v>971364676</v>
      </c>
      <c r="G326" s="1446" t="s">
        <v>6762</v>
      </c>
      <c r="H326" s="1449" t="s">
        <v>220</v>
      </c>
      <c r="I326" s="1449" t="s">
        <v>6763</v>
      </c>
      <c r="J326" s="1449" t="s">
        <v>1821</v>
      </c>
      <c r="K326" s="1449" t="s">
        <v>1194</v>
      </c>
      <c r="L326" s="32" t="str">
        <f t="shared" si="30"/>
        <v>AULAR CARVALLO FRANYER JAVIER</v>
      </c>
      <c r="M326" s="1444" t="s">
        <v>56</v>
      </c>
      <c r="N326" s="892" t="s">
        <v>42</v>
      </c>
      <c r="O326" s="1484">
        <v>42009</v>
      </c>
      <c r="P326" s="1452">
        <v>5</v>
      </c>
      <c r="Q326" s="1453">
        <v>1</v>
      </c>
      <c r="R326" s="1452">
        <v>2015</v>
      </c>
      <c r="S326" s="895">
        <f t="shared" ca="1" si="31"/>
        <v>9</v>
      </c>
      <c r="T326" s="1444" t="s">
        <v>4808</v>
      </c>
      <c r="U326" s="1449" t="s">
        <v>42</v>
      </c>
      <c r="V326" s="1452">
        <v>2678673</v>
      </c>
      <c r="W326" s="1475" t="s">
        <v>2588</v>
      </c>
      <c r="X326" s="1444" t="s">
        <v>47</v>
      </c>
      <c r="Y326" s="114" t="str">
        <f t="shared" si="32"/>
        <v>8410CALAADV</v>
      </c>
      <c r="Z326" s="1449" t="s">
        <v>6763</v>
      </c>
      <c r="AA326" s="1449" t="s">
        <v>464</v>
      </c>
      <c r="AB326" s="1449" t="s">
        <v>701</v>
      </c>
      <c r="AC326" s="1449" t="s">
        <v>81</v>
      </c>
      <c r="AD326" s="892" t="str">
        <f t="shared" si="33"/>
        <v>CARVALLO LARA ADRIANA DEL CARMEN</v>
      </c>
      <c r="AE326" s="1449" t="s">
        <v>56</v>
      </c>
      <c r="AF326" s="1449" t="s">
        <v>42</v>
      </c>
      <c r="AG326" s="1575">
        <v>30956</v>
      </c>
      <c r="AH326" s="1452">
        <v>1</v>
      </c>
      <c r="AI326" s="1452">
        <v>10</v>
      </c>
      <c r="AJ326" s="1452">
        <v>1984</v>
      </c>
      <c r="AK326" s="896">
        <f t="shared" ca="1" si="34"/>
        <v>39</v>
      </c>
      <c r="AL326" s="1444" t="s">
        <v>4809</v>
      </c>
      <c r="AM326" s="1449" t="s">
        <v>42</v>
      </c>
      <c r="AN326" s="1452">
        <v>2678673</v>
      </c>
      <c r="AO326" s="1444" t="s">
        <v>2578</v>
      </c>
      <c r="AP326" s="1515">
        <v>45246</v>
      </c>
      <c r="AQ326" s="892" t="s">
        <v>5636</v>
      </c>
      <c r="AR326" s="1459" t="s">
        <v>6653</v>
      </c>
      <c r="AS326" s="1475" t="s">
        <v>6738</v>
      </c>
      <c r="AT326" s="1461">
        <v>45335</v>
      </c>
      <c r="AU326" s="1461">
        <v>45348</v>
      </c>
      <c r="AV326" s="1459">
        <v>4</v>
      </c>
      <c r="AW326" s="1459">
        <v>3</v>
      </c>
      <c r="AX326" s="1477">
        <v>0.75</v>
      </c>
      <c r="AY326" s="1475"/>
      <c r="AZ326" s="1586"/>
      <c r="BA326" s="1589"/>
      <c r="BB326" s="23"/>
      <c r="BC326" s="23"/>
      <c r="BD326" s="23"/>
      <c r="BE326" s="23"/>
      <c r="BF326" s="23"/>
      <c r="BG326" s="1591"/>
      <c r="BH326" s="1543"/>
      <c r="BI326" s="1449"/>
      <c r="BJ326" s="1449"/>
      <c r="BK326" s="1449"/>
      <c r="BL326" s="1449"/>
      <c r="BM326" s="1478"/>
    </row>
    <row r="327" spans="1:65" ht="18" hidden="1" customHeight="1">
      <c r="A327" s="891">
        <v>325</v>
      </c>
      <c r="B327" s="1443" t="s">
        <v>6824</v>
      </c>
      <c r="C327" s="1444" t="s">
        <v>51</v>
      </c>
      <c r="D327" s="1444" t="s">
        <v>51</v>
      </c>
      <c r="E327" s="1444" t="s">
        <v>50</v>
      </c>
      <c r="F327" s="1473">
        <v>941794599</v>
      </c>
      <c r="G327" s="1446" t="s">
        <v>6816</v>
      </c>
      <c r="H327" s="1449" t="s">
        <v>537</v>
      </c>
      <c r="I327" s="1449" t="s">
        <v>147</v>
      </c>
      <c r="J327" s="1449" t="s">
        <v>215</v>
      </c>
      <c r="K327" s="1449" t="s">
        <v>2577</v>
      </c>
      <c r="L327" s="32" t="str">
        <f t="shared" si="30"/>
        <v>DELGADO ALVARADO LUZ DAVIANA</v>
      </c>
      <c r="M327" s="1444" t="s">
        <v>56</v>
      </c>
      <c r="N327" s="892" t="s">
        <v>42</v>
      </c>
      <c r="O327" s="1484">
        <v>40772</v>
      </c>
      <c r="P327" s="1452">
        <v>17</v>
      </c>
      <c r="Q327" s="1453">
        <v>8</v>
      </c>
      <c r="R327" s="1452">
        <v>2011</v>
      </c>
      <c r="S327" s="895">
        <f t="shared" ca="1" si="31"/>
        <v>12</v>
      </c>
      <c r="T327" s="1444" t="s">
        <v>4809</v>
      </c>
      <c r="U327" s="1449" t="s">
        <v>42</v>
      </c>
      <c r="V327" s="1452">
        <v>27066822</v>
      </c>
      <c r="W327" s="1475" t="s">
        <v>2586</v>
      </c>
      <c r="X327" s="1444" t="s">
        <v>47</v>
      </c>
      <c r="Y327" s="114" t="str">
        <f t="shared" si="32"/>
        <v>883ALGILIV</v>
      </c>
      <c r="Z327" s="1449" t="s">
        <v>4044</v>
      </c>
      <c r="AA327" s="1449" t="s">
        <v>724</v>
      </c>
      <c r="AB327" s="1449" t="s">
        <v>4045</v>
      </c>
      <c r="AC327" s="1449" t="s">
        <v>4046</v>
      </c>
      <c r="AD327" s="892" t="str">
        <f t="shared" si="33"/>
        <v>ALVARADO  GIL LIZ  ROSSY</v>
      </c>
      <c r="AE327" s="1449" t="s">
        <v>56</v>
      </c>
      <c r="AF327" s="1444" t="s">
        <v>111</v>
      </c>
      <c r="AG327" s="1518">
        <v>32203</v>
      </c>
      <c r="AH327" s="1452">
        <v>1</v>
      </c>
      <c r="AI327" s="1452">
        <v>3</v>
      </c>
      <c r="AJ327" s="1452">
        <v>1988</v>
      </c>
      <c r="AK327" s="896">
        <f t="shared" ca="1" si="34"/>
        <v>36</v>
      </c>
      <c r="AL327" s="1444" t="s">
        <v>4809</v>
      </c>
      <c r="AM327" s="1444" t="s">
        <v>142</v>
      </c>
      <c r="AN327" s="1452">
        <v>27066822</v>
      </c>
      <c r="AO327" s="1444" t="s">
        <v>2578</v>
      </c>
      <c r="AP327" s="1545" t="s">
        <v>6666</v>
      </c>
      <c r="AQ327" s="892" t="s">
        <v>5636</v>
      </c>
      <c r="AR327" s="1459" t="s">
        <v>6653</v>
      </c>
      <c r="AS327" s="1475" t="s">
        <v>6738</v>
      </c>
      <c r="AT327" s="1461">
        <v>45329</v>
      </c>
      <c r="AU327" s="1461">
        <v>45349</v>
      </c>
      <c r="AV327" s="1459">
        <v>4</v>
      </c>
      <c r="AW327" s="1459">
        <v>4</v>
      </c>
      <c r="AX327" s="1462">
        <v>1</v>
      </c>
      <c r="AY327" s="1475"/>
      <c r="AZ327" s="1586"/>
      <c r="BA327" s="1589"/>
      <c r="BB327" s="23"/>
      <c r="BC327" s="23"/>
      <c r="BD327" s="23"/>
      <c r="BE327" s="23"/>
      <c r="BF327" s="23"/>
      <c r="BG327" s="1591"/>
      <c r="BH327" s="1543"/>
      <c r="BI327" s="1449"/>
      <c r="BJ327" s="1449"/>
      <c r="BK327" s="1449"/>
      <c r="BL327" s="1449"/>
      <c r="BM327" s="1478"/>
    </row>
    <row r="328" spans="1:65" ht="18" hidden="1" customHeight="1">
      <c r="A328" s="891">
        <v>326</v>
      </c>
      <c r="B328" s="1443" t="s">
        <v>6824</v>
      </c>
      <c r="C328" s="1444" t="s">
        <v>51</v>
      </c>
      <c r="D328" s="1444" t="s">
        <v>51</v>
      </c>
      <c r="E328" s="1444" t="s">
        <v>50</v>
      </c>
      <c r="F328" s="1473">
        <v>956115249</v>
      </c>
      <c r="G328" s="1446" t="s">
        <v>6737</v>
      </c>
      <c r="H328" s="1449" t="s">
        <v>2158</v>
      </c>
      <c r="I328" s="1449" t="s">
        <v>244</v>
      </c>
      <c r="J328" s="1449" t="s">
        <v>838</v>
      </c>
      <c r="K328" s="1449" t="s">
        <v>309</v>
      </c>
      <c r="L328" s="32" t="str">
        <f t="shared" si="30"/>
        <v>CHACON MARQUEZ MARIA  JOSE</v>
      </c>
      <c r="M328" s="1444" t="s">
        <v>56</v>
      </c>
      <c r="N328" s="892" t="s">
        <v>42</v>
      </c>
      <c r="O328" s="1474">
        <v>41669</v>
      </c>
      <c r="P328" s="1452">
        <v>30</v>
      </c>
      <c r="Q328" s="1453">
        <v>1</v>
      </c>
      <c r="R328" s="1452">
        <v>2014</v>
      </c>
      <c r="S328" s="895">
        <f t="shared" ca="1" si="31"/>
        <v>10</v>
      </c>
      <c r="T328" s="1444" t="s">
        <v>4809</v>
      </c>
      <c r="U328" s="1449" t="s">
        <v>42</v>
      </c>
      <c r="V328" s="1452">
        <v>26061432</v>
      </c>
      <c r="W328" s="1475" t="s">
        <v>2602</v>
      </c>
      <c r="X328" s="1444" t="s">
        <v>47</v>
      </c>
      <c r="Y328" s="114" t="str">
        <f t="shared" si="32"/>
        <v>811MAVAMAV</v>
      </c>
      <c r="Z328" s="1449" t="s">
        <v>244</v>
      </c>
      <c r="AA328" s="1449" t="s">
        <v>650</v>
      </c>
      <c r="AB328" s="1449" t="s">
        <v>185</v>
      </c>
      <c r="AC328" s="1449" t="s">
        <v>55</v>
      </c>
      <c r="AD328" s="892" t="str">
        <f t="shared" si="33"/>
        <v>MARQUEZ VASQUEZ MARIA ALEJANDRA</v>
      </c>
      <c r="AE328" s="1449" t="s">
        <v>56</v>
      </c>
      <c r="AF328" s="1444" t="s">
        <v>57</v>
      </c>
      <c r="AG328" s="1566">
        <v>29588</v>
      </c>
      <c r="AH328" s="1452">
        <v>2</v>
      </c>
      <c r="AI328" s="1452">
        <v>1</v>
      </c>
      <c r="AJ328" s="1452">
        <v>1981</v>
      </c>
      <c r="AK328" s="896">
        <f t="shared" ca="1" si="34"/>
        <v>43</v>
      </c>
      <c r="AL328" s="1444" t="s">
        <v>4809</v>
      </c>
      <c r="AM328" s="1444" t="s">
        <v>58</v>
      </c>
      <c r="AN328" s="1452">
        <v>26061432</v>
      </c>
      <c r="AO328" s="1444" t="s">
        <v>2578</v>
      </c>
      <c r="AP328" s="1476">
        <v>45210</v>
      </c>
      <c r="AQ328" s="892" t="s">
        <v>5636</v>
      </c>
      <c r="AR328" s="1459" t="s">
        <v>6653</v>
      </c>
      <c r="AS328" s="1475" t="s">
        <v>6738</v>
      </c>
      <c r="AT328" s="1461">
        <v>45335</v>
      </c>
      <c r="AU328" s="1461">
        <v>45348</v>
      </c>
      <c r="AV328" s="1459">
        <v>4</v>
      </c>
      <c r="AW328" s="1459">
        <v>1</v>
      </c>
      <c r="AX328" s="1477">
        <v>0.25</v>
      </c>
      <c r="AY328" s="1459" t="s">
        <v>6739</v>
      </c>
      <c r="AZ328" s="1586" t="s">
        <v>6739</v>
      </c>
      <c r="BA328" s="1589"/>
      <c r="BB328" s="23"/>
      <c r="BC328" s="23"/>
      <c r="BD328" s="23"/>
      <c r="BE328" s="23"/>
      <c r="BF328" s="23"/>
      <c r="BG328" s="1591"/>
      <c r="BH328" s="1543"/>
      <c r="BI328" s="1449"/>
      <c r="BJ328" s="1449"/>
      <c r="BK328" s="1449"/>
      <c r="BL328" s="1449"/>
      <c r="BM328" s="1478"/>
    </row>
    <row r="329" spans="1:65" ht="18" hidden="1" customHeight="1">
      <c r="A329" s="891">
        <v>327</v>
      </c>
      <c r="B329" s="1443" t="s">
        <v>6824</v>
      </c>
      <c r="C329" s="1444" t="s">
        <v>51</v>
      </c>
      <c r="D329" s="1444" t="s">
        <v>51</v>
      </c>
      <c r="E329" s="1444" t="s">
        <v>50</v>
      </c>
      <c r="F329" s="1473" t="s">
        <v>6817</v>
      </c>
      <c r="G329" s="1446" t="s">
        <v>6818</v>
      </c>
      <c r="H329" s="1449" t="s">
        <v>2799</v>
      </c>
      <c r="I329" s="1449" t="s">
        <v>594</v>
      </c>
      <c r="J329" s="1449" t="s">
        <v>6819</v>
      </c>
      <c r="K329" s="1449" t="s">
        <v>1957</v>
      </c>
      <c r="L329" s="32" t="str">
        <f t="shared" si="30"/>
        <v>BARBOZA DURAN KEIVER DAVID</v>
      </c>
      <c r="M329" s="1444" t="s">
        <v>56</v>
      </c>
      <c r="N329" s="1444" t="s">
        <v>57</v>
      </c>
      <c r="O329" s="1484">
        <v>42775</v>
      </c>
      <c r="P329" s="1452">
        <v>9</v>
      </c>
      <c r="Q329" s="1453">
        <v>2</v>
      </c>
      <c r="R329" s="1452">
        <v>2017</v>
      </c>
      <c r="S329" s="895">
        <f t="shared" ca="1" si="31"/>
        <v>7</v>
      </c>
      <c r="T329" s="1444" t="s">
        <v>4808</v>
      </c>
      <c r="U329" s="1449" t="s">
        <v>2590</v>
      </c>
      <c r="V329" s="1452">
        <v>4371022</v>
      </c>
      <c r="W329" s="1475" t="s">
        <v>5153</v>
      </c>
      <c r="X329" s="1444" t="s">
        <v>47</v>
      </c>
      <c r="Y329" s="114" t="str">
        <f t="shared" si="32"/>
        <v>899BABALUV</v>
      </c>
      <c r="Z329" s="1449" t="s">
        <v>2799</v>
      </c>
      <c r="AA329" s="1449" t="s">
        <v>2799</v>
      </c>
      <c r="AB329" s="1449" t="s">
        <v>215</v>
      </c>
      <c r="AC329" s="1449" t="s">
        <v>6820</v>
      </c>
      <c r="AD329" s="892" t="str">
        <f t="shared" si="33"/>
        <v>BARBOZA BARBOZA LUZ MAIDA</v>
      </c>
      <c r="AE329" s="1449" t="s">
        <v>56</v>
      </c>
      <c r="AF329" s="1449" t="s">
        <v>42</v>
      </c>
      <c r="AG329" s="1582">
        <v>32761</v>
      </c>
      <c r="AH329" s="1452">
        <v>10</v>
      </c>
      <c r="AI329" s="1452">
        <v>9</v>
      </c>
      <c r="AJ329" s="1452">
        <v>1989</v>
      </c>
      <c r="AK329" s="896">
        <f t="shared" ca="1" si="34"/>
        <v>34</v>
      </c>
      <c r="AL329" s="1444" t="s">
        <v>4809</v>
      </c>
      <c r="AM329" s="1449" t="s">
        <v>42</v>
      </c>
      <c r="AN329" s="1452">
        <v>4371022</v>
      </c>
      <c r="AO329" s="1444" t="s">
        <v>2578</v>
      </c>
      <c r="AP329" s="1545" t="s">
        <v>6666</v>
      </c>
      <c r="AQ329" s="892" t="s">
        <v>5636</v>
      </c>
      <c r="AR329" s="1459" t="s">
        <v>6653</v>
      </c>
      <c r="AS329" s="1475" t="s">
        <v>6738</v>
      </c>
      <c r="AT329" s="1461">
        <v>45329</v>
      </c>
      <c r="AU329" s="1461">
        <v>45349</v>
      </c>
      <c r="AV329" s="1459">
        <v>4</v>
      </c>
      <c r="AW329" s="1459">
        <v>4</v>
      </c>
      <c r="AX329" s="1462">
        <v>1</v>
      </c>
      <c r="AY329" s="1475"/>
      <c r="AZ329" s="1586"/>
      <c r="BA329" s="1589"/>
      <c r="BB329" s="23"/>
      <c r="BC329" s="23"/>
      <c r="BD329" s="23"/>
      <c r="BE329" s="23"/>
      <c r="BF329" s="23"/>
      <c r="BG329" s="1591"/>
      <c r="BH329" s="1543"/>
      <c r="BI329" s="1449"/>
      <c r="BJ329" s="1449"/>
      <c r="BK329" s="1449"/>
      <c r="BL329" s="1449"/>
      <c r="BM329" s="1478"/>
    </row>
    <row r="330" spans="1:65" ht="18" hidden="1" customHeight="1">
      <c r="A330" s="891">
        <v>328</v>
      </c>
      <c r="B330" s="1443" t="s">
        <v>6824</v>
      </c>
      <c r="C330" s="1444" t="s">
        <v>51</v>
      </c>
      <c r="D330" s="1444" t="s">
        <v>51</v>
      </c>
      <c r="E330" s="1444" t="s">
        <v>6745</v>
      </c>
      <c r="F330" s="1473" t="s">
        <v>6142</v>
      </c>
      <c r="G330" s="1446" t="s">
        <v>6822</v>
      </c>
      <c r="H330" s="1475" t="s">
        <v>732</v>
      </c>
      <c r="I330" s="1475" t="s">
        <v>53</v>
      </c>
      <c r="J330" s="1475" t="s">
        <v>1158</v>
      </c>
      <c r="K330" s="1475" t="s">
        <v>6183</v>
      </c>
      <c r="L330" s="32" t="str">
        <f t="shared" si="30"/>
        <v>GOMEZ NINGUNO VICTORIA JHONSIMAR</v>
      </c>
      <c r="M330" s="1444" t="s">
        <v>56</v>
      </c>
      <c r="N330" s="1444" t="s">
        <v>57</v>
      </c>
      <c r="O330" s="1484">
        <v>42186</v>
      </c>
      <c r="P330" s="1452">
        <v>1</v>
      </c>
      <c r="Q330" s="1453">
        <v>7</v>
      </c>
      <c r="R330" s="1452">
        <v>2015</v>
      </c>
      <c r="S330" s="895">
        <f t="shared" ca="1" si="31"/>
        <v>8</v>
      </c>
      <c r="T330" s="1444" t="s">
        <v>4809</v>
      </c>
      <c r="U330" s="1449" t="s">
        <v>2590</v>
      </c>
      <c r="V330" s="1452">
        <v>12173051</v>
      </c>
      <c r="W330" s="1475" t="s">
        <v>2588</v>
      </c>
      <c r="X330" s="1444" t="s">
        <v>47</v>
      </c>
      <c r="Y330" s="114" t="str">
        <f t="shared" si="32"/>
        <v>7210YAORIDV</v>
      </c>
      <c r="Z330" s="1449" t="s">
        <v>6224</v>
      </c>
      <c r="AA330" s="1449" t="s">
        <v>6225</v>
      </c>
      <c r="AB330" s="1449" t="s">
        <v>6226</v>
      </c>
      <c r="AC330" s="1449" t="s">
        <v>81</v>
      </c>
      <c r="AD330" s="892" t="str">
        <f t="shared" si="33"/>
        <v>YARUMARE ORALES IDALIA DEL CARMEN</v>
      </c>
      <c r="AE330" s="1449" t="s">
        <v>56</v>
      </c>
      <c r="AF330" s="1444" t="s">
        <v>57</v>
      </c>
      <c r="AG330" s="1615">
        <v>26596</v>
      </c>
      <c r="AH330" s="1452">
        <v>24</v>
      </c>
      <c r="AI330" s="1452">
        <v>10</v>
      </c>
      <c r="AJ330" s="1452">
        <v>1972</v>
      </c>
      <c r="AK330" s="896">
        <f t="shared" ca="1" si="34"/>
        <v>51</v>
      </c>
      <c r="AL330" s="1444" t="s">
        <v>4809</v>
      </c>
      <c r="AM330" s="1444" t="s">
        <v>58</v>
      </c>
      <c r="AN330" s="1452">
        <v>12173051</v>
      </c>
      <c r="AO330" s="1444" t="s">
        <v>2578</v>
      </c>
      <c r="AP330" s="1476">
        <v>45210</v>
      </c>
      <c r="AQ330" s="892" t="s">
        <v>5636</v>
      </c>
      <c r="AR330" s="1459" t="s">
        <v>6653</v>
      </c>
      <c r="AS330" s="1475" t="s">
        <v>6747</v>
      </c>
      <c r="AT330" s="1461">
        <v>45330</v>
      </c>
      <c r="AU330" s="1461">
        <v>45350</v>
      </c>
      <c r="AV330" s="1459">
        <v>4</v>
      </c>
      <c r="AW330" s="1459">
        <v>4</v>
      </c>
      <c r="AX330" s="1462">
        <v>1</v>
      </c>
      <c r="AY330" s="1475"/>
      <c r="AZ330" s="1586"/>
      <c r="BA330" s="1589"/>
      <c r="BB330" s="23"/>
      <c r="BC330" s="23"/>
      <c r="BD330" s="23"/>
      <c r="BE330" s="23"/>
      <c r="BF330" s="23"/>
      <c r="BG330" s="1591"/>
      <c r="BH330" s="1543"/>
      <c r="BI330" s="1449"/>
      <c r="BJ330" s="1449"/>
      <c r="BK330" s="1449"/>
      <c r="BL330" s="1449"/>
      <c r="BM330" s="1478"/>
    </row>
    <row r="331" spans="1:65" ht="18" hidden="1" customHeight="1">
      <c r="A331" s="891">
        <v>329</v>
      </c>
      <c r="B331" s="1443" t="s">
        <v>6824</v>
      </c>
      <c r="C331" s="1444" t="s">
        <v>51</v>
      </c>
      <c r="D331" s="1444" t="s">
        <v>51</v>
      </c>
      <c r="E331" s="1444" t="s">
        <v>6745</v>
      </c>
      <c r="F331" s="1473">
        <v>900653762</v>
      </c>
      <c r="G331" s="1446" t="s">
        <v>6823</v>
      </c>
      <c r="H331" s="1475" t="s">
        <v>447</v>
      </c>
      <c r="I331" s="1475" t="s">
        <v>234</v>
      </c>
      <c r="J331" s="1475" t="s">
        <v>2767</v>
      </c>
      <c r="K331" s="1475" t="s">
        <v>2768</v>
      </c>
      <c r="L331" s="32" t="str">
        <f t="shared" si="30"/>
        <v>PACHECO GONZALEZ JASSIEL JEREMIAS</v>
      </c>
      <c r="M331" s="1444" t="s">
        <v>56</v>
      </c>
      <c r="N331" s="1444" t="s">
        <v>57</v>
      </c>
      <c r="O331" s="1483">
        <v>41493</v>
      </c>
      <c r="P331" s="1452">
        <v>8</v>
      </c>
      <c r="Q331" s="1453">
        <v>7</v>
      </c>
      <c r="R331" s="1452">
        <v>2013</v>
      </c>
      <c r="S331" s="895">
        <f t="shared" ca="1" si="31"/>
        <v>10</v>
      </c>
      <c r="T331" s="1444" t="s">
        <v>4808</v>
      </c>
      <c r="U331" s="1449" t="s">
        <v>2590</v>
      </c>
      <c r="V331" s="1452" t="s">
        <v>740</v>
      </c>
      <c r="W331" s="1475" t="s">
        <v>2588</v>
      </c>
      <c r="X331" s="1444" t="s">
        <v>47</v>
      </c>
      <c r="Y331" s="114" t="str">
        <f t="shared" si="32"/>
        <v>893GOGOKAV</v>
      </c>
      <c r="Z331" s="1449" t="s">
        <v>738</v>
      </c>
      <c r="AA331" s="1449" t="s">
        <v>738</v>
      </c>
      <c r="AB331" s="1449" t="s">
        <v>739</v>
      </c>
      <c r="AC331" s="1449" t="s">
        <v>374</v>
      </c>
      <c r="AD331" s="892" t="str">
        <f t="shared" si="33"/>
        <v>GONZALES GONZALES KAREN JOSEFINA</v>
      </c>
      <c r="AE331" s="1449" t="s">
        <v>56</v>
      </c>
      <c r="AF331" s="1444" t="s">
        <v>57</v>
      </c>
      <c r="AG331" s="1567">
        <v>32576</v>
      </c>
      <c r="AH331" s="1452">
        <v>9</v>
      </c>
      <c r="AI331" s="1452">
        <v>3</v>
      </c>
      <c r="AJ331" s="1452">
        <v>1989</v>
      </c>
      <c r="AK331" s="896">
        <f t="shared" ca="1" si="34"/>
        <v>35</v>
      </c>
      <c r="AL331" s="1444" t="s">
        <v>4809</v>
      </c>
      <c r="AM331" s="1444" t="s">
        <v>58</v>
      </c>
      <c r="AN331" s="1452" t="s">
        <v>740</v>
      </c>
      <c r="AO331" s="1444" t="s">
        <v>2578</v>
      </c>
      <c r="AP331" s="1476">
        <v>45222</v>
      </c>
      <c r="AQ331" s="892" t="s">
        <v>5636</v>
      </c>
      <c r="AR331" s="1459" t="s">
        <v>6653</v>
      </c>
      <c r="AS331" s="1475" t="s">
        <v>6747</v>
      </c>
      <c r="AT331" s="1461">
        <v>45330</v>
      </c>
      <c r="AU331" s="1461">
        <v>45350</v>
      </c>
      <c r="AV331" s="1459">
        <v>4</v>
      </c>
      <c r="AW331" s="1459">
        <v>4</v>
      </c>
      <c r="AX331" s="1462">
        <v>1</v>
      </c>
      <c r="AY331" s="1475"/>
      <c r="AZ331" s="1586"/>
      <c r="BA331" s="1589"/>
      <c r="BB331" s="23"/>
      <c r="BC331" s="23"/>
      <c r="BD331" s="23"/>
      <c r="BE331" s="23"/>
      <c r="BF331" s="23"/>
      <c r="BG331" s="1591"/>
      <c r="BH331" s="1543"/>
      <c r="BI331" s="1449"/>
      <c r="BJ331" s="1449"/>
      <c r="BK331" s="1449"/>
      <c r="BL331" s="1449"/>
      <c r="BM331" s="1478"/>
    </row>
    <row r="332" spans="1:65" ht="18" hidden="1" customHeight="1">
      <c r="A332" s="891">
        <v>330</v>
      </c>
      <c r="B332" s="1443" t="s">
        <v>6824</v>
      </c>
      <c r="C332" s="1444" t="s">
        <v>51</v>
      </c>
      <c r="D332" s="1444" t="s">
        <v>51</v>
      </c>
      <c r="E332" s="1444" t="s">
        <v>6745</v>
      </c>
      <c r="F332" s="1473">
        <v>971216281</v>
      </c>
      <c r="G332" s="1446" t="s">
        <v>6746</v>
      </c>
      <c r="H332" s="1475" t="s">
        <v>679</v>
      </c>
      <c r="I332" s="1475" t="s">
        <v>1725</v>
      </c>
      <c r="J332" s="1475" t="s">
        <v>2795</v>
      </c>
      <c r="K332" s="1475" t="s">
        <v>2796</v>
      </c>
      <c r="L332" s="32" t="str">
        <f t="shared" si="30"/>
        <v>FOND VILLASANA BRIANNY ANTONELLA</v>
      </c>
      <c r="M332" s="1444" t="s">
        <v>56</v>
      </c>
      <c r="N332" s="1444" t="s">
        <v>57</v>
      </c>
      <c r="O332" s="1484">
        <v>42538</v>
      </c>
      <c r="P332" s="1452">
        <v>17</v>
      </c>
      <c r="Q332" s="1453">
        <v>6</v>
      </c>
      <c r="R332" s="1452">
        <v>2016</v>
      </c>
      <c r="S332" s="895">
        <f t="shared" ca="1" si="31"/>
        <v>7</v>
      </c>
      <c r="T332" s="1444" t="s">
        <v>4809</v>
      </c>
      <c r="U332" s="1449" t="s">
        <v>2590</v>
      </c>
      <c r="V332" s="1452">
        <v>27372990</v>
      </c>
      <c r="W332" s="1475" t="s">
        <v>5220</v>
      </c>
      <c r="X332" s="1444" t="s">
        <v>47</v>
      </c>
      <c r="Y332" s="114" t="str">
        <f t="shared" si="32"/>
        <v>978VIVIADV</v>
      </c>
      <c r="Z332" s="1475" t="s">
        <v>1725</v>
      </c>
      <c r="AA332" s="1475" t="s">
        <v>118</v>
      </c>
      <c r="AB332" s="1475" t="s">
        <v>1726</v>
      </c>
      <c r="AC332" s="1475" t="s">
        <v>1727</v>
      </c>
      <c r="AD332" s="892" t="str">
        <f t="shared" si="33"/>
        <v>VILLASANA VILLEGA ADRIANNY YAILIN</v>
      </c>
      <c r="AE332" s="1449" t="s">
        <v>56</v>
      </c>
      <c r="AF332" s="1444" t="s">
        <v>57</v>
      </c>
      <c r="AG332" s="1568">
        <v>35655</v>
      </c>
      <c r="AH332" s="1452">
        <v>13</v>
      </c>
      <c r="AI332" s="1452">
        <v>8</v>
      </c>
      <c r="AJ332" s="1452">
        <v>1997</v>
      </c>
      <c r="AK332" s="896">
        <f t="shared" ca="1" si="34"/>
        <v>26</v>
      </c>
      <c r="AL332" s="1444" t="s">
        <v>4809</v>
      </c>
      <c r="AM332" s="1444" t="s">
        <v>58</v>
      </c>
      <c r="AN332" s="1452">
        <v>27372990</v>
      </c>
      <c r="AO332" s="1444" t="s">
        <v>2578</v>
      </c>
      <c r="AP332" s="1486">
        <v>45294</v>
      </c>
      <c r="AQ332" s="892" t="s">
        <v>5636</v>
      </c>
      <c r="AR332" s="1459" t="s">
        <v>6653</v>
      </c>
      <c r="AS332" s="1475" t="s">
        <v>6747</v>
      </c>
      <c r="AT332" s="1461">
        <v>45330</v>
      </c>
      <c r="AU332" s="1461">
        <v>45350</v>
      </c>
      <c r="AV332" s="1459">
        <v>4</v>
      </c>
      <c r="AW332" s="1459">
        <v>2</v>
      </c>
      <c r="AX332" s="1477">
        <v>0.5</v>
      </c>
      <c r="AY332" s="1475"/>
      <c r="AZ332" s="1586"/>
      <c r="BA332" s="1589"/>
      <c r="BB332" s="23"/>
      <c r="BC332" s="23"/>
      <c r="BD332" s="23"/>
      <c r="BE332" s="23"/>
      <c r="BF332" s="23"/>
      <c r="BG332" s="1591"/>
      <c r="BH332" s="1543"/>
      <c r="BI332" s="1449"/>
      <c r="BJ332" s="1449"/>
      <c r="BK332" s="1449"/>
      <c r="BL332" s="1449"/>
      <c r="BM332" s="1478"/>
    </row>
    <row r="333" spans="1:65" ht="18" hidden="1" customHeight="1">
      <c r="A333" s="891">
        <v>331</v>
      </c>
      <c r="B333" s="1443" t="s">
        <v>6824</v>
      </c>
      <c r="C333" s="1444" t="s">
        <v>51</v>
      </c>
      <c r="D333" s="1444" t="s">
        <v>51</v>
      </c>
      <c r="E333" s="1444" t="s">
        <v>6766</v>
      </c>
      <c r="F333" s="1516" t="s">
        <v>6769</v>
      </c>
      <c r="G333" s="1446" t="s">
        <v>6770</v>
      </c>
      <c r="H333" s="1475" t="s">
        <v>420</v>
      </c>
      <c r="I333" s="1475" t="s">
        <v>420</v>
      </c>
      <c r="J333" s="1475" t="s">
        <v>1077</v>
      </c>
      <c r="K333" s="1475" t="s">
        <v>2643</v>
      </c>
      <c r="L333" s="32" t="str">
        <f t="shared" si="30"/>
        <v>GARCIA GARCIA CARLOS SEBASTIAN</v>
      </c>
      <c r="M333" s="1444" t="s">
        <v>56</v>
      </c>
      <c r="N333" s="1444" t="s">
        <v>57</v>
      </c>
      <c r="O333" s="1484">
        <v>41188</v>
      </c>
      <c r="P333" s="1452">
        <v>6</v>
      </c>
      <c r="Q333" s="1453">
        <v>10</v>
      </c>
      <c r="R333" s="1452">
        <v>2012</v>
      </c>
      <c r="S333" s="895">
        <f t="shared" ca="1" si="31"/>
        <v>11</v>
      </c>
      <c r="T333" s="1444" t="s">
        <v>4808</v>
      </c>
      <c r="U333" s="1444" t="s">
        <v>58</v>
      </c>
      <c r="V333" s="1452">
        <v>34757298</v>
      </c>
      <c r="W333" s="1475" t="s">
        <v>2644</v>
      </c>
      <c r="X333" s="1444" t="s">
        <v>47</v>
      </c>
      <c r="Y333" s="114" t="str">
        <f t="shared" si="32"/>
        <v>8612GAZAIZV</v>
      </c>
      <c r="Z333" s="1475" t="s">
        <v>420</v>
      </c>
      <c r="AA333" s="1475" t="s">
        <v>1739</v>
      </c>
      <c r="AB333" s="1475" t="s">
        <v>6772</v>
      </c>
      <c r="AC333" s="1475" t="s">
        <v>374</v>
      </c>
      <c r="AD333" s="892" t="str">
        <f t="shared" si="33"/>
        <v>GARCIA ZAPATA IZARY JOSEFINA</v>
      </c>
      <c r="AE333" s="1449" t="s">
        <v>56</v>
      </c>
      <c r="AF333" s="1444" t="s">
        <v>57</v>
      </c>
      <c r="AG333" s="1576">
        <v>31765</v>
      </c>
      <c r="AH333" s="1452">
        <v>19</v>
      </c>
      <c r="AI333" s="1452">
        <v>12</v>
      </c>
      <c r="AJ333" s="1452">
        <v>1986</v>
      </c>
      <c r="AK333" s="896">
        <f t="shared" ca="1" si="34"/>
        <v>37</v>
      </c>
      <c r="AL333" s="1444" t="s">
        <v>4809</v>
      </c>
      <c r="AM333" s="1444" t="s">
        <v>58</v>
      </c>
      <c r="AN333" s="1452">
        <v>18510116</v>
      </c>
      <c r="AO333" s="1444" t="s">
        <v>2578</v>
      </c>
      <c r="AP333" s="1517">
        <v>45338</v>
      </c>
      <c r="AQ333" s="892" t="s">
        <v>5636</v>
      </c>
      <c r="AR333" s="1459" t="s">
        <v>6653</v>
      </c>
      <c r="AS333" s="1475" t="s">
        <v>6768</v>
      </c>
      <c r="AT333" s="1518">
        <v>45336</v>
      </c>
      <c r="AU333" s="1518">
        <v>45349</v>
      </c>
      <c r="AV333" s="1459">
        <v>4</v>
      </c>
      <c r="AW333" s="1459">
        <v>3</v>
      </c>
      <c r="AX333" s="1477">
        <v>0.75</v>
      </c>
      <c r="AY333" s="1475"/>
      <c r="AZ333" s="1586"/>
      <c r="BA333" s="1589"/>
      <c r="BB333" s="23"/>
      <c r="BC333" s="23"/>
      <c r="BD333" s="23"/>
      <c r="BE333" s="23"/>
      <c r="BF333" s="23"/>
      <c r="BG333" s="1591"/>
      <c r="BH333" s="1543"/>
      <c r="BI333" s="1449"/>
      <c r="BJ333" s="1449"/>
      <c r="BK333" s="1449"/>
      <c r="BL333" s="1449"/>
      <c r="BM333" s="1478"/>
    </row>
    <row r="334" spans="1:65" ht="18" hidden="1" customHeight="1">
      <c r="A334" s="891">
        <v>332</v>
      </c>
      <c r="B334" s="1443" t="s">
        <v>6824</v>
      </c>
      <c r="C334" s="1444" t="s">
        <v>51</v>
      </c>
      <c r="D334" s="1444" t="s">
        <v>51</v>
      </c>
      <c r="E334" s="1444" t="s">
        <v>6766</v>
      </c>
      <c r="F334" s="1516" t="s">
        <v>6769</v>
      </c>
      <c r="G334" s="1446" t="s">
        <v>6773</v>
      </c>
      <c r="H334" s="1475" t="s">
        <v>420</v>
      </c>
      <c r="I334" s="1475" t="s">
        <v>420</v>
      </c>
      <c r="J334" s="1475" t="s">
        <v>104</v>
      </c>
      <c r="K334" s="1475" t="s">
        <v>1982</v>
      </c>
      <c r="L334" s="32" t="str">
        <f t="shared" si="30"/>
        <v>GARCIA GARCIA ANDREA SARAI</v>
      </c>
      <c r="M334" s="1444" t="s">
        <v>56</v>
      </c>
      <c r="N334" s="1444" t="s">
        <v>57</v>
      </c>
      <c r="O334" s="1484">
        <v>40726</v>
      </c>
      <c r="P334" s="1452">
        <v>2</v>
      </c>
      <c r="Q334" s="1453">
        <v>7</v>
      </c>
      <c r="R334" s="1452">
        <v>2011</v>
      </c>
      <c r="S334" s="895">
        <f t="shared" ca="1" si="31"/>
        <v>12</v>
      </c>
      <c r="T334" s="1444" t="s">
        <v>4809</v>
      </c>
      <c r="U334" s="1444" t="s">
        <v>58</v>
      </c>
      <c r="V334" s="1452">
        <v>34757316</v>
      </c>
      <c r="W334" s="1475" t="s">
        <v>2582</v>
      </c>
      <c r="X334" s="1444" t="s">
        <v>47</v>
      </c>
      <c r="Y334" s="114" t="str">
        <f t="shared" si="32"/>
        <v>8612GAZAIZV</v>
      </c>
      <c r="Z334" s="1475" t="s">
        <v>420</v>
      </c>
      <c r="AA334" s="1475" t="s">
        <v>1739</v>
      </c>
      <c r="AB334" s="1475" t="s">
        <v>6772</v>
      </c>
      <c r="AC334" s="1475" t="s">
        <v>374</v>
      </c>
      <c r="AD334" s="892" t="str">
        <f t="shared" si="33"/>
        <v>GARCIA ZAPATA IZARY JOSEFINA</v>
      </c>
      <c r="AE334" s="1449" t="s">
        <v>56</v>
      </c>
      <c r="AF334" s="1444" t="s">
        <v>57</v>
      </c>
      <c r="AG334" s="1576">
        <v>31765</v>
      </c>
      <c r="AH334" s="1452">
        <v>19</v>
      </c>
      <c r="AI334" s="1452">
        <v>12</v>
      </c>
      <c r="AJ334" s="1452">
        <v>1986</v>
      </c>
      <c r="AK334" s="896">
        <f t="shared" ca="1" si="34"/>
        <v>37</v>
      </c>
      <c r="AL334" s="1444" t="s">
        <v>4809</v>
      </c>
      <c r="AM334" s="1444" t="s">
        <v>58</v>
      </c>
      <c r="AN334" s="1452">
        <v>18510116</v>
      </c>
      <c r="AO334" s="1444" t="s">
        <v>2578</v>
      </c>
      <c r="AP334" s="1517">
        <v>45338</v>
      </c>
      <c r="AQ334" s="892" t="s">
        <v>5636</v>
      </c>
      <c r="AR334" s="1459" t="s">
        <v>6653</v>
      </c>
      <c r="AS334" s="1475" t="s">
        <v>6768</v>
      </c>
      <c r="AT334" s="1518">
        <v>45337</v>
      </c>
      <c r="AU334" s="1518">
        <v>45350</v>
      </c>
      <c r="AV334" s="1459">
        <v>4</v>
      </c>
      <c r="AW334" s="1459">
        <v>3</v>
      </c>
      <c r="AX334" s="1477">
        <v>0.75</v>
      </c>
      <c r="AY334" s="1475"/>
      <c r="AZ334" s="1586"/>
      <c r="BA334" s="1589"/>
      <c r="BB334" s="23"/>
      <c r="BC334" s="23"/>
      <c r="BD334" s="23"/>
      <c r="BE334" s="23"/>
      <c r="BF334" s="23"/>
      <c r="BG334" s="1591"/>
      <c r="BH334" s="1543"/>
      <c r="BI334" s="1449"/>
      <c r="BJ334" s="1449"/>
      <c r="BK334" s="1449"/>
      <c r="BL334" s="1449"/>
      <c r="BM334" s="1478"/>
    </row>
    <row r="335" spans="1:65" ht="18" hidden="1" customHeight="1">
      <c r="A335" s="891">
        <v>333</v>
      </c>
      <c r="B335" s="1443" t="s">
        <v>6824</v>
      </c>
      <c r="C335" s="1444" t="s">
        <v>51</v>
      </c>
      <c r="D335" s="1444" t="s">
        <v>51</v>
      </c>
      <c r="E335" s="1444" t="s">
        <v>6766</v>
      </c>
      <c r="F335" s="1547">
        <v>971216281</v>
      </c>
      <c r="G335" s="1454" t="s">
        <v>6774</v>
      </c>
      <c r="H335" s="1475" t="s">
        <v>919</v>
      </c>
      <c r="I335" s="1552" t="s">
        <v>570</v>
      </c>
      <c r="J335" s="1552" t="s">
        <v>2752</v>
      </c>
      <c r="K335" s="1607" t="s">
        <v>1053</v>
      </c>
      <c r="L335" s="32" t="str">
        <f t="shared" si="30"/>
        <v>OCHOA DROSDOW ULISES GABRIEL</v>
      </c>
      <c r="M335" s="1444" t="s">
        <v>56</v>
      </c>
      <c r="N335" s="1444" t="s">
        <v>57</v>
      </c>
      <c r="O335" s="1623">
        <v>40378</v>
      </c>
      <c r="P335" s="1521">
        <v>7</v>
      </c>
      <c r="Q335" s="1522">
        <v>19</v>
      </c>
      <c r="R335" s="1521">
        <v>2010</v>
      </c>
      <c r="S335" s="895">
        <f t="shared" ca="1" si="31"/>
        <v>13</v>
      </c>
      <c r="T335" s="1444" t="s">
        <v>4808</v>
      </c>
      <c r="U335" s="1444" t="s">
        <v>58</v>
      </c>
      <c r="V335" s="1452">
        <v>34723990</v>
      </c>
      <c r="W335" s="1444" t="s">
        <v>2586</v>
      </c>
      <c r="X335" s="1444" t="s">
        <v>47</v>
      </c>
      <c r="Y335" s="114" t="str">
        <f t="shared" si="32"/>
        <v>741DRVIRIV</v>
      </c>
      <c r="Z335" s="1475" t="s">
        <v>570</v>
      </c>
      <c r="AA335" s="1552" t="s">
        <v>571</v>
      </c>
      <c r="AB335" s="1552" t="s">
        <v>572</v>
      </c>
      <c r="AC335" s="1552" t="s">
        <v>53</v>
      </c>
      <c r="AD335" s="892" t="str">
        <f t="shared" si="33"/>
        <v>DROSDOW VILLEGAS RIMMA NINGUNO</v>
      </c>
      <c r="AE335" s="1449" t="s">
        <v>56</v>
      </c>
      <c r="AF335" s="1444" t="s">
        <v>57</v>
      </c>
      <c r="AG335" s="1585">
        <v>27090</v>
      </c>
      <c r="AH335" s="1452">
        <v>2</v>
      </c>
      <c r="AI335" s="1452">
        <v>1</v>
      </c>
      <c r="AJ335" s="1452">
        <v>1974</v>
      </c>
      <c r="AK335" s="896">
        <f t="shared" ca="1" si="34"/>
        <v>50</v>
      </c>
      <c r="AL335" s="1444" t="s">
        <v>4809</v>
      </c>
      <c r="AM335" s="1444" t="s">
        <v>58</v>
      </c>
      <c r="AN335" s="1627">
        <v>11685113</v>
      </c>
      <c r="AO335" s="1444" t="s">
        <v>2578</v>
      </c>
      <c r="AP335" s="1482">
        <v>45213</v>
      </c>
      <c r="AQ335" s="892" t="s">
        <v>5636</v>
      </c>
      <c r="AR335" s="1459" t="s">
        <v>6653</v>
      </c>
      <c r="AS335" s="1475" t="s">
        <v>6768</v>
      </c>
      <c r="AT335" s="1518">
        <v>45331</v>
      </c>
      <c r="AU335" s="1518">
        <v>45338</v>
      </c>
      <c r="AV335" s="1459">
        <v>4</v>
      </c>
      <c r="AW335" s="1459">
        <v>3</v>
      </c>
      <c r="AX335" s="1462">
        <v>0.75</v>
      </c>
      <c r="AY335" s="1475"/>
      <c r="AZ335" s="1586"/>
      <c r="BA335" s="1589"/>
      <c r="BB335" s="23"/>
      <c r="BC335" s="23"/>
      <c r="BD335" s="23"/>
      <c r="BE335" s="23"/>
      <c r="BF335" s="23"/>
      <c r="BG335" s="1591"/>
      <c r="BH335" s="1543"/>
      <c r="BI335" s="1449"/>
      <c r="BJ335" s="1449"/>
      <c r="BK335" s="1449"/>
      <c r="BL335" s="1449"/>
      <c r="BM335" s="1478"/>
    </row>
    <row r="336" spans="1:65" ht="18" hidden="1" customHeight="1">
      <c r="A336" s="891">
        <v>334</v>
      </c>
      <c r="B336" s="1443" t="s">
        <v>6824</v>
      </c>
      <c r="C336" s="1444" t="s">
        <v>51</v>
      </c>
      <c r="D336" s="1444" t="s">
        <v>51</v>
      </c>
      <c r="E336" s="1444" t="s">
        <v>50</v>
      </c>
      <c r="F336" s="1593">
        <v>920523586</v>
      </c>
      <c r="G336" s="1446" t="s">
        <v>6821</v>
      </c>
      <c r="H336" s="1481" t="s">
        <v>3840</v>
      </c>
      <c r="I336" s="1548" t="s">
        <v>1245</v>
      </c>
      <c r="J336" s="1548" t="s">
        <v>2915</v>
      </c>
      <c r="K336" s="1549" t="s">
        <v>270</v>
      </c>
      <c r="L336" s="32" t="str">
        <f t="shared" si="30"/>
        <v>SALAZAR  NUÑEZ SOPHIA ISABEL</v>
      </c>
      <c r="M336" s="1444" t="s">
        <v>56</v>
      </c>
      <c r="N336" s="1444" t="s">
        <v>57</v>
      </c>
      <c r="O336" s="1551">
        <v>42286</v>
      </c>
      <c r="P336" s="1521">
        <v>9</v>
      </c>
      <c r="Q336" s="1522">
        <v>10</v>
      </c>
      <c r="R336" s="1521">
        <v>2015</v>
      </c>
      <c r="S336" s="895">
        <f t="shared" ca="1" si="31"/>
        <v>8</v>
      </c>
      <c r="T336" s="1444" t="s">
        <v>4809</v>
      </c>
      <c r="U336" s="1449" t="s">
        <v>2590</v>
      </c>
      <c r="V336" s="1480" t="s">
        <v>6742</v>
      </c>
      <c r="W336" s="1444" t="s">
        <v>2602</v>
      </c>
      <c r="X336" s="1444" t="s">
        <v>47</v>
      </c>
      <c r="Y336" s="114" t="str">
        <f t="shared" si="32"/>
        <v>985NURAADV</v>
      </c>
      <c r="Z336" s="1481" t="s">
        <v>1248</v>
      </c>
      <c r="AA336" s="1548" t="s">
        <v>218</v>
      </c>
      <c r="AB336" s="1552" t="s">
        <v>701</v>
      </c>
      <c r="AC336" s="1548" t="s">
        <v>81</v>
      </c>
      <c r="AD336" s="892" t="str">
        <f t="shared" si="33"/>
        <v>NUÑEZ  RAMOS ADRIANA DEL CARMEN</v>
      </c>
      <c r="AE336" s="1449" t="s">
        <v>56</v>
      </c>
      <c r="AF336" s="1444" t="s">
        <v>57</v>
      </c>
      <c r="AG336" s="1584">
        <v>35921</v>
      </c>
      <c r="AH336" s="1457">
        <v>6</v>
      </c>
      <c r="AI336" s="1457">
        <v>5</v>
      </c>
      <c r="AJ336" s="1457">
        <v>1998</v>
      </c>
      <c r="AK336" s="896">
        <f t="shared" ca="1" si="34"/>
        <v>25</v>
      </c>
      <c r="AL336" s="1444" t="s">
        <v>4809</v>
      </c>
      <c r="AM336" s="1444" t="s">
        <v>58</v>
      </c>
      <c r="AN336" s="1616">
        <v>22626137</v>
      </c>
      <c r="AO336" s="1444" t="s">
        <v>2578</v>
      </c>
      <c r="AP336" s="1482">
        <v>45214</v>
      </c>
      <c r="AQ336" s="892" t="s">
        <v>5636</v>
      </c>
      <c r="AR336" s="1459" t="s">
        <v>6653</v>
      </c>
      <c r="AS336" s="1475" t="s">
        <v>6738</v>
      </c>
      <c r="AT336" s="1461">
        <v>45329</v>
      </c>
      <c r="AU336" s="1461">
        <v>45349</v>
      </c>
      <c r="AV336" s="1459">
        <v>4</v>
      </c>
      <c r="AW336" s="1459">
        <v>4</v>
      </c>
      <c r="AX336" s="1462">
        <v>1</v>
      </c>
      <c r="AY336" s="1460"/>
      <c r="AZ336" s="1586"/>
      <c r="BA336" s="1589"/>
      <c r="BB336" s="23"/>
      <c r="BC336" s="23"/>
      <c r="BD336" s="23"/>
      <c r="BE336" s="23"/>
      <c r="BF336" s="23"/>
      <c r="BG336" s="1590"/>
      <c r="BH336" s="1588"/>
      <c r="BI336" s="1463"/>
      <c r="BJ336" s="1463"/>
      <c r="BK336" s="1463"/>
      <c r="BL336" s="1463"/>
      <c r="BM336" s="1464"/>
    </row>
    <row r="337" spans="1:65" ht="18" hidden="1" customHeight="1">
      <c r="A337" s="891">
        <v>335</v>
      </c>
      <c r="B337" s="1443" t="s">
        <v>6824</v>
      </c>
      <c r="C337" s="1444" t="s">
        <v>51</v>
      </c>
      <c r="D337" s="1444" t="s">
        <v>51</v>
      </c>
      <c r="E337" s="1444" t="s">
        <v>50</v>
      </c>
      <c r="F337" s="1547">
        <v>920523586</v>
      </c>
      <c r="G337" s="1446" t="s">
        <v>6764</v>
      </c>
      <c r="H337" s="1481" t="s">
        <v>1245</v>
      </c>
      <c r="I337" s="1548" t="s">
        <v>218</v>
      </c>
      <c r="J337" s="1548" t="s">
        <v>6765</v>
      </c>
      <c r="K337" s="1549" t="s">
        <v>104</v>
      </c>
      <c r="L337" s="32" t="str">
        <f t="shared" si="30"/>
        <v>NUÑEZ RAMOS VIANNYS ANDREA</v>
      </c>
      <c r="M337" s="1444" t="s">
        <v>56</v>
      </c>
      <c r="N337" s="1444" t="s">
        <v>57</v>
      </c>
      <c r="O337" s="1551">
        <v>40142</v>
      </c>
      <c r="P337" s="1521">
        <v>25</v>
      </c>
      <c r="Q337" s="1522">
        <v>11</v>
      </c>
      <c r="R337" s="1521">
        <v>2009</v>
      </c>
      <c r="S337" s="895">
        <f t="shared" ca="1" si="31"/>
        <v>14</v>
      </c>
      <c r="T337" s="1444" t="s">
        <v>4809</v>
      </c>
      <c r="U337" s="1449" t="s">
        <v>2590</v>
      </c>
      <c r="V337" s="1550" t="s">
        <v>6742</v>
      </c>
      <c r="W337" s="1444" t="s">
        <v>2586</v>
      </c>
      <c r="X337" s="1444" t="s">
        <v>47</v>
      </c>
      <c r="Y337" s="114" t="str">
        <f t="shared" si="32"/>
        <v>985NURAADV</v>
      </c>
      <c r="Z337" s="1481" t="s">
        <v>1248</v>
      </c>
      <c r="AA337" s="1548" t="s">
        <v>218</v>
      </c>
      <c r="AB337" s="1552" t="s">
        <v>701</v>
      </c>
      <c r="AC337" s="1548" t="s">
        <v>81</v>
      </c>
      <c r="AD337" s="892" t="str">
        <f t="shared" si="33"/>
        <v>NUÑEZ  RAMOS ADRIANA DEL CARMEN</v>
      </c>
      <c r="AE337" s="1449" t="s">
        <v>56</v>
      </c>
      <c r="AF337" s="1444" t="s">
        <v>57</v>
      </c>
      <c r="AG337" s="1584">
        <v>35921</v>
      </c>
      <c r="AH337" s="1457">
        <v>6</v>
      </c>
      <c r="AI337" s="1457">
        <v>5</v>
      </c>
      <c r="AJ337" s="1457">
        <v>1998</v>
      </c>
      <c r="AK337" s="896">
        <f t="shared" ca="1" si="34"/>
        <v>25</v>
      </c>
      <c r="AL337" s="1444" t="s">
        <v>4809</v>
      </c>
      <c r="AM337" s="1444" t="s">
        <v>58</v>
      </c>
      <c r="AN337" s="1626">
        <v>22626137</v>
      </c>
      <c r="AO337" s="1444" t="s">
        <v>2578</v>
      </c>
      <c r="AP337" s="1482">
        <v>45215</v>
      </c>
      <c r="AQ337" s="892" t="s">
        <v>5636</v>
      </c>
      <c r="AR337" s="1459" t="s">
        <v>6653</v>
      </c>
      <c r="AS337" s="1475" t="s">
        <v>6738</v>
      </c>
      <c r="AT337" s="1461">
        <v>45329</v>
      </c>
      <c r="AU337" s="1461">
        <v>45349</v>
      </c>
      <c r="AV337" s="1459">
        <v>4</v>
      </c>
      <c r="AW337" s="1459">
        <v>3</v>
      </c>
      <c r="AX337" s="1462">
        <v>0.75</v>
      </c>
      <c r="AY337" s="1460"/>
      <c r="AZ337" s="1586"/>
      <c r="BA337" s="1589"/>
      <c r="BB337" s="23"/>
      <c r="BC337" s="23"/>
      <c r="BD337" s="23"/>
      <c r="BE337" s="23"/>
      <c r="BF337" s="23"/>
      <c r="BG337" s="1590"/>
      <c r="BH337" s="1588"/>
      <c r="BI337" s="1463"/>
      <c r="BJ337" s="1463"/>
      <c r="BK337" s="1463"/>
      <c r="BL337" s="1463"/>
      <c r="BM337" s="1464"/>
    </row>
    <row r="338" spans="1:65" ht="18" hidden="1" customHeight="1">
      <c r="A338" s="891">
        <v>336</v>
      </c>
      <c r="B338" s="1443" t="s">
        <v>6824</v>
      </c>
      <c r="C338" s="1444" t="s">
        <v>51</v>
      </c>
      <c r="D338" s="1444" t="s">
        <v>51</v>
      </c>
      <c r="E338" s="1444" t="s">
        <v>50</v>
      </c>
      <c r="F338" s="1479">
        <v>920523586</v>
      </c>
      <c r="G338" s="1446" t="s">
        <v>6740</v>
      </c>
      <c r="H338" s="1475" t="s">
        <v>2490</v>
      </c>
      <c r="I338" s="1552" t="s">
        <v>6741</v>
      </c>
      <c r="J338" s="1552" t="s">
        <v>440</v>
      </c>
      <c r="K338" s="1607" t="s">
        <v>1158</v>
      </c>
      <c r="L338" s="32" t="str">
        <f t="shared" si="30"/>
        <v>YANEZ ESCORCIA GENESIS VICTORIA</v>
      </c>
      <c r="M338" s="1444" t="s">
        <v>56</v>
      </c>
      <c r="N338" s="1444" t="s">
        <v>57</v>
      </c>
      <c r="O338" s="1551">
        <v>41541</v>
      </c>
      <c r="P338" s="1521">
        <v>24</v>
      </c>
      <c r="Q338" s="1522">
        <v>9</v>
      </c>
      <c r="R338" s="1521">
        <v>2013</v>
      </c>
      <c r="S338" s="895">
        <f t="shared" ca="1" si="31"/>
        <v>10</v>
      </c>
      <c r="T338" s="1444" t="s">
        <v>4809</v>
      </c>
      <c r="U338" s="1449" t="s">
        <v>2590</v>
      </c>
      <c r="V338" s="1480" t="s">
        <v>6742</v>
      </c>
      <c r="W338" s="1444" t="s">
        <v>5220</v>
      </c>
      <c r="X338" s="1444" t="s">
        <v>47</v>
      </c>
      <c r="Y338" s="114" t="str">
        <f t="shared" si="32"/>
        <v>985NURAADV</v>
      </c>
      <c r="Z338" s="1481" t="s">
        <v>1248</v>
      </c>
      <c r="AA338" s="1548" t="s">
        <v>218</v>
      </c>
      <c r="AB338" s="1552" t="s">
        <v>701</v>
      </c>
      <c r="AC338" s="1548" t="s">
        <v>81</v>
      </c>
      <c r="AD338" s="892" t="str">
        <f t="shared" si="33"/>
        <v>NUÑEZ  RAMOS ADRIANA DEL CARMEN</v>
      </c>
      <c r="AE338" s="1449" t="s">
        <v>56</v>
      </c>
      <c r="AF338" s="1444" t="s">
        <v>57</v>
      </c>
      <c r="AG338" s="1584">
        <v>35921</v>
      </c>
      <c r="AH338" s="1457">
        <v>6</v>
      </c>
      <c r="AI338" s="1457">
        <v>5</v>
      </c>
      <c r="AJ338" s="1457">
        <v>1998</v>
      </c>
      <c r="AK338" s="896">
        <f t="shared" ca="1" si="34"/>
        <v>25</v>
      </c>
      <c r="AL338" s="1444" t="s">
        <v>4809</v>
      </c>
      <c r="AM338" s="1444" t="s">
        <v>58</v>
      </c>
      <c r="AN338" s="1616">
        <v>22626137</v>
      </c>
      <c r="AO338" s="1444" t="s">
        <v>2578</v>
      </c>
      <c r="AP338" s="1482">
        <v>45216</v>
      </c>
      <c r="AQ338" s="892" t="s">
        <v>5636</v>
      </c>
      <c r="AR338" s="1459" t="s">
        <v>6653</v>
      </c>
      <c r="AS338" s="1475" t="s">
        <v>6738</v>
      </c>
      <c r="AT338" s="1461">
        <v>45329</v>
      </c>
      <c r="AU338" s="1461">
        <v>45349</v>
      </c>
      <c r="AV338" s="1459">
        <v>4</v>
      </c>
      <c r="AW338" s="1459">
        <v>1</v>
      </c>
      <c r="AX338" s="1462">
        <v>0.25</v>
      </c>
      <c r="AY338" s="1459" t="s">
        <v>6739</v>
      </c>
      <c r="AZ338" s="1586" t="s">
        <v>6739</v>
      </c>
      <c r="BA338" s="1589"/>
      <c r="BB338" s="23"/>
      <c r="BC338" s="23"/>
      <c r="BD338" s="23"/>
      <c r="BE338" s="23"/>
      <c r="BF338" s="23"/>
      <c r="BG338" s="1590"/>
      <c r="BH338" s="1588"/>
      <c r="BI338" s="1463"/>
      <c r="BJ338" s="1463"/>
      <c r="BK338" s="1463"/>
      <c r="BL338" s="1463"/>
      <c r="BM338" s="1464"/>
    </row>
    <row r="339" spans="1:65" ht="18" hidden="1" customHeight="1">
      <c r="A339" s="891">
        <v>337</v>
      </c>
      <c r="B339" s="1443" t="s">
        <v>6824</v>
      </c>
      <c r="C339" s="1444" t="s">
        <v>51</v>
      </c>
      <c r="D339" s="1444" t="s">
        <v>51</v>
      </c>
      <c r="E339" s="1444" t="s">
        <v>50</v>
      </c>
      <c r="F339" s="1598">
        <v>969072184</v>
      </c>
      <c r="G339" s="1446" t="s">
        <v>6743</v>
      </c>
      <c r="H339" s="1600" t="s">
        <v>1245</v>
      </c>
      <c r="I339" s="1602" t="s">
        <v>218</v>
      </c>
      <c r="J339" s="1602" t="s">
        <v>6744</v>
      </c>
      <c r="K339" s="1606" t="s">
        <v>246</v>
      </c>
      <c r="L339" s="32" t="str">
        <f t="shared" si="30"/>
        <v>NUÑEZ RAMOS BRIYANNIS DANIELA</v>
      </c>
      <c r="M339" s="1444" t="s">
        <v>56</v>
      </c>
      <c r="N339" s="1444" t="s">
        <v>57</v>
      </c>
      <c r="O339" s="1556">
        <v>42037</v>
      </c>
      <c r="P339" s="1546">
        <v>2</v>
      </c>
      <c r="Q339" s="1557">
        <v>2</v>
      </c>
      <c r="R339" s="1546">
        <v>2015</v>
      </c>
      <c r="S339" s="895">
        <f t="shared" ca="1" si="31"/>
        <v>9</v>
      </c>
      <c r="T339" s="1444" t="s">
        <v>4809</v>
      </c>
      <c r="U339" s="1449" t="s">
        <v>2590</v>
      </c>
      <c r="V339" s="1555">
        <v>3845</v>
      </c>
      <c r="W339" s="1444" t="s">
        <v>2631</v>
      </c>
      <c r="X339" s="1444" t="s">
        <v>47</v>
      </c>
      <c r="Y339" s="114" t="str">
        <f t="shared" si="32"/>
        <v>9810YAESESV</v>
      </c>
      <c r="Z339" s="1475" t="s">
        <v>2490</v>
      </c>
      <c r="AA339" s="1552" t="s">
        <v>6741</v>
      </c>
      <c r="AB339" s="1552" t="s">
        <v>872</v>
      </c>
      <c r="AC339" s="1552" t="s">
        <v>4227</v>
      </c>
      <c r="AD339" s="892" t="str">
        <f t="shared" si="33"/>
        <v>YANEZ ESCORCIA ESTEFANY  LORENA</v>
      </c>
      <c r="AE339" s="1449" t="s">
        <v>56</v>
      </c>
      <c r="AF339" s="1444" t="s">
        <v>42</v>
      </c>
      <c r="AG339" s="1585">
        <v>36093</v>
      </c>
      <c r="AH339" s="1457">
        <v>25</v>
      </c>
      <c r="AI339" s="1457">
        <v>10</v>
      </c>
      <c r="AJ339" s="1457">
        <v>1998</v>
      </c>
      <c r="AK339" s="896">
        <f t="shared" ca="1" si="34"/>
        <v>25</v>
      </c>
      <c r="AL339" s="1444" t="s">
        <v>4809</v>
      </c>
      <c r="AM339" s="1444" t="s">
        <v>42</v>
      </c>
      <c r="AN339" s="1546">
        <v>4331432</v>
      </c>
      <c r="AO339" s="1444" t="s">
        <v>2578</v>
      </c>
      <c r="AP339" s="1482">
        <v>45217</v>
      </c>
      <c r="AQ339" s="892" t="s">
        <v>5636</v>
      </c>
      <c r="AR339" s="1459" t="s">
        <v>6653</v>
      </c>
      <c r="AS339" s="1475" t="s">
        <v>6738</v>
      </c>
      <c r="AT339" s="1461">
        <v>45329</v>
      </c>
      <c r="AU339" s="1461">
        <v>45349</v>
      </c>
      <c r="AV339" s="1459">
        <v>4</v>
      </c>
      <c r="AW339" s="1459">
        <v>1</v>
      </c>
      <c r="AX339" s="1462">
        <v>0.25</v>
      </c>
      <c r="AY339" s="1459" t="s">
        <v>6739</v>
      </c>
      <c r="AZ339" s="1586" t="s">
        <v>6739</v>
      </c>
      <c r="BA339" s="1589"/>
      <c r="BB339" s="23"/>
      <c r="BC339" s="23"/>
      <c r="BD339" s="23"/>
      <c r="BE339" s="23"/>
      <c r="BF339" s="23"/>
      <c r="BG339" s="1590"/>
      <c r="BH339" s="1588"/>
      <c r="BI339" s="1463"/>
      <c r="BJ339" s="1463"/>
      <c r="BK339" s="1463"/>
      <c r="BL339" s="1463"/>
      <c r="BM339" s="1464"/>
    </row>
  </sheetData>
  <autoFilter ref="A2:CO339" xr:uid="{1CDDD120-809F-4F36-A1B9-E5CA3738D3C2}">
    <filterColumn colId="0">
      <colorFilter dxfId="32"/>
    </filterColumn>
  </autoFilter>
  <phoneticPr fontId="44" type="noConversion"/>
  <conditionalFormatting sqref="G1:G2">
    <cfRule type="duplicateValues" dxfId="11" priority="10"/>
    <cfRule type="duplicateValues" dxfId="10" priority="12"/>
  </conditionalFormatting>
  <conditionalFormatting sqref="Y1:Y2">
    <cfRule type="duplicateValues" dxfId="9" priority="11"/>
  </conditionalFormatting>
  <conditionalFormatting sqref="Y3:Y339">
    <cfRule type="duplicateValues" dxfId="8" priority="8"/>
  </conditionalFormatting>
  <conditionalFormatting sqref="G3:G288">
    <cfRule type="duplicateValues" dxfId="7" priority="4"/>
    <cfRule type="duplicateValues" dxfId="6" priority="9"/>
  </conditionalFormatting>
  <conditionalFormatting sqref="AB329 G289:G339">
    <cfRule type="expression" dxfId="5" priority="1">
      <formula>COUNTIF(G:G,G289)&gt;1</formula>
    </cfRule>
  </conditionalFormatting>
  <conditionalFormatting sqref="AX289:AX339">
    <cfRule type="colorScale" priority="2">
      <colorScale>
        <cfvo type="percent" val="10"/>
        <cfvo type="percent" val="25"/>
        <cfvo type="percent" val="100"/>
        <color rgb="FFE67C73"/>
        <color rgb="FFFFFF00"/>
        <color rgb="FF34A853"/>
      </colorScale>
    </cfRule>
  </conditionalFormatting>
  <conditionalFormatting sqref="AB329 G289:G339">
    <cfRule type="expression" dxfId="4" priority="3">
      <formula>COUNTIF(G:G,G289)&gt;1</formula>
    </cfRule>
  </conditionalFormatting>
  <dataValidations count="5">
    <dataValidation type="list" allowBlank="1" showErrorMessage="1" sqref="AO289:AO339" xr:uid="{A8CBBADE-209D-4235-967D-F23DB3E648E8}">
      <formula1>"RASTREO,GESTIÓN II.EE."</formula1>
    </dataValidation>
    <dataValidation type="list" allowBlank="1" showErrorMessage="1" sqref="AR289:AR339" xr:uid="{1D252019-59F9-4F6E-A84E-32615CFA9D01}">
      <formula1>"MARÍA MORENO,SANDRA REYES,EGICAR LOPEZ ,LORENA LISCANO,ELIZABETH TINOCO"</formula1>
    </dataValidation>
    <dataValidation type="list" allowBlank="1" showErrorMessage="1" sqref="X289:X339 BA289:BA297 BA300:BA339" xr:uid="{4E3A534F-FF93-4B0A-93AC-63CE46288525}">
      <formula1>"SI,NO "</formula1>
    </dataValidation>
    <dataValidation type="list" allowBlank="1" showErrorMessage="1" sqref="U289:U297 U300:U305 U310 U314 U321 U327:U332 U334:U339" xr:uid="{F22BCE20-E490-4B8A-9C4C-D3E44A3024DE}">
      <formula1>"ACTA/PARTIDA DE NACIMIENTO,CARNET DE EXTRANJERÍA ,CÉDULA DE IDENTIDAD,PTP/CPP,DNI ,PASAPORTE ,NO TIENE DOCUMENTO"</formula1>
    </dataValidation>
    <dataValidation type="list" allowBlank="1" showErrorMessage="1" sqref="N291 N303 U333 N330 N306:N308" xr:uid="{D98DF0FA-0B23-44BA-BF18-39E3256C4DA1}">
      <formula1>"C.E./ CALIDAD MIGRATORIA HUMANITARIA ,PTP/CPP,INGRESO IRREGULAR,NO APLICA (ES PERUANO/A),REFUGIADO ,TURISTA CON EXCESO DE PERMANENCIA  ,TURISTA,OTRO"</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D1C57-7786-4806-B087-B11D1CFF8723}">
  <dimension ref="A2:BZ278"/>
  <sheetViews>
    <sheetView topLeftCell="AW1" workbookViewId="0">
      <pane ySplit="3" topLeftCell="A107" activePane="bottomLeft" state="frozen"/>
      <selection activeCell="AM1" sqref="AM1"/>
      <selection pane="bottomLeft" activeCell="X3" sqref="A3:XFD3"/>
    </sheetView>
  </sheetViews>
  <sheetFormatPr baseColWidth="10" defaultRowHeight="15"/>
  <cols>
    <col min="2" max="2" width="19.140625" customWidth="1"/>
    <col min="3" max="3" width="17.85546875" customWidth="1"/>
    <col min="4" max="4" width="27.5703125" customWidth="1"/>
    <col min="5" max="5" width="24.7109375" style="83" customWidth="1"/>
    <col min="6" max="6" width="22.7109375" style="83" customWidth="1"/>
    <col min="7" max="7" width="34.85546875" customWidth="1"/>
    <col min="8" max="8" width="11.42578125" customWidth="1"/>
    <col min="9" max="10" width="15.5703125" customWidth="1"/>
    <col min="11" max="11" width="16.140625" customWidth="1"/>
    <col min="12" max="12" width="26" customWidth="1"/>
    <col min="13" max="13" width="20.140625" customWidth="1"/>
    <col min="14" max="14" width="35" customWidth="1"/>
    <col min="15" max="20" width="11.42578125" customWidth="1"/>
    <col min="21" max="21" width="33" customWidth="1"/>
    <col min="22" max="22" width="11.42578125" customWidth="1"/>
    <col min="23" max="23" width="20.28515625" customWidth="1"/>
    <col min="24" max="24" width="28.42578125" customWidth="1"/>
    <col min="25" max="25" width="14.7109375" customWidth="1"/>
    <col min="26" max="26" width="15.140625" customWidth="1"/>
    <col min="27" max="27" width="12.28515625" customWidth="1"/>
    <col min="28" max="28" width="36" customWidth="1"/>
    <col min="29" max="29" width="38.5703125" customWidth="1"/>
    <col min="30" max="30" width="28.42578125" customWidth="1"/>
    <col min="31" max="31" width="14.5703125" customWidth="1"/>
    <col min="32" max="32" width="14" customWidth="1"/>
    <col min="33" max="33" width="25.28515625" customWidth="1"/>
    <col min="34" max="34" width="20.140625" customWidth="1"/>
    <col min="36" max="36" width="14.5703125" customWidth="1"/>
    <col min="38" max="38" width="23.5703125" customWidth="1"/>
    <col min="42" max="42" width="15.5703125" customWidth="1"/>
    <col min="43" max="43" width="25.7109375" customWidth="1"/>
    <col min="53" max="53" width="18" customWidth="1"/>
    <col min="55" max="55" width="33.28515625" customWidth="1"/>
    <col min="57" max="57" width="18.85546875" customWidth="1"/>
    <col min="58" max="58" width="19.7109375" customWidth="1"/>
    <col min="59" max="59" width="17.85546875" customWidth="1"/>
    <col min="60" max="60" width="16.85546875" customWidth="1"/>
    <col min="61" max="61" width="14" customWidth="1"/>
    <col min="63" max="63" width="23.140625" customWidth="1"/>
    <col min="64" max="64" width="32.7109375" customWidth="1"/>
    <col min="67" max="67" width="14.7109375" customWidth="1"/>
    <col min="68" max="68" width="16.140625" customWidth="1"/>
    <col min="69" max="69" width="13.7109375" customWidth="1"/>
    <col min="77" max="77" width="33.28515625" customWidth="1"/>
    <col min="78" max="78" width="49.42578125" customWidth="1"/>
  </cols>
  <sheetData>
    <row r="2" spans="1:78" s="476" customFormat="1" ht="30.75" customHeight="1">
      <c r="A2" s="86"/>
      <c r="B2" s="88" t="s">
        <v>2517</v>
      </c>
      <c r="C2" s="89"/>
      <c r="D2" s="89"/>
      <c r="E2" s="1054"/>
      <c r="F2" s="510"/>
      <c r="G2" s="1795"/>
      <c r="H2" s="90" t="s">
        <v>2518</v>
      </c>
      <c r="I2" s="91"/>
      <c r="J2" s="91"/>
      <c r="K2" s="91"/>
      <c r="L2" s="91"/>
      <c r="M2" s="87"/>
      <c r="N2" s="91"/>
      <c r="O2" s="91"/>
      <c r="P2" s="91"/>
      <c r="Q2" s="91"/>
      <c r="R2" s="91"/>
      <c r="S2" s="91"/>
      <c r="T2" s="91"/>
      <c r="U2" s="91"/>
      <c r="V2" s="91"/>
      <c r="W2" s="91"/>
      <c r="X2" s="91"/>
      <c r="Y2" s="91"/>
      <c r="Z2" s="91"/>
      <c r="AA2" s="91"/>
      <c r="AB2" s="91"/>
      <c r="AC2" s="91"/>
      <c r="AD2" s="91"/>
      <c r="AE2" s="91"/>
      <c r="AF2" s="91"/>
      <c r="AG2" s="91"/>
      <c r="AH2" s="91"/>
      <c r="AI2" s="91"/>
      <c r="AJ2" s="91"/>
      <c r="AK2" s="91"/>
      <c r="AL2" s="91" t="s">
        <v>2519</v>
      </c>
      <c r="AM2" s="91"/>
      <c r="AN2" s="87"/>
      <c r="AO2" s="87"/>
      <c r="AP2" s="87"/>
      <c r="AQ2" s="92"/>
      <c r="AR2" s="93"/>
      <c r="AS2" s="87"/>
      <c r="AT2" s="93"/>
      <c r="AU2" s="87"/>
      <c r="AV2" s="87"/>
      <c r="AW2" s="87"/>
      <c r="AX2" s="87"/>
      <c r="AY2" s="87"/>
      <c r="AZ2" s="87"/>
      <c r="BA2" s="87"/>
      <c r="BB2" s="427"/>
      <c r="BC2" s="427" t="s">
        <v>6827</v>
      </c>
      <c r="BD2" s="427"/>
      <c r="BE2" s="427"/>
      <c r="BF2" s="427"/>
      <c r="BG2" s="427"/>
      <c r="BH2" s="427"/>
      <c r="BI2" s="427"/>
      <c r="BJ2" s="427"/>
      <c r="BK2" s="427"/>
      <c r="BL2" s="427"/>
      <c r="BM2" s="427"/>
      <c r="BN2" s="427"/>
      <c r="BO2" s="147"/>
    </row>
    <row r="3" spans="1:78" s="1650" customFormat="1" ht="61.5" customHeight="1">
      <c r="A3" s="94" t="s">
        <v>3</v>
      </c>
      <c r="B3" s="95" t="s">
        <v>4</v>
      </c>
      <c r="C3" s="95" t="s">
        <v>5</v>
      </c>
      <c r="D3" s="95" t="s">
        <v>6</v>
      </c>
      <c r="E3" s="1647" t="s">
        <v>6848</v>
      </c>
      <c r="F3" s="1647" t="s">
        <v>7443</v>
      </c>
      <c r="G3" s="95" t="s">
        <v>7622</v>
      </c>
      <c r="H3" s="96" t="s">
        <v>2523</v>
      </c>
      <c r="I3" s="97" t="s">
        <v>2524</v>
      </c>
      <c r="J3" s="97" t="s">
        <v>2525</v>
      </c>
      <c r="K3" s="97" t="s">
        <v>2526</v>
      </c>
      <c r="L3" s="97" t="s">
        <v>2527</v>
      </c>
      <c r="M3" s="97" t="s">
        <v>2528</v>
      </c>
      <c r="N3" s="97" t="s">
        <v>2530</v>
      </c>
      <c r="O3" s="97" t="s">
        <v>2531</v>
      </c>
      <c r="P3" s="97" t="s">
        <v>2532</v>
      </c>
      <c r="Q3" s="97" t="s">
        <v>2533</v>
      </c>
      <c r="R3" s="97" t="s">
        <v>2534</v>
      </c>
      <c r="S3" s="97" t="s">
        <v>2535</v>
      </c>
      <c r="T3" s="97" t="s">
        <v>2536</v>
      </c>
      <c r="U3" s="97" t="s">
        <v>2537</v>
      </c>
      <c r="V3" s="97" t="s">
        <v>2538</v>
      </c>
      <c r="W3" s="1764" t="s">
        <v>7351</v>
      </c>
      <c r="X3" s="97" t="s">
        <v>2539</v>
      </c>
      <c r="Y3" s="1768" t="s">
        <v>7364</v>
      </c>
      <c r="Z3" s="1768" t="s">
        <v>7365</v>
      </c>
      <c r="AA3" s="1768" t="s">
        <v>7366</v>
      </c>
      <c r="AB3" s="1768" t="s">
        <v>7367</v>
      </c>
      <c r="AC3" s="1768" t="s">
        <v>7368</v>
      </c>
      <c r="AD3" s="1768" t="s">
        <v>7369</v>
      </c>
      <c r="AE3" s="1768" t="s">
        <v>7370</v>
      </c>
      <c r="AF3" s="1768" t="s">
        <v>7371</v>
      </c>
      <c r="AG3" s="1768" t="s">
        <v>7372</v>
      </c>
      <c r="AH3" s="1768" t="s">
        <v>7373</v>
      </c>
      <c r="AI3" s="97" t="s">
        <v>2540</v>
      </c>
      <c r="AJ3" s="96" t="s">
        <v>2541</v>
      </c>
      <c r="AK3" s="98" t="s">
        <v>2542</v>
      </c>
      <c r="AL3" s="98" t="s">
        <v>2543</v>
      </c>
      <c r="AM3" s="98" t="s">
        <v>2544</v>
      </c>
      <c r="AN3" s="98" t="s">
        <v>2545</v>
      </c>
      <c r="AO3" s="1768" t="s">
        <v>7547</v>
      </c>
      <c r="AP3" s="98" t="s">
        <v>2546</v>
      </c>
      <c r="AQ3" s="98" t="s">
        <v>2547</v>
      </c>
      <c r="AR3" s="98" t="s">
        <v>2548</v>
      </c>
      <c r="AS3" s="98" t="s">
        <v>2549</v>
      </c>
      <c r="AT3" s="98" t="s">
        <v>2550</v>
      </c>
      <c r="AU3" s="98" t="s">
        <v>2551</v>
      </c>
      <c r="AV3" s="98" t="s">
        <v>6828</v>
      </c>
      <c r="AW3" s="98" t="s">
        <v>2552</v>
      </c>
      <c r="AX3" s="98" t="s">
        <v>2553</v>
      </c>
      <c r="AY3" s="98" t="s">
        <v>2554</v>
      </c>
      <c r="AZ3" s="99" t="s">
        <v>2555</v>
      </c>
      <c r="BA3" s="760" t="s">
        <v>2556</v>
      </c>
      <c r="BB3" s="1649" t="s">
        <v>6829</v>
      </c>
      <c r="BC3" s="1649" t="s">
        <v>6830</v>
      </c>
      <c r="BD3" s="1649" t="s">
        <v>6831</v>
      </c>
      <c r="BE3" s="1649" t="s">
        <v>6832</v>
      </c>
      <c r="BF3" s="1649" t="s">
        <v>2066</v>
      </c>
      <c r="BG3" s="1649" t="s">
        <v>2067</v>
      </c>
      <c r="BH3" s="1648" t="s">
        <v>2068</v>
      </c>
      <c r="BI3" s="1648" t="s">
        <v>6833</v>
      </c>
      <c r="BJ3" s="1648" t="s">
        <v>8174</v>
      </c>
      <c r="BK3" s="1858" t="s">
        <v>6834</v>
      </c>
      <c r="BL3" s="1648" t="s">
        <v>2071</v>
      </c>
      <c r="BM3" s="1648" t="s">
        <v>6835</v>
      </c>
      <c r="BN3" s="1648" t="s">
        <v>2073</v>
      </c>
      <c r="BO3" s="1649" t="s">
        <v>6836</v>
      </c>
      <c r="BP3" s="1649" t="s">
        <v>6837</v>
      </c>
      <c r="BQ3" s="1648" t="s">
        <v>6838</v>
      </c>
      <c r="BR3" s="1648" t="s">
        <v>6839</v>
      </c>
      <c r="BS3" s="1648" t="s">
        <v>6840</v>
      </c>
      <c r="BT3" s="1648" t="s">
        <v>6841</v>
      </c>
      <c r="BU3" s="1648" t="s">
        <v>6842</v>
      </c>
      <c r="BV3" s="1859" t="s">
        <v>6843</v>
      </c>
      <c r="BW3" s="1859" t="s">
        <v>2083</v>
      </c>
      <c r="BX3" s="1858" t="s">
        <v>6844</v>
      </c>
      <c r="BY3" s="1860" t="s">
        <v>2086</v>
      </c>
      <c r="BZ3" s="1650" t="s">
        <v>8218</v>
      </c>
    </row>
    <row r="4" spans="1:78">
      <c r="A4">
        <v>1</v>
      </c>
      <c r="B4" s="74" t="s">
        <v>32</v>
      </c>
      <c r="C4" s="82" t="s">
        <v>32</v>
      </c>
      <c r="D4" s="48" t="s">
        <v>106</v>
      </c>
      <c r="E4" s="161" t="s">
        <v>6849</v>
      </c>
      <c r="F4" s="1890" t="s">
        <v>7444</v>
      </c>
      <c r="G4" s="1754" t="s">
        <v>7623</v>
      </c>
      <c r="I4" s="74" t="s">
        <v>306</v>
      </c>
      <c r="J4" s="79" t="s">
        <v>234</v>
      </c>
      <c r="K4" s="79" t="s">
        <v>1077</v>
      </c>
      <c r="L4" s="79" t="s">
        <v>2581</v>
      </c>
      <c r="M4" s="74" t="s">
        <v>56</v>
      </c>
      <c r="N4" s="1722" t="s">
        <v>111</v>
      </c>
      <c r="O4" s="1688">
        <v>39693</v>
      </c>
      <c r="P4" t="str">
        <f t="shared" ref="P4:P67" si="0">TEXT($O4,"DD")</f>
        <v>02</v>
      </c>
      <c r="Q4" t="str">
        <f t="shared" ref="Q4:Q67" si="1">TEXT(O4,"MM")</f>
        <v>09</v>
      </c>
      <c r="R4" t="str">
        <f t="shared" ref="R4:R67" si="2">TEXT(O4,"YYYY")</f>
        <v>2008</v>
      </c>
      <c r="S4">
        <f t="shared" ref="S4:S67" ca="1" si="3">DATEDIF(O4,TODAY(),"Y")</f>
        <v>15</v>
      </c>
      <c r="T4" s="74" t="s">
        <v>4808</v>
      </c>
      <c r="U4" s="1727" t="s">
        <v>142</v>
      </c>
      <c r="V4" s="1728" t="s">
        <v>7251</v>
      </c>
      <c r="W4" s="74" t="s">
        <v>7352</v>
      </c>
      <c r="X4" s="1722" t="s">
        <v>7355</v>
      </c>
      <c r="Y4" s="1769">
        <v>2019</v>
      </c>
      <c r="Z4" s="1725" t="s">
        <v>1805</v>
      </c>
      <c r="AA4" s="1725" t="s">
        <v>327</v>
      </c>
      <c r="AB4" s="1770" t="s">
        <v>7374</v>
      </c>
      <c r="AC4" s="1722" t="s">
        <v>327</v>
      </c>
      <c r="AD4" s="1722" t="s">
        <v>327</v>
      </c>
      <c r="AE4" s="1722" t="s">
        <v>7375</v>
      </c>
      <c r="AF4" s="1722" t="s">
        <v>1805</v>
      </c>
      <c r="AG4" s="1722" t="s">
        <v>1808</v>
      </c>
      <c r="AH4" s="1722" t="s">
        <v>47</v>
      </c>
      <c r="AI4" t="s">
        <v>47</v>
      </c>
      <c r="AK4" s="74" t="s">
        <v>6961</v>
      </c>
      <c r="AL4" s="79" t="s">
        <v>711</v>
      </c>
      <c r="AM4" s="79" t="s">
        <v>1077</v>
      </c>
      <c r="AN4" s="79" t="s">
        <v>633</v>
      </c>
      <c r="AO4" s="1792" t="s">
        <v>7548</v>
      </c>
      <c r="AP4" s="79" t="s">
        <v>7619</v>
      </c>
      <c r="AQ4" s="79" t="s">
        <v>7250</v>
      </c>
      <c r="AR4" s="1689">
        <v>30016</v>
      </c>
      <c r="AW4" s="74" t="s">
        <v>120</v>
      </c>
      <c r="AX4" s="79" t="s">
        <v>5497</v>
      </c>
      <c r="AY4" s="1813" t="s">
        <v>8057</v>
      </c>
      <c r="BA4" s="1832">
        <v>45302.751737465282</v>
      </c>
      <c r="BB4" t="s">
        <v>47</v>
      </c>
      <c r="BC4" s="81" t="s">
        <v>8175</v>
      </c>
      <c r="BF4" s="1695">
        <v>45324</v>
      </c>
      <c r="BG4" s="1691">
        <v>45352</v>
      </c>
      <c r="BH4">
        <v>4</v>
      </c>
      <c r="BI4">
        <v>4</v>
      </c>
      <c r="BJ4" s="74"/>
      <c r="BK4" s="74"/>
      <c r="BL4" s="81" t="s">
        <v>6696</v>
      </c>
      <c r="BY4" s="81"/>
    </row>
    <row r="5" spans="1:78">
      <c r="A5">
        <v>2</v>
      </c>
      <c r="B5" s="74" t="s">
        <v>32</v>
      </c>
      <c r="C5" s="82" t="s">
        <v>32</v>
      </c>
      <c r="D5" s="48" t="s">
        <v>68</v>
      </c>
      <c r="E5" s="984" t="s">
        <v>6850</v>
      </c>
      <c r="F5" s="1891" t="s">
        <v>7445</v>
      </c>
      <c r="G5" s="1754" t="s">
        <v>7624</v>
      </c>
      <c r="I5" s="1046" t="s">
        <v>6955</v>
      </c>
      <c r="J5" s="1047" t="s">
        <v>1062</v>
      </c>
      <c r="K5" s="1047" t="s">
        <v>2718</v>
      </c>
      <c r="L5" s="1047" t="s">
        <v>2110</v>
      </c>
      <c r="M5" s="79" t="s">
        <v>56</v>
      </c>
      <c r="N5" s="1722" t="s">
        <v>111</v>
      </c>
      <c r="O5" s="1689">
        <v>39765</v>
      </c>
      <c r="P5" t="str">
        <f t="shared" si="0"/>
        <v>13</v>
      </c>
      <c r="Q5" t="str">
        <f t="shared" si="1"/>
        <v>11</v>
      </c>
      <c r="R5" t="str">
        <f t="shared" si="2"/>
        <v>2008</v>
      </c>
      <c r="S5">
        <f t="shared" ca="1" si="3"/>
        <v>15</v>
      </c>
      <c r="T5" s="74" t="s">
        <v>4808</v>
      </c>
      <c r="U5" s="161" t="s">
        <v>142</v>
      </c>
      <c r="V5" s="1729" t="s">
        <v>7252</v>
      </c>
      <c r="W5" s="74" t="s">
        <v>7353</v>
      </c>
      <c r="X5" s="1722" t="s">
        <v>7356</v>
      </c>
      <c r="Y5" s="1673">
        <v>2023</v>
      </c>
      <c r="Z5" s="1765" t="s">
        <v>47</v>
      </c>
      <c r="AA5" s="1765" t="s">
        <v>2603</v>
      </c>
      <c r="AB5" s="81" t="s">
        <v>7376</v>
      </c>
      <c r="AC5" s="74" t="s">
        <v>7377</v>
      </c>
      <c r="AD5" s="74" t="s">
        <v>7378</v>
      </c>
      <c r="AE5" s="74" t="s">
        <v>7379</v>
      </c>
      <c r="AF5" s="74" t="s">
        <v>1805</v>
      </c>
      <c r="AG5" s="74" t="s">
        <v>1808</v>
      </c>
      <c r="AH5" s="74" t="s">
        <v>47</v>
      </c>
      <c r="AI5" t="s">
        <v>47</v>
      </c>
      <c r="AK5" s="74" t="s">
        <v>1062</v>
      </c>
      <c r="AL5" s="79" t="s">
        <v>165</v>
      </c>
      <c r="AM5" s="79" t="s">
        <v>7554</v>
      </c>
      <c r="AN5" s="79" t="s">
        <v>7555</v>
      </c>
      <c r="AO5" s="1793" t="s">
        <v>7549</v>
      </c>
      <c r="AP5" s="79" t="s">
        <v>7619</v>
      </c>
      <c r="AQ5" s="74" t="s">
        <v>7250</v>
      </c>
      <c r="AR5" s="1689">
        <v>32363</v>
      </c>
      <c r="AW5" s="79" t="s">
        <v>40</v>
      </c>
      <c r="AX5" s="79" t="s">
        <v>5497</v>
      </c>
      <c r="AY5" s="1813" t="s">
        <v>8058</v>
      </c>
      <c r="BA5" s="1832">
        <v>45307.639738738428</v>
      </c>
      <c r="BB5" t="s">
        <v>47</v>
      </c>
      <c r="BC5" s="81" t="s">
        <v>8175</v>
      </c>
      <c r="BF5" s="1695">
        <v>45324</v>
      </c>
      <c r="BG5" s="1691">
        <v>45352</v>
      </c>
      <c r="BH5">
        <v>4</v>
      </c>
      <c r="BI5">
        <v>3</v>
      </c>
      <c r="BJ5" s="74"/>
      <c r="BK5" s="74"/>
      <c r="BL5" s="81" t="s">
        <v>6695</v>
      </c>
      <c r="BY5" s="81" t="s">
        <v>4939</v>
      </c>
    </row>
    <row r="6" spans="1:78">
      <c r="A6">
        <v>3</v>
      </c>
      <c r="B6" s="74" t="s">
        <v>32</v>
      </c>
      <c r="C6" s="82" t="s">
        <v>32</v>
      </c>
      <c r="D6" s="48" t="s">
        <v>68</v>
      </c>
      <c r="E6" s="984" t="s">
        <v>6851</v>
      </c>
      <c r="F6" s="1890" t="s">
        <v>7446</v>
      </c>
      <c r="G6" s="1754" t="s">
        <v>7625</v>
      </c>
      <c r="I6" s="1046" t="s">
        <v>420</v>
      </c>
      <c r="J6" s="1047" t="s">
        <v>83</v>
      </c>
      <c r="K6" s="1047" t="s">
        <v>6956</v>
      </c>
      <c r="L6" s="1047" t="s">
        <v>3203</v>
      </c>
      <c r="M6" s="1047" t="s">
        <v>56</v>
      </c>
      <c r="N6" s="1722" t="s">
        <v>111</v>
      </c>
      <c r="O6" s="1690">
        <v>39363</v>
      </c>
      <c r="P6" t="str">
        <f t="shared" si="0"/>
        <v>08</v>
      </c>
      <c r="Q6" t="str">
        <f t="shared" si="1"/>
        <v>10</v>
      </c>
      <c r="R6" t="str">
        <f t="shared" si="2"/>
        <v>2007</v>
      </c>
      <c r="S6">
        <f t="shared" ca="1" si="3"/>
        <v>16</v>
      </c>
      <c r="T6" s="74" t="s">
        <v>4809</v>
      </c>
      <c r="U6" s="1727" t="s">
        <v>142</v>
      </c>
      <c r="V6" s="1728" t="s">
        <v>7253</v>
      </c>
      <c r="W6" s="1046" t="s">
        <v>1805</v>
      </c>
      <c r="X6" s="1722" t="s">
        <v>7357</v>
      </c>
      <c r="Y6" s="1769">
        <v>2023</v>
      </c>
      <c r="Z6" s="1725" t="s">
        <v>47</v>
      </c>
      <c r="AA6" s="1725" t="s">
        <v>2603</v>
      </c>
      <c r="AB6" s="1770" t="s">
        <v>7376</v>
      </c>
      <c r="AC6" s="1722" t="s">
        <v>7377</v>
      </c>
      <c r="AD6" s="1722" t="s">
        <v>7378</v>
      </c>
      <c r="AE6" s="1722" t="s">
        <v>7379</v>
      </c>
      <c r="AF6" s="1722" t="s">
        <v>1805</v>
      </c>
      <c r="AG6" s="1722" t="s">
        <v>1808</v>
      </c>
      <c r="AH6" s="1722" t="s">
        <v>47</v>
      </c>
      <c r="AI6" t="s">
        <v>47</v>
      </c>
      <c r="AK6" s="1046" t="s">
        <v>1004</v>
      </c>
      <c r="AL6" s="1047" t="s">
        <v>1389</v>
      </c>
      <c r="AM6" s="1047" t="s">
        <v>7556</v>
      </c>
      <c r="AN6" s="1047" t="s">
        <v>7557</v>
      </c>
      <c r="AO6" s="1725" t="s">
        <v>7549</v>
      </c>
      <c r="AP6" s="1047" t="s">
        <v>7619</v>
      </c>
      <c r="AQ6" s="1046" t="s">
        <v>7250</v>
      </c>
      <c r="AR6" s="1690">
        <v>29435</v>
      </c>
      <c r="AW6" s="1047" t="s">
        <v>40</v>
      </c>
      <c r="AX6" s="1047" t="s">
        <v>5497</v>
      </c>
      <c r="AY6" s="1814" t="s">
        <v>8059</v>
      </c>
      <c r="BA6" s="1833">
        <v>45307.704842233798</v>
      </c>
      <c r="BB6" t="s">
        <v>47</v>
      </c>
      <c r="BC6" s="81" t="s">
        <v>8175</v>
      </c>
      <c r="BF6" s="1695">
        <v>45324</v>
      </c>
      <c r="BG6" s="1691">
        <v>45352</v>
      </c>
      <c r="BH6">
        <v>4</v>
      </c>
      <c r="BI6">
        <v>4</v>
      </c>
      <c r="BJ6" s="74"/>
      <c r="BK6" s="74"/>
      <c r="BL6" s="81" t="s">
        <v>6696</v>
      </c>
      <c r="BY6" s="81"/>
    </row>
    <row r="7" spans="1:78">
      <c r="A7">
        <v>4</v>
      </c>
      <c r="B7" s="74" t="s">
        <v>32</v>
      </c>
      <c r="C7" s="82" t="s">
        <v>32</v>
      </c>
      <c r="D7" s="48" t="s">
        <v>68</v>
      </c>
      <c r="E7" s="984" t="s">
        <v>6852</v>
      </c>
      <c r="F7" s="1897" t="s">
        <v>7447</v>
      </c>
      <c r="G7" s="1754" t="s">
        <v>7626</v>
      </c>
      <c r="I7" s="1046" t="s">
        <v>332</v>
      </c>
      <c r="J7" s="1047" t="s">
        <v>433</v>
      </c>
      <c r="K7" s="1047" t="s">
        <v>6957</v>
      </c>
      <c r="L7" s="1047" t="s">
        <v>838</v>
      </c>
      <c r="M7" s="1047" t="s">
        <v>56</v>
      </c>
      <c r="N7" s="1722" t="s">
        <v>111</v>
      </c>
      <c r="O7" s="1690">
        <v>39218</v>
      </c>
      <c r="P7" t="str">
        <f t="shared" si="0"/>
        <v>16</v>
      </c>
      <c r="Q7" t="str">
        <f t="shared" si="1"/>
        <v>05</v>
      </c>
      <c r="R7" t="str">
        <f t="shared" si="2"/>
        <v>2007</v>
      </c>
      <c r="S7">
        <f t="shared" ca="1" si="3"/>
        <v>16</v>
      </c>
      <c r="T7" s="74" t="s">
        <v>4809</v>
      </c>
      <c r="U7" s="1727" t="s">
        <v>142</v>
      </c>
      <c r="V7" s="1730" t="s">
        <v>7254</v>
      </c>
      <c r="W7" s="1046" t="s">
        <v>7353</v>
      </c>
      <c r="X7" s="1722" t="s">
        <v>7356</v>
      </c>
      <c r="Y7" s="1769">
        <v>2023</v>
      </c>
      <c r="Z7" s="1725" t="s">
        <v>47</v>
      </c>
      <c r="AA7" s="1725" t="s">
        <v>2603</v>
      </c>
      <c r="AB7" s="1770" t="s">
        <v>7374</v>
      </c>
      <c r="AC7" s="74" t="s">
        <v>327</v>
      </c>
      <c r="AD7" s="74" t="s">
        <v>327</v>
      </c>
      <c r="AE7" s="1722" t="s">
        <v>7379</v>
      </c>
      <c r="AF7" s="1722" t="s">
        <v>1805</v>
      </c>
      <c r="AG7" s="1722" t="s">
        <v>1808</v>
      </c>
      <c r="AH7" s="1722" t="s">
        <v>47</v>
      </c>
      <c r="AI7" t="s">
        <v>47</v>
      </c>
      <c r="AK7" s="1046" t="s">
        <v>6982</v>
      </c>
      <c r="AL7" s="1047" t="s">
        <v>5751</v>
      </c>
      <c r="AM7" s="1047" t="s">
        <v>383</v>
      </c>
      <c r="AN7" s="1047" t="s">
        <v>416</v>
      </c>
      <c r="AO7" s="1725" t="s">
        <v>7549</v>
      </c>
      <c r="AP7" s="1047" t="s">
        <v>7619</v>
      </c>
      <c r="AQ7" s="1046" t="s">
        <v>7250</v>
      </c>
      <c r="AR7" s="1690">
        <v>30079</v>
      </c>
      <c r="AW7" s="1047" t="s">
        <v>40</v>
      </c>
      <c r="AX7" s="1047" t="s">
        <v>5497</v>
      </c>
      <c r="AY7" s="1814" t="s">
        <v>8060</v>
      </c>
      <c r="BA7" s="1833">
        <v>45224.866210879627</v>
      </c>
      <c r="BB7" t="s">
        <v>47</v>
      </c>
      <c r="BC7" s="81" t="s">
        <v>8175</v>
      </c>
      <c r="BF7" s="1695">
        <v>45324</v>
      </c>
      <c r="BG7" s="1691">
        <v>45352</v>
      </c>
      <c r="BH7">
        <v>4</v>
      </c>
      <c r="BI7">
        <v>4</v>
      </c>
      <c r="BJ7" s="74"/>
      <c r="BK7" s="74"/>
      <c r="BL7" s="81" t="s">
        <v>6696</v>
      </c>
      <c r="BY7" s="81"/>
    </row>
    <row r="8" spans="1:78">
      <c r="A8">
        <v>5</v>
      </c>
      <c r="B8" s="74" t="s">
        <v>32</v>
      </c>
      <c r="C8" s="82" t="s">
        <v>32</v>
      </c>
      <c r="D8" s="48" t="s">
        <v>60</v>
      </c>
      <c r="E8" s="984" t="s">
        <v>6853</v>
      </c>
      <c r="F8" s="1891" t="s">
        <v>7448</v>
      </c>
      <c r="G8" s="1754" t="s">
        <v>7627</v>
      </c>
      <c r="I8" s="1046" t="s">
        <v>1301</v>
      </c>
      <c r="J8" s="1047" t="s">
        <v>268</v>
      </c>
      <c r="K8" s="1047" t="s">
        <v>6958</v>
      </c>
      <c r="L8" s="1047" t="s">
        <v>458</v>
      </c>
      <c r="M8" s="1047" t="s">
        <v>56</v>
      </c>
      <c r="N8" s="1722" t="s">
        <v>111</v>
      </c>
      <c r="O8" s="1690">
        <v>39685</v>
      </c>
      <c r="P8" t="str">
        <f t="shared" si="0"/>
        <v>25</v>
      </c>
      <c r="Q8" t="str">
        <f t="shared" si="1"/>
        <v>08</v>
      </c>
      <c r="R8" t="str">
        <f t="shared" si="2"/>
        <v>2008</v>
      </c>
      <c r="S8">
        <f t="shared" ca="1" si="3"/>
        <v>15</v>
      </c>
      <c r="T8" s="74" t="s">
        <v>4808</v>
      </c>
      <c r="U8" s="1727" t="s">
        <v>142</v>
      </c>
      <c r="V8" s="1728" t="s">
        <v>7255</v>
      </c>
      <c r="W8" s="1046" t="s">
        <v>1805</v>
      </c>
      <c r="X8" s="1722" t="s">
        <v>7356</v>
      </c>
      <c r="Y8" s="1769">
        <v>2023</v>
      </c>
      <c r="Z8" s="1725" t="s">
        <v>47</v>
      </c>
      <c r="AA8" s="1725" t="s">
        <v>2603</v>
      </c>
      <c r="AB8" s="1770" t="s">
        <v>7374</v>
      </c>
      <c r="AC8" s="74" t="s">
        <v>327</v>
      </c>
      <c r="AD8" s="74" t="s">
        <v>327</v>
      </c>
      <c r="AE8" s="1722" t="s">
        <v>7379</v>
      </c>
      <c r="AF8" s="1722" t="s">
        <v>1805</v>
      </c>
      <c r="AG8" s="1722" t="s">
        <v>1808</v>
      </c>
      <c r="AH8" s="1722" t="s">
        <v>47</v>
      </c>
      <c r="AI8" t="s">
        <v>47</v>
      </c>
      <c r="AK8" s="1046" t="s">
        <v>268</v>
      </c>
      <c r="AL8" s="1047" t="s">
        <v>7558</v>
      </c>
      <c r="AM8" s="1047" t="s">
        <v>7559</v>
      </c>
      <c r="AN8" s="1047" t="s">
        <v>7560</v>
      </c>
      <c r="AO8" s="1725" t="s">
        <v>7549</v>
      </c>
      <c r="AP8" s="1047" t="s">
        <v>7619</v>
      </c>
      <c r="AQ8" s="1046" t="s">
        <v>7250</v>
      </c>
      <c r="AR8" s="1690">
        <v>29299</v>
      </c>
      <c r="AW8" s="1047" t="s">
        <v>40</v>
      </c>
      <c r="AX8" s="1047" t="s">
        <v>5497</v>
      </c>
      <c r="AY8" s="1814" t="s">
        <v>8061</v>
      </c>
      <c r="BA8" s="1833">
        <v>45227.458862569445</v>
      </c>
      <c r="BB8" t="s">
        <v>47</v>
      </c>
      <c r="BC8" s="81" t="s">
        <v>8175</v>
      </c>
      <c r="BF8" s="1695">
        <v>45324</v>
      </c>
      <c r="BG8" s="1691">
        <v>45352</v>
      </c>
      <c r="BH8">
        <v>4</v>
      </c>
      <c r="BI8">
        <v>4</v>
      </c>
      <c r="BJ8" s="74"/>
      <c r="BK8" s="74"/>
      <c r="BL8" s="81" t="s">
        <v>6696</v>
      </c>
      <c r="BY8" s="81"/>
    </row>
    <row r="9" spans="1:78">
      <c r="A9">
        <v>6</v>
      </c>
      <c r="B9" s="74" t="s">
        <v>32</v>
      </c>
      <c r="C9" s="82" t="s">
        <v>32</v>
      </c>
      <c r="D9" s="48" t="s">
        <v>106</v>
      </c>
      <c r="E9" s="984" t="s">
        <v>6854</v>
      </c>
      <c r="F9" s="1893">
        <v>952093390</v>
      </c>
      <c r="G9" s="1724" t="s">
        <v>7628</v>
      </c>
      <c r="I9" s="1046" t="s">
        <v>189</v>
      </c>
      <c r="J9" s="1047" t="s">
        <v>6959</v>
      </c>
      <c r="K9" s="1047" t="s">
        <v>6960</v>
      </c>
      <c r="L9" s="1047" t="s">
        <v>177</v>
      </c>
      <c r="M9" s="1047" t="s">
        <v>56</v>
      </c>
      <c r="N9" s="1722" t="s">
        <v>57</v>
      </c>
      <c r="O9" s="1690">
        <v>38879</v>
      </c>
      <c r="P9" t="str">
        <f t="shared" si="0"/>
        <v>11</v>
      </c>
      <c r="Q9" t="str">
        <f t="shared" si="1"/>
        <v>06</v>
      </c>
      <c r="R9" t="str">
        <f t="shared" si="2"/>
        <v>2006</v>
      </c>
      <c r="S9">
        <f t="shared" ca="1" si="3"/>
        <v>17</v>
      </c>
      <c r="T9" s="74" t="s">
        <v>4809</v>
      </c>
      <c r="U9" s="1727" t="s">
        <v>58</v>
      </c>
      <c r="V9" s="1731">
        <v>32513547</v>
      </c>
      <c r="W9" s="1046" t="s">
        <v>5118</v>
      </c>
      <c r="X9" s="1722" t="s">
        <v>7358</v>
      </c>
      <c r="Y9" s="1769">
        <v>2019</v>
      </c>
      <c r="Z9" s="1725" t="s">
        <v>1805</v>
      </c>
      <c r="AA9" s="1725" t="s">
        <v>327</v>
      </c>
      <c r="AB9" s="1770" t="s">
        <v>7374</v>
      </c>
      <c r="AC9" s="1722" t="s">
        <v>327</v>
      </c>
      <c r="AD9" s="1722" t="s">
        <v>327</v>
      </c>
      <c r="AE9" s="1722" t="s">
        <v>7379</v>
      </c>
      <c r="AF9" s="1722" t="s">
        <v>47</v>
      </c>
      <c r="AG9" s="1722" t="s">
        <v>1808</v>
      </c>
      <c r="AH9" s="1722" t="s">
        <v>47</v>
      </c>
      <c r="AI9" t="s">
        <v>47</v>
      </c>
      <c r="AK9" s="1046" t="s">
        <v>6959</v>
      </c>
      <c r="AL9" s="1047" t="s">
        <v>7561</v>
      </c>
      <c r="AM9" s="1047" t="s">
        <v>2440</v>
      </c>
      <c r="AN9" s="1047" t="s">
        <v>1177</v>
      </c>
      <c r="AO9" s="1754" t="s">
        <v>7549</v>
      </c>
      <c r="AP9" s="1047" t="s">
        <v>7619</v>
      </c>
      <c r="AQ9" s="1046" t="s">
        <v>6771</v>
      </c>
      <c r="AR9" s="1690">
        <v>32920</v>
      </c>
      <c r="AW9" s="1047" t="s">
        <v>40</v>
      </c>
      <c r="AX9" s="1047" t="s">
        <v>6645</v>
      </c>
      <c r="AY9" s="1815">
        <v>19472571</v>
      </c>
      <c r="BA9" s="1833">
        <v>45307.763824907408</v>
      </c>
      <c r="BB9" t="s">
        <v>47</v>
      </c>
      <c r="BC9" s="81" t="s">
        <v>8175</v>
      </c>
      <c r="BF9" s="1695">
        <v>45324</v>
      </c>
      <c r="BG9" s="1691">
        <v>45352</v>
      </c>
      <c r="BH9">
        <v>4</v>
      </c>
      <c r="BI9">
        <v>3</v>
      </c>
      <c r="BJ9" s="74"/>
      <c r="BK9" s="74"/>
      <c r="BL9" s="81" t="s">
        <v>6696</v>
      </c>
      <c r="BY9" s="81"/>
    </row>
    <row r="10" spans="1:78">
      <c r="A10">
        <v>7</v>
      </c>
      <c r="B10" s="74" t="s">
        <v>32</v>
      </c>
      <c r="C10" s="74" t="s">
        <v>32</v>
      </c>
      <c r="D10" s="48" t="s">
        <v>106</v>
      </c>
      <c r="E10" s="1068" t="s">
        <v>6855</v>
      </c>
      <c r="F10" s="1892" t="s">
        <v>7449</v>
      </c>
      <c r="G10" s="1724" t="s">
        <v>7629</v>
      </c>
      <c r="I10" s="1046" t="s">
        <v>6961</v>
      </c>
      <c r="J10" s="1047" t="s">
        <v>311</v>
      </c>
      <c r="K10" s="1047" t="s">
        <v>6962</v>
      </c>
      <c r="L10" s="1047" t="s">
        <v>3168</v>
      </c>
      <c r="M10" s="1046" t="s">
        <v>56</v>
      </c>
      <c r="N10" s="1722" t="s">
        <v>57</v>
      </c>
      <c r="O10" s="1874">
        <v>38802</v>
      </c>
      <c r="P10" t="str">
        <f t="shared" si="0"/>
        <v>26</v>
      </c>
      <c r="Q10" t="str">
        <f t="shared" si="1"/>
        <v>03</v>
      </c>
      <c r="R10" t="str">
        <f t="shared" si="2"/>
        <v>2006</v>
      </c>
      <c r="S10">
        <f t="shared" ca="1" si="3"/>
        <v>18</v>
      </c>
      <c r="T10" s="74" t="s">
        <v>4809</v>
      </c>
      <c r="U10" s="1727" t="s">
        <v>58</v>
      </c>
      <c r="V10" s="1731">
        <v>32002093</v>
      </c>
      <c r="W10" s="74" t="s">
        <v>1805</v>
      </c>
      <c r="X10" s="1722" t="s">
        <v>7358</v>
      </c>
      <c r="Y10" s="1769">
        <v>2022</v>
      </c>
      <c r="Z10" s="1725" t="s">
        <v>1805</v>
      </c>
      <c r="AA10" s="1725" t="s">
        <v>327</v>
      </c>
      <c r="AB10" s="1770" t="s">
        <v>7374</v>
      </c>
      <c r="AC10" s="1722" t="s">
        <v>327</v>
      </c>
      <c r="AD10" s="1722" t="s">
        <v>327</v>
      </c>
      <c r="AE10" s="1722" t="s">
        <v>7379</v>
      </c>
      <c r="AF10" s="1722" t="s">
        <v>1805</v>
      </c>
      <c r="AG10" s="1722" t="s">
        <v>1808</v>
      </c>
      <c r="AH10" s="1722" t="s">
        <v>47</v>
      </c>
      <c r="AI10" t="s">
        <v>47</v>
      </c>
      <c r="AK10" s="1679" t="s">
        <v>6961</v>
      </c>
      <c r="AL10" s="1679" t="s">
        <v>7562</v>
      </c>
      <c r="AM10" s="1679" t="s">
        <v>7563</v>
      </c>
      <c r="AN10" s="1679" t="s">
        <v>3706</v>
      </c>
      <c r="AO10" s="1722" t="s">
        <v>7550</v>
      </c>
      <c r="AP10" s="74" t="s">
        <v>7619</v>
      </c>
      <c r="AQ10" s="74" t="s">
        <v>6771</v>
      </c>
      <c r="AR10" s="1688">
        <v>34957</v>
      </c>
      <c r="AW10" s="74" t="s">
        <v>40</v>
      </c>
      <c r="AX10" s="74" t="s">
        <v>6645</v>
      </c>
      <c r="AY10" s="1673">
        <v>270061019</v>
      </c>
      <c r="BA10" s="1886">
        <v>45303.921824548612</v>
      </c>
      <c r="BB10" t="s">
        <v>47</v>
      </c>
      <c r="BC10" s="81" t="s">
        <v>8175</v>
      </c>
      <c r="BF10" s="1695">
        <v>45324</v>
      </c>
      <c r="BG10" s="1691">
        <v>45352</v>
      </c>
      <c r="BH10">
        <v>4</v>
      </c>
      <c r="BI10">
        <v>3</v>
      </c>
      <c r="BJ10" s="74"/>
      <c r="BK10" s="74"/>
      <c r="BL10" s="81" t="s">
        <v>6696</v>
      </c>
      <c r="BY10" s="81"/>
    </row>
    <row r="11" spans="1:78">
      <c r="A11">
        <v>8</v>
      </c>
      <c r="B11" s="74" t="s">
        <v>32</v>
      </c>
      <c r="C11" s="74" t="s">
        <v>32</v>
      </c>
      <c r="D11" s="74" t="s">
        <v>68</v>
      </c>
      <c r="E11" s="161" t="s">
        <v>6856</v>
      </c>
      <c r="F11" s="1726" t="s">
        <v>7450</v>
      </c>
      <c r="G11" s="1724" t="s">
        <v>7630</v>
      </c>
      <c r="I11" s="74" t="s">
        <v>321</v>
      </c>
      <c r="J11" s="79" t="s">
        <v>781</v>
      </c>
      <c r="K11" s="79" t="s">
        <v>6963</v>
      </c>
      <c r="L11" s="79" t="s">
        <v>81</v>
      </c>
      <c r="M11" s="79" t="s">
        <v>56</v>
      </c>
      <c r="N11" s="1722" t="s">
        <v>57</v>
      </c>
      <c r="O11" s="1689">
        <v>39381</v>
      </c>
      <c r="P11" t="str">
        <f t="shared" si="0"/>
        <v>26</v>
      </c>
      <c r="Q11" t="str">
        <f t="shared" si="1"/>
        <v>10</v>
      </c>
      <c r="R11" t="str">
        <f t="shared" si="2"/>
        <v>2007</v>
      </c>
      <c r="S11">
        <f t="shared" ca="1" si="3"/>
        <v>16</v>
      </c>
      <c r="T11" s="74" t="s">
        <v>4809</v>
      </c>
      <c r="U11" s="1727" t="s">
        <v>58</v>
      </c>
      <c r="V11" s="1731">
        <v>32410327</v>
      </c>
      <c r="W11" s="74" t="s">
        <v>1805</v>
      </c>
      <c r="X11" s="1722" t="s">
        <v>7356</v>
      </c>
      <c r="Y11" s="1722">
        <v>2023</v>
      </c>
      <c r="Z11" s="1725" t="s">
        <v>47</v>
      </c>
      <c r="AA11" s="1725" t="s">
        <v>7380</v>
      </c>
      <c r="AB11" s="1771" t="s">
        <v>7374</v>
      </c>
      <c r="AC11" s="1722" t="s">
        <v>327</v>
      </c>
      <c r="AD11" s="1723" t="s">
        <v>327</v>
      </c>
      <c r="AE11" s="1722" t="s">
        <v>7379</v>
      </c>
      <c r="AF11" s="1722" t="s">
        <v>1805</v>
      </c>
      <c r="AG11" s="1722" t="s">
        <v>1808</v>
      </c>
      <c r="AH11" s="1722" t="s">
        <v>47</v>
      </c>
      <c r="AI11" t="s">
        <v>47</v>
      </c>
      <c r="AK11" s="74" t="s">
        <v>321</v>
      </c>
      <c r="AL11" s="79" t="s">
        <v>781</v>
      </c>
      <c r="AM11" s="79" t="s">
        <v>6609</v>
      </c>
      <c r="AN11" s="79" t="s">
        <v>374</v>
      </c>
      <c r="AO11" s="1723" t="s">
        <v>7549</v>
      </c>
      <c r="AP11" s="79" t="s">
        <v>7619</v>
      </c>
      <c r="AQ11" s="79" t="s">
        <v>7250</v>
      </c>
      <c r="AR11" s="1689">
        <v>32230</v>
      </c>
      <c r="AW11" s="74" t="s">
        <v>40</v>
      </c>
      <c r="AX11" s="79" t="s">
        <v>5497</v>
      </c>
      <c r="AY11" s="1813" t="s">
        <v>8062</v>
      </c>
      <c r="BA11" s="1832">
        <v>45320.420316967589</v>
      </c>
      <c r="BB11" t="s">
        <v>47</v>
      </c>
      <c r="BC11" s="81" t="s">
        <v>8175</v>
      </c>
      <c r="BF11" s="1695">
        <v>45324</v>
      </c>
      <c r="BG11" s="1691">
        <v>45352</v>
      </c>
      <c r="BH11">
        <v>4</v>
      </c>
      <c r="BI11">
        <v>3</v>
      </c>
      <c r="BJ11" s="74"/>
      <c r="BK11" s="74"/>
      <c r="BL11" s="81" t="s">
        <v>6696</v>
      </c>
      <c r="BY11" s="81"/>
    </row>
    <row r="12" spans="1:78">
      <c r="A12">
        <v>9</v>
      </c>
      <c r="B12" s="74" t="s">
        <v>32</v>
      </c>
      <c r="C12" s="74" t="s">
        <v>32</v>
      </c>
      <c r="D12" s="48" t="s">
        <v>106</v>
      </c>
      <c r="E12" s="984" t="s">
        <v>6857</v>
      </c>
      <c r="F12" s="1722" t="s">
        <v>6857</v>
      </c>
      <c r="G12" s="1724" t="s">
        <v>7631</v>
      </c>
      <c r="I12" s="1046" t="s">
        <v>2701</v>
      </c>
      <c r="J12" s="1047" t="s">
        <v>6964</v>
      </c>
      <c r="K12" s="1047" t="s">
        <v>2702</v>
      </c>
      <c r="L12" s="1047" t="s">
        <v>2703</v>
      </c>
      <c r="M12" s="1047" t="s">
        <v>56</v>
      </c>
      <c r="N12" s="1722" t="s">
        <v>57</v>
      </c>
      <c r="O12" s="1690">
        <v>39751</v>
      </c>
      <c r="P12" t="str">
        <f t="shared" si="0"/>
        <v>30</v>
      </c>
      <c r="Q12" t="str">
        <f t="shared" si="1"/>
        <v>10</v>
      </c>
      <c r="R12" t="str">
        <f t="shared" si="2"/>
        <v>2008</v>
      </c>
      <c r="S12">
        <f t="shared" ca="1" si="3"/>
        <v>15</v>
      </c>
      <c r="T12" s="74" t="s">
        <v>4809</v>
      </c>
      <c r="U12" s="1727" t="s">
        <v>58</v>
      </c>
      <c r="V12" s="1731">
        <v>33021978</v>
      </c>
      <c r="W12" s="1046" t="s">
        <v>5118</v>
      </c>
      <c r="X12" s="1659" t="s">
        <v>2582</v>
      </c>
      <c r="Y12" s="1769">
        <v>2018</v>
      </c>
      <c r="Z12" s="1725" t="s">
        <v>1805</v>
      </c>
      <c r="AA12" s="1725" t="s">
        <v>327</v>
      </c>
      <c r="AB12" s="1771" t="s">
        <v>7374</v>
      </c>
      <c r="AC12" s="1722" t="s">
        <v>327</v>
      </c>
      <c r="AD12" s="1723" t="s">
        <v>327</v>
      </c>
      <c r="AE12" s="74" t="s">
        <v>7379</v>
      </c>
      <c r="AF12" s="74" t="s">
        <v>47</v>
      </c>
      <c r="AG12" s="74" t="s">
        <v>1808</v>
      </c>
      <c r="AH12" s="74" t="s">
        <v>47</v>
      </c>
      <c r="AI12" t="s">
        <v>47</v>
      </c>
      <c r="AK12" s="1046" t="s">
        <v>350</v>
      </c>
      <c r="AL12" s="1047" t="s">
        <v>83</v>
      </c>
      <c r="AM12" s="1047" t="s">
        <v>351</v>
      </c>
      <c r="AN12" s="1047" t="s">
        <v>172</v>
      </c>
      <c r="AO12" s="1723" t="s">
        <v>7549</v>
      </c>
      <c r="AP12" s="1047" t="s">
        <v>7619</v>
      </c>
      <c r="AQ12" s="1047" t="s">
        <v>42</v>
      </c>
      <c r="AR12" s="1690">
        <v>34445</v>
      </c>
      <c r="AW12" s="1046" t="s">
        <v>40</v>
      </c>
      <c r="AX12" s="1047" t="s">
        <v>42</v>
      </c>
      <c r="AY12" s="1814" t="s">
        <v>8063</v>
      </c>
      <c r="BA12" s="1833">
        <v>45229.883342384259</v>
      </c>
      <c r="BB12" t="s">
        <v>47</v>
      </c>
      <c r="BC12" s="81" t="s">
        <v>8175</v>
      </c>
      <c r="BF12" s="1695">
        <v>45324</v>
      </c>
      <c r="BG12" s="1691">
        <v>45352</v>
      </c>
      <c r="BH12">
        <v>4</v>
      </c>
      <c r="BI12">
        <v>3</v>
      </c>
      <c r="BJ12" s="74"/>
      <c r="BK12" s="74"/>
      <c r="BL12" s="81" t="s">
        <v>6696</v>
      </c>
      <c r="BY12" s="81"/>
    </row>
    <row r="13" spans="1:78">
      <c r="A13">
        <v>39</v>
      </c>
      <c r="B13" s="74" t="s">
        <v>32</v>
      </c>
      <c r="C13" s="74" t="s">
        <v>32</v>
      </c>
      <c r="D13" s="1046" t="s">
        <v>132</v>
      </c>
      <c r="E13" s="1909" t="s">
        <v>8217</v>
      </c>
      <c r="F13" s="1790" t="s">
        <v>7473</v>
      </c>
      <c r="G13" s="1724"/>
      <c r="I13" s="1046" t="s">
        <v>1262</v>
      </c>
      <c r="J13" s="1047" t="s">
        <v>840</v>
      </c>
      <c r="K13" s="1047" t="s">
        <v>6996</v>
      </c>
      <c r="L13" s="1047" t="s">
        <v>6997</v>
      </c>
      <c r="M13" s="74" t="s">
        <v>1937</v>
      </c>
      <c r="N13" s="1722" t="s">
        <v>1938</v>
      </c>
      <c r="O13" s="1688">
        <v>38926</v>
      </c>
      <c r="P13" t="str">
        <f t="shared" si="0"/>
        <v>28</v>
      </c>
      <c r="Q13" t="str">
        <f t="shared" si="1"/>
        <v>07</v>
      </c>
      <c r="R13" t="str">
        <f t="shared" si="2"/>
        <v>2006</v>
      </c>
      <c r="S13">
        <f t="shared" ca="1" si="3"/>
        <v>17</v>
      </c>
      <c r="T13" s="74" t="s">
        <v>4809</v>
      </c>
      <c r="U13" s="1722" t="s">
        <v>2113</v>
      </c>
      <c r="V13" s="1731">
        <v>60753878</v>
      </c>
      <c r="W13" s="74" t="s">
        <v>1805</v>
      </c>
      <c r="X13" s="1722" t="s">
        <v>7357</v>
      </c>
      <c r="Y13" s="74"/>
      <c r="Z13" s="1725" t="s">
        <v>47</v>
      </c>
      <c r="AA13" s="1774"/>
      <c r="AB13" s="1770" t="s">
        <v>7376</v>
      </c>
      <c r="AC13" s="74"/>
      <c r="AD13" s="74"/>
      <c r="AE13" s="1722" t="s">
        <v>7379</v>
      </c>
      <c r="AF13" s="74" t="s">
        <v>1805</v>
      </c>
      <c r="AG13" s="1911" t="s">
        <v>327</v>
      </c>
      <c r="AH13" s="1767" t="s">
        <v>47</v>
      </c>
      <c r="AI13" t="s">
        <v>47</v>
      </c>
      <c r="AK13" s="74" t="s">
        <v>7595</v>
      </c>
      <c r="AL13" s="79" t="s">
        <v>7596</v>
      </c>
      <c r="AM13" s="79" t="s">
        <v>7597</v>
      </c>
      <c r="AN13" s="79" t="s">
        <v>5279</v>
      </c>
      <c r="AO13" s="1723" t="s">
        <v>7551</v>
      </c>
      <c r="AP13" s="79" t="s">
        <v>7620</v>
      </c>
      <c r="AQ13" s="74" t="s">
        <v>1938</v>
      </c>
      <c r="AR13" s="1689">
        <v>26148</v>
      </c>
      <c r="AW13" s="79" t="s">
        <v>40</v>
      </c>
      <c r="AX13" s="79" t="s">
        <v>2113</v>
      </c>
      <c r="AY13" s="1813" t="s">
        <v>8082</v>
      </c>
      <c r="BA13" s="1832"/>
      <c r="BB13" t="s">
        <v>47</v>
      </c>
      <c r="BC13" s="81" t="s">
        <v>8176</v>
      </c>
      <c r="BF13" s="1695">
        <v>45324</v>
      </c>
      <c r="BG13" s="1691">
        <v>45352</v>
      </c>
      <c r="BH13">
        <v>4</v>
      </c>
      <c r="BI13">
        <v>1</v>
      </c>
      <c r="BJ13" s="74"/>
      <c r="BK13" s="74"/>
      <c r="BL13" s="81" t="s">
        <v>6695</v>
      </c>
      <c r="BY13" s="81" t="s">
        <v>2507</v>
      </c>
      <c r="BZ13" t="s">
        <v>8219</v>
      </c>
    </row>
    <row r="14" spans="1:78">
      <c r="A14">
        <v>11</v>
      </c>
      <c r="B14" s="74" t="s">
        <v>32</v>
      </c>
      <c r="C14" s="74" t="s">
        <v>32</v>
      </c>
      <c r="D14" s="48" t="s">
        <v>106</v>
      </c>
      <c r="E14" s="984" t="s">
        <v>6859</v>
      </c>
      <c r="F14" s="1893" t="s">
        <v>7452</v>
      </c>
      <c r="G14" s="1724" t="s">
        <v>7633</v>
      </c>
      <c r="I14" s="1046" t="s">
        <v>1240</v>
      </c>
      <c r="J14" s="1047" t="s">
        <v>102</v>
      </c>
      <c r="K14" s="1047" t="s">
        <v>6965</v>
      </c>
      <c r="L14" s="1047" t="s">
        <v>532</v>
      </c>
      <c r="M14" s="1046" t="s">
        <v>56</v>
      </c>
      <c r="N14" s="1722" t="s">
        <v>57</v>
      </c>
      <c r="O14" s="1692">
        <v>39386</v>
      </c>
      <c r="P14" t="str">
        <f t="shared" si="0"/>
        <v>31</v>
      </c>
      <c r="Q14" t="str">
        <f t="shared" si="1"/>
        <v>10</v>
      </c>
      <c r="R14" t="str">
        <f t="shared" si="2"/>
        <v>2007</v>
      </c>
      <c r="S14">
        <f t="shared" ca="1" si="3"/>
        <v>16</v>
      </c>
      <c r="T14" s="74" t="s">
        <v>4809</v>
      </c>
      <c r="U14" s="1727" t="s">
        <v>58</v>
      </c>
      <c r="V14" s="1731">
        <v>32761000</v>
      </c>
      <c r="W14" s="74" t="s">
        <v>1805</v>
      </c>
      <c r="X14" s="1722" t="s">
        <v>7359</v>
      </c>
      <c r="Y14" s="1769">
        <v>2023</v>
      </c>
      <c r="Z14" s="1725" t="s">
        <v>47</v>
      </c>
      <c r="AA14" s="1725" t="s">
        <v>2603</v>
      </c>
      <c r="AB14" s="1771" t="s">
        <v>7384</v>
      </c>
      <c r="AC14" s="74" t="s">
        <v>7377</v>
      </c>
      <c r="AD14" s="74" t="s">
        <v>7378</v>
      </c>
      <c r="AE14" s="1722" t="s">
        <v>7385</v>
      </c>
      <c r="AF14" s="1722" t="s">
        <v>1805</v>
      </c>
      <c r="AG14" s="1722" t="s">
        <v>1808</v>
      </c>
      <c r="AH14" s="1722" t="s">
        <v>47</v>
      </c>
      <c r="AI14" t="s">
        <v>47</v>
      </c>
      <c r="AK14" s="1046" t="s">
        <v>102</v>
      </c>
      <c r="AL14" s="1047" t="s">
        <v>967</v>
      </c>
      <c r="AM14" s="1047" t="s">
        <v>7565</v>
      </c>
      <c r="AN14" s="1047" t="s">
        <v>7566</v>
      </c>
      <c r="AO14" s="1754" t="s">
        <v>7549</v>
      </c>
      <c r="AP14" s="1047" t="s">
        <v>7619</v>
      </c>
      <c r="AQ14" s="1046" t="s">
        <v>42</v>
      </c>
      <c r="AR14" s="1690">
        <v>31241</v>
      </c>
      <c r="AW14" s="1047" t="s">
        <v>40</v>
      </c>
      <c r="AX14" s="1047" t="s">
        <v>42</v>
      </c>
      <c r="AY14" s="1814" t="s">
        <v>8064</v>
      </c>
      <c r="BA14" s="1833">
        <v>45224.464254606486</v>
      </c>
      <c r="BB14" t="s">
        <v>47</v>
      </c>
      <c r="BC14" s="81" t="s">
        <v>8175</v>
      </c>
      <c r="BF14" s="1695">
        <v>45324</v>
      </c>
      <c r="BG14" s="1691">
        <v>45352</v>
      </c>
      <c r="BH14">
        <v>4</v>
      </c>
      <c r="BI14">
        <v>3</v>
      </c>
      <c r="BJ14" s="74"/>
      <c r="BK14" s="74"/>
      <c r="BL14" s="81" t="s">
        <v>6696</v>
      </c>
      <c r="BY14" s="81"/>
    </row>
    <row r="15" spans="1:78">
      <c r="A15">
        <v>12</v>
      </c>
      <c r="B15" s="74" t="s">
        <v>32</v>
      </c>
      <c r="C15" s="74" t="s">
        <v>32</v>
      </c>
      <c r="D15" s="48" t="s">
        <v>106</v>
      </c>
      <c r="E15" s="984" t="s">
        <v>6860</v>
      </c>
      <c r="F15" s="1767" t="s">
        <v>7453</v>
      </c>
      <c r="G15" s="1724" t="s">
        <v>7634</v>
      </c>
      <c r="I15" s="1046" t="s">
        <v>83</v>
      </c>
      <c r="J15" s="1047" t="s">
        <v>83</v>
      </c>
      <c r="K15" s="1047" t="s">
        <v>6966</v>
      </c>
      <c r="L15" s="1047" t="s">
        <v>6967</v>
      </c>
      <c r="M15" s="1686" t="s">
        <v>56</v>
      </c>
      <c r="N15" s="1722" t="s">
        <v>57</v>
      </c>
      <c r="O15" s="1693">
        <v>39749</v>
      </c>
      <c r="P15" t="str">
        <f t="shared" si="0"/>
        <v>28</v>
      </c>
      <c r="Q15" t="str">
        <f t="shared" si="1"/>
        <v>10</v>
      </c>
      <c r="R15" t="str">
        <f t="shared" si="2"/>
        <v>2008</v>
      </c>
      <c r="S15">
        <f t="shared" ca="1" si="3"/>
        <v>15</v>
      </c>
      <c r="T15" s="74" t="s">
        <v>4809</v>
      </c>
      <c r="U15" s="1727" t="s">
        <v>58</v>
      </c>
      <c r="V15" s="1731">
        <v>32939495</v>
      </c>
      <c r="W15" s="74" t="s">
        <v>1805</v>
      </c>
      <c r="X15" s="1722" t="s">
        <v>7359</v>
      </c>
      <c r="Y15" s="1769">
        <v>2023</v>
      </c>
      <c r="Z15" s="1725" t="s">
        <v>47</v>
      </c>
      <c r="AA15" s="1725" t="s">
        <v>2603</v>
      </c>
      <c r="AB15" s="1771" t="s">
        <v>7376</v>
      </c>
      <c r="AC15" s="74" t="s">
        <v>7377</v>
      </c>
      <c r="AD15" s="74" t="s">
        <v>7378</v>
      </c>
      <c r="AE15" s="1722" t="s">
        <v>7379</v>
      </c>
      <c r="AF15" s="1722" t="s">
        <v>1805</v>
      </c>
      <c r="AG15" s="1722" t="s">
        <v>1808</v>
      </c>
      <c r="AH15" s="1722" t="s">
        <v>47</v>
      </c>
      <c r="AI15" t="s">
        <v>47</v>
      </c>
      <c r="AK15" s="1046" t="s">
        <v>5279</v>
      </c>
      <c r="AL15" s="1047" t="s">
        <v>83</v>
      </c>
      <c r="AM15" s="1047" t="s">
        <v>7567</v>
      </c>
      <c r="AN15" s="1047" t="s">
        <v>81</v>
      </c>
      <c r="AO15" s="1754" t="s">
        <v>7549</v>
      </c>
      <c r="AP15" s="1047" t="s">
        <v>7619</v>
      </c>
      <c r="AQ15" s="1046" t="s">
        <v>6771</v>
      </c>
      <c r="AR15" s="1690">
        <v>31554</v>
      </c>
      <c r="AW15" s="1047" t="s">
        <v>40</v>
      </c>
      <c r="AX15" s="1047" t="s">
        <v>6645</v>
      </c>
      <c r="AY15" s="1815">
        <v>18803903</v>
      </c>
      <c r="BA15" s="1833">
        <v>45268.651976550929</v>
      </c>
      <c r="BB15" t="s">
        <v>47</v>
      </c>
      <c r="BC15" s="81" t="s">
        <v>8175</v>
      </c>
      <c r="BF15" s="1695">
        <v>45324</v>
      </c>
      <c r="BG15" s="1691">
        <v>45352</v>
      </c>
      <c r="BH15">
        <v>4</v>
      </c>
      <c r="BI15">
        <v>4</v>
      </c>
      <c r="BJ15" s="74"/>
      <c r="BK15" s="74"/>
      <c r="BL15" s="81" t="s">
        <v>6696</v>
      </c>
      <c r="BY15" s="81"/>
    </row>
    <row r="16" spans="1:78">
      <c r="A16">
        <v>13</v>
      </c>
      <c r="B16" s="74" t="s">
        <v>32</v>
      </c>
      <c r="C16" s="74" t="s">
        <v>32</v>
      </c>
      <c r="D16" s="1046" t="s">
        <v>60</v>
      </c>
      <c r="E16" s="984" t="s">
        <v>6861</v>
      </c>
      <c r="F16" s="1767" t="s">
        <v>7454</v>
      </c>
      <c r="G16" s="1724" t="s">
        <v>7635</v>
      </c>
      <c r="I16" s="1046" t="s">
        <v>218</v>
      </c>
      <c r="J16" s="1047" t="s">
        <v>1122</v>
      </c>
      <c r="K16" s="1047" t="s">
        <v>2364</v>
      </c>
      <c r="L16" s="1047" t="s">
        <v>1776</v>
      </c>
      <c r="M16" s="48" t="s">
        <v>56</v>
      </c>
      <c r="N16" s="1722" t="s">
        <v>57</v>
      </c>
      <c r="O16" s="434">
        <v>39460</v>
      </c>
      <c r="P16" t="str">
        <f t="shared" si="0"/>
        <v>13</v>
      </c>
      <c r="Q16" t="str">
        <f t="shared" si="1"/>
        <v>01</v>
      </c>
      <c r="R16" t="str">
        <f t="shared" si="2"/>
        <v>2008</v>
      </c>
      <c r="S16">
        <f t="shared" ca="1" si="3"/>
        <v>16</v>
      </c>
      <c r="T16" s="74" t="s">
        <v>4808</v>
      </c>
      <c r="U16" s="1727" t="s">
        <v>58</v>
      </c>
      <c r="V16" s="1731">
        <v>32590729</v>
      </c>
      <c r="W16" s="74" t="s">
        <v>1805</v>
      </c>
      <c r="X16" s="1722" t="s">
        <v>7356</v>
      </c>
      <c r="Y16" s="1769">
        <v>2023</v>
      </c>
      <c r="Z16" s="1725" t="s">
        <v>47</v>
      </c>
      <c r="AA16" s="1725" t="s">
        <v>2603</v>
      </c>
      <c r="AB16" s="1770" t="s">
        <v>7374</v>
      </c>
      <c r="AC16" s="74" t="s">
        <v>327</v>
      </c>
      <c r="AD16" s="74" t="s">
        <v>327</v>
      </c>
      <c r="AE16" s="1722" t="s">
        <v>7379</v>
      </c>
      <c r="AF16" s="1722" t="s">
        <v>1805</v>
      </c>
      <c r="AG16" s="1722" t="s">
        <v>1808</v>
      </c>
      <c r="AH16" s="1722" t="s">
        <v>47</v>
      </c>
      <c r="AI16" t="s">
        <v>47</v>
      </c>
      <c r="AK16" s="74" t="s">
        <v>218</v>
      </c>
      <c r="AL16" s="79" t="s">
        <v>1122</v>
      </c>
      <c r="AM16" s="79" t="s">
        <v>748</v>
      </c>
      <c r="AN16" s="79" t="s">
        <v>313</v>
      </c>
      <c r="AO16" s="1723" t="s">
        <v>7549</v>
      </c>
      <c r="AP16" s="79" t="s">
        <v>7620</v>
      </c>
      <c r="AQ16" s="79" t="s">
        <v>1938</v>
      </c>
      <c r="AR16" s="1689">
        <v>27416</v>
      </c>
      <c r="AW16" s="74" t="s">
        <v>40</v>
      </c>
      <c r="AX16" s="79" t="s">
        <v>2113</v>
      </c>
      <c r="AY16" s="1813" t="s">
        <v>8065</v>
      </c>
      <c r="BA16" s="1832">
        <v>45227.442469756948</v>
      </c>
      <c r="BB16" t="s">
        <v>47</v>
      </c>
      <c r="BC16" s="81" t="s">
        <v>8175</v>
      </c>
      <c r="BF16" s="1695">
        <v>45324</v>
      </c>
      <c r="BG16" s="1691">
        <v>45352</v>
      </c>
      <c r="BH16">
        <v>4</v>
      </c>
      <c r="BI16">
        <v>4</v>
      </c>
      <c r="BJ16" s="74"/>
      <c r="BK16" s="74"/>
      <c r="BL16" s="81" t="s">
        <v>6696</v>
      </c>
      <c r="BY16" s="81"/>
    </row>
    <row r="17" spans="1:78">
      <c r="A17">
        <v>10</v>
      </c>
      <c r="B17" s="74" t="s">
        <v>32</v>
      </c>
      <c r="C17" s="74" t="s">
        <v>32</v>
      </c>
      <c r="D17" s="1046" t="s">
        <v>6845</v>
      </c>
      <c r="E17" s="1068" t="s">
        <v>6858</v>
      </c>
      <c r="F17" s="1892" t="s">
        <v>7451</v>
      </c>
      <c r="G17" s="1724" t="s">
        <v>7632</v>
      </c>
      <c r="I17" s="1046" t="s">
        <v>4239</v>
      </c>
      <c r="J17" s="1047" t="s">
        <v>996</v>
      </c>
      <c r="K17" s="1047" t="s">
        <v>4015</v>
      </c>
      <c r="L17" s="1047" t="s">
        <v>81</v>
      </c>
      <c r="M17" s="48" t="s">
        <v>56</v>
      </c>
      <c r="N17" s="1722" t="s">
        <v>57</v>
      </c>
      <c r="O17" s="440">
        <v>39644</v>
      </c>
      <c r="P17" t="str">
        <f t="shared" si="0"/>
        <v>15</v>
      </c>
      <c r="Q17" t="str">
        <f t="shared" si="1"/>
        <v>07</v>
      </c>
      <c r="R17" t="str">
        <f t="shared" si="2"/>
        <v>2008</v>
      </c>
      <c r="S17">
        <f t="shared" ca="1" si="3"/>
        <v>15</v>
      </c>
      <c r="T17" s="74" t="s">
        <v>4809</v>
      </c>
      <c r="U17" s="1900" t="s">
        <v>58</v>
      </c>
      <c r="V17" s="1901">
        <v>32957378</v>
      </c>
      <c r="W17" s="74" t="s">
        <v>1805</v>
      </c>
      <c r="X17" s="1722" t="s">
        <v>7359</v>
      </c>
      <c r="Y17" s="1722">
        <v>2022</v>
      </c>
      <c r="Z17" s="1725" t="s">
        <v>1805</v>
      </c>
      <c r="AA17" s="1725" t="s">
        <v>327</v>
      </c>
      <c r="AB17" s="1770" t="s">
        <v>7381</v>
      </c>
      <c r="AC17" s="1722" t="s">
        <v>7382</v>
      </c>
      <c r="AD17" s="1723" t="s">
        <v>7378</v>
      </c>
      <c r="AE17" s="1722" t="s">
        <v>7379</v>
      </c>
      <c r="AF17" s="1722" t="s">
        <v>1805</v>
      </c>
      <c r="AG17" s="1722" t="s">
        <v>1808</v>
      </c>
      <c r="AH17" s="74" t="s">
        <v>7383</v>
      </c>
      <c r="AI17" t="s">
        <v>47</v>
      </c>
      <c r="AK17" s="1676" t="s">
        <v>996</v>
      </c>
      <c r="AL17" s="1676" t="s">
        <v>7564</v>
      </c>
      <c r="AM17" s="1676" t="s">
        <v>185</v>
      </c>
      <c r="AN17" s="1676" t="s">
        <v>329</v>
      </c>
      <c r="AO17" s="1723" t="s">
        <v>7549</v>
      </c>
      <c r="AP17" s="1906" t="s">
        <v>7619</v>
      </c>
      <c r="AQ17" s="1676" t="s">
        <v>6771</v>
      </c>
      <c r="AR17" s="1799">
        <v>30224</v>
      </c>
      <c r="AW17" s="1676" t="s">
        <v>40</v>
      </c>
      <c r="AX17" s="1676" t="s">
        <v>6645</v>
      </c>
      <c r="AY17" s="1907">
        <v>19521436</v>
      </c>
      <c r="BA17" s="1885">
        <v>45320.736937928239</v>
      </c>
      <c r="BB17" t="s">
        <v>47</v>
      </c>
      <c r="BC17" s="81" t="s">
        <v>8175</v>
      </c>
      <c r="BF17" s="1695">
        <v>45324</v>
      </c>
      <c r="BG17" s="1691">
        <v>45352</v>
      </c>
      <c r="BH17">
        <v>4</v>
      </c>
      <c r="BI17">
        <v>4</v>
      </c>
      <c r="BJ17" s="74" t="s">
        <v>47</v>
      </c>
      <c r="BK17" s="74">
        <v>1</v>
      </c>
      <c r="BL17" s="81" t="s">
        <v>6696</v>
      </c>
      <c r="BY17" s="81"/>
    </row>
    <row r="18" spans="1:78">
      <c r="A18">
        <v>15</v>
      </c>
      <c r="B18" s="74" t="s">
        <v>32</v>
      </c>
      <c r="C18" s="74" t="s">
        <v>32</v>
      </c>
      <c r="D18" s="1046" t="s">
        <v>68</v>
      </c>
      <c r="E18" s="984" t="s">
        <v>6863</v>
      </c>
      <c r="F18" s="1767" t="s">
        <v>6863</v>
      </c>
      <c r="G18" s="1724" t="s">
        <v>7636</v>
      </c>
      <c r="I18" s="1046" t="s">
        <v>1216</v>
      </c>
      <c r="J18" s="1047" t="s">
        <v>1016</v>
      </c>
      <c r="K18" s="1047" t="s">
        <v>2609</v>
      </c>
      <c r="L18" s="1047" t="s">
        <v>6969</v>
      </c>
      <c r="M18" s="48" t="s">
        <v>56</v>
      </c>
      <c r="N18" s="1722" t="s">
        <v>57</v>
      </c>
      <c r="O18" s="434">
        <v>39271</v>
      </c>
      <c r="P18" t="str">
        <f t="shared" si="0"/>
        <v>08</v>
      </c>
      <c r="Q18" t="str">
        <f t="shared" si="1"/>
        <v>07</v>
      </c>
      <c r="R18" t="str">
        <f t="shared" si="2"/>
        <v>2007</v>
      </c>
      <c r="S18">
        <f t="shared" ca="1" si="3"/>
        <v>16</v>
      </c>
      <c r="T18" s="74" t="s">
        <v>4808</v>
      </c>
      <c r="U18" s="1722" t="s">
        <v>58</v>
      </c>
      <c r="V18" s="1731">
        <v>32954949</v>
      </c>
      <c r="W18" s="74" t="s">
        <v>7353</v>
      </c>
      <c r="X18" s="1722" t="s">
        <v>7356</v>
      </c>
      <c r="Y18" s="1673">
        <v>2022</v>
      </c>
      <c r="Z18" s="1765" t="s">
        <v>47</v>
      </c>
      <c r="AA18" s="1765" t="s">
        <v>2603</v>
      </c>
      <c r="AB18" s="74" t="s">
        <v>7381</v>
      </c>
      <c r="AC18" s="74" t="s">
        <v>7386</v>
      </c>
      <c r="AD18" s="79" t="s">
        <v>7387</v>
      </c>
      <c r="AE18" s="74" t="s">
        <v>7375</v>
      </c>
      <c r="AF18" s="74" t="s">
        <v>1805</v>
      </c>
      <c r="AG18" s="74" t="s">
        <v>1808</v>
      </c>
      <c r="AH18" s="74" t="s">
        <v>7383</v>
      </c>
      <c r="AI18" t="s">
        <v>47</v>
      </c>
      <c r="AK18" s="81" t="s">
        <v>53</v>
      </c>
      <c r="AL18" s="79" t="s">
        <v>1016</v>
      </c>
      <c r="AM18" s="79" t="s">
        <v>191</v>
      </c>
      <c r="AN18" s="79" t="s">
        <v>834</v>
      </c>
      <c r="AO18" s="1723" t="s">
        <v>7549</v>
      </c>
      <c r="AP18" s="79" t="s">
        <v>7619</v>
      </c>
      <c r="AQ18" s="74" t="s">
        <v>42</v>
      </c>
      <c r="AR18" s="1689">
        <v>32347</v>
      </c>
      <c r="AW18" s="79" t="s">
        <v>40</v>
      </c>
      <c r="AX18" s="79" t="s">
        <v>42</v>
      </c>
      <c r="AY18" s="1813" t="s">
        <v>8067</v>
      </c>
      <c r="BA18" s="1832">
        <v>45301.730701712964</v>
      </c>
      <c r="BB18" t="s">
        <v>47</v>
      </c>
      <c r="BC18" s="74" t="s">
        <v>8175</v>
      </c>
      <c r="BF18" s="1695">
        <v>45324</v>
      </c>
      <c r="BG18" s="1691">
        <v>45352</v>
      </c>
      <c r="BH18">
        <v>4</v>
      </c>
      <c r="BI18">
        <v>2</v>
      </c>
      <c r="BJ18" s="74"/>
      <c r="BK18" s="74"/>
      <c r="BL18" s="81" t="s">
        <v>6696</v>
      </c>
      <c r="BY18" s="74"/>
    </row>
    <row r="19" spans="1:78">
      <c r="A19">
        <v>16</v>
      </c>
      <c r="B19" s="74" t="s">
        <v>32</v>
      </c>
      <c r="C19" s="74" t="s">
        <v>32</v>
      </c>
      <c r="D19" s="1046" t="s">
        <v>68</v>
      </c>
      <c r="E19" s="422" t="s">
        <v>6864</v>
      </c>
      <c r="F19" s="1892" t="s">
        <v>7455</v>
      </c>
      <c r="G19" s="1724" t="s">
        <v>7637</v>
      </c>
      <c r="I19" s="1046" t="s">
        <v>6970</v>
      </c>
      <c r="J19" s="1047" t="s">
        <v>6971</v>
      </c>
      <c r="K19" s="1047" t="s">
        <v>6972</v>
      </c>
      <c r="L19" s="1047" t="s">
        <v>2247</v>
      </c>
      <c r="M19" s="1046" t="s">
        <v>1937</v>
      </c>
      <c r="N19" s="1722" t="s">
        <v>1938</v>
      </c>
      <c r="O19" s="1694">
        <v>39495</v>
      </c>
      <c r="P19" t="str">
        <f t="shared" si="0"/>
        <v>17</v>
      </c>
      <c r="Q19" t="str">
        <f t="shared" si="1"/>
        <v>02</v>
      </c>
      <c r="R19" t="str">
        <f t="shared" si="2"/>
        <v>2008</v>
      </c>
      <c r="S19">
        <f t="shared" ca="1" si="3"/>
        <v>16</v>
      </c>
      <c r="T19" s="74" t="s">
        <v>4809</v>
      </c>
      <c r="U19" s="1727" t="s">
        <v>2113</v>
      </c>
      <c r="V19" s="1731">
        <v>61331704</v>
      </c>
      <c r="W19" s="1046" t="s">
        <v>1805</v>
      </c>
      <c r="X19" s="1722" t="s">
        <v>7357</v>
      </c>
      <c r="Y19" s="1769">
        <v>2023</v>
      </c>
      <c r="Z19" s="1725" t="s">
        <v>47</v>
      </c>
      <c r="AA19" s="1725" t="s">
        <v>2603</v>
      </c>
      <c r="AB19" s="1770" t="s">
        <v>7374</v>
      </c>
      <c r="AC19" s="1722" t="s">
        <v>327</v>
      </c>
      <c r="AD19" s="1722" t="s">
        <v>327</v>
      </c>
      <c r="AE19" s="74" t="s">
        <v>7379</v>
      </c>
      <c r="AF19" s="74" t="s">
        <v>1805</v>
      </c>
      <c r="AG19" s="74" t="s">
        <v>1808</v>
      </c>
      <c r="AH19" s="74" t="s">
        <v>47</v>
      </c>
      <c r="AI19" t="s">
        <v>47</v>
      </c>
      <c r="AK19" s="1046" t="s">
        <v>6971</v>
      </c>
      <c r="AL19" s="1047" t="s">
        <v>158</v>
      </c>
      <c r="AM19" s="1047" t="s">
        <v>7569</v>
      </c>
      <c r="AN19" s="1047" t="s">
        <v>7570</v>
      </c>
      <c r="AO19" s="1754" t="s">
        <v>7549</v>
      </c>
      <c r="AP19" s="1047" t="s">
        <v>7620</v>
      </c>
      <c r="AQ19" s="1046" t="s">
        <v>1938</v>
      </c>
      <c r="AR19" s="1690">
        <v>29526</v>
      </c>
      <c r="AW19" s="1047" t="s">
        <v>40</v>
      </c>
      <c r="AX19" s="1047" t="s">
        <v>2113</v>
      </c>
      <c r="AY19" s="1815">
        <v>40579420</v>
      </c>
      <c r="BA19" s="1835">
        <v>45330.784001319444</v>
      </c>
      <c r="BB19" t="s">
        <v>47</v>
      </c>
      <c r="BC19" s="81" t="s">
        <v>8175</v>
      </c>
      <c r="BF19" s="1695">
        <v>45324</v>
      </c>
      <c r="BG19" s="1691">
        <v>45352</v>
      </c>
      <c r="BH19">
        <v>4</v>
      </c>
      <c r="BI19">
        <v>2</v>
      </c>
      <c r="BJ19" s="74"/>
      <c r="BK19" s="74"/>
      <c r="BL19" s="81" t="s">
        <v>6696</v>
      </c>
      <c r="BY19" s="81"/>
    </row>
    <row r="20" spans="1:78">
      <c r="A20">
        <v>17</v>
      </c>
      <c r="B20" s="74" t="s">
        <v>32</v>
      </c>
      <c r="C20" s="74" t="s">
        <v>32</v>
      </c>
      <c r="D20" s="1046" t="s">
        <v>68</v>
      </c>
      <c r="E20" s="161" t="s">
        <v>6865</v>
      </c>
      <c r="F20" s="1726" t="s">
        <v>7456</v>
      </c>
      <c r="G20" s="1724" t="s">
        <v>7638</v>
      </c>
      <c r="I20" s="74" t="s">
        <v>1788</v>
      </c>
      <c r="J20" s="79" t="s">
        <v>6973</v>
      </c>
      <c r="K20" s="79" t="s">
        <v>6974</v>
      </c>
      <c r="L20" s="79" t="s">
        <v>3371</v>
      </c>
      <c r="M20" s="79" t="s">
        <v>56</v>
      </c>
      <c r="N20" s="1722" t="s">
        <v>42</v>
      </c>
      <c r="O20" s="1689">
        <v>39763</v>
      </c>
      <c r="P20" t="str">
        <f t="shared" si="0"/>
        <v>11</v>
      </c>
      <c r="Q20" t="str">
        <f t="shared" si="1"/>
        <v>11</v>
      </c>
      <c r="R20" t="str">
        <f t="shared" si="2"/>
        <v>2008</v>
      </c>
      <c r="S20">
        <f t="shared" ca="1" si="3"/>
        <v>15</v>
      </c>
      <c r="T20" s="74" t="s">
        <v>4808</v>
      </c>
      <c r="U20" s="1733" t="s">
        <v>42</v>
      </c>
      <c r="V20" s="1734" t="s">
        <v>7256</v>
      </c>
      <c r="W20" s="1046" t="s">
        <v>1805</v>
      </c>
      <c r="X20" s="1722" t="s">
        <v>7359</v>
      </c>
      <c r="Y20" s="1769">
        <v>2023</v>
      </c>
      <c r="Z20" s="1725" t="s">
        <v>1805</v>
      </c>
      <c r="AA20" s="1772" t="s">
        <v>327</v>
      </c>
      <c r="AB20" s="1770" t="s">
        <v>7381</v>
      </c>
      <c r="AC20" s="1722" t="s">
        <v>7388</v>
      </c>
      <c r="AD20" s="1723" t="s">
        <v>7387</v>
      </c>
      <c r="AE20" s="1722" t="s">
        <v>7379</v>
      </c>
      <c r="AF20" s="1722" t="s">
        <v>1805</v>
      </c>
      <c r="AG20" s="1722" t="s">
        <v>1808</v>
      </c>
      <c r="AH20" s="1722" t="s">
        <v>7383</v>
      </c>
      <c r="AI20" t="s">
        <v>47</v>
      </c>
      <c r="AK20" s="74" t="s">
        <v>6973</v>
      </c>
      <c r="AL20" s="79" t="s">
        <v>416</v>
      </c>
      <c r="AM20" s="79" t="s">
        <v>7571</v>
      </c>
      <c r="AN20" s="79" t="s">
        <v>53</v>
      </c>
      <c r="AO20" s="1754" t="s">
        <v>7549</v>
      </c>
      <c r="AP20" s="79" t="s">
        <v>7619</v>
      </c>
      <c r="AQ20" s="79" t="s">
        <v>42</v>
      </c>
      <c r="AR20" s="1689">
        <v>31646</v>
      </c>
      <c r="AW20" s="74" t="s">
        <v>40</v>
      </c>
      <c r="AX20" s="79" t="s">
        <v>42</v>
      </c>
      <c r="AY20" s="1813" t="s">
        <v>1218</v>
      </c>
      <c r="BA20" s="1834">
        <v>45302.717426585645</v>
      </c>
      <c r="BB20" t="s">
        <v>47</v>
      </c>
      <c r="BC20" s="81" t="s">
        <v>8175</v>
      </c>
      <c r="BF20" s="1695">
        <v>45324</v>
      </c>
      <c r="BG20" s="1691">
        <v>45352</v>
      </c>
      <c r="BH20">
        <v>4</v>
      </c>
      <c r="BI20">
        <v>4</v>
      </c>
      <c r="BJ20" s="74"/>
      <c r="BK20" s="74"/>
      <c r="BL20" s="81" t="s">
        <v>6696</v>
      </c>
      <c r="BY20" s="81"/>
    </row>
    <row r="21" spans="1:78">
      <c r="A21">
        <v>18</v>
      </c>
      <c r="B21" s="74" t="s">
        <v>32</v>
      </c>
      <c r="C21" s="74" t="s">
        <v>32</v>
      </c>
      <c r="D21" s="1046" t="s">
        <v>60</v>
      </c>
      <c r="E21" s="984" t="s">
        <v>6866</v>
      </c>
      <c r="F21" s="1770" t="s">
        <v>7457</v>
      </c>
      <c r="G21" s="1724" t="s">
        <v>7639</v>
      </c>
      <c r="I21" s="1046" t="s">
        <v>392</v>
      </c>
      <c r="J21" s="1047" t="s">
        <v>482</v>
      </c>
      <c r="K21" s="1047" t="s">
        <v>4806</v>
      </c>
      <c r="L21" s="1047" t="s">
        <v>6975</v>
      </c>
      <c r="M21" s="1046" t="s">
        <v>56</v>
      </c>
      <c r="N21" s="1722" t="s">
        <v>42</v>
      </c>
      <c r="O21" s="1688">
        <v>39712</v>
      </c>
      <c r="P21" t="str">
        <f t="shared" si="0"/>
        <v>21</v>
      </c>
      <c r="Q21" t="str">
        <f t="shared" si="1"/>
        <v>09</v>
      </c>
      <c r="R21" t="str">
        <f t="shared" si="2"/>
        <v>2008</v>
      </c>
      <c r="S21">
        <f t="shared" ca="1" si="3"/>
        <v>15</v>
      </c>
      <c r="T21" s="74" t="s">
        <v>4808</v>
      </c>
      <c r="U21" s="1727" t="s">
        <v>42</v>
      </c>
      <c r="V21" s="1728" t="s">
        <v>7257</v>
      </c>
      <c r="W21" s="1046" t="s">
        <v>7353</v>
      </c>
      <c r="X21" s="1722" t="s">
        <v>7359</v>
      </c>
      <c r="Y21" s="1769">
        <v>2023</v>
      </c>
      <c r="Z21" s="1725" t="s">
        <v>47</v>
      </c>
      <c r="AA21" s="1725" t="s">
        <v>2603</v>
      </c>
      <c r="AB21" s="1770" t="s">
        <v>7374</v>
      </c>
      <c r="AC21" s="1722" t="s">
        <v>327</v>
      </c>
      <c r="AD21" s="1723" t="s">
        <v>327</v>
      </c>
      <c r="AE21" s="1722" t="s">
        <v>7379</v>
      </c>
      <c r="AF21" s="1722" t="s">
        <v>1805</v>
      </c>
      <c r="AG21" s="1722" t="s">
        <v>1808</v>
      </c>
      <c r="AH21" s="1722" t="s">
        <v>47</v>
      </c>
      <c r="AI21" t="s">
        <v>47</v>
      </c>
      <c r="AK21" s="1046" t="s">
        <v>482</v>
      </c>
      <c r="AL21" s="1047" t="s">
        <v>815</v>
      </c>
      <c r="AM21" s="1047" t="s">
        <v>7572</v>
      </c>
      <c r="AN21" s="1047" t="s">
        <v>701</v>
      </c>
      <c r="AO21" s="1754" t="s">
        <v>7549</v>
      </c>
      <c r="AP21" s="1047" t="s">
        <v>7619</v>
      </c>
      <c r="AQ21" s="1046" t="s">
        <v>42</v>
      </c>
      <c r="AR21" s="1690">
        <v>27211</v>
      </c>
      <c r="AW21" s="1047" t="s">
        <v>40</v>
      </c>
      <c r="AX21" s="1047" t="s">
        <v>42</v>
      </c>
      <c r="AY21" s="1814" t="s">
        <v>8068</v>
      </c>
      <c r="BA21" s="1833">
        <v>45262.413569918979</v>
      </c>
      <c r="BB21" t="s">
        <v>47</v>
      </c>
      <c r="BC21" s="81" t="s">
        <v>8175</v>
      </c>
      <c r="BF21" s="1695">
        <v>45324</v>
      </c>
      <c r="BG21" s="1691">
        <v>45352</v>
      </c>
      <c r="BH21">
        <v>4</v>
      </c>
      <c r="BI21">
        <v>4</v>
      </c>
      <c r="BJ21" s="74"/>
      <c r="BK21" s="74"/>
      <c r="BL21" s="81" t="s">
        <v>6696</v>
      </c>
      <c r="BY21" s="81"/>
    </row>
    <row r="22" spans="1:78">
      <c r="A22">
        <v>19</v>
      </c>
      <c r="B22" s="74" t="s">
        <v>32</v>
      </c>
      <c r="C22" s="74" t="s">
        <v>32</v>
      </c>
      <c r="D22" s="48" t="s">
        <v>106</v>
      </c>
      <c r="E22" s="984" t="s">
        <v>6867</v>
      </c>
      <c r="F22" s="1726" t="s">
        <v>7458</v>
      </c>
      <c r="G22" s="1724" t="s">
        <v>7640</v>
      </c>
      <c r="I22" s="1046" t="s">
        <v>563</v>
      </c>
      <c r="J22" s="1047" t="s">
        <v>3670</v>
      </c>
      <c r="K22" s="1047" t="s">
        <v>3300</v>
      </c>
      <c r="L22" s="1047" t="s">
        <v>2220</v>
      </c>
      <c r="M22" s="1046" t="s">
        <v>56</v>
      </c>
      <c r="N22" s="1722" t="s">
        <v>42</v>
      </c>
      <c r="O22" s="1688">
        <v>39532</v>
      </c>
      <c r="P22" t="str">
        <f t="shared" si="0"/>
        <v>25</v>
      </c>
      <c r="Q22" t="str">
        <f t="shared" si="1"/>
        <v>03</v>
      </c>
      <c r="R22" t="str">
        <f t="shared" si="2"/>
        <v>2008</v>
      </c>
      <c r="S22">
        <f t="shared" ca="1" si="3"/>
        <v>16</v>
      </c>
      <c r="T22" s="74" t="s">
        <v>4809</v>
      </c>
      <c r="U22" s="1727" t="s">
        <v>42</v>
      </c>
      <c r="V22" s="1728" t="s">
        <v>7258</v>
      </c>
      <c r="W22" s="1046" t="s">
        <v>7353</v>
      </c>
      <c r="X22" s="1722" t="s">
        <v>7356</v>
      </c>
      <c r="Y22" s="1769">
        <v>2023</v>
      </c>
      <c r="Z22" s="1725" t="s">
        <v>1805</v>
      </c>
      <c r="AA22" s="1725" t="s">
        <v>327</v>
      </c>
      <c r="AB22" s="1770" t="s">
        <v>7374</v>
      </c>
      <c r="AC22" s="1722" t="s">
        <v>327</v>
      </c>
      <c r="AD22" s="1723" t="s">
        <v>327</v>
      </c>
      <c r="AE22" s="1722" t="s">
        <v>7379</v>
      </c>
      <c r="AF22" s="1722" t="s">
        <v>1805</v>
      </c>
      <c r="AG22" s="1722" t="s">
        <v>1808</v>
      </c>
      <c r="AH22" s="1722" t="s">
        <v>47</v>
      </c>
      <c r="AI22" t="s">
        <v>47</v>
      </c>
      <c r="AK22" s="1046" t="s">
        <v>218</v>
      </c>
      <c r="AL22" s="1047" t="s">
        <v>7573</v>
      </c>
      <c r="AM22" s="1047" t="s">
        <v>7574</v>
      </c>
      <c r="AN22" s="1047" t="s">
        <v>7575</v>
      </c>
      <c r="AO22" s="1754" t="s">
        <v>7549</v>
      </c>
      <c r="AP22" s="1047" t="s">
        <v>7619</v>
      </c>
      <c r="AQ22" s="1046" t="s">
        <v>7250</v>
      </c>
      <c r="AR22" s="1690">
        <v>30993</v>
      </c>
      <c r="AW22" s="1047" t="s">
        <v>40</v>
      </c>
      <c r="AX22" s="1047" t="s">
        <v>5497</v>
      </c>
      <c r="AY22" s="1814" t="s">
        <v>1398</v>
      </c>
      <c r="BA22" s="1833">
        <v>45303.916621041666</v>
      </c>
      <c r="BB22" t="s">
        <v>47</v>
      </c>
      <c r="BC22" s="81" t="s">
        <v>8175</v>
      </c>
      <c r="BF22" s="1695">
        <v>45324</v>
      </c>
      <c r="BG22" s="1691">
        <v>45352</v>
      </c>
      <c r="BH22">
        <v>4</v>
      </c>
      <c r="BI22">
        <v>4</v>
      </c>
      <c r="BJ22" s="74"/>
      <c r="BK22" s="74"/>
      <c r="BL22" s="81" t="s">
        <v>6696</v>
      </c>
      <c r="BY22" s="81"/>
    </row>
    <row r="23" spans="1:78">
      <c r="A23">
        <v>20</v>
      </c>
      <c r="B23" s="74" t="s">
        <v>32</v>
      </c>
      <c r="C23" s="74" t="s">
        <v>32</v>
      </c>
      <c r="D23" s="48" t="s">
        <v>106</v>
      </c>
      <c r="E23" s="984" t="s">
        <v>6868</v>
      </c>
      <c r="F23" s="1722" t="s">
        <v>6868</v>
      </c>
      <c r="G23" s="1724" t="s">
        <v>7641</v>
      </c>
      <c r="I23" s="1046" t="s">
        <v>37</v>
      </c>
      <c r="J23" s="1047" t="s">
        <v>846</v>
      </c>
      <c r="K23" s="1047" t="s">
        <v>6976</v>
      </c>
      <c r="L23" s="1047" t="s">
        <v>783</v>
      </c>
      <c r="M23" s="74" t="s">
        <v>56</v>
      </c>
      <c r="N23" s="1722" t="s">
        <v>42</v>
      </c>
      <c r="O23" s="1688">
        <v>39673</v>
      </c>
      <c r="P23" t="str">
        <f t="shared" si="0"/>
        <v>13</v>
      </c>
      <c r="Q23" t="str">
        <f t="shared" si="1"/>
        <v>08</v>
      </c>
      <c r="R23" t="str">
        <f t="shared" si="2"/>
        <v>2008</v>
      </c>
      <c r="S23">
        <f t="shared" ca="1" si="3"/>
        <v>15</v>
      </c>
      <c r="T23" s="74" t="s">
        <v>4809</v>
      </c>
      <c r="U23" s="1727" t="s">
        <v>42</v>
      </c>
      <c r="V23" s="1728" t="s">
        <v>7259</v>
      </c>
      <c r="W23" s="1046" t="s">
        <v>1805</v>
      </c>
      <c r="X23" s="1722" t="s">
        <v>7358</v>
      </c>
      <c r="Y23" s="1769">
        <v>2023</v>
      </c>
      <c r="Z23" s="1725" t="s">
        <v>47</v>
      </c>
      <c r="AA23" s="1725" t="s">
        <v>2603</v>
      </c>
      <c r="AB23" s="1770" t="s">
        <v>7381</v>
      </c>
      <c r="AC23" s="1722" t="s">
        <v>7389</v>
      </c>
      <c r="AD23" s="1723" t="s">
        <v>7378</v>
      </c>
      <c r="AE23" s="1722" t="s">
        <v>7385</v>
      </c>
      <c r="AF23" s="1722" t="s">
        <v>1805</v>
      </c>
      <c r="AG23" s="1722" t="s">
        <v>1808</v>
      </c>
      <c r="AH23" s="1722" t="s">
        <v>47</v>
      </c>
      <c r="AI23" t="s">
        <v>47</v>
      </c>
      <c r="AK23" s="1046" t="s">
        <v>846</v>
      </c>
      <c r="AL23" s="1047" t="s">
        <v>1380</v>
      </c>
      <c r="AM23" s="1047" t="s">
        <v>7576</v>
      </c>
      <c r="AN23" s="1047" t="s">
        <v>439</v>
      </c>
      <c r="AO23" s="1754" t="s">
        <v>7549</v>
      </c>
      <c r="AP23" s="1047" t="s">
        <v>7619</v>
      </c>
      <c r="AQ23" s="1046" t="s">
        <v>42</v>
      </c>
      <c r="AR23" s="1690">
        <v>26904</v>
      </c>
      <c r="AW23" s="1047" t="s">
        <v>40</v>
      </c>
      <c r="AX23" s="1047" t="s">
        <v>42</v>
      </c>
      <c r="AY23" s="1814" t="s">
        <v>8069</v>
      </c>
      <c r="BA23" s="1833">
        <v>45229.704195729166</v>
      </c>
      <c r="BB23" t="s">
        <v>47</v>
      </c>
      <c r="BC23" s="81" t="s">
        <v>8175</v>
      </c>
      <c r="BF23" s="1695">
        <v>45324</v>
      </c>
      <c r="BG23" s="1691">
        <v>45352</v>
      </c>
      <c r="BH23">
        <v>4</v>
      </c>
      <c r="BI23">
        <v>3</v>
      </c>
      <c r="BJ23" s="74"/>
      <c r="BK23" s="74"/>
      <c r="BL23" s="81" t="s">
        <v>6696</v>
      </c>
      <c r="BY23" s="81"/>
    </row>
    <row r="24" spans="1:78">
      <c r="A24">
        <v>21</v>
      </c>
      <c r="B24" s="74" t="s">
        <v>32</v>
      </c>
      <c r="C24" s="74" t="s">
        <v>32</v>
      </c>
      <c r="D24" s="48" t="s">
        <v>106</v>
      </c>
      <c r="E24" s="422" t="s">
        <v>6869</v>
      </c>
      <c r="F24" s="1726" t="s">
        <v>7459</v>
      </c>
      <c r="G24" s="1724" t="s">
        <v>7642</v>
      </c>
      <c r="I24" s="1046" t="s">
        <v>6977</v>
      </c>
      <c r="J24" s="1047" t="s">
        <v>318</v>
      </c>
      <c r="K24" s="1047" t="s">
        <v>6978</v>
      </c>
      <c r="L24" s="1047" t="s">
        <v>177</v>
      </c>
      <c r="M24" s="74" t="s">
        <v>56</v>
      </c>
      <c r="N24" s="1722" t="s">
        <v>42</v>
      </c>
      <c r="O24" s="1688">
        <v>38960</v>
      </c>
      <c r="P24" t="str">
        <f t="shared" si="0"/>
        <v>31</v>
      </c>
      <c r="Q24" t="str">
        <f t="shared" si="1"/>
        <v>08</v>
      </c>
      <c r="R24" t="str">
        <f t="shared" si="2"/>
        <v>2006</v>
      </c>
      <c r="S24">
        <f t="shared" ca="1" si="3"/>
        <v>17</v>
      </c>
      <c r="T24" s="74" t="s">
        <v>4809</v>
      </c>
      <c r="U24" s="74" t="s">
        <v>42</v>
      </c>
      <c r="V24" s="1729" t="s">
        <v>7260</v>
      </c>
      <c r="W24" s="1046" t="s">
        <v>1805</v>
      </c>
      <c r="X24" s="1722" t="s">
        <v>7357</v>
      </c>
      <c r="Y24" s="1673">
        <v>2023</v>
      </c>
      <c r="Z24" s="1765" t="s">
        <v>47</v>
      </c>
      <c r="AA24" s="1765" t="s">
        <v>2603</v>
      </c>
      <c r="AB24" s="81" t="s">
        <v>7374</v>
      </c>
      <c r="AC24" s="74" t="s">
        <v>327</v>
      </c>
      <c r="AD24" s="79" t="s">
        <v>327</v>
      </c>
      <c r="AE24" s="74" t="s">
        <v>7379</v>
      </c>
      <c r="AF24" s="74" t="s">
        <v>1805</v>
      </c>
      <c r="AG24" s="74" t="s">
        <v>1808</v>
      </c>
      <c r="AH24" s="74" t="s">
        <v>47</v>
      </c>
      <c r="AI24" t="s">
        <v>47</v>
      </c>
      <c r="AK24" s="1046" t="s">
        <v>6977</v>
      </c>
      <c r="AL24" s="1047" t="s">
        <v>7577</v>
      </c>
      <c r="AM24" s="1047" t="s">
        <v>2718</v>
      </c>
      <c r="AN24" s="1047" t="s">
        <v>309</v>
      </c>
      <c r="AO24" s="1754" t="s">
        <v>7548</v>
      </c>
      <c r="AP24" s="1794" t="s">
        <v>7619</v>
      </c>
      <c r="AQ24" s="1046" t="s">
        <v>7250</v>
      </c>
      <c r="AR24" s="1690">
        <v>30982</v>
      </c>
      <c r="AW24" s="1047" t="s">
        <v>120</v>
      </c>
      <c r="AX24" s="1047" t="s">
        <v>5497</v>
      </c>
      <c r="AY24" s="1814" t="s">
        <v>8070</v>
      </c>
      <c r="BA24" s="1835">
        <v>45337.835443043979</v>
      </c>
      <c r="BB24" t="s">
        <v>47</v>
      </c>
      <c r="BC24" s="81" t="s">
        <v>8175</v>
      </c>
      <c r="BF24" s="1695">
        <v>45324</v>
      </c>
      <c r="BG24" s="1691">
        <v>45352</v>
      </c>
      <c r="BH24">
        <v>4</v>
      </c>
      <c r="BI24">
        <v>3</v>
      </c>
      <c r="BJ24" s="74"/>
      <c r="BK24" s="74"/>
      <c r="BL24" s="81" t="s">
        <v>6696</v>
      </c>
      <c r="BY24" s="81"/>
    </row>
    <row r="25" spans="1:78">
      <c r="A25">
        <v>22</v>
      </c>
      <c r="B25" s="74" t="s">
        <v>32</v>
      </c>
      <c r="C25" s="74" t="s">
        <v>32</v>
      </c>
      <c r="D25" s="48" t="s">
        <v>106</v>
      </c>
      <c r="E25" s="422" t="s">
        <v>6870</v>
      </c>
      <c r="F25" s="1726" t="s">
        <v>7460</v>
      </c>
      <c r="G25" s="1724" t="s">
        <v>7643</v>
      </c>
      <c r="I25" s="1046" t="s">
        <v>426</v>
      </c>
      <c r="J25" s="1047" t="s">
        <v>486</v>
      </c>
      <c r="K25" s="1047" t="s">
        <v>689</v>
      </c>
      <c r="L25" s="1047" t="s">
        <v>55</v>
      </c>
      <c r="M25" s="74" t="s">
        <v>56</v>
      </c>
      <c r="N25" s="1722" t="s">
        <v>42</v>
      </c>
      <c r="O25" s="1688">
        <v>39112</v>
      </c>
      <c r="P25" t="str">
        <f t="shared" si="0"/>
        <v>30</v>
      </c>
      <c r="Q25" t="str">
        <f t="shared" si="1"/>
        <v>01</v>
      </c>
      <c r="R25" t="str">
        <f t="shared" si="2"/>
        <v>2007</v>
      </c>
      <c r="S25">
        <f t="shared" ca="1" si="3"/>
        <v>17</v>
      </c>
      <c r="T25" s="74" t="s">
        <v>4809</v>
      </c>
      <c r="U25" s="74" t="s">
        <v>42</v>
      </c>
      <c r="V25" s="1729" t="s">
        <v>7261</v>
      </c>
      <c r="W25" s="1046" t="s">
        <v>1805</v>
      </c>
      <c r="X25" s="81" t="s">
        <v>7360</v>
      </c>
      <c r="Y25" s="1769">
        <v>2023</v>
      </c>
      <c r="Z25" s="1725" t="s">
        <v>7390</v>
      </c>
      <c r="AA25" s="1725" t="s">
        <v>2603</v>
      </c>
      <c r="AB25" s="1770" t="s">
        <v>7391</v>
      </c>
      <c r="AC25" s="74" t="s">
        <v>327</v>
      </c>
      <c r="AD25" s="79" t="s">
        <v>327</v>
      </c>
      <c r="AE25" s="1722" t="s">
        <v>7379</v>
      </c>
      <c r="AF25" s="1722" t="s">
        <v>1805</v>
      </c>
      <c r="AG25" s="1722" t="s">
        <v>1808</v>
      </c>
      <c r="AH25" s="1722" t="s">
        <v>47</v>
      </c>
      <c r="AI25" t="s">
        <v>47</v>
      </c>
      <c r="AK25" s="1046" t="s">
        <v>486</v>
      </c>
      <c r="AL25" s="1047" t="s">
        <v>338</v>
      </c>
      <c r="AM25" s="1047" t="s">
        <v>1037</v>
      </c>
      <c r="AN25" s="1047" t="s">
        <v>55</v>
      </c>
      <c r="AO25" s="1754" t="s">
        <v>7549</v>
      </c>
      <c r="AP25" s="1047" t="s">
        <v>7619</v>
      </c>
      <c r="AQ25" s="1046" t="s">
        <v>6771</v>
      </c>
      <c r="AR25" s="1690">
        <v>32068</v>
      </c>
      <c r="AW25" s="1047" t="s">
        <v>40</v>
      </c>
      <c r="AX25" s="1047" t="s">
        <v>6645</v>
      </c>
      <c r="AY25" s="1815">
        <v>18747120</v>
      </c>
      <c r="BA25" s="1835">
        <v>45308.572034687502</v>
      </c>
      <c r="BB25" t="s">
        <v>47</v>
      </c>
      <c r="BC25" s="81" t="s">
        <v>8175</v>
      </c>
      <c r="BF25" s="1695">
        <v>45324</v>
      </c>
      <c r="BG25" s="1691">
        <v>45352</v>
      </c>
      <c r="BH25">
        <v>4</v>
      </c>
      <c r="BI25">
        <v>2</v>
      </c>
      <c r="BJ25" s="74"/>
      <c r="BK25" s="74"/>
      <c r="BL25" s="81" t="s">
        <v>6696</v>
      </c>
      <c r="BY25" s="81"/>
    </row>
    <row r="26" spans="1:78">
      <c r="A26">
        <v>23</v>
      </c>
      <c r="B26" s="74" t="s">
        <v>32</v>
      </c>
      <c r="C26" s="74" t="s">
        <v>32</v>
      </c>
      <c r="D26" s="48" t="s">
        <v>106</v>
      </c>
      <c r="E26" s="984" t="s">
        <v>6871</v>
      </c>
      <c r="F26" s="1726" t="s">
        <v>7461</v>
      </c>
      <c r="G26" s="1724" t="s">
        <v>7644</v>
      </c>
      <c r="I26" s="1046" t="s">
        <v>6979</v>
      </c>
      <c r="J26" s="1047" t="s">
        <v>83</v>
      </c>
      <c r="K26" s="1047" t="s">
        <v>1825</v>
      </c>
      <c r="L26" s="1047" t="s">
        <v>2516</v>
      </c>
      <c r="M26" s="74" t="s">
        <v>56</v>
      </c>
      <c r="N26" s="1722" t="s">
        <v>42</v>
      </c>
      <c r="O26" s="1688">
        <v>39389</v>
      </c>
      <c r="P26" t="str">
        <f t="shared" si="0"/>
        <v>03</v>
      </c>
      <c r="Q26" t="str">
        <f t="shared" si="1"/>
        <v>11</v>
      </c>
      <c r="R26" t="str">
        <f t="shared" si="2"/>
        <v>2007</v>
      </c>
      <c r="S26">
        <f t="shared" ca="1" si="3"/>
        <v>16</v>
      </c>
      <c r="T26" s="74" t="s">
        <v>4808</v>
      </c>
      <c r="U26" s="1727" t="s">
        <v>42</v>
      </c>
      <c r="V26" s="1728" t="s">
        <v>7262</v>
      </c>
      <c r="W26" s="1046" t="s">
        <v>7353</v>
      </c>
      <c r="X26" s="1722" t="s">
        <v>7357</v>
      </c>
      <c r="Y26" s="1769">
        <v>2023</v>
      </c>
      <c r="Z26" s="1725" t="s">
        <v>47</v>
      </c>
      <c r="AA26" s="1725" t="s">
        <v>2603</v>
      </c>
      <c r="AB26" s="1770" t="s">
        <v>7374</v>
      </c>
      <c r="AC26" s="74" t="s">
        <v>327</v>
      </c>
      <c r="AD26" s="79" t="s">
        <v>327</v>
      </c>
      <c r="AE26" s="1722" t="s">
        <v>7379</v>
      </c>
      <c r="AF26" s="1722" t="s">
        <v>1805</v>
      </c>
      <c r="AG26" s="1722" t="s">
        <v>1808</v>
      </c>
      <c r="AH26" s="1722" t="s">
        <v>47</v>
      </c>
      <c r="AI26" t="s">
        <v>47</v>
      </c>
      <c r="AK26" s="1046" t="s">
        <v>53</v>
      </c>
      <c r="AL26" s="1047" t="s">
        <v>83</v>
      </c>
      <c r="AM26" s="1047" t="s">
        <v>5206</v>
      </c>
      <c r="AN26" s="1047" t="s">
        <v>185</v>
      </c>
      <c r="AO26" s="1754" t="s">
        <v>7549</v>
      </c>
      <c r="AP26" s="1047" t="s">
        <v>7619</v>
      </c>
      <c r="AQ26" s="1046" t="s">
        <v>42</v>
      </c>
      <c r="AR26" s="1690">
        <v>32172</v>
      </c>
      <c r="AW26" s="1047" t="s">
        <v>40</v>
      </c>
      <c r="AX26" s="1047" t="s">
        <v>42</v>
      </c>
      <c r="AY26" s="1814" t="s">
        <v>8071</v>
      </c>
      <c r="BA26" s="1833">
        <v>45268.67322084491</v>
      </c>
      <c r="BB26" t="s">
        <v>47</v>
      </c>
      <c r="BC26" s="81" t="s">
        <v>8175</v>
      </c>
      <c r="BF26" s="1695">
        <v>45324</v>
      </c>
      <c r="BG26" s="1691">
        <v>45352</v>
      </c>
      <c r="BH26">
        <v>4</v>
      </c>
      <c r="BI26">
        <v>4</v>
      </c>
      <c r="BJ26" s="74"/>
      <c r="BK26" s="74"/>
      <c r="BL26" s="81" t="s">
        <v>6696</v>
      </c>
      <c r="BY26" s="81"/>
    </row>
    <row r="27" spans="1:78">
      <c r="A27">
        <v>24</v>
      </c>
      <c r="B27" s="74" t="s">
        <v>32</v>
      </c>
      <c r="C27" s="74" t="s">
        <v>32</v>
      </c>
      <c r="D27" s="1046" t="s">
        <v>68</v>
      </c>
      <c r="E27" s="984" t="s">
        <v>6872</v>
      </c>
      <c r="F27" s="1770" t="s">
        <v>7462</v>
      </c>
      <c r="G27" s="1724" t="s">
        <v>7645</v>
      </c>
      <c r="I27" s="1046" t="s">
        <v>958</v>
      </c>
      <c r="J27" s="1047" t="s">
        <v>1380</v>
      </c>
      <c r="K27" s="1047" t="s">
        <v>6980</v>
      </c>
      <c r="L27" s="1047" t="s">
        <v>2783</v>
      </c>
      <c r="M27" s="74" t="s">
        <v>56</v>
      </c>
      <c r="N27" s="1722" t="s">
        <v>42</v>
      </c>
      <c r="O27" s="1695">
        <v>39189</v>
      </c>
      <c r="P27" t="str">
        <f t="shared" si="0"/>
        <v>17</v>
      </c>
      <c r="Q27" t="str">
        <f t="shared" si="1"/>
        <v>04</v>
      </c>
      <c r="R27" t="str">
        <f t="shared" si="2"/>
        <v>2007</v>
      </c>
      <c r="S27">
        <f t="shared" ca="1" si="3"/>
        <v>16</v>
      </c>
      <c r="T27" s="74" t="s">
        <v>4808</v>
      </c>
      <c r="U27" s="1727" t="s">
        <v>42</v>
      </c>
      <c r="V27" s="1728" t="s">
        <v>7263</v>
      </c>
      <c r="W27" s="1046" t="s">
        <v>1805</v>
      </c>
      <c r="X27" s="1722" t="s">
        <v>7356</v>
      </c>
      <c r="Y27" s="1769">
        <v>2022</v>
      </c>
      <c r="Z27" s="1725" t="s">
        <v>1805</v>
      </c>
      <c r="AA27" s="1725" t="s">
        <v>327</v>
      </c>
      <c r="AB27" s="1770" t="s">
        <v>7374</v>
      </c>
      <c r="AC27" s="74" t="s">
        <v>327</v>
      </c>
      <c r="AD27" s="79" t="s">
        <v>327</v>
      </c>
      <c r="AE27" s="1722" t="s">
        <v>7379</v>
      </c>
      <c r="AF27" s="1722" t="s">
        <v>1805</v>
      </c>
      <c r="AG27" s="1722" t="s">
        <v>1808</v>
      </c>
      <c r="AH27" s="1722" t="s">
        <v>47</v>
      </c>
      <c r="AI27" t="s">
        <v>47</v>
      </c>
      <c r="AK27" s="1046" t="s">
        <v>1380</v>
      </c>
      <c r="AL27" s="1047" t="s">
        <v>424</v>
      </c>
      <c r="AM27" s="1047" t="s">
        <v>7578</v>
      </c>
      <c r="AN27" s="1047" t="s">
        <v>7579</v>
      </c>
      <c r="AO27" s="1754" t="s">
        <v>7549</v>
      </c>
      <c r="AP27" s="1047" t="s">
        <v>7619</v>
      </c>
      <c r="AQ27" s="1046" t="s">
        <v>42</v>
      </c>
      <c r="AR27" s="1690">
        <v>29880</v>
      </c>
      <c r="AW27" s="1047" t="s">
        <v>40</v>
      </c>
      <c r="AX27" s="1047" t="s">
        <v>42</v>
      </c>
      <c r="AY27" s="1814" t="s">
        <v>8072</v>
      </c>
      <c r="BA27" s="1833">
        <v>45314.598264803237</v>
      </c>
      <c r="BB27" t="s">
        <v>47</v>
      </c>
      <c r="BC27" s="81" t="s">
        <v>8175</v>
      </c>
      <c r="BF27" s="1695">
        <v>45324</v>
      </c>
      <c r="BG27" s="1691">
        <v>45352</v>
      </c>
      <c r="BH27">
        <v>4</v>
      </c>
      <c r="BI27">
        <v>2</v>
      </c>
      <c r="BJ27" s="74"/>
      <c r="BK27" s="74"/>
      <c r="BL27" s="81" t="s">
        <v>6696</v>
      </c>
      <c r="BY27" s="81"/>
    </row>
    <row r="28" spans="1:78">
      <c r="A28">
        <v>25</v>
      </c>
      <c r="B28" s="74" t="s">
        <v>32</v>
      </c>
      <c r="C28" s="74" t="s">
        <v>32</v>
      </c>
      <c r="D28" s="48" t="s">
        <v>106</v>
      </c>
      <c r="E28" s="984" t="s">
        <v>6873</v>
      </c>
      <c r="F28" s="1726" t="s">
        <v>7463</v>
      </c>
      <c r="G28" s="1724" t="s">
        <v>7646</v>
      </c>
      <c r="I28" s="1676" t="s">
        <v>1124</v>
      </c>
      <c r="J28" s="1676" t="s">
        <v>338</v>
      </c>
      <c r="K28" s="1676" t="s">
        <v>6981</v>
      </c>
      <c r="L28" s="1676" t="s">
        <v>383</v>
      </c>
      <c r="M28" s="74" t="s">
        <v>56</v>
      </c>
      <c r="N28" s="1722" t="s">
        <v>42</v>
      </c>
      <c r="O28" s="1875">
        <v>38981</v>
      </c>
      <c r="P28" t="str">
        <f t="shared" si="0"/>
        <v>21</v>
      </c>
      <c r="Q28" t="str">
        <f t="shared" si="1"/>
        <v>09</v>
      </c>
      <c r="R28" t="str">
        <f t="shared" si="2"/>
        <v>2006</v>
      </c>
      <c r="S28">
        <f t="shared" ca="1" si="3"/>
        <v>17</v>
      </c>
      <c r="T28" s="74" t="s">
        <v>4809</v>
      </c>
      <c r="U28" s="1732" t="s">
        <v>42</v>
      </c>
      <c r="V28" s="1735" t="s">
        <v>7264</v>
      </c>
      <c r="W28" s="1046" t="s">
        <v>1805</v>
      </c>
      <c r="X28" s="1182" t="s">
        <v>7359</v>
      </c>
      <c r="Y28" s="1673">
        <v>2019</v>
      </c>
      <c r="Z28" s="1765" t="s">
        <v>1805</v>
      </c>
      <c r="AA28" s="1765" t="s">
        <v>327</v>
      </c>
      <c r="AB28" s="81" t="s">
        <v>7374</v>
      </c>
      <c r="AC28" s="74" t="s">
        <v>327</v>
      </c>
      <c r="AD28" s="79" t="s">
        <v>327</v>
      </c>
      <c r="AE28" s="74" t="s">
        <v>7379</v>
      </c>
      <c r="AF28" s="74" t="s">
        <v>1805</v>
      </c>
      <c r="AG28" s="74" t="s">
        <v>1808</v>
      </c>
      <c r="AH28" s="74" t="s">
        <v>47</v>
      </c>
      <c r="AI28" t="s">
        <v>47</v>
      </c>
      <c r="AK28" s="1676" t="s">
        <v>1124</v>
      </c>
      <c r="AL28" s="1676" t="s">
        <v>338</v>
      </c>
      <c r="AM28" s="1676" t="s">
        <v>7580</v>
      </c>
      <c r="AN28" s="1676" t="s">
        <v>7581</v>
      </c>
      <c r="AO28" s="1754" t="s">
        <v>7549</v>
      </c>
      <c r="AP28" s="1676" t="s">
        <v>7619</v>
      </c>
      <c r="AQ28" s="1046" t="s">
        <v>42</v>
      </c>
      <c r="AR28" s="1799">
        <v>30113</v>
      </c>
      <c r="AW28" s="1676" t="s">
        <v>40</v>
      </c>
      <c r="AX28" s="1676" t="s">
        <v>42</v>
      </c>
      <c r="AY28" s="1816" t="s">
        <v>8073</v>
      </c>
      <c r="BA28" s="1886">
        <v>45307.708622824073</v>
      </c>
      <c r="BB28" t="s">
        <v>47</v>
      </c>
      <c r="BC28" s="81" t="s">
        <v>8175</v>
      </c>
      <c r="BF28" s="1695">
        <v>45324</v>
      </c>
      <c r="BG28" s="1691">
        <v>45352</v>
      </c>
      <c r="BH28">
        <v>4</v>
      </c>
      <c r="BI28">
        <v>4</v>
      </c>
      <c r="BJ28" s="74"/>
      <c r="BK28" s="74"/>
      <c r="BL28" s="81" t="s">
        <v>6696</v>
      </c>
      <c r="BY28" s="81"/>
    </row>
    <row r="29" spans="1:78">
      <c r="A29">
        <v>26</v>
      </c>
      <c r="B29" s="74" t="s">
        <v>32</v>
      </c>
      <c r="C29" s="74" t="s">
        <v>32</v>
      </c>
      <c r="D29" s="1046" t="s">
        <v>68</v>
      </c>
      <c r="E29" s="984" t="s">
        <v>6874</v>
      </c>
      <c r="F29" s="1726" t="s">
        <v>7464</v>
      </c>
      <c r="G29" s="1724" t="s">
        <v>7647</v>
      </c>
      <c r="I29" s="1046" t="s">
        <v>919</v>
      </c>
      <c r="J29" s="1047" t="s">
        <v>1417</v>
      </c>
      <c r="K29" s="1047" t="s">
        <v>4909</v>
      </c>
      <c r="L29" s="1047" t="s">
        <v>383</v>
      </c>
      <c r="M29" s="74" t="s">
        <v>56</v>
      </c>
      <c r="N29" s="1722" t="s">
        <v>42</v>
      </c>
      <c r="O29" s="1688">
        <v>38966</v>
      </c>
      <c r="P29" t="str">
        <f t="shared" si="0"/>
        <v>06</v>
      </c>
      <c r="Q29" t="str">
        <f t="shared" si="1"/>
        <v>09</v>
      </c>
      <c r="R29" t="str">
        <f t="shared" si="2"/>
        <v>2006</v>
      </c>
      <c r="S29">
        <f t="shared" ca="1" si="3"/>
        <v>17</v>
      </c>
      <c r="T29" s="74" t="s">
        <v>4809</v>
      </c>
      <c r="U29" s="161" t="s">
        <v>42</v>
      </c>
      <c r="V29" s="1729" t="s">
        <v>7265</v>
      </c>
      <c r="W29" s="1046" t="s">
        <v>1805</v>
      </c>
      <c r="X29" s="74" t="s">
        <v>7361</v>
      </c>
      <c r="Y29" s="1673">
        <v>2023</v>
      </c>
      <c r="Z29" s="1765" t="s">
        <v>47</v>
      </c>
      <c r="AA29" s="1765" t="s">
        <v>7380</v>
      </c>
      <c r="AB29" s="81" t="s">
        <v>7381</v>
      </c>
      <c r="AC29" s="74" t="s">
        <v>7389</v>
      </c>
      <c r="AD29" s="79" t="s">
        <v>7392</v>
      </c>
      <c r="AE29" s="74" t="s">
        <v>7379</v>
      </c>
      <c r="AF29" s="74" t="s">
        <v>1805</v>
      </c>
      <c r="AG29" s="74" t="s">
        <v>1808</v>
      </c>
      <c r="AH29" s="74" t="s">
        <v>7383</v>
      </c>
      <c r="AI29" t="s">
        <v>47</v>
      </c>
      <c r="AK29" s="1046" t="s">
        <v>1417</v>
      </c>
      <c r="AL29" s="1047" t="s">
        <v>2299</v>
      </c>
      <c r="AM29" s="1047" t="s">
        <v>7582</v>
      </c>
      <c r="AN29" s="1047" t="s">
        <v>374</v>
      </c>
      <c r="AO29" s="1754" t="s">
        <v>7549</v>
      </c>
      <c r="AP29" s="1047" t="s">
        <v>7619</v>
      </c>
      <c r="AQ29" s="1046" t="s">
        <v>42</v>
      </c>
      <c r="AR29" s="1690">
        <v>30134</v>
      </c>
      <c r="AW29" s="1047" t="s">
        <v>40</v>
      </c>
      <c r="AX29" s="1047" t="s">
        <v>42</v>
      </c>
      <c r="AY29" s="1814" t="s">
        <v>8074</v>
      </c>
      <c r="BA29" s="1833">
        <v>45228.834651041667</v>
      </c>
      <c r="BB29" t="s">
        <v>47</v>
      </c>
      <c r="BC29" s="81" t="s">
        <v>8175</v>
      </c>
      <c r="BF29" s="1695">
        <v>45324</v>
      </c>
      <c r="BG29" s="1691">
        <v>45352</v>
      </c>
      <c r="BH29">
        <v>4</v>
      </c>
      <c r="BI29">
        <v>3</v>
      </c>
      <c r="BJ29" s="74"/>
      <c r="BK29" s="74"/>
      <c r="BL29" s="81" t="s">
        <v>6696</v>
      </c>
      <c r="BY29" s="81"/>
    </row>
    <row r="30" spans="1:78">
      <c r="A30">
        <v>89</v>
      </c>
      <c r="B30" s="1657" t="s">
        <v>125</v>
      </c>
      <c r="C30" s="1657" t="s">
        <v>126</v>
      </c>
      <c r="D30" s="1652" t="s">
        <v>294</v>
      </c>
      <c r="E30" s="1866">
        <v>918143690</v>
      </c>
      <c r="F30" s="1722">
        <v>929553043</v>
      </c>
      <c r="G30" s="1724" t="s">
        <v>7700</v>
      </c>
      <c r="I30" s="1658" t="s">
        <v>147</v>
      </c>
      <c r="J30" s="1685" t="s">
        <v>7056</v>
      </c>
      <c r="K30" s="1685" t="s">
        <v>1193</v>
      </c>
      <c r="L30" s="1685" t="s">
        <v>2317</v>
      </c>
      <c r="M30" s="1663" t="s">
        <v>56</v>
      </c>
      <c r="N30" s="1722" t="s">
        <v>57</v>
      </c>
      <c r="O30" s="1876">
        <v>39772</v>
      </c>
      <c r="P30" t="str">
        <f t="shared" si="0"/>
        <v>20</v>
      </c>
      <c r="Q30" t="str">
        <f t="shared" si="1"/>
        <v>11</v>
      </c>
      <c r="R30" t="str">
        <f t="shared" si="2"/>
        <v>2008</v>
      </c>
      <c r="S30">
        <f t="shared" ca="1" si="3"/>
        <v>15</v>
      </c>
      <c r="T30" s="74" t="s">
        <v>4808</v>
      </c>
      <c r="U30" s="1663" t="s">
        <v>2590</v>
      </c>
      <c r="V30" s="1880" t="s">
        <v>7279</v>
      </c>
      <c r="W30" s="1905" t="s">
        <v>1805</v>
      </c>
      <c r="X30" s="1659" t="s">
        <v>2582</v>
      </c>
      <c r="Y30" s="1778">
        <v>2023</v>
      </c>
      <c r="Z30" s="1779" t="s">
        <v>1805</v>
      </c>
      <c r="AA30" s="1779"/>
      <c r="AB30" s="1781" t="s">
        <v>7381</v>
      </c>
      <c r="AC30" s="1663" t="s">
        <v>7389</v>
      </c>
      <c r="AD30" s="1663" t="s">
        <v>7416</v>
      </c>
      <c r="AE30" s="1657" t="s">
        <v>7379</v>
      </c>
      <c r="AF30" s="1657" t="s">
        <v>1805</v>
      </c>
      <c r="AG30" s="1657" t="s">
        <v>1805</v>
      </c>
      <c r="AH30" s="1657" t="s">
        <v>47</v>
      </c>
      <c r="AI30" t="s">
        <v>47</v>
      </c>
      <c r="AK30" s="1658" t="s">
        <v>147</v>
      </c>
      <c r="AL30" s="1685" t="s">
        <v>7056</v>
      </c>
      <c r="AM30" s="1685" t="s">
        <v>7893</v>
      </c>
      <c r="AN30" s="1685" t="s">
        <v>932</v>
      </c>
      <c r="AO30" s="1754" t="s">
        <v>7550</v>
      </c>
      <c r="AP30" s="1685" t="s">
        <v>7619</v>
      </c>
      <c r="AQ30" s="1658" t="s">
        <v>6771</v>
      </c>
      <c r="AR30" s="1807">
        <v>35995</v>
      </c>
      <c r="AW30" s="1685" t="s">
        <v>120</v>
      </c>
      <c r="AX30" s="1685" t="s">
        <v>6645</v>
      </c>
      <c r="AY30" s="1685">
        <v>27736695</v>
      </c>
      <c r="BA30" s="1840">
        <v>45326.857638888891</v>
      </c>
      <c r="BB30" t="s">
        <v>47</v>
      </c>
      <c r="BC30" s="1781" t="s">
        <v>8178</v>
      </c>
      <c r="BF30" s="1849">
        <v>45324</v>
      </c>
      <c r="BG30" s="1850">
        <v>45352</v>
      </c>
      <c r="BH30">
        <v>4</v>
      </c>
      <c r="BI30">
        <v>4</v>
      </c>
      <c r="BJ30" s="1657"/>
      <c r="BK30" s="1657"/>
      <c r="BL30" s="81" t="s">
        <v>6696</v>
      </c>
      <c r="BY30" s="1781"/>
    </row>
    <row r="31" spans="1:78">
      <c r="A31">
        <v>28</v>
      </c>
      <c r="B31" s="79" t="s">
        <v>32</v>
      </c>
      <c r="C31" s="79" t="s">
        <v>32</v>
      </c>
      <c r="D31" s="79" t="s">
        <v>193</v>
      </c>
      <c r="E31" s="686">
        <v>933100137</v>
      </c>
      <c r="F31" s="1894" t="s">
        <v>7466</v>
      </c>
      <c r="G31" s="1723" t="s">
        <v>7649</v>
      </c>
      <c r="I31" s="79" t="s">
        <v>6985</v>
      </c>
      <c r="J31" s="79" t="s">
        <v>732</v>
      </c>
      <c r="K31" s="79" t="s">
        <v>6986</v>
      </c>
      <c r="L31" s="79" t="s">
        <v>1194</v>
      </c>
      <c r="M31" s="79" t="s">
        <v>56</v>
      </c>
      <c r="N31" s="1722" t="s">
        <v>111</v>
      </c>
      <c r="O31" s="1689">
        <v>39632</v>
      </c>
      <c r="P31" t="str">
        <f t="shared" si="0"/>
        <v>03</v>
      </c>
      <c r="Q31" t="str">
        <f t="shared" si="1"/>
        <v>07</v>
      </c>
      <c r="R31" t="str">
        <f t="shared" si="2"/>
        <v>2008</v>
      </c>
      <c r="S31">
        <f t="shared" ca="1" si="3"/>
        <v>15</v>
      </c>
      <c r="T31" s="74" t="s">
        <v>4808</v>
      </c>
      <c r="U31" s="1723" t="s">
        <v>142</v>
      </c>
      <c r="V31" s="1734" t="s">
        <v>7267</v>
      </c>
      <c r="W31" s="79" t="s">
        <v>1805</v>
      </c>
      <c r="X31" s="1722" t="s">
        <v>7356</v>
      </c>
      <c r="Y31" s="1673">
        <v>2023</v>
      </c>
      <c r="Z31" s="1723" t="s">
        <v>47</v>
      </c>
      <c r="AA31" s="1744" t="s">
        <v>2603</v>
      </c>
      <c r="AB31" s="1773" t="s">
        <v>7374</v>
      </c>
      <c r="AC31" s="79"/>
      <c r="AD31" s="79"/>
      <c r="AE31" s="1723" t="s">
        <v>7379</v>
      </c>
      <c r="AF31" s="79" t="s">
        <v>1805</v>
      </c>
      <c r="AG31" s="1723" t="s">
        <v>1808</v>
      </c>
      <c r="AH31" s="1723" t="s">
        <v>47</v>
      </c>
      <c r="AI31" t="s">
        <v>47</v>
      </c>
      <c r="AK31" s="1182" t="s">
        <v>732</v>
      </c>
      <c r="AL31" s="79" t="s">
        <v>4041</v>
      </c>
      <c r="AM31" s="79" t="s">
        <v>110</v>
      </c>
      <c r="AN31" s="79" t="s">
        <v>7584</v>
      </c>
      <c r="AO31" s="1723" t="s">
        <v>7549</v>
      </c>
      <c r="AP31" s="79" t="s">
        <v>7619</v>
      </c>
      <c r="AQ31" s="79" t="s">
        <v>7250</v>
      </c>
      <c r="AR31" s="1689">
        <v>31954</v>
      </c>
      <c r="AW31" s="79" t="s">
        <v>40</v>
      </c>
      <c r="AX31" s="79" t="s">
        <v>5497</v>
      </c>
      <c r="AY31" s="1813" t="s">
        <v>8077</v>
      </c>
      <c r="BA31" s="1836"/>
      <c r="BB31" t="s">
        <v>47</v>
      </c>
      <c r="BC31" s="157" t="s">
        <v>8176</v>
      </c>
      <c r="BF31" s="1695">
        <v>45324</v>
      </c>
      <c r="BG31" s="1691">
        <v>45352</v>
      </c>
      <c r="BH31">
        <v>4</v>
      </c>
      <c r="BI31">
        <v>2</v>
      </c>
      <c r="BJ31" s="79"/>
      <c r="BK31" s="79"/>
      <c r="BL31" s="81" t="s">
        <v>6696</v>
      </c>
      <c r="BY31" s="157"/>
    </row>
    <row r="32" spans="1:78">
      <c r="A32">
        <v>29</v>
      </c>
      <c r="B32" s="74" t="s">
        <v>32</v>
      </c>
      <c r="C32" s="74" t="s">
        <v>32</v>
      </c>
      <c r="D32" s="74" t="s">
        <v>132</v>
      </c>
      <c r="E32" s="1908" t="s">
        <v>8217</v>
      </c>
      <c r="F32" s="1790">
        <v>930577957</v>
      </c>
      <c r="G32" s="1724" t="s">
        <v>7650</v>
      </c>
      <c r="I32" s="74" t="s">
        <v>3059</v>
      </c>
      <c r="J32" s="79" t="s">
        <v>6987</v>
      </c>
      <c r="K32" s="79" t="s">
        <v>6988</v>
      </c>
      <c r="L32" s="79" t="s">
        <v>5913</v>
      </c>
      <c r="M32" s="74" t="s">
        <v>56</v>
      </c>
      <c r="N32" s="1722" t="s">
        <v>111</v>
      </c>
      <c r="O32" s="1688">
        <v>39726</v>
      </c>
      <c r="P32" t="str">
        <f t="shared" si="0"/>
        <v>05</v>
      </c>
      <c r="Q32" t="str">
        <f t="shared" si="1"/>
        <v>10</v>
      </c>
      <c r="R32" t="str">
        <f t="shared" si="2"/>
        <v>2008</v>
      </c>
      <c r="S32">
        <f t="shared" ca="1" si="3"/>
        <v>15</v>
      </c>
      <c r="T32" s="74" t="s">
        <v>4808</v>
      </c>
      <c r="U32" s="1722" t="s">
        <v>142</v>
      </c>
      <c r="V32" s="1728" t="s">
        <v>4448</v>
      </c>
      <c r="W32" s="1765" t="s">
        <v>1805</v>
      </c>
      <c r="X32" s="74" t="s">
        <v>7358</v>
      </c>
      <c r="Y32" s="1673">
        <v>2023</v>
      </c>
      <c r="Z32" s="1725" t="s">
        <v>47</v>
      </c>
      <c r="AA32" s="1774" t="s">
        <v>2603</v>
      </c>
      <c r="AB32" s="1770" t="s">
        <v>7374</v>
      </c>
      <c r="AC32" s="74"/>
      <c r="AD32" s="74"/>
      <c r="AE32" s="1722" t="s">
        <v>7379</v>
      </c>
      <c r="AF32" s="74" t="s">
        <v>1805</v>
      </c>
      <c r="AG32" s="1722" t="s">
        <v>1808</v>
      </c>
      <c r="AH32" s="1722" t="s">
        <v>47</v>
      </c>
      <c r="AI32" t="s">
        <v>47</v>
      </c>
      <c r="AK32" s="74" t="s">
        <v>1116</v>
      </c>
      <c r="AL32" s="79" t="s">
        <v>3462</v>
      </c>
      <c r="AM32" s="79" t="s">
        <v>7585</v>
      </c>
      <c r="AN32" s="79" t="s">
        <v>7586</v>
      </c>
      <c r="AO32" s="1723" t="s">
        <v>7549</v>
      </c>
      <c r="AP32" s="79" t="s">
        <v>7619</v>
      </c>
      <c r="AQ32" s="74" t="s">
        <v>7250</v>
      </c>
      <c r="AR32" s="1689">
        <v>32521</v>
      </c>
      <c r="AW32" s="79" t="s">
        <v>40</v>
      </c>
      <c r="AX32" s="79" t="s">
        <v>5497</v>
      </c>
      <c r="AY32" s="1813" t="s">
        <v>4450</v>
      </c>
      <c r="BA32" s="1832"/>
      <c r="BB32" t="s">
        <v>47</v>
      </c>
      <c r="BC32" s="81" t="s">
        <v>8176</v>
      </c>
      <c r="BF32" s="1695">
        <v>45324</v>
      </c>
      <c r="BG32" s="1691">
        <v>45352</v>
      </c>
      <c r="BH32">
        <v>4</v>
      </c>
      <c r="BI32">
        <v>3</v>
      </c>
      <c r="BJ32" s="74"/>
      <c r="BK32" s="74"/>
      <c r="BL32" s="81" t="s">
        <v>6696</v>
      </c>
      <c r="BY32" s="81"/>
      <c r="BZ32" t="s">
        <v>8219</v>
      </c>
    </row>
    <row r="33" spans="1:78">
      <c r="A33">
        <v>30</v>
      </c>
      <c r="B33" s="74" t="s">
        <v>32</v>
      </c>
      <c r="C33" s="74" t="s">
        <v>32</v>
      </c>
      <c r="D33" s="1046" t="s">
        <v>132</v>
      </c>
      <c r="E33" s="984">
        <v>989628236</v>
      </c>
      <c r="F33" s="1726" t="s">
        <v>7467</v>
      </c>
      <c r="G33" s="1724" t="s">
        <v>7651</v>
      </c>
      <c r="I33" s="1046" t="s">
        <v>1759</v>
      </c>
      <c r="J33" s="1047" t="s">
        <v>108</v>
      </c>
      <c r="K33" s="1047" t="s">
        <v>6989</v>
      </c>
      <c r="L33" s="1047" t="s">
        <v>532</v>
      </c>
      <c r="M33" s="74" t="s">
        <v>56</v>
      </c>
      <c r="N33" s="1722" t="s">
        <v>111</v>
      </c>
      <c r="O33" s="1688">
        <v>38806</v>
      </c>
      <c r="P33" t="str">
        <f t="shared" si="0"/>
        <v>30</v>
      </c>
      <c r="Q33" t="str">
        <f t="shared" si="1"/>
        <v>03</v>
      </c>
      <c r="R33" t="str">
        <f t="shared" si="2"/>
        <v>2006</v>
      </c>
      <c r="S33">
        <f t="shared" ca="1" si="3"/>
        <v>17</v>
      </c>
      <c r="T33" s="74" t="s">
        <v>4809</v>
      </c>
      <c r="U33" s="1722" t="s">
        <v>142</v>
      </c>
      <c r="V33" s="1736" t="s">
        <v>7268</v>
      </c>
      <c r="W33" s="1765" t="s">
        <v>1805</v>
      </c>
      <c r="X33" s="74" t="s">
        <v>7360</v>
      </c>
      <c r="Y33" s="74">
        <v>2023</v>
      </c>
      <c r="Z33" s="1725" t="s">
        <v>7393</v>
      </c>
      <c r="AA33" s="1774"/>
      <c r="AB33" s="1770" t="s">
        <v>7376</v>
      </c>
      <c r="AC33" s="74" t="s">
        <v>7394</v>
      </c>
      <c r="AD33" s="74"/>
      <c r="AE33" s="1722" t="s">
        <v>7379</v>
      </c>
      <c r="AF33" s="74" t="s">
        <v>1805</v>
      </c>
      <c r="AG33" s="1722" t="s">
        <v>1808</v>
      </c>
      <c r="AH33" s="1722" t="s">
        <v>47</v>
      </c>
      <c r="AI33" t="s">
        <v>47</v>
      </c>
      <c r="AK33" s="1046" t="s">
        <v>108</v>
      </c>
      <c r="AL33" s="1047" t="s">
        <v>450</v>
      </c>
      <c r="AM33" s="1047" t="s">
        <v>1332</v>
      </c>
      <c r="AN33" s="1047" t="s">
        <v>7587</v>
      </c>
      <c r="AO33" s="1723" t="s">
        <v>7549</v>
      </c>
      <c r="AP33" s="1047" t="s">
        <v>7619</v>
      </c>
      <c r="AQ33" s="1046" t="s">
        <v>7250</v>
      </c>
      <c r="AR33" s="1690">
        <v>32758</v>
      </c>
      <c r="AW33" s="1047" t="s">
        <v>40</v>
      </c>
      <c r="AX33" s="1047" t="s">
        <v>5497</v>
      </c>
      <c r="AY33" s="1814" t="s">
        <v>8078</v>
      </c>
      <c r="BA33" s="1833"/>
      <c r="BB33" t="s">
        <v>47</v>
      </c>
      <c r="BC33" s="81" t="s">
        <v>8176</v>
      </c>
      <c r="BF33" s="1695">
        <v>45324</v>
      </c>
      <c r="BG33" s="1691">
        <v>45352</v>
      </c>
      <c r="BH33">
        <v>4</v>
      </c>
      <c r="BI33">
        <v>3</v>
      </c>
      <c r="BJ33" s="74"/>
      <c r="BK33" s="74"/>
      <c r="BL33" s="81" t="s">
        <v>6696</v>
      </c>
      <c r="BY33" s="81"/>
    </row>
    <row r="34" spans="1:78">
      <c r="A34">
        <v>31</v>
      </c>
      <c r="B34" s="74" t="s">
        <v>32</v>
      </c>
      <c r="C34" s="74" t="s">
        <v>32</v>
      </c>
      <c r="D34" s="1046" t="s">
        <v>132</v>
      </c>
      <c r="E34" s="984">
        <v>902022024</v>
      </c>
      <c r="F34" s="1726" t="s">
        <v>7467</v>
      </c>
      <c r="G34" s="1724" t="s">
        <v>7651</v>
      </c>
      <c r="I34" s="1046" t="s">
        <v>1759</v>
      </c>
      <c r="J34" s="1047" t="s">
        <v>108</v>
      </c>
      <c r="K34" s="1047" t="s">
        <v>6990</v>
      </c>
      <c r="L34" s="1047" t="s">
        <v>366</v>
      </c>
      <c r="M34" s="74" t="s">
        <v>56</v>
      </c>
      <c r="N34" s="1722" t="s">
        <v>111</v>
      </c>
      <c r="O34" s="1688">
        <v>39298</v>
      </c>
      <c r="P34" t="str">
        <f t="shared" si="0"/>
        <v>04</v>
      </c>
      <c r="Q34" t="str">
        <f t="shared" si="1"/>
        <v>08</v>
      </c>
      <c r="R34" t="str">
        <f t="shared" si="2"/>
        <v>2007</v>
      </c>
      <c r="S34">
        <f t="shared" ca="1" si="3"/>
        <v>16</v>
      </c>
      <c r="T34" s="74" t="s">
        <v>4808</v>
      </c>
      <c r="U34" s="1722" t="s">
        <v>142</v>
      </c>
      <c r="V34" s="1736" t="s">
        <v>7269</v>
      </c>
      <c r="W34" s="1765" t="s">
        <v>1805</v>
      </c>
      <c r="X34" s="1722" t="s">
        <v>7357</v>
      </c>
      <c r="Y34" s="74">
        <v>2023</v>
      </c>
      <c r="Z34" s="1725" t="s">
        <v>47</v>
      </c>
      <c r="AA34" s="1774" t="s">
        <v>2603</v>
      </c>
      <c r="AB34" s="1770" t="s">
        <v>7381</v>
      </c>
      <c r="AC34" s="74" t="s">
        <v>7394</v>
      </c>
      <c r="AD34" s="74"/>
      <c r="AE34" s="1722" t="s">
        <v>7379</v>
      </c>
      <c r="AF34" s="74" t="s">
        <v>1805</v>
      </c>
      <c r="AG34" s="1722" t="s">
        <v>1808</v>
      </c>
      <c r="AH34" s="1722" t="s">
        <v>47</v>
      </c>
      <c r="AI34" t="s">
        <v>47</v>
      </c>
      <c r="AK34" s="1046" t="s">
        <v>108</v>
      </c>
      <c r="AL34" s="1047" t="s">
        <v>450</v>
      </c>
      <c r="AM34" s="1047" t="s">
        <v>1332</v>
      </c>
      <c r="AN34" s="1047" t="s">
        <v>7587</v>
      </c>
      <c r="AO34" s="1723" t="s">
        <v>7549</v>
      </c>
      <c r="AP34" s="1047" t="s">
        <v>7619</v>
      </c>
      <c r="AQ34" s="1046" t="s">
        <v>7250</v>
      </c>
      <c r="AR34" s="1690">
        <v>32758</v>
      </c>
      <c r="AW34" s="1047" t="s">
        <v>40</v>
      </c>
      <c r="AX34" s="1047" t="s">
        <v>5497</v>
      </c>
      <c r="AY34" s="1814" t="s">
        <v>8078</v>
      </c>
      <c r="BA34" s="1833"/>
      <c r="BB34" t="s">
        <v>47</v>
      </c>
      <c r="BC34" s="81" t="s">
        <v>8176</v>
      </c>
      <c r="BF34" s="1695">
        <v>45324</v>
      </c>
      <c r="BG34" s="1691">
        <v>45352</v>
      </c>
      <c r="BH34">
        <v>4</v>
      </c>
      <c r="BI34">
        <v>3</v>
      </c>
      <c r="BJ34" s="74"/>
      <c r="BK34" s="74"/>
      <c r="BL34" s="81" t="s">
        <v>6696</v>
      </c>
      <c r="BY34" s="81"/>
    </row>
    <row r="35" spans="1:78">
      <c r="A35">
        <v>32</v>
      </c>
      <c r="B35" s="74" t="s">
        <v>32</v>
      </c>
      <c r="C35" s="74" t="s">
        <v>32</v>
      </c>
      <c r="D35" s="1046" t="s">
        <v>132</v>
      </c>
      <c r="E35" s="984">
        <v>994034721</v>
      </c>
      <c r="F35" s="1726" t="s">
        <v>7468</v>
      </c>
      <c r="G35" s="1724" t="s">
        <v>7652</v>
      </c>
      <c r="I35" s="1046" t="s">
        <v>108</v>
      </c>
      <c r="J35" s="1047" t="s">
        <v>1084</v>
      </c>
      <c r="K35" s="1047" t="s">
        <v>3276</v>
      </c>
      <c r="L35" s="1047" t="s">
        <v>3956</v>
      </c>
      <c r="M35" s="74" t="s">
        <v>56</v>
      </c>
      <c r="N35" s="1722" t="s">
        <v>57</v>
      </c>
      <c r="O35" s="1688">
        <v>39612</v>
      </c>
      <c r="P35" t="str">
        <f t="shared" si="0"/>
        <v>13</v>
      </c>
      <c r="Q35" t="str">
        <f t="shared" si="1"/>
        <v>06</v>
      </c>
      <c r="R35" t="str">
        <f t="shared" si="2"/>
        <v>2008</v>
      </c>
      <c r="S35">
        <f t="shared" ca="1" si="3"/>
        <v>15</v>
      </c>
      <c r="T35" s="74" t="s">
        <v>4809</v>
      </c>
      <c r="U35" s="1722" t="s">
        <v>58</v>
      </c>
      <c r="V35" s="1737">
        <v>32508229</v>
      </c>
      <c r="W35" s="79" t="s">
        <v>1805</v>
      </c>
      <c r="X35" s="1722" t="s">
        <v>7356</v>
      </c>
      <c r="Y35" s="1673">
        <v>2022</v>
      </c>
      <c r="Z35" s="1725" t="s">
        <v>47</v>
      </c>
      <c r="AA35" s="1774" t="s">
        <v>2603</v>
      </c>
      <c r="AB35" s="1770" t="s">
        <v>7376</v>
      </c>
      <c r="AC35" s="74" t="s">
        <v>7395</v>
      </c>
      <c r="AD35" s="74"/>
      <c r="AE35" s="1722" t="s">
        <v>7379</v>
      </c>
      <c r="AF35" s="74" t="s">
        <v>1805</v>
      </c>
      <c r="AG35" s="1722" t="s">
        <v>1808</v>
      </c>
      <c r="AH35" s="1722" t="s">
        <v>47</v>
      </c>
      <c r="AI35" t="s">
        <v>47</v>
      </c>
      <c r="AK35" s="74" t="s">
        <v>1084</v>
      </c>
      <c r="AL35" s="79" t="s">
        <v>1068</v>
      </c>
      <c r="AM35" s="79" t="s">
        <v>7588</v>
      </c>
      <c r="AN35" s="79" t="s">
        <v>1070</v>
      </c>
      <c r="AO35" s="1754" t="s">
        <v>7549</v>
      </c>
      <c r="AP35" s="79" t="s">
        <v>7619</v>
      </c>
      <c r="AQ35" s="79" t="s">
        <v>42</v>
      </c>
      <c r="AR35" s="1689">
        <v>33785</v>
      </c>
      <c r="AW35" s="74" t="s">
        <v>40</v>
      </c>
      <c r="AX35" s="79" t="s">
        <v>42</v>
      </c>
      <c r="AY35" s="1813" t="s">
        <v>8079</v>
      </c>
      <c r="BA35" s="1832"/>
      <c r="BB35" t="s">
        <v>47</v>
      </c>
      <c r="BC35" s="81" t="s">
        <v>8176</v>
      </c>
      <c r="BF35" s="1695">
        <v>45324</v>
      </c>
      <c r="BG35" s="1691">
        <v>45352</v>
      </c>
      <c r="BH35">
        <v>4</v>
      </c>
      <c r="BI35">
        <v>4</v>
      </c>
      <c r="BJ35" s="74"/>
      <c r="BK35" s="74"/>
      <c r="BL35" s="81" t="s">
        <v>6696</v>
      </c>
      <c r="BY35" s="81"/>
    </row>
    <row r="36" spans="1:78">
      <c r="A36">
        <v>33</v>
      </c>
      <c r="B36" s="74" t="s">
        <v>32</v>
      </c>
      <c r="C36" s="74" t="s">
        <v>32</v>
      </c>
      <c r="D36" s="1046" t="s">
        <v>193</v>
      </c>
      <c r="E36" s="984">
        <v>929204150</v>
      </c>
      <c r="F36" s="1726" t="s">
        <v>7469</v>
      </c>
      <c r="G36" s="1724" t="s">
        <v>7653</v>
      </c>
      <c r="I36" s="1046" t="s">
        <v>793</v>
      </c>
      <c r="J36" s="1047" t="s">
        <v>165</v>
      </c>
      <c r="K36" s="1047" t="s">
        <v>1077</v>
      </c>
      <c r="L36" s="1047" t="s">
        <v>1775</v>
      </c>
      <c r="M36" s="74" t="s">
        <v>56</v>
      </c>
      <c r="N36" s="1722" t="s">
        <v>57</v>
      </c>
      <c r="O36" s="1688">
        <v>38769</v>
      </c>
      <c r="P36" t="str">
        <f t="shared" si="0"/>
        <v>21</v>
      </c>
      <c r="Q36" t="str">
        <f t="shared" si="1"/>
        <v>02</v>
      </c>
      <c r="R36" t="str">
        <f t="shared" si="2"/>
        <v>2006</v>
      </c>
      <c r="S36">
        <f t="shared" ca="1" si="3"/>
        <v>18</v>
      </c>
      <c r="T36" s="74" t="s">
        <v>4808</v>
      </c>
      <c r="U36" s="1722" t="s">
        <v>58</v>
      </c>
      <c r="V36" s="1737">
        <v>31433362</v>
      </c>
      <c r="W36" s="1047" t="s">
        <v>1805</v>
      </c>
      <c r="X36" s="1722" t="s">
        <v>7357</v>
      </c>
      <c r="Y36" s="1673">
        <v>2023</v>
      </c>
      <c r="Z36" s="1725" t="s">
        <v>47</v>
      </c>
      <c r="AA36" s="1774" t="s">
        <v>2603</v>
      </c>
      <c r="AB36" s="1770" t="s">
        <v>7381</v>
      </c>
      <c r="AC36" s="74" t="s">
        <v>7396</v>
      </c>
      <c r="AD36" s="74" t="s">
        <v>7392</v>
      </c>
      <c r="AE36" s="1722" t="s">
        <v>7379</v>
      </c>
      <c r="AF36" s="74" t="s">
        <v>1805</v>
      </c>
      <c r="AG36" s="1722" t="s">
        <v>1808</v>
      </c>
      <c r="AH36" s="1722" t="s">
        <v>47</v>
      </c>
      <c r="AI36" t="s">
        <v>47</v>
      </c>
      <c r="AK36" s="1046" t="s">
        <v>165</v>
      </c>
      <c r="AL36" s="1047" t="s">
        <v>83</v>
      </c>
      <c r="AM36" s="1047" t="s">
        <v>7589</v>
      </c>
      <c r="AN36" s="1047" t="s">
        <v>7112</v>
      </c>
      <c r="AO36" s="1754" t="s">
        <v>7549</v>
      </c>
      <c r="AP36" s="1047" t="s">
        <v>7619</v>
      </c>
      <c r="AQ36" s="1047" t="s">
        <v>42</v>
      </c>
      <c r="AR36" s="1690">
        <v>33050</v>
      </c>
      <c r="AW36" s="1046" t="s">
        <v>40</v>
      </c>
      <c r="AX36" s="1047" t="s">
        <v>42</v>
      </c>
      <c r="AY36" s="1814" t="s">
        <v>8080</v>
      </c>
      <c r="BA36" s="1833"/>
      <c r="BB36" t="s">
        <v>47</v>
      </c>
      <c r="BC36" s="81" t="s">
        <v>8176</v>
      </c>
      <c r="BF36" s="1695">
        <v>45324</v>
      </c>
      <c r="BG36" s="1691">
        <v>45352</v>
      </c>
      <c r="BH36">
        <v>4</v>
      </c>
      <c r="BI36">
        <v>3</v>
      </c>
      <c r="BJ36" s="74"/>
      <c r="BK36" s="74"/>
      <c r="BL36" s="81" t="s">
        <v>6696</v>
      </c>
      <c r="BY36" s="81"/>
    </row>
    <row r="37" spans="1:78">
      <c r="A37">
        <v>34</v>
      </c>
      <c r="B37" s="74" t="s">
        <v>32</v>
      </c>
      <c r="C37" s="74" t="s">
        <v>32</v>
      </c>
      <c r="D37" s="1046" t="s">
        <v>132</v>
      </c>
      <c r="E37" s="984">
        <v>988515285</v>
      </c>
      <c r="F37" s="1726">
        <v>917417819</v>
      </c>
      <c r="G37" s="1724" t="s">
        <v>7654</v>
      </c>
      <c r="I37" s="1046" t="s">
        <v>376</v>
      </c>
      <c r="J37" s="1047" t="s">
        <v>5537</v>
      </c>
      <c r="K37" s="1047" t="s">
        <v>3371</v>
      </c>
      <c r="L37" s="1047" t="s">
        <v>1957</v>
      </c>
      <c r="M37" s="74" t="s">
        <v>56</v>
      </c>
      <c r="N37" s="1722" t="s">
        <v>57</v>
      </c>
      <c r="O37" s="1688">
        <v>39428</v>
      </c>
      <c r="P37" t="str">
        <f t="shared" si="0"/>
        <v>12</v>
      </c>
      <c r="Q37" t="str">
        <f t="shared" si="1"/>
        <v>12</v>
      </c>
      <c r="R37" t="str">
        <f t="shared" si="2"/>
        <v>2007</v>
      </c>
      <c r="S37">
        <f t="shared" ca="1" si="3"/>
        <v>16</v>
      </c>
      <c r="T37" s="74" t="s">
        <v>4808</v>
      </c>
      <c r="U37" s="1722" t="s">
        <v>58</v>
      </c>
      <c r="V37" s="1737">
        <v>32400180</v>
      </c>
      <c r="W37" s="1765" t="s">
        <v>7353</v>
      </c>
      <c r="X37" s="74" t="s">
        <v>7359</v>
      </c>
      <c r="Y37" s="74">
        <v>2022</v>
      </c>
      <c r="Z37" s="1725" t="s">
        <v>1805</v>
      </c>
      <c r="AA37" s="1774" t="s">
        <v>7380</v>
      </c>
      <c r="AB37" s="1770" t="s">
        <v>7381</v>
      </c>
      <c r="AC37" s="74"/>
      <c r="AD37" s="74" t="s">
        <v>7397</v>
      </c>
      <c r="AE37" s="1722" t="s">
        <v>7375</v>
      </c>
      <c r="AF37" s="74" t="s">
        <v>1805</v>
      </c>
      <c r="AG37" s="1722" t="s">
        <v>1808</v>
      </c>
      <c r="AH37" s="1722" t="s">
        <v>47</v>
      </c>
      <c r="AI37" t="s">
        <v>47</v>
      </c>
      <c r="AK37" s="74" t="s">
        <v>4072</v>
      </c>
      <c r="AL37" s="79" t="s">
        <v>5610</v>
      </c>
      <c r="AM37" s="79" t="s">
        <v>604</v>
      </c>
      <c r="AN37" s="79" t="s">
        <v>5611</v>
      </c>
      <c r="AO37" s="1754" t="s">
        <v>7551</v>
      </c>
      <c r="AP37" s="79" t="s">
        <v>7620</v>
      </c>
      <c r="AQ37" s="79" t="s">
        <v>1938</v>
      </c>
      <c r="AR37" s="1689">
        <v>23520</v>
      </c>
      <c r="AW37" s="74" t="s">
        <v>40</v>
      </c>
      <c r="AX37" s="79" t="s">
        <v>2113</v>
      </c>
      <c r="AY37" s="1813" t="s">
        <v>5613</v>
      </c>
      <c r="BA37" s="1832"/>
      <c r="BB37" t="s">
        <v>47</v>
      </c>
      <c r="BC37" s="81" t="s">
        <v>8176</v>
      </c>
      <c r="BF37" s="1695">
        <v>45324</v>
      </c>
      <c r="BG37" s="1691">
        <v>45352</v>
      </c>
      <c r="BH37">
        <v>4</v>
      </c>
      <c r="BI37">
        <v>4</v>
      </c>
      <c r="BJ37" s="74"/>
      <c r="BK37" s="74"/>
      <c r="BL37" s="81" t="s">
        <v>6696</v>
      </c>
      <c r="BY37" s="81"/>
    </row>
    <row r="38" spans="1:78">
      <c r="A38">
        <v>35</v>
      </c>
      <c r="B38" s="74" t="s">
        <v>32</v>
      </c>
      <c r="C38" s="74" t="s">
        <v>32</v>
      </c>
      <c r="D38" s="1046" t="s">
        <v>132</v>
      </c>
      <c r="E38" s="984">
        <v>949943677</v>
      </c>
      <c r="F38" s="1726" t="s">
        <v>7470</v>
      </c>
      <c r="G38" s="1724" t="s">
        <v>7651</v>
      </c>
      <c r="I38" s="1046" t="s">
        <v>497</v>
      </c>
      <c r="J38" s="1047" t="s">
        <v>108</v>
      </c>
      <c r="K38" s="1047" t="s">
        <v>5540</v>
      </c>
      <c r="L38" s="1047" t="s">
        <v>932</v>
      </c>
      <c r="M38" s="74" t="s">
        <v>56</v>
      </c>
      <c r="N38" s="1722" t="s">
        <v>57</v>
      </c>
      <c r="O38" s="1688">
        <v>39239</v>
      </c>
      <c r="P38" t="str">
        <f t="shared" si="0"/>
        <v>06</v>
      </c>
      <c r="Q38" t="str">
        <f t="shared" si="1"/>
        <v>06</v>
      </c>
      <c r="R38" t="str">
        <f t="shared" si="2"/>
        <v>2007</v>
      </c>
      <c r="S38">
        <f t="shared" ca="1" si="3"/>
        <v>16</v>
      </c>
      <c r="T38" s="74" t="s">
        <v>4808</v>
      </c>
      <c r="U38" s="1722" t="s">
        <v>58</v>
      </c>
      <c r="V38" s="1731">
        <v>3224378</v>
      </c>
      <c r="W38" s="1765" t="s">
        <v>1805</v>
      </c>
      <c r="X38" s="1722" t="s">
        <v>7357</v>
      </c>
      <c r="Y38" s="74">
        <v>2023</v>
      </c>
      <c r="Z38" s="1725" t="s">
        <v>47</v>
      </c>
      <c r="AA38" s="1774" t="s">
        <v>2603</v>
      </c>
      <c r="AB38" s="1770" t="s">
        <v>7381</v>
      </c>
      <c r="AC38" s="74" t="s">
        <v>7394</v>
      </c>
      <c r="AD38" s="74"/>
      <c r="AE38" s="1722" t="s">
        <v>7379</v>
      </c>
      <c r="AF38" s="74" t="s">
        <v>1805</v>
      </c>
      <c r="AG38" s="1722" t="s">
        <v>1808</v>
      </c>
      <c r="AH38" s="1722" t="s">
        <v>7383</v>
      </c>
      <c r="AI38" t="s">
        <v>47</v>
      </c>
      <c r="AK38" s="74" t="s">
        <v>108</v>
      </c>
      <c r="AL38" s="79" t="s">
        <v>450</v>
      </c>
      <c r="AM38" s="79" t="s">
        <v>1332</v>
      </c>
      <c r="AN38" s="79" t="s">
        <v>7587</v>
      </c>
      <c r="AO38" s="1754" t="s">
        <v>7552</v>
      </c>
      <c r="AP38" s="79" t="s">
        <v>7619</v>
      </c>
      <c r="AQ38" s="79" t="s">
        <v>7250</v>
      </c>
      <c r="AR38" s="1689">
        <v>32758</v>
      </c>
      <c r="AW38" s="74" t="s">
        <v>40</v>
      </c>
      <c r="AX38" s="79" t="s">
        <v>5497</v>
      </c>
      <c r="AY38" s="1813" t="s">
        <v>8078</v>
      </c>
      <c r="BA38" s="1832"/>
      <c r="BB38" t="s">
        <v>47</v>
      </c>
      <c r="BC38" s="81" t="s">
        <v>8176</v>
      </c>
      <c r="BF38" s="1695">
        <v>45324</v>
      </c>
      <c r="BG38" s="1691">
        <v>45352</v>
      </c>
      <c r="BH38">
        <v>4</v>
      </c>
      <c r="BI38">
        <v>4</v>
      </c>
      <c r="BJ38" s="74"/>
      <c r="BK38" s="74"/>
      <c r="BL38" s="81" t="s">
        <v>6696</v>
      </c>
      <c r="BY38" s="81"/>
    </row>
    <row r="39" spans="1:78">
      <c r="A39">
        <v>27</v>
      </c>
      <c r="B39" s="74" t="s">
        <v>32</v>
      </c>
      <c r="C39" s="74" t="s">
        <v>32</v>
      </c>
      <c r="D39" s="1046" t="s">
        <v>68</v>
      </c>
      <c r="E39" s="161" t="s">
        <v>6875</v>
      </c>
      <c r="F39" s="1770" t="s">
        <v>7465</v>
      </c>
      <c r="G39" s="1724" t="s">
        <v>7648</v>
      </c>
      <c r="I39" s="1046" t="s">
        <v>158</v>
      </c>
      <c r="J39" s="1047" t="s">
        <v>6982</v>
      </c>
      <c r="K39" s="1047" t="s">
        <v>6983</v>
      </c>
      <c r="L39" s="1047" t="s">
        <v>6984</v>
      </c>
      <c r="M39" s="74" t="s">
        <v>2196</v>
      </c>
      <c r="N39" s="1722" t="s">
        <v>42</v>
      </c>
      <c r="O39" s="1696">
        <v>39284</v>
      </c>
      <c r="P39" t="str">
        <f t="shared" si="0"/>
        <v>21</v>
      </c>
      <c r="Q39" t="str">
        <f t="shared" si="1"/>
        <v>07</v>
      </c>
      <c r="R39" t="str">
        <f t="shared" si="2"/>
        <v>2007</v>
      </c>
      <c r="S39">
        <f t="shared" ca="1" si="3"/>
        <v>16</v>
      </c>
      <c r="T39" s="74" t="s">
        <v>4808</v>
      </c>
      <c r="U39" s="74" t="s">
        <v>42</v>
      </c>
      <c r="V39" s="1878" t="s">
        <v>7266</v>
      </c>
      <c r="W39" s="1765" t="s">
        <v>1805</v>
      </c>
      <c r="X39" s="81" t="s">
        <v>7359</v>
      </c>
      <c r="Y39" s="1769">
        <v>2023</v>
      </c>
      <c r="Z39" s="1725" t="s">
        <v>47</v>
      </c>
      <c r="AA39" s="1725" t="s">
        <v>7380</v>
      </c>
      <c r="AB39" s="1770" t="s">
        <v>7374</v>
      </c>
      <c r="AC39" s="74" t="s">
        <v>327</v>
      </c>
      <c r="AD39" s="74" t="s">
        <v>327</v>
      </c>
      <c r="AE39" s="1722" t="s">
        <v>7379</v>
      </c>
      <c r="AF39" s="1722" t="s">
        <v>1805</v>
      </c>
      <c r="AG39" s="1722" t="s">
        <v>1805</v>
      </c>
      <c r="AH39" s="1722" t="s">
        <v>47</v>
      </c>
      <c r="AI39" t="s">
        <v>47</v>
      </c>
      <c r="AK39" s="1046" t="s">
        <v>158</v>
      </c>
      <c r="AL39" s="1047" t="s">
        <v>433</v>
      </c>
      <c r="AM39" s="1047" t="s">
        <v>7583</v>
      </c>
      <c r="AN39" s="1047" t="s">
        <v>53</v>
      </c>
      <c r="AO39" s="1754" t="s">
        <v>7549</v>
      </c>
      <c r="AP39" s="1047" t="s">
        <v>7249</v>
      </c>
      <c r="AQ39" s="1047" t="s">
        <v>7250</v>
      </c>
      <c r="AR39" s="1716">
        <v>32688</v>
      </c>
      <c r="AW39" s="1046" t="s">
        <v>40</v>
      </c>
      <c r="AX39" s="1047" t="s">
        <v>8075</v>
      </c>
      <c r="AY39" s="1814" t="s">
        <v>8076</v>
      </c>
      <c r="BA39" s="1835">
        <v>45343.784309178242</v>
      </c>
      <c r="BB39" t="s">
        <v>47</v>
      </c>
      <c r="BC39" s="81" t="s">
        <v>8175</v>
      </c>
      <c r="BF39" s="1695">
        <v>45324</v>
      </c>
      <c r="BG39" s="1691">
        <v>45352</v>
      </c>
      <c r="BH39">
        <v>4</v>
      </c>
      <c r="BI39">
        <v>1</v>
      </c>
      <c r="BJ39" s="74"/>
      <c r="BK39" s="74"/>
      <c r="BL39" s="81" t="s">
        <v>6696</v>
      </c>
      <c r="BY39" s="81"/>
    </row>
    <row r="40" spans="1:78">
      <c r="A40">
        <v>37</v>
      </c>
      <c r="B40" s="74" t="s">
        <v>32</v>
      </c>
      <c r="C40" s="74" t="s">
        <v>32</v>
      </c>
      <c r="D40" s="1046" t="s">
        <v>132</v>
      </c>
      <c r="E40" s="1908" t="s">
        <v>8217</v>
      </c>
      <c r="F40" s="1790" t="s">
        <v>7472</v>
      </c>
      <c r="G40" s="1724" t="s">
        <v>7655</v>
      </c>
      <c r="I40" s="1046" t="s">
        <v>6992</v>
      </c>
      <c r="J40" s="1047" t="s">
        <v>627</v>
      </c>
      <c r="K40" s="1047" t="s">
        <v>6993</v>
      </c>
      <c r="L40" s="1047" t="s">
        <v>5236</v>
      </c>
      <c r="M40" s="74" t="s">
        <v>56</v>
      </c>
      <c r="N40" s="1722" t="s">
        <v>57</v>
      </c>
      <c r="O40" s="1688">
        <v>39059</v>
      </c>
      <c r="P40" t="str">
        <f t="shared" si="0"/>
        <v>08</v>
      </c>
      <c r="Q40" t="str">
        <f t="shared" si="1"/>
        <v>12</v>
      </c>
      <c r="R40" t="str">
        <f t="shared" si="2"/>
        <v>2006</v>
      </c>
      <c r="S40">
        <f t="shared" ca="1" si="3"/>
        <v>17</v>
      </c>
      <c r="T40" s="74" t="s">
        <v>4809</v>
      </c>
      <c r="U40" s="1722" t="s">
        <v>58</v>
      </c>
      <c r="V40" s="1737">
        <v>31775640</v>
      </c>
      <c r="W40" s="1765" t="s">
        <v>1805</v>
      </c>
      <c r="X40" s="1722" t="s">
        <v>7356</v>
      </c>
      <c r="Y40" s="1673">
        <v>2023</v>
      </c>
      <c r="Z40" s="1725" t="s">
        <v>47</v>
      </c>
      <c r="AA40" s="1774" t="s">
        <v>2603</v>
      </c>
      <c r="AB40" s="1770" t="s">
        <v>7374</v>
      </c>
      <c r="AC40" s="74"/>
      <c r="AD40" s="74"/>
      <c r="AE40" s="1722" t="s">
        <v>7379</v>
      </c>
      <c r="AF40" s="74" t="s">
        <v>1805</v>
      </c>
      <c r="AG40" s="1722" t="s">
        <v>1808</v>
      </c>
      <c r="AH40" s="1722" t="s">
        <v>47</v>
      </c>
      <c r="AI40" t="s">
        <v>47</v>
      </c>
      <c r="AK40" s="1046" t="s">
        <v>7591</v>
      </c>
      <c r="AL40" s="1047" t="s">
        <v>7000</v>
      </c>
      <c r="AM40" s="1047" t="s">
        <v>7592</v>
      </c>
      <c r="AN40" s="1047" t="s">
        <v>393</v>
      </c>
      <c r="AO40" s="1754" t="s">
        <v>7552</v>
      </c>
      <c r="AP40" s="1047" t="s">
        <v>7619</v>
      </c>
      <c r="AQ40" s="1047" t="s">
        <v>6771</v>
      </c>
      <c r="AR40" s="1690">
        <v>28717</v>
      </c>
      <c r="AW40" s="1046" t="s">
        <v>40</v>
      </c>
      <c r="AX40" s="1047" t="s">
        <v>6645</v>
      </c>
      <c r="AY40" s="1815">
        <v>14045792</v>
      </c>
      <c r="BA40" s="1833"/>
      <c r="BB40" t="s">
        <v>47</v>
      </c>
      <c r="BC40" s="81" t="s">
        <v>8176</v>
      </c>
      <c r="BF40" s="1695">
        <v>45324</v>
      </c>
      <c r="BG40" s="1691">
        <v>45352</v>
      </c>
      <c r="BH40">
        <v>4</v>
      </c>
      <c r="BI40">
        <v>4</v>
      </c>
      <c r="BJ40" s="74"/>
      <c r="BK40" s="74"/>
      <c r="BL40" s="81" t="s">
        <v>6696</v>
      </c>
      <c r="BY40" s="81"/>
      <c r="BZ40" t="s">
        <v>8219</v>
      </c>
    </row>
    <row r="41" spans="1:78">
      <c r="A41">
        <v>38</v>
      </c>
      <c r="B41" s="74" t="s">
        <v>32</v>
      </c>
      <c r="C41" s="74" t="s">
        <v>32</v>
      </c>
      <c r="D41" s="1046" t="s">
        <v>132</v>
      </c>
      <c r="E41" s="984">
        <v>902081088</v>
      </c>
      <c r="F41" s="1726">
        <v>910345565</v>
      </c>
      <c r="G41" s="1724" t="s">
        <v>7656</v>
      </c>
      <c r="I41" s="1046" t="s">
        <v>6994</v>
      </c>
      <c r="J41" s="1047" t="s">
        <v>6995</v>
      </c>
      <c r="K41" s="1047" t="s">
        <v>603</v>
      </c>
      <c r="L41" s="1047" t="s">
        <v>1095</v>
      </c>
      <c r="M41" s="74" t="s">
        <v>1937</v>
      </c>
      <c r="N41" s="1722" t="s">
        <v>1938</v>
      </c>
      <c r="O41" s="1688">
        <v>38901</v>
      </c>
      <c r="P41" t="str">
        <f t="shared" si="0"/>
        <v>03</v>
      </c>
      <c r="Q41" t="str">
        <f t="shared" si="1"/>
        <v>07</v>
      </c>
      <c r="R41" t="str">
        <f t="shared" si="2"/>
        <v>2006</v>
      </c>
      <c r="S41">
        <f t="shared" ca="1" si="3"/>
        <v>17</v>
      </c>
      <c r="T41" s="74" t="s">
        <v>4809</v>
      </c>
      <c r="U41" s="1722" t="s">
        <v>2113</v>
      </c>
      <c r="V41" s="1737">
        <v>60795851</v>
      </c>
      <c r="W41" s="1765" t="s">
        <v>7353</v>
      </c>
      <c r="X41" s="1722" t="s">
        <v>7357</v>
      </c>
      <c r="Y41" s="74">
        <v>2023</v>
      </c>
      <c r="Z41" s="1725" t="s">
        <v>47</v>
      </c>
      <c r="AA41" s="1774" t="s">
        <v>7380</v>
      </c>
      <c r="AB41" s="1770" t="s">
        <v>7374</v>
      </c>
      <c r="AC41" s="74" t="s">
        <v>7394</v>
      </c>
      <c r="AD41" s="74"/>
      <c r="AE41" s="1722" t="s">
        <v>7379</v>
      </c>
      <c r="AF41" s="74" t="s">
        <v>1805</v>
      </c>
      <c r="AG41" s="1722" t="s">
        <v>1808</v>
      </c>
      <c r="AH41" s="1722" t="s">
        <v>47</v>
      </c>
      <c r="AI41" t="s">
        <v>47</v>
      </c>
      <c r="AK41" s="1046" t="s">
        <v>6995</v>
      </c>
      <c r="AL41" s="1047" t="s">
        <v>978</v>
      </c>
      <c r="AM41" s="1047" t="s">
        <v>7593</v>
      </c>
      <c r="AN41" s="1047" t="s">
        <v>7594</v>
      </c>
      <c r="AO41" s="1754" t="s">
        <v>7549</v>
      </c>
      <c r="AP41" s="1047" t="s">
        <v>7620</v>
      </c>
      <c r="AQ41" s="1047" t="s">
        <v>1938</v>
      </c>
      <c r="AR41" s="1800">
        <v>27613</v>
      </c>
      <c r="AW41" s="1046" t="s">
        <v>40</v>
      </c>
      <c r="AX41" s="1047" t="s">
        <v>2113</v>
      </c>
      <c r="AY41" s="1047">
        <v>25782367</v>
      </c>
      <c r="BA41" s="1833"/>
      <c r="BB41" t="s">
        <v>47</v>
      </c>
      <c r="BC41" s="81" t="s">
        <v>8176</v>
      </c>
      <c r="BF41" s="1695">
        <v>45324</v>
      </c>
      <c r="BG41" s="1691">
        <v>45352</v>
      </c>
      <c r="BH41">
        <v>4</v>
      </c>
      <c r="BI41">
        <v>4</v>
      </c>
      <c r="BJ41" s="74"/>
      <c r="BK41" s="74"/>
      <c r="BL41" s="81" t="s">
        <v>6696</v>
      </c>
      <c r="BY41" s="81"/>
    </row>
    <row r="42" spans="1:78">
      <c r="A42">
        <v>218</v>
      </c>
      <c r="B42" s="74" t="s">
        <v>32</v>
      </c>
      <c r="C42" s="74" t="s">
        <v>32</v>
      </c>
      <c r="D42" s="1046" t="s">
        <v>193</v>
      </c>
      <c r="E42" s="161">
        <v>932391344</v>
      </c>
      <c r="F42" s="1726">
        <v>981454726</v>
      </c>
      <c r="G42" s="1724" t="s">
        <v>7814</v>
      </c>
      <c r="I42" s="1046" t="s">
        <v>1306</v>
      </c>
      <c r="J42" s="1047" t="s">
        <v>461</v>
      </c>
      <c r="K42" s="1047" t="s">
        <v>7189</v>
      </c>
      <c r="L42" s="1047" t="s">
        <v>7190</v>
      </c>
      <c r="M42" s="74" t="s">
        <v>56</v>
      </c>
      <c r="N42" s="1722" t="s">
        <v>42</v>
      </c>
      <c r="O42" s="1688">
        <v>38878</v>
      </c>
      <c r="P42" t="str">
        <f t="shared" si="0"/>
        <v>10</v>
      </c>
      <c r="Q42" t="str">
        <f t="shared" si="1"/>
        <v>06</v>
      </c>
      <c r="R42" t="str">
        <f t="shared" si="2"/>
        <v>2006</v>
      </c>
      <c r="S42">
        <f t="shared" ca="1" si="3"/>
        <v>17</v>
      </c>
      <c r="T42" s="74" t="s">
        <v>4808</v>
      </c>
      <c r="U42" s="1722" t="s">
        <v>42</v>
      </c>
      <c r="V42" s="1736" t="s">
        <v>7343</v>
      </c>
      <c r="W42" s="1765" t="s">
        <v>1805</v>
      </c>
      <c r="X42" s="74" t="s">
        <v>7359</v>
      </c>
      <c r="Y42" s="1673">
        <v>2020</v>
      </c>
      <c r="Z42" s="1725" t="s">
        <v>1805</v>
      </c>
      <c r="AA42" s="1774" t="s">
        <v>327</v>
      </c>
      <c r="AB42" s="1770" t="s">
        <v>7381</v>
      </c>
      <c r="AC42" s="74" t="s">
        <v>7386</v>
      </c>
      <c r="AD42" s="74" t="s">
        <v>7392</v>
      </c>
      <c r="AE42" s="1722" t="s">
        <v>7379</v>
      </c>
      <c r="AF42" s="74" t="s">
        <v>1805</v>
      </c>
      <c r="AG42" s="1722" t="s">
        <v>1805</v>
      </c>
      <c r="AH42" s="1722" t="s">
        <v>47</v>
      </c>
      <c r="AI42" t="s">
        <v>47</v>
      </c>
      <c r="AK42" s="1046" t="s">
        <v>461</v>
      </c>
      <c r="AL42" s="1047"/>
      <c r="AM42" s="1047" t="s">
        <v>266</v>
      </c>
      <c r="AN42" s="1047" t="s">
        <v>1633</v>
      </c>
      <c r="AO42" s="1754" t="s">
        <v>7549</v>
      </c>
      <c r="AP42" s="1047" t="s">
        <v>7619</v>
      </c>
      <c r="AQ42" s="1047" t="s">
        <v>7250</v>
      </c>
      <c r="AR42" s="1047" t="s">
        <v>8056</v>
      </c>
      <c r="AW42" s="1046" t="s">
        <v>40</v>
      </c>
      <c r="AX42" s="1047" t="s">
        <v>5497</v>
      </c>
      <c r="AY42" s="1047">
        <v>3892067</v>
      </c>
      <c r="BA42" s="1833">
        <v>45302.760069432872</v>
      </c>
      <c r="BB42" t="s">
        <v>47</v>
      </c>
      <c r="BC42" s="1846" t="s">
        <v>8182</v>
      </c>
      <c r="BF42" s="1695">
        <v>45325</v>
      </c>
      <c r="BG42" s="1691">
        <v>45355</v>
      </c>
      <c r="BH42">
        <v>4</v>
      </c>
      <c r="BI42">
        <v>4</v>
      </c>
      <c r="BJ42" s="74"/>
      <c r="BK42" s="74"/>
      <c r="BL42" s="81" t="s">
        <v>6696</v>
      </c>
      <c r="BY42" s="81"/>
    </row>
    <row r="43" spans="1:78">
      <c r="A43">
        <v>40</v>
      </c>
      <c r="B43" s="74" t="s">
        <v>32</v>
      </c>
      <c r="C43" s="74" t="s">
        <v>32</v>
      </c>
      <c r="D43" s="1046" t="s">
        <v>132</v>
      </c>
      <c r="E43" s="984">
        <v>919655262</v>
      </c>
      <c r="F43" s="1726">
        <v>971887821</v>
      </c>
      <c r="G43" s="1724"/>
      <c r="I43" s="1046" t="s">
        <v>1426</v>
      </c>
      <c r="J43" s="1047" t="s">
        <v>3627</v>
      </c>
      <c r="K43" s="1047" t="s">
        <v>6998</v>
      </c>
      <c r="L43" s="1047" t="s">
        <v>6999</v>
      </c>
      <c r="M43" s="74" t="s">
        <v>1937</v>
      </c>
      <c r="N43" s="1722" t="s">
        <v>1938</v>
      </c>
      <c r="O43" s="1688">
        <v>39241</v>
      </c>
      <c r="P43" t="str">
        <f t="shared" si="0"/>
        <v>08</v>
      </c>
      <c r="Q43" t="str">
        <f t="shared" si="1"/>
        <v>06</v>
      </c>
      <c r="R43" t="str">
        <f t="shared" si="2"/>
        <v>2007</v>
      </c>
      <c r="S43">
        <f t="shared" ca="1" si="3"/>
        <v>16</v>
      </c>
      <c r="T43" s="74" t="s">
        <v>4808</v>
      </c>
      <c r="U43" s="1722" t="s">
        <v>2113</v>
      </c>
      <c r="V43" s="1737">
        <v>70705435</v>
      </c>
      <c r="W43" s="1765" t="s">
        <v>1805</v>
      </c>
      <c r="X43" s="74" t="s">
        <v>7358</v>
      </c>
      <c r="Y43" s="1673">
        <v>2020</v>
      </c>
      <c r="Z43" s="1725" t="s">
        <v>1805</v>
      </c>
      <c r="AA43" s="1774"/>
      <c r="AB43" s="1770" t="s">
        <v>7376</v>
      </c>
      <c r="AC43" s="74"/>
      <c r="AD43" s="74"/>
      <c r="AE43" s="1722" t="s">
        <v>7375</v>
      </c>
      <c r="AF43" s="74" t="s">
        <v>1805</v>
      </c>
      <c r="AG43" s="1722" t="s">
        <v>1808</v>
      </c>
      <c r="AH43" s="1722" t="s">
        <v>7383</v>
      </c>
      <c r="AI43" t="s">
        <v>47</v>
      </c>
      <c r="AK43" s="1046" t="s">
        <v>3627</v>
      </c>
      <c r="AL43" s="1047" t="s">
        <v>7598</v>
      </c>
      <c r="AM43" s="1047" t="s">
        <v>7599</v>
      </c>
      <c r="AN43" s="1047" t="s">
        <v>7600</v>
      </c>
      <c r="AO43" s="1754" t="s">
        <v>7549</v>
      </c>
      <c r="AP43" s="1047" t="s">
        <v>7620</v>
      </c>
      <c r="AQ43" s="1047" t="s">
        <v>1938</v>
      </c>
      <c r="AR43" s="1690">
        <v>34221</v>
      </c>
      <c r="AW43" s="1046" t="s">
        <v>40</v>
      </c>
      <c r="AX43" s="1047" t="s">
        <v>2113</v>
      </c>
      <c r="AY43" s="1815">
        <v>47133466</v>
      </c>
      <c r="BA43" s="1833"/>
      <c r="BB43" t="s">
        <v>47</v>
      </c>
      <c r="BC43" s="81" t="s">
        <v>8176</v>
      </c>
      <c r="BF43" s="1695">
        <v>45324</v>
      </c>
      <c r="BG43" s="1691">
        <v>45352</v>
      </c>
      <c r="BH43">
        <v>4</v>
      </c>
      <c r="BI43">
        <v>1</v>
      </c>
      <c r="BJ43" s="74"/>
      <c r="BK43" s="74"/>
      <c r="BL43" s="81" t="s">
        <v>6695</v>
      </c>
      <c r="BY43" s="81" t="s">
        <v>4933</v>
      </c>
    </row>
    <row r="44" spans="1:78">
      <c r="A44">
        <v>41</v>
      </c>
      <c r="B44" s="74" t="s">
        <v>32</v>
      </c>
      <c r="C44" s="74" t="s">
        <v>32</v>
      </c>
      <c r="D44" s="1046" t="s">
        <v>99</v>
      </c>
      <c r="E44" s="1908" t="s">
        <v>8217</v>
      </c>
      <c r="F44" s="1790" t="s">
        <v>7474</v>
      </c>
      <c r="G44" s="1724" t="s">
        <v>7657</v>
      </c>
      <c r="I44" s="1046" t="s">
        <v>7000</v>
      </c>
      <c r="J44" s="1047" t="s">
        <v>424</v>
      </c>
      <c r="K44" s="1047" t="s">
        <v>4539</v>
      </c>
      <c r="L44" s="1047" t="s">
        <v>7001</v>
      </c>
      <c r="M44" s="74" t="s">
        <v>1937</v>
      </c>
      <c r="N44" s="1722" t="s">
        <v>1938</v>
      </c>
      <c r="O44" s="1688">
        <v>39580</v>
      </c>
      <c r="P44" t="str">
        <f t="shared" si="0"/>
        <v>12</v>
      </c>
      <c r="Q44" t="str">
        <f t="shared" si="1"/>
        <v>05</v>
      </c>
      <c r="R44" t="str">
        <f t="shared" si="2"/>
        <v>2008</v>
      </c>
      <c r="S44">
        <f t="shared" ca="1" si="3"/>
        <v>15</v>
      </c>
      <c r="T44" s="74" t="s">
        <v>4809</v>
      </c>
      <c r="U44" s="1722" t="s">
        <v>2113</v>
      </c>
      <c r="V44" s="1737">
        <v>71370288</v>
      </c>
      <c r="W44" s="1765" t="s">
        <v>1805</v>
      </c>
      <c r="X44" s="1722" t="s">
        <v>7356</v>
      </c>
      <c r="Y44" s="1673">
        <v>2023</v>
      </c>
      <c r="Z44" s="1725" t="s">
        <v>47</v>
      </c>
      <c r="AA44" s="1774" t="s">
        <v>2603</v>
      </c>
      <c r="AB44" s="1770" t="s">
        <v>7374</v>
      </c>
      <c r="AC44" s="74"/>
      <c r="AD44" s="74"/>
      <c r="AE44" s="1722" t="s">
        <v>7379</v>
      </c>
      <c r="AF44" s="74" t="s">
        <v>1805</v>
      </c>
      <c r="AG44" s="1722" t="s">
        <v>1808</v>
      </c>
      <c r="AH44" s="1722" t="s">
        <v>47</v>
      </c>
      <c r="AI44" t="s">
        <v>47</v>
      </c>
      <c r="AK44" s="1046" t="s">
        <v>7601</v>
      </c>
      <c r="AL44" s="1047" t="s">
        <v>7602</v>
      </c>
      <c r="AM44" s="1047" t="s">
        <v>4734</v>
      </c>
      <c r="AN44" s="1047" t="s">
        <v>7603</v>
      </c>
      <c r="AO44" s="1754" t="s">
        <v>7549</v>
      </c>
      <c r="AP44" s="1047" t="s">
        <v>7620</v>
      </c>
      <c r="AQ44" s="1047" t="s">
        <v>1938</v>
      </c>
      <c r="AR44" s="1690">
        <v>28149</v>
      </c>
      <c r="AW44" s="1046" t="s">
        <v>40</v>
      </c>
      <c r="AX44" s="1047" t="s">
        <v>2113</v>
      </c>
      <c r="AY44" s="1815">
        <v>10648528</v>
      </c>
      <c r="BA44" s="1833"/>
      <c r="BB44" t="s">
        <v>47</v>
      </c>
      <c r="BC44" s="81" t="s">
        <v>8176</v>
      </c>
      <c r="BF44" s="1695">
        <v>45324</v>
      </c>
      <c r="BG44" s="1691">
        <v>45352</v>
      </c>
      <c r="BH44">
        <v>4</v>
      </c>
      <c r="BI44">
        <v>4</v>
      </c>
      <c r="BJ44" s="74"/>
      <c r="BK44" s="74"/>
      <c r="BL44" s="81" t="s">
        <v>6696</v>
      </c>
      <c r="BY44" s="81"/>
      <c r="BZ44" t="s">
        <v>8219</v>
      </c>
    </row>
    <row r="45" spans="1:78">
      <c r="A45">
        <v>42</v>
      </c>
      <c r="B45" s="74" t="s">
        <v>32</v>
      </c>
      <c r="C45" s="74" t="s">
        <v>32</v>
      </c>
      <c r="D45" s="1046" t="s">
        <v>132</v>
      </c>
      <c r="E45" s="984">
        <v>902705658</v>
      </c>
      <c r="F45" s="1726">
        <v>949811001</v>
      </c>
      <c r="G45" s="1724" t="s">
        <v>7658</v>
      </c>
      <c r="I45" s="1046" t="s">
        <v>6611</v>
      </c>
      <c r="J45" s="1047" t="s">
        <v>234</v>
      </c>
      <c r="K45" s="1047" t="s">
        <v>3577</v>
      </c>
      <c r="L45" s="1047" t="s">
        <v>7002</v>
      </c>
      <c r="M45" s="1205" t="s">
        <v>56</v>
      </c>
      <c r="N45" s="1722" t="s">
        <v>42</v>
      </c>
      <c r="O45" s="1688">
        <v>39113</v>
      </c>
      <c r="P45" t="str">
        <f t="shared" si="0"/>
        <v>31</v>
      </c>
      <c r="Q45" t="str">
        <f t="shared" si="1"/>
        <v>01</v>
      </c>
      <c r="R45" t="str">
        <f t="shared" si="2"/>
        <v>2007</v>
      </c>
      <c r="S45">
        <f t="shared" ca="1" si="3"/>
        <v>17</v>
      </c>
      <c r="T45" s="74" t="s">
        <v>4808</v>
      </c>
      <c r="U45" s="1722" t="s">
        <v>42</v>
      </c>
      <c r="V45" s="1736" t="s">
        <v>7270</v>
      </c>
      <c r="W45" s="74" t="s">
        <v>7353</v>
      </c>
      <c r="X45" s="74" t="s">
        <v>7360</v>
      </c>
      <c r="Y45" s="1673">
        <v>2023</v>
      </c>
      <c r="Z45" s="1725" t="s">
        <v>7393</v>
      </c>
      <c r="AA45" s="1774" t="s">
        <v>2603</v>
      </c>
      <c r="AB45" s="1770" t="s">
        <v>7381</v>
      </c>
      <c r="AC45" s="74" t="s">
        <v>7394</v>
      </c>
      <c r="AD45" s="74"/>
      <c r="AE45" s="1722" t="s">
        <v>7379</v>
      </c>
      <c r="AF45" s="74" t="s">
        <v>1805</v>
      </c>
      <c r="AG45" s="1722" t="s">
        <v>1808</v>
      </c>
      <c r="AH45" s="1722" t="s">
        <v>47</v>
      </c>
      <c r="AI45" t="s">
        <v>47</v>
      </c>
      <c r="AK45" s="74" t="s">
        <v>234</v>
      </c>
      <c r="AL45" s="79" t="s">
        <v>234</v>
      </c>
      <c r="AM45" s="79" t="s">
        <v>7604</v>
      </c>
      <c r="AN45" s="79" t="s">
        <v>7605</v>
      </c>
      <c r="AO45" s="1754" t="s">
        <v>7549</v>
      </c>
      <c r="AP45" s="79" t="s">
        <v>7619</v>
      </c>
      <c r="AQ45" s="79" t="s">
        <v>42</v>
      </c>
      <c r="AR45" s="1689">
        <v>29876</v>
      </c>
      <c r="AW45" s="74" t="s">
        <v>40</v>
      </c>
      <c r="AX45" s="79" t="s">
        <v>42</v>
      </c>
      <c r="AY45" s="1813" t="s">
        <v>8083</v>
      </c>
      <c r="BA45" s="1832"/>
      <c r="BB45" t="s">
        <v>47</v>
      </c>
      <c r="BC45" s="81" t="s">
        <v>8176</v>
      </c>
      <c r="BF45" s="1695">
        <v>45324</v>
      </c>
      <c r="BG45" s="1691">
        <v>45352</v>
      </c>
      <c r="BH45">
        <v>4</v>
      </c>
      <c r="BI45">
        <v>4</v>
      </c>
      <c r="BJ45" s="74"/>
      <c r="BK45" s="74"/>
      <c r="BL45" s="81" t="s">
        <v>6696</v>
      </c>
      <c r="BY45" s="81"/>
    </row>
    <row r="46" spans="1:78">
      <c r="A46">
        <v>43</v>
      </c>
      <c r="B46" s="74" t="s">
        <v>32</v>
      </c>
      <c r="C46" s="74" t="s">
        <v>32</v>
      </c>
      <c r="D46" s="1046" t="s">
        <v>132</v>
      </c>
      <c r="E46" s="984">
        <v>906989879</v>
      </c>
      <c r="F46" s="1726">
        <v>934819019</v>
      </c>
      <c r="G46" s="1724" t="s">
        <v>7659</v>
      </c>
      <c r="I46" s="1046" t="s">
        <v>7003</v>
      </c>
      <c r="J46" s="1047" t="s">
        <v>7004</v>
      </c>
      <c r="K46" s="1047" t="s">
        <v>7005</v>
      </c>
      <c r="L46" s="1765" t="s">
        <v>7006</v>
      </c>
      <c r="M46" s="48" t="s">
        <v>56</v>
      </c>
      <c r="N46" s="1723" t="s">
        <v>42</v>
      </c>
      <c r="O46" s="1688">
        <v>39121</v>
      </c>
      <c r="P46" t="str">
        <f t="shared" si="0"/>
        <v>08</v>
      </c>
      <c r="Q46" t="str">
        <f t="shared" si="1"/>
        <v>02</v>
      </c>
      <c r="R46" t="str">
        <f t="shared" si="2"/>
        <v>2007</v>
      </c>
      <c r="S46">
        <f t="shared" ca="1" si="3"/>
        <v>17</v>
      </c>
      <c r="T46" s="74" t="s">
        <v>4809</v>
      </c>
      <c r="U46" s="1722" t="s">
        <v>42</v>
      </c>
      <c r="V46" s="1736" t="s">
        <v>7271</v>
      </c>
      <c r="W46" s="74" t="s">
        <v>1805</v>
      </c>
      <c r="X46" s="1659" t="s">
        <v>2586</v>
      </c>
      <c r="Y46" s="1673">
        <v>2020</v>
      </c>
      <c r="Z46" s="1725" t="s">
        <v>1805</v>
      </c>
      <c r="AA46" s="1774"/>
      <c r="AB46" s="1770" t="s">
        <v>7381</v>
      </c>
      <c r="AC46" s="74" t="s">
        <v>7394</v>
      </c>
      <c r="AD46" s="74"/>
      <c r="AE46" s="1722" t="s">
        <v>7379</v>
      </c>
      <c r="AF46" s="74" t="s">
        <v>1805</v>
      </c>
      <c r="AG46" s="1722" t="s">
        <v>1808</v>
      </c>
      <c r="AH46" s="1722" t="s">
        <v>47</v>
      </c>
      <c r="AI46" t="s">
        <v>47</v>
      </c>
      <c r="AK46" s="74" t="s">
        <v>7003</v>
      </c>
      <c r="AL46" s="79" t="s">
        <v>7606</v>
      </c>
      <c r="AM46" s="79" t="s">
        <v>3898</v>
      </c>
      <c r="AN46" s="79" t="s">
        <v>1326</v>
      </c>
      <c r="AO46" s="1723" t="s">
        <v>7549</v>
      </c>
      <c r="AP46" s="79" t="s">
        <v>7619</v>
      </c>
      <c r="AQ46" s="79" t="s">
        <v>42</v>
      </c>
      <c r="AR46" s="1688">
        <v>25882</v>
      </c>
      <c r="AW46" s="79" t="s">
        <v>40</v>
      </c>
      <c r="AX46" s="79" t="s">
        <v>42</v>
      </c>
      <c r="AY46" s="1813" t="s">
        <v>8084</v>
      </c>
      <c r="BA46" s="1832"/>
      <c r="BB46" t="s">
        <v>47</v>
      </c>
      <c r="BC46" s="81" t="s">
        <v>8176</v>
      </c>
      <c r="BF46" s="1695">
        <v>45324</v>
      </c>
      <c r="BG46" s="1691">
        <v>45352</v>
      </c>
      <c r="BH46">
        <v>4</v>
      </c>
      <c r="BI46">
        <v>3</v>
      </c>
      <c r="BJ46" s="74"/>
      <c r="BK46" s="74"/>
      <c r="BL46" s="81" t="s">
        <v>6696</v>
      </c>
      <c r="BY46" s="81"/>
    </row>
    <row r="47" spans="1:78">
      <c r="A47">
        <v>44</v>
      </c>
      <c r="B47" s="74" t="s">
        <v>32</v>
      </c>
      <c r="C47" s="74" t="s">
        <v>32</v>
      </c>
      <c r="D47" s="1046" t="s">
        <v>132</v>
      </c>
      <c r="E47" s="984">
        <v>945621629</v>
      </c>
      <c r="F47" s="1726" t="s">
        <v>7475</v>
      </c>
      <c r="G47" s="1724" t="s">
        <v>7660</v>
      </c>
      <c r="I47" s="1046" t="s">
        <v>175</v>
      </c>
      <c r="J47" s="1047" t="s">
        <v>7007</v>
      </c>
      <c r="K47" s="1047" t="s">
        <v>7008</v>
      </c>
      <c r="L47" s="1047" t="s">
        <v>2180</v>
      </c>
      <c r="M47" s="1046" t="s">
        <v>56</v>
      </c>
      <c r="N47" s="1722" t="s">
        <v>42</v>
      </c>
      <c r="O47" s="1688">
        <v>38792</v>
      </c>
      <c r="P47" t="str">
        <f t="shared" si="0"/>
        <v>16</v>
      </c>
      <c r="Q47" t="str">
        <f t="shared" si="1"/>
        <v>03</v>
      </c>
      <c r="R47" t="str">
        <f t="shared" si="2"/>
        <v>2006</v>
      </c>
      <c r="S47">
        <f t="shared" ca="1" si="3"/>
        <v>18</v>
      </c>
      <c r="T47" s="74" t="s">
        <v>4808</v>
      </c>
      <c r="U47" s="1722" t="s">
        <v>42</v>
      </c>
      <c r="V47" s="1736" t="s">
        <v>7272</v>
      </c>
      <c r="W47" s="1046" t="s">
        <v>7353</v>
      </c>
      <c r="X47" s="74" t="s">
        <v>7360</v>
      </c>
      <c r="Y47" s="74">
        <v>2023</v>
      </c>
      <c r="Z47" s="1725" t="s">
        <v>47</v>
      </c>
      <c r="AA47" s="1774"/>
      <c r="AB47" s="1770" t="s">
        <v>7381</v>
      </c>
      <c r="AC47" s="74" t="s">
        <v>7394</v>
      </c>
      <c r="AD47" s="74"/>
      <c r="AE47" s="1722"/>
      <c r="AF47" s="74" t="s">
        <v>1805</v>
      </c>
      <c r="AG47" s="1722" t="s">
        <v>1808</v>
      </c>
      <c r="AH47" s="1722" t="s">
        <v>47</v>
      </c>
      <c r="AI47" t="s">
        <v>47</v>
      </c>
      <c r="AK47" s="1046" t="s">
        <v>7007</v>
      </c>
      <c r="AL47" s="1047" t="s">
        <v>1349</v>
      </c>
      <c r="AM47" s="1047" t="s">
        <v>7607</v>
      </c>
      <c r="AN47" s="1047" t="s">
        <v>81</v>
      </c>
      <c r="AO47" s="1754" t="s">
        <v>7549</v>
      </c>
      <c r="AP47" s="1047" t="s">
        <v>7619</v>
      </c>
      <c r="AQ47" s="1047" t="s">
        <v>42</v>
      </c>
      <c r="AR47" s="1692">
        <v>31030</v>
      </c>
      <c r="AW47" s="1047" t="s">
        <v>40</v>
      </c>
      <c r="AX47" s="1047" t="s">
        <v>42</v>
      </c>
      <c r="AY47" s="1814" t="s">
        <v>8085</v>
      </c>
      <c r="BA47" s="1832"/>
      <c r="BB47" t="s">
        <v>47</v>
      </c>
      <c r="BC47" s="81" t="s">
        <v>8176</v>
      </c>
      <c r="BF47" s="1695">
        <v>45324</v>
      </c>
      <c r="BG47" s="1691">
        <v>45352</v>
      </c>
      <c r="BH47">
        <v>4</v>
      </c>
      <c r="BI47">
        <v>3</v>
      </c>
      <c r="BJ47" s="74"/>
      <c r="BK47" s="74"/>
      <c r="BL47" s="81" t="s">
        <v>6696</v>
      </c>
      <c r="BY47" s="81"/>
    </row>
    <row r="48" spans="1:78">
      <c r="A48">
        <v>36</v>
      </c>
      <c r="B48" s="74" t="s">
        <v>32</v>
      </c>
      <c r="C48" s="74" t="s">
        <v>32</v>
      </c>
      <c r="D48" s="1046" t="s">
        <v>401</v>
      </c>
      <c r="E48" s="1909" t="s">
        <v>8217</v>
      </c>
      <c r="F48" s="1790" t="s">
        <v>7471</v>
      </c>
      <c r="G48" s="1724"/>
      <c r="I48" s="1046" t="s">
        <v>497</v>
      </c>
      <c r="J48" s="1047" t="s">
        <v>541</v>
      </c>
      <c r="K48" s="1047" t="s">
        <v>6991</v>
      </c>
      <c r="L48" s="1047" t="s">
        <v>2758</v>
      </c>
      <c r="M48" s="74" t="s">
        <v>56</v>
      </c>
      <c r="N48" s="1722" t="s">
        <v>57</v>
      </c>
      <c r="O48" s="1688">
        <v>38883</v>
      </c>
      <c r="P48" t="str">
        <f t="shared" si="0"/>
        <v>15</v>
      </c>
      <c r="Q48" t="str">
        <f t="shared" si="1"/>
        <v>06</v>
      </c>
      <c r="R48" t="str">
        <f t="shared" si="2"/>
        <v>2006</v>
      </c>
      <c r="S48">
        <f t="shared" ca="1" si="3"/>
        <v>17</v>
      </c>
      <c r="T48" s="74" t="s">
        <v>4809</v>
      </c>
      <c r="U48" s="1722" t="s">
        <v>58</v>
      </c>
      <c r="V48" s="1737">
        <v>31582798</v>
      </c>
      <c r="W48" s="1046" t="s">
        <v>1805</v>
      </c>
      <c r="X48" s="74" t="s">
        <v>7360</v>
      </c>
      <c r="Y48" s="74"/>
      <c r="Z48" s="1725"/>
      <c r="AA48" s="1774"/>
      <c r="AB48" s="1770" t="s">
        <v>7381</v>
      </c>
      <c r="AC48" s="74" t="s">
        <v>7394</v>
      </c>
      <c r="AD48" s="74"/>
      <c r="AE48" s="1722" t="s">
        <v>7379</v>
      </c>
      <c r="AF48" s="74" t="s">
        <v>1805</v>
      </c>
      <c r="AG48" s="1911" t="s">
        <v>327</v>
      </c>
      <c r="AH48" s="1722" t="s">
        <v>7383</v>
      </c>
      <c r="AI48" t="s">
        <v>47</v>
      </c>
      <c r="AK48" s="1046" t="s">
        <v>541</v>
      </c>
      <c r="AL48" s="1047" t="s">
        <v>7590</v>
      </c>
      <c r="AM48" s="1047" t="s">
        <v>1910</v>
      </c>
      <c r="AN48" s="1047" t="s">
        <v>4769</v>
      </c>
      <c r="AO48" s="1754" t="s">
        <v>7549</v>
      </c>
      <c r="AP48" s="1047" t="s">
        <v>7619</v>
      </c>
      <c r="AQ48" s="1047" t="s">
        <v>42</v>
      </c>
      <c r="AR48" s="1692">
        <v>27857</v>
      </c>
      <c r="AW48" s="1047" t="s">
        <v>120</v>
      </c>
      <c r="AX48" s="1047" t="s">
        <v>42</v>
      </c>
      <c r="AY48" s="1814" t="s">
        <v>8081</v>
      </c>
      <c r="BA48" s="1833"/>
      <c r="BB48" t="s">
        <v>47</v>
      </c>
      <c r="BC48" s="81" t="s">
        <v>8176</v>
      </c>
      <c r="BF48" s="1695">
        <v>45324</v>
      </c>
      <c r="BG48" s="1691">
        <v>45352</v>
      </c>
      <c r="BH48">
        <v>4</v>
      </c>
      <c r="BI48">
        <v>2</v>
      </c>
      <c r="BJ48" s="74"/>
      <c r="BK48" s="74"/>
      <c r="BL48" s="81" t="s">
        <v>6695</v>
      </c>
      <c r="BY48" s="81" t="s">
        <v>4933</v>
      </c>
      <c r="BZ48" t="s">
        <v>8219</v>
      </c>
    </row>
    <row r="49" spans="1:78">
      <c r="A49">
        <v>46</v>
      </c>
      <c r="B49" s="74" t="s">
        <v>32</v>
      </c>
      <c r="C49" s="74" t="s">
        <v>32</v>
      </c>
      <c r="D49" s="1046" t="s">
        <v>132</v>
      </c>
      <c r="E49" s="1908" t="s">
        <v>8217</v>
      </c>
      <c r="F49" s="1790" t="s">
        <v>7476</v>
      </c>
      <c r="G49" s="1724" t="s">
        <v>7662</v>
      </c>
      <c r="I49" s="1046" t="s">
        <v>1093</v>
      </c>
      <c r="J49" s="1047" t="s">
        <v>663</v>
      </c>
      <c r="K49" s="1047" t="s">
        <v>3311</v>
      </c>
      <c r="L49" s="1047" t="s">
        <v>4156</v>
      </c>
      <c r="M49" s="74" t="s">
        <v>56</v>
      </c>
      <c r="N49" s="1722" t="s">
        <v>42</v>
      </c>
      <c r="O49" s="1688">
        <v>39134</v>
      </c>
      <c r="P49" t="str">
        <f t="shared" si="0"/>
        <v>21</v>
      </c>
      <c r="Q49" t="str">
        <f t="shared" si="1"/>
        <v>02</v>
      </c>
      <c r="R49" t="str">
        <f t="shared" si="2"/>
        <v>2007</v>
      </c>
      <c r="S49">
        <f t="shared" ca="1" si="3"/>
        <v>17</v>
      </c>
      <c r="T49" s="74" t="s">
        <v>4808</v>
      </c>
      <c r="U49" s="1722" t="s">
        <v>42</v>
      </c>
      <c r="V49" s="1736" t="s">
        <v>7273</v>
      </c>
      <c r="W49" s="1046" t="s">
        <v>7353</v>
      </c>
      <c r="X49" s="74" t="s">
        <v>7360</v>
      </c>
      <c r="Y49" s="1673">
        <v>2023</v>
      </c>
      <c r="Z49" s="1725" t="s">
        <v>7393</v>
      </c>
      <c r="AA49" s="1774"/>
      <c r="AB49" s="1770" t="s">
        <v>7381</v>
      </c>
      <c r="AC49" s="74" t="s">
        <v>7394</v>
      </c>
      <c r="AD49" s="74" t="s">
        <v>7392</v>
      </c>
      <c r="AE49" s="1722" t="s">
        <v>7379</v>
      </c>
      <c r="AF49" s="74" t="s">
        <v>1805</v>
      </c>
      <c r="AG49" s="1722" t="s">
        <v>1808</v>
      </c>
      <c r="AH49" s="1722" t="s">
        <v>47</v>
      </c>
      <c r="AI49" t="s">
        <v>47</v>
      </c>
      <c r="AK49" s="1046" t="s">
        <v>663</v>
      </c>
      <c r="AL49" s="1047" t="s">
        <v>338</v>
      </c>
      <c r="AM49" s="1047" t="s">
        <v>657</v>
      </c>
      <c r="AN49" s="1047" t="s">
        <v>1915</v>
      </c>
      <c r="AO49" s="1754" t="s">
        <v>7549</v>
      </c>
      <c r="AP49" s="1047" t="s">
        <v>7619</v>
      </c>
      <c r="AQ49" s="1047" t="s">
        <v>42</v>
      </c>
      <c r="AR49" s="1692">
        <v>29317</v>
      </c>
      <c r="AW49" s="1047" t="s">
        <v>40</v>
      </c>
      <c r="AX49" s="1047" t="s">
        <v>42</v>
      </c>
      <c r="AY49" s="1814" t="s">
        <v>8087</v>
      </c>
      <c r="BA49" s="1833"/>
      <c r="BB49" t="s">
        <v>47</v>
      </c>
      <c r="BC49" s="81" t="s">
        <v>8176</v>
      </c>
      <c r="BF49" s="1695">
        <v>45324</v>
      </c>
      <c r="BG49" s="1691">
        <v>45352</v>
      </c>
      <c r="BH49">
        <v>4</v>
      </c>
      <c r="BI49">
        <v>4</v>
      </c>
      <c r="BJ49" s="74"/>
      <c r="BK49" s="74"/>
      <c r="BL49" s="81" t="s">
        <v>6695</v>
      </c>
      <c r="BY49" s="81" t="s">
        <v>4939</v>
      </c>
      <c r="BZ49" t="s">
        <v>8219</v>
      </c>
    </row>
    <row r="50" spans="1:78">
      <c r="A50">
        <v>47</v>
      </c>
      <c r="B50" s="74" t="s">
        <v>32</v>
      </c>
      <c r="C50" s="74" t="s">
        <v>32</v>
      </c>
      <c r="D50" s="1046" t="s">
        <v>132</v>
      </c>
      <c r="E50" s="1908" t="s">
        <v>8217</v>
      </c>
      <c r="F50" s="1790" t="s">
        <v>7476</v>
      </c>
      <c r="G50" s="1724" t="s">
        <v>7662</v>
      </c>
      <c r="I50" s="1046" t="s">
        <v>1093</v>
      </c>
      <c r="J50" s="1047" t="s">
        <v>663</v>
      </c>
      <c r="K50" s="1047" t="s">
        <v>458</v>
      </c>
      <c r="L50" s="1047" t="s">
        <v>2163</v>
      </c>
      <c r="M50" s="74" t="s">
        <v>56</v>
      </c>
      <c r="N50" s="1722" t="s">
        <v>42</v>
      </c>
      <c r="O50" s="1688">
        <v>39831</v>
      </c>
      <c r="P50" t="str">
        <f t="shared" si="0"/>
        <v>18</v>
      </c>
      <c r="Q50" t="str">
        <f t="shared" si="1"/>
        <v>01</v>
      </c>
      <c r="R50" t="str">
        <f t="shared" si="2"/>
        <v>2009</v>
      </c>
      <c r="S50">
        <f t="shared" ca="1" si="3"/>
        <v>15</v>
      </c>
      <c r="T50" s="74" t="s">
        <v>4808</v>
      </c>
      <c r="U50" s="1722" t="s">
        <v>42</v>
      </c>
      <c r="V50" s="1736" t="s">
        <v>7274</v>
      </c>
      <c r="W50" s="1046" t="s">
        <v>1805</v>
      </c>
      <c r="X50" s="74" t="s">
        <v>7359</v>
      </c>
      <c r="Y50" s="1673">
        <v>2023</v>
      </c>
      <c r="Z50" s="1725" t="s">
        <v>47</v>
      </c>
      <c r="AA50" s="1774" t="s">
        <v>2603</v>
      </c>
      <c r="AB50" s="1770" t="s">
        <v>7376</v>
      </c>
      <c r="AC50" s="74" t="s">
        <v>7394</v>
      </c>
      <c r="AD50" s="74" t="s">
        <v>7392</v>
      </c>
      <c r="AE50" s="1722" t="s">
        <v>7379</v>
      </c>
      <c r="AF50" s="74" t="s">
        <v>1805</v>
      </c>
      <c r="AG50" s="1722" t="s">
        <v>1808</v>
      </c>
      <c r="AH50" s="1722" t="s">
        <v>47</v>
      </c>
      <c r="AI50" t="s">
        <v>47</v>
      </c>
      <c r="AK50" s="1046" t="s">
        <v>663</v>
      </c>
      <c r="AL50" s="1047" t="s">
        <v>338</v>
      </c>
      <c r="AM50" s="1047" t="s">
        <v>657</v>
      </c>
      <c r="AN50" s="1047" t="s">
        <v>1915</v>
      </c>
      <c r="AO50" s="1754" t="s">
        <v>7549</v>
      </c>
      <c r="AP50" s="1047" t="s">
        <v>7619</v>
      </c>
      <c r="AQ50" s="1047" t="s">
        <v>42</v>
      </c>
      <c r="AR50" s="1692">
        <v>29317</v>
      </c>
      <c r="AW50" s="1047" t="s">
        <v>40</v>
      </c>
      <c r="AX50" s="1047" t="s">
        <v>42</v>
      </c>
      <c r="AY50" s="1814" t="s">
        <v>8087</v>
      </c>
      <c r="BA50" s="1833"/>
      <c r="BB50" t="s">
        <v>47</v>
      </c>
      <c r="BC50" s="81" t="s">
        <v>8176</v>
      </c>
      <c r="BF50" s="1695">
        <v>45324</v>
      </c>
      <c r="BG50" s="1691">
        <v>45352</v>
      </c>
      <c r="BH50">
        <v>4</v>
      </c>
      <c r="BI50">
        <v>4</v>
      </c>
      <c r="BJ50" s="74"/>
      <c r="BK50" s="74"/>
      <c r="BL50" s="81" t="s">
        <v>6696</v>
      </c>
      <c r="BY50" s="81"/>
      <c r="BZ50" t="s">
        <v>8219</v>
      </c>
    </row>
    <row r="51" spans="1:78">
      <c r="A51">
        <v>48</v>
      </c>
      <c r="B51" s="74" t="s">
        <v>125</v>
      </c>
      <c r="C51" s="74" t="s">
        <v>126</v>
      </c>
      <c r="D51" s="1652" t="s">
        <v>1286</v>
      </c>
      <c r="E51" s="984">
        <v>920375679</v>
      </c>
      <c r="F51" s="1722">
        <v>967915664</v>
      </c>
      <c r="G51" s="1724" t="s">
        <v>7663</v>
      </c>
      <c r="I51" s="1046" t="s">
        <v>147</v>
      </c>
      <c r="J51" s="1047" t="s">
        <v>338</v>
      </c>
      <c r="K51" s="1047" t="s">
        <v>1138</v>
      </c>
      <c r="L51" s="1047" t="s">
        <v>7010</v>
      </c>
      <c r="M51" s="1656" t="s">
        <v>56</v>
      </c>
      <c r="N51" s="1722" t="s">
        <v>111</v>
      </c>
      <c r="O51" s="1697">
        <v>38794</v>
      </c>
      <c r="P51" t="str">
        <f t="shared" si="0"/>
        <v>18</v>
      </c>
      <c r="Q51" t="str">
        <f t="shared" si="1"/>
        <v>03</v>
      </c>
      <c r="R51" t="str">
        <f t="shared" si="2"/>
        <v>2006</v>
      </c>
      <c r="S51">
        <f t="shared" ca="1" si="3"/>
        <v>18</v>
      </c>
      <c r="T51" s="74" t="s">
        <v>4809</v>
      </c>
      <c r="U51" s="1656" t="s">
        <v>142</v>
      </c>
      <c r="V51" s="1672">
        <v>6441180</v>
      </c>
      <c r="W51" s="1652" t="s">
        <v>1805</v>
      </c>
      <c r="X51" s="1656" t="s">
        <v>7360</v>
      </c>
      <c r="Y51" s="1775">
        <v>2022</v>
      </c>
      <c r="Z51" s="1765" t="s">
        <v>7398</v>
      </c>
      <c r="AA51" s="1671"/>
      <c r="AB51" s="81" t="s">
        <v>7376</v>
      </c>
      <c r="AC51" s="1656" t="s">
        <v>7399</v>
      </c>
      <c r="AD51" s="1656" t="s">
        <v>7400</v>
      </c>
      <c r="AE51" s="74" t="s">
        <v>7379</v>
      </c>
      <c r="AF51" s="74" t="s">
        <v>1805</v>
      </c>
      <c r="AG51" s="74" t="s">
        <v>1808</v>
      </c>
      <c r="AH51" s="74" t="s">
        <v>47</v>
      </c>
      <c r="AI51" t="s">
        <v>47</v>
      </c>
      <c r="AK51" s="1652" t="s">
        <v>338</v>
      </c>
      <c r="AL51" s="1668" t="s">
        <v>1174</v>
      </c>
      <c r="AM51" s="1668" t="s">
        <v>7610</v>
      </c>
      <c r="AN51" s="1668" t="s">
        <v>223</v>
      </c>
      <c r="AO51" s="1754" t="s">
        <v>7549</v>
      </c>
      <c r="AP51" s="1668" t="s">
        <v>7619</v>
      </c>
      <c r="AQ51" s="1668" t="s">
        <v>7250</v>
      </c>
      <c r="AR51" s="1801">
        <v>28741</v>
      </c>
      <c r="AW51" s="1668" t="s">
        <v>40</v>
      </c>
      <c r="AX51" s="1668" t="s">
        <v>5497</v>
      </c>
      <c r="AY51" s="1817">
        <v>6255702</v>
      </c>
      <c r="BA51" s="1837">
        <v>45230.674305555556</v>
      </c>
      <c r="BB51" t="s">
        <v>47</v>
      </c>
      <c r="BC51" s="81" t="s">
        <v>2502</v>
      </c>
      <c r="BF51" s="1695">
        <v>45324</v>
      </c>
      <c r="BG51" s="1691">
        <v>45352</v>
      </c>
      <c r="BH51">
        <v>4</v>
      </c>
      <c r="BI51">
        <v>4</v>
      </c>
      <c r="BJ51" s="74"/>
      <c r="BK51" s="74"/>
      <c r="BL51" s="81" t="s">
        <v>6696</v>
      </c>
      <c r="BY51" s="81"/>
    </row>
    <row r="52" spans="1:78">
      <c r="A52">
        <v>49</v>
      </c>
      <c r="B52" s="74" t="s">
        <v>125</v>
      </c>
      <c r="C52" s="74" t="s">
        <v>126</v>
      </c>
      <c r="D52" s="1652" t="s">
        <v>126</v>
      </c>
      <c r="E52" s="1861">
        <v>922775041</v>
      </c>
      <c r="F52" s="1722">
        <v>960477584</v>
      </c>
      <c r="G52" s="1724" t="s">
        <v>7664</v>
      </c>
      <c r="I52" s="1046" t="s">
        <v>7011</v>
      </c>
      <c r="J52" s="1047" t="s">
        <v>183</v>
      </c>
      <c r="K52" s="1047" t="s">
        <v>7012</v>
      </c>
      <c r="L52" s="1047" t="s">
        <v>532</v>
      </c>
      <c r="M52" s="1656" t="s">
        <v>56</v>
      </c>
      <c r="N52" s="1722" t="s">
        <v>111</v>
      </c>
      <c r="O52" s="1697">
        <v>39245</v>
      </c>
      <c r="P52" t="str">
        <f t="shared" si="0"/>
        <v>12</v>
      </c>
      <c r="Q52" t="str">
        <f t="shared" si="1"/>
        <v>06</v>
      </c>
      <c r="R52" t="str">
        <f t="shared" si="2"/>
        <v>2007</v>
      </c>
      <c r="S52">
        <f t="shared" ca="1" si="3"/>
        <v>16</v>
      </c>
      <c r="T52" s="74" t="s">
        <v>4809</v>
      </c>
      <c r="U52" s="1656" t="s">
        <v>142</v>
      </c>
      <c r="V52" s="1672">
        <v>3716728</v>
      </c>
      <c r="W52" s="1652" t="s">
        <v>1805</v>
      </c>
      <c r="X52" s="1722" t="s">
        <v>7356</v>
      </c>
      <c r="Y52" s="1775">
        <v>2023</v>
      </c>
      <c r="Z52" s="1776" t="s">
        <v>47</v>
      </c>
      <c r="AA52" s="1671" t="s">
        <v>2603</v>
      </c>
      <c r="AB52" s="81" t="s">
        <v>7376</v>
      </c>
      <c r="AC52" s="1656" t="s">
        <v>7386</v>
      </c>
      <c r="AD52" s="1656" t="s">
        <v>7397</v>
      </c>
      <c r="AE52" s="74" t="s">
        <v>7385</v>
      </c>
      <c r="AF52" s="74" t="s">
        <v>1805</v>
      </c>
      <c r="AG52" s="74" t="s">
        <v>1808</v>
      </c>
      <c r="AH52" s="74" t="s">
        <v>47</v>
      </c>
      <c r="AI52" t="s">
        <v>47</v>
      </c>
      <c r="AK52" s="1652" t="s">
        <v>183</v>
      </c>
      <c r="AL52" s="1668" t="s">
        <v>7611</v>
      </c>
      <c r="AM52" s="1668" t="s">
        <v>544</v>
      </c>
      <c r="AN52" s="1668" t="s">
        <v>81</v>
      </c>
      <c r="AO52" s="1754" t="s">
        <v>7549</v>
      </c>
      <c r="AP52" s="1668" t="s">
        <v>7619</v>
      </c>
      <c r="AQ52" s="1668" t="s">
        <v>7250</v>
      </c>
      <c r="AR52" s="1801">
        <v>31017</v>
      </c>
      <c r="AW52" s="1668" t="s">
        <v>40</v>
      </c>
      <c r="AX52" s="1668" t="s">
        <v>5497</v>
      </c>
      <c r="AY52" s="1817">
        <v>2345695</v>
      </c>
      <c r="BA52" s="1837">
        <v>45302.662499999999</v>
      </c>
      <c r="BB52" t="s">
        <v>47</v>
      </c>
      <c r="BC52" s="81" t="s">
        <v>2502</v>
      </c>
      <c r="BF52" s="1695">
        <v>45324</v>
      </c>
      <c r="BG52" s="1691">
        <v>45352</v>
      </c>
      <c r="BH52">
        <v>4</v>
      </c>
      <c r="BI52">
        <v>4</v>
      </c>
      <c r="BJ52" s="74"/>
      <c r="BK52" s="74"/>
      <c r="BL52" s="81" t="s">
        <v>6696</v>
      </c>
      <c r="BY52" s="81"/>
    </row>
    <row r="53" spans="1:78">
      <c r="A53">
        <v>50</v>
      </c>
      <c r="B53" s="74" t="s">
        <v>125</v>
      </c>
      <c r="C53" s="74" t="s">
        <v>126</v>
      </c>
      <c r="D53" s="1652" t="s">
        <v>484</v>
      </c>
      <c r="E53" s="984">
        <v>902284144</v>
      </c>
      <c r="F53" s="1767">
        <v>923148767</v>
      </c>
      <c r="G53" s="1724" t="s">
        <v>7665</v>
      </c>
      <c r="I53" s="1652" t="s">
        <v>793</v>
      </c>
      <c r="J53" s="1668" t="s">
        <v>951</v>
      </c>
      <c r="K53" s="1668" t="s">
        <v>7013</v>
      </c>
      <c r="L53" s="1668" t="s">
        <v>1580</v>
      </c>
      <c r="M53" s="1656" t="s">
        <v>56</v>
      </c>
      <c r="N53" s="1722" t="s">
        <v>111</v>
      </c>
      <c r="O53" s="1698">
        <v>39800</v>
      </c>
      <c r="P53" t="str">
        <f t="shared" si="0"/>
        <v>18</v>
      </c>
      <c r="Q53" t="str">
        <f t="shared" si="1"/>
        <v>12</v>
      </c>
      <c r="R53" t="str">
        <f t="shared" si="2"/>
        <v>2008</v>
      </c>
      <c r="S53">
        <f t="shared" ca="1" si="3"/>
        <v>15</v>
      </c>
      <c r="T53" s="74" t="s">
        <v>4809</v>
      </c>
      <c r="U53" s="1656" t="s">
        <v>142</v>
      </c>
      <c r="V53" s="1738">
        <v>6443536</v>
      </c>
      <c r="W53" s="1652" t="s">
        <v>1805</v>
      </c>
      <c r="X53" s="1722" t="s">
        <v>7356</v>
      </c>
      <c r="Y53" s="1775">
        <v>2023</v>
      </c>
      <c r="Z53" s="1776" t="s">
        <v>1805</v>
      </c>
      <c r="AA53" s="1765"/>
      <c r="AB53" s="81" t="s">
        <v>7401</v>
      </c>
      <c r="AC53" s="1656" t="s">
        <v>7386</v>
      </c>
      <c r="AD53" s="1656" t="s">
        <v>7400</v>
      </c>
      <c r="AE53" s="74" t="s">
        <v>7379</v>
      </c>
      <c r="AF53" s="74" t="s">
        <v>1805</v>
      </c>
      <c r="AG53" s="74" t="s">
        <v>1808</v>
      </c>
      <c r="AH53" s="74" t="s">
        <v>47</v>
      </c>
      <c r="AI53" t="s">
        <v>47</v>
      </c>
      <c r="AK53" s="1652" t="s">
        <v>951</v>
      </c>
      <c r="AL53" s="1668" t="s">
        <v>361</v>
      </c>
      <c r="AM53" s="1668" t="s">
        <v>149</v>
      </c>
      <c r="AN53" s="1668" t="s">
        <v>223</v>
      </c>
      <c r="AO53" s="1723" t="s">
        <v>7549</v>
      </c>
      <c r="AP53" s="1668" t="s">
        <v>7619</v>
      </c>
      <c r="AQ53" s="1668" t="s">
        <v>7250</v>
      </c>
      <c r="AR53" s="1802">
        <v>29957</v>
      </c>
      <c r="AW53" s="1668" t="s">
        <v>40</v>
      </c>
      <c r="AX53" s="1668" t="s">
        <v>5497</v>
      </c>
      <c r="AY53" s="1817">
        <v>6442033</v>
      </c>
      <c r="BA53" s="1837">
        <v>45330.40902777778</v>
      </c>
      <c r="BB53" t="s">
        <v>47</v>
      </c>
      <c r="BC53" s="81" t="s">
        <v>2502</v>
      </c>
      <c r="BF53" s="1695">
        <v>45324</v>
      </c>
      <c r="BG53" s="1691">
        <v>45352</v>
      </c>
      <c r="BH53">
        <v>4</v>
      </c>
      <c r="BI53">
        <v>5</v>
      </c>
      <c r="BJ53" s="74"/>
      <c r="BK53" s="74"/>
      <c r="BL53" s="81" t="s">
        <v>6696</v>
      </c>
      <c r="BY53" s="81"/>
    </row>
    <row r="54" spans="1:78">
      <c r="A54">
        <v>51</v>
      </c>
      <c r="B54" s="1653" t="s">
        <v>125</v>
      </c>
      <c r="C54" s="1653" t="s">
        <v>126</v>
      </c>
      <c r="D54" s="1652" t="s">
        <v>484</v>
      </c>
      <c r="E54" s="1862">
        <v>922554887</v>
      </c>
      <c r="F54" s="1722">
        <v>923852818</v>
      </c>
      <c r="G54" s="1724" t="s">
        <v>7666</v>
      </c>
      <c r="I54" s="1677" t="s">
        <v>493</v>
      </c>
      <c r="J54" s="1678" t="s">
        <v>7014</v>
      </c>
      <c r="K54" s="1678" t="s">
        <v>1933</v>
      </c>
      <c r="L54" s="1678" t="s">
        <v>223</v>
      </c>
      <c r="M54" s="1659" t="s">
        <v>56</v>
      </c>
      <c r="N54" s="1722" t="s">
        <v>111</v>
      </c>
      <c r="O54" s="1699">
        <v>38791</v>
      </c>
      <c r="P54" t="str">
        <f t="shared" si="0"/>
        <v>15</v>
      </c>
      <c r="Q54" t="str">
        <f t="shared" si="1"/>
        <v>03</v>
      </c>
      <c r="R54" t="str">
        <f t="shared" si="2"/>
        <v>2006</v>
      </c>
      <c r="S54">
        <f t="shared" ca="1" si="3"/>
        <v>18</v>
      </c>
      <c r="T54" s="74" t="s">
        <v>4809</v>
      </c>
      <c r="U54" s="1659" t="s">
        <v>142</v>
      </c>
      <c r="V54" s="1739">
        <v>6248876</v>
      </c>
      <c r="W54" s="1654" t="s">
        <v>1805</v>
      </c>
      <c r="X54" s="1656" t="s">
        <v>7360</v>
      </c>
      <c r="Y54" s="1777">
        <v>2023</v>
      </c>
      <c r="Z54" s="1776" t="s">
        <v>7398</v>
      </c>
      <c r="AA54" s="1662"/>
      <c r="AB54" s="862" t="s">
        <v>7374</v>
      </c>
      <c r="AC54" s="1659"/>
      <c r="AD54" s="1659"/>
      <c r="AE54" s="1653" t="s">
        <v>7379</v>
      </c>
      <c r="AF54" s="1653" t="s">
        <v>1805</v>
      </c>
      <c r="AG54" s="1653" t="s">
        <v>1808</v>
      </c>
      <c r="AH54" s="1653" t="s">
        <v>47</v>
      </c>
      <c r="AI54" t="s">
        <v>47</v>
      </c>
      <c r="AK54" s="1654" t="s">
        <v>7014</v>
      </c>
      <c r="AL54" s="1667" t="s">
        <v>53</v>
      </c>
      <c r="AM54" s="1667" t="s">
        <v>1013</v>
      </c>
      <c r="AN54" s="1667" t="s">
        <v>223</v>
      </c>
      <c r="AO54" s="1754" t="s">
        <v>7549</v>
      </c>
      <c r="AP54" s="1667" t="s">
        <v>7619</v>
      </c>
      <c r="AQ54" s="1667" t="s">
        <v>7250</v>
      </c>
      <c r="AR54" s="1803">
        <v>30152</v>
      </c>
      <c r="AW54" s="1667" t="s">
        <v>40</v>
      </c>
      <c r="AX54" s="1667" t="s">
        <v>5497</v>
      </c>
      <c r="AY54" s="1789">
        <v>6225550</v>
      </c>
      <c r="BA54" s="1838">
        <v>45232.807638888888</v>
      </c>
      <c r="BB54" t="s">
        <v>47</v>
      </c>
      <c r="BC54" s="862" t="s">
        <v>2502</v>
      </c>
      <c r="BF54" s="1847">
        <v>45324</v>
      </c>
      <c r="BG54" s="1848">
        <v>45352</v>
      </c>
      <c r="BH54">
        <v>4</v>
      </c>
      <c r="BI54">
        <v>4</v>
      </c>
      <c r="BJ54" s="1653"/>
      <c r="BK54" s="1653"/>
      <c r="BL54" s="81" t="s">
        <v>6696</v>
      </c>
      <c r="BY54" s="862"/>
    </row>
    <row r="55" spans="1:78">
      <c r="A55">
        <v>52</v>
      </c>
      <c r="B55" s="74" t="s">
        <v>125</v>
      </c>
      <c r="C55" s="74" t="s">
        <v>126</v>
      </c>
      <c r="D55" s="1652" t="s">
        <v>126</v>
      </c>
      <c r="E55" s="984">
        <v>934617710</v>
      </c>
      <c r="F55" s="1722">
        <v>937752748</v>
      </c>
      <c r="G55" s="1724" t="s">
        <v>7667</v>
      </c>
      <c r="I55" s="1046" t="s">
        <v>5827</v>
      </c>
      <c r="J55" s="1047" t="s">
        <v>408</v>
      </c>
      <c r="K55" s="1047" t="s">
        <v>2338</v>
      </c>
      <c r="L55" s="1047" t="s">
        <v>932</v>
      </c>
      <c r="M55" s="1656" t="s">
        <v>56</v>
      </c>
      <c r="N55" s="1722" t="s">
        <v>57</v>
      </c>
      <c r="O55" s="1697">
        <v>38880</v>
      </c>
      <c r="P55" t="str">
        <f t="shared" si="0"/>
        <v>12</v>
      </c>
      <c r="Q55" t="str">
        <f t="shared" si="1"/>
        <v>06</v>
      </c>
      <c r="R55" t="str">
        <f t="shared" si="2"/>
        <v>2006</v>
      </c>
      <c r="S55">
        <f t="shared" ca="1" si="3"/>
        <v>17</v>
      </c>
      <c r="T55" s="74" t="s">
        <v>4808</v>
      </c>
      <c r="U55" s="1656" t="s">
        <v>58</v>
      </c>
      <c r="V55" s="1738">
        <v>31728843</v>
      </c>
      <c r="W55" s="1652" t="s">
        <v>1805</v>
      </c>
      <c r="X55" s="1656" t="s">
        <v>7360</v>
      </c>
      <c r="Y55" s="1775">
        <v>2023</v>
      </c>
      <c r="Z55" s="1765" t="s">
        <v>7398</v>
      </c>
      <c r="AA55" s="1671"/>
      <c r="AB55" s="81" t="s">
        <v>7381</v>
      </c>
      <c r="AC55" s="1656" t="s">
        <v>7386</v>
      </c>
      <c r="AD55" s="1656" t="s">
        <v>7402</v>
      </c>
      <c r="AE55" s="74" t="s">
        <v>7385</v>
      </c>
      <c r="AF55" s="74" t="s">
        <v>1805</v>
      </c>
      <c r="AG55" s="74" t="s">
        <v>1808</v>
      </c>
      <c r="AH55" s="74" t="s">
        <v>47</v>
      </c>
      <c r="AI55" t="s">
        <v>47</v>
      </c>
      <c r="AK55" s="1652" t="s">
        <v>408</v>
      </c>
      <c r="AL55" s="1668" t="s">
        <v>613</v>
      </c>
      <c r="AM55" s="1668" t="s">
        <v>7612</v>
      </c>
      <c r="AN55" s="1668" t="s">
        <v>1879</v>
      </c>
      <c r="AO55" s="1754" t="s">
        <v>7549</v>
      </c>
      <c r="AP55" s="1668" t="s">
        <v>7619</v>
      </c>
      <c r="AQ55" s="1668" t="s">
        <v>42</v>
      </c>
      <c r="AR55" s="1801">
        <v>31751</v>
      </c>
      <c r="AW55" s="1668" t="s">
        <v>40</v>
      </c>
      <c r="AX55" s="1668" t="s">
        <v>42</v>
      </c>
      <c r="AY55" s="1668">
        <v>239791</v>
      </c>
      <c r="BA55" s="1837">
        <v>45302.700694444444</v>
      </c>
      <c r="BB55" t="s">
        <v>47</v>
      </c>
      <c r="BC55" s="81" t="s">
        <v>2502</v>
      </c>
      <c r="BF55" s="1695">
        <v>45324</v>
      </c>
      <c r="BG55" s="1691">
        <v>45352</v>
      </c>
      <c r="BH55">
        <v>4</v>
      </c>
      <c r="BI55">
        <v>2</v>
      </c>
      <c r="BJ55" s="74"/>
      <c r="BK55" s="74"/>
      <c r="BL55" s="81" t="s">
        <v>6696</v>
      </c>
      <c r="BY55" s="1854" t="s">
        <v>8183</v>
      </c>
    </row>
    <row r="56" spans="1:78">
      <c r="A56">
        <v>53</v>
      </c>
      <c r="B56" s="74" t="s">
        <v>125</v>
      </c>
      <c r="C56" s="74" t="s">
        <v>126</v>
      </c>
      <c r="D56" s="1857" t="s">
        <v>484</v>
      </c>
      <c r="E56" s="1863">
        <v>956828514</v>
      </c>
      <c r="F56" s="1722">
        <v>956828514</v>
      </c>
      <c r="G56" s="1724" t="s">
        <v>7668</v>
      </c>
      <c r="I56" s="1046" t="s">
        <v>175</v>
      </c>
      <c r="J56" s="1047" t="s">
        <v>189</v>
      </c>
      <c r="K56" s="1047" t="s">
        <v>7015</v>
      </c>
      <c r="L56" s="1047" t="s">
        <v>2709</v>
      </c>
      <c r="M56" s="1656" t="s">
        <v>56</v>
      </c>
      <c r="N56" s="1722" t="s">
        <v>57</v>
      </c>
      <c r="O56" s="1697">
        <v>39499</v>
      </c>
      <c r="P56" t="str">
        <f t="shared" si="0"/>
        <v>21</v>
      </c>
      <c r="Q56" t="str">
        <f t="shared" si="1"/>
        <v>02</v>
      </c>
      <c r="R56" t="str">
        <f t="shared" si="2"/>
        <v>2008</v>
      </c>
      <c r="S56">
        <f t="shared" ca="1" si="3"/>
        <v>16</v>
      </c>
      <c r="T56" s="74" t="s">
        <v>4808</v>
      </c>
      <c r="U56" s="1656" t="s">
        <v>2707</v>
      </c>
      <c r="V56" s="1738">
        <v>138066231</v>
      </c>
      <c r="W56" s="1652" t="s">
        <v>1805</v>
      </c>
      <c r="X56" s="1656" t="s">
        <v>7359</v>
      </c>
      <c r="Y56" s="1775">
        <v>2023</v>
      </c>
      <c r="Z56" s="1765" t="s">
        <v>1805</v>
      </c>
      <c r="AA56" s="1671"/>
      <c r="AB56" s="81" t="s">
        <v>7374</v>
      </c>
      <c r="AC56" s="1656"/>
      <c r="AD56" s="1656"/>
      <c r="AE56" s="74" t="s">
        <v>7379</v>
      </c>
      <c r="AF56" s="74" t="s">
        <v>1805</v>
      </c>
      <c r="AG56" s="74" t="s">
        <v>1808</v>
      </c>
      <c r="AH56" s="74" t="s">
        <v>47</v>
      </c>
      <c r="AI56" t="s">
        <v>47</v>
      </c>
      <c r="AK56" s="1652" t="s">
        <v>189</v>
      </c>
      <c r="AL56" s="1668" t="s">
        <v>7613</v>
      </c>
      <c r="AM56" s="1668" t="s">
        <v>7614</v>
      </c>
      <c r="AN56" s="1668" t="s">
        <v>7615</v>
      </c>
      <c r="AO56" s="1754" t="s">
        <v>7549</v>
      </c>
      <c r="AP56" s="1668" t="s">
        <v>7619</v>
      </c>
      <c r="AQ56" s="1668" t="s">
        <v>42</v>
      </c>
      <c r="AR56" s="1801">
        <v>31568</v>
      </c>
      <c r="AW56" s="1668" t="s">
        <v>40</v>
      </c>
      <c r="AX56" s="1668" t="s">
        <v>42</v>
      </c>
      <c r="AY56" s="1817">
        <v>3133112</v>
      </c>
      <c r="BA56" s="1837">
        <v>45310.556250000001</v>
      </c>
      <c r="BB56" t="s">
        <v>47</v>
      </c>
      <c r="BC56" s="81" t="s">
        <v>2502</v>
      </c>
      <c r="BF56" s="1695">
        <v>45324</v>
      </c>
      <c r="BG56" s="1691">
        <v>45352</v>
      </c>
      <c r="BH56">
        <v>4</v>
      </c>
      <c r="BI56">
        <v>4</v>
      </c>
      <c r="BJ56" s="74"/>
      <c r="BK56" s="74"/>
      <c r="BL56" s="81" t="s">
        <v>6696</v>
      </c>
      <c r="BY56" s="81"/>
    </row>
    <row r="57" spans="1:78">
      <c r="A57">
        <v>54</v>
      </c>
      <c r="B57" s="74" t="s">
        <v>125</v>
      </c>
      <c r="C57" s="82" t="s">
        <v>126</v>
      </c>
      <c r="D57" s="444" t="s">
        <v>1286</v>
      </c>
      <c r="E57" s="53">
        <v>934295225</v>
      </c>
      <c r="F57" s="1723">
        <v>934295225</v>
      </c>
      <c r="G57" s="1724" t="s">
        <v>7669</v>
      </c>
      <c r="I57" s="1046" t="s">
        <v>1758</v>
      </c>
      <c r="J57" s="1047" t="s">
        <v>1759</v>
      </c>
      <c r="K57" s="1047" t="s">
        <v>1085</v>
      </c>
      <c r="L57" s="1047" t="s">
        <v>1077</v>
      </c>
      <c r="M57" s="1656" t="s">
        <v>56</v>
      </c>
      <c r="N57" s="1722" t="s">
        <v>57</v>
      </c>
      <c r="O57" s="1697">
        <v>39570</v>
      </c>
      <c r="P57" t="str">
        <f t="shared" si="0"/>
        <v>02</v>
      </c>
      <c r="Q57" t="str">
        <f t="shared" si="1"/>
        <v>05</v>
      </c>
      <c r="R57" t="str">
        <f t="shared" si="2"/>
        <v>2008</v>
      </c>
      <c r="S57">
        <f t="shared" ca="1" si="3"/>
        <v>15</v>
      </c>
      <c r="T57" s="74" t="s">
        <v>4808</v>
      </c>
      <c r="U57" s="1656" t="s">
        <v>2590</v>
      </c>
      <c r="V57" s="1672">
        <v>5289</v>
      </c>
      <c r="W57" s="1652" t="s">
        <v>1805</v>
      </c>
      <c r="X57" s="1722" t="s">
        <v>7356</v>
      </c>
      <c r="Y57" s="1775">
        <v>2023</v>
      </c>
      <c r="Z57" s="1765" t="s">
        <v>47</v>
      </c>
      <c r="AA57" s="1671" t="s">
        <v>2603</v>
      </c>
      <c r="AB57" s="81" t="s">
        <v>7374</v>
      </c>
      <c r="AC57" s="1656"/>
      <c r="AD57" s="1656"/>
      <c r="AE57" s="74" t="s">
        <v>7379</v>
      </c>
      <c r="AF57" s="74" t="s">
        <v>1805</v>
      </c>
      <c r="AG57" s="74" t="s">
        <v>1808</v>
      </c>
      <c r="AH57" s="74" t="s">
        <v>47</v>
      </c>
      <c r="AI57" t="s">
        <v>47</v>
      </c>
      <c r="AK57" s="1652" t="s">
        <v>1759</v>
      </c>
      <c r="AL57" s="1668" t="s">
        <v>7616</v>
      </c>
      <c r="AM57" s="1668" t="s">
        <v>7566</v>
      </c>
      <c r="AN57" s="1668" t="s">
        <v>38</v>
      </c>
      <c r="AO57" s="1754" t="s">
        <v>7549</v>
      </c>
      <c r="AP57" s="1668" t="s">
        <v>7619</v>
      </c>
      <c r="AQ57" s="1668" t="s">
        <v>42</v>
      </c>
      <c r="AR57" s="1804">
        <v>32848</v>
      </c>
      <c r="AW57" s="1668" t="s">
        <v>40</v>
      </c>
      <c r="AX57" s="1668" t="s">
        <v>42</v>
      </c>
      <c r="AY57" s="1817">
        <v>4036312</v>
      </c>
      <c r="BA57" s="1837">
        <v>45318.443055555559</v>
      </c>
      <c r="BB57" t="s">
        <v>47</v>
      </c>
      <c r="BC57" s="81" t="s">
        <v>2502</v>
      </c>
      <c r="BF57" s="1695">
        <v>45324</v>
      </c>
      <c r="BG57" s="1691">
        <v>45352</v>
      </c>
      <c r="BH57">
        <v>4</v>
      </c>
      <c r="BI57">
        <v>4</v>
      </c>
      <c r="BJ57" s="74"/>
      <c r="BK57" s="74"/>
      <c r="BL57" s="81" t="s">
        <v>6696</v>
      </c>
      <c r="BY57" s="81"/>
    </row>
    <row r="58" spans="1:78">
      <c r="A58">
        <v>55</v>
      </c>
      <c r="B58" s="74" t="s">
        <v>125</v>
      </c>
      <c r="C58" s="82" t="s">
        <v>126</v>
      </c>
      <c r="D58" s="444" t="s">
        <v>126</v>
      </c>
      <c r="E58" s="53">
        <v>995688370</v>
      </c>
      <c r="F58" s="1723">
        <v>959225202</v>
      </c>
      <c r="G58" s="1724" t="s">
        <v>7670</v>
      </c>
      <c r="I58" s="1046" t="s">
        <v>338</v>
      </c>
      <c r="J58" s="1047" t="s">
        <v>1759</v>
      </c>
      <c r="K58" s="1047" t="s">
        <v>2317</v>
      </c>
      <c r="L58" s="1047" t="s">
        <v>1957</v>
      </c>
      <c r="M58" s="1656" t="s">
        <v>56</v>
      </c>
      <c r="N58" s="1722" t="s">
        <v>57</v>
      </c>
      <c r="O58" s="1883">
        <v>39784</v>
      </c>
      <c r="P58" t="str">
        <f t="shared" si="0"/>
        <v>02</v>
      </c>
      <c r="Q58" t="str">
        <f t="shared" si="1"/>
        <v>12</v>
      </c>
      <c r="R58" t="str">
        <f t="shared" si="2"/>
        <v>2008</v>
      </c>
      <c r="S58">
        <f t="shared" ca="1" si="3"/>
        <v>15</v>
      </c>
      <c r="T58" s="74" t="s">
        <v>4808</v>
      </c>
      <c r="U58" s="1661" t="s">
        <v>58</v>
      </c>
      <c r="V58" s="1740">
        <v>33188219</v>
      </c>
      <c r="W58" s="1652" t="s">
        <v>1805</v>
      </c>
      <c r="X58" s="1722" t="s">
        <v>7356</v>
      </c>
      <c r="Y58" s="1775">
        <v>2023</v>
      </c>
      <c r="Z58" s="1765" t="s">
        <v>47</v>
      </c>
      <c r="AA58" s="1671" t="s">
        <v>2603</v>
      </c>
      <c r="AB58" s="81" t="s">
        <v>7376</v>
      </c>
      <c r="AC58" s="1656" t="s">
        <v>7399</v>
      </c>
      <c r="AD58" s="1656" t="s">
        <v>7403</v>
      </c>
      <c r="AE58" s="74" t="s">
        <v>7379</v>
      </c>
      <c r="AF58" s="74" t="s">
        <v>1805</v>
      </c>
      <c r="AG58" s="74" t="s">
        <v>1808</v>
      </c>
      <c r="AH58" s="74" t="s">
        <v>47</v>
      </c>
      <c r="AI58" t="s">
        <v>47</v>
      </c>
      <c r="AK58" s="1652" t="s">
        <v>1759</v>
      </c>
      <c r="AL58" s="1668" t="s">
        <v>53</v>
      </c>
      <c r="AM58" s="1668" t="s">
        <v>7617</v>
      </c>
      <c r="AN58" s="1668" t="s">
        <v>7618</v>
      </c>
      <c r="AO58" s="1754" t="s">
        <v>7549</v>
      </c>
      <c r="AP58" s="1668" t="s">
        <v>7619</v>
      </c>
      <c r="AQ58" s="1668" t="s">
        <v>42</v>
      </c>
      <c r="AR58" s="1801">
        <v>29486</v>
      </c>
      <c r="AW58" s="1668" t="s">
        <v>40</v>
      </c>
      <c r="AX58" s="1668" t="s">
        <v>42</v>
      </c>
      <c r="AY58" s="1817">
        <v>2382638</v>
      </c>
      <c r="BA58" s="1887">
        <v>45225.474305555559</v>
      </c>
      <c r="BB58" t="s">
        <v>47</v>
      </c>
      <c r="BC58" s="81" t="s">
        <v>2502</v>
      </c>
      <c r="BF58" s="1695">
        <v>45324</v>
      </c>
      <c r="BG58" s="1691">
        <v>45352</v>
      </c>
      <c r="BH58">
        <v>4</v>
      </c>
      <c r="BI58">
        <v>4</v>
      </c>
      <c r="BJ58" s="74"/>
      <c r="BK58" s="74"/>
      <c r="BL58" s="81" t="s">
        <v>6696</v>
      </c>
      <c r="BY58" s="81"/>
    </row>
    <row r="59" spans="1:78">
      <c r="A59">
        <v>56</v>
      </c>
      <c r="B59" s="74" t="s">
        <v>125</v>
      </c>
      <c r="C59" s="82" t="s">
        <v>126</v>
      </c>
      <c r="D59" s="444" t="s">
        <v>1286</v>
      </c>
      <c r="E59" s="53">
        <v>976442859</v>
      </c>
      <c r="F59" s="1723">
        <v>976442859</v>
      </c>
      <c r="G59" s="1724" t="s">
        <v>7671</v>
      </c>
      <c r="I59" s="1046" t="s">
        <v>1703</v>
      </c>
      <c r="J59" s="1047" t="s">
        <v>226</v>
      </c>
      <c r="K59" s="1047" t="s">
        <v>7016</v>
      </c>
      <c r="L59" s="1047" t="s">
        <v>7017</v>
      </c>
      <c r="M59" s="1656" t="s">
        <v>56</v>
      </c>
      <c r="N59" s="1722" t="s">
        <v>57</v>
      </c>
      <c r="O59" s="1697">
        <v>39590</v>
      </c>
      <c r="P59" t="str">
        <f t="shared" si="0"/>
        <v>22</v>
      </c>
      <c r="Q59" t="str">
        <f t="shared" si="1"/>
        <v>05</v>
      </c>
      <c r="R59" t="str">
        <f t="shared" si="2"/>
        <v>2008</v>
      </c>
      <c r="S59">
        <f t="shared" ca="1" si="3"/>
        <v>15</v>
      </c>
      <c r="T59" s="74" t="s">
        <v>4809</v>
      </c>
      <c r="U59" s="1656" t="s">
        <v>58</v>
      </c>
      <c r="V59" s="1672">
        <v>32510477</v>
      </c>
      <c r="W59" s="1652" t="s">
        <v>1805</v>
      </c>
      <c r="X59" s="1656" t="s">
        <v>7359</v>
      </c>
      <c r="Y59" s="1775">
        <v>2022</v>
      </c>
      <c r="Z59" s="1765" t="s">
        <v>1805</v>
      </c>
      <c r="AA59" s="1671"/>
      <c r="AB59" s="81" t="s">
        <v>7374</v>
      </c>
      <c r="AC59" s="1656"/>
      <c r="AD59" s="1656"/>
      <c r="AE59" s="74" t="s">
        <v>7379</v>
      </c>
      <c r="AF59" s="74" t="s">
        <v>1805</v>
      </c>
      <c r="AG59" s="74" t="s">
        <v>1808</v>
      </c>
      <c r="AH59" s="74" t="s">
        <v>47</v>
      </c>
      <c r="AI59" t="s">
        <v>47</v>
      </c>
      <c r="AK59" s="1652" t="s">
        <v>226</v>
      </c>
      <c r="AL59" s="1668" t="s">
        <v>2749</v>
      </c>
      <c r="AM59" s="1668" t="s">
        <v>98</v>
      </c>
      <c r="AN59" s="1668" t="s">
        <v>532</v>
      </c>
      <c r="AO59" s="1754" t="s">
        <v>7549</v>
      </c>
      <c r="AP59" s="1668" t="s">
        <v>7619</v>
      </c>
      <c r="AQ59" s="1668" t="s">
        <v>6771</v>
      </c>
      <c r="AR59" s="1804">
        <v>29220</v>
      </c>
      <c r="AW59" s="1668" t="s">
        <v>40</v>
      </c>
      <c r="AX59" s="1668" t="s">
        <v>6645</v>
      </c>
      <c r="AY59" s="1817">
        <v>14576254</v>
      </c>
      <c r="BA59" s="1837">
        <v>45318.638888888891</v>
      </c>
      <c r="BB59" t="s">
        <v>47</v>
      </c>
      <c r="BC59" s="81" t="s">
        <v>2502</v>
      </c>
      <c r="BF59" s="1695">
        <v>45324</v>
      </c>
      <c r="BG59" s="1691">
        <v>45352</v>
      </c>
      <c r="BH59">
        <v>4</v>
      </c>
      <c r="BI59">
        <v>4</v>
      </c>
      <c r="BJ59" s="74"/>
      <c r="BK59" s="74"/>
      <c r="BL59" s="81" t="s">
        <v>6696</v>
      </c>
      <c r="BY59" s="81"/>
    </row>
    <row r="60" spans="1:78">
      <c r="A60">
        <v>57</v>
      </c>
      <c r="B60" s="74" t="s">
        <v>125</v>
      </c>
      <c r="C60" s="82" t="s">
        <v>126</v>
      </c>
      <c r="D60" s="444" t="s">
        <v>1286</v>
      </c>
      <c r="E60" s="53">
        <v>953745666</v>
      </c>
      <c r="F60" s="1723">
        <v>900480521</v>
      </c>
      <c r="G60" s="1724" t="s">
        <v>7672</v>
      </c>
      <c r="I60" s="1046" t="s">
        <v>7018</v>
      </c>
      <c r="J60" s="1047" t="s">
        <v>7019</v>
      </c>
      <c r="K60" s="1047" t="s">
        <v>7020</v>
      </c>
      <c r="L60" s="1047" t="s">
        <v>167</v>
      </c>
      <c r="M60" s="1656" t="s">
        <v>56</v>
      </c>
      <c r="N60" s="1722" t="s">
        <v>42</v>
      </c>
      <c r="O60" s="1697">
        <v>39471</v>
      </c>
      <c r="P60" t="str">
        <f t="shared" si="0"/>
        <v>24</v>
      </c>
      <c r="Q60" t="str">
        <f t="shared" si="1"/>
        <v>01</v>
      </c>
      <c r="R60" t="str">
        <f t="shared" si="2"/>
        <v>2008</v>
      </c>
      <c r="S60">
        <f t="shared" ca="1" si="3"/>
        <v>16</v>
      </c>
      <c r="T60" s="74" t="s">
        <v>4809</v>
      </c>
      <c r="U60" s="1656" t="s">
        <v>42</v>
      </c>
      <c r="V60" s="1672">
        <v>1831064</v>
      </c>
      <c r="W60" s="1652" t="s">
        <v>1805</v>
      </c>
      <c r="X60" s="1656" t="s">
        <v>7359</v>
      </c>
      <c r="Y60" s="1775">
        <v>2023</v>
      </c>
      <c r="Z60" s="1765" t="s">
        <v>1805</v>
      </c>
      <c r="AA60" s="1671"/>
      <c r="AB60" s="81" t="s">
        <v>7374</v>
      </c>
      <c r="AC60" s="1656"/>
      <c r="AD60" s="1656"/>
      <c r="AE60" s="74" t="s">
        <v>7379</v>
      </c>
      <c r="AF60" s="74" t="s">
        <v>1805</v>
      </c>
      <c r="AG60" s="74" t="s">
        <v>1808</v>
      </c>
      <c r="AH60" s="74" t="s">
        <v>47</v>
      </c>
      <c r="AI60" t="s">
        <v>47</v>
      </c>
      <c r="AK60" s="1652" t="s">
        <v>7019</v>
      </c>
      <c r="AL60" s="1668" t="s">
        <v>1182</v>
      </c>
      <c r="AM60" s="1668" t="s">
        <v>1504</v>
      </c>
      <c r="AN60" s="1668" t="s">
        <v>185</v>
      </c>
      <c r="AO60" s="1754" t="s">
        <v>7549</v>
      </c>
      <c r="AP60" s="1668" t="s">
        <v>7619</v>
      </c>
      <c r="AQ60" s="1668" t="s">
        <v>42</v>
      </c>
      <c r="AR60" s="1801">
        <v>31125</v>
      </c>
      <c r="AW60" s="1668" t="s">
        <v>40</v>
      </c>
      <c r="AX60" s="1668" t="s">
        <v>42</v>
      </c>
      <c r="AY60" s="1817">
        <v>1831147</v>
      </c>
      <c r="BA60" s="1837">
        <v>45235.895138888889</v>
      </c>
      <c r="BB60" t="s">
        <v>47</v>
      </c>
      <c r="BC60" s="81" t="s">
        <v>2502</v>
      </c>
      <c r="BF60" s="1695">
        <v>45324</v>
      </c>
      <c r="BG60" s="1691">
        <v>45352</v>
      </c>
      <c r="BH60">
        <v>4</v>
      </c>
      <c r="BI60">
        <v>4</v>
      </c>
      <c r="BJ60" s="74"/>
      <c r="BK60" s="74"/>
      <c r="BL60" s="81" t="s">
        <v>6696</v>
      </c>
      <c r="BY60" s="81"/>
    </row>
    <row r="61" spans="1:78">
      <c r="A61">
        <v>58</v>
      </c>
      <c r="B61" s="74" t="s">
        <v>125</v>
      </c>
      <c r="C61" s="82" t="s">
        <v>126</v>
      </c>
      <c r="D61" s="444" t="s">
        <v>1286</v>
      </c>
      <c r="E61" s="53">
        <v>953745666</v>
      </c>
      <c r="F61" s="1723">
        <v>900480521</v>
      </c>
      <c r="G61" s="1724" t="s">
        <v>7672</v>
      </c>
      <c r="I61" s="1046" t="s">
        <v>7018</v>
      </c>
      <c r="J61" s="1047" t="s">
        <v>7019</v>
      </c>
      <c r="K61" s="1047" t="s">
        <v>2621</v>
      </c>
      <c r="L61" s="1047" t="s">
        <v>2447</v>
      </c>
      <c r="M61" s="1656" t="s">
        <v>56</v>
      </c>
      <c r="N61" s="1722" t="s">
        <v>42</v>
      </c>
      <c r="O61" s="1697">
        <v>39834</v>
      </c>
      <c r="P61" t="str">
        <f t="shared" si="0"/>
        <v>21</v>
      </c>
      <c r="Q61" t="str">
        <f t="shared" si="1"/>
        <v>01</v>
      </c>
      <c r="R61" t="str">
        <f t="shared" si="2"/>
        <v>2009</v>
      </c>
      <c r="S61">
        <f t="shared" ca="1" si="3"/>
        <v>15</v>
      </c>
      <c r="T61" s="74" t="s">
        <v>4809</v>
      </c>
      <c r="U61" s="1656" t="s">
        <v>42</v>
      </c>
      <c r="V61" s="1741">
        <v>1831055</v>
      </c>
      <c r="W61" s="1652" t="s">
        <v>1805</v>
      </c>
      <c r="X61" s="1656" t="s">
        <v>7358</v>
      </c>
      <c r="Y61" s="1775">
        <v>2023</v>
      </c>
      <c r="Z61" s="1776" t="s">
        <v>1805</v>
      </c>
      <c r="AA61" s="1671"/>
      <c r="AB61" s="81" t="s">
        <v>7374</v>
      </c>
      <c r="AC61" s="1656"/>
      <c r="AD61" s="1656"/>
      <c r="AE61" s="74" t="s">
        <v>7379</v>
      </c>
      <c r="AF61" s="74" t="s">
        <v>1805</v>
      </c>
      <c r="AG61" s="74" t="s">
        <v>1808</v>
      </c>
      <c r="AH61" s="74" t="s">
        <v>47</v>
      </c>
      <c r="AI61" t="s">
        <v>47</v>
      </c>
      <c r="AK61" s="1652" t="s">
        <v>7019</v>
      </c>
      <c r="AL61" s="1668" t="s">
        <v>1182</v>
      </c>
      <c r="AM61" s="1668" t="s">
        <v>1504</v>
      </c>
      <c r="AN61" s="1668" t="s">
        <v>185</v>
      </c>
      <c r="AO61" s="1754" t="s">
        <v>7549</v>
      </c>
      <c r="AP61" s="1668" t="s">
        <v>7619</v>
      </c>
      <c r="AQ61" s="1668" t="s">
        <v>42</v>
      </c>
      <c r="AR61" s="1801">
        <v>31125</v>
      </c>
      <c r="AW61" s="1668" t="s">
        <v>40</v>
      </c>
      <c r="AX61" s="1668" t="s">
        <v>42</v>
      </c>
      <c r="AY61" s="1817">
        <v>1831147</v>
      </c>
      <c r="BA61" s="1837">
        <v>45309.67083333333</v>
      </c>
      <c r="BB61" t="s">
        <v>47</v>
      </c>
      <c r="BC61" s="81" t="s">
        <v>2502</v>
      </c>
      <c r="BF61" s="1695">
        <v>45324</v>
      </c>
      <c r="BG61" s="1691">
        <v>45352</v>
      </c>
      <c r="BH61">
        <v>4</v>
      </c>
      <c r="BI61">
        <v>4</v>
      </c>
      <c r="BJ61" s="74"/>
      <c r="BK61" s="74"/>
      <c r="BL61" s="81" t="s">
        <v>6696</v>
      </c>
      <c r="BY61" s="81"/>
    </row>
    <row r="62" spans="1:78">
      <c r="A62">
        <v>59</v>
      </c>
      <c r="B62" s="74" t="s">
        <v>125</v>
      </c>
      <c r="C62" s="82" t="s">
        <v>126</v>
      </c>
      <c r="D62" s="444" t="s">
        <v>126</v>
      </c>
      <c r="E62" s="53">
        <v>907363328</v>
      </c>
      <c r="F62" s="1723">
        <v>927556120</v>
      </c>
      <c r="G62" s="1724" t="s">
        <v>7673</v>
      </c>
      <c r="I62" s="1679" t="s">
        <v>189</v>
      </c>
      <c r="J62" s="1679" t="s">
        <v>244</v>
      </c>
      <c r="K62" s="1679" t="s">
        <v>2163</v>
      </c>
      <c r="L62" s="1679" t="s">
        <v>1760</v>
      </c>
      <c r="M62" s="1687" t="s">
        <v>56</v>
      </c>
      <c r="N62" s="1722" t="s">
        <v>42</v>
      </c>
      <c r="O62" s="1700">
        <v>39153</v>
      </c>
      <c r="P62" t="str">
        <f t="shared" si="0"/>
        <v>12</v>
      </c>
      <c r="Q62" t="str">
        <f t="shared" si="1"/>
        <v>03</v>
      </c>
      <c r="R62" t="str">
        <f t="shared" si="2"/>
        <v>2007</v>
      </c>
      <c r="S62">
        <f t="shared" ca="1" si="3"/>
        <v>17</v>
      </c>
      <c r="T62" s="74" t="s">
        <v>4808</v>
      </c>
      <c r="U62" s="1687" t="s">
        <v>42</v>
      </c>
      <c r="V62" s="1742">
        <v>3914108</v>
      </c>
      <c r="W62" s="1652" t="s">
        <v>1805</v>
      </c>
      <c r="X62" s="1656" t="s">
        <v>7359</v>
      </c>
      <c r="Y62" s="1775">
        <v>2018</v>
      </c>
      <c r="Z62" s="1776" t="s">
        <v>1805</v>
      </c>
      <c r="AA62" s="1671"/>
      <c r="AB62" s="81" t="s">
        <v>7374</v>
      </c>
      <c r="AC62" s="1656"/>
      <c r="AD62" s="1656"/>
      <c r="AE62" s="74" t="s">
        <v>7379</v>
      </c>
      <c r="AF62" s="74" t="s">
        <v>1805</v>
      </c>
      <c r="AG62" s="74" t="s">
        <v>1808</v>
      </c>
      <c r="AH62" s="74" t="s">
        <v>47</v>
      </c>
      <c r="AI62" t="s">
        <v>47</v>
      </c>
      <c r="AK62" s="1652" t="s">
        <v>244</v>
      </c>
      <c r="AL62" s="1668" t="s">
        <v>541</v>
      </c>
      <c r="AM62" s="1668" t="s">
        <v>1030</v>
      </c>
      <c r="AN62" s="1668" t="s">
        <v>909</v>
      </c>
      <c r="AO62" s="1754" t="s">
        <v>7549</v>
      </c>
      <c r="AP62" s="1668" t="s">
        <v>7619</v>
      </c>
      <c r="AQ62" s="1668" t="s">
        <v>42</v>
      </c>
      <c r="AR62" s="1703">
        <v>24630</v>
      </c>
      <c r="AW62" s="1668" t="s">
        <v>40</v>
      </c>
      <c r="AX62" s="1668" t="s">
        <v>42</v>
      </c>
      <c r="AY62" s="1817">
        <v>4036027</v>
      </c>
      <c r="BA62" s="1839">
        <v>45308.390277777777</v>
      </c>
      <c r="BB62" t="s">
        <v>47</v>
      </c>
      <c r="BC62" s="81" t="s">
        <v>2502</v>
      </c>
      <c r="BF62" s="1695">
        <v>45324</v>
      </c>
      <c r="BG62" s="1691">
        <v>45352</v>
      </c>
      <c r="BH62">
        <v>4</v>
      </c>
      <c r="BI62">
        <v>3</v>
      </c>
      <c r="BJ62" s="74"/>
      <c r="BK62" s="74"/>
      <c r="BL62" s="81" t="s">
        <v>6696</v>
      </c>
      <c r="BY62" s="472"/>
    </row>
    <row r="63" spans="1:78">
      <c r="A63">
        <v>60</v>
      </c>
      <c r="B63" s="74" t="s">
        <v>125</v>
      </c>
      <c r="C63" s="82" t="s">
        <v>126</v>
      </c>
      <c r="D63" s="444" t="s">
        <v>126</v>
      </c>
      <c r="E63" s="53">
        <v>953223029</v>
      </c>
      <c r="F63" s="1723">
        <v>953223029</v>
      </c>
      <c r="G63" s="1724" t="s">
        <v>7674</v>
      </c>
      <c r="I63" s="74" t="s">
        <v>7021</v>
      </c>
      <c r="J63" s="79" t="s">
        <v>7022</v>
      </c>
      <c r="K63" s="79" t="s">
        <v>4532</v>
      </c>
      <c r="L63" s="79" t="s">
        <v>633</v>
      </c>
      <c r="M63" s="1687" t="s">
        <v>56</v>
      </c>
      <c r="N63" s="1722" t="s">
        <v>42</v>
      </c>
      <c r="O63" s="1700">
        <v>39169</v>
      </c>
      <c r="P63" t="str">
        <f t="shared" si="0"/>
        <v>28</v>
      </c>
      <c r="Q63" t="str">
        <f t="shared" si="1"/>
        <v>03</v>
      </c>
      <c r="R63" t="str">
        <f t="shared" si="2"/>
        <v>2007</v>
      </c>
      <c r="S63">
        <f t="shared" ca="1" si="3"/>
        <v>16</v>
      </c>
      <c r="T63" s="74" t="s">
        <v>4808</v>
      </c>
      <c r="U63" s="1687" t="s">
        <v>42</v>
      </c>
      <c r="V63" s="1742" t="s">
        <v>7275</v>
      </c>
      <c r="W63" s="1656" t="s">
        <v>1805</v>
      </c>
      <c r="X63" s="1722" t="s">
        <v>7356</v>
      </c>
      <c r="Y63" s="1775">
        <v>2023</v>
      </c>
      <c r="Z63" s="1776" t="s">
        <v>47</v>
      </c>
      <c r="AA63" s="1671" t="s">
        <v>7380</v>
      </c>
      <c r="AB63" s="81" t="s">
        <v>7381</v>
      </c>
      <c r="AC63" s="1656" t="s">
        <v>7389</v>
      </c>
      <c r="AD63" s="1656" t="s">
        <v>7404</v>
      </c>
      <c r="AE63" s="74" t="s">
        <v>7379</v>
      </c>
      <c r="AF63" s="74" t="s">
        <v>1805</v>
      </c>
      <c r="AG63" s="74" t="s">
        <v>1808</v>
      </c>
      <c r="AH63" s="74" t="s">
        <v>47</v>
      </c>
      <c r="AI63" t="s">
        <v>47</v>
      </c>
      <c r="AK63" s="1656" t="s">
        <v>7022</v>
      </c>
      <c r="AL63" s="1687" t="s">
        <v>5800</v>
      </c>
      <c r="AM63" s="1687" t="s">
        <v>300</v>
      </c>
      <c r="AN63" s="1687" t="s">
        <v>439</v>
      </c>
      <c r="AO63" s="1754" t="s">
        <v>7549</v>
      </c>
      <c r="AP63" s="1687" t="s">
        <v>7619</v>
      </c>
      <c r="AQ63" s="1687" t="s">
        <v>7250</v>
      </c>
      <c r="AR63" s="1700">
        <v>32557</v>
      </c>
      <c r="AW63" s="1656" t="s">
        <v>40</v>
      </c>
      <c r="AX63" s="1687" t="s">
        <v>5497</v>
      </c>
      <c r="AY63" s="1818">
        <v>6440985</v>
      </c>
      <c r="BA63" s="1839">
        <v>45239.354861111111</v>
      </c>
      <c r="BB63" t="s">
        <v>47</v>
      </c>
      <c r="BC63" s="81" t="s">
        <v>2502</v>
      </c>
      <c r="BF63" s="1695">
        <v>45324</v>
      </c>
      <c r="BG63" s="1691">
        <v>45352</v>
      </c>
      <c r="BH63">
        <v>4</v>
      </c>
      <c r="BI63">
        <v>4</v>
      </c>
      <c r="BJ63" s="74"/>
      <c r="BK63" s="74"/>
      <c r="BL63" s="81" t="s">
        <v>6696</v>
      </c>
      <c r="BY63" s="81"/>
    </row>
    <row r="64" spans="1:78">
      <c r="A64">
        <v>45</v>
      </c>
      <c r="B64" s="74" t="s">
        <v>32</v>
      </c>
      <c r="C64" s="82" t="s">
        <v>32</v>
      </c>
      <c r="D64" s="48" t="s">
        <v>132</v>
      </c>
      <c r="E64" s="53">
        <v>918820062</v>
      </c>
      <c r="F64" s="1726">
        <v>968770850</v>
      </c>
      <c r="G64" s="1724" t="s">
        <v>7661</v>
      </c>
      <c r="I64" s="74" t="s">
        <v>2646</v>
      </c>
      <c r="J64" s="79" t="s">
        <v>7009</v>
      </c>
      <c r="K64" s="79" t="s">
        <v>501</v>
      </c>
      <c r="L64" s="79" t="s">
        <v>532</v>
      </c>
      <c r="M64" s="79" t="s">
        <v>56</v>
      </c>
      <c r="N64" s="1722" t="s">
        <v>42</v>
      </c>
      <c r="O64" s="1689">
        <v>39572</v>
      </c>
      <c r="P64" t="str">
        <f t="shared" si="0"/>
        <v>04</v>
      </c>
      <c r="Q64" t="str">
        <f t="shared" si="1"/>
        <v>05</v>
      </c>
      <c r="R64" t="str">
        <f t="shared" si="2"/>
        <v>2008</v>
      </c>
      <c r="S64">
        <f t="shared" ca="1" si="3"/>
        <v>15</v>
      </c>
      <c r="T64" s="74" t="s">
        <v>4809</v>
      </c>
      <c r="U64" s="1723" t="s">
        <v>42</v>
      </c>
      <c r="V64" s="1879">
        <v>1256352</v>
      </c>
      <c r="W64" s="1046" t="s">
        <v>1805</v>
      </c>
      <c r="X64" s="74" t="s">
        <v>7359</v>
      </c>
      <c r="Y64" s="1673">
        <v>2019</v>
      </c>
      <c r="Z64" s="1725" t="s">
        <v>1805</v>
      </c>
      <c r="AA64" s="1774"/>
      <c r="AB64" s="1770" t="s">
        <v>7374</v>
      </c>
      <c r="AC64" s="74" t="s">
        <v>7394</v>
      </c>
      <c r="AD64" s="79" t="s">
        <v>7392</v>
      </c>
      <c r="AE64" s="1722" t="s">
        <v>7379</v>
      </c>
      <c r="AF64" s="1046" t="s">
        <v>1805</v>
      </c>
      <c r="AG64" s="1911" t="s">
        <v>327</v>
      </c>
      <c r="AH64" s="1722" t="s">
        <v>47</v>
      </c>
      <c r="AI64" t="s">
        <v>47</v>
      </c>
      <c r="AK64" s="74" t="s">
        <v>295</v>
      </c>
      <c r="AL64" s="79" t="s">
        <v>83</v>
      </c>
      <c r="AM64" s="79" t="s">
        <v>7608</v>
      </c>
      <c r="AN64" s="79" t="s">
        <v>7609</v>
      </c>
      <c r="AO64" s="1754" t="s">
        <v>7549</v>
      </c>
      <c r="AP64" s="79" t="s">
        <v>7619</v>
      </c>
      <c r="AQ64" s="79" t="s">
        <v>7250</v>
      </c>
      <c r="AR64" s="1689">
        <v>33782</v>
      </c>
      <c r="AW64" s="74" t="s">
        <v>40</v>
      </c>
      <c r="AX64" s="79" t="s">
        <v>5497</v>
      </c>
      <c r="AY64" s="1813" t="s">
        <v>8086</v>
      </c>
      <c r="BA64" s="1832"/>
      <c r="BB64" t="s">
        <v>47</v>
      </c>
      <c r="BC64" s="81" t="s">
        <v>8176</v>
      </c>
      <c r="BF64" s="1695">
        <v>45324</v>
      </c>
      <c r="BG64" s="1691">
        <v>45352</v>
      </c>
      <c r="BH64">
        <v>4</v>
      </c>
      <c r="BI64">
        <v>3</v>
      </c>
      <c r="BJ64" s="74"/>
      <c r="BK64" s="74"/>
      <c r="BL64" s="81" t="s">
        <v>6696</v>
      </c>
      <c r="BY64" s="81"/>
    </row>
    <row r="65" spans="1:77">
      <c r="A65">
        <v>62</v>
      </c>
      <c r="B65" s="1657" t="s">
        <v>125</v>
      </c>
      <c r="C65" s="1856" t="s">
        <v>126</v>
      </c>
      <c r="D65" s="444" t="s">
        <v>1286</v>
      </c>
      <c r="E65" s="1864">
        <v>938174763</v>
      </c>
      <c r="F65" s="1903">
        <v>940499304</v>
      </c>
      <c r="G65" s="1724" t="s">
        <v>7676</v>
      </c>
      <c r="I65" s="1680" t="s">
        <v>358</v>
      </c>
      <c r="J65" s="1681" t="s">
        <v>1214</v>
      </c>
      <c r="K65" s="1681" t="s">
        <v>7024</v>
      </c>
      <c r="L65" s="1681" t="s">
        <v>458</v>
      </c>
      <c r="M65" s="1685" t="s">
        <v>56</v>
      </c>
      <c r="N65" s="1722" t="s">
        <v>42</v>
      </c>
      <c r="O65" s="1702">
        <v>38803</v>
      </c>
      <c r="P65" t="str">
        <f t="shared" si="0"/>
        <v>27</v>
      </c>
      <c r="Q65" t="str">
        <f t="shared" si="1"/>
        <v>03</v>
      </c>
      <c r="R65" t="str">
        <f t="shared" si="2"/>
        <v>2006</v>
      </c>
      <c r="S65">
        <f t="shared" ca="1" si="3"/>
        <v>17</v>
      </c>
      <c r="T65" s="74" t="s">
        <v>4809</v>
      </c>
      <c r="U65" s="1754" t="s">
        <v>42</v>
      </c>
      <c r="V65" s="1743">
        <v>6364791</v>
      </c>
      <c r="W65" s="1658" t="s">
        <v>1805</v>
      </c>
      <c r="X65" s="1663" t="s">
        <v>7359</v>
      </c>
      <c r="Y65" s="1778">
        <v>2020</v>
      </c>
      <c r="Z65" s="1779" t="s">
        <v>1805</v>
      </c>
      <c r="AA65" s="1780"/>
      <c r="AB65" s="1781" t="s">
        <v>7381</v>
      </c>
      <c r="AC65" s="1663" t="s">
        <v>7386</v>
      </c>
      <c r="AD65" s="1663" t="s">
        <v>7406</v>
      </c>
      <c r="AE65" s="1657" t="s">
        <v>7385</v>
      </c>
      <c r="AF65" s="1657" t="s">
        <v>1805</v>
      </c>
      <c r="AG65" s="1657" t="s">
        <v>1808</v>
      </c>
      <c r="AH65" s="1657" t="s">
        <v>47</v>
      </c>
      <c r="AI65" t="s">
        <v>47</v>
      </c>
      <c r="AK65" s="1658" t="s">
        <v>358</v>
      </c>
      <c r="AL65" s="1685" t="s">
        <v>1129</v>
      </c>
      <c r="AM65" s="1685" t="s">
        <v>633</v>
      </c>
      <c r="AN65" s="1685" t="s">
        <v>2486</v>
      </c>
      <c r="AO65" s="1754" t="s">
        <v>7548</v>
      </c>
      <c r="AP65" s="1685" t="s">
        <v>7619</v>
      </c>
      <c r="AQ65" s="1685" t="s">
        <v>42</v>
      </c>
      <c r="AR65" s="1702">
        <v>31190</v>
      </c>
      <c r="AW65" s="1658" t="s">
        <v>120</v>
      </c>
      <c r="AX65" s="1685" t="s">
        <v>42</v>
      </c>
      <c r="AY65" s="1819">
        <v>2528211</v>
      </c>
      <c r="BA65" s="1840">
        <v>45234.419444444444</v>
      </c>
      <c r="BB65" t="s">
        <v>47</v>
      </c>
      <c r="BC65" s="1781" t="s">
        <v>2502</v>
      </c>
      <c r="BF65" s="1849">
        <v>45324</v>
      </c>
      <c r="BG65" s="1850">
        <v>45352</v>
      </c>
      <c r="BH65">
        <v>4</v>
      </c>
      <c r="BI65">
        <v>4</v>
      </c>
      <c r="BJ65" s="1657"/>
      <c r="BK65" s="1657"/>
      <c r="BL65" s="81" t="s">
        <v>6696</v>
      </c>
      <c r="BY65" s="1781"/>
    </row>
    <row r="66" spans="1:77">
      <c r="A66">
        <v>63</v>
      </c>
      <c r="B66" s="74" t="s">
        <v>125</v>
      </c>
      <c r="C66" s="82" t="s">
        <v>126</v>
      </c>
      <c r="D66" s="444" t="s">
        <v>6357</v>
      </c>
      <c r="E66" s="53">
        <v>907530776</v>
      </c>
      <c r="F66" s="1723">
        <v>904628369</v>
      </c>
      <c r="G66" s="1724" t="s">
        <v>7677</v>
      </c>
      <c r="I66" s="1046" t="s">
        <v>7025</v>
      </c>
      <c r="J66" s="1047" t="s">
        <v>7026</v>
      </c>
      <c r="K66" s="1047" t="s">
        <v>4071</v>
      </c>
      <c r="L66" s="1047" t="s">
        <v>7027</v>
      </c>
      <c r="M66" s="1668" t="s">
        <v>56</v>
      </c>
      <c r="N66" s="1722" t="s">
        <v>42</v>
      </c>
      <c r="O66" s="1703">
        <v>39454</v>
      </c>
      <c r="P66" t="str">
        <f t="shared" si="0"/>
        <v>07</v>
      </c>
      <c r="Q66" t="str">
        <f t="shared" si="1"/>
        <v>01</v>
      </c>
      <c r="R66" t="str">
        <f t="shared" si="2"/>
        <v>2008</v>
      </c>
      <c r="S66">
        <f t="shared" ca="1" si="3"/>
        <v>16</v>
      </c>
      <c r="T66" s="74" t="s">
        <v>4809</v>
      </c>
      <c r="U66" s="1668" t="s">
        <v>42</v>
      </c>
      <c r="V66" s="1741">
        <v>1839498</v>
      </c>
      <c r="W66" s="1652" t="s">
        <v>1805</v>
      </c>
      <c r="X66" s="1722" t="s">
        <v>7356</v>
      </c>
      <c r="Y66" s="1775">
        <v>2023</v>
      </c>
      <c r="Z66" s="1776" t="s">
        <v>47</v>
      </c>
      <c r="AA66" s="1671" t="s">
        <v>2603</v>
      </c>
      <c r="AB66" s="81" t="s">
        <v>7374</v>
      </c>
      <c r="AC66" s="1656"/>
      <c r="AD66" s="1656"/>
      <c r="AE66" s="74" t="s">
        <v>7379</v>
      </c>
      <c r="AF66" s="74" t="s">
        <v>1805</v>
      </c>
      <c r="AG66" s="74" t="s">
        <v>1808</v>
      </c>
      <c r="AH66" s="74" t="s">
        <v>47</v>
      </c>
      <c r="AI66" t="s">
        <v>47</v>
      </c>
      <c r="AK66" s="1652" t="s">
        <v>541</v>
      </c>
      <c r="AL66" s="1668" t="s">
        <v>630</v>
      </c>
      <c r="AM66" s="1668" t="s">
        <v>617</v>
      </c>
      <c r="AN66" s="1668" t="s">
        <v>2018</v>
      </c>
      <c r="AO66" s="1754" t="s">
        <v>7549</v>
      </c>
      <c r="AP66" s="1668" t="s">
        <v>7619</v>
      </c>
      <c r="AQ66" s="1668" t="s">
        <v>7250</v>
      </c>
      <c r="AR66" s="1704">
        <v>31016</v>
      </c>
      <c r="AW66" s="1652" t="s">
        <v>40</v>
      </c>
      <c r="AX66" s="1668" t="s">
        <v>5497</v>
      </c>
      <c r="AY66" s="1817">
        <v>6502300</v>
      </c>
      <c r="BA66" s="1837">
        <v>45231.518750000003</v>
      </c>
      <c r="BB66" t="s">
        <v>47</v>
      </c>
      <c r="BC66" s="81" t="s">
        <v>2502</v>
      </c>
      <c r="BF66" s="1695">
        <v>45324</v>
      </c>
      <c r="BG66" s="1691">
        <v>45352</v>
      </c>
      <c r="BH66">
        <v>4</v>
      </c>
      <c r="BI66">
        <v>4</v>
      </c>
      <c r="BJ66" s="74"/>
      <c r="BK66" s="74"/>
      <c r="BL66" s="81" t="s">
        <v>6696</v>
      </c>
      <c r="BY66" s="81"/>
    </row>
    <row r="67" spans="1:77">
      <c r="A67">
        <v>64</v>
      </c>
      <c r="B67" s="74" t="s">
        <v>125</v>
      </c>
      <c r="C67" s="82" t="s">
        <v>126</v>
      </c>
      <c r="D67" s="444" t="s">
        <v>6357</v>
      </c>
      <c r="E67" s="53">
        <v>900040083</v>
      </c>
      <c r="F67" s="1723">
        <v>904628369</v>
      </c>
      <c r="G67" s="1724" t="s">
        <v>7677</v>
      </c>
      <c r="I67" s="1046" t="s">
        <v>7025</v>
      </c>
      <c r="J67" s="1047" t="s">
        <v>541</v>
      </c>
      <c r="K67" s="1047" t="s">
        <v>7028</v>
      </c>
      <c r="L67" s="1047" t="s">
        <v>7029</v>
      </c>
      <c r="M67" s="1668" t="s">
        <v>56</v>
      </c>
      <c r="N67" s="1723" t="s">
        <v>42</v>
      </c>
      <c r="O67" s="1700">
        <v>38901</v>
      </c>
      <c r="P67" t="str">
        <f t="shared" si="0"/>
        <v>03</v>
      </c>
      <c r="Q67" t="str">
        <f t="shared" si="1"/>
        <v>07</v>
      </c>
      <c r="R67" t="str">
        <f t="shared" si="2"/>
        <v>2006</v>
      </c>
      <c r="S67">
        <f t="shared" ca="1" si="3"/>
        <v>17</v>
      </c>
      <c r="T67" s="74" t="s">
        <v>4809</v>
      </c>
      <c r="U67" s="1744" t="s">
        <v>42</v>
      </c>
      <c r="V67" s="1745">
        <v>1818837</v>
      </c>
      <c r="W67" s="1652" t="s">
        <v>7352</v>
      </c>
      <c r="X67" s="1722" t="s">
        <v>7356</v>
      </c>
      <c r="Y67" s="1782">
        <v>2023</v>
      </c>
      <c r="Z67" s="1776" t="s">
        <v>47</v>
      </c>
      <c r="AA67" s="1774" t="s">
        <v>2603</v>
      </c>
      <c r="AB67" s="81" t="s">
        <v>7381</v>
      </c>
      <c r="AC67" s="1726" t="s">
        <v>7407</v>
      </c>
      <c r="AD67" s="1726" t="s">
        <v>7392</v>
      </c>
      <c r="AE67" s="1722" t="s">
        <v>7379</v>
      </c>
      <c r="AF67" s="1722" t="s">
        <v>1805</v>
      </c>
      <c r="AG67" s="1722" t="s">
        <v>1808</v>
      </c>
      <c r="AH67" s="1722" t="s">
        <v>47</v>
      </c>
      <c r="AI67" t="s">
        <v>47</v>
      </c>
      <c r="AK67" s="1652" t="s">
        <v>541</v>
      </c>
      <c r="AL67" s="1668" t="s">
        <v>630</v>
      </c>
      <c r="AM67" s="1668" t="s">
        <v>617</v>
      </c>
      <c r="AN67" s="1668" t="s">
        <v>2018</v>
      </c>
      <c r="AO67" s="1754" t="s">
        <v>7549</v>
      </c>
      <c r="AP67" s="1668" t="s">
        <v>7619</v>
      </c>
      <c r="AQ67" s="1668" t="s">
        <v>7250</v>
      </c>
      <c r="AR67" s="1704">
        <v>31016</v>
      </c>
      <c r="AW67" s="1652" t="s">
        <v>40</v>
      </c>
      <c r="AX67" s="1668" t="s">
        <v>5497</v>
      </c>
      <c r="AY67" s="1817">
        <v>1329868</v>
      </c>
      <c r="BA67" s="1837">
        <v>45231.508333333331</v>
      </c>
      <c r="BB67" t="s">
        <v>47</v>
      </c>
      <c r="BC67" s="81" t="s">
        <v>2502</v>
      </c>
      <c r="BF67" s="1695">
        <v>45324</v>
      </c>
      <c r="BG67" s="1691">
        <v>45352</v>
      </c>
      <c r="BH67">
        <v>4</v>
      </c>
      <c r="BI67">
        <v>4</v>
      </c>
      <c r="BJ67" s="74"/>
      <c r="BK67" s="74"/>
      <c r="BL67" s="81" t="s">
        <v>6696</v>
      </c>
      <c r="BY67" s="81"/>
    </row>
    <row r="68" spans="1:77">
      <c r="A68">
        <v>65</v>
      </c>
      <c r="B68" s="74" t="s">
        <v>125</v>
      </c>
      <c r="C68" s="82" t="s">
        <v>126</v>
      </c>
      <c r="D68" s="444" t="s">
        <v>146</v>
      </c>
      <c r="E68" s="53">
        <v>925576984</v>
      </c>
      <c r="F68" s="1723">
        <v>916903523</v>
      </c>
      <c r="G68" s="1724" t="s">
        <v>7678</v>
      </c>
      <c r="I68" s="1046" t="s">
        <v>478</v>
      </c>
      <c r="J68" s="1047" t="s">
        <v>478</v>
      </c>
      <c r="K68" s="1047" t="s">
        <v>7030</v>
      </c>
      <c r="L68" s="1047" t="s">
        <v>7031</v>
      </c>
      <c r="M68" s="1668" t="s">
        <v>56</v>
      </c>
      <c r="N68" s="1722" t="s">
        <v>42</v>
      </c>
      <c r="O68" s="1703">
        <v>39269</v>
      </c>
      <c r="P68" t="str">
        <f t="shared" ref="P68:P131" si="4">TEXT($O68,"DD")</f>
        <v>06</v>
      </c>
      <c r="Q68" t="str">
        <f t="shared" ref="Q68:Q131" si="5">TEXT(O68,"MM")</f>
        <v>07</v>
      </c>
      <c r="R68" t="str">
        <f t="shared" ref="R68:R131" si="6">TEXT(O68,"YYYY")</f>
        <v>2007</v>
      </c>
      <c r="S68">
        <f t="shared" ref="S68:S131" ca="1" si="7">DATEDIF(O68,TODAY(),"Y")</f>
        <v>16</v>
      </c>
      <c r="T68" s="74" t="s">
        <v>4809</v>
      </c>
      <c r="U68" s="1668" t="s">
        <v>42</v>
      </c>
      <c r="V68" s="1741">
        <v>2382225</v>
      </c>
      <c r="W68" s="1652" t="s">
        <v>1805</v>
      </c>
      <c r="X68" s="1722" t="s">
        <v>7357</v>
      </c>
      <c r="Y68" s="1775">
        <v>2023</v>
      </c>
      <c r="Z68" s="1776" t="s">
        <v>47</v>
      </c>
      <c r="AA68" s="1671" t="s">
        <v>2603</v>
      </c>
      <c r="AB68" s="81" t="s">
        <v>7374</v>
      </c>
      <c r="AC68" s="1656"/>
      <c r="AD68" s="1656"/>
      <c r="AE68" s="74" t="s">
        <v>7379</v>
      </c>
      <c r="AF68" s="74" t="s">
        <v>1805</v>
      </c>
      <c r="AG68" s="74" t="s">
        <v>1808</v>
      </c>
      <c r="AH68" s="74" t="s">
        <v>47</v>
      </c>
      <c r="AI68" t="s">
        <v>47</v>
      </c>
      <c r="AK68" s="1652" t="s">
        <v>478</v>
      </c>
      <c r="AL68" s="1668" t="s">
        <v>53</v>
      </c>
      <c r="AM68" s="1668" t="s">
        <v>7870</v>
      </c>
      <c r="AN68" s="1668" t="s">
        <v>439</v>
      </c>
      <c r="AO68" s="1754" t="s">
        <v>7549</v>
      </c>
      <c r="AP68" s="1668" t="s">
        <v>7619</v>
      </c>
      <c r="AQ68" s="1668" t="s">
        <v>42</v>
      </c>
      <c r="AR68" s="1703">
        <v>29480</v>
      </c>
      <c r="AW68" s="1652" t="s">
        <v>40</v>
      </c>
      <c r="AX68" s="1668" t="s">
        <v>42</v>
      </c>
      <c r="AY68" s="1817">
        <v>928808</v>
      </c>
      <c r="BA68" s="1837">
        <v>45266.89166666667</v>
      </c>
      <c r="BB68" t="s">
        <v>47</v>
      </c>
      <c r="BC68" s="81" t="s">
        <v>2502</v>
      </c>
      <c r="BF68" s="1695">
        <v>45324</v>
      </c>
      <c r="BG68" s="1691">
        <v>45352</v>
      </c>
      <c r="BH68">
        <v>4</v>
      </c>
      <c r="BI68">
        <v>4</v>
      </c>
      <c r="BJ68" s="74"/>
      <c r="BK68" s="74"/>
      <c r="BL68" s="81" t="s">
        <v>6696</v>
      </c>
      <c r="BY68" s="81"/>
    </row>
    <row r="69" spans="1:77">
      <c r="A69">
        <v>66</v>
      </c>
      <c r="B69" s="74" t="s">
        <v>125</v>
      </c>
      <c r="C69" s="82" t="s">
        <v>126</v>
      </c>
      <c r="D69" s="444" t="s">
        <v>1286</v>
      </c>
      <c r="E69" s="53">
        <v>962983247</v>
      </c>
      <c r="F69" s="1723">
        <v>945513001</v>
      </c>
      <c r="G69" s="1724" t="s">
        <v>7679</v>
      </c>
      <c r="I69" s="1046" t="s">
        <v>541</v>
      </c>
      <c r="J69" s="1047" t="s">
        <v>541</v>
      </c>
      <c r="K69" s="1047" t="s">
        <v>7032</v>
      </c>
      <c r="L69" s="1047" t="s">
        <v>7033</v>
      </c>
      <c r="M69" s="1668" t="s">
        <v>56</v>
      </c>
      <c r="N69" s="1722" t="s">
        <v>42</v>
      </c>
      <c r="O69" s="1703">
        <v>39318</v>
      </c>
      <c r="P69" t="str">
        <f t="shared" si="4"/>
        <v>24</v>
      </c>
      <c r="Q69" t="str">
        <f t="shared" si="5"/>
        <v>08</v>
      </c>
      <c r="R69" t="str">
        <f t="shared" si="6"/>
        <v>2007</v>
      </c>
      <c r="S69">
        <f t="shared" ca="1" si="7"/>
        <v>16</v>
      </c>
      <c r="T69" s="74" t="s">
        <v>4808</v>
      </c>
      <c r="U69" s="1656" t="s">
        <v>42</v>
      </c>
      <c r="V69" s="1741">
        <v>2745858</v>
      </c>
      <c r="W69" s="1652" t="s">
        <v>1805</v>
      </c>
      <c r="X69" s="1656" t="s">
        <v>7359</v>
      </c>
      <c r="Y69" s="1775">
        <v>2023</v>
      </c>
      <c r="Z69" s="1776" t="s">
        <v>47</v>
      </c>
      <c r="AA69" s="1671" t="s">
        <v>7380</v>
      </c>
      <c r="AB69" s="81" t="s">
        <v>7376</v>
      </c>
      <c r="AC69" s="1656" t="s">
        <v>7386</v>
      </c>
      <c r="AD69" s="1656" t="s">
        <v>7400</v>
      </c>
      <c r="AE69" s="74" t="s">
        <v>7379</v>
      </c>
      <c r="AF69" s="74" t="s">
        <v>1805</v>
      </c>
      <c r="AG69" s="74" t="s">
        <v>1808</v>
      </c>
      <c r="AH69" s="74" t="s">
        <v>47</v>
      </c>
      <c r="AI69" t="s">
        <v>47</v>
      </c>
      <c r="AK69" s="1652" t="s">
        <v>541</v>
      </c>
      <c r="AL69" s="1668" t="s">
        <v>53</v>
      </c>
      <c r="AM69" s="1668" t="s">
        <v>7871</v>
      </c>
      <c r="AN69" s="1668" t="s">
        <v>7872</v>
      </c>
      <c r="AO69" s="1754" t="s">
        <v>7549</v>
      </c>
      <c r="AP69" s="1668" t="s">
        <v>7619</v>
      </c>
      <c r="AQ69" s="1668" t="s">
        <v>42</v>
      </c>
      <c r="AR69" s="1704">
        <v>32103</v>
      </c>
      <c r="AW69" s="1652" t="s">
        <v>40</v>
      </c>
      <c r="AX69" s="1668" t="s">
        <v>42</v>
      </c>
      <c r="AY69" s="1817">
        <v>2745496</v>
      </c>
      <c r="BA69" s="1837">
        <v>45303.548611111109</v>
      </c>
      <c r="BB69" t="s">
        <v>47</v>
      </c>
      <c r="BC69" s="81" t="s">
        <v>2502</v>
      </c>
      <c r="BF69" s="1695">
        <v>45324</v>
      </c>
      <c r="BG69" s="1691">
        <v>45352</v>
      </c>
      <c r="BH69">
        <v>4</v>
      </c>
      <c r="BI69">
        <v>4</v>
      </c>
      <c r="BJ69" s="74"/>
      <c r="BK69" s="74"/>
      <c r="BL69" s="81" t="s">
        <v>6696</v>
      </c>
      <c r="BY69" s="81"/>
    </row>
    <row r="70" spans="1:77">
      <c r="A70">
        <v>67</v>
      </c>
      <c r="B70" s="74" t="s">
        <v>125</v>
      </c>
      <c r="C70" s="74" t="s">
        <v>126</v>
      </c>
      <c r="D70" s="1652" t="s">
        <v>126</v>
      </c>
      <c r="E70" s="984" t="s">
        <v>6876</v>
      </c>
      <c r="F70" s="1722">
        <v>928358031</v>
      </c>
      <c r="G70" s="1724" t="s">
        <v>7680</v>
      </c>
      <c r="I70" s="1046" t="s">
        <v>234</v>
      </c>
      <c r="J70" s="1047" t="s">
        <v>650</v>
      </c>
      <c r="K70" s="1047" t="s">
        <v>2863</v>
      </c>
      <c r="L70" s="1047" t="s">
        <v>2732</v>
      </c>
      <c r="M70" s="1668" t="s">
        <v>56</v>
      </c>
      <c r="N70" s="1722" t="s">
        <v>42</v>
      </c>
      <c r="O70" s="1719">
        <v>39030</v>
      </c>
      <c r="P70" t="str">
        <f t="shared" si="4"/>
        <v>09</v>
      </c>
      <c r="Q70" t="str">
        <f t="shared" si="5"/>
        <v>11</v>
      </c>
      <c r="R70" t="str">
        <f t="shared" si="6"/>
        <v>2006</v>
      </c>
      <c r="S70">
        <f t="shared" ca="1" si="7"/>
        <v>17</v>
      </c>
      <c r="T70" s="74" t="s">
        <v>4808</v>
      </c>
      <c r="U70" s="1668" t="s">
        <v>42</v>
      </c>
      <c r="V70" s="1741">
        <v>4498035</v>
      </c>
      <c r="W70" s="1652" t="s">
        <v>1805</v>
      </c>
      <c r="X70" s="1659" t="s">
        <v>2586</v>
      </c>
      <c r="Y70" s="1775">
        <v>2019</v>
      </c>
      <c r="Z70" s="1765" t="s">
        <v>47</v>
      </c>
      <c r="AA70" s="1671" t="s">
        <v>7380</v>
      </c>
      <c r="AB70" s="81" t="s">
        <v>7401</v>
      </c>
      <c r="AC70" s="1656" t="s">
        <v>7408</v>
      </c>
      <c r="AD70" s="1656" t="s">
        <v>7409</v>
      </c>
      <c r="AE70" s="74" t="s">
        <v>7375</v>
      </c>
      <c r="AF70" s="74" t="s">
        <v>1805</v>
      </c>
      <c r="AG70" s="74" t="s">
        <v>1808</v>
      </c>
      <c r="AH70" s="74" t="s">
        <v>47</v>
      </c>
      <c r="AI70" t="s">
        <v>47</v>
      </c>
      <c r="AK70" s="1652" t="s">
        <v>650</v>
      </c>
      <c r="AL70" s="1668" t="s">
        <v>1349</v>
      </c>
      <c r="AM70" s="1668" t="s">
        <v>7873</v>
      </c>
      <c r="AN70" s="1668" t="s">
        <v>2018</v>
      </c>
      <c r="AO70" s="1754" t="s">
        <v>7549</v>
      </c>
      <c r="AP70" s="1668" t="s">
        <v>7619</v>
      </c>
      <c r="AQ70" s="1668" t="s">
        <v>42</v>
      </c>
      <c r="AR70" s="1703">
        <v>27580</v>
      </c>
      <c r="AW70" s="1652" t="s">
        <v>40</v>
      </c>
      <c r="AX70" s="1668" t="s">
        <v>42</v>
      </c>
      <c r="AY70" s="1817">
        <v>3799208</v>
      </c>
      <c r="BA70" s="1837">
        <v>45245.754861111112</v>
      </c>
      <c r="BB70" t="s">
        <v>47</v>
      </c>
      <c r="BC70" s="81" t="s">
        <v>2502</v>
      </c>
      <c r="BF70" s="1695">
        <v>45324</v>
      </c>
      <c r="BG70" s="1691">
        <v>45352</v>
      </c>
      <c r="BH70">
        <v>4</v>
      </c>
      <c r="BI70">
        <v>4</v>
      </c>
      <c r="BJ70" s="74"/>
      <c r="BK70" s="74"/>
      <c r="BL70" s="81" t="s">
        <v>6696</v>
      </c>
      <c r="BY70" s="81"/>
    </row>
    <row r="71" spans="1:77">
      <c r="A71">
        <v>68</v>
      </c>
      <c r="B71" s="74" t="s">
        <v>125</v>
      </c>
      <c r="C71" s="74" t="s">
        <v>126</v>
      </c>
      <c r="D71" s="1652" t="s">
        <v>294</v>
      </c>
      <c r="E71" s="984">
        <v>921808157</v>
      </c>
      <c r="F71" s="1722">
        <v>921808157</v>
      </c>
      <c r="G71" s="1724" t="s">
        <v>7681</v>
      </c>
      <c r="I71" s="1652" t="s">
        <v>234</v>
      </c>
      <c r="J71" s="1668" t="s">
        <v>234</v>
      </c>
      <c r="K71" s="1668" t="s">
        <v>1053</v>
      </c>
      <c r="L71" s="1668" t="s">
        <v>2364</v>
      </c>
      <c r="M71" s="1668" t="s">
        <v>56</v>
      </c>
      <c r="N71" s="1722" t="s">
        <v>42</v>
      </c>
      <c r="O71" s="1705">
        <v>39386</v>
      </c>
      <c r="P71" t="str">
        <f t="shared" si="4"/>
        <v>31</v>
      </c>
      <c r="Q71" t="str">
        <f t="shared" si="5"/>
        <v>10</v>
      </c>
      <c r="R71" t="str">
        <f t="shared" si="6"/>
        <v>2007</v>
      </c>
      <c r="S71">
        <f t="shared" ca="1" si="7"/>
        <v>16</v>
      </c>
      <c r="T71" s="74" t="s">
        <v>4808</v>
      </c>
      <c r="U71" s="1668" t="s">
        <v>42</v>
      </c>
      <c r="V71" s="1741">
        <v>2632773</v>
      </c>
      <c r="W71" s="1652" t="s">
        <v>1805</v>
      </c>
      <c r="X71" s="1722" t="s">
        <v>7356</v>
      </c>
      <c r="Y71" s="1775">
        <v>2022</v>
      </c>
      <c r="Z71" s="1776" t="s">
        <v>47</v>
      </c>
      <c r="AA71" s="1765" t="s">
        <v>2603</v>
      </c>
      <c r="AB71" s="81" t="s">
        <v>7374</v>
      </c>
      <c r="AC71" s="1656"/>
      <c r="AD71" s="1687"/>
      <c r="AE71" s="74" t="s">
        <v>7379</v>
      </c>
      <c r="AF71" s="1046" t="s">
        <v>1805</v>
      </c>
      <c r="AG71" s="74" t="s">
        <v>1808</v>
      </c>
      <c r="AH71" s="74" t="s">
        <v>47</v>
      </c>
      <c r="AI71" t="s">
        <v>47</v>
      </c>
      <c r="AK71" s="1652" t="s">
        <v>234</v>
      </c>
      <c r="AL71" s="1668" t="s">
        <v>108</v>
      </c>
      <c r="AM71" s="1668" t="s">
        <v>603</v>
      </c>
      <c r="AN71" s="1668" t="s">
        <v>750</v>
      </c>
      <c r="AO71" s="1754" t="s">
        <v>7549</v>
      </c>
      <c r="AP71" s="1668" t="s">
        <v>7619</v>
      </c>
      <c r="AQ71" s="1668" t="s">
        <v>42</v>
      </c>
      <c r="AR71" s="1705">
        <v>27961</v>
      </c>
      <c r="AW71" s="1652" t="s">
        <v>40</v>
      </c>
      <c r="AX71" s="1668" t="s">
        <v>42</v>
      </c>
      <c r="AY71" s="1817">
        <v>1508614</v>
      </c>
      <c r="BA71" s="1837">
        <v>45329.727777777778</v>
      </c>
      <c r="BB71" t="s">
        <v>47</v>
      </c>
      <c r="BC71" s="81" t="s">
        <v>2502</v>
      </c>
      <c r="BF71" s="1695">
        <v>45324</v>
      </c>
      <c r="BG71" s="1691">
        <v>45352</v>
      </c>
      <c r="BH71">
        <v>4</v>
      </c>
      <c r="BI71">
        <v>5</v>
      </c>
      <c r="BJ71" s="74"/>
      <c r="BK71" s="74"/>
      <c r="BL71" s="81" t="s">
        <v>6696</v>
      </c>
      <c r="BY71" s="81"/>
    </row>
    <row r="72" spans="1:77">
      <c r="A72">
        <v>69</v>
      </c>
      <c r="B72" s="74" t="s">
        <v>125</v>
      </c>
      <c r="C72" s="74" t="s">
        <v>126</v>
      </c>
      <c r="D72" s="1656" t="s">
        <v>146</v>
      </c>
      <c r="E72" s="1068">
        <v>939944940</v>
      </c>
      <c r="F72" s="1722">
        <v>912433890</v>
      </c>
      <c r="G72" s="1724" t="s">
        <v>7682</v>
      </c>
      <c r="I72" s="1046" t="s">
        <v>854</v>
      </c>
      <c r="J72" s="1047" t="s">
        <v>218</v>
      </c>
      <c r="K72" s="1047" t="s">
        <v>633</v>
      </c>
      <c r="L72" s="1047" t="s">
        <v>1942</v>
      </c>
      <c r="M72" s="1687" t="s">
        <v>56</v>
      </c>
      <c r="N72" s="1722" t="s">
        <v>42</v>
      </c>
      <c r="O72" s="1700">
        <v>38938</v>
      </c>
      <c r="P72" t="str">
        <f t="shared" si="4"/>
        <v>09</v>
      </c>
      <c r="Q72" t="str">
        <f t="shared" si="5"/>
        <v>08</v>
      </c>
      <c r="R72" t="str">
        <f t="shared" si="6"/>
        <v>2006</v>
      </c>
      <c r="S72">
        <f t="shared" ca="1" si="7"/>
        <v>17</v>
      </c>
      <c r="T72" s="74" t="s">
        <v>4808</v>
      </c>
      <c r="U72" s="1687" t="s">
        <v>42</v>
      </c>
      <c r="V72" s="1742">
        <v>2228228</v>
      </c>
      <c r="W72" s="1656" t="s">
        <v>7353</v>
      </c>
      <c r="X72" s="1656" t="s">
        <v>7360</v>
      </c>
      <c r="Y72" s="1775">
        <v>2023</v>
      </c>
      <c r="Z72" s="1776" t="s">
        <v>7398</v>
      </c>
      <c r="AA72" s="1671"/>
      <c r="AB72" s="81" t="s">
        <v>7410</v>
      </c>
      <c r="AC72" s="1656" t="s">
        <v>7411</v>
      </c>
      <c r="AD72" s="1687" t="s">
        <v>7402</v>
      </c>
      <c r="AE72" s="74" t="s">
        <v>7379</v>
      </c>
      <c r="AF72" s="1046" t="s">
        <v>1805</v>
      </c>
      <c r="AG72" s="74" t="s">
        <v>1808</v>
      </c>
      <c r="AH72" s="74" t="s">
        <v>47</v>
      </c>
      <c r="AI72" t="s">
        <v>47</v>
      </c>
      <c r="AK72" s="1669" t="s">
        <v>218</v>
      </c>
      <c r="AL72" s="1669" t="s">
        <v>7874</v>
      </c>
      <c r="AM72" s="1669" t="s">
        <v>7875</v>
      </c>
      <c r="AN72" s="1669" t="s">
        <v>210</v>
      </c>
      <c r="AO72" s="1754" t="s">
        <v>7549</v>
      </c>
      <c r="AP72" s="1669" t="s">
        <v>7619</v>
      </c>
      <c r="AQ72" s="1669" t="s">
        <v>42</v>
      </c>
      <c r="AR72" s="1877">
        <v>32695</v>
      </c>
      <c r="AW72" s="1669" t="s">
        <v>40</v>
      </c>
      <c r="AX72" s="1669" t="s">
        <v>42</v>
      </c>
      <c r="AY72" s="1884" t="s">
        <v>8088</v>
      </c>
      <c r="BA72" s="1839">
        <v>45307.76458333333</v>
      </c>
      <c r="BB72" t="s">
        <v>47</v>
      </c>
      <c r="BC72" s="81" t="s">
        <v>2502</v>
      </c>
      <c r="BF72" s="1695">
        <v>45324</v>
      </c>
      <c r="BG72" s="1691">
        <v>45352</v>
      </c>
      <c r="BH72">
        <v>4</v>
      </c>
      <c r="BI72">
        <v>4</v>
      </c>
      <c r="BJ72" s="74"/>
      <c r="BK72" s="74"/>
      <c r="BL72" s="81" t="s">
        <v>6696</v>
      </c>
      <c r="BY72" s="81"/>
    </row>
    <row r="73" spans="1:77">
      <c r="A73">
        <v>70</v>
      </c>
      <c r="B73" s="74" t="s">
        <v>125</v>
      </c>
      <c r="C73" s="74" t="s">
        <v>126</v>
      </c>
      <c r="D73" s="1652" t="s">
        <v>126</v>
      </c>
      <c r="E73" s="1068">
        <v>917122905</v>
      </c>
      <c r="F73" s="1722">
        <v>917122905</v>
      </c>
      <c r="G73" s="1724" t="s">
        <v>7683</v>
      </c>
      <c r="I73" s="1046" t="s">
        <v>2244</v>
      </c>
      <c r="J73" s="1047" t="s">
        <v>102</v>
      </c>
      <c r="K73" s="1047" t="s">
        <v>7034</v>
      </c>
      <c r="L73" s="1047" t="s">
        <v>309</v>
      </c>
      <c r="M73" s="1668" t="s">
        <v>56</v>
      </c>
      <c r="N73" s="1722" t="s">
        <v>42</v>
      </c>
      <c r="O73" s="1703">
        <v>38952</v>
      </c>
      <c r="P73" t="str">
        <f t="shared" si="4"/>
        <v>23</v>
      </c>
      <c r="Q73" t="str">
        <f t="shared" si="5"/>
        <v>08</v>
      </c>
      <c r="R73" t="str">
        <f t="shared" si="6"/>
        <v>2006</v>
      </c>
      <c r="S73">
        <f t="shared" ca="1" si="7"/>
        <v>17</v>
      </c>
      <c r="T73" s="74" t="s">
        <v>4808</v>
      </c>
      <c r="U73" s="1668" t="s">
        <v>42</v>
      </c>
      <c r="V73" s="1741">
        <v>2534892</v>
      </c>
      <c r="W73" s="1656" t="s">
        <v>1805</v>
      </c>
      <c r="X73" s="1656" t="s">
        <v>7360</v>
      </c>
      <c r="Y73" s="1775">
        <v>2023</v>
      </c>
      <c r="Z73" s="1776" t="s">
        <v>7398</v>
      </c>
      <c r="AA73" s="1671"/>
      <c r="AB73" s="81" t="s">
        <v>7374</v>
      </c>
      <c r="AC73" s="1656"/>
      <c r="AD73" s="1687"/>
      <c r="AE73" s="74" t="s">
        <v>7379</v>
      </c>
      <c r="AF73" s="1046" t="s">
        <v>1805</v>
      </c>
      <c r="AG73" s="74" t="s">
        <v>1808</v>
      </c>
      <c r="AH73" s="74" t="s">
        <v>47</v>
      </c>
      <c r="AI73" t="s">
        <v>47</v>
      </c>
      <c r="AK73" s="1669" t="s">
        <v>102</v>
      </c>
      <c r="AL73" s="1669" t="s">
        <v>3540</v>
      </c>
      <c r="AM73" s="1669" t="s">
        <v>1325</v>
      </c>
      <c r="AN73" s="1669" t="s">
        <v>7594</v>
      </c>
      <c r="AO73" s="1754" t="s">
        <v>7549</v>
      </c>
      <c r="AP73" s="1669" t="s">
        <v>7619</v>
      </c>
      <c r="AQ73" s="1669" t="s">
        <v>7250</v>
      </c>
      <c r="AR73" s="1877">
        <v>28627</v>
      </c>
      <c r="AW73" s="1669" t="s">
        <v>40</v>
      </c>
      <c r="AX73" s="1669" t="s">
        <v>5497</v>
      </c>
      <c r="AY73" s="1884">
        <v>6365622</v>
      </c>
      <c r="BA73" s="1837">
        <v>45238.390972222223</v>
      </c>
      <c r="BB73" t="s">
        <v>47</v>
      </c>
      <c r="BC73" s="81" t="s">
        <v>2502</v>
      </c>
      <c r="BF73" s="1695">
        <v>45324</v>
      </c>
      <c r="BG73" s="1691">
        <v>45352</v>
      </c>
      <c r="BH73">
        <v>4</v>
      </c>
      <c r="BI73">
        <v>4</v>
      </c>
      <c r="BJ73" s="74"/>
      <c r="BK73" s="74"/>
      <c r="BL73" s="81" t="s">
        <v>6696</v>
      </c>
      <c r="BY73" s="81"/>
    </row>
    <row r="74" spans="1:77">
      <c r="A74">
        <v>71</v>
      </c>
      <c r="B74" s="1653" t="s">
        <v>125</v>
      </c>
      <c r="C74" s="1653" t="s">
        <v>126</v>
      </c>
      <c r="D74" s="1656" t="s">
        <v>484</v>
      </c>
      <c r="E74" s="1865">
        <v>906044983</v>
      </c>
      <c r="F74" s="1722">
        <v>907608928</v>
      </c>
      <c r="G74" s="1724" t="s">
        <v>7684</v>
      </c>
      <c r="I74" s="1659" t="s">
        <v>951</v>
      </c>
      <c r="J74" s="1682" t="s">
        <v>1315</v>
      </c>
      <c r="K74" s="1682" t="s">
        <v>7035</v>
      </c>
      <c r="L74" s="1682" t="s">
        <v>1776</v>
      </c>
      <c r="M74" s="1682" t="s">
        <v>56</v>
      </c>
      <c r="N74" s="1722" t="s">
        <v>42</v>
      </c>
      <c r="O74" s="1706">
        <v>38970</v>
      </c>
      <c r="P74" t="str">
        <f t="shared" si="4"/>
        <v>10</v>
      </c>
      <c r="Q74" t="str">
        <f t="shared" si="5"/>
        <v>09</v>
      </c>
      <c r="R74" t="str">
        <f t="shared" si="6"/>
        <v>2006</v>
      </c>
      <c r="S74">
        <f t="shared" ca="1" si="7"/>
        <v>17</v>
      </c>
      <c r="T74" s="74" t="s">
        <v>4808</v>
      </c>
      <c r="U74" s="1682" t="s">
        <v>42</v>
      </c>
      <c r="V74" s="1746" t="s">
        <v>7276</v>
      </c>
      <c r="W74" s="1670" t="s">
        <v>1805</v>
      </c>
      <c r="X74" s="1722" t="s">
        <v>7356</v>
      </c>
      <c r="Y74" s="1777">
        <v>2020</v>
      </c>
      <c r="Z74" s="1776" t="s">
        <v>1805</v>
      </c>
      <c r="AA74" s="1776"/>
      <c r="AB74" s="862" t="s">
        <v>7374</v>
      </c>
      <c r="AC74" s="1659"/>
      <c r="AD74" s="1682"/>
      <c r="AE74" s="1653" t="s">
        <v>7379</v>
      </c>
      <c r="AF74" s="1653" t="s">
        <v>1805</v>
      </c>
      <c r="AG74" s="1653" t="s">
        <v>1808</v>
      </c>
      <c r="AH74" s="1653" t="s">
        <v>47</v>
      </c>
      <c r="AI74" t="s">
        <v>47</v>
      </c>
      <c r="AK74" s="1659" t="s">
        <v>361</v>
      </c>
      <c r="AL74" s="1682" t="s">
        <v>208</v>
      </c>
      <c r="AM74" s="1682" t="s">
        <v>7876</v>
      </c>
      <c r="AN74" s="1682" t="s">
        <v>374</v>
      </c>
      <c r="AO74" s="1754" t="s">
        <v>7551</v>
      </c>
      <c r="AP74" s="1682" t="s">
        <v>7619</v>
      </c>
      <c r="AQ74" s="1682" t="s">
        <v>7250</v>
      </c>
      <c r="AR74" s="1706">
        <v>24077</v>
      </c>
      <c r="AW74" s="1659" t="s">
        <v>40</v>
      </c>
      <c r="AX74" s="1682" t="s">
        <v>5497</v>
      </c>
      <c r="AY74" s="1820"/>
      <c r="BA74" s="1841">
        <v>45329.68472222222</v>
      </c>
      <c r="BB74" t="s">
        <v>47</v>
      </c>
      <c r="BC74" s="862" t="s">
        <v>2502</v>
      </c>
      <c r="BF74" s="1847">
        <v>45324</v>
      </c>
      <c r="BG74" s="1848">
        <v>45352</v>
      </c>
      <c r="BH74">
        <v>4</v>
      </c>
      <c r="BI74">
        <v>5</v>
      </c>
      <c r="BJ74" s="1653"/>
      <c r="BK74" s="1653"/>
      <c r="BL74" s="81" t="s">
        <v>6696</v>
      </c>
      <c r="BY74" s="862"/>
    </row>
    <row r="75" spans="1:77">
      <c r="A75">
        <v>72</v>
      </c>
      <c r="B75" s="1653" t="s">
        <v>125</v>
      </c>
      <c r="C75" s="1872" t="s">
        <v>126</v>
      </c>
      <c r="D75" s="1652" t="s">
        <v>484</v>
      </c>
      <c r="E75" s="1862">
        <v>904660054</v>
      </c>
      <c r="F75" s="1722">
        <v>907608928</v>
      </c>
      <c r="G75" s="1724" t="s">
        <v>7684</v>
      </c>
      <c r="I75" s="1683" t="s">
        <v>951</v>
      </c>
      <c r="J75" s="1684" t="s">
        <v>1315</v>
      </c>
      <c r="K75" s="1684" t="s">
        <v>1942</v>
      </c>
      <c r="L75" s="1684" t="s">
        <v>2822</v>
      </c>
      <c r="M75" s="1684" t="s">
        <v>56</v>
      </c>
      <c r="N75" s="1722" t="s">
        <v>42</v>
      </c>
      <c r="O75" s="1707">
        <v>39538</v>
      </c>
      <c r="P75" t="str">
        <f t="shared" si="4"/>
        <v>31</v>
      </c>
      <c r="Q75" t="str">
        <f t="shared" si="5"/>
        <v>03</v>
      </c>
      <c r="R75" t="str">
        <f t="shared" si="6"/>
        <v>2008</v>
      </c>
      <c r="S75">
        <f t="shared" ca="1" si="7"/>
        <v>15</v>
      </c>
      <c r="T75" s="74" t="s">
        <v>4808</v>
      </c>
      <c r="U75" s="1684" t="s">
        <v>42</v>
      </c>
      <c r="V75" s="1747">
        <v>1860988</v>
      </c>
      <c r="W75" s="1684" t="s">
        <v>1805</v>
      </c>
      <c r="X75" s="1659" t="s">
        <v>2586</v>
      </c>
      <c r="Y75" s="1777">
        <v>2020</v>
      </c>
      <c r="Z75" s="1776" t="s">
        <v>1805</v>
      </c>
      <c r="AA75" s="1776"/>
      <c r="AB75" s="862" t="s">
        <v>7374</v>
      </c>
      <c r="AC75" s="1659"/>
      <c r="AD75" s="1659"/>
      <c r="AE75" s="1653" t="s">
        <v>7379</v>
      </c>
      <c r="AF75" s="1653" t="s">
        <v>1805</v>
      </c>
      <c r="AG75" s="1653" t="s">
        <v>1808</v>
      </c>
      <c r="AH75" s="1653" t="s">
        <v>47</v>
      </c>
      <c r="AI75" t="s">
        <v>47</v>
      </c>
      <c r="AK75" s="1684" t="s">
        <v>361</v>
      </c>
      <c r="AL75" s="1684" t="s">
        <v>208</v>
      </c>
      <c r="AM75" s="1684" t="s">
        <v>7876</v>
      </c>
      <c r="AN75" s="1684" t="s">
        <v>374</v>
      </c>
      <c r="AO75" s="1754" t="s">
        <v>7551</v>
      </c>
      <c r="AP75" s="1684" t="s">
        <v>7619</v>
      </c>
      <c r="AQ75" s="1684" t="s">
        <v>7250</v>
      </c>
      <c r="AR75" s="1707">
        <v>24077</v>
      </c>
      <c r="AW75" s="1684" t="s">
        <v>40</v>
      </c>
      <c r="AX75" s="1684" t="s">
        <v>5497</v>
      </c>
      <c r="AY75" s="1821"/>
      <c r="BA75" s="1889">
        <v>45329.709027777775</v>
      </c>
      <c r="BB75" t="s">
        <v>47</v>
      </c>
      <c r="BC75" s="862" t="s">
        <v>2502</v>
      </c>
      <c r="BF75" s="1847">
        <v>45324</v>
      </c>
      <c r="BG75" s="1848">
        <v>45352</v>
      </c>
      <c r="BH75">
        <v>4</v>
      </c>
      <c r="BI75">
        <v>5</v>
      </c>
      <c r="BJ75" s="1653"/>
      <c r="BK75" s="1653"/>
      <c r="BL75" s="81" t="s">
        <v>6696</v>
      </c>
      <c r="BY75" s="862"/>
    </row>
    <row r="76" spans="1:77">
      <c r="A76">
        <v>202</v>
      </c>
      <c r="B76" s="82" t="s">
        <v>32</v>
      </c>
      <c r="C76" s="48" t="s">
        <v>32</v>
      </c>
      <c r="D76" s="79" t="s">
        <v>132</v>
      </c>
      <c r="E76" s="161" t="s">
        <v>6946</v>
      </c>
      <c r="F76" s="1726">
        <v>974589856</v>
      </c>
      <c r="G76" s="1724"/>
      <c r="I76" s="1046" t="s">
        <v>1759</v>
      </c>
      <c r="J76" s="1047" t="s">
        <v>420</v>
      </c>
      <c r="K76" s="1047" t="s">
        <v>7169</v>
      </c>
      <c r="L76" s="1047" t="s">
        <v>7170</v>
      </c>
      <c r="M76" s="79" t="s">
        <v>56</v>
      </c>
      <c r="N76" s="1722" t="s">
        <v>111</v>
      </c>
      <c r="O76" s="1689">
        <v>39426</v>
      </c>
      <c r="P76" t="str">
        <f t="shared" si="4"/>
        <v>10</v>
      </c>
      <c r="Q76" t="str">
        <f t="shared" si="5"/>
        <v>12</v>
      </c>
      <c r="R76" t="str">
        <f t="shared" si="6"/>
        <v>2007</v>
      </c>
      <c r="S76">
        <f t="shared" ca="1" si="7"/>
        <v>16</v>
      </c>
      <c r="T76" s="74" t="s">
        <v>4809</v>
      </c>
      <c r="U76" s="1723" t="s">
        <v>142</v>
      </c>
      <c r="V76" s="1734" t="s">
        <v>7337</v>
      </c>
      <c r="W76" s="74" t="s">
        <v>1805</v>
      </c>
      <c r="X76" s="1722" t="s">
        <v>7357</v>
      </c>
      <c r="Y76" s="74"/>
      <c r="Z76" s="1725"/>
      <c r="AA76" s="1774"/>
      <c r="AB76" s="1770" t="s">
        <v>7429</v>
      </c>
      <c r="AC76" s="74" t="s">
        <v>7394</v>
      </c>
      <c r="AD76" s="74"/>
      <c r="AE76" s="1722"/>
      <c r="AF76" s="1722" t="s">
        <v>47</v>
      </c>
      <c r="AG76" s="1911" t="s">
        <v>327</v>
      </c>
      <c r="AH76" s="1911" t="s">
        <v>327</v>
      </c>
      <c r="AI76" t="s">
        <v>47</v>
      </c>
      <c r="AK76" s="74" t="s">
        <v>420</v>
      </c>
      <c r="AL76" s="79" t="s">
        <v>729</v>
      </c>
      <c r="AM76" s="79" t="s">
        <v>701</v>
      </c>
      <c r="AN76" s="79" t="s">
        <v>325</v>
      </c>
      <c r="AO76" s="1754" t="s">
        <v>7549</v>
      </c>
      <c r="AP76" s="79" t="s">
        <v>7619</v>
      </c>
      <c r="AQ76" s="79" t="s">
        <v>42</v>
      </c>
      <c r="AR76" s="1689">
        <v>32447</v>
      </c>
      <c r="AW76" s="74" t="s">
        <v>40</v>
      </c>
      <c r="AX76" s="79" t="s">
        <v>42</v>
      </c>
      <c r="AY76" s="1813" t="s">
        <v>8157</v>
      </c>
      <c r="BA76" s="1832">
        <v>45316.514548449079</v>
      </c>
      <c r="BB76" t="s">
        <v>47</v>
      </c>
      <c r="BC76" s="1846" t="s">
        <v>8182</v>
      </c>
      <c r="BF76" s="1695">
        <v>45325</v>
      </c>
      <c r="BG76" s="1691">
        <v>45355</v>
      </c>
      <c r="BH76">
        <v>4</v>
      </c>
      <c r="BI76">
        <v>1</v>
      </c>
      <c r="BJ76" s="74"/>
      <c r="BK76" s="74"/>
      <c r="BL76" s="81" t="s">
        <v>6695</v>
      </c>
      <c r="BY76" s="81" t="s">
        <v>4939</v>
      </c>
    </row>
    <row r="77" spans="1:77">
      <c r="A77">
        <v>74</v>
      </c>
      <c r="B77" s="74" t="s">
        <v>125</v>
      </c>
      <c r="C77" s="1046" t="s">
        <v>126</v>
      </c>
      <c r="D77" s="1656" t="s">
        <v>126</v>
      </c>
      <c r="E77" s="161">
        <v>917426876</v>
      </c>
      <c r="F77" s="1722">
        <v>961093000</v>
      </c>
      <c r="G77" s="1724" t="s">
        <v>7686</v>
      </c>
      <c r="I77" s="74" t="s">
        <v>1108</v>
      </c>
      <c r="J77" s="79" t="s">
        <v>169</v>
      </c>
      <c r="K77" s="79" t="s">
        <v>7037</v>
      </c>
      <c r="L77" s="79" t="s">
        <v>366</v>
      </c>
      <c r="M77" s="1687" t="s">
        <v>56</v>
      </c>
      <c r="N77" s="1722" t="s">
        <v>42</v>
      </c>
      <c r="O77" s="1700">
        <v>39251</v>
      </c>
      <c r="P77" t="str">
        <f t="shared" si="4"/>
        <v>18</v>
      </c>
      <c r="Q77" t="str">
        <f t="shared" si="5"/>
        <v>06</v>
      </c>
      <c r="R77" t="str">
        <f t="shared" si="6"/>
        <v>2007</v>
      </c>
      <c r="S77">
        <f t="shared" ca="1" si="7"/>
        <v>16</v>
      </c>
      <c r="T77" s="74" t="s">
        <v>4808</v>
      </c>
      <c r="U77" s="1687" t="s">
        <v>42</v>
      </c>
      <c r="V77" s="1742">
        <v>1824825</v>
      </c>
      <c r="W77" s="1652" t="s">
        <v>1805</v>
      </c>
      <c r="X77" s="1722" t="s">
        <v>7357</v>
      </c>
      <c r="Y77" s="1775">
        <v>2023</v>
      </c>
      <c r="Z77" s="1776" t="s">
        <v>47</v>
      </c>
      <c r="AA77" s="1671" t="s">
        <v>2603</v>
      </c>
      <c r="AB77" s="81" t="s">
        <v>7374</v>
      </c>
      <c r="AC77" s="1687"/>
      <c r="AD77" s="1687"/>
      <c r="AE77" s="74" t="s">
        <v>7379</v>
      </c>
      <c r="AF77" s="74" t="s">
        <v>1805</v>
      </c>
      <c r="AG77" s="74" t="s">
        <v>1808</v>
      </c>
      <c r="AH77" s="74" t="s">
        <v>47</v>
      </c>
      <c r="AI77" t="s">
        <v>47</v>
      </c>
      <c r="AK77" s="1656" t="s">
        <v>169</v>
      </c>
      <c r="AL77" s="1687" t="s">
        <v>37</v>
      </c>
      <c r="AM77" s="1687" t="s">
        <v>7877</v>
      </c>
      <c r="AN77" s="1687" t="s">
        <v>7878</v>
      </c>
      <c r="AO77" s="1754" t="s">
        <v>7549</v>
      </c>
      <c r="AP77" s="1687" t="s">
        <v>7619</v>
      </c>
      <c r="AQ77" s="1687" t="s">
        <v>7250</v>
      </c>
      <c r="AR77" s="1700">
        <v>29701</v>
      </c>
      <c r="AW77" s="1656" t="s">
        <v>40</v>
      </c>
      <c r="AX77" s="1687" t="s">
        <v>5497</v>
      </c>
      <c r="AY77" s="1818">
        <v>4289194</v>
      </c>
      <c r="BA77" s="1839">
        <v>45236.875</v>
      </c>
      <c r="BB77" t="s">
        <v>47</v>
      </c>
      <c r="BC77" s="81" t="s">
        <v>2502</v>
      </c>
      <c r="BF77" s="1695">
        <v>45324</v>
      </c>
      <c r="BG77" s="1691">
        <v>45352</v>
      </c>
      <c r="BH77">
        <v>4</v>
      </c>
      <c r="BI77">
        <v>4</v>
      </c>
      <c r="BJ77" s="74"/>
      <c r="BK77" s="74"/>
      <c r="BL77" s="81" t="s">
        <v>6696</v>
      </c>
      <c r="BY77" s="81"/>
    </row>
    <row r="78" spans="1:77">
      <c r="A78">
        <v>75</v>
      </c>
      <c r="B78" s="74" t="s">
        <v>125</v>
      </c>
      <c r="C78" s="74" t="s">
        <v>126</v>
      </c>
      <c r="D78" s="1652" t="s">
        <v>126</v>
      </c>
      <c r="E78" s="984">
        <v>958610100</v>
      </c>
      <c r="F78" s="1722">
        <v>970943243</v>
      </c>
      <c r="G78" s="1724" t="s">
        <v>7687</v>
      </c>
      <c r="I78" s="1046" t="s">
        <v>7038</v>
      </c>
      <c r="J78" s="1047" t="s">
        <v>5169</v>
      </c>
      <c r="K78" s="1047" t="s">
        <v>7039</v>
      </c>
      <c r="L78" s="1047" t="s">
        <v>7040</v>
      </c>
      <c r="M78" s="1668" t="s">
        <v>56</v>
      </c>
      <c r="N78" s="1722" t="s">
        <v>42</v>
      </c>
      <c r="O78" s="1703">
        <v>39157</v>
      </c>
      <c r="P78" t="str">
        <f t="shared" si="4"/>
        <v>16</v>
      </c>
      <c r="Q78" t="str">
        <f t="shared" si="5"/>
        <v>03</v>
      </c>
      <c r="R78" t="str">
        <f t="shared" si="6"/>
        <v>2007</v>
      </c>
      <c r="S78">
        <f t="shared" ca="1" si="7"/>
        <v>17</v>
      </c>
      <c r="T78" s="74" t="s">
        <v>4809</v>
      </c>
      <c r="U78" s="1668" t="s">
        <v>42</v>
      </c>
      <c r="V78" s="1741">
        <v>1635185</v>
      </c>
      <c r="W78" s="1652" t="s">
        <v>1805</v>
      </c>
      <c r="X78" s="1656" t="s">
        <v>7359</v>
      </c>
      <c r="Y78" s="1775">
        <v>2021</v>
      </c>
      <c r="Z78" s="1776" t="s">
        <v>1805</v>
      </c>
      <c r="AA78" s="1671"/>
      <c r="AB78" s="81" t="s">
        <v>7410</v>
      </c>
      <c r="AC78" s="1656" t="s">
        <v>7386</v>
      </c>
      <c r="AD78" s="1656" t="s">
        <v>7413</v>
      </c>
      <c r="AE78" s="74" t="s">
        <v>7385</v>
      </c>
      <c r="AF78" s="74" t="s">
        <v>1805</v>
      </c>
      <c r="AG78" s="74" t="s">
        <v>1808</v>
      </c>
      <c r="AH78" s="74" t="s">
        <v>47</v>
      </c>
      <c r="AI78" t="s">
        <v>47</v>
      </c>
      <c r="AK78" s="1652" t="s">
        <v>5169</v>
      </c>
      <c r="AL78" s="1668" t="s">
        <v>1439</v>
      </c>
      <c r="AM78" s="1668" t="s">
        <v>270</v>
      </c>
      <c r="AN78" s="1668" t="s">
        <v>141</v>
      </c>
      <c r="AO78" s="1754" t="s">
        <v>7549</v>
      </c>
      <c r="AP78" s="1668" t="s">
        <v>7619</v>
      </c>
      <c r="AQ78" s="1668" t="s">
        <v>42</v>
      </c>
      <c r="AR78" s="1703">
        <v>32683</v>
      </c>
      <c r="AW78" s="1652" t="s">
        <v>40</v>
      </c>
      <c r="AX78" s="1668" t="s">
        <v>42</v>
      </c>
      <c r="AY78" s="1817">
        <v>36922</v>
      </c>
      <c r="BA78" s="1837">
        <v>45302.731944444444</v>
      </c>
      <c r="BB78" t="s">
        <v>47</v>
      </c>
      <c r="BC78" s="81" t="s">
        <v>2502</v>
      </c>
      <c r="BF78" s="1695">
        <v>45324</v>
      </c>
      <c r="BG78" s="1691">
        <v>45352</v>
      </c>
      <c r="BH78">
        <v>4</v>
      </c>
      <c r="BI78">
        <v>3</v>
      </c>
      <c r="BJ78" s="74"/>
      <c r="BK78" s="74"/>
      <c r="BL78" s="81" t="s">
        <v>6696</v>
      </c>
      <c r="BY78" s="1854" t="s">
        <v>8184</v>
      </c>
    </row>
    <row r="79" spans="1:77">
      <c r="A79">
        <v>76</v>
      </c>
      <c r="B79" s="74" t="s">
        <v>125</v>
      </c>
      <c r="C79" s="74" t="s">
        <v>126</v>
      </c>
      <c r="D79" s="1656" t="s">
        <v>126</v>
      </c>
      <c r="E79" s="161">
        <v>901970705</v>
      </c>
      <c r="F79" s="1722">
        <v>910223313</v>
      </c>
      <c r="G79" s="1724" t="s">
        <v>7688</v>
      </c>
      <c r="I79" s="74" t="s">
        <v>79</v>
      </c>
      <c r="J79" s="79" t="s">
        <v>1129</v>
      </c>
      <c r="K79" s="79" t="s">
        <v>7041</v>
      </c>
      <c r="L79" s="79" t="s">
        <v>7042</v>
      </c>
      <c r="M79" s="1687" t="s">
        <v>56</v>
      </c>
      <c r="N79" s="1722" t="s">
        <v>42</v>
      </c>
      <c r="O79" s="1701">
        <v>39069</v>
      </c>
      <c r="P79" t="str">
        <f t="shared" si="4"/>
        <v>18</v>
      </c>
      <c r="Q79" t="str">
        <f t="shared" si="5"/>
        <v>12</v>
      </c>
      <c r="R79" t="str">
        <f t="shared" si="6"/>
        <v>2006</v>
      </c>
      <c r="S79">
        <f t="shared" ca="1" si="7"/>
        <v>17</v>
      </c>
      <c r="T79" s="74" t="s">
        <v>4809</v>
      </c>
      <c r="U79" s="1687" t="s">
        <v>42</v>
      </c>
      <c r="V79" s="1742" t="s">
        <v>7278</v>
      </c>
      <c r="W79" s="1652" t="s">
        <v>1805</v>
      </c>
      <c r="X79" s="1656" t="s">
        <v>7360</v>
      </c>
      <c r="Y79" s="1775">
        <v>2023</v>
      </c>
      <c r="Z79" s="1765" t="s">
        <v>7398</v>
      </c>
      <c r="AA79" s="1671"/>
      <c r="AB79" s="81" t="s">
        <v>7376</v>
      </c>
      <c r="AC79" s="1656" t="s">
        <v>7414</v>
      </c>
      <c r="AD79" s="1656" t="s">
        <v>7400</v>
      </c>
      <c r="AE79" s="74" t="s">
        <v>7379</v>
      </c>
      <c r="AF79" s="74" t="s">
        <v>1805</v>
      </c>
      <c r="AG79" s="74" t="s">
        <v>1808</v>
      </c>
      <c r="AH79" s="74" t="s">
        <v>47</v>
      </c>
      <c r="AI79" t="s">
        <v>47</v>
      </c>
      <c r="AK79" s="1656" t="s">
        <v>1129</v>
      </c>
      <c r="AL79" s="1687" t="s">
        <v>1265</v>
      </c>
      <c r="AM79" s="1687" t="s">
        <v>7879</v>
      </c>
      <c r="AN79" s="1687" t="s">
        <v>7880</v>
      </c>
      <c r="AO79" s="1754" t="s">
        <v>7549</v>
      </c>
      <c r="AP79" s="1687" t="s">
        <v>7619</v>
      </c>
      <c r="AQ79" s="1687" t="s">
        <v>7250</v>
      </c>
      <c r="AR79" s="1700">
        <v>33103</v>
      </c>
      <c r="AW79" s="1656" t="s">
        <v>40</v>
      </c>
      <c r="AX79" s="1687" t="s">
        <v>5497</v>
      </c>
      <c r="AY79" s="1818">
        <v>6575340</v>
      </c>
      <c r="BA79" s="1839">
        <v>45308.912499999999</v>
      </c>
      <c r="BB79" t="s">
        <v>47</v>
      </c>
      <c r="BC79" s="81" t="s">
        <v>2502</v>
      </c>
      <c r="BF79" s="1695">
        <v>45324</v>
      </c>
      <c r="BG79" s="1691">
        <v>45352</v>
      </c>
      <c r="BH79">
        <v>4</v>
      </c>
      <c r="BI79">
        <v>4</v>
      </c>
      <c r="BJ79" s="74"/>
      <c r="BK79" s="74"/>
      <c r="BL79" s="81" t="s">
        <v>6696</v>
      </c>
      <c r="BY79" s="81"/>
    </row>
    <row r="80" spans="1:77">
      <c r="A80">
        <v>77</v>
      </c>
      <c r="B80" s="74" t="s">
        <v>125</v>
      </c>
      <c r="C80" s="74" t="s">
        <v>126</v>
      </c>
      <c r="D80" s="1652" t="s">
        <v>453</v>
      </c>
      <c r="E80" s="984">
        <v>963417378</v>
      </c>
      <c r="F80" s="1722">
        <v>963417378</v>
      </c>
      <c r="G80" s="1724" t="s">
        <v>7689</v>
      </c>
      <c r="I80" s="1046" t="s">
        <v>338</v>
      </c>
      <c r="J80" s="1047" t="s">
        <v>32</v>
      </c>
      <c r="K80" s="1047" t="s">
        <v>7043</v>
      </c>
      <c r="L80" s="1047" t="s">
        <v>7044</v>
      </c>
      <c r="M80" s="1668" t="s">
        <v>56</v>
      </c>
      <c r="N80" s="1722" t="s">
        <v>42</v>
      </c>
      <c r="O80" s="1703">
        <v>39284</v>
      </c>
      <c r="P80" t="str">
        <f t="shared" si="4"/>
        <v>21</v>
      </c>
      <c r="Q80" t="str">
        <f t="shared" si="5"/>
        <v>07</v>
      </c>
      <c r="R80" t="str">
        <f t="shared" si="6"/>
        <v>2007</v>
      </c>
      <c r="S80">
        <f t="shared" ca="1" si="7"/>
        <v>16</v>
      </c>
      <c r="T80" s="74" t="s">
        <v>4809</v>
      </c>
      <c r="U80" s="1668" t="s">
        <v>42</v>
      </c>
      <c r="V80" s="1741">
        <v>3438117</v>
      </c>
      <c r="W80" s="1652" t="s">
        <v>1805</v>
      </c>
      <c r="X80" s="1722" t="s">
        <v>7356</v>
      </c>
      <c r="Y80" s="1775">
        <v>2020</v>
      </c>
      <c r="Z80" s="1765" t="s">
        <v>1805</v>
      </c>
      <c r="AA80" s="1671"/>
      <c r="AB80" s="81" t="s">
        <v>7374</v>
      </c>
      <c r="AC80" s="1656"/>
      <c r="AD80" s="1656"/>
      <c r="AE80" s="74" t="s">
        <v>7379</v>
      </c>
      <c r="AF80" s="74" t="s">
        <v>1805</v>
      </c>
      <c r="AG80" s="74" t="s">
        <v>1808</v>
      </c>
      <c r="AH80" s="74" t="s">
        <v>47</v>
      </c>
      <c r="AI80" t="s">
        <v>47</v>
      </c>
      <c r="AK80" s="1652" t="s">
        <v>32</v>
      </c>
      <c r="AL80" s="1668" t="s">
        <v>464</v>
      </c>
      <c r="AM80" s="1668" t="s">
        <v>904</v>
      </c>
      <c r="AN80" s="1668" t="s">
        <v>7881</v>
      </c>
      <c r="AO80" s="1754"/>
      <c r="AP80" s="1668" t="s">
        <v>7619</v>
      </c>
      <c r="AQ80" s="1668" t="s">
        <v>6771</v>
      </c>
      <c r="AR80" s="1703">
        <v>33412</v>
      </c>
      <c r="AW80" s="1652" t="s">
        <v>40</v>
      </c>
      <c r="AX80" s="1668" t="s">
        <v>2707</v>
      </c>
      <c r="AY80" s="1817">
        <v>86543615</v>
      </c>
      <c r="BA80" s="1837">
        <v>45240.763888888891</v>
      </c>
      <c r="BB80" t="s">
        <v>47</v>
      </c>
      <c r="BC80" s="81" t="s">
        <v>2502</v>
      </c>
      <c r="BF80" s="1695">
        <v>45324</v>
      </c>
      <c r="BG80" s="1691">
        <v>45352</v>
      </c>
      <c r="BH80">
        <v>4</v>
      </c>
      <c r="BI80">
        <v>4</v>
      </c>
      <c r="BJ80" s="74"/>
      <c r="BK80" s="74"/>
      <c r="BL80" s="81" t="s">
        <v>6696</v>
      </c>
      <c r="BY80" s="81"/>
    </row>
    <row r="81" spans="1:77">
      <c r="A81">
        <v>203</v>
      </c>
      <c r="B81" s="74" t="s">
        <v>32</v>
      </c>
      <c r="C81" s="74" t="s">
        <v>32</v>
      </c>
      <c r="D81" s="74" t="s">
        <v>132</v>
      </c>
      <c r="E81" s="161">
        <v>938563683</v>
      </c>
      <c r="F81" s="1726">
        <v>938563683</v>
      </c>
      <c r="G81" s="1724" t="s">
        <v>7803</v>
      </c>
      <c r="I81" s="74" t="s">
        <v>7171</v>
      </c>
      <c r="J81" s="79" t="s">
        <v>815</v>
      </c>
      <c r="K81" s="79" t="s">
        <v>2676</v>
      </c>
      <c r="L81" s="79" t="s">
        <v>7172</v>
      </c>
      <c r="M81" s="79" t="s">
        <v>56</v>
      </c>
      <c r="N81" s="1722" t="s">
        <v>111</v>
      </c>
      <c r="O81" s="1689">
        <v>39317</v>
      </c>
      <c r="P81" t="str">
        <f t="shared" si="4"/>
        <v>23</v>
      </c>
      <c r="Q81" t="str">
        <f t="shared" si="5"/>
        <v>08</v>
      </c>
      <c r="R81" t="str">
        <f t="shared" si="6"/>
        <v>2007</v>
      </c>
      <c r="S81">
        <f t="shared" ca="1" si="7"/>
        <v>16</v>
      </c>
      <c r="T81" s="74" t="s">
        <v>4809</v>
      </c>
      <c r="U81" s="1723" t="s">
        <v>142</v>
      </c>
      <c r="V81" s="1734" t="s">
        <v>7338</v>
      </c>
      <c r="W81" s="1046" t="s">
        <v>1805</v>
      </c>
      <c r="X81" s="1722" t="s">
        <v>7356</v>
      </c>
      <c r="Y81" s="1673">
        <v>2022</v>
      </c>
      <c r="Z81" s="1725" t="s">
        <v>47</v>
      </c>
      <c r="AA81" s="1774"/>
      <c r="AB81" s="1770" t="s">
        <v>7381</v>
      </c>
      <c r="AC81" s="74" t="s">
        <v>7421</v>
      </c>
      <c r="AD81" s="74"/>
      <c r="AE81" s="1722"/>
      <c r="AF81" s="74" t="s">
        <v>1805</v>
      </c>
      <c r="AG81" s="1911" t="s">
        <v>327</v>
      </c>
      <c r="AH81" s="1911" t="s">
        <v>327</v>
      </c>
      <c r="AI81" t="s">
        <v>47</v>
      </c>
      <c r="AK81" s="74" t="s">
        <v>815</v>
      </c>
      <c r="AL81" s="79" t="s">
        <v>493</v>
      </c>
      <c r="AM81" s="79" t="s">
        <v>8004</v>
      </c>
      <c r="AN81" s="79" t="s">
        <v>816</v>
      </c>
      <c r="AO81" s="1754" t="s">
        <v>7549</v>
      </c>
      <c r="AP81" s="79" t="s">
        <v>7619</v>
      </c>
      <c r="AQ81" s="79" t="s">
        <v>7250</v>
      </c>
      <c r="AR81" s="1689">
        <v>27035</v>
      </c>
      <c r="AW81" s="74" t="s">
        <v>40</v>
      </c>
      <c r="AX81" s="79" t="s">
        <v>5497</v>
      </c>
      <c r="AY81" s="1813" t="s">
        <v>8158</v>
      </c>
      <c r="BA81" s="1832">
        <v>45237.675270069449</v>
      </c>
      <c r="BB81" t="s">
        <v>47</v>
      </c>
      <c r="BC81" s="1846" t="s">
        <v>8182</v>
      </c>
      <c r="BF81" s="1695">
        <v>45325</v>
      </c>
      <c r="BG81" s="1691">
        <v>45355</v>
      </c>
      <c r="BH81">
        <v>4</v>
      </c>
      <c r="BI81">
        <v>4</v>
      </c>
      <c r="BJ81" s="74"/>
      <c r="BK81" s="74"/>
      <c r="BL81" s="81" t="s">
        <v>6696</v>
      </c>
      <c r="BY81" s="81"/>
    </row>
    <row r="82" spans="1:77">
      <c r="A82">
        <v>79</v>
      </c>
      <c r="B82" s="74" t="s">
        <v>125</v>
      </c>
      <c r="C82" s="74" t="s">
        <v>126</v>
      </c>
      <c r="D82" s="1652" t="s">
        <v>294</v>
      </c>
      <c r="E82" s="984">
        <v>951364832</v>
      </c>
      <c r="F82" s="1722">
        <v>925984714</v>
      </c>
      <c r="G82" s="1724" t="s">
        <v>7691</v>
      </c>
      <c r="I82" s="1046" t="s">
        <v>1182</v>
      </c>
      <c r="J82" s="1047" t="s">
        <v>7046</v>
      </c>
      <c r="K82" s="1047" t="s">
        <v>448</v>
      </c>
      <c r="L82" s="1047" t="s">
        <v>167</v>
      </c>
      <c r="M82" s="1668" t="s">
        <v>56</v>
      </c>
      <c r="N82" s="1722" t="s">
        <v>42</v>
      </c>
      <c r="O82" s="1703">
        <v>39521</v>
      </c>
      <c r="P82" t="str">
        <f t="shared" si="4"/>
        <v>14</v>
      </c>
      <c r="Q82" t="str">
        <f t="shared" si="5"/>
        <v>03</v>
      </c>
      <c r="R82" t="str">
        <f t="shared" si="6"/>
        <v>2008</v>
      </c>
      <c r="S82">
        <f t="shared" ca="1" si="7"/>
        <v>16</v>
      </c>
      <c r="T82" s="74" t="s">
        <v>4809</v>
      </c>
      <c r="U82" s="1668" t="s">
        <v>42</v>
      </c>
      <c r="V82" s="1741">
        <v>3951780</v>
      </c>
      <c r="W82" s="1652" t="s">
        <v>1805</v>
      </c>
      <c r="X82" s="1656" t="s">
        <v>7359</v>
      </c>
      <c r="Y82" s="1775">
        <v>2022</v>
      </c>
      <c r="Z82" s="1765" t="s">
        <v>1805</v>
      </c>
      <c r="AA82" s="1671"/>
      <c r="AB82" s="81" t="s">
        <v>7374</v>
      </c>
      <c r="AC82" s="1656" t="s">
        <v>7386</v>
      </c>
      <c r="AD82" s="1656" t="s">
        <v>7404</v>
      </c>
      <c r="AE82" s="74" t="s">
        <v>7379</v>
      </c>
      <c r="AF82" s="74" t="s">
        <v>1805</v>
      </c>
      <c r="AG82" s="74" t="s">
        <v>1808</v>
      </c>
      <c r="AH82" s="74" t="s">
        <v>47</v>
      </c>
      <c r="AI82" t="s">
        <v>47</v>
      </c>
      <c r="AK82" s="1652" t="s">
        <v>7046</v>
      </c>
      <c r="AL82" s="1668" t="s">
        <v>1759</v>
      </c>
      <c r="AM82" s="1668" t="s">
        <v>7882</v>
      </c>
      <c r="AN82" s="1668" t="s">
        <v>210</v>
      </c>
      <c r="AO82" s="1754" t="s">
        <v>7549</v>
      </c>
      <c r="AP82" s="1668" t="s">
        <v>7619</v>
      </c>
      <c r="AQ82" s="1668" t="s">
        <v>7250</v>
      </c>
      <c r="AR82" s="1703">
        <v>30740</v>
      </c>
      <c r="AW82" s="1652" t="s">
        <v>40</v>
      </c>
      <c r="AX82" s="1668" t="s">
        <v>5497</v>
      </c>
      <c r="AY82" s="1817">
        <v>6102028</v>
      </c>
      <c r="BA82" s="1837">
        <v>45309.462500000001</v>
      </c>
      <c r="BB82" t="s">
        <v>47</v>
      </c>
      <c r="BC82" s="81" t="s">
        <v>2502</v>
      </c>
      <c r="BF82" s="1695">
        <v>45324</v>
      </c>
      <c r="BG82" s="1691">
        <v>45352</v>
      </c>
      <c r="BH82">
        <v>4</v>
      </c>
      <c r="BI82">
        <v>4</v>
      </c>
      <c r="BJ82" s="74"/>
      <c r="BK82" s="74"/>
      <c r="BL82" s="81" t="s">
        <v>6696</v>
      </c>
      <c r="BY82" s="81"/>
    </row>
    <row r="83" spans="1:77">
      <c r="A83">
        <v>80</v>
      </c>
      <c r="B83" s="1653" t="s">
        <v>125</v>
      </c>
      <c r="C83" s="1653" t="s">
        <v>126</v>
      </c>
      <c r="D83" s="1652" t="s">
        <v>453</v>
      </c>
      <c r="E83" s="1862">
        <v>916749940</v>
      </c>
      <c r="F83" s="1724">
        <v>917434421</v>
      </c>
      <c r="G83" s="1724" t="s">
        <v>7692</v>
      </c>
      <c r="I83" s="1677" t="s">
        <v>1189</v>
      </c>
      <c r="J83" s="1678" t="s">
        <v>225</v>
      </c>
      <c r="K83" s="1678" t="s">
        <v>7047</v>
      </c>
      <c r="L83" s="1678" t="s">
        <v>834</v>
      </c>
      <c r="M83" s="1667" t="s">
        <v>56</v>
      </c>
      <c r="N83" s="1722" t="s">
        <v>42</v>
      </c>
      <c r="O83" s="1708">
        <v>39376</v>
      </c>
      <c r="P83" t="str">
        <f t="shared" si="4"/>
        <v>21</v>
      </c>
      <c r="Q83" t="str">
        <f t="shared" si="5"/>
        <v>10</v>
      </c>
      <c r="R83" t="str">
        <f t="shared" si="6"/>
        <v>2007</v>
      </c>
      <c r="S83">
        <f t="shared" ca="1" si="7"/>
        <v>16</v>
      </c>
      <c r="T83" s="74" t="s">
        <v>4809</v>
      </c>
      <c r="U83" s="1667" t="s">
        <v>42</v>
      </c>
      <c r="V83" s="1748">
        <v>3386930</v>
      </c>
      <c r="W83" s="1654" t="s">
        <v>1805</v>
      </c>
      <c r="X83" s="1722" t="s">
        <v>7357</v>
      </c>
      <c r="Y83" s="1659">
        <v>2023</v>
      </c>
      <c r="Z83" s="1776" t="s">
        <v>47</v>
      </c>
      <c r="AA83" s="1662" t="s">
        <v>2603</v>
      </c>
      <c r="AB83" s="862" t="s">
        <v>7374</v>
      </c>
      <c r="AC83" s="1659"/>
      <c r="AD83" s="1659"/>
      <c r="AE83" s="1653" t="s">
        <v>7379</v>
      </c>
      <c r="AF83" s="1653" t="s">
        <v>1805</v>
      </c>
      <c r="AG83" s="1653" t="s">
        <v>1808</v>
      </c>
      <c r="AH83" s="1653" t="s">
        <v>47</v>
      </c>
      <c r="AI83" t="s">
        <v>47</v>
      </c>
      <c r="AK83" s="1654" t="s">
        <v>225</v>
      </c>
      <c r="AL83" s="1667" t="s">
        <v>7883</v>
      </c>
      <c r="AM83" s="1667" t="s">
        <v>7884</v>
      </c>
      <c r="AN83" s="1667" t="s">
        <v>386</v>
      </c>
      <c r="AO83" s="1723" t="s">
        <v>7549</v>
      </c>
      <c r="AP83" s="1667" t="s">
        <v>7619</v>
      </c>
      <c r="AQ83" s="1667" t="s">
        <v>42</v>
      </c>
      <c r="AR83" s="1715">
        <v>28598</v>
      </c>
      <c r="AW83" s="1654" t="s">
        <v>40</v>
      </c>
      <c r="AX83" s="1667" t="s">
        <v>42</v>
      </c>
      <c r="AY83" s="1789">
        <v>3404115</v>
      </c>
      <c r="BA83" s="1838">
        <v>45195.558333333334</v>
      </c>
      <c r="BB83" t="s">
        <v>47</v>
      </c>
      <c r="BC83" s="862" t="s">
        <v>2502</v>
      </c>
      <c r="BF83" s="1847">
        <v>45324</v>
      </c>
      <c r="BG83" s="1848">
        <v>45352</v>
      </c>
      <c r="BH83">
        <v>4</v>
      </c>
      <c r="BI83">
        <v>4</v>
      </c>
      <c r="BJ83" s="1653"/>
      <c r="BK83" s="1653"/>
      <c r="BL83" s="81" t="s">
        <v>6696</v>
      </c>
      <c r="BY83" s="862"/>
    </row>
    <row r="84" spans="1:77">
      <c r="A84">
        <v>81</v>
      </c>
      <c r="B84" s="74" t="s">
        <v>32</v>
      </c>
      <c r="C84" s="74" t="s">
        <v>32</v>
      </c>
      <c r="D84" s="1046" t="s">
        <v>68</v>
      </c>
      <c r="E84" s="984" t="s">
        <v>6877</v>
      </c>
      <c r="F84" s="1726" t="s">
        <v>7477</v>
      </c>
      <c r="G84" s="1724" t="s">
        <v>7693</v>
      </c>
      <c r="I84" s="1046" t="s">
        <v>7048</v>
      </c>
      <c r="J84" s="1047" t="s">
        <v>1417</v>
      </c>
      <c r="K84" s="1047" t="s">
        <v>185</v>
      </c>
      <c r="L84" s="1047" t="s">
        <v>63</v>
      </c>
      <c r="M84" s="1047" t="s">
        <v>56</v>
      </c>
      <c r="N84" s="1722" t="s">
        <v>57</v>
      </c>
      <c r="O84" s="1709">
        <v>39710</v>
      </c>
      <c r="P84" t="str">
        <f t="shared" si="4"/>
        <v>19</v>
      </c>
      <c r="Q84" t="str">
        <f t="shared" si="5"/>
        <v>09</v>
      </c>
      <c r="R84" t="str">
        <f t="shared" si="6"/>
        <v>2008</v>
      </c>
      <c r="S84">
        <f t="shared" ca="1" si="7"/>
        <v>15</v>
      </c>
      <c r="T84" s="74" t="s">
        <v>4809</v>
      </c>
      <c r="U84" s="1749" t="s">
        <v>58</v>
      </c>
      <c r="V84" s="1750">
        <v>33489210</v>
      </c>
      <c r="W84" s="1046" t="s">
        <v>1805</v>
      </c>
      <c r="X84" s="1722" t="s">
        <v>7358</v>
      </c>
      <c r="Y84" s="1769">
        <v>2020</v>
      </c>
      <c r="Z84" s="1725" t="s">
        <v>1805</v>
      </c>
      <c r="AA84" s="1725" t="s">
        <v>327</v>
      </c>
      <c r="AB84" s="1770" t="s">
        <v>7391</v>
      </c>
      <c r="AC84" s="74" t="s">
        <v>327</v>
      </c>
      <c r="AD84" s="74" t="s">
        <v>327</v>
      </c>
      <c r="AE84" s="1722" t="s">
        <v>7379</v>
      </c>
      <c r="AF84" s="1722" t="s">
        <v>1805</v>
      </c>
      <c r="AG84" s="1722" t="s">
        <v>1808</v>
      </c>
      <c r="AH84" s="1722" t="s">
        <v>47</v>
      </c>
      <c r="AI84" t="s">
        <v>47</v>
      </c>
      <c r="AK84" s="1046" t="s">
        <v>1417</v>
      </c>
      <c r="AL84" s="1047" t="s">
        <v>7885</v>
      </c>
      <c r="AM84" s="1047" t="s">
        <v>2440</v>
      </c>
      <c r="AN84" s="1047" t="s">
        <v>617</v>
      </c>
      <c r="AO84" s="1754" t="s">
        <v>7549</v>
      </c>
      <c r="AP84" s="1047" t="s">
        <v>7619</v>
      </c>
      <c r="AQ84" s="1047" t="s">
        <v>42</v>
      </c>
      <c r="AR84" s="1690">
        <v>36537</v>
      </c>
      <c r="AW84" s="1046" t="s">
        <v>40</v>
      </c>
      <c r="AX84" s="1047" t="s">
        <v>42</v>
      </c>
      <c r="AY84" s="1047" t="s">
        <v>5617</v>
      </c>
      <c r="BA84" s="1833">
        <v>45314.475065868057</v>
      </c>
      <c r="BB84" t="s">
        <v>47</v>
      </c>
      <c r="BC84" s="81" t="s">
        <v>8177</v>
      </c>
      <c r="BF84" s="1695">
        <v>45324</v>
      </c>
      <c r="BG84" s="1691">
        <v>45352</v>
      </c>
      <c r="BH84">
        <v>4</v>
      </c>
      <c r="BI84">
        <v>4</v>
      </c>
      <c r="BJ84" s="74"/>
      <c r="BK84" s="74"/>
      <c r="BL84" s="81" t="s">
        <v>6696</v>
      </c>
      <c r="BY84" s="81"/>
    </row>
    <row r="85" spans="1:77">
      <c r="A85">
        <v>82</v>
      </c>
      <c r="B85" s="74" t="s">
        <v>125</v>
      </c>
      <c r="C85" s="74" t="s">
        <v>126</v>
      </c>
      <c r="D85" s="1652" t="s">
        <v>1286</v>
      </c>
      <c r="E85" s="984">
        <v>980296286</v>
      </c>
      <c r="F85" s="1724">
        <v>963933967</v>
      </c>
      <c r="G85" s="1724" t="s">
        <v>7694</v>
      </c>
      <c r="I85" s="1652" t="s">
        <v>7049</v>
      </c>
      <c r="J85" s="1668" t="s">
        <v>725</v>
      </c>
      <c r="K85" s="1668" t="s">
        <v>1995</v>
      </c>
      <c r="L85" s="1668" t="s">
        <v>2883</v>
      </c>
      <c r="M85" s="1668" t="s">
        <v>56</v>
      </c>
      <c r="N85" s="1722" t="s">
        <v>111</v>
      </c>
      <c r="O85" s="1703">
        <v>39607</v>
      </c>
      <c r="P85" t="str">
        <f t="shared" si="4"/>
        <v>08</v>
      </c>
      <c r="Q85" t="str">
        <f t="shared" si="5"/>
        <v>06</v>
      </c>
      <c r="R85" t="str">
        <f t="shared" si="6"/>
        <v>2008</v>
      </c>
      <c r="S85">
        <f t="shared" ca="1" si="7"/>
        <v>15</v>
      </c>
      <c r="T85" s="74" t="s">
        <v>4808</v>
      </c>
      <c r="U85" s="1668" t="s">
        <v>142</v>
      </c>
      <c r="V85" s="1741">
        <v>732401</v>
      </c>
      <c r="W85" s="1655" t="s">
        <v>7354</v>
      </c>
      <c r="X85" s="1722" t="s">
        <v>7356</v>
      </c>
      <c r="Y85" s="1775">
        <v>2023</v>
      </c>
      <c r="Z85" s="1765" t="s">
        <v>47</v>
      </c>
      <c r="AA85" s="1765" t="s">
        <v>2603</v>
      </c>
      <c r="AB85" s="81" t="s">
        <v>7374</v>
      </c>
      <c r="AC85" s="1656"/>
      <c r="AD85" s="1656"/>
      <c r="AE85" s="74" t="s">
        <v>7379</v>
      </c>
      <c r="AF85" s="74" t="s">
        <v>1805</v>
      </c>
      <c r="AG85" s="74" t="s">
        <v>1808</v>
      </c>
      <c r="AH85" s="74" t="s">
        <v>47</v>
      </c>
      <c r="AI85" t="s">
        <v>47</v>
      </c>
      <c r="AK85" s="1652" t="s">
        <v>725</v>
      </c>
      <c r="AL85" s="1668" t="s">
        <v>385</v>
      </c>
      <c r="AM85" s="1668" t="s">
        <v>329</v>
      </c>
      <c r="AN85" s="1668" t="s">
        <v>1177</v>
      </c>
      <c r="AO85" s="1723" t="s">
        <v>7549</v>
      </c>
      <c r="AP85" s="1668" t="s">
        <v>7619</v>
      </c>
      <c r="AQ85" s="1668" t="s">
        <v>7250</v>
      </c>
      <c r="AR85" s="1703">
        <v>32191</v>
      </c>
      <c r="AW85" s="1652" t="s">
        <v>40</v>
      </c>
      <c r="AX85" s="1668" t="s">
        <v>5497</v>
      </c>
      <c r="AY85" s="1817">
        <v>6723272</v>
      </c>
      <c r="BA85" s="1837">
        <v>45310.473611111112</v>
      </c>
      <c r="BB85" t="s">
        <v>47</v>
      </c>
      <c r="BC85" s="81" t="s">
        <v>8178</v>
      </c>
      <c r="BF85" s="1695">
        <v>45324</v>
      </c>
      <c r="BG85" s="1691">
        <v>45352</v>
      </c>
      <c r="BH85">
        <v>4</v>
      </c>
      <c r="BI85">
        <v>4</v>
      </c>
      <c r="BJ85" s="74"/>
      <c r="BK85" s="74"/>
      <c r="BL85" s="81" t="s">
        <v>6696</v>
      </c>
      <c r="BY85" s="81"/>
    </row>
    <row r="86" spans="1:77">
      <c r="A86">
        <v>83</v>
      </c>
      <c r="B86" s="1653" t="s">
        <v>125</v>
      </c>
      <c r="C86" s="1653" t="s">
        <v>126</v>
      </c>
      <c r="D86" s="1661" t="s">
        <v>1286</v>
      </c>
      <c r="E86" s="1873">
        <v>961228783</v>
      </c>
      <c r="F86" s="1722">
        <v>912145801</v>
      </c>
      <c r="G86" s="1725" t="s">
        <v>7695</v>
      </c>
      <c r="I86" s="1654" t="s">
        <v>4167</v>
      </c>
      <c r="J86" s="1667" t="s">
        <v>7050</v>
      </c>
      <c r="K86" s="1667" t="s">
        <v>7051</v>
      </c>
      <c r="L86" s="1667" t="s">
        <v>2110</v>
      </c>
      <c r="M86" s="1660" t="s">
        <v>56</v>
      </c>
      <c r="N86" s="1722" t="s">
        <v>111</v>
      </c>
      <c r="O86" s="1710">
        <v>39089</v>
      </c>
      <c r="P86" t="str">
        <f t="shared" si="4"/>
        <v>07</v>
      </c>
      <c r="Q86" t="str">
        <f t="shared" si="5"/>
        <v>01</v>
      </c>
      <c r="R86" t="str">
        <f t="shared" si="6"/>
        <v>2007</v>
      </c>
      <c r="S86">
        <f t="shared" ca="1" si="7"/>
        <v>17</v>
      </c>
      <c r="T86" s="74" t="s">
        <v>4808</v>
      </c>
      <c r="U86" s="1660" t="s">
        <v>142</v>
      </c>
      <c r="V86" s="1751">
        <v>6237222</v>
      </c>
      <c r="W86" s="1662" t="s">
        <v>1805</v>
      </c>
      <c r="X86" s="1722" t="s">
        <v>7357</v>
      </c>
      <c r="Y86" s="1777">
        <v>2023</v>
      </c>
      <c r="Z86" s="1776" t="s">
        <v>47</v>
      </c>
      <c r="AA86" s="1776" t="s">
        <v>2603</v>
      </c>
      <c r="AB86" s="862" t="s">
        <v>7374</v>
      </c>
      <c r="AC86" s="1659"/>
      <c r="AD86" s="1659"/>
      <c r="AE86" s="1653" t="s">
        <v>7379</v>
      </c>
      <c r="AF86" s="1653" t="s">
        <v>1805</v>
      </c>
      <c r="AG86" s="1653" t="s">
        <v>1808</v>
      </c>
      <c r="AH86" s="1653" t="s">
        <v>47</v>
      </c>
      <c r="AI86" t="s">
        <v>47</v>
      </c>
      <c r="AK86" s="1660" t="s">
        <v>7050</v>
      </c>
      <c r="AL86" s="1660"/>
      <c r="AM86" s="1660" t="s">
        <v>7886</v>
      </c>
      <c r="AN86" s="1660" t="s">
        <v>223</v>
      </c>
      <c r="AO86" s="1754" t="s">
        <v>7549</v>
      </c>
      <c r="AP86" s="1660" t="s">
        <v>7619</v>
      </c>
      <c r="AQ86" s="1660" t="s">
        <v>7250</v>
      </c>
      <c r="AR86" s="1805">
        <v>29626</v>
      </c>
      <c r="AW86" s="1660" t="s">
        <v>40</v>
      </c>
      <c r="AX86" s="1660" t="s">
        <v>5497</v>
      </c>
      <c r="AY86" s="1822">
        <v>6294864</v>
      </c>
      <c r="BA86" s="1889">
        <v>45317.573611111111</v>
      </c>
      <c r="BB86" t="s">
        <v>47</v>
      </c>
      <c r="BC86" s="862" t="s">
        <v>8178</v>
      </c>
      <c r="BF86" s="1847">
        <v>45324</v>
      </c>
      <c r="BG86" s="1848">
        <v>45352</v>
      </c>
      <c r="BH86">
        <v>4</v>
      </c>
      <c r="BI86">
        <v>4</v>
      </c>
      <c r="BJ86" s="1653"/>
      <c r="BK86" s="1653"/>
      <c r="BL86" s="81" t="s">
        <v>6696</v>
      </c>
      <c r="BY86" s="862"/>
    </row>
    <row r="87" spans="1:77">
      <c r="A87">
        <v>84</v>
      </c>
      <c r="B87" s="74" t="s">
        <v>125</v>
      </c>
      <c r="C87" s="74" t="s">
        <v>126</v>
      </c>
      <c r="D87" s="1661" t="s">
        <v>1286</v>
      </c>
      <c r="E87" s="1068">
        <v>933519499</v>
      </c>
      <c r="F87" s="1722">
        <v>981220803</v>
      </c>
      <c r="G87" s="1725" t="s">
        <v>7696</v>
      </c>
      <c r="I87" s="1652" t="s">
        <v>4277</v>
      </c>
      <c r="J87" s="1668" t="s">
        <v>7052</v>
      </c>
      <c r="K87" s="1668" t="s">
        <v>185</v>
      </c>
      <c r="L87" s="1668" t="s">
        <v>7053</v>
      </c>
      <c r="M87" s="1671" t="s">
        <v>56</v>
      </c>
      <c r="N87" s="1722" t="s">
        <v>111</v>
      </c>
      <c r="O87" s="1711">
        <v>39374</v>
      </c>
      <c r="P87" t="str">
        <f t="shared" si="4"/>
        <v>19</v>
      </c>
      <c r="Q87" t="str">
        <f t="shared" si="5"/>
        <v>10</v>
      </c>
      <c r="R87" t="str">
        <f t="shared" si="6"/>
        <v>2007</v>
      </c>
      <c r="S87">
        <f t="shared" ca="1" si="7"/>
        <v>16</v>
      </c>
      <c r="T87" s="74" t="s">
        <v>4809</v>
      </c>
      <c r="U87" s="1671" t="s">
        <v>142</v>
      </c>
      <c r="V87" s="1752">
        <v>3123528</v>
      </c>
      <c r="W87" s="1671" t="s">
        <v>1805</v>
      </c>
      <c r="X87" s="1722" t="s">
        <v>7357</v>
      </c>
      <c r="Y87" s="1775">
        <v>2023</v>
      </c>
      <c r="Z87" s="1765" t="s">
        <v>47</v>
      </c>
      <c r="AA87" s="1765" t="s">
        <v>2603</v>
      </c>
      <c r="AB87" s="81" t="s">
        <v>7410</v>
      </c>
      <c r="AC87" s="1656" t="s">
        <v>7399</v>
      </c>
      <c r="AD87" s="1656" t="s">
        <v>7392</v>
      </c>
      <c r="AE87" s="74" t="s">
        <v>7379</v>
      </c>
      <c r="AF87" s="1046" t="s">
        <v>1805</v>
      </c>
      <c r="AG87" s="74" t="s">
        <v>1808</v>
      </c>
      <c r="AH87" s="74" t="s">
        <v>47</v>
      </c>
      <c r="AI87" t="s">
        <v>47</v>
      </c>
      <c r="AK87" s="1661" t="s">
        <v>7052</v>
      </c>
      <c r="AL87" s="1661" t="s">
        <v>573</v>
      </c>
      <c r="AM87" s="1661" t="s">
        <v>7887</v>
      </c>
      <c r="AN87" s="1661" t="s">
        <v>55</v>
      </c>
      <c r="AO87" s="1754" t="s">
        <v>7549</v>
      </c>
      <c r="AP87" s="1661" t="s">
        <v>7619</v>
      </c>
      <c r="AQ87" s="1661" t="s">
        <v>7250</v>
      </c>
      <c r="AR87" s="1806">
        <v>28619</v>
      </c>
      <c r="AW87" s="1661" t="s">
        <v>40</v>
      </c>
      <c r="AX87" s="1661" t="s">
        <v>5497</v>
      </c>
      <c r="AY87" s="1823">
        <v>3952592</v>
      </c>
      <c r="BA87" s="1887">
        <v>45328.759027777778</v>
      </c>
      <c r="BB87" t="s">
        <v>47</v>
      </c>
      <c r="BC87" s="81" t="s">
        <v>8178</v>
      </c>
      <c r="BF87" s="1695">
        <v>45324</v>
      </c>
      <c r="BG87" s="1691">
        <v>45352</v>
      </c>
      <c r="BH87">
        <v>4</v>
      </c>
      <c r="BI87">
        <v>4</v>
      </c>
      <c r="BJ87" s="74"/>
      <c r="BK87" s="74"/>
      <c r="BL87" s="81" t="s">
        <v>6696</v>
      </c>
      <c r="BY87" s="81"/>
    </row>
    <row r="88" spans="1:77">
      <c r="A88">
        <v>85</v>
      </c>
      <c r="B88" s="74" t="s">
        <v>125</v>
      </c>
      <c r="C88" s="74" t="s">
        <v>126</v>
      </c>
      <c r="D88" s="1656" t="s">
        <v>294</v>
      </c>
      <c r="E88" s="161">
        <v>949618695</v>
      </c>
      <c r="F88" s="1722">
        <v>917692106</v>
      </c>
      <c r="G88" s="1724" t="s">
        <v>7697</v>
      </c>
      <c r="I88" s="1652" t="s">
        <v>1349</v>
      </c>
      <c r="J88" s="1668" t="s">
        <v>218</v>
      </c>
      <c r="K88" s="1668" t="s">
        <v>7054</v>
      </c>
      <c r="L88" s="1668" t="s">
        <v>834</v>
      </c>
      <c r="M88" s="1687" t="s">
        <v>56</v>
      </c>
      <c r="N88" s="1722" t="s">
        <v>111</v>
      </c>
      <c r="O88" s="1700">
        <v>39309</v>
      </c>
      <c r="P88" t="str">
        <f t="shared" si="4"/>
        <v>15</v>
      </c>
      <c r="Q88" t="str">
        <f t="shared" si="5"/>
        <v>08</v>
      </c>
      <c r="R88" t="str">
        <f t="shared" si="6"/>
        <v>2007</v>
      </c>
      <c r="S88">
        <f t="shared" ca="1" si="7"/>
        <v>16</v>
      </c>
      <c r="T88" s="74" t="s">
        <v>4809</v>
      </c>
      <c r="U88" s="1687" t="s">
        <v>142</v>
      </c>
      <c r="V88" s="1742">
        <v>6330064</v>
      </c>
      <c r="W88" s="1656" t="s">
        <v>1805</v>
      </c>
      <c r="X88" s="1722" t="s">
        <v>7356</v>
      </c>
      <c r="Y88" s="1775">
        <v>2023</v>
      </c>
      <c r="Z88" s="1765" t="s">
        <v>47</v>
      </c>
      <c r="AA88" s="1765" t="s">
        <v>2603</v>
      </c>
      <c r="AB88" s="81" t="s">
        <v>7374</v>
      </c>
      <c r="AC88" s="1656"/>
      <c r="AD88" s="1656"/>
      <c r="AE88" s="74" t="s">
        <v>7379</v>
      </c>
      <c r="AF88" s="74" t="s">
        <v>1805</v>
      </c>
      <c r="AG88" s="74" t="s">
        <v>1808</v>
      </c>
      <c r="AH88" s="74" t="s">
        <v>47</v>
      </c>
      <c r="AI88" t="s">
        <v>47</v>
      </c>
      <c r="AK88" s="1656" t="s">
        <v>218</v>
      </c>
      <c r="AL88" s="1687" t="s">
        <v>53</v>
      </c>
      <c r="AM88" s="1687" t="s">
        <v>7888</v>
      </c>
      <c r="AN88" s="1687" t="s">
        <v>81</v>
      </c>
      <c r="AO88" s="1723" t="s">
        <v>7549</v>
      </c>
      <c r="AP88" s="1687" t="s">
        <v>7619</v>
      </c>
      <c r="AQ88" s="1687" t="s">
        <v>7250</v>
      </c>
      <c r="AR88" s="1701">
        <v>28806</v>
      </c>
      <c r="AW88" s="1656" t="s">
        <v>40</v>
      </c>
      <c r="AX88" s="1687" t="s">
        <v>5497</v>
      </c>
      <c r="AY88" s="1818">
        <v>6530164</v>
      </c>
      <c r="BA88" s="1839">
        <v>45307.685416666667</v>
      </c>
      <c r="BB88" t="s">
        <v>47</v>
      </c>
      <c r="BC88" s="81" t="s">
        <v>8178</v>
      </c>
      <c r="BF88" s="1695">
        <v>45324</v>
      </c>
      <c r="BG88" s="1691">
        <v>45352</v>
      </c>
      <c r="BH88">
        <v>4</v>
      </c>
      <c r="BI88">
        <v>4</v>
      </c>
      <c r="BJ88" s="74"/>
      <c r="BK88" s="74"/>
      <c r="BL88" s="81" t="s">
        <v>6696</v>
      </c>
      <c r="BY88" s="81"/>
    </row>
    <row r="89" spans="1:77">
      <c r="A89">
        <v>86</v>
      </c>
      <c r="B89" s="74" t="s">
        <v>125</v>
      </c>
      <c r="C89" s="74" t="s">
        <v>126</v>
      </c>
      <c r="D89" s="1652" t="s">
        <v>146</v>
      </c>
      <c r="E89" s="984">
        <v>932608469</v>
      </c>
      <c r="F89" s="1767">
        <v>917174487</v>
      </c>
      <c r="G89" s="1724" t="s">
        <v>7698</v>
      </c>
      <c r="I89" s="1652" t="s">
        <v>102</v>
      </c>
      <c r="J89" s="1668" t="s">
        <v>1980</v>
      </c>
      <c r="K89" s="1668" t="s">
        <v>119</v>
      </c>
      <c r="L89" s="1668" t="s">
        <v>1760</v>
      </c>
      <c r="M89" s="1668" t="s">
        <v>56</v>
      </c>
      <c r="N89" s="1722" t="s">
        <v>111</v>
      </c>
      <c r="O89" s="1703">
        <v>39642</v>
      </c>
      <c r="P89" t="str">
        <f t="shared" si="4"/>
        <v>13</v>
      </c>
      <c r="Q89" t="str">
        <f t="shared" si="5"/>
        <v>07</v>
      </c>
      <c r="R89" t="str">
        <f t="shared" si="6"/>
        <v>2008</v>
      </c>
      <c r="S89">
        <f t="shared" ca="1" si="7"/>
        <v>15</v>
      </c>
      <c r="T89" s="74" t="s">
        <v>4808</v>
      </c>
      <c r="U89" s="1668" t="s">
        <v>142</v>
      </c>
      <c r="V89" s="1741">
        <v>3525413</v>
      </c>
      <c r="W89" s="1652" t="s">
        <v>1805</v>
      </c>
      <c r="X89" s="1722" t="s">
        <v>7356</v>
      </c>
      <c r="Y89" s="1775">
        <v>2023</v>
      </c>
      <c r="Z89" s="1776" t="s">
        <v>47</v>
      </c>
      <c r="AA89" s="1765" t="s">
        <v>2603</v>
      </c>
      <c r="AB89" s="81" t="s">
        <v>7374</v>
      </c>
      <c r="AC89" s="1656"/>
      <c r="AD89" s="1656"/>
      <c r="AE89" s="74" t="s">
        <v>7379</v>
      </c>
      <c r="AF89" s="74" t="s">
        <v>1805</v>
      </c>
      <c r="AG89" s="74" t="s">
        <v>1808</v>
      </c>
      <c r="AH89" s="74" t="s">
        <v>47</v>
      </c>
      <c r="AI89" t="s">
        <v>47</v>
      </c>
      <c r="AK89" s="1652" t="s">
        <v>5390</v>
      </c>
      <c r="AL89" s="1668" t="s">
        <v>718</v>
      </c>
      <c r="AM89" s="1668" t="s">
        <v>7889</v>
      </c>
      <c r="AN89" s="1668" t="s">
        <v>7890</v>
      </c>
      <c r="AO89" s="1754" t="s">
        <v>7549</v>
      </c>
      <c r="AP89" s="1668" t="s">
        <v>7619</v>
      </c>
      <c r="AQ89" s="1668" t="s">
        <v>42</v>
      </c>
      <c r="AR89" s="1704">
        <v>31695</v>
      </c>
      <c r="AW89" s="1652" t="s">
        <v>40</v>
      </c>
      <c r="AX89" s="1668" t="s">
        <v>42</v>
      </c>
      <c r="AY89" s="1817">
        <v>1939007</v>
      </c>
      <c r="BA89" s="1837">
        <v>45324.476388888892</v>
      </c>
      <c r="BB89" t="s">
        <v>47</v>
      </c>
      <c r="BC89" s="81" t="s">
        <v>8178</v>
      </c>
      <c r="BF89" s="1695">
        <v>45324</v>
      </c>
      <c r="BG89" s="1691">
        <v>45352</v>
      </c>
      <c r="BH89">
        <v>4</v>
      </c>
      <c r="BI89">
        <v>4</v>
      </c>
      <c r="BJ89" s="74"/>
      <c r="BK89" s="74"/>
      <c r="BL89" s="81" t="s">
        <v>6696</v>
      </c>
      <c r="BY89" s="81"/>
    </row>
    <row r="90" spans="1:77">
      <c r="A90">
        <v>87</v>
      </c>
      <c r="B90" s="74" t="s">
        <v>125</v>
      </c>
      <c r="C90" s="74" t="s">
        <v>126</v>
      </c>
      <c r="D90" s="1652" t="s">
        <v>146</v>
      </c>
      <c r="E90" s="984">
        <v>917174487</v>
      </c>
      <c r="F90" s="1767">
        <v>917174487</v>
      </c>
      <c r="G90" s="1724" t="s">
        <v>7698</v>
      </c>
      <c r="I90" s="1652" t="s">
        <v>102</v>
      </c>
      <c r="J90" s="1668" t="s">
        <v>5390</v>
      </c>
      <c r="K90" s="1668" t="s">
        <v>1085</v>
      </c>
      <c r="L90" s="1668" t="s">
        <v>309</v>
      </c>
      <c r="M90" s="1668" t="s">
        <v>56</v>
      </c>
      <c r="N90" s="1722" t="s">
        <v>111</v>
      </c>
      <c r="O90" s="1703">
        <v>39253</v>
      </c>
      <c r="P90" t="str">
        <f t="shared" si="4"/>
        <v>20</v>
      </c>
      <c r="Q90" t="str">
        <f t="shared" si="5"/>
        <v>06</v>
      </c>
      <c r="R90" t="str">
        <f t="shared" si="6"/>
        <v>2007</v>
      </c>
      <c r="S90">
        <f t="shared" ca="1" si="7"/>
        <v>16</v>
      </c>
      <c r="T90" s="74" t="s">
        <v>4808</v>
      </c>
      <c r="U90" s="1668" t="s">
        <v>142</v>
      </c>
      <c r="V90" s="1741">
        <v>3525387</v>
      </c>
      <c r="W90" s="1652" t="s">
        <v>1805</v>
      </c>
      <c r="X90" s="1722" t="s">
        <v>7357</v>
      </c>
      <c r="Y90" s="1775">
        <v>2023</v>
      </c>
      <c r="Z90" s="1765" t="s">
        <v>47</v>
      </c>
      <c r="AA90" s="1765" t="s">
        <v>2603</v>
      </c>
      <c r="AB90" s="81" t="s">
        <v>7374</v>
      </c>
      <c r="AC90" s="1656"/>
      <c r="AD90" s="1656"/>
      <c r="AE90" s="74" t="s">
        <v>7379</v>
      </c>
      <c r="AF90" s="74" t="s">
        <v>1805</v>
      </c>
      <c r="AG90" s="74" t="s">
        <v>1808</v>
      </c>
      <c r="AH90" s="74" t="s">
        <v>47</v>
      </c>
      <c r="AI90" t="s">
        <v>47</v>
      </c>
      <c r="AK90" s="1652" t="s">
        <v>5390</v>
      </c>
      <c r="AL90" s="1668" t="s">
        <v>718</v>
      </c>
      <c r="AM90" s="1668" t="s">
        <v>7889</v>
      </c>
      <c r="AN90" s="1668" t="s">
        <v>7890</v>
      </c>
      <c r="AO90" s="1754" t="s">
        <v>7549</v>
      </c>
      <c r="AP90" s="1668" t="s">
        <v>7619</v>
      </c>
      <c r="AQ90" s="1668" t="s">
        <v>42</v>
      </c>
      <c r="AR90" s="1704">
        <v>31695</v>
      </c>
      <c r="AW90" s="1652" t="s">
        <v>40</v>
      </c>
      <c r="AX90" s="1668" t="s">
        <v>42</v>
      </c>
      <c r="AY90" s="1817">
        <v>1939007</v>
      </c>
      <c r="BA90" s="1837">
        <v>45324.482638888891</v>
      </c>
      <c r="BB90" t="s">
        <v>47</v>
      </c>
      <c r="BC90" s="81" t="s">
        <v>8178</v>
      </c>
      <c r="BF90" s="1695">
        <v>45324</v>
      </c>
      <c r="BG90" s="1691">
        <v>45352</v>
      </c>
      <c r="BH90">
        <v>4</v>
      </c>
      <c r="BI90">
        <v>3</v>
      </c>
      <c r="BJ90" s="74"/>
      <c r="BK90" s="74"/>
      <c r="BL90" s="81" t="s">
        <v>6696</v>
      </c>
      <c r="BY90" s="1854" t="s">
        <v>8186</v>
      </c>
    </row>
    <row r="91" spans="1:77">
      <c r="A91">
        <v>88</v>
      </c>
      <c r="B91" s="74" t="s">
        <v>125</v>
      </c>
      <c r="C91" s="74" t="s">
        <v>126</v>
      </c>
      <c r="D91" s="1652" t="s">
        <v>126</v>
      </c>
      <c r="E91" s="984">
        <v>941973182</v>
      </c>
      <c r="F91" s="1767">
        <v>917647232</v>
      </c>
      <c r="G91" s="1724" t="s">
        <v>7699</v>
      </c>
      <c r="I91" s="1652" t="s">
        <v>1389</v>
      </c>
      <c r="J91" s="1668" t="s">
        <v>4079</v>
      </c>
      <c r="K91" s="1668" t="s">
        <v>2132</v>
      </c>
      <c r="L91" s="1668" t="s">
        <v>7055</v>
      </c>
      <c r="M91" s="1668" t="s">
        <v>56</v>
      </c>
      <c r="N91" s="1722" t="s">
        <v>57</v>
      </c>
      <c r="O91" s="1703">
        <v>39513</v>
      </c>
      <c r="P91" t="str">
        <f t="shared" si="4"/>
        <v>06</v>
      </c>
      <c r="Q91" t="str">
        <f t="shared" si="5"/>
        <v>03</v>
      </c>
      <c r="R91" t="str">
        <f t="shared" si="6"/>
        <v>2008</v>
      </c>
      <c r="S91">
        <f t="shared" ca="1" si="7"/>
        <v>16</v>
      </c>
      <c r="T91" s="74" t="s">
        <v>4809</v>
      </c>
      <c r="U91" s="1668" t="s">
        <v>2707</v>
      </c>
      <c r="V91" s="1741">
        <v>102424654</v>
      </c>
      <c r="W91" s="1652" t="s">
        <v>1805</v>
      </c>
      <c r="X91" s="1722" t="s">
        <v>7356</v>
      </c>
      <c r="Y91" s="1775">
        <v>2023</v>
      </c>
      <c r="Z91" s="1765" t="s">
        <v>47</v>
      </c>
      <c r="AA91" s="1765" t="s">
        <v>2603</v>
      </c>
      <c r="AB91" s="81" t="s">
        <v>7374</v>
      </c>
      <c r="AC91" s="1656"/>
      <c r="AD91" s="1656"/>
      <c r="AE91" s="74" t="s">
        <v>7379</v>
      </c>
      <c r="AF91" s="74" t="s">
        <v>1805</v>
      </c>
      <c r="AG91" s="74" t="s">
        <v>1808</v>
      </c>
      <c r="AH91" s="74" t="s">
        <v>47</v>
      </c>
      <c r="AI91" t="s">
        <v>47</v>
      </c>
      <c r="AK91" s="1652" t="s">
        <v>4079</v>
      </c>
      <c r="AL91" s="1668" t="s">
        <v>7891</v>
      </c>
      <c r="AM91" s="1668" t="s">
        <v>7892</v>
      </c>
      <c r="AN91" s="1668" t="s">
        <v>53</v>
      </c>
      <c r="AO91" s="1754" t="s">
        <v>7549</v>
      </c>
      <c r="AP91" s="1668" t="s">
        <v>7619</v>
      </c>
      <c r="AQ91" s="1668" t="s">
        <v>42</v>
      </c>
      <c r="AR91" s="1703">
        <v>23258</v>
      </c>
      <c r="AW91" s="1652" t="s">
        <v>40</v>
      </c>
      <c r="AX91" s="1668" t="s">
        <v>42</v>
      </c>
      <c r="AY91" s="1817">
        <v>1855384</v>
      </c>
      <c r="BA91" s="1837">
        <v>45307.636111111111</v>
      </c>
      <c r="BB91" t="s">
        <v>47</v>
      </c>
      <c r="BC91" s="81" t="s">
        <v>8178</v>
      </c>
      <c r="BF91" s="1695">
        <v>45324</v>
      </c>
      <c r="BG91" s="1691">
        <v>45352</v>
      </c>
      <c r="BH91">
        <v>4</v>
      </c>
      <c r="BI91">
        <v>3</v>
      </c>
      <c r="BJ91" s="74"/>
      <c r="BK91" s="74"/>
      <c r="BL91" s="81" t="s">
        <v>6696</v>
      </c>
      <c r="BY91" s="1854" t="s">
        <v>8187</v>
      </c>
    </row>
    <row r="92" spans="1:77">
      <c r="A92">
        <v>228</v>
      </c>
      <c r="B92" s="1653" t="s">
        <v>125</v>
      </c>
      <c r="C92" s="1653" t="s">
        <v>126</v>
      </c>
      <c r="D92" s="1652" t="s">
        <v>453</v>
      </c>
      <c r="E92" s="1862">
        <v>937372099</v>
      </c>
      <c r="F92" s="1767" t="s">
        <v>1866</v>
      </c>
      <c r="G92" s="1724" t="s">
        <v>7824</v>
      </c>
      <c r="I92" s="1654" t="s">
        <v>385</v>
      </c>
      <c r="J92" s="1667" t="s">
        <v>564</v>
      </c>
      <c r="K92" s="1667" t="s">
        <v>7204</v>
      </c>
      <c r="L92" s="1667" t="s">
        <v>1826</v>
      </c>
      <c r="M92" s="1667" t="s">
        <v>56</v>
      </c>
      <c r="N92" s="1722" t="s">
        <v>57</v>
      </c>
      <c r="O92" s="1715">
        <v>38845</v>
      </c>
      <c r="P92" t="str">
        <f t="shared" si="4"/>
        <v>08</v>
      </c>
      <c r="Q92" t="str">
        <f t="shared" si="5"/>
        <v>05</v>
      </c>
      <c r="R92" t="str">
        <f t="shared" si="6"/>
        <v>2006</v>
      </c>
      <c r="S92">
        <f t="shared" ca="1" si="7"/>
        <v>17</v>
      </c>
      <c r="T92" s="74" t="s">
        <v>4809</v>
      </c>
      <c r="U92" s="1667" t="s">
        <v>58</v>
      </c>
      <c r="V92" s="1748">
        <v>32250841</v>
      </c>
      <c r="W92" s="1654" t="s">
        <v>5118</v>
      </c>
      <c r="X92" s="1722" t="s">
        <v>7356</v>
      </c>
      <c r="Y92" s="1777">
        <v>2023</v>
      </c>
      <c r="Z92" s="1776" t="s">
        <v>1805</v>
      </c>
      <c r="AA92" s="1776"/>
      <c r="AB92" s="862" t="s">
        <v>7401</v>
      </c>
      <c r="AC92" s="1667" t="s">
        <v>7407</v>
      </c>
      <c r="AD92" s="1667" t="s">
        <v>7392</v>
      </c>
      <c r="AE92" s="1653" t="s">
        <v>7379</v>
      </c>
      <c r="AF92" s="1677" t="s">
        <v>47</v>
      </c>
      <c r="AG92" s="1653" t="s">
        <v>1805</v>
      </c>
      <c r="AH92" s="1911" t="s">
        <v>327</v>
      </c>
      <c r="AI92" t="s">
        <v>47</v>
      </c>
      <c r="AK92" s="1912"/>
      <c r="AL92" s="1913"/>
      <c r="AM92" s="1913"/>
      <c r="AN92" s="1913"/>
      <c r="AO92" s="1914"/>
      <c r="AP92" s="1913"/>
      <c r="AQ92" s="1913"/>
      <c r="AR92" s="1913"/>
      <c r="AW92" s="1654"/>
      <c r="AX92" s="1667"/>
      <c r="AY92" s="1667"/>
      <c r="BA92" s="1838">
        <v>45218.5</v>
      </c>
      <c r="BB92" t="s">
        <v>47</v>
      </c>
      <c r="BC92" s="862" t="s">
        <v>8179</v>
      </c>
      <c r="BF92" s="1847">
        <v>45325</v>
      </c>
      <c r="BG92" s="1853">
        <v>45353</v>
      </c>
      <c r="BH92">
        <v>4</v>
      </c>
      <c r="BI92">
        <v>4</v>
      </c>
      <c r="BJ92" s="1653" t="s">
        <v>47</v>
      </c>
      <c r="BK92" s="1653">
        <v>1</v>
      </c>
      <c r="BL92" s="81" t="s">
        <v>6696</v>
      </c>
      <c r="BY92" s="862"/>
    </row>
    <row r="93" spans="1:77">
      <c r="A93">
        <v>90</v>
      </c>
      <c r="B93" s="74" t="s">
        <v>125</v>
      </c>
      <c r="C93" s="74" t="s">
        <v>126</v>
      </c>
      <c r="D93" s="1652" t="s">
        <v>146</v>
      </c>
      <c r="E93" s="984">
        <v>968251995</v>
      </c>
      <c r="F93" s="1724">
        <v>960935934</v>
      </c>
      <c r="G93" s="1724" t="s">
        <v>7701</v>
      </c>
      <c r="I93" s="1652" t="s">
        <v>663</v>
      </c>
      <c r="J93" s="1668" t="s">
        <v>332</v>
      </c>
      <c r="K93" s="1668" t="s">
        <v>2669</v>
      </c>
      <c r="L93" s="1668" t="s">
        <v>1158</v>
      </c>
      <c r="M93" s="1668" t="s">
        <v>56</v>
      </c>
      <c r="N93" s="1722" t="s">
        <v>57</v>
      </c>
      <c r="O93" s="1704">
        <v>39393</v>
      </c>
      <c r="P93" t="str">
        <f t="shared" si="4"/>
        <v>07</v>
      </c>
      <c r="Q93" t="str">
        <f t="shared" si="5"/>
        <v>11</v>
      </c>
      <c r="R93" t="str">
        <f t="shared" si="6"/>
        <v>2007</v>
      </c>
      <c r="S93">
        <f t="shared" ca="1" si="7"/>
        <v>16</v>
      </c>
      <c r="T93" s="74" t="s">
        <v>4809</v>
      </c>
      <c r="U93" s="1668" t="s">
        <v>58</v>
      </c>
      <c r="V93" s="1741">
        <v>32736448</v>
      </c>
      <c r="W93" s="1652" t="s">
        <v>1805</v>
      </c>
      <c r="X93" s="1722" t="s">
        <v>7357</v>
      </c>
      <c r="Y93" s="1775">
        <v>2023</v>
      </c>
      <c r="Z93" s="1765" t="s">
        <v>47</v>
      </c>
      <c r="AA93" s="1765" t="s">
        <v>2603</v>
      </c>
      <c r="AB93" s="81" t="s">
        <v>7376</v>
      </c>
      <c r="AC93" s="1656" t="s">
        <v>7377</v>
      </c>
      <c r="AD93" s="1656" t="s">
        <v>7406</v>
      </c>
      <c r="AE93" s="74" t="s">
        <v>7379</v>
      </c>
      <c r="AF93" s="74" t="s">
        <v>1805</v>
      </c>
      <c r="AG93" s="74" t="s">
        <v>1808</v>
      </c>
      <c r="AH93" s="74" t="s">
        <v>47</v>
      </c>
      <c r="AI93" t="s">
        <v>47</v>
      </c>
      <c r="AK93" s="1652" t="s">
        <v>332</v>
      </c>
      <c r="AL93" s="1668" t="s">
        <v>1380</v>
      </c>
      <c r="AM93" s="1668" t="s">
        <v>185</v>
      </c>
      <c r="AN93" s="1668" t="s">
        <v>1158</v>
      </c>
      <c r="AO93" s="1754" t="s">
        <v>7549</v>
      </c>
      <c r="AP93" s="1668" t="s">
        <v>7619</v>
      </c>
      <c r="AQ93" s="1668" t="s">
        <v>7250</v>
      </c>
      <c r="AR93" s="1704">
        <v>30283</v>
      </c>
      <c r="AW93" s="1652" t="s">
        <v>40</v>
      </c>
      <c r="AX93" s="1668" t="s">
        <v>5497</v>
      </c>
      <c r="AY93" s="1817">
        <v>5949770</v>
      </c>
      <c r="BA93" s="1837">
        <v>45225.808333333334</v>
      </c>
      <c r="BB93" t="s">
        <v>47</v>
      </c>
      <c r="BC93" s="81" t="s">
        <v>8178</v>
      </c>
      <c r="BF93" s="1695">
        <v>45324</v>
      </c>
      <c r="BG93" s="1691">
        <v>45352</v>
      </c>
      <c r="BH93">
        <v>4</v>
      </c>
      <c r="BI93">
        <v>4</v>
      </c>
      <c r="BJ93" s="74"/>
      <c r="BK93" s="74"/>
      <c r="BL93" s="81" t="s">
        <v>6696</v>
      </c>
      <c r="BY93" s="81"/>
    </row>
    <row r="94" spans="1:77">
      <c r="A94">
        <v>91</v>
      </c>
      <c r="B94" s="1653" t="s">
        <v>125</v>
      </c>
      <c r="C94" s="1653" t="s">
        <v>126</v>
      </c>
      <c r="D94" s="1671" t="s">
        <v>126</v>
      </c>
      <c r="E94" s="1867">
        <v>969058625</v>
      </c>
      <c r="F94" s="1767">
        <v>970439789</v>
      </c>
      <c r="G94" s="1725" t="s">
        <v>7702</v>
      </c>
      <c r="I94" s="1654" t="s">
        <v>234</v>
      </c>
      <c r="J94" s="1667" t="s">
        <v>7057</v>
      </c>
      <c r="K94" s="1667" t="s">
        <v>7058</v>
      </c>
      <c r="L94" s="1667" t="s">
        <v>309</v>
      </c>
      <c r="M94" s="1662" t="s">
        <v>56</v>
      </c>
      <c r="N94" s="1722" t="s">
        <v>57</v>
      </c>
      <c r="O94" s="1713">
        <v>39031</v>
      </c>
      <c r="P94" t="str">
        <f t="shared" si="4"/>
        <v>10</v>
      </c>
      <c r="Q94" t="str">
        <f t="shared" si="5"/>
        <v>11</v>
      </c>
      <c r="R94" t="str">
        <f t="shared" si="6"/>
        <v>2006</v>
      </c>
      <c r="S94">
        <f t="shared" ca="1" si="7"/>
        <v>17</v>
      </c>
      <c r="T94" s="74" t="s">
        <v>4809</v>
      </c>
      <c r="U94" s="1662" t="s">
        <v>58</v>
      </c>
      <c r="V94" s="1753">
        <v>32548717</v>
      </c>
      <c r="W94" s="1654" t="s">
        <v>1805</v>
      </c>
      <c r="X94" s="1656" t="s">
        <v>7360</v>
      </c>
      <c r="Y94" s="1777">
        <v>2023</v>
      </c>
      <c r="Z94" s="1776" t="s">
        <v>7398</v>
      </c>
      <c r="AA94" s="1776"/>
      <c r="AB94" s="862" t="s">
        <v>7374</v>
      </c>
      <c r="AC94" s="1659"/>
      <c r="AD94" s="1659"/>
      <c r="AE94" s="1653" t="s">
        <v>7379</v>
      </c>
      <c r="AF94" s="1653" t="s">
        <v>1805</v>
      </c>
      <c r="AG94" s="1653" t="s">
        <v>1808</v>
      </c>
      <c r="AH94" s="1653" t="s">
        <v>47</v>
      </c>
      <c r="AI94" t="s">
        <v>47</v>
      </c>
      <c r="AK94" s="1662" t="s">
        <v>7057</v>
      </c>
      <c r="AL94" s="1662" t="s">
        <v>7894</v>
      </c>
      <c r="AM94" s="1662" t="s">
        <v>1605</v>
      </c>
      <c r="AN94" s="1662" t="s">
        <v>425</v>
      </c>
      <c r="AO94" s="1754" t="s">
        <v>7549</v>
      </c>
      <c r="AP94" s="1662" t="s">
        <v>7619</v>
      </c>
      <c r="AQ94" s="1662" t="s">
        <v>6771</v>
      </c>
      <c r="AR94" s="1713">
        <v>27720</v>
      </c>
      <c r="AW94" s="1662" t="s">
        <v>40</v>
      </c>
      <c r="AX94" s="1662" t="s">
        <v>6645</v>
      </c>
      <c r="AY94" s="1824">
        <v>12741708</v>
      </c>
      <c r="BA94" s="1842">
        <v>45317.377083333333</v>
      </c>
      <c r="BB94" t="s">
        <v>47</v>
      </c>
      <c r="BC94" s="862" t="s">
        <v>8178</v>
      </c>
      <c r="BF94" s="1847">
        <v>45324</v>
      </c>
      <c r="BG94" s="1848">
        <v>45352</v>
      </c>
      <c r="BH94">
        <v>4</v>
      </c>
      <c r="BI94">
        <v>4</v>
      </c>
      <c r="BJ94" s="1653"/>
      <c r="BK94" s="1653"/>
      <c r="BL94" s="81" t="s">
        <v>6696</v>
      </c>
      <c r="BY94" s="862"/>
    </row>
    <row r="95" spans="1:77">
      <c r="A95">
        <v>78</v>
      </c>
      <c r="B95" s="74" t="s">
        <v>125</v>
      </c>
      <c r="C95" s="74" t="s">
        <v>126</v>
      </c>
      <c r="D95" s="1656" t="s">
        <v>126</v>
      </c>
      <c r="E95" s="161">
        <v>949115803</v>
      </c>
      <c r="F95" s="1722" t="s">
        <v>1866</v>
      </c>
      <c r="G95" s="1724" t="s">
        <v>7690</v>
      </c>
      <c r="I95" s="74" t="s">
        <v>7045</v>
      </c>
      <c r="J95" s="79" t="s">
        <v>541</v>
      </c>
      <c r="K95" s="79" t="s">
        <v>185</v>
      </c>
      <c r="L95" s="79" t="s">
        <v>63</v>
      </c>
      <c r="M95" s="1687" t="s">
        <v>56</v>
      </c>
      <c r="N95" s="1722" t="s">
        <v>42</v>
      </c>
      <c r="O95" s="1700">
        <v>38869</v>
      </c>
      <c r="P95" t="str">
        <f t="shared" si="4"/>
        <v>01</v>
      </c>
      <c r="Q95" t="str">
        <f t="shared" si="5"/>
        <v>06</v>
      </c>
      <c r="R95" t="str">
        <f t="shared" si="6"/>
        <v>2006</v>
      </c>
      <c r="S95">
        <f t="shared" ca="1" si="7"/>
        <v>17</v>
      </c>
      <c r="T95" s="74" t="s">
        <v>4809</v>
      </c>
      <c r="U95" s="1687" t="s">
        <v>42</v>
      </c>
      <c r="V95" s="1742">
        <v>3008802</v>
      </c>
      <c r="W95" s="1656" t="s">
        <v>1805</v>
      </c>
      <c r="X95" s="1656" t="s">
        <v>7359</v>
      </c>
      <c r="Y95" s="1775">
        <v>2020</v>
      </c>
      <c r="Z95" s="1776" t="s">
        <v>47</v>
      </c>
      <c r="AA95" s="1671" t="s">
        <v>7380</v>
      </c>
      <c r="AB95" s="81" t="s">
        <v>7381</v>
      </c>
      <c r="AC95" s="1898" t="s">
        <v>7386</v>
      </c>
      <c r="AD95" s="1687" t="s">
        <v>7415</v>
      </c>
      <c r="AE95" s="74" t="s">
        <v>7375</v>
      </c>
      <c r="AF95" s="74" t="s">
        <v>1805</v>
      </c>
      <c r="AG95" s="74" t="s">
        <v>1805</v>
      </c>
      <c r="AH95" s="1182" t="s">
        <v>1805</v>
      </c>
      <c r="AI95" t="s">
        <v>47</v>
      </c>
      <c r="AK95" s="1915"/>
      <c r="AL95" s="1916"/>
      <c r="AM95" s="1916"/>
      <c r="AN95" s="1916"/>
      <c r="AO95" s="1917"/>
      <c r="AP95" s="1916"/>
      <c r="AQ95" s="1916"/>
      <c r="AR95" s="1915"/>
      <c r="AW95" s="1687"/>
      <c r="AX95" s="1687"/>
      <c r="AY95" s="1687"/>
      <c r="BA95" s="1839">
        <v>45307.555555555555</v>
      </c>
      <c r="BB95" t="s">
        <v>47</v>
      </c>
      <c r="BC95" s="81" t="s">
        <v>2502</v>
      </c>
      <c r="BF95" s="1695">
        <v>45324</v>
      </c>
      <c r="BG95" s="1691">
        <v>45352</v>
      </c>
      <c r="BH95">
        <v>4</v>
      </c>
      <c r="BI95">
        <v>3</v>
      </c>
      <c r="BJ95" s="74"/>
      <c r="BK95" s="74"/>
      <c r="BL95" s="81" t="s">
        <v>6696</v>
      </c>
      <c r="BY95" s="81" t="s">
        <v>8185</v>
      </c>
    </row>
    <row r="96" spans="1:77">
      <c r="A96">
        <v>93</v>
      </c>
      <c r="B96" s="1653" t="s">
        <v>125</v>
      </c>
      <c r="C96" s="1653" t="s">
        <v>126</v>
      </c>
      <c r="D96" s="1652" t="s">
        <v>453</v>
      </c>
      <c r="E96" s="1862">
        <v>901738086</v>
      </c>
      <c r="F96" s="1724">
        <v>922774420</v>
      </c>
      <c r="G96" s="1724" t="s">
        <v>7704</v>
      </c>
      <c r="I96" s="1654" t="s">
        <v>3952</v>
      </c>
      <c r="J96" s="1667" t="s">
        <v>426</v>
      </c>
      <c r="K96" s="1667" t="s">
        <v>7059</v>
      </c>
      <c r="L96" s="1667" t="s">
        <v>4752</v>
      </c>
      <c r="M96" s="1667" t="s">
        <v>56</v>
      </c>
      <c r="N96" s="1722" t="s">
        <v>57</v>
      </c>
      <c r="O96" s="1714">
        <v>39770</v>
      </c>
      <c r="P96" t="str">
        <f t="shared" si="4"/>
        <v>18</v>
      </c>
      <c r="Q96" t="str">
        <f t="shared" si="5"/>
        <v>11</v>
      </c>
      <c r="R96" t="str">
        <f t="shared" si="6"/>
        <v>2008</v>
      </c>
      <c r="S96">
        <f t="shared" ca="1" si="7"/>
        <v>15</v>
      </c>
      <c r="T96" s="74" t="s">
        <v>4809</v>
      </c>
      <c r="U96" s="1667" t="s">
        <v>58</v>
      </c>
      <c r="V96" s="1748">
        <v>32743651</v>
      </c>
      <c r="W96" s="1654" t="s">
        <v>1805</v>
      </c>
      <c r="X96" s="1659" t="s">
        <v>2586</v>
      </c>
      <c r="Y96" s="1777">
        <v>2020</v>
      </c>
      <c r="Z96" s="1776" t="s">
        <v>1805</v>
      </c>
      <c r="AA96" s="1776"/>
      <c r="AB96" s="862" t="s">
        <v>7374</v>
      </c>
      <c r="AC96" s="1783"/>
      <c r="AD96" s="1667"/>
      <c r="AE96" s="1653" t="s">
        <v>7379</v>
      </c>
      <c r="AF96" s="1724" t="s">
        <v>1805</v>
      </c>
      <c r="AG96" s="1653" t="s">
        <v>1808</v>
      </c>
      <c r="AH96" s="1653" t="s">
        <v>47</v>
      </c>
      <c r="AI96" t="s">
        <v>47</v>
      </c>
      <c r="AK96" s="1654" t="s">
        <v>426</v>
      </c>
      <c r="AL96" s="1667" t="s">
        <v>53</v>
      </c>
      <c r="AM96" s="1667" t="s">
        <v>7895</v>
      </c>
      <c r="AN96" s="1667" t="s">
        <v>4752</v>
      </c>
      <c r="AO96" s="1754" t="s">
        <v>7549</v>
      </c>
      <c r="AP96" s="1667" t="s">
        <v>7619</v>
      </c>
      <c r="AQ96" s="1667" t="s">
        <v>7250</v>
      </c>
      <c r="AR96" s="1808">
        <v>31703</v>
      </c>
      <c r="AW96" s="1667" t="s">
        <v>40</v>
      </c>
      <c r="AX96" s="1667" t="s">
        <v>5497</v>
      </c>
      <c r="AY96" s="1789">
        <v>4574040</v>
      </c>
      <c r="BA96" s="1838">
        <v>45236.834722222222</v>
      </c>
      <c r="BB96" t="s">
        <v>47</v>
      </c>
      <c r="BC96" s="862" t="s">
        <v>8178</v>
      </c>
      <c r="BF96" s="1847">
        <v>45324</v>
      </c>
      <c r="BG96" s="1848">
        <v>45352</v>
      </c>
      <c r="BH96">
        <v>4</v>
      </c>
      <c r="BI96">
        <v>4</v>
      </c>
      <c r="BJ96" s="1653"/>
      <c r="BK96" s="1653"/>
      <c r="BL96" s="81" t="s">
        <v>6696</v>
      </c>
      <c r="BY96" s="1855" t="s">
        <v>8188</v>
      </c>
    </row>
    <row r="97" spans="1:77">
      <c r="A97">
        <v>92</v>
      </c>
      <c r="B97" s="1657" t="s">
        <v>125</v>
      </c>
      <c r="C97" s="1657" t="s">
        <v>126</v>
      </c>
      <c r="D97" s="1652" t="s">
        <v>126</v>
      </c>
      <c r="E97" s="1866">
        <v>939364626</v>
      </c>
      <c r="F97" s="1722" t="s">
        <v>1866</v>
      </c>
      <c r="G97" s="1724" t="s">
        <v>7703</v>
      </c>
      <c r="I97" s="1658" t="s">
        <v>4022</v>
      </c>
      <c r="J97" s="1685" t="s">
        <v>2477</v>
      </c>
      <c r="K97" s="1685" t="s">
        <v>6157</v>
      </c>
      <c r="L97" s="1685" t="s">
        <v>119</v>
      </c>
      <c r="M97" s="1685" t="s">
        <v>56</v>
      </c>
      <c r="N97" s="1722" t="s">
        <v>57</v>
      </c>
      <c r="O97" s="1712">
        <v>39059</v>
      </c>
      <c r="P97" t="str">
        <f t="shared" si="4"/>
        <v>08</v>
      </c>
      <c r="Q97" t="str">
        <f t="shared" si="5"/>
        <v>12</v>
      </c>
      <c r="R97" t="str">
        <f t="shared" si="6"/>
        <v>2006</v>
      </c>
      <c r="S97">
        <f t="shared" ca="1" si="7"/>
        <v>17</v>
      </c>
      <c r="T97" s="74" t="s">
        <v>4808</v>
      </c>
      <c r="U97" s="1685" t="s">
        <v>58</v>
      </c>
      <c r="V97" s="1743">
        <v>32195197</v>
      </c>
      <c r="W97" s="1658" t="s">
        <v>1805</v>
      </c>
      <c r="X97" s="1663" t="s">
        <v>7359</v>
      </c>
      <c r="Y97" s="1778">
        <v>2020</v>
      </c>
      <c r="Z97" s="1779" t="s">
        <v>1805</v>
      </c>
      <c r="AA97" s="1779"/>
      <c r="AB97" s="1781" t="s">
        <v>7381</v>
      </c>
      <c r="AC97" s="1658" t="s">
        <v>7389</v>
      </c>
      <c r="AD97" s="1685" t="s">
        <v>7404</v>
      </c>
      <c r="AE97" s="1657" t="s">
        <v>7379</v>
      </c>
      <c r="AF97" s="1680" t="s">
        <v>1805</v>
      </c>
      <c r="AG97" s="1657" t="s">
        <v>1805</v>
      </c>
      <c r="AH97" s="1657"/>
      <c r="AI97" t="s">
        <v>47</v>
      </c>
      <c r="AK97" s="1918"/>
      <c r="AL97" s="1919"/>
      <c r="AM97" s="1919"/>
      <c r="AN97" s="1919"/>
      <c r="AO97" s="1914"/>
      <c r="AP97" s="1919"/>
      <c r="AQ97" s="1919"/>
      <c r="AR97" s="1920"/>
      <c r="AW97" s="1685"/>
      <c r="AX97" s="1685"/>
      <c r="AY97" s="1819"/>
      <c r="BA97" s="1840">
        <v>45307.67291666667</v>
      </c>
      <c r="BB97" t="s">
        <v>47</v>
      </c>
      <c r="BC97" s="1781" t="s">
        <v>8178</v>
      </c>
      <c r="BF97" s="1849">
        <v>45324</v>
      </c>
      <c r="BG97" s="1850">
        <v>45352</v>
      </c>
      <c r="BH97">
        <v>4</v>
      </c>
      <c r="BI97">
        <v>4</v>
      </c>
      <c r="BJ97" s="1657"/>
      <c r="BK97" s="1657"/>
      <c r="BL97" s="81" t="s">
        <v>6696</v>
      </c>
      <c r="BY97" s="1781"/>
    </row>
    <row r="98" spans="1:77">
      <c r="A98">
        <v>95</v>
      </c>
      <c r="B98" s="74" t="s">
        <v>125</v>
      </c>
      <c r="C98" s="74" t="s">
        <v>126</v>
      </c>
      <c r="D98" s="1652" t="s">
        <v>126</v>
      </c>
      <c r="E98" s="984">
        <v>924652895</v>
      </c>
      <c r="F98" s="1724">
        <v>970163451</v>
      </c>
      <c r="G98" s="1724" t="s">
        <v>7706</v>
      </c>
      <c r="I98" s="1652" t="s">
        <v>7061</v>
      </c>
      <c r="J98" s="1668" t="s">
        <v>102</v>
      </c>
      <c r="K98" s="1668" t="s">
        <v>7062</v>
      </c>
      <c r="L98" s="1668" t="s">
        <v>2000</v>
      </c>
      <c r="M98" s="1668" t="s">
        <v>56</v>
      </c>
      <c r="N98" s="1722" t="s">
        <v>57</v>
      </c>
      <c r="O98" s="1703">
        <v>39698</v>
      </c>
      <c r="P98" t="str">
        <f t="shared" si="4"/>
        <v>07</v>
      </c>
      <c r="Q98" t="str">
        <f t="shared" si="5"/>
        <v>09</v>
      </c>
      <c r="R98" t="str">
        <f t="shared" si="6"/>
        <v>2008</v>
      </c>
      <c r="S98">
        <f t="shared" ca="1" si="7"/>
        <v>15</v>
      </c>
      <c r="T98" s="74" t="s">
        <v>4809</v>
      </c>
      <c r="U98" s="1668" t="s">
        <v>58</v>
      </c>
      <c r="V98" s="1741">
        <v>32997248</v>
      </c>
      <c r="W98" s="1652" t="s">
        <v>1805</v>
      </c>
      <c r="X98" s="1722" t="s">
        <v>7356</v>
      </c>
      <c r="Y98" s="1775">
        <v>2023</v>
      </c>
      <c r="Z98" s="1765" t="s">
        <v>47</v>
      </c>
      <c r="AA98" s="1765" t="s">
        <v>2603</v>
      </c>
      <c r="AB98" s="81" t="s">
        <v>7374</v>
      </c>
      <c r="AC98" s="1652"/>
      <c r="AD98" s="1668"/>
      <c r="AE98" s="74" t="s">
        <v>7379</v>
      </c>
      <c r="AF98" s="74" t="s">
        <v>1805</v>
      </c>
      <c r="AG98" s="74" t="s">
        <v>1808</v>
      </c>
      <c r="AH98" s="74" t="s">
        <v>47</v>
      </c>
      <c r="AI98" t="s">
        <v>47</v>
      </c>
      <c r="AK98" s="1652" t="s">
        <v>102</v>
      </c>
      <c r="AL98" s="1668" t="s">
        <v>7896</v>
      </c>
      <c r="AM98" s="1668" t="s">
        <v>818</v>
      </c>
      <c r="AN98" s="1668" t="s">
        <v>246</v>
      </c>
      <c r="AO98" s="1754" t="s">
        <v>7549</v>
      </c>
      <c r="AP98" s="1668" t="s">
        <v>7619</v>
      </c>
      <c r="AQ98" s="1668" t="s">
        <v>7250</v>
      </c>
      <c r="AR98" s="1801">
        <v>32618</v>
      </c>
      <c r="AW98" s="1668" t="s">
        <v>40</v>
      </c>
      <c r="AX98" s="1668" t="s">
        <v>5497</v>
      </c>
      <c r="AY98" s="1817">
        <v>5124746</v>
      </c>
      <c r="BA98" s="1837">
        <v>45307.807638888888</v>
      </c>
      <c r="BB98" t="s">
        <v>47</v>
      </c>
      <c r="BC98" s="81" t="s">
        <v>8178</v>
      </c>
      <c r="BF98" s="1695">
        <v>45324</v>
      </c>
      <c r="BG98" s="1691">
        <v>45352</v>
      </c>
      <c r="BH98">
        <v>4</v>
      </c>
      <c r="BI98">
        <v>4</v>
      </c>
      <c r="BJ98" s="74"/>
      <c r="BK98" s="74"/>
      <c r="BL98" s="81" t="s">
        <v>6696</v>
      </c>
      <c r="BY98" s="81"/>
    </row>
    <row r="99" spans="1:77">
      <c r="A99">
        <v>96</v>
      </c>
      <c r="B99" s="1653" t="s">
        <v>125</v>
      </c>
      <c r="C99" s="1653" t="s">
        <v>126</v>
      </c>
      <c r="D99" s="1652" t="s">
        <v>126</v>
      </c>
      <c r="E99" s="1862">
        <v>918052314</v>
      </c>
      <c r="F99" s="1724">
        <v>936779787</v>
      </c>
      <c r="G99" s="1724" t="s">
        <v>7707</v>
      </c>
      <c r="I99" s="1654" t="s">
        <v>169</v>
      </c>
      <c r="J99" s="1667" t="s">
        <v>7063</v>
      </c>
      <c r="K99" s="1667" t="s">
        <v>743</v>
      </c>
      <c r="L99" s="1667" t="s">
        <v>7064</v>
      </c>
      <c r="M99" s="1667" t="s">
        <v>56</v>
      </c>
      <c r="N99" s="1722" t="s">
        <v>42</v>
      </c>
      <c r="O99" s="1715">
        <v>38795</v>
      </c>
      <c r="P99" t="str">
        <f t="shared" si="4"/>
        <v>19</v>
      </c>
      <c r="Q99" t="str">
        <f t="shared" si="5"/>
        <v>03</v>
      </c>
      <c r="R99" t="str">
        <f t="shared" si="6"/>
        <v>2006</v>
      </c>
      <c r="S99">
        <f t="shared" ca="1" si="7"/>
        <v>18</v>
      </c>
      <c r="T99" s="74" t="s">
        <v>4809</v>
      </c>
      <c r="U99" s="1667" t="s">
        <v>42</v>
      </c>
      <c r="V99" s="1748">
        <v>2424968</v>
      </c>
      <c r="W99" s="1654" t="s">
        <v>1805</v>
      </c>
      <c r="X99" s="1656" t="s">
        <v>7360</v>
      </c>
      <c r="Y99" s="1777">
        <v>2023</v>
      </c>
      <c r="Z99" s="1776" t="s">
        <v>7398</v>
      </c>
      <c r="AA99" s="1776"/>
      <c r="AB99" s="862" t="s">
        <v>7374</v>
      </c>
      <c r="AC99" s="1783"/>
      <c r="AD99" s="1667"/>
      <c r="AE99" s="1653" t="s">
        <v>7379</v>
      </c>
      <c r="AF99" s="1677" t="s">
        <v>1805</v>
      </c>
      <c r="AG99" s="1653" t="s">
        <v>1808</v>
      </c>
      <c r="AH99" s="1653" t="s">
        <v>47</v>
      </c>
      <c r="AI99" t="s">
        <v>47</v>
      </c>
      <c r="AK99" s="1654" t="s">
        <v>7063</v>
      </c>
      <c r="AL99" s="1667" t="s">
        <v>492</v>
      </c>
      <c r="AM99" s="1667" t="s">
        <v>7897</v>
      </c>
      <c r="AN99" s="1667" t="s">
        <v>210</v>
      </c>
      <c r="AO99" s="1754" t="s">
        <v>7549</v>
      </c>
      <c r="AP99" s="1667" t="s">
        <v>7619</v>
      </c>
      <c r="AQ99" s="1667" t="s">
        <v>7250</v>
      </c>
      <c r="AR99" s="1803">
        <v>36044</v>
      </c>
      <c r="AW99" s="1667" t="s">
        <v>40</v>
      </c>
      <c r="AX99" s="1667" t="s">
        <v>5497</v>
      </c>
      <c r="AY99" s="1789" t="s">
        <v>8089</v>
      </c>
      <c r="BA99" s="1838">
        <v>45251.677777777775</v>
      </c>
      <c r="BB99" t="s">
        <v>47</v>
      </c>
      <c r="BC99" s="862" t="s">
        <v>8178</v>
      </c>
      <c r="BF99" s="1847">
        <v>45324</v>
      </c>
      <c r="BG99" s="1848">
        <v>45352</v>
      </c>
      <c r="BH99">
        <v>4</v>
      </c>
      <c r="BI99">
        <v>4</v>
      </c>
      <c r="BJ99" s="1653"/>
      <c r="BK99" s="1653"/>
      <c r="BL99" s="81" t="s">
        <v>6696</v>
      </c>
      <c r="BY99" s="862"/>
    </row>
    <row r="100" spans="1:77">
      <c r="A100">
        <v>97</v>
      </c>
      <c r="B100" s="74" t="s">
        <v>125</v>
      </c>
      <c r="C100" s="74" t="s">
        <v>126</v>
      </c>
      <c r="D100" s="1652" t="s">
        <v>1286</v>
      </c>
      <c r="E100" s="984">
        <v>979027298</v>
      </c>
      <c r="F100" s="1724" t="s">
        <v>7478</v>
      </c>
      <c r="G100" s="1724" t="s">
        <v>7708</v>
      </c>
      <c r="I100" s="1652" t="s">
        <v>290</v>
      </c>
      <c r="J100" s="1668" t="s">
        <v>2512</v>
      </c>
      <c r="K100" s="1668" t="s">
        <v>501</v>
      </c>
      <c r="L100" s="1668" t="s">
        <v>7065</v>
      </c>
      <c r="M100" s="1668" t="s">
        <v>56</v>
      </c>
      <c r="N100" s="1722" t="s">
        <v>42</v>
      </c>
      <c r="O100" s="1704">
        <v>39786</v>
      </c>
      <c r="P100" t="str">
        <f t="shared" si="4"/>
        <v>04</v>
      </c>
      <c r="Q100" t="str">
        <f t="shared" si="5"/>
        <v>12</v>
      </c>
      <c r="R100" t="str">
        <f t="shared" si="6"/>
        <v>2008</v>
      </c>
      <c r="S100">
        <f t="shared" ca="1" si="7"/>
        <v>15</v>
      </c>
      <c r="T100" s="74" t="s">
        <v>4809</v>
      </c>
      <c r="U100" s="1668" t="s">
        <v>42</v>
      </c>
      <c r="V100" s="1741">
        <v>4418251</v>
      </c>
      <c r="W100" s="1655" t="s">
        <v>1805</v>
      </c>
      <c r="X100" s="1722" t="s">
        <v>7357</v>
      </c>
      <c r="Y100" s="1775">
        <v>2023</v>
      </c>
      <c r="Z100" s="1765" t="s">
        <v>1805</v>
      </c>
      <c r="AA100" s="1765"/>
      <c r="AB100" s="81" t="s">
        <v>7374</v>
      </c>
      <c r="AC100" s="1652"/>
      <c r="AD100" s="1668"/>
      <c r="AE100" s="74" t="s">
        <v>7379</v>
      </c>
      <c r="AF100" s="1046" t="s">
        <v>1805</v>
      </c>
      <c r="AG100" s="74" t="s">
        <v>1808</v>
      </c>
      <c r="AH100" s="74" t="s">
        <v>47</v>
      </c>
      <c r="AI100" t="s">
        <v>47</v>
      </c>
      <c r="AK100" s="1652" t="s">
        <v>2512</v>
      </c>
      <c r="AL100" s="1668" t="s">
        <v>1315</v>
      </c>
      <c r="AM100" s="1668" t="s">
        <v>7898</v>
      </c>
      <c r="AN100" s="1668" t="s">
        <v>185</v>
      </c>
      <c r="AO100" s="1754" t="s">
        <v>7549</v>
      </c>
      <c r="AP100" s="1668" t="s">
        <v>7619</v>
      </c>
      <c r="AQ100" s="1668" t="s">
        <v>42</v>
      </c>
      <c r="AR100" s="1804"/>
      <c r="AW100" s="1668" t="s">
        <v>40</v>
      </c>
      <c r="AX100" s="1668" t="s">
        <v>42</v>
      </c>
      <c r="AY100" s="1817">
        <v>4542650</v>
      </c>
      <c r="BA100" s="1837">
        <v>45317.580555555556</v>
      </c>
      <c r="BB100" t="s">
        <v>47</v>
      </c>
      <c r="BC100" s="81" t="s">
        <v>8178</v>
      </c>
      <c r="BF100" s="1695">
        <v>45324</v>
      </c>
      <c r="BG100" s="1691">
        <v>45352</v>
      </c>
      <c r="BH100">
        <v>4</v>
      </c>
      <c r="BI100">
        <v>4</v>
      </c>
      <c r="BJ100" s="74"/>
      <c r="BK100" s="74"/>
      <c r="BL100" s="81" t="s">
        <v>6696</v>
      </c>
      <c r="BY100" s="81"/>
    </row>
    <row r="101" spans="1:77">
      <c r="A101">
        <v>98</v>
      </c>
      <c r="B101" s="74" t="s">
        <v>125</v>
      </c>
      <c r="C101" s="74" t="s">
        <v>126</v>
      </c>
      <c r="D101" s="1652" t="s">
        <v>126</v>
      </c>
      <c r="E101" s="984">
        <v>977645235</v>
      </c>
      <c r="F101" s="1724">
        <v>900581318</v>
      </c>
      <c r="G101" s="1724" t="s">
        <v>7709</v>
      </c>
      <c r="I101" s="1652" t="s">
        <v>321</v>
      </c>
      <c r="J101" s="1668" t="s">
        <v>3886</v>
      </c>
      <c r="K101" s="1668" t="s">
        <v>3693</v>
      </c>
      <c r="L101" s="1668" t="s">
        <v>932</v>
      </c>
      <c r="M101" s="1668" t="s">
        <v>56</v>
      </c>
      <c r="N101" s="1722" t="s">
        <v>42</v>
      </c>
      <c r="O101" s="1703">
        <v>39206</v>
      </c>
      <c r="P101" t="str">
        <f t="shared" si="4"/>
        <v>04</v>
      </c>
      <c r="Q101" t="str">
        <f t="shared" si="5"/>
        <v>05</v>
      </c>
      <c r="R101" t="str">
        <f t="shared" si="6"/>
        <v>2007</v>
      </c>
      <c r="S101">
        <f t="shared" ca="1" si="7"/>
        <v>16</v>
      </c>
      <c r="T101" s="74" t="s">
        <v>4808</v>
      </c>
      <c r="U101" s="1668" t="s">
        <v>42</v>
      </c>
      <c r="V101" s="1741">
        <v>3405782</v>
      </c>
      <c r="W101" s="1652" t="s">
        <v>1805</v>
      </c>
      <c r="X101" s="1722" t="s">
        <v>7356</v>
      </c>
      <c r="Y101" s="1775">
        <v>2023</v>
      </c>
      <c r="Z101" s="1765" t="s">
        <v>47</v>
      </c>
      <c r="AA101" s="1765" t="s">
        <v>2603</v>
      </c>
      <c r="AB101" s="81" t="s">
        <v>7374</v>
      </c>
      <c r="AC101" s="1652"/>
      <c r="AD101" s="1668"/>
      <c r="AE101" s="74" t="s">
        <v>7375</v>
      </c>
      <c r="AF101" s="1046" t="s">
        <v>1805</v>
      </c>
      <c r="AG101" s="74" t="s">
        <v>1808</v>
      </c>
      <c r="AH101" s="74" t="s">
        <v>47</v>
      </c>
      <c r="AI101" t="s">
        <v>47</v>
      </c>
      <c r="AK101" s="1652" t="s">
        <v>321</v>
      </c>
      <c r="AL101" s="1668" t="s">
        <v>1557</v>
      </c>
      <c r="AM101" s="1668" t="s">
        <v>1077</v>
      </c>
      <c r="AN101" s="1668" t="s">
        <v>932</v>
      </c>
      <c r="AO101" s="1754" t="s">
        <v>7548</v>
      </c>
      <c r="AP101" s="1668" t="s">
        <v>7619</v>
      </c>
      <c r="AQ101" s="1668" t="s">
        <v>42</v>
      </c>
      <c r="AR101" s="1801">
        <v>31677</v>
      </c>
      <c r="AW101" s="1668" t="s">
        <v>120</v>
      </c>
      <c r="AX101" s="1668" t="s">
        <v>42</v>
      </c>
      <c r="AY101" s="1817">
        <v>3537321</v>
      </c>
      <c r="BA101" s="1837">
        <v>45324.463194444441</v>
      </c>
      <c r="BB101" t="s">
        <v>47</v>
      </c>
      <c r="BC101" s="81" t="s">
        <v>8178</v>
      </c>
      <c r="BF101" s="1695">
        <v>45324</v>
      </c>
      <c r="BG101" s="1691">
        <v>45352</v>
      </c>
      <c r="BH101">
        <v>4</v>
      </c>
      <c r="BI101">
        <v>4</v>
      </c>
      <c r="BJ101" s="74"/>
      <c r="BK101" s="74"/>
      <c r="BL101" s="81" t="s">
        <v>6696</v>
      </c>
      <c r="BY101" s="81"/>
    </row>
    <row r="102" spans="1:77">
      <c r="A102">
        <v>99</v>
      </c>
      <c r="B102" s="74" t="s">
        <v>125</v>
      </c>
      <c r="C102" s="74" t="s">
        <v>126</v>
      </c>
      <c r="D102" s="1652" t="s">
        <v>146</v>
      </c>
      <c r="E102" s="984">
        <v>960354232</v>
      </c>
      <c r="F102" s="1893">
        <v>912273541</v>
      </c>
      <c r="G102" s="1724" t="s">
        <v>7710</v>
      </c>
      <c r="I102" s="1652" t="s">
        <v>361</v>
      </c>
      <c r="J102" s="1668" t="s">
        <v>338</v>
      </c>
      <c r="K102" s="1668" t="s">
        <v>172</v>
      </c>
      <c r="L102" s="1668" t="s">
        <v>6010</v>
      </c>
      <c r="M102" s="1656" t="s">
        <v>56</v>
      </c>
      <c r="N102" s="1722" t="s">
        <v>42</v>
      </c>
      <c r="O102" s="1703">
        <v>39287</v>
      </c>
      <c r="P102" t="str">
        <f t="shared" si="4"/>
        <v>24</v>
      </c>
      <c r="Q102" t="str">
        <f t="shared" si="5"/>
        <v>07</v>
      </c>
      <c r="R102" t="str">
        <f t="shared" si="6"/>
        <v>2007</v>
      </c>
      <c r="S102">
        <f t="shared" ca="1" si="7"/>
        <v>16</v>
      </c>
      <c r="T102" s="74" t="s">
        <v>4809</v>
      </c>
      <c r="U102" s="1668" t="s">
        <v>42</v>
      </c>
      <c r="V102" s="1741">
        <v>3707516</v>
      </c>
      <c r="W102" s="1652" t="s">
        <v>1805</v>
      </c>
      <c r="X102" s="1722" t="s">
        <v>7357</v>
      </c>
      <c r="Y102" s="1775">
        <v>2023</v>
      </c>
      <c r="Z102" s="1765" t="s">
        <v>47</v>
      </c>
      <c r="AA102" s="1765" t="s">
        <v>2603</v>
      </c>
      <c r="AB102" s="81" t="s">
        <v>7374</v>
      </c>
      <c r="AC102" s="1655"/>
      <c r="AD102" s="1668"/>
      <c r="AE102" s="74" t="s">
        <v>7379</v>
      </c>
      <c r="AF102" s="1046" t="s">
        <v>1805</v>
      </c>
      <c r="AG102" s="74" t="s">
        <v>1808</v>
      </c>
      <c r="AH102" s="74" t="s">
        <v>47</v>
      </c>
      <c r="AI102" t="s">
        <v>47</v>
      </c>
      <c r="AK102" s="1652" t="s">
        <v>338</v>
      </c>
      <c r="AL102" s="1668" t="s">
        <v>7899</v>
      </c>
      <c r="AM102" s="1668" t="s">
        <v>7900</v>
      </c>
      <c r="AN102" s="1668" t="s">
        <v>374</v>
      </c>
      <c r="AO102" s="1754" t="s">
        <v>7549</v>
      </c>
      <c r="AP102" s="1668" t="s">
        <v>7619</v>
      </c>
      <c r="AQ102" s="1668" t="s">
        <v>42</v>
      </c>
      <c r="AR102" s="1804">
        <v>29897</v>
      </c>
      <c r="AW102" s="1668" t="s">
        <v>40</v>
      </c>
      <c r="AX102" s="1668" t="s">
        <v>42</v>
      </c>
      <c r="AY102" s="1817">
        <v>4036658</v>
      </c>
      <c r="BA102" s="1837">
        <v>45323.474999999999</v>
      </c>
      <c r="BB102" t="s">
        <v>47</v>
      </c>
      <c r="BC102" s="81" t="s">
        <v>8178</v>
      </c>
      <c r="BF102" s="1695">
        <v>45324</v>
      </c>
      <c r="BG102" s="1691">
        <v>45352</v>
      </c>
      <c r="BH102">
        <v>4</v>
      </c>
      <c r="BI102">
        <v>4</v>
      </c>
      <c r="BJ102" s="74"/>
      <c r="BK102" s="74"/>
      <c r="BL102" s="81" t="s">
        <v>6696</v>
      </c>
      <c r="BY102" s="81"/>
    </row>
    <row r="103" spans="1:77">
      <c r="A103">
        <v>100</v>
      </c>
      <c r="B103" s="74" t="s">
        <v>125</v>
      </c>
      <c r="C103" s="74" t="s">
        <v>126</v>
      </c>
      <c r="D103" s="1652" t="s">
        <v>126</v>
      </c>
      <c r="E103" s="984">
        <v>935008261</v>
      </c>
      <c r="F103" s="1724">
        <v>927261597</v>
      </c>
      <c r="G103" s="1724" t="s">
        <v>7711</v>
      </c>
      <c r="I103" s="1652" t="s">
        <v>7066</v>
      </c>
      <c r="J103" s="1668" t="s">
        <v>7067</v>
      </c>
      <c r="K103" s="1668" t="s">
        <v>7068</v>
      </c>
      <c r="L103" s="1668" t="s">
        <v>309</v>
      </c>
      <c r="M103" s="1668" t="s">
        <v>56</v>
      </c>
      <c r="N103" s="1722" t="s">
        <v>42</v>
      </c>
      <c r="O103" s="1704">
        <v>39391</v>
      </c>
      <c r="P103" t="str">
        <f t="shared" si="4"/>
        <v>05</v>
      </c>
      <c r="Q103" t="str">
        <f t="shared" si="5"/>
        <v>11</v>
      </c>
      <c r="R103" t="str">
        <f t="shared" si="6"/>
        <v>2007</v>
      </c>
      <c r="S103">
        <f t="shared" ca="1" si="7"/>
        <v>16</v>
      </c>
      <c r="T103" s="74" t="s">
        <v>4808</v>
      </c>
      <c r="U103" s="1668" t="s">
        <v>42</v>
      </c>
      <c r="V103" s="1741">
        <v>4623891</v>
      </c>
      <c r="W103" s="1652" t="s">
        <v>1805</v>
      </c>
      <c r="X103" s="1722" t="s">
        <v>7357</v>
      </c>
      <c r="Y103" s="1775">
        <v>2023</v>
      </c>
      <c r="Z103" s="1765" t="s">
        <v>47</v>
      </c>
      <c r="AA103" s="1765" t="s">
        <v>2603</v>
      </c>
      <c r="AB103" s="81" t="s">
        <v>7410</v>
      </c>
      <c r="AC103" s="1655" t="s">
        <v>7417</v>
      </c>
      <c r="AD103" s="1668" t="s">
        <v>7412</v>
      </c>
      <c r="AE103" s="74" t="s">
        <v>7379</v>
      </c>
      <c r="AF103" s="1046" t="s">
        <v>1805</v>
      </c>
      <c r="AG103" s="74" t="s">
        <v>1808</v>
      </c>
      <c r="AH103" s="74" t="s">
        <v>47</v>
      </c>
      <c r="AI103" t="s">
        <v>47</v>
      </c>
      <c r="AK103" s="1652" t="s">
        <v>7067</v>
      </c>
      <c r="AL103" s="1668" t="s">
        <v>7901</v>
      </c>
      <c r="AM103" s="1668" t="s">
        <v>304</v>
      </c>
      <c r="AN103" s="1668" t="s">
        <v>309</v>
      </c>
      <c r="AO103" s="1754" t="s">
        <v>7549</v>
      </c>
      <c r="AP103" s="1668" t="s">
        <v>7619</v>
      </c>
      <c r="AQ103" s="1668" t="s">
        <v>7250</v>
      </c>
      <c r="AR103" s="1801">
        <v>33764</v>
      </c>
      <c r="AW103" s="1668" t="s">
        <v>40</v>
      </c>
      <c r="AX103" s="1668" t="s">
        <v>5497</v>
      </c>
      <c r="AY103" s="1817">
        <v>2704096</v>
      </c>
      <c r="BA103" s="1837">
        <v>45316.607638888891</v>
      </c>
      <c r="BB103" t="s">
        <v>47</v>
      </c>
      <c r="BC103" s="81" t="s">
        <v>8178</v>
      </c>
      <c r="BF103" s="1695">
        <v>45324</v>
      </c>
      <c r="BG103" s="1691">
        <v>45352</v>
      </c>
      <c r="BH103">
        <v>4</v>
      </c>
      <c r="BI103">
        <v>4</v>
      </c>
      <c r="BJ103" s="74"/>
      <c r="BK103" s="74"/>
      <c r="BL103" s="81" t="s">
        <v>6696</v>
      </c>
      <c r="BY103" s="81"/>
    </row>
    <row r="104" spans="1:77">
      <c r="A104">
        <v>101</v>
      </c>
      <c r="B104" s="74" t="s">
        <v>125</v>
      </c>
      <c r="C104" s="74" t="s">
        <v>126</v>
      </c>
      <c r="D104" s="1652" t="s">
        <v>126</v>
      </c>
      <c r="E104" s="984" t="s">
        <v>6878</v>
      </c>
      <c r="F104" s="1724">
        <v>907076148</v>
      </c>
      <c r="G104" s="1724" t="s">
        <v>7712</v>
      </c>
      <c r="I104" s="1652" t="s">
        <v>911</v>
      </c>
      <c r="J104" s="1668" t="s">
        <v>1665</v>
      </c>
      <c r="K104" s="1668" t="s">
        <v>7069</v>
      </c>
      <c r="L104" s="1668" t="s">
        <v>7070</v>
      </c>
      <c r="M104" s="1668" t="s">
        <v>56</v>
      </c>
      <c r="N104" s="1722" t="s">
        <v>42</v>
      </c>
      <c r="O104" s="1704">
        <v>39738</v>
      </c>
      <c r="P104" t="str">
        <f t="shared" si="4"/>
        <v>17</v>
      </c>
      <c r="Q104" t="str">
        <f t="shared" si="5"/>
        <v>10</v>
      </c>
      <c r="R104" t="str">
        <f t="shared" si="6"/>
        <v>2008</v>
      </c>
      <c r="S104">
        <f t="shared" ca="1" si="7"/>
        <v>15</v>
      </c>
      <c r="T104" s="74" t="s">
        <v>4809</v>
      </c>
      <c r="U104" s="1668" t="s">
        <v>42</v>
      </c>
      <c r="V104" s="1741" t="s">
        <v>7280</v>
      </c>
      <c r="W104" s="1652" t="s">
        <v>1805</v>
      </c>
      <c r="X104" s="1656" t="s">
        <v>7359</v>
      </c>
      <c r="Y104" s="1775">
        <v>2023</v>
      </c>
      <c r="Z104" s="1765" t="s">
        <v>47</v>
      </c>
      <c r="AA104" s="1765" t="s">
        <v>2603</v>
      </c>
      <c r="AB104" s="81" t="s">
        <v>7374</v>
      </c>
      <c r="AC104" s="1652"/>
      <c r="AD104" s="1668"/>
      <c r="AE104" s="74" t="s">
        <v>7379</v>
      </c>
      <c r="AF104" s="1046" t="s">
        <v>1805</v>
      </c>
      <c r="AG104" s="74" t="s">
        <v>1808</v>
      </c>
      <c r="AH104" s="74" t="s">
        <v>47</v>
      </c>
      <c r="AI104" t="s">
        <v>47</v>
      </c>
      <c r="AK104" s="1652" t="s">
        <v>911</v>
      </c>
      <c r="AL104" s="1668" t="s">
        <v>1665</v>
      </c>
      <c r="AM104" s="1668" t="s">
        <v>7902</v>
      </c>
      <c r="AN104" s="1668" t="s">
        <v>7903</v>
      </c>
      <c r="AO104" s="1754" t="s">
        <v>7549</v>
      </c>
      <c r="AP104" s="1668" t="s">
        <v>7619</v>
      </c>
      <c r="AQ104" s="1668" t="s">
        <v>7250</v>
      </c>
      <c r="AR104" s="1804">
        <v>32809</v>
      </c>
      <c r="AW104" s="1668" t="s">
        <v>40</v>
      </c>
      <c r="AX104" s="1668" t="s">
        <v>5497</v>
      </c>
      <c r="AY104" s="1817">
        <v>6442256</v>
      </c>
      <c r="BA104" s="1837">
        <v>45265.440972222219</v>
      </c>
      <c r="BB104" t="s">
        <v>47</v>
      </c>
      <c r="BC104" s="81" t="s">
        <v>8178</v>
      </c>
      <c r="BF104" s="1695">
        <v>45324</v>
      </c>
      <c r="BG104" s="1691">
        <v>45352</v>
      </c>
      <c r="BH104">
        <v>4</v>
      </c>
      <c r="BI104">
        <v>4</v>
      </c>
      <c r="BJ104" s="74"/>
      <c r="BK104" s="74"/>
      <c r="BL104" s="81" t="s">
        <v>6696</v>
      </c>
      <c r="BY104" s="81"/>
    </row>
    <row r="105" spans="1:77">
      <c r="A105">
        <v>102</v>
      </c>
      <c r="B105" s="74" t="s">
        <v>125</v>
      </c>
      <c r="C105" s="74" t="s">
        <v>126</v>
      </c>
      <c r="D105" s="1652" t="s">
        <v>1286</v>
      </c>
      <c r="E105" s="984">
        <v>935089709</v>
      </c>
      <c r="F105" s="1724">
        <v>917345136</v>
      </c>
      <c r="G105" s="1724" t="s">
        <v>7713</v>
      </c>
      <c r="I105" s="1652" t="s">
        <v>1122</v>
      </c>
      <c r="J105" s="1668" t="s">
        <v>1759</v>
      </c>
      <c r="K105" s="1668" t="s">
        <v>6153</v>
      </c>
      <c r="L105" s="1668" t="s">
        <v>622</v>
      </c>
      <c r="M105" s="1668" t="s">
        <v>56</v>
      </c>
      <c r="N105" s="1722" t="s">
        <v>42</v>
      </c>
      <c r="O105" s="1703">
        <v>39254</v>
      </c>
      <c r="P105" t="str">
        <f t="shared" si="4"/>
        <v>21</v>
      </c>
      <c r="Q105" t="str">
        <f t="shared" si="5"/>
        <v>06</v>
      </c>
      <c r="R105" t="str">
        <f t="shared" si="6"/>
        <v>2007</v>
      </c>
      <c r="S105">
        <f t="shared" ca="1" si="7"/>
        <v>16</v>
      </c>
      <c r="T105" s="74" t="s">
        <v>4809</v>
      </c>
      <c r="U105" s="1668" t="s">
        <v>42</v>
      </c>
      <c r="V105" s="1741">
        <v>3915560</v>
      </c>
      <c r="W105" s="1652" t="s">
        <v>1805</v>
      </c>
      <c r="X105" s="1722" t="s">
        <v>7357</v>
      </c>
      <c r="Y105" s="1775">
        <v>2023</v>
      </c>
      <c r="Z105" s="1765" t="s">
        <v>47</v>
      </c>
      <c r="AA105" s="1765" t="s">
        <v>2603</v>
      </c>
      <c r="AB105" s="81" t="s">
        <v>7374</v>
      </c>
      <c r="AC105" s="1652"/>
      <c r="AD105" s="1668"/>
      <c r="AE105" s="74" t="s">
        <v>7379</v>
      </c>
      <c r="AF105" s="1046" t="s">
        <v>1805</v>
      </c>
      <c r="AG105" s="74" t="s">
        <v>1808</v>
      </c>
      <c r="AH105" s="74" t="s">
        <v>47</v>
      </c>
      <c r="AI105" t="s">
        <v>47</v>
      </c>
      <c r="AK105" s="1652" t="s">
        <v>1759</v>
      </c>
      <c r="AL105" s="1668" t="s">
        <v>7904</v>
      </c>
      <c r="AM105" s="1668" t="s">
        <v>1147</v>
      </c>
      <c r="AN105" s="1668" t="s">
        <v>7905</v>
      </c>
      <c r="AO105" s="1754" t="s">
        <v>7549</v>
      </c>
      <c r="AP105" s="1668" t="s">
        <v>7619</v>
      </c>
      <c r="AQ105" s="1668" t="s">
        <v>7250</v>
      </c>
      <c r="AR105" s="1804">
        <v>31369</v>
      </c>
      <c r="AW105" s="1668" t="s">
        <v>40</v>
      </c>
      <c r="AX105" s="1668" t="s">
        <v>8090</v>
      </c>
      <c r="AY105" s="1817">
        <v>6329498</v>
      </c>
      <c r="BA105" s="1837">
        <v>45318.534722222219</v>
      </c>
      <c r="BB105" t="s">
        <v>47</v>
      </c>
      <c r="BC105" s="81" t="s">
        <v>8178</v>
      </c>
      <c r="BF105" s="1695">
        <v>45324</v>
      </c>
      <c r="BG105" s="1691">
        <v>45352</v>
      </c>
      <c r="BH105">
        <v>4</v>
      </c>
      <c r="BI105">
        <v>4</v>
      </c>
      <c r="BJ105" s="74"/>
      <c r="BK105" s="74"/>
      <c r="BL105" s="81" t="s">
        <v>6696</v>
      </c>
      <c r="BY105" s="81"/>
    </row>
    <row r="106" spans="1:77">
      <c r="A106">
        <v>103</v>
      </c>
      <c r="B106" s="74" t="s">
        <v>125</v>
      </c>
      <c r="C106" s="74" t="s">
        <v>126</v>
      </c>
      <c r="D106" s="1652" t="s">
        <v>146</v>
      </c>
      <c r="E106" s="984" t="s">
        <v>6879</v>
      </c>
      <c r="F106" s="1724">
        <v>919670451</v>
      </c>
      <c r="G106" s="1791" t="s">
        <v>7714</v>
      </c>
      <c r="I106" s="1652" t="s">
        <v>793</v>
      </c>
      <c r="J106" s="1668" t="s">
        <v>2096</v>
      </c>
      <c r="K106" s="1668" t="s">
        <v>7071</v>
      </c>
      <c r="L106" s="1668" t="s">
        <v>172</v>
      </c>
      <c r="M106" s="1668" t="s">
        <v>56</v>
      </c>
      <c r="N106" s="1722" t="s">
        <v>42</v>
      </c>
      <c r="O106" s="1703">
        <v>39575</v>
      </c>
      <c r="P106" t="str">
        <f t="shared" si="4"/>
        <v>07</v>
      </c>
      <c r="Q106" t="str">
        <f t="shared" si="5"/>
        <v>05</v>
      </c>
      <c r="R106" t="str">
        <f t="shared" si="6"/>
        <v>2008</v>
      </c>
      <c r="S106">
        <f t="shared" ca="1" si="7"/>
        <v>15</v>
      </c>
      <c r="T106" s="74" t="s">
        <v>4809</v>
      </c>
      <c r="U106" s="1668" t="s">
        <v>42</v>
      </c>
      <c r="V106" s="1741">
        <v>1500376</v>
      </c>
      <c r="W106" s="1652" t="s">
        <v>1805</v>
      </c>
      <c r="X106" s="1722" t="s">
        <v>7356</v>
      </c>
      <c r="Y106" s="1775">
        <v>2023</v>
      </c>
      <c r="Z106" s="1765" t="s">
        <v>47</v>
      </c>
      <c r="AA106" s="1765" t="s">
        <v>2603</v>
      </c>
      <c r="AB106" s="81" t="s">
        <v>7374</v>
      </c>
      <c r="AC106" s="1652"/>
      <c r="AD106" s="1668"/>
      <c r="AE106" s="74" t="s">
        <v>7379</v>
      </c>
      <c r="AF106" s="1046" t="s">
        <v>1805</v>
      </c>
      <c r="AG106" s="74" t="s">
        <v>1808</v>
      </c>
      <c r="AH106" s="74" t="s">
        <v>47</v>
      </c>
      <c r="AI106" t="s">
        <v>47</v>
      </c>
      <c r="AK106" s="1652" t="s">
        <v>2096</v>
      </c>
      <c r="AL106" s="1668" t="s">
        <v>1833</v>
      </c>
      <c r="AM106" s="1668" t="s">
        <v>7906</v>
      </c>
      <c r="AN106" s="1668" t="s">
        <v>223</v>
      </c>
      <c r="AO106" s="1754" t="s">
        <v>7549</v>
      </c>
      <c r="AP106" s="1668" t="s">
        <v>7619</v>
      </c>
      <c r="AQ106" s="1668" t="s">
        <v>7250</v>
      </c>
      <c r="AR106" s="1801">
        <v>27084</v>
      </c>
      <c r="AW106" s="1668" t="s">
        <v>40</v>
      </c>
      <c r="AX106" s="1668" t="s">
        <v>5497</v>
      </c>
      <c r="AY106" s="1817">
        <v>6398025</v>
      </c>
      <c r="BA106" s="1837">
        <v>45326.45</v>
      </c>
      <c r="BB106" t="s">
        <v>47</v>
      </c>
      <c r="BC106" s="81" t="s">
        <v>8178</v>
      </c>
      <c r="BF106" s="1695">
        <v>45324</v>
      </c>
      <c r="BG106" s="1691">
        <v>45352</v>
      </c>
      <c r="BH106">
        <v>4</v>
      </c>
      <c r="BI106">
        <v>4</v>
      </c>
      <c r="BJ106" s="74"/>
      <c r="BK106" s="74"/>
      <c r="BL106" s="81" t="s">
        <v>6696</v>
      </c>
      <c r="BY106" s="81"/>
    </row>
    <row r="107" spans="1:77">
      <c r="A107">
        <v>104</v>
      </c>
      <c r="B107" s="74" t="s">
        <v>125</v>
      </c>
      <c r="C107" s="74" t="s">
        <v>126</v>
      </c>
      <c r="D107" s="1652" t="s">
        <v>146</v>
      </c>
      <c r="E107" s="984">
        <v>989621570</v>
      </c>
      <c r="F107" s="1724">
        <v>983947731</v>
      </c>
      <c r="G107" s="1724" t="s">
        <v>7715</v>
      </c>
      <c r="I107" s="1652" t="s">
        <v>338</v>
      </c>
      <c r="J107" s="1668" t="s">
        <v>7072</v>
      </c>
      <c r="K107" s="1668" t="s">
        <v>701</v>
      </c>
      <c r="L107" s="1668" t="s">
        <v>167</v>
      </c>
      <c r="M107" s="1668" t="s">
        <v>56</v>
      </c>
      <c r="N107" s="1722" t="s">
        <v>42</v>
      </c>
      <c r="O107" s="1704">
        <v>39751</v>
      </c>
      <c r="P107" t="str">
        <f t="shared" si="4"/>
        <v>30</v>
      </c>
      <c r="Q107" t="str">
        <f t="shared" si="5"/>
        <v>10</v>
      </c>
      <c r="R107" t="str">
        <f t="shared" si="6"/>
        <v>2008</v>
      </c>
      <c r="S107">
        <f t="shared" ca="1" si="7"/>
        <v>15</v>
      </c>
      <c r="T107" s="74" t="s">
        <v>4809</v>
      </c>
      <c r="U107" s="1668" t="s">
        <v>42</v>
      </c>
      <c r="V107" s="1741">
        <v>2382898</v>
      </c>
      <c r="W107" s="1652" t="s">
        <v>1805</v>
      </c>
      <c r="X107" s="1722" t="s">
        <v>7356</v>
      </c>
      <c r="Y107" s="1775">
        <v>2023</v>
      </c>
      <c r="Z107" s="1765" t="s">
        <v>47</v>
      </c>
      <c r="AA107" s="1765" t="s">
        <v>2603</v>
      </c>
      <c r="AB107" s="81" t="s">
        <v>7374</v>
      </c>
      <c r="AC107" s="1655"/>
      <c r="AD107" s="1668"/>
      <c r="AE107" s="74" t="s">
        <v>7379</v>
      </c>
      <c r="AF107" s="1046" t="s">
        <v>1805</v>
      </c>
      <c r="AG107" s="74" t="s">
        <v>1808</v>
      </c>
      <c r="AH107" s="74" t="s">
        <v>47</v>
      </c>
      <c r="AI107" t="s">
        <v>47</v>
      </c>
      <c r="AK107" s="1652" t="s">
        <v>7072</v>
      </c>
      <c r="AL107" s="1668" t="s">
        <v>846</v>
      </c>
      <c r="AM107" s="1668" t="s">
        <v>7907</v>
      </c>
      <c r="AN107" s="1668" t="s">
        <v>7908</v>
      </c>
      <c r="AO107" s="1754" t="s">
        <v>7549</v>
      </c>
      <c r="AP107" s="1668" t="s">
        <v>7619</v>
      </c>
      <c r="AQ107" s="1668" t="s">
        <v>7250</v>
      </c>
      <c r="AR107" s="1801">
        <v>29463</v>
      </c>
      <c r="AW107" s="1668" t="s">
        <v>40</v>
      </c>
      <c r="AX107" s="1668" t="s">
        <v>5497</v>
      </c>
      <c r="AY107" s="1817">
        <v>5763210</v>
      </c>
      <c r="BA107" s="1837">
        <v>45271.669444444444</v>
      </c>
      <c r="BB107" t="s">
        <v>47</v>
      </c>
      <c r="BC107" s="81" t="s">
        <v>8178</v>
      </c>
      <c r="BF107" s="1695">
        <v>45324</v>
      </c>
      <c r="BG107" s="1691">
        <v>45352</v>
      </c>
      <c r="BH107">
        <v>4</v>
      </c>
      <c r="BI107">
        <v>4</v>
      </c>
      <c r="BJ107" s="74"/>
      <c r="BK107" s="74"/>
      <c r="BL107" s="81" t="s">
        <v>6696</v>
      </c>
      <c r="BY107" s="81"/>
    </row>
    <row r="108" spans="1:77">
      <c r="A108">
        <v>105</v>
      </c>
      <c r="B108" s="74" t="s">
        <v>125</v>
      </c>
      <c r="C108" s="74" t="s">
        <v>126</v>
      </c>
      <c r="D108" s="1652" t="s">
        <v>294</v>
      </c>
      <c r="E108" s="984">
        <v>917410753</v>
      </c>
      <c r="F108" s="1724">
        <v>910792594</v>
      </c>
      <c r="G108" s="1724" t="s">
        <v>7716</v>
      </c>
      <c r="I108" s="1652" t="s">
        <v>1349</v>
      </c>
      <c r="J108" s="1668" t="s">
        <v>541</v>
      </c>
      <c r="K108" s="1668" t="s">
        <v>2667</v>
      </c>
      <c r="L108" s="1668" t="s">
        <v>366</v>
      </c>
      <c r="M108" s="1668" t="s">
        <v>56</v>
      </c>
      <c r="N108" s="1722" t="s">
        <v>42</v>
      </c>
      <c r="O108" s="1704">
        <v>39444</v>
      </c>
      <c r="P108" t="str">
        <f t="shared" si="4"/>
        <v>28</v>
      </c>
      <c r="Q108" t="str">
        <f t="shared" si="5"/>
        <v>12</v>
      </c>
      <c r="R108" t="str">
        <f t="shared" si="6"/>
        <v>2007</v>
      </c>
      <c r="S108">
        <f t="shared" ca="1" si="7"/>
        <v>16</v>
      </c>
      <c r="T108" s="74" t="s">
        <v>4808</v>
      </c>
      <c r="U108" s="1668" t="s">
        <v>42</v>
      </c>
      <c r="V108" s="1741">
        <v>3354490</v>
      </c>
      <c r="W108" s="1652" t="s">
        <v>1805</v>
      </c>
      <c r="X108" s="1722" t="s">
        <v>7356</v>
      </c>
      <c r="Y108" s="1775">
        <v>2023</v>
      </c>
      <c r="Z108" s="1765" t="s">
        <v>1805</v>
      </c>
      <c r="AA108" s="1765"/>
      <c r="AB108" s="81" t="s">
        <v>7374</v>
      </c>
      <c r="AC108" s="1655"/>
      <c r="AD108" s="1668"/>
      <c r="AE108" s="74" t="s">
        <v>7379</v>
      </c>
      <c r="AF108" s="1046" t="s">
        <v>1805</v>
      </c>
      <c r="AG108" s="74" t="s">
        <v>1808</v>
      </c>
      <c r="AH108" s="74" t="s">
        <v>47</v>
      </c>
      <c r="AI108" t="s">
        <v>47</v>
      </c>
      <c r="AK108" s="1652" t="s">
        <v>541</v>
      </c>
      <c r="AL108" s="1668" t="s">
        <v>978</v>
      </c>
      <c r="AM108" s="1668" t="s">
        <v>382</v>
      </c>
      <c r="AN108" s="1668" t="s">
        <v>7909</v>
      </c>
      <c r="AO108" s="1754" t="s">
        <v>7549</v>
      </c>
      <c r="AP108" s="1668" t="s">
        <v>7619</v>
      </c>
      <c r="AQ108" s="1668" t="s">
        <v>42</v>
      </c>
      <c r="AR108" s="1804">
        <v>28051</v>
      </c>
      <c r="AW108" s="1668" t="s">
        <v>40</v>
      </c>
      <c r="AX108" s="1668" t="s">
        <v>42</v>
      </c>
      <c r="AY108" s="1817">
        <v>3280264</v>
      </c>
      <c r="BA108" s="1837">
        <v>45299.705555555556</v>
      </c>
      <c r="BB108" t="s">
        <v>47</v>
      </c>
      <c r="BC108" s="81" t="s">
        <v>8178</v>
      </c>
      <c r="BF108" s="1695">
        <v>45324</v>
      </c>
      <c r="BG108" s="1691">
        <v>45352</v>
      </c>
      <c r="BH108">
        <v>4</v>
      </c>
      <c r="BI108">
        <v>4</v>
      </c>
      <c r="BJ108" s="74"/>
      <c r="BK108" s="74"/>
      <c r="BL108" s="81" t="s">
        <v>6696</v>
      </c>
      <c r="BY108" s="81"/>
    </row>
    <row r="109" spans="1:77">
      <c r="A109">
        <v>106</v>
      </c>
      <c r="B109" s="74" t="s">
        <v>125</v>
      </c>
      <c r="C109" s="74" t="s">
        <v>126</v>
      </c>
      <c r="D109" s="1652" t="s">
        <v>1286</v>
      </c>
      <c r="E109" s="984">
        <v>931161387</v>
      </c>
      <c r="F109" s="1724">
        <v>93161387</v>
      </c>
      <c r="G109" s="1724" t="s">
        <v>7717</v>
      </c>
      <c r="I109" s="1652" t="s">
        <v>2249</v>
      </c>
      <c r="J109" s="1668" t="s">
        <v>1759</v>
      </c>
      <c r="K109" s="1668" t="s">
        <v>191</v>
      </c>
      <c r="L109" s="1668" t="s">
        <v>223</v>
      </c>
      <c r="M109" s="1902" t="s">
        <v>56</v>
      </c>
      <c r="N109" s="1722" t="s">
        <v>42</v>
      </c>
      <c r="O109" s="1703">
        <v>39574</v>
      </c>
      <c r="P109" t="str">
        <f t="shared" si="4"/>
        <v>06</v>
      </c>
      <c r="Q109" t="str">
        <f t="shared" si="5"/>
        <v>05</v>
      </c>
      <c r="R109" t="str">
        <f t="shared" si="6"/>
        <v>2008</v>
      </c>
      <c r="S109">
        <f t="shared" ca="1" si="7"/>
        <v>15</v>
      </c>
      <c r="T109" s="74" t="s">
        <v>4809</v>
      </c>
      <c r="U109" s="1668" t="s">
        <v>42</v>
      </c>
      <c r="V109" s="1741">
        <v>3976057</v>
      </c>
      <c r="W109" s="1652" t="s">
        <v>1805</v>
      </c>
      <c r="X109" s="1722" t="s">
        <v>7356</v>
      </c>
      <c r="Y109" s="1775">
        <v>2023</v>
      </c>
      <c r="Z109" s="1765" t="s">
        <v>47</v>
      </c>
      <c r="AA109" s="1765" t="s">
        <v>2603</v>
      </c>
      <c r="AB109" s="81" t="s">
        <v>7374</v>
      </c>
      <c r="AC109" s="1652"/>
      <c r="AD109" s="1668"/>
      <c r="AE109" s="74" t="s">
        <v>7379</v>
      </c>
      <c r="AF109" s="1046" t="s">
        <v>1805</v>
      </c>
      <c r="AG109" s="74" t="s">
        <v>1808</v>
      </c>
      <c r="AH109" s="74" t="s">
        <v>47</v>
      </c>
      <c r="AI109" t="s">
        <v>47</v>
      </c>
      <c r="AK109" s="1652" t="s">
        <v>1759</v>
      </c>
      <c r="AL109" s="1668" t="s">
        <v>7910</v>
      </c>
      <c r="AM109" s="1668" t="s">
        <v>7911</v>
      </c>
      <c r="AN109" s="1668" t="s">
        <v>223</v>
      </c>
      <c r="AO109" s="1754" t="s">
        <v>7549</v>
      </c>
      <c r="AP109" s="1668" t="s">
        <v>7619</v>
      </c>
      <c r="AQ109" s="1668" t="s">
        <v>7250</v>
      </c>
      <c r="AR109" s="1801">
        <v>32224</v>
      </c>
      <c r="AW109" s="1668" t="s">
        <v>40</v>
      </c>
      <c r="AX109" s="1668" t="s">
        <v>5497</v>
      </c>
      <c r="AY109" s="1817">
        <v>6271332</v>
      </c>
      <c r="BA109" s="1837">
        <v>45318.546527777777</v>
      </c>
      <c r="BB109" t="s">
        <v>47</v>
      </c>
      <c r="BC109" s="81" t="s">
        <v>8178</v>
      </c>
      <c r="BF109" s="1695">
        <v>45324</v>
      </c>
      <c r="BG109" s="1691">
        <v>45352</v>
      </c>
      <c r="BH109">
        <v>4</v>
      </c>
      <c r="BI109">
        <v>4</v>
      </c>
      <c r="BJ109" s="74"/>
      <c r="BK109" s="74"/>
      <c r="BL109" s="81" t="s">
        <v>6696</v>
      </c>
      <c r="BY109" s="81"/>
    </row>
    <row r="110" spans="1:77">
      <c r="A110">
        <v>107</v>
      </c>
      <c r="B110" s="74" t="s">
        <v>125</v>
      </c>
      <c r="C110" s="74" t="s">
        <v>126</v>
      </c>
      <c r="D110" s="1652" t="s">
        <v>146</v>
      </c>
      <c r="E110" s="984">
        <v>945806639</v>
      </c>
      <c r="F110" s="1724">
        <v>945806639</v>
      </c>
      <c r="G110" s="1724" t="s">
        <v>7718</v>
      </c>
      <c r="I110" s="1652" t="s">
        <v>1677</v>
      </c>
      <c r="J110" s="1668" t="s">
        <v>1121</v>
      </c>
      <c r="K110" s="1668" t="s">
        <v>2270</v>
      </c>
      <c r="L110" s="1671" t="s">
        <v>184</v>
      </c>
      <c r="M110" s="444" t="s">
        <v>56</v>
      </c>
      <c r="N110" s="1754" t="s">
        <v>42</v>
      </c>
      <c r="O110" s="1703">
        <v>39474</v>
      </c>
      <c r="P110" t="str">
        <f t="shared" si="4"/>
        <v>27</v>
      </c>
      <c r="Q110" t="str">
        <f t="shared" si="5"/>
        <v>01</v>
      </c>
      <c r="R110" t="str">
        <f t="shared" si="6"/>
        <v>2008</v>
      </c>
      <c r="S110">
        <f t="shared" ca="1" si="7"/>
        <v>16</v>
      </c>
      <c r="T110" s="74" t="s">
        <v>4809</v>
      </c>
      <c r="U110" s="1668" t="s">
        <v>42</v>
      </c>
      <c r="V110" s="1741">
        <v>4649274</v>
      </c>
      <c r="W110" s="1652" t="s">
        <v>1805</v>
      </c>
      <c r="X110" s="1722" t="s">
        <v>7357</v>
      </c>
      <c r="Y110" s="1775">
        <v>2022</v>
      </c>
      <c r="Z110" s="1765" t="s">
        <v>47</v>
      </c>
      <c r="AA110" s="1765" t="s">
        <v>2603</v>
      </c>
      <c r="AB110" s="81" t="s">
        <v>7374</v>
      </c>
      <c r="AC110" s="1652"/>
      <c r="AD110" s="1668"/>
      <c r="AE110" s="74" t="s">
        <v>7379</v>
      </c>
      <c r="AF110" s="1046" t="s">
        <v>1805</v>
      </c>
      <c r="AG110" s="74" t="s">
        <v>1808</v>
      </c>
      <c r="AH110" s="74" t="s">
        <v>47</v>
      </c>
      <c r="AI110" t="s">
        <v>47</v>
      </c>
      <c r="AK110" s="1652" t="s">
        <v>1121</v>
      </c>
      <c r="AL110" s="1668" t="s">
        <v>338</v>
      </c>
      <c r="AM110" s="1668" t="s">
        <v>6163</v>
      </c>
      <c r="AN110" s="1668" t="s">
        <v>3460</v>
      </c>
      <c r="AO110" s="1754" t="s">
        <v>7549</v>
      </c>
      <c r="AP110" s="1668" t="s">
        <v>7619</v>
      </c>
      <c r="AQ110" s="1668" t="s">
        <v>42</v>
      </c>
      <c r="AR110" s="1801">
        <v>31676</v>
      </c>
      <c r="AW110" s="1668" t="s">
        <v>40</v>
      </c>
      <c r="AX110" s="1668" t="s">
        <v>42</v>
      </c>
      <c r="AY110" s="1817">
        <v>4462500</v>
      </c>
      <c r="BA110" s="1837">
        <v>45307.716666666667</v>
      </c>
      <c r="BB110" t="s">
        <v>47</v>
      </c>
      <c r="BC110" s="81" t="s">
        <v>8178</v>
      </c>
      <c r="BF110" s="1695">
        <v>45324</v>
      </c>
      <c r="BG110" s="1691">
        <v>45352</v>
      </c>
      <c r="BH110">
        <v>4</v>
      </c>
      <c r="BI110">
        <v>4</v>
      </c>
      <c r="BJ110" s="74"/>
      <c r="BK110" s="74"/>
      <c r="BL110" s="81" t="s">
        <v>6696</v>
      </c>
      <c r="BY110" s="81"/>
    </row>
    <row r="111" spans="1:77">
      <c r="A111">
        <v>108</v>
      </c>
      <c r="B111" s="74" t="s">
        <v>125</v>
      </c>
      <c r="C111" s="74" t="s">
        <v>126</v>
      </c>
      <c r="D111" s="1652" t="s">
        <v>126</v>
      </c>
      <c r="E111" s="984" t="s">
        <v>6880</v>
      </c>
      <c r="F111" s="1893">
        <v>991113249</v>
      </c>
      <c r="G111" s="1724" t="s">
        <v>7719</v>
      </c>
      <c r="I111" s="1652" t="s">
        <v>1216</v>
      </c>
      <c r="J111" s="1668" t="s">
        <v>321</v>
      </c>
      <c r="K111" s="1668" t="s">
        <v>7073</v>
      </c>
      <c r="L111" s="1668" t="s">
        <v>246</v>
      </c>
      <c r="M111" s="1668" t="s">
        <v>56</v>
      </c>
      <c r="N111" s="1722" t="s">
        <v>42</v>
      </c>
      <c r="O111" s="1704">
        <v>38983</v>
      </c>
      <c r="P111" t="str">
        <f t="shared" si="4"/>
        <v>23</v>
      </c>
      <c r="Q111" t="str">
        <f t="shared" si="5"/>
        <v>09</v>
      </c>
      <c r="R111" t="str">
        <f t="shared" si="6"/>
        <v>2006</v>
      </c>
      <c r="S111">
        <f t="shared" ca="1" si="7"/>
        <v>17</v>
      </c>
      <c r="T111" s="74" t="s">
        <v>4809</v>
      </c>
      <c r="U111" s="1668" t="s">
        <v>42</v>
      </c>
      <c r="V111" s="1741" t="s">
        <v>7281</v>
      </c>
      <c r="W111" s="1652" t="s">
        <v>1805</v>
      </c>
      <c r="X111" s="1656" t="s">
        <v>7360</v>
      </c>
      <c r="Y111" s="1775">
        <v>2023</v>
      </c>
      <c r="Z111" s="1765" t="s">
        <v>7398</v>
      </c>
      <c r="AA111" s="1765"/>
      <c r="AB111" s="81" t="s">
        <v>7374</v>
      </c>
      <c r="AC111" s="1655"/>
      <c r="AD111" s="1668"/>
      <c r="AE111" s="74" t="s">
        <v>7379</v>
      </c>
      <c r="AF111" s="1046" t="s">
        <v>1805</v>
      </c>
      <c r="AG111" s="74" t="s">
        <v>1808</v>
      </c>
      <c r="AH111" s="74" t="s">
        <v>47</v>
      </c>
      <c r="AI111" t="s">
        <v>47</v>
      </c>
      <c r="AK111" s="1652" t="s">
        <v>321</v>
      </c>
      <c r="AL111" s="1668" t="s">
        <v>7894</v>
      </c>
      <c r="AM111" s="1668" t="s">
        <v>7912</v>
      </c>
      <c r="AN111" s="1668" t="s">
        <v>55</v>
      </c>
      <c r="AO111" s="1754" t="s">
        <v>7549</v>
      </c>
      <c r="AP111" s="1668" t="s">
        <v>7619</v>
      </c>
      <c r="AQ111" s="1668" t="s">
        <v>7250</v>
      </c>
      <c r="AR111" s="1801">
        <v>32548</v>
      </c>
      <c r="AW111" s="1668" t="s">
        <v>40</v>
      </c>
      <c r="AX111" s="1668" t="s">
        <v>5497</v>
      </c>
      <c r="AY111" s="1817">
        <v>6220003</v>
      </c>
      <c r="BA111" s="1837">
        <v>45236.911111111112</v>
      </c>
      <c r="BB111" t="s">
        <v>47</v>
      </c>
      <c r="BC111" s="81" t="s">
        <v>8178</v>
      </c>
      <c r="BF111" s="1695">
        <v>45324</v>
      </c>
      <c r="BG111" s="1691">
        <v>45352</v>
      </c>
      <c r="BH111">
        <v>4</v>
      </c>
      <c r="BI111">
        <v>4</v>
      </c>
      <c r="BJ111" s="74"/>
      <c r="BK111" s="74"/>
      <c r="BL111" s="81" t="s">
        <v>6696</v>
      </c>
      <c r="BY111" s="81"/>
    </row>
    <row r="112" spans="1:77">
      <c r="A112">
        <v>109</v>
      </c>
      <c r="B112" s="74" t="s">
        <v>125</v>
      </c>
      <c r="C112" s="74" t="s">
        <v>126</v>
      </c>
      <c r="D112" s="1652" t="s">
        <v>294</v>
      </c>
      <c r="E112" s="984">
        <v>900679761</v>
      </c>
      <c r="F112" s="1724">
        <v>916599056</v>
      </c>
      <c r="G112" s="1724" t="s">
        <v>7720</v>
      </c>
      <c r="I112" s="1046" t="s">
        <v>479</v>
      </c>
      <c r="J112" s="1047" t="s">
        <v>1062</v>
      </c>
      <c r="K112" s="1047" t="s">
        <v>7074</v>
      </c>
      <c r="L112" s="1047" t="s">
        <v>309</v>
      </c>
      <c r="M112" s="1668" t="s">
        <v>56</v>
      </c>
      <c r="N112" s="1722" t="s">
        <v>111</v>
      </c>
      <c r="O112" s="1704">
        <v>39370</v>
      </c>
      <c r="P112" t="str">
        <f t="shared" si="4"/>
        <v>15</v>
      </c>
      <c r="Q112" t="str">
        <f t="shared" si="5"/>
        <v>10</v>
      </c>
      <c r="R112" t="str">
        <f t="shared" si="6"/>
        <v>2007</v>
      </c>
      <c r="S112">
        <f t="shared" ca="1" si="7"/>
        <v>16</v>
      </c>
      <c r="T112" s="74" t="s">
        <v>4808</v>
      </c>
      <c r="U112" s="1668" t="s">
        <v>142</v>
      </c>
      <c r="V112" s="1741">
        <v>6045847</v>
      </c>
      <c r="W112" s="1652" t="s">
        <v>7352</v>
      </c>
      <c r="X112" s="1722" t="s">
        <v>7356</v>
      </c>
      <c r="Y112" s="1775">
        <v>2023</v>
      </c>
      <c r="Z112" s="1776" t="s">
        <v>47</v>
      </c>
      <c r="AA112" s="1671" t="s">
        <v>2603</v>
      </c>
      <c r="AB112" s="81" t="s">
        <v>7374</v>
      </c>
      <c r="AC112" s="1652"/>
      <c r="AD112" s="1668"/>
      <c r="AE112" s="74" t="s">
        <v>7379</v>
      </c>
      <c r="AF112" s="1046" t="s">
        <v>1805</v>
      </c>
      <c r="AG112" s="74" t="s">
        <v>1808</v>
      </c>
      <c r="AH112" s="74" t="s">
        <v>47</v>
      </c>
      <c r="AI112" t="s">
        <v>47</v>
      </c>
      <c r="AK112" s="1652" t="s">
        <v>7913</v>
      </c>
      <c r="AL112" s="1668" t="s">
        <v>408</v>
      </c>
      <c r="AM112" s="1668" t="s">
        <v>7914</v>
      </c>
      <c r="AN112" s="1668" t="s">
        <v>7915</v>
      </c>
      <c r="AO112" s="1754" t="s">
        <v>7549</v>
      </c>
      <c r="AP112" s="1668" t="s">
        <v>7619</v>
      </c>
      <c r="AQ112" s="1668" t="s">
        <v>42</v>
      </c>
      <c r="AR112" s="1801">
        <v>32603</v>
      </c>
      <c r="AW112" s="1668" t="s">
        <v>40</v>
      </c>
      <c r="AX112" s="1668" t="s">
        <v>42</v>
      </c>
      <c r="AY112" s="1817">
        <v>1824515</v>
      </c>
      <c r="BA112" s="1837">
        <v>45303.646527777775</v>
      </c>
      <c r="BB112" t="s">
        <v>47</v>
      </c>
      <c r="BC112" s="81" t="s">
        <v>8179</v>
      </c>
      <c r="BF112" s="1695">
        <v>45324</v>
      </c>
      <c r="BG112" s="1691">
        <v>45352</v>
      </c>
      <c r="BH112">
        <v>4</v>
      </c>
      <c r="BI112">
        <v>3</v>
      </c>
      <c r="BJ112" s="74"/>
      <c r="BK112" s="74"/>
      <c r="BL112" s="81" t="s">
        <v>6696</v>
      </c>
      <c r="BY112" s="1854" t="s">
        <v>8189</v>
      </c>
    </row>
    <row r="113" spans="1:77">
      <c r="A113">
        <v>110</v>
      </c>
      <c r="B113" s="74" t="s">
        <v>125</v>
      </c>
      <c r="C113" s="74" t="s">
        <v>126</v>
      </c>
      <c r="D113" s="1652" t="s">
        <v>294</v>
      </c>
      <c r="E113" s="984" t="s">
        <v>6881</v>
      </c>
      <c r="F113" s="1724">
        <v>916599056</v>
      </c>
      <c r="G113" s="1724" t="s">
        <v>7720</v>
      </c>
      <c r="I113" s="1046" t="s">
        <v>479</v>
      </c>
      <c r="J113" s="1047" t="s">
        <v>1062</v>
      </c>
      <c r="K113" s="1047" t="s">
        <v>2381</v>
      </c>
      <c r="L113" s="1047" t="s">
        <v>366</v>
      </c>
      <c r="M113" s="1668" t="s">
        <v>56</v>
      </c>
      <c r="N113" s="1722" t="s">
        <v>42</v>
      </c>
      <c r="O113" s="1703">
        <v>38904</v>
      </c>
      <c r="P113" t="str">
        <f t="shared" si="4"/>
        <v>06</v>
      </c>
      <c r="Q113" t="str">
        <f t="shared" si="5"/>
        <v>07</v>
      </c>
      <c r="R113" t="str">
        <f t="shared" si="6"/>
        <v>2006</v>
      </c>
      <c r="S113">
        <f t="shared" ca="1" si="7"/>
        <v>17</v>
      </c>
      <c r="T113" s="74" t="s">
        <v>4808</v>
      </c>
      <c r="U113" s="1668" t="s">
        <v>42</v>
      </c>
      <c r="V113" s="1741">
        <v>2323825</v>
      </c>
      <c r="W113" s="1652" t="s">
        <v>1805</v>
      </c>
      <c r="X113" s="1722" t="s">
        <v>7357</v>
      </c>
      <c r="Y113" s="1775">
        <v>2023</v>
      </c>
      <c r="Z113" s="1776" t="s">
        <v>47</v>
      </c>
      <c r="AA113" s="1671" t="s">
        <v>2603</v>
      </c>
      <c r="AB113" s="81" t="s">
        <v>7381</v>
      </c>
      <c r="AC113" s="1652" t="s">
        <v>7418</v>
      </c>
      <c r="AD113" s="1668" t="s">
        <v>7400</v>
      </c>
      <c r="AE113" s="74" t="s">
        <v>7375</v>
      </c>
      <c r="AF113" s="1046" t="s">
        <v>1805</v>
      </c>
      <c r="AG113" s="74" t="s">
        <v>1808</v>
      </c>
      <c r="AH113" s="74" t="s">
        <v>47</v>
      </c>
      <c r="AI113" t="s">
        <v>47</v>
      </c>
      <c r="AK113" s="1652" t="s">
        <v>1062</v>
      </c>
      <c r="AL113" s="1668" t="s">
        <v>408</v>
      </c>
      <c r="AM113" s="1668" t="s">
        <v>7914</v>
      </c>
      <c r="AN113" s="1668" t="s">
        <v>7915</v>
      </c>
      <c r="AO113" s="1754" t="s">
        <v>7549</v>
      </c>
      <c r="AP113" s="1668" t="s">
        <v>7619</v>
      </c>
      <c r="AQ113" s="1668" t="s">
        <v>42</v>
      </c>
      <c r="AR113" s="1801">
        <v>32603</v>
      </c>
      <c r="AW113" s="1668" t="s">
        <v>40</v>
      </c>
      <c r="AX113" s="1668" t="s">
        <v>42</v>
      </c>
      <c r="AY113" s="1817">
        <v>1824515</v>
      </c>
      <c r="BA113" s="1837">
        <v>45303.640972222223</v>
      </c>
      <c r="BB113" t="s">
        <v>47</v>
      </c>
      <c r="BC113" s="81" t="s">
        <v>8179</v>
      </c>
      <c r="BF113" s="1695">
        <v>45324</v>
      </c>
      <c r="BG113" s="1691">
        <v>45352</v>
      </c>
      <c r="BH113">
        <v>4</v>
      </c>
      <c r="BI113">
        <v>3</v>
      </c>
      <c r="BJ113" s="74"/>
      <c r="BK113" s="74"/>
      <c r="BL113" s="81" t="s">
        <v>6696</v>
      </c>
      <c r="BY113" s="1854" t="s">
        <v>8189</v>
      </c>
    </row>
    <row r="114" spans="1:77">
      <c r="A114">
        <v>111</v>
      </c>
      <c r="B114" s="74" t="s">
        <v>32</v>
      </c>
      <c r="C114" s="74" t="s">
        <v>32</v>
      </c>
      <c r="D114" s="48" t="s">
        <v>106</v>
      </c>
      <c r="E114" s="984" t="s">
        <v>6882</v>
      </c>
      <c r="F114" s="1893" t="s">
        <v>7479</v>
      </c>
      <c r="G114" s="1724" t="s">
        <v>7721</v>
      </c>
      <c r="I114" s="1046" t="s">
        <v>424</v>
      </c>
      <c r="J114" s="1047" t="s">
        <v>7075</v>
      </c>
      <c r="K114" s="1047" t="s">
        <v>172</v>
      </c>
      <c r="L114" s="1047" t="s">
        <v>2202</v>
      </c>
      <c r="M114" s="74" t="s">
        <v>56</v>
      </c>
      <c r="N114" s="1722" t="s">
        <v>111</v>
      </c>
      <c r="O114" s="1716">
        <v>38894</v>
      </c>
      <c r="P114" t="str">
        <f t="shared" si="4"/>
        <v>26</v>
      </c>
      <c r="Q114" t="str">
        <f t="shared" si="5"/>
        <v>06</v>
      </c>
      <c r="R114" t="str">
        <f t="shared" si="6"/>
        <v>2006</v>
      </c>
      <c r="S114">
        <f t="shared" ca="1" si="7"/>
        <v>17</v>
      </c>
      <c r="T114" s="74" t="s">
        <v>4809</v>
      </c>
      <c r="U114" s="1754" t="s">
        <v>142</v>
      </c>
      <c r="V114" s="1755" t="s">
        <v>7282</v>
      </c>
      <c r="W114" s="1652" t="s">
        <v>1805</v>
      </c>
      <c r="X114" s="1722" t="s">
        <v>7357</v>
      </c>
      <c r="Y114" s="1769">
        <v>2022</v>
      </c>
      <c r="Z114" s="1725" t="s">
        <v>1805</v>
      </c>
      <c r="AA114" s="1774" t="s">
        <v>327</v>
      </c>
      <c r="AB114" s="1770" t="s">
        <v>7381</v>
      </c>
      <c r="AC114" s="1046" t="s">
        <v>7386</v>
      </c>
      <c r="AD114" s="1047" t="s">
        <v>7387</v>
      </c>
      <c r="AE114" s="1722" t="s">
        <v>7375</v>
      </c>
      <c r="AF114" s="1724" t="s">
        <v>1805</v>
      </c>
      <c r="AG114" s="1722" t="s">
        <v>1808</v>
      </c>
      <c r="AH114" s="1722" t="s">
        <v>47</v>
      </c>
      <c r="AI114" t="s">
        <v>47</v>
      </c>
      <c r="AK114" s="1046" t="s">
        <v>7075</v>
      </c>
      <c r="AL114" s="1047" t="s">
        <v>2357</v>
      </c>
      <c r="AM114" s="1047" t="s">
        <v>782</v>
      </c>
      <c r="AN114" s="1047" t="s">
        <v>7916</v>
      </c>
      <c r="AO114" s="1754" t="s">
        <v>7549</v>
      </c>
      <c r="AP114" s="1047" t="s">
        <v>7619</v>
      </c>
      <c r="AQ114" s="1047" t="s">
        <v>42</v>
      </c>
      <c r="AR114" s="1692">
        <v>32036</v>
      </c>
      <c r="AW114" s="1047" t="s">
        <v>40</v>
      </c>
      <c r="AX114" s="1047" t="s">
        <v>42</v>
      </c>
      <c r="AY114" s="1814" t="s">
        <v>8091</v>
      </c>
      <c r="BA114" s="1835">
        <v>45266.767797442131</v>
      </c>
      <c r="BB114" t="s">
        <v>47</v>
      </c>
      <c r="BC114" s="81" t="s">
        <v>8177</v>
      </c>
      <c r="BF114" s="1695">
        <v>45325</v>
      </c>
      <c r="BG114" s="1691">
        <v>45355</v>
      </c>
      <c r="BH114">
        <v>4</v>
      </c>
      <c r="BI114">
        <v>4</v>
      </c>
      <c r="BJ114" s="74"/>
      <c r="BK114" s="74"/>
      <c r="BL114" s="81" t="s">
        <v>6696</v>
      </c>
      <c r="BY114" s="81"/>
    </row>
    <row r="115" spans="1:77">
      <c r="A115">
        <v>112</v>
      </c>
      <c r="B115" s="74" t="s">
        <v>32</v>
      </c>
      <c r="C115" s="74" t="s">
        <v>32</v>
      </c>
      <c r="D115" s="1046" t="s">
        <v>68</v>
      </c>
      <c r="E115" s="984" t="s">
        <v>6883</v>
      </c>
      <c r="F115" s="1893" t="s">
        <v>7480</v>
      </c>
      <c r="G115" s="1724" t="s">
        <v>7722</v>
      </c>
      <c r="I115" s="1046" t="s">
        <v>108</v>
      </c>
      <c r="J115" s="1047" t="s">
        <v>7076</v>
      </c>
      <c r="K115" s="1047" t="s">
        <v>7077</v>
      </c>
      <c r="L115" s="1047" t="s">
        <v>177</v>
      </c>
      <c r="M115" s="1047" t="s">
        <v>56</v>
      </c>
      <c r="N115" s="1722" t="s">
        <v>111</v>
      </c>
      <c r="O115" s="1690">
        <v>39323</v>
      </c>
      <c r="P115" t="str">
        <f t="shared" si="4"/>
        <v>29</v>
      </c>
      <c r="Q115" t="str">
        <f t="shared" si="5"/>
        <v>08</v>
      </c>
      <c r="R115" t="str">
        <f t="shared" si="6"/>
        <v>2007</v>
      </c>
      <c r="S115">
        <f t="shared" ca="1" si="7"/>
        <v>16</v>
      </c>
      <c r="T115" s="74" t="s">
        <v>4809</v>
      </c>
      <c r="U115" s="1754" t="s">
        <v>142</v>
      </c>
      <c r="V115" s="1756" t="s">
        <v>7283</v>
      </c>
      <c r="W115" s="1046" t="s">
        <v>5118</v>
      </c>
      <c r="X115" s="1722" t="s">
        <v>7358</v>
      </c>
      <c r="Y115" s="1769">
        <v>2019</v>
      </c>
      <c r="Z115" s="1725" t="s">
        <v>1805</v>
      </c>
      <c r="AA115" s="1774" t="s">
        <v>327</v>
      </c>
      <c r="AB115" s="1770" t="s">
        <v>7391</v>
      </c>
      <c r="AC115" s="1046" t="s">
        <v>327</v>
      </c>
      <c r="AD115" s="1047" t="s">
        <v>327</v>
      </c>
      <c r="AE115" s="1722" t="s">
        <v>7379</v>
      </c>
      <c r="AF115" s="1724" t="s">
        <v>47</v>
      </c>
      <c r="AG115" s="1722" t="s">
        <v>1808</v>
      </c>
      <c r="AH115" s="1722" t="s">
        <v>47</v>
      </c>
      <c r="AI115" t="s">
        <v>47</v>
      </c>
      <c r="AK115" s="74" t="s">
        <v>2710</v>
      </c>
      <c r="AL115" s="74" t="s">
        <v>234</v>
      </c>
      <c r="AM115" s="74" t="s">
        <v>7917</v>
      </c>
      <c r="AN115" s="74" t="s">
        <v>81</v>
      </c>
      <c r="AO115" s="1754" t="s">
        <v>7549</v>
      </c>
      <c r="AP115" s="1047" t="s">
        <v>7619</v>
      </c>
      <c r="AQ115" s="1047" t="s">
        <v>7250</v>
      </c>
      <c r="AR115" s="1692">
        <v>32060</v>
      </c>
      <c r="AW115" s="1047" t="s">
        <v>40</v>
      </c>
      <c r="AX115" s="1047" t="s">
        <v>5497</v>
      </c>
      <c r="AY115" s="1814" t="s">
        <v>8092</v>
      </c>
      <c r="BA115" s="1835">
        <v>45225.474697210651</v>
      </c>
      <c r="BB115" t="s">
        <v>47</v>
      </c>
      <c r="BC115" s="81" t="s">
        <v>8177</v>
      </c>
      <c r="BF115" s="1695">
        <v>45325</v>
      </c>
      <c r="BG115" s="1691">
        <v>45355</v>
      </c>
      <c r="BH115">
        <v>4</v>
      </c>
      <c r="BI115">
        <v>4</v>
      </c>
      <c r="BJ115" s="74"/>
      <c r="BK115" s="74"/>
      <c r="BL115" s="81" t="s">
        <v>6696</v>
      </c>
      <c r="BY115" s="81"/>
    </row>
    <row r="116" spans="1:77">
      <c r="A116">
        <v>113</v>
      </c>
      <c r="B116" s="74" t="s">
        <v>32</v>
      </c>
      <c r="C116" s="74" t="s">
        <v>32</v>
      </c>
      <c r="D116" s="48" t="s">
        <v>106</v>
      </c>
      <c r="E116" s="984" t="s">
        <v>6884</v>
      </c>
      <c r="F116" s="1893" t="s">
        <v>7481</v>
      </c>
      <c r="G116" s="1724" t="s">
        <v>7723</v>
      </c>
      <c r="I116" s="74" t="s">
        <v>5532</v>
      </c>
      <c r="J116" s="79" t="s">
        <v>2217</v>
      </c>
      <c r="K116" s="79" t="s">
        <v>458</v>
      </c>
      <c r="L116" s="79" t="s">
        <v>1776</v>
      </c>
      <c r="M116" s="1047" t="s">
        <v>56</v>
      </c>
      <c r="N116" s="1722" t="s">
        <v>111</v>
      </c>
      <c r="O116" s="1690">
        <v>39720</v>
      </c>
      <c r="P116" t="str">
        <f t="shared" si="4"/>
        <v>29</v>
      </c>
      <c r="Q116" t="str">
        <f t="shared" si="5"/>
        <v>09</v>
      </c>
      <c r="R116" t="str">
        <f t="shared" si="6"/>
        <v>2008</v>
      </c>
      <c r="S116">
        <f t="shared" ca="1" si="7"/>
        <v>15</v>
      </c>
      <c r="T116" s="74" t="s">
        <v>4808</v>
      </c>
      <c r="U116" s="1754" t="s">
        <v>142</v>
      </c>
      <c r="V116" s="1756" t="s">
        <v>7284</v>
      </c>
      <c r="W116" s="1046" t="s">
        <v>1805</v>
      </c>
      <c r="X116" s="1722" t="s">
        <v>7356</v>
      </c>
      <c r="Y116" s="1769">
        <v>2023</v>
      </c>
      <c r="Z116" s="1725" t="s">
        <v>47</v>
      </c>
      <c r="AA116" s="1774" t="s">
        <v>2603</v>
      </c>
      <c r="AB116" s="1770" t="s">
        <v>7374</v>
      </c>
      <c r="AC116" s="1046" t="s">
        <v>327</v>
      </c>
      <c r="AD116" s="1047" t="s">
        <v>327</v>
      </c>
      <c r="AE116" s="1722" t="s">
        <v>7379</v>
      </c>
      <c r="AF116" s="1724" t="s">
        <v>1805</v>
      </c>
      <c r="AG116" s="1722" t="s">
        <v>1808</v>
      </c>
      <c r="AH116" s="1722" t="s">
        <v>47</v>
      </c>
      <c r="AI116" t="s">
        <v>47</v>
      </c>
      <c r="AK116" s="74" t="s">
        <v>2217</v>
      </c>
      <c r="AL116" s="74" t="s">
        <v>1519</v>
      </c>
      <c r="AM116" s="74" t="s">
        <v>7918</v>
      </c>
      <c r="AN116" s="74" t="s">
        <v>177</v>
      </c>
      <c r="AO116" s="1754" t="s">
        <v>7549</v>
      </c>
      <c r="AP116" s="1047" t="s">
        <v>7619</v>
      </c>
      <c r="AQ116" s="1047" t="s">
        <v>42</v>
      </c>
      <c r="AR116" s="1692">
        <v>33053</v>
      </c>
      <c r="AW116" s="1047" t="s">
        <v>40</v>
      </c>
      <c r="AX116" s="1047" t="s">
        <v>42</v>
      </c>
      <c r="AY116" s="1814" t="s">
        <v>8093</v>
      </c>
      <c r="BA116" s="1833">
        <v>45224.868359675922</v>
      </c>
      <c r="BB116" t="s">
        <v>47</v>
      </c>
      <c r="BC116" s="81" t="s">
        <v>8177</v>
      </c>
      <c r="BF116" s="1695">
        <v>45325</v>
      </c>
      <c r="BG116" s="1691">
        <v>45355</v>
      </c>
      <c r="BH116">
        <v>4</v>
      </c>
      <c r="BI116">
        <v>4</v>
      </c>
      <c r="BJ116" s="74"/>
      <c r="BK116" s="74"/>
      <c r="BL116" s="81" t="s">
        <v>6696</v>
      </c>
      <c r="BY116" s="81"/>
    </row>
    <row r="117" spans="1:77">
      <c r="A117">
        <v>114</v>
      </c>
      <c r="B117" s="74" t="s">
        <v>32</v>
      </c>
      <c r="C117" s="74" t="s">
        <v>32</v>
      </c>
      <c r="D117" s="48" t="s">
        <v>106</v>
      </c>
      <c r="E117" s="984" t="s">
        <v>6885</v>
      </c>
      <c r="F117" s="1724" t="s">
        <v>6885</v>
      </c>
      <c r="G117" s="1724" t="s">
        <v>7724</v>
      </c>
      <c r="I117" s="74" t="s">
        <v>217</v>
      </c>
      <c r="J117" s="79" t="s">
        <v>83</v>
      </c>
      <c r="K117" s="79" t="s">
        <v>2977</v>
      </c>
      <c r="L117" s="79" t="s">
        <v>1957</v>
      </c>
      <c r="M117" s="1047" t="s">
        <v>56</v>
      </c>
      <c r="N117" s="1722" t="s">
        <v>57</v>
      </c>
      <c r="O117" s="1690">
        <v>39252</v>
      </c>
      <c r="P117" t="str">
        <f t="shared" si="4"/>
        <v>19</v>
      </c>
      <c r="Q117" t="str">
        <f t="shared" si="5"/>
        <v>06</v>
      </c>
      <c r="R117" t="str">
        <f t="shared" si="6"/>
        <v>2007</v>
      </c>
      <c r="S117">
        <f t="shared" ca="1" si="7"/>
        <v>16</v>
      </c>
      <c r="T117" s="74" t="s">
        <v>4808</v>
      </c>
      <c r="U117" s="1754" t="s">
        <v>58</v>
      </c>
      <c r="V117" s="1750">
        <v>32438462</v>
      </c>
      <c r="W117" s="1652" t="s">
        <v>1805</v>
      </c>
      <c r="X117" s="1722" t="s">
        <v>7359</v>
      </c>
      <c r="Y117" s="1769">
        <v>2023</v>
      </c>
      <c r="Z117" s="1725" t="s">
        <v>47</v>
      </c>
      <c r="AA117" s="1774" t="s">
        <v>7380</v>
      </c>
      <c r="AB117" s="1770" t="s">
        <v>7381</v>
      </c>
      <c r="AC117" s="1046" t="s">
        <v>7386</v>
      </c>
      <c r="AD117" s="1047" t="s">
        <v>7378</v>
      </c>
      <c r="AE117" s="1722" t="s">
        <v>7379</v>
      </c>
      <c r="AF117" s="1724" t="s">
        <v>1805</v>
      </c>
      <c r="AG117" s="1722" t="s">
        <v>1808</v>
      </c>
      <c r="AH117" s="1722" t="s">
        <v>47</v>
      </c>
      <c r="AI117" t="s">
        <v>47</v>
      </c>
      <c r="AK117" s="74" t="s">
        <v>83</v>
      </c>
      <c r="AL117" s="74" t="s">
        <v>361</v>
      </c>
      <c r="AM117" s="74" t="s">
        <v>7919</v>
      </c>
      <c r="AN117" s="74" t="s">
        <v>7920</v>
      </c>
      <c r="AO117" s="1754" t="s">
        <v>7549</v>
      </c>
      <c r="AP117" s="1047" t="s">
        <v>7619</v>
      </c>
      <c r="AQ117" s="1047" t="s">
        <v>7250</v>
      </c>
      <c r="AR117" s="1692">
        <v>29195</v>
      </c>
      <c r="AW117" s="1047" t="s">
        <v>40</v>
      </c>
      <c r="AX117" s="1047" t="s">
        <v>5497</v>
      </c>
      <c r="AY117" s="1814" t="s">
        <v>8094</v>
      </c>
      <c r="BA117" s="1833">
        <v>45224.635951643519</v>
      </c>
      <c r="BB117" t="s">
        <v>47</v>
      </c>
      <c r="BC117" s="81" t="s">
        <v>8177</v>
      </c>
      <c r="BF117" s="1695">
        <v>45325</v>
      </c>
      <c r="BG117" s="1691">
        <v>45355</v>
      </c>
      <c r="BH117">
        <v>4</v>
      </c>
      <c r="BI117">
        <v>4</v>
      </c>
      <c r="BJ117" s="74"/>
      <c r="BK117" s="74"/>
      <c r="BL117" s="81" t="s">
        <v>6696</v>
      </c>
      <c r="BY117" s="81"/>
    </row>
    <row r="118" spans="1:77">
      <c r="A118">
        <v>115</v>
      </c>
      <c r="B118" s="74" t="s">
        <v>32</v>
      </c>
      <c r="C118" s="74" t="s">
        <v>32</v>
      </c>
      <c r="D118" s="48" t="s">
        <v>106</v>
      </c>
      <c r="E118" s="984" t="s">
        <v>6886</v>
      </c>
      <c r="F118" s="1892" t="s">
        <v>7482</v>
      </c>
      <c r="G118" s="1724" t="s">
        <v>7725</v>
      </c>
      <c r="I118" s="74" t="s">
        <v>424</v>
      </c>
      <c r="J118" s="74" t="s">
        <v>732</v>
      </c>
      <c r="K118" s="74" t="s">
        <v>2706</v>
      </c>
      <c r="L118" s="74" t="s">
        <v>458</v>
      </c>
      <c r="M118" s="1047" t="s">
        <v>56</v>
      </c>
      <c r="N118" s="1722" t="s">
        <v>57</v>
      </c>
      <c r="O118" s="1716">
        <v>39529</v>
      </c>
      <c r="P118" t="str">
        <f t="shared" si="4"/>
        <v>22</v>
      </c>
      <c r="Q118" t="str">
        <f t="shared" si="5"/>
        <v>03</v>
      </c>
      <c r="R118" t="str">
        <f t="shared" si="6"/>
        <v>2008</v>
      </c>
      <c r="S118">
        <f t="shared" ca="1" si="7"/>
        <v>16</v>
      </c>
      <c r="T118" s="74" t="s">
        <v>4808</v>
      </c>
      <c r="U118" s="1754" t="s">
        <v>58</v>
      </c>
      <c r="V118" s="1750">
        <v>33490093</v>
      </c>
      <c r="W118" s="1046" t="s">
        <v>1805</v>
      </c>
      <c r="X118" s="1659" t="s">
        <v>2586</v>
      </c>
      <c r="Y118" s="1769">
        <v>2019</v>
      </c>
      <c r="Z118" s="1725" t="s">
        <v>1805</v>
      </c>
      <c r="AA118" s="1774" t="s">
        <v>327</v>
      </c>
      <c r="AB118" s="1770" t="s">
        <v>7419</v>
      </c>
      <c r="AC118" s="1046" t="s">
        <v>7377</v>
      </c>
      <c r="AD118" s="1047" t="s">
        <v>7378</v>
      </c>
      <c r="AE118" s="1722" t="s">
        <v>7379</v>
      </c>
      <c r="AF118" s="1724" t="s">
        <v>1805</v>
      </c>
      <c r="AG118" s="1722" t="s">
        <v>1808</v>
      </c>
      <c r="AH118" s="1722" t="s">
        <v>47</v>
      </c>
      <c r="AI118" t="s">
        <v>47</v>
      </c>
      <c r="AK118" s="74" t="s">
        <v>732</v>
      </c>
      <c r="AL118" s="74" t="s">
        <v>420</v>
      </c>
      <c r="AM118" s="74" t="s">
        <v>185</v>
      </c>
      <c r="AN118" s="74" t="s">
        <v>55</v>
      </c>
      <c r="AO118" s="1754" t="s">
        <v>7549</v>
      </c>
      <c r="AP118" s="1047" t="s">
        <v>7619</v>
      </c>
      <c r="AQ118" s="1047" t="s">
        <v>42</v>
      </c>
      <c r="AR118" s="1692">
        <v>32602</v>
      </c>
      <c r="AW118" s="1047" t="s">
        <v>40</v>
      </c>
      <c r="AX118" s="1047" t="s">
        <v>42</v>
      </c>
      <c r="AY118" s="1814" t="s">
        <v>8095</v>
      </c>
      <c r="BA118" s="1833">
        <v>45303.657468831021</v>
      </c>
      <c r="BB118" t="s">
        <v>47</v>
      </c>
      <c r="BC118" s="81" t="s">
        <v>8177</v>
      </c>
      <c r="BF118" s="1695">
        <v>45325</v>
      </c>
      <c r="BG118" s="1691">
        <v>45355</v>
      </c>
      <c r="BH118">
        <v>4</v>
      </c>
      <c r="BI118">
        <v>4</v>
      </c>
      <c r="BJ118" s="74"/>
      <c r="BK118" s="74"/>
      <c r="BL118" s="81" t="s">
        <v>6696</v>
      </c>
      <c r="BY118" s="81"/>
    </row>
    <row r="119" spans="1:77">
      <c r="A119">
        <v>116</v>
      </c>
      <c r="B119" s="74" t="s">
        <v>32</v>
      </c>
      <c r="C119" s="74" t="s">
        <v>32</v>
      </c>
      <c r="D119" s="74" t="s">
        <v>60</v>
      </c>
      <c r="E119" s="984" t="s">
        <v>6887</v>
      </c>
      <c r="F119" s="1893" t="s">
        <v>7483</v>
      </c>
      <c r="G119" s="1724" t="s">
        <v>7726</v>
      </c>
      <c r="I119" s="74" t="s">
        <v>424</v>
      </c>
      <c r="J119" s="74" t="s">
        <v>52</v>
      </c>
      <c r="K119" s="74" t="s">
        <v>1775</v>
      </c>
      <c r="L119" s="74" t="s">
        <v>1194</v>
      </c>
      <c r="M119" s="1047" t="s">
        <v>56</v>
      </c>
      <c r="N119" s="1722" t="s">
        <v>57</v>
      </c>
      <c r="O119" s="1716">
        <v>39841</v>
      </c>
      <c r="P119" t="str">
        <f t="shared" si="4"/>
        <v>28</v>
      </c>
      <c r="Q119" t="str">
        <f t="shared" si="5"/>
        <v>01</v>
      </c>
      <c r="R119" t="str">
        <f t="shared" si="6"/>
        <v>2009</v>
      </c>
      <c r="S119">
        <f t="shared" ca="1" si="7"/>
        <v>15</v>
      </c>
      <c r="T119" s="74" t="s">
        <v>4808</v>
      </c>
      <c r="U119" s="1754" t="s">
        <v>2707</v>
      </c>
      <c r="V119" s="1750">
        <v>136944108</v>
      </c>
      <c r="W119" s="1046" t="s">
        <v>1805</v>
      </c>
      <c r="X119" s="1722" t="s">
        <v>7358</v>
      </c>
      <c r="Y119" s="1722">
        <v>2023</v>
      </c>
      <c r="Z119" s="1725" t="s">
        <v>47</v>
      </c>
      <c r="AA119" s="1774" t="s">
        <v>7380</v>
      </c>
      <c r="AB119" s="1770" t="s">
        <v>7374</v>
      </c>
      <c r="AC119" s="1046" t="s">
        <v>327</v>
      </c>
      <c r="AD119" s="1047" t="s">
        <v>327</v>
      </c>
      <c r="AE119" s="1722" t="s">
        <v>7379</v>
      </c>
      <c r="AF119" s="1724" t="s">
        <v>1805</v>
      </c>
      <c r="AG119" s="1722" t="s">
        <v>1808</v>
      </c>
      <c r="AH119" s="1722" t="s">
        <v>47</v>
      </c>
      <c r="AI119" t="s">
        <v>47</v>
      </c>
      <c r="AK119" s="74" t="s">
        <v>52</v>
      </c>
      <c r="AL119" s="74" t="s">
        <v>318</v>
      </c>
      <c r="AM119" s="74" t="s">
        <v>425</v>
      </c>
      <c r="AN119" s="74" t="s">
        <v>53</v>
      </c>
      <c r="AO119" s="1754" t="s">
        <v>7549</v>
      </c>
      <c r="AP119" s="1047" t="s">
        <v>7619</v>
      </c>
      <c r="AQ119" s="1047" t="s">
        <v>42</v>
      </c>
      <c r="AR119" s="1692">
        <v>45308</v>
      </c>
      <c r="AW119" s="1047" t="s">
        <v>40</v>
      </c>
      <c r="AX119" s="1047" t="s">
        <v>42</v>
      </c>
      <c r="AY119" s="1047" t="s">
        <v>8096</v>
      </c>
      <c r="BA119" s="1833">
        <v>45308.495947858799</v>
      </c>
      <c r="BB119" t="s">
        <v>47</v>
      </c>
      <c r="BC119" s="81" t="s">
        <v>8177</v>
      </c>
      <c r="BF119" s="1695">
        <v>45325</v>
      </c>
      <c r="BG119" s="1691">
        <v>45355</v>
      </c>
      <c r="BH119">
        <v>4</v>
      </c>
      <c r="BI119">
        <v>4</v>
      </c>
      <c r="BJ119" s="74"/>
      <c r="BK119" s="74"/>
      <c r="BL119" s="81" t="s">
        <v>6696</v>
      </c>
      <c r="BY119" s="81"/>
    </row>
    <row r="120" spans="1:77">
      <c r="A120">
        <v>117</v>
      </c>
      <c r="B120" s="74" t="s">
        <v>32</v>
      </c>
      <c r="C120" s="74" t="s">
        <v>32</v>
      </c>
      <c r="D120" s="74" t="s">
        <v>68</v>
      </c>
      <c r="E120" s="984" t="s">
        <v>6888</v>
      </c>
      <c r="F120" s="1724" t="s">
        <v>6888</v>
      </c>
      <c r="G120" s="1724" t="s">
        <v>7727</v>
      </c>
      <c r="I120" s="74" t="s">
        <v>7078</v>
      </c>
      <c r="J120" s="74" t="s">
        <v>479</v>
      </c>
      <c r="K120" s="74" t="s">
        <v>7079</v>
      </c>
      <c r="L120" s="74" t="s">
        <v>383</v>
      </c>
      <c r="M120" s="1047" t="s">
        <v>56</v>
      </c>
      <c r="N120" s="1722" t="s">
        <v>57</v>
      </c>
      <c r="O120" s="1690">
        <v>39081</v>
      </c>
      <c r="P120" t="str">
        <f t="shared" si="4"/>
        <v>30</v>
      </c>
      <c r="Q120" t="str">
        <f t="shared" si="5"/>
        <v>12</v>
      </c>
      <c r="R120" t="str">
        <f t="shared" si="6"/>
        <v>2006</v>
      </c>
      <c r="S120">
        <f t="shared" ca="1" si="7"/>
        <v>17</v>
      </c>
      <c r="T120" s="74" t="s">
        <v>4809</v>
      </c>
      <c r="U120" s="1754" t="s">
        <v>58</v>
      </c>
      <c r="V120" s="1750">
        <v>34227194</v>
      </c>
      <c r="W120" s="1652" t="s">
        <v>7353</v>
      </c>
      <c r="X120" s="1722" t="s">
        <v>7358</v>
      </c>
      <c r="Y120" s="1769">
        <v>2019</v>
      </c>
      <c r="Z120" s="1725" t="s">
        <v>1805</v>
      </c>
      <c r="AA120" s="1774" t="s">
        <v>327</v>
      </c>
      <c r="AB120" s="1770" t="s">
        <v>7374</v>
      </c>
      <c r="AC120" s="1046" t="s">
        <v>327</v>
      </c>
      <c r="AD120" s="1047" t="s">
        <v>327</v>
      </c>
      <c r="AE120" s="1722" t="s">
        <v>7379</v>
      </c>
      <c r="AF120" s="1724" t="s">
        <v>1805</v>
      </c>
      <c r="AG120" s="1722" t="s">
        <v>1808</v>
      </c>
      <c r="AH120" s="1722" t="s">
        <v>47</v>
      </c>
      <c r="AI120" t="s">
        <v>47</v>
      </c>
      <c r="AK120" s="74" t="s">
        <v>479</v>
      </c>
      <c r="AL120" s="74" t="s">
        <v>281</v>
      </c>
      <c r="AM120" s="74" t="s">
        <v>7921</v>
      </c>
      <c r="AN120" s="74" t="s">
        <v>819</v>
      </c>
      <c r="AO120" s="1754" t="s">
        <v>7549</v>
      </c>
      <c r="AP120" s="1047" t="s">
        <v>7619</v>
      </c>
      <c r="AQ120" s="1047" t="s">
        <v>6771</v>
      </c>
      <c r="AR120" s="1692">
        <v>29685</v>
      </c>
      <c r="AW120" s="1047" t="s">
        <v>40</v>
      </c>
      <c r="AX120" s="1047" t="s">
        <v>6645</v>
      </c>
      <c r="AY120" s="1815">
        <v>16263455</v>
      </c>
      <c r="BA120" s="1833">
        <v>45227.522736736108</v>
      </c>
      <c r="BB120" t="s">
        <v>47</v>
      </c>
      <c r="BC120" s="81" t="s">
        <v>8177</v>
      </c>
      <c r="BF120" s="1695">
        <v>45325</v>
      </c>
      <c r="BG120" s="1691">
        <v>45355</v>
      </c>
      <c r="BH120">
        <v>4</v>
      </c>
      <c r="BI120">
        <v>4</v>
      </c>
      <c r="BJ120" s="74"/>
      <c r="BK120" s="74"/>
      <c r="BL120" s="81" t="s">
        <v>6696</v>
      </c>
      <c r="BY120" s="81"/>
    </row>
    <row r="121" spans="1:77">
      <c r="A121">
        <v>118</v>
      </c>
      <c r="B121" s="74" t="s">
        <v>32</v>
      </c>
      <c r="C121" s="74" t="s">
        <v>32</v>
      </c>
      <c r="D121" s="48" t="s">
        <v>106</v>
      </c>
      <c r="E121" s="984" t="s">
        <v>6889</v>
      </c>
      <c r="F121" s="1893" t="s">
        <v>7484</v>
      </c>
      <c r="G121" s="1724" t="s">
        <v>7728</v>
      </c>
      <c r="I121" s="1046" t="s">
        <v>2879</v>
      </c>
      <c r="J121" s="1047" t="s">
        <v>7080</v>
      </c>
      <c r="K121" s="1047" t="s">
        <v>7081</v>
      </c>
      <c r="L121" s="1047" t="s">
        <v>366</v>
      </c>
      <c r="M121" s="1047" t="s">
        <v>56</v>
      </c>
      <c r="N121" s="1722" t="s">
        <v>57</v>
      </c>
      <c r="O121" s="1874">
        <v>39362</v>
      </c>
      <c r="P121" t="str">
        <f t="shared" si="4"/>
        <v>07</v>
      </c>
      <c r="Q121" t="str">
        <f t="shared" si="5"/>
        <v>10</v>
      </c>
      <c r="R121" t="str">
        <f t="shared" si="6"/>
        <v>2007</v>
      </c>
      <c r="S121">
        <f t="shared" ca="1" si="7"/>
        <v>16</v>
      </c>
      <c r="T121" s="74" t="s">
        <v>4808</v>
      </c>
      <c r="U121" s="1754" t="s">
        <v>58</v>
      </c>
      <c r="V121" s="1750">
        <v>33034526</v>
      </c>
      <c r="W121" s="1652" t="s">
        <v>1805</v>
      </c>
      <c r="X121" s="1722" t="s">
        <v>7358</v>
      </c>
      <c r="Y121" s="1769">
        <v>2020</v>
      </c>
      <c r="Z121" s="1725" t="s">
        <v>1805</v>
      </c>
      <c r="AA121" s="1774" t="s">
        <v>327</v>
      </c>
      <c r="AB121" s="1770" t="s">
        <v>7381</v>
      </c>
      <c r="AC121" s="1046" t="s">
        <v>7388</v>
      </c>
      <c r="AD121" s="1047" t="s">
        <v>7378</v>
      </c>
      <c r="AE121" s="1722" t="s">
        <v>7379</v>
      </c>
      <c r="AF121" s="1724" t="s">
        <v>1805</v>
      </c>
      <c r="AG121" s="1722" t="s">
        <v>1808</v>
      </c>
      <c r="AH121" s="1722" t="s">
        <v>7383</v>
      </c>
      <c r="AI121" t="s">
        <v>47</v>
      </c>
      <c r="AK121" s="74" t="s">
        <v>3229</v>
      </c>
      <c r="AL121" s="74" t="s">
        <v>271</v>
      </c>
      <c r="AM121" s="74" t="s">
        <v>150</v>
      </c>
      <c r="AN121" s="74" t="s">
        <v>7922</v>
      </c>
      <c r="AO121" s="1754" t="s">
        <v>7552</v>
      </c>
      <c r="AP121" s="1679" t="s">
        <v>7619</v>
      </c>
      <c r="AQ121" s="1679" t="s">
        <v>7250</v>
      </c>
      <c r="AR121" s="1809">
        <v>32045</v>
      </c>
      <c r="AW121" s="1679" t="s">
        <v>40</v>
      </c>
      <c r="AX121" s="1679" t="s">
        <v>5497</v>
      </c>
      <c r="AY121" s="1825" t="s">
        <v>8097</v>
      </c>
      <c r="BA121" s="1833">
        <v>45307.54812699074</v>
      </c>
      <c r="BB121" t="s">
        <v>47</v>
      </c>
      <c r="BC121" s="81" t="s">
        <v>8177</v>
      </c>
      <c r="BF121" s="1695">
        <v>45325</v>
      </c>
      <c r="BG121" s="1691">
        <v>45355</v>
      </c>
      <c r="BH121">
        <v>4</v>
      </c>
      <c r="BI121">
        <v>2</v>
      </c>
      <c r="BJ121" s="74"/>
      <c r="BK121" s="74"/>
      <c r="BL121" s="81" t="s">
        <v>6696</v>
      </c>
      <c r="BY121" s="81"/>
    </row>
    <row r="122" spans="1:77">
      <c r="A122">
        <v>119</v>
      </c>
      <c r="B122" s="74" t="s">
        <v>32</v>
      </c>
      <c r="C122" s="74" t="s">
        <v>32</v>
      </c>
      <c r="D122" s="48" t="s">
        <v>106</v>
      </c>
      <c r="E122" s="984">
        <v>906321524</v>
      </c>
      <c r="F122" s="1724">
        <v>906321524</v>
      </c>
      <c r="G122" s="1724" t="s">
        <v>7729</v>
      </c>
      <c r="I122" s="1046" t="s">
        <v>881</v>
      </c>
      <c r="J122" s="1047" t="s">
        <v>1816</v>
      </c>
      <c r="K122" s="1047" t="s">
        <v>7082</v>
      </c>
      <c r="L122" s="1047" t="s">
        <v>177</v>
      </c>
      <c r="M122" s="1047" t="s">
        <v>56</v>
      </c>
      <c r="N122" s="1722" t="s">
        <v>57</v>
      </c>
      <c r="O122" s="1690">
        <v>39282</v>
      </c>
      <c r="P122" t="str">
        <f t="shared" si="4"/>
        <v>19</v>
      </c>
      <c r="Q122" t="str">
        <f t="shared" si="5"/>
        <v>07</v>
      </c>
      <c r="R122" t="str">
        <f t="shared" si="6"/>
        <v>2007</v>
      </c>
      <c r="S122">
        <f t="shared" ca="1" si="7"/>
        <v>16</v>
      </c>
      <c r="T122" s="74" t="s">
        <v>4809</v>
      </c>
      <c r="U122" s="1754" t="s">
        <v>58</v>
      </c>
      <c r="V122" s="1750">
        <v>32204163</v>
      </c>
      <c r="W122" s="1652" t="s">
        <v>5118</v>
      </c>
      <c r="X122" s="1724" t="s">
        <v>7356</v>
      </c>
      <c r="Y122" s="1784">
        <v>2020</v>
      </c>
      <c r="Z122" s="1725" t="s">
        <v>1805</v>
      </c>
      <c r="AA122" s="1774" t="s">
        <v>327</v>
      </c>
      <c r="AB122" s="1770" t="s">
        <v>7374</v>
      </c>
      <c r="AC122" s="1046" t="s">
        <v>327</v>
      </c>
      <c r="AD122" s="1047" t="s">
        <v>327</v>
      </c>
      <c r="AE122" s="1722" t="s">
        <v>7379</v>
      </c>
      <c r="AF122" s="1724" t="s">
        <v>47</v>
      </c>
      <c r="AG122" s="1722" t="s">
        <v>1808</v>
      </c>
      <c r="AH122" s="1722" t="s">
        <v>47</v>
      </c>
      <c r="AI122" t="s">
        <v>47</v>
      </c>
      <c r="AK122" s="74" t="s">
        <v>1816</v>
      </c>
      <c r="AL122" s="74" t="s">
        <v>482</v>
      </c>
      <c r="AM122" s="74" t="s">
        <v>7923</v>
      </c>
      <c r="AN122" s="74" t="s">
        <v>6598</v>
      </c>
      <c r="AO122" s="1754" t="s">
        <v>7549</v>
      </c>
      <c r="AP122" s="1047" t="s">
        <v>7619</v>
      </c>
      <c r="AQ122" s="1047" t="s">
        <v>42</v>
      </c>
      <c r="AR122" s="1692">
        <v>33097</v>
      </c>
      <c r="AW122" s="1047" t="s">
        <v>40</v>
      </c>
      <c r="AX122" s="1047" t="s">
        <v>42</v>
      </c>
      <c r="AY122" s="1814" t="s">
        <v>8098</v>
      </c>
      <c r="BA122" s="1833">
        <v>45266.629113958334</v>
      </c>
      <c r="BB122" t="s">
        <v>47</v>
      </c>
      <c r="BC122" s="81" t="s">
        <v>8177</v>
      </c>
      <c r="BF122" s="1695">
        <v>45325</v>
      </c>
      <c r="BG122" s="1691">
        <v>45355</v>
      </c>
      <c r="BH122">
        <v>4</v>
      </c>
      <c r="BI122">
        <v>3</v>
      </c>
      <c r="BJ122" s="74" t="s">
        <v>47</v>
      </c>
      <c r="BK122" s="74">
        <v>1</v>
      </c>
      <c r="BL122" s="81" t="s">
        <v>6696</v>
      </c>
      <c r="BY122" s="81"/>
    </row>
    <row r="123" spans="1:77">
      <c r="A123">
        <v>120</v>
      </c>
      <c r="B123" s="74" t="s">
        <v>32</v>
      </c>
      <c r="C123" s="74" t="s">
        <v>32</v>
      </c>
      <c r="D123" s="1046" t="s">
        <v>60</v>
      </c>
      <c r="E123" s="984" t="s">
        <v>6890</v>
      </c>
      <c r="F123" s="1893" t="s">
        <v>7485</v>
      </c>
      <c r="G123" s="1724" t="s">
        <v>7730</v>
      </c>
      <c r="I123" s="1046" t="s">
        <v>426</v>
      </c>
      <c r="J123" s="1047" t="s">
        <v>424</v>
      </c>
      <c r="K123" s="1047" t="s">
        <v>7083</v>
      </c>
      <c r="L123" s="1047" t="s">
        <v>4281</v>
      </c>
      <c r="M123" s="1047" t="s">
        <v>56</v>
      </c>
      <c r="N123" s="1722" t="s">
        <v>57</v>
      </c>
      <c r="O123" s="1716">
        <v>39104</v>
      </c>
      <c r="P123" t="str">
        <f t="shared" si="4"/>
        <v>22</v>
      </c>
      <c r="Q123" t="str">
        <f t="shared" si="5"/>
        <v>01</v>
      </c>
      <c r="R123" t="str">
        <f t="shared" si="6"/>
        <v>2007</v>
      </c>
      <c r="S123">
        <f t="shared" ca="1" si="7"/>
        <v>17</v>
      </c>
      <c r="T123" s="74" t="s">
        <v>4809</v>
      </c>
      <c r="U123" s="1754" t="s">
        <v>2707</v>
      </c>
      <c r="V123" s="1750">
        <v>138061401</v>
      </c>
      <c r="W123" s="1046" t="s">
        <v>1805</v>
      </c>
      <c r="X123" s="1722" t="s">
        <v>7359</v>
      </c>
      <c r="Y123" s="1784">
        <v>2023</v>
      </c>
      <c r="Z123" s="1725" t="s">
        <v>47</v>
      </c>
      <c r="AA123" s="1774" t="s">
        <v>7380</v>
      </c>
      <c r="AB123" s="1770" t="s">
        <v>7374</v>
      </c>
      <c r="AC123" s="1046" t="s">
        <v>327</v>
      </c>
      <c r="AD123" s="1047" t="s">
        <v>327</v>
      </c>
      <c r="AE123" s="1722" t="s">
        <v>7379</v>
      </c>
      <c r="AF123" s="1724" t="s">
        <v>1805</v>
      </c>
      <c r="AG123" s="1722" t="s">
        <v>1808</v>
      </c>
      <c r="AH123" s="1722" t="s">
        <v>47</v>
      </c>
      <c r="AI123" t="s">
        <v>47</v>
      </c>
      <c r="AK123" s="74" t="s">
        <v>424</v>
      </c>
      <c r="AL123" s="74" t="s">
        <v>52</v>
      </c>
      <c r="AM123" s="74" t="s">
        <v>149</v>
      </c>
      <c r="AN123" s="74" t="s">
        <v>819</v>
      </c>
      <c r="AO123" s="1754" t="s">
        <v>7549</v>
      </c>
      <c r="AP123" s="1047" t="s">
        <v>7619</v>
      </c>
      <c r="AQ123" s="1047" t="s">
        <v>42</v>
      </c>
      <c r="AR123" s="1692">
        <v>32746</v>
      </c>
      <c r="AW123" s="1047" t="s">
        <v>40</v>
      </c>
      <c r="AX123" s="1047" t="s">
        <v>42</v>
      </c>
      <c r="AY123" s="1814" t="s">
        <v>8099</v>
      </c>
      <c r="BA123" s="1833">
        <v>45308.436137858793</v>
      </c>
      <c r="BB123" t="s">
        <v>47</v>
      </c>
      <c r="BC123" s="81" t="s">
        <v>8177</v>
      </c>
      <c r="BF123" s="1695">
        <v>45325</v>
      </c>
      <c r="BG123" s="1691">
        <v>45355</v>
      </c>
      <c r="BH123">
        <v>4</v>
      </c>
      <c r="BI123">
        <v>4</v>
      </c>
      <c r="BJ123" s="74"/>
      <c r="BK123" s="74"/>
      <c r="BL123" s="81" t="s">
        <v>6696</v>
      </c>
      <c r="BY123" s="81"/>
    </row>
    <row r="124" spans="1:77">
      <c r="A124">
        <v>121</v>
      </c>
      <c r="B124" s="74" t="s">
        <v>32</v>
      </c>
      <c r="C124" s="74" t="s">
        <v>32</v>
      </c>
      <c r="D124" s="1046" t="s">
        <v>60</v>
      </c>
      <c r="E124" s="984" t="s">
        <v>6891</v>
      </c>
      <c r="F124" s="1893" t="s">
        <v>7485</v>
      </c>
      <c r="G124" s="1724" t="s">
        <v>7730</v>
      </c>
      <c r="I124" s="1046" t="s">
        <v>426</v>
      </c>
      <c r="J124" s="1047" t="s">
        <v>424</v>
      </c>
      <c r="K124" s="1047" t="s">
        <v>172</v>
      </c>
      <c r="L124" s="1047" t="s">
        <v>383</v>
      </c>
      <c r="M124" s="1047" t="s">
        <v>56</v>
      </c>
      <c r="N124" s="1722" t="s">
        <v>57</v>
      </c>
      <c r="O124" s="1716">
        <v>39631</v>
      </c>
      <c r="P124" t="str">
        <f t="shared" si="4"/>
        <v>02</v>
      </c>
      <c r="Q124" t="str">
        <f t="shared" si="5"/>
        <v>07</v>
      </c>
      <c r="R124" t="str">
        <f t="shared" si="6"/>
        <v>2008</v>
      </c>
      <c r="S124">
        <f t="shared" ca="1" si="7"/>
        <v>15</v>
      </c>
      <c r="T124" s="74" t="s">
        <v>4809</v>
      </c>
      <c r="U124" s="1754" t="s">
        <v>58</v>
      </c>
      <c r="V124" s="1750">
        <v>32629330</v>
      </c>
      <c r="W124" s="1046" t="s">
        <v>1805</v>
      </c>
      <c r="X124" s="1722" t="s">
        <v>7358</v>
      </c>
      <c r="Y124" s="1784">
        <v>2023</v>
      </c>
      <c r="Z124" s="1725" t="s">
        <v>47</v>
      </c>
      <c r="AA124" s="1774" t="s">
        <v>7380</v>
      </c>
      <c r="AB124" s="1770" t="s">
        <v>7374</v>
      </c>
      <c r="AC124" s="1651" t="s">
        <v>327</v>
      </c>
      <c r="AD124" s="1047" t="s">
        <v>327</v>
      </c>
      <c r="AE124" s="1722" t="s">
        <v>7379</v>
      </c>
      <c r="AF124" s="1722" t="s">
        <v>1805</v>
      </c>
      <c r="AG124" s="1722" t="s">
        <v>1808</v>
      </c>
      <c r="AH124" s="1722" t="s">
        <v>47</v>
      </c>
      <c r="AI124" t="s">
        <v>47</v>
      </c>
      <c r="AK124" s="74" t="s">
        <v>424</v>
      </c>
      <c r="AL124" s="74" t="s">
        <v>52</v>
      </c>
      <c r="AM124" s="74" t="s">
        <v>149</v>
      </c>
      <c r="AN124" s="74" t="s">
        <v>819</v>
      </c>
      <c r="AO124" s="1754" t="s">
        <v>7549</v>
      </c>
      <c r="AP124" s="1047" t="s">
        <v>7619</v>
      </c>
      <c r="AQ124" s="1047" t="s">
        <v>42</v>
      </c>
      <c r="AR124" s="1692">
        <v>32746</v>
      </c>
      <c r="AW124" s="1047" t="s">
        <v>40</v>
      </c>
      <c r="AX124" s="1047" t="s">
        <v>42</v>
      </c>
      <c r="AY124" s="1814" t="s">
        <v>8099</v>
      </c>
      <c r="BA124" s="1833">
        <v>45308.450728009258</v>
      </c>
      <c r="BB124" t="s">
        <v>47</v>
      </c>
      <c r="BC124" s="81" t="s">
        <v>8177</v>
      </c>
      <c r="BF124" s="1695">
        <v>45325</v>
      </c>
      <c r="BG124" s="1691">
        <v>45355</v>
      </c>
      <c r="BH124">
        <v>4</v>
      </c>
      <c r="BI124">
        <v>4</v>
      </c>
      <c r="BJ124" s="74"/>
      <c r="BK124" s="74"/>
      <c r="BL124" s="81" t="s">
        <v>6696</v>
      </c>
      <c r="BY124" s="81"/>
    </row>
    <row r="125" spans="1:77">
      <c r="A125">
        <v>122</v>
      </c>
      <c r="B125" s="74" t="s">
        <v>32</v>
      </c>
      <c r="C125" s="74" t="s">
        <v>32</v>
      </c>
      <c r="D125" s="1046" t="s">
        <v>68</v>
      </c>
      <c r="E125" s="984" t="s">
        <v>6892</v>
      </c>
      <c r="F125" s="1893" t="s">
        <v>7486</v>
      </c>
      <c r="G125" s="1724" t="s">
        <v>7731</v>
      </c>
      <c r="I125" s="1046" t="s">
        <v>4694</v>
      </c>
      <c r="J125" s="1047" t="s">
        <v>36</v>
      </c>
      <c r="K125" s="1047" t="s">
        <v>3294</v>
      </c>
      <c r="L125" s="1047" t="s">
        <v>3126</v>
      </c>
      <c r="M125" s="1047" t="s">
        <v>56</v>
      </c>
      <c r="N125" s="1722" t="s">
        <v>57</v>
      </c>
      <c r="O125" s="1716">
        <v>39267</v>
      </c>
      <c r="P125" t="str">
        <f t="shared" si="4"/>
        <v>04</v>
      </c>
      <c r="Q125" t="str">
        <f t="shared" si="5"/>
        <v>07</v>
      </c>
      <c r="R125" t="str">
        <f t="shared" si="6"/>
        <v>2007</v>
      </c>
      <c r="S125">
        <f t="shared" ca="1" si="7"/>
        <v>16</v>
      </c>
      <c r="T125" s="74" t="s">
        <v>4808</v>
      </c>
      <c r="U125" s="1754" t="s">
        <v>2707</v>
      </c>
      <c r="V125" s="1750">
        <v>107481780</v>
      </c>
      <c r="W125" s="1046" t="s">
        <v>1805</v>
      </c>
      <c r="X125" s="1724" t="s">
        <v>7357</v>
      </c>
      <c r="Y125" s="1784">
        <v>2023</v>
      </c>
      <c r="Z125" s="1725" t="s">
        <v>47</v>
      </c>
      <c r="AA125" s="1774" t="s">
        <v>2603</v>
      </c>
      <c r="AB125" s="1770" t="s">
        <v>7401</v>
      </c>
      <c r="AC125" s="1046" t="s">
        <v>7377</v>
      </c>
      <c r="AD125" s="1047" t="s">
        <v>7387</v>
      </c>
      <c r="AE125" s="1722" t="s">
        <v>7379</v>
      </c>
      <c r="AF125" s="1724" t="s">
        <v>1805</v>
      </c>
      <c r="AG125" s="1722" t="s">
        <v>1808</v>
      </c>
      <c r="AH125" s="1722" t="s">
        <v>47</v>
      </c>
      <c r="AI125" t="s">
        <v>47</v>
      </c>
      <c r="AK125" s="74" t="s">
        <v>7924</v>
      </c>
      <c r="AL125" s="74" t="s">
        <v>7925</v>
      </c>
      <c r="AM125" s="74" t="s">
        <v>7926</v>
      </c>
      <c r="AN125" s="74" t="s">
        <v>7927</v>
      </c>
      <c r="AO125" s="1754" t="s">
        <v>7549</v>
      </c>
      <c r="AP125" s="1047" t="s">
        <v>7619</v>
      </c>
      <c r="AQ125" s="1047" t="s">
        <v>7250</v>
      </c>
      <c r="AR125" s="1692">
        <v>32981</v>
      </c>
      <c r="AW125" s="1047" t="s">
        <v>40</v>
      </c>
      <c r="AX125" s="1047" t="s">
        <v>5497</v>
      </c>
      <c r="AY125" s="1814" t="s">
        <v>8100</v>
      </c>
      <c r="BA125" s="1833">
        <v>45303.535108229167</v>
      </c>
      <c r="BB125" t="s">
        <v>47</v>
      </c>
      <c r="BC125" s="81" t="s">
        <v>8177</v>
      </c>
      <c r="BF125" s="1695">
        <v>45325</v>
      </c>
      <c r="BG125" s="1691">
        <v>45355</v>
      </c>
      <c r="BH125">
        <v>4</v>
      </c>
      <c r="BI125">
        <v>4</v>
      </c>
      <c r="BJ125" s="74"/>
      <c r="BK125" s="74"/>
      <c r="BL125" s="81" t="s">
        <v>6696</v>
      </c>
      <c r="BY125" s="81"/>
    </row>
    <row r="126" spans="1:77">
      <c r="A126">
        <v>123</v>
      </c>
      <c r="B126" s="74" t="s">
        <v>32</v>
      </c>
      <c r="C126" s="74" t="s">
        <v>32</v>
      </c>
      <c r="D126" s="1046" t="s">
        <v>60</v>
      </c>
      <c r="E126" s="984" t="s">
        <v>6893</v>
      </c>
      <c r="F126" s="1893" t="s">
        <v>7487</v>
      </c>
      <c r="G126" s="1724" t="s">
        <v>7732</v>
      </c>
      <c r="I126" s="1046" t="s">
        <v>1519</v>
      </c>
      <c r="J126" s="1047" t="s">
        <v>7084</v>
      </c>
      <c r="K126" s="1047" t="s">
        <v>458</v>
      </c>
      <c r="L126" s="1047" t="s">
        <v>1053</v>
      </c>
      <c r="M126" s="1047" t="s">
        <v>56</v>
      </c>
      <c r="N126" s="1722" t="s">
        <v>57</v>
      </c>
      <c r="O126" s="1709">
        <v>39330</v>
      </c>
      <c r="P126" t="str">
        <f t="shared" si="4"/>
        <v>05</v>
      </c>
      <c r="Q126" t="str">
        <f t="shared" si="5"/>
        <v>09</v>
      </c>
      <c r="R126" t="str">
        <f t="shared" si="6"/>
        <v>2007</v>
      </c>
      <c r="S126">
        <f t="shared" ca="1" si="7"/>
        <v>16</v>
      </c>
      <c r="T126" s="74" t="s">
        <v>4808</v>
      </c>
      <c r="U126" s="1754" t="s">
        <v>58</v>
      </c>
      <c r="V126" s="1750">
        <v>32380096</v>
      </c>
      <c r="W126" s="1046" t="s">
        <v>1805</v>
      </c>
      <c r="X126" s="1722" t="s">
        <v>7357</v>
      </c>
      <c r="Y126" s="1784">
        <v>2023</v>
      </c>
      <c r="Z126" s="1725" t="s">
        <v>47</v>
      </c>
      <c r="AA126" s="1774" t="s">
        <v>2603</v>
      </c>
      <c r="AB126" s="1770" t="s">
        <v>7381</v>
      </c>
      <c r="AC126" s="1046" t="s">
        <v>7377</v>
      </c>
      <c r="AD126" s="1047" t="s">
        <v>7403</v>
      </c>
      <c r="AE126" s="1722" t="s">
        <v>7379</v>
      </c>
      <c r="AF126" s="1724" t="s">
        <v>1805</v>
      </c>
      <c r="AG126" s="1722" t="s">
        <v>1808</v>
      </c>
      <c r="AH126" s="1722" t="s">
        <v>47</v>
      </c>
      <c r="AI126" t="s">
        <v>47</v>
      </c>
      <c r="AK126" s="74" t="s">
        <v>7928</v>
      </c>
      <c r="AL126" s="74" t="s">
        <v>7929</v>
      </c>
      <c r="AM126" s="74" t="s">
        <v>1030</v>
      </c>
      <c r="AN126" s="74" t="s">
        <v>1037</v>
      </c>
      <c r="AO126" s="1754" t="s">
        <v>7549</v>
      </c>
      <c r="AP126" s="1047" t="s">
        <v>7619</v>
      </c>
      <c r="AQ126" s="1047" t="s">
        <v>42</v>
      </c>
      <c r="AR126" s="1692">
        <v>30275</v>
      </c>
      <c r="AW126" s="1047" t="s">
        <v>40</v>
      </c>
      <c r="AX126" s="1047" t="s">
        <v>42</v>
      </c>
      <c r="AY126" s="1814" t="s">
        <v>8101</v>
      </c>
      <c r="BA126" s="1833">
        <v>45226.5882943287</v>
      </c>
      <c r="BB126" t="s">
        <v>47</v>
      </c>
      <c r="BC126" s="81" t="s">
        <v>8177</v>
      </c>
      <c r="BF126" s="1695">
        <v>45325</v>
      </c>
      <c r="BG126" s="1691">
        <v>45355</v>
      </c>
      <c r="BH126">
        <v>4</v>
      </c>
      <c r="BI126">
        <v>4</v>
      </c>
      <c r="BJ126" s="74"/>
      <c r="BK126" s="74"/>
      <c r="BL126" s="81" t="s">
        <v>6696</v>
      </c>
      <c r="BY126" s="81"/>
    </row>
    <row r="127" spans="1:77">
      <c r="A127">
        <v>124</v>
      </c>
      <c r="B127" s="74" t="s">
        <v>32</v>
      </c>
      <c r="C127" s="74" t="s">
        <v>32</v>
      </c>
      <c r="D127" s="1046" t="s">
        <v>335</v>
      </c>
      <c r="E127" s="984" t="s">
        <v>6894</v>
      </c>
      <c r="F127" s="1791">
        <v>959306460</v>
      </c>
      <c r="G127" s="1724" t="s">
        <v>7733</v>
      </c>
      <c r="I127" s="1046" t="s">
        <v>1216</v>
      </c>
      <c r="J127" s="1047" t="s">
        <v>108</v>
      </c>
      <c r="K127" s="1047" t="s">
        <v>172</v>
      </c>
      <c r="L127" s="1047" t="s">
        <v>167</v>
      </c>
      <c r="M127" s="1896" t="s">
        <v>56</v>
      </c>
      <c r="N127" s="1722" t="s">
        <v>57</v>
      </c>
      <c r="O127" s="1690">
        <v>39630</v>
      </c>
      <c r="P127" t="str">
        <f t="shared" si="4"/>
        <v>01</v>
      </c>
      <c r="Q127" t="str">
        <f t="shared" si="5"/>
        <v>07</v>
      </c>
      <c r="R127" t="str">
        <f t="shared" si="6"/>
        <v>2008</v>
      </c>
      <c r="S127">
        <f t="shared" ca="1" si="7"/>
        <v>15</v>
      </c>
      <c r="T127" s="74" t="s">
        <v>4809</v>
      </c>
      <c r="U127" s="1754" t="s">
        <v>58</v>
      </c>
      <c r="V127" s="1750">
        <v>33093063</v>
      </c>
      <c r="W127" s="1046" t="s">
        <v>1805</v>
      </c>
      <c r="X127" s="1724" t="s">
        <v>7359</v>
      </c>
      <c r="Y127" s="1784">
        <v>2023</v>
      </c>
      <c r="Z127" s="1725" t="s">
        <v>47</v>
      </c>
      <c r="AA127" s="1774" t="s">
        <v>2603</v>
      </c>
      <c r="AB127" s="1770" t="s">
        <v>7374</v>
      </c>
      <c r="AC127" s="1046"/>
      <c r="AD127" s="1047"/>
      <c r="AE127" s="1722" t="s">
        <v>7379</v>
      </c>
      <c r="AF127" s="1724" t="s">
        <v>1805</v>
      </c>
      <c r="AG127" s="1722" t="s">
        <v>1808</v>
      </c>
      <c r="AH127" s="1722" t="s">
        <v>47</v>
      </c>
      <c r="AI127" t="s">
        <v>47</v>
      </c>
      <c r="AK127" s="74" t="s">
        <v>108</v>
      </c>
      <c r="AL127" s="74" t="s">
        <v>7598</v>
      </c>
      <c r="AM127" s="74" t="s">
        <v>7930</v>
      </c>
      <c r="AN127" s="74" t="s">
        <v>81</v>
      </c>
      <c r="AO127" s="1754" t="s">
        <v>7549</v>
      </c>
      <c r="AP127" s="1047" t="s">
        <v>7621</v>
      </c>
      <c r="AQ127" s="1047" t="s">
        <v>42</v>
      </c>
      <c r="AR127" s="1692">
        <v>30024</v>
      </c>
      <c r="AW127" s="1047" t="s">
        <v>40</v>
      </c>
      <c r="AX127" s="1047" t="s">
        <v>42</v>
      </c>
      <c r="AY127" s="1814" t="s">
        <v>8102</v>
      </c>
      <c r="BA127" s="1833">
        <v>45328.609736851853</v>
      </c>
      <c r="BB127" t="s">
        <v>47</v>
      </c>
      <c r="BC127" s="81" t="s">
        <v>8177</v>
      </c>
      <c r="BF127" s="1695">
        <v>45325</v>
      </c>
      <c r="BG127" s="1691">
        <v>45355</v>
      </c>
      <c r="BH127">
        <v>4</v>
      </c>
      <c r="BI127">
        <v>4</v>
      </c>
      <c r="BJ127" s="74"/>
      <c r="BK127" s="74"/>
      <c r="BL127" s="81" t="s">
        <v>6696</v>
      </c>
      <c r="BY127" s="81"/>
    </row>
    <row r="128" spans="1:77">
      <c r="A128">
        <v>125</v>
      </c>
      <c r="B128" s="74" t="s">
        <v>32</v>
      </c>
      <c r="C128" s="74" t="s">
        <v>32</v>
      </c>
      <c r="D128" s="1046" t="s">
        <v>68</v>
      </c>
      <c r="E128" s="984" t="s">
        <v>6895</v>
      </c>
      <c r="F128" s="1893" t="s">
        <v>7488</v>
      </c>
      <c r="G128" s="1724" t="s">
        <v>7734</v>
      </c>
      <c r="I128" s="1046" t="s">
        <v>7085</v>
      </c>
      <c r="J128" s="1047" t="s">
        <v>1647</v>
      </c>
      <c r="K128" s="1047" t="s">
        <v>693</v>
      </c>
      <c r="L128" s="1765" t="s">
        <v>7086</v>
      </c>
      <c r="M128" s="48" t="s">
        <v>56</v>
      </c>
      <c r="N128" s="1754" t="s">
        <v>57</v>
      </c>
      <c r="O128" s="1716">
        <v>39086</v>
      </c>
      <c r="P128" t="str">
        <f t="shared" si="4"/>
        <v>04</v>
      </c>
      <c r="Q128" t="str">
        <f t="shared" si="5"/>
        <v>01</v>
      </c>
      <c r="R128" t="str">
        <f t="shared" si="6"/>
        <v>2007</v>
      </c>
      <c r="S128">
        <f t="shared" ca="1" si="7"/>
        <v>17</v>
      </c>
      <c r="T128" s="74" t="s">
        <v>4809</v>
      </c>
      <c r="U128" s="1754" t="s">
        <v>7285</v>
      </c>
      <c r="V128" s="1750">
        <v>188</v>
      </c>
      <c r="W128" s="1046" t="s">
        <v>1805</v>
      </c>
      <c r="X128" s="1766" t="s">
        <v>7358</v>
      </c>
      <c r="Y128" s="1784">
        <v>2020</v>
      </c>
      <c r="Z128" s="1725" t="s">
        <v>1805</v>
      </c>
      <c r="AA128" s="1774" t="s">
        <v>327</v>
      </c>
      <c r="AB128" s="1770" t="s">
        <v>7381</v>
      </c>
      <c r="AC128" s="1046" t="s">
        <v>7389</v>
      </c>
      <c r="AD128" s="1047" t="s">
        <v>7387</v>
      </c>
      <c r="AE128" s="1722" t="s">
        <v>7375</v>
      </c>
      <c r="AF128" s="1724" t="s">
        <v>1805</v>
      </c>
      <c r="AG128" s="1722" t="s">
        <v>1808</v>
      </c>
      <c r="AH128" s="1722" t="s">
        <v>47</v>
      </c>
      <c r="AI128" t="s">
        <v>47</v>
      </c>
      <c r="AK128" s="74" t="s">
        <v>7085</v>
      </c>
      <c r="AL128" s="74" t="s">
        <v>7931</v>
      </c>
      <c r="AM128" s="74" t="s">
        <v>7932</v>
      </c>
      <c r="AN128" s="74" t="s">
        <v>5116</v>
      </c>
      <c r="AO128" s="1754" t="s">
        <v>7551</v>
      </c>
      <c r="AP128" s="1047" t="s">
        <v>7619</v>
      </c>
      <c r="AQ128" s="1047" t="s">
        <v>7250</v>
      </c>
      <c r="AR128" s="1692">
        <v>23699</v>
      </c>
      <c r="AW128" s="1047" t="s">
        <v>40</v>
      </c>
      <c r="AX128" s="1047" t="s">
        <v>5497</v>
      </c>
      <c r="AY128" s="1814" t="s">
        <v>8103</v>
      </c>
      <c r="BA128" s="1833">
        <v>45322.827880949073</v>
      </c>
      <c r="BB128" t="s">
        <v>47</v>
      </c>
      <c r="BC128" s="81" t="s">
        <v>8177</v>
      </c>
      <c r="BF128" s="1695">
        <v>45325</v>
      </c>
      <c r="BG128" s="1691">
        <v>45355</v>
      </c>
      <c r="BH128">
        <v>4</v>
      </c>
      <c r="BI128">
        <v>4</v>
      </c>
      <c r="BJ128" s="74"/>
      <c r="BK128" s="74"/>
      <c r="BL128" s="81" t="s">
        <v>6696</v>
      </c>
      <c r="BY128" s="81"/>
    </row>
    <row r="129" spans="1:77">
      <c r="A129">
        <v>126</v>
      </c>
      <c r="B129" s="74" t="s">
        <v>32</v>
      </c>
      <c r="C129" s="74" t="s">
        <v>32</v>
      </c>
      <c r="D129" s="1046" t="s">
        <v>496</v>
      </c>
      <c r="E129" s="984" t="s">
        <v>6896</v>
      </c>
      <c r="F129" s="1893" t="s">
        <v>7489</v>
      </c>
      <c r="G129" s="1724" t="s">
        <v>7735</v>
      </c>
      <c r="I129" s="1046" t="s">
        <v>2291</v>
      </c>
      <c r="J129" s="1047" t="s">
        <v>2292</v>
      </c>
      <c r="K129" s="1047" t="s">
        <v>7087</v>
      </c>
      <c r="L129" s="1765" t="s">
        <v>2628</v>
      </c>
      <c r="M129" s="48" t="s">
        <v>1937</v>
      </c>
      <c r="N129" s="1754" t="s">
        <v>1938</v>
      </c>
      <c r="O129" s="1690">
        <v>38963</v>
      </c>
      <c r="P129" t="str">
        <f t="shared" si="4"/>
        <v>03</v>
      </c>
      <c r="Q129" t="str">
        <f t="shared" si="5"/>
        <v>09</v>
      </c>
      <c r="R129" t="str">
        <f t="shared" si="6"/>
        <v>2006</v>
      </c>
      <c r="S129">
        <f t="shared" ca="1" si="7"/>
        <v>17</v>
      </c>
      <c r="T129" s="74" t="s">
        <v>4808</v>
      </c>
      <c r="U129" s="1754" t="s">
        <v>2113</v>
      </c>
      <c r="V129" s="1750">
        <v>60827595</v>
      </c>
      <c r="W129" s="1046" t="s">
        <v>1805</v>
      </c>
      <c r="X129" s="1724" t="s">
        <v>7360</v>
      </c>
      <c r="Y129" s="1784">
        <v>2023</v>
      </c>
      <c r="Z129" s="1725" t="s">
        <v>7390</v>
      </c>
      <c r="AA129" s="1725" t="s">
        <v>2603</v>
      </c>
      <c r="AB129" s="1770" t="s">
        <v>7374</v>
      </c>
      <c r="AC129" s="1046" t="s">
        <v>327</v>
      </c>
      <c r="AD129" s="1047" t="s">
        <v>327</v>
      </c>
      <c r="AE129" s="1722" t="s">
        <v>7379</v>
      </c>
      <c r="AF129" s="1724" t="s">
        <v>1805</v>
      </c>
      <c r="AG129" s="1722" t="s">
        <v>1808</v>
      </c>
      <c r="AH129" s="1722" t="s">
        <v>47</v>
      </c>
      <c r="AI129" t="s">
        <v>47</v>
      </c>
      <c r="AK129" s="74" t="s">
        <v>2291</v>
      </c>
      <c r="AL129" s="74" t="s">
        <v>7933</v>
      </c>
      <c r="AM129" s="74" t="s">
        <v>1448</v>
      </c>
      <c r="AN129" s="74" t="s">
        <v>53</v>
      </c>
      <c r="AO129" s="1754" t="s">
        <v>7548</v>
      </c>
      <c r="AP129" s="1047" t="s">
        <v>7620</v>
      </c>
      <c r="AQ129" s="1047" t="s">
        <v>1938</v>
      </c>
      <c r="AR129" s="1692">
        <v>25431</v>
      </c>
      <c r="AW129" s="1047" t="s">
        <v>120</v>
      </c>
      <c r="AX129" s="1047" t="s">
        <v>2113</v>
      </c>
      <c r="AY129" s="1814" t="s">
        <v>8104</v>
      </c>
      <c r="BA129" s="1833">
        <v>45324.824808495367</v>
      </c>
      <c r="BB129" t="s">
        <v>47</v>
      </c>
      <c r="BC129" s="81" t="s">
        <v>8177</v>
      </c>
      <c r="BF129" s="1695">
        <v>45325</v>
      </c>
      <c r="BG129" s="1691">
        <v>45355</v>
      </c>
      <c r="BH129">
        <v>4</v>
      </c>
      <c r="BI129">
        <v>3</v>
      </c>
      <c r="BJ129" s="74"/>
      <c r="BK129" s="74"/>
      <c r="BL129" s="81" t="s">
        <v>6696</v>
      </c>
      <c r="BY129" s="81"/>
    </row>
    <row r="130" spans="1:77">
      <c r="A130">
        <v>127</v>
      </c>
      <c r="B130" s="74" t="s">
        <v>32</v>
      </c>
      <c r="C130" s="74" t="s">
        <v>32</v>
      </c>
      <c r="D130" s="48" t="s">
        <v>106</v>
      </c>
      <c r="E130" s="984" t="s">
        <v>6897</v>
      </c>
      <c r="F130" s="1893" t="s">
        <v>7490</v>
      </c>
      <c r="G130" s="1724" t="s">
        <v>7736</v>
      </c>
      <c r="I130" s="1046" t="s">
        <v>182</v>
      </c>
      <c r="J130" s="1047" t="s">
        <v>1371</v>
      </c>
      <c r="K130" s="1047" t="s">
        <v>269</v>
      </c>
      <c r="L130" s="1047" t="s">
        <v>532</v>
      </c>
      <c r="M130" s="1047" t="s">
        <v>56</v>
      </c>
      <c r="N130" s="1722" t="s">
        <v>42</v>
      </c>
      <c r="O130" s="1716">
        <v>39307</v>
      </c>
      <c r="P130" t="str">
        <f t="shared" si="4"/>
        <v>13</v>
      </c>
      <c r="Q130" t="str">
        <f t="shared" si="5"/>
        <v>08</v>
      </c>
      <c r="R130" t="str">
        <f t="shared" si="6"/>
        <v>2007</v>
      </c>
      <c r="S130">
        <f t="shared" ca="1" si="7"/>
        <v>16</v>
      </c>
      <c r="T130" s="74" t="s">
        <v>4809</v>
      </c>
      <c r="U130" s="1754" t="s">
        <v>42</v>
      </c>
      <c r="V130" s="1756" t="s">
        <v>7286</v>
      </c>
      <c r="W130" s="1655" t="s">
        <v>1805</v>
      </c>
      <c r="X130" s="1724" t="s">
        <v>7359</v>
      </c>
      <c r="Y130" s="1784">
        <v>2021</v>
      </c>
      <c r="Z130" s="1725" t="s">
        <v>1805</v>
      </c>
      <c r="AA130" s="1774" t="s">
        <v>327</v>
      </c>
      <c r="AB130" s="1770" t="s">
        <v>7374</v>
      </c>
      <c r="AC130" s="1046" t="s">
        <v>327</v>
      </c>
      <c r="AD130" s="1047" t="s">
        <v>327</v>
      </c>
      <c r="AE130" s="1722" t="s">
        <v>7379</v>
      </c>
      <c r="AF130" s="1724" t="s">
        <v>1805</v>
      </c>
      <c r="AG130" s="1722" t="s">
        <v>1808</v>
      </c>
      <c r="AH130" s="1722" t="s">
        <v>47</v>
      </c>
      <c r="AI130" t="s">
        <v>47</v>
      </c>
      <c r="AK130" s="74" t="s">
        <v>1371</v>
      </c>
      <c r="AL130" s="74" t="s">
        <v>486</v>
      </c>
      <c r="AM130" s="74" t="s">
        <v>1630</v>
      </c>
      <c r="AN130" s="74" t="s">
        <v>383</v>
      </c>
      <c r="AO130" s="1754" t="s">
        <v>7549</v>
      </c>
      <c r="AP130" s="1047" t="s">
        <v>7619</v>
      </c>
      <c r="AQ130" s="1047" t="s">
        <v>42</v>
      </c>
      <c r="AR130" s="1692">
        <v>31311</v>
      </c>
      <c r="AW130" s="1047" t="s">
        <v>40</v>
      </c>
      <c r="AX130" s="1047" t="s">
        <v>42</v>
      </c>
      <c r="AY130" s="1814" t="s">
        <v>8105</v>
      </c>
      <c r="BA130" s="1833">
        <v>45324.774437037035</v>
      </c>
      <c r="BB130" t="s">
        <v>47</v>
      </c>
      <c r="BC130" s="81" t="s">
        <v>8177</v>
      </c>
      <c r="BF130" s="1695">
        <v>45325</v>
      </c>
      <c r="BG130" s="1691">
        <v>45355</v>
      </c>
      <c r="BH130">
        <v>4</v>
      </c>
      <c r="BI130">
        <v>4</v>
      </c>
      <c r="BJ130" s="74"/>
      <c r="BK130" s="74"/>
      <c r="BL130" s="81" t="s">
        <v>6696</v>
      </c>
      <c r="BY130" s="81"/>
    </row>
    <row r="131" spans="1:77">
      <c r="A131">
        <v>128</v>
      </c>
      <c r="B131" s="74" t="s">
        <v>32</v>
      </c>
      <c r="C131" s="74" t="s">
        <v>32</v>
      </c>
      <c r="D131" s="48" t="s">
        <v>106</v>
      </c>
      <c r="E131" s="984" t="s">
        <v>6898</v>
      </c>
      <c r="F131" s="1893" t="s">
        <v>7490</v>
      </c>
      <c r="G131" s="1724" t="s">
        <v>7736</v>
      </c>
      <c r="I131" s="1046" t="s">
        <v>182</v>
      </c>
      <c r="J131" s="1047" t="s">
        <v>1371</v>
      </c>
      <c r="K131" s="1047" t="s">
        <v>1775</v>
      </c>
      <c r="L131" s="1047" t="s">
        <v>2317</v>
      </c>
      <c r="M131" s="1047" t="s">
        <v>56</v>
      </c>
      <c r="N131" s="1722" t="s">
        <v>42</v>
      </c>
      <c r="O131" s="1716">
        <v>39855</v>
      </c>
      <c r="P131" t="str">
        <f t="shared" si="4"/>
        <v>11</v>
      </c>
      <c r="Q131" t="str">
        <f t="shared" si="5"/>
        <v>02</v>
      </c>
      <c r="R131" t="str">
        <f t="shared" si="6"/>
        <v>2009</v>
      </c>
      <c r="S131">
        <f t="shared" ca="1" si="7"/>
        <v>15</v>
      </c>
      <c r="T131" s="74" t="s">
        <v>4808</v>
      </c>
      <c r="U131" s="1754" t="s">
        <v>42</v>
      </c>
      <c r="V131" s="1756" t="s">
        <v>7287</v>
      </c>
      <c r="W131" s="1652" t="s">
        <v>1805</v>
      </c>
      <c r="X131" s="1659" t="s">
        <v>2582</v>
      </c>
      <c r="Y131" s="1784">
        <v>2020</v>
      </c>
      <c r="Z131" s="1725" t="s">
        <v>1805</v>
      </c>
      <c r="AA131" s="1774" t="s">
        <v>327</v>
      </c>
      <c r="AB131" s="1770" t="s">
        <v>7374</v>
      </c>
      <c r="AC131" s="1046" t="s">
        <v>327</v>
      </c>
      <c r="AD131" s="1047" t="s">
        <v>327</v>
      </c>
      <c r="AE131" s="1722" t="s">
        <v>7379</v>
      </c>
      <c r="AF131" s="1724" t="s">
        <v>1805</v>
      </c>
      <c r="AG131" s="1722" t="s">
        <v>1808</v>
      </c>
      <c r="AH131" s="1722" t="s">
        <v>47</v>
      </c>
      <c r="AI131" t="s">
        <v>47</v>
      </c>
      <c r="AK131" s="74" t="s">
        <v>1371</v>
      </c>
      <c r="AL131" s="74" t="s">
        <v>486</v>
      </c>
      <c r="AM131" s="74" t="s">
        <v>1630</v>
      </c>
      <c r="AN131" s="74" t="s">
        <v>383</v>
      </c>
      <c r="AO131" s="1754" t="s">
        <v>7549</v>
      </c>
      <c r="AP131" s="1047" t="s">
        <v>7619</v>
      </c>
      <c r="AQ131" s="1047" t="s">
        <v>42</v>
      </c>
      <c r="AR131" s="1692">
        <v>31312</v>
      </c>
      <c r="AW131" s="1047" t="s">
        <v>40</v>
      </c>
      <c r="AX131" s="1047" t="s">
        <v>42</v>
      </c>
      <c r="AY131" s="1047" t="s">
        <v>8106</v>
      </c>
      <c r="BA131" s="1833">
        <v>45327.788298611114</v>
      </c>
      <c r="BB131" t="s">
        <v>47</v>
      </c>
      <c r="BC131" s="81" t="s">
        <v>8177</v>
      </c>
      <c r="BF131" s="1695">
        <v>45325</v>
      </c>
      <c r="BG131" s="1691">
        <v>45355</v>
      </c>
      <c r="BH131">
        <v>4</v>
      </c>
      <c r="BI131">
        <v>4</v>
      </c>
      <c r="BJ131" s="74"/>
      <c r="BK131" s="74"/>
      <c r="BL131" s="81" t="s">
        <v>6696</v>
      </c>
      <c r="BY131" s="81"/>
    </row>
    <row r="132" spans="1:77">
      <c r="A132">
        <v>129</v>
      </c>
      <c r="B132" s="74" t="s">
        <v>32</v>
      </c>
      <c r="C132" s="74" t="s">
        <v>32</v>
      </c>
      <c r="D132" s="1046" t="s">
        <v>68</v>
      </c>
      <c r="E132" s="984" t="s">
        <v>6899</v>
      </c>
      <c r="F132" s="1724" t="s">
        <v>6899</v>
      </c>
      <c r="G132" s="1724" t="s">
        <v>7737</v>
      </c>
      <c r="I132" s="1046" t="s">
        <v>541</v>
      </c>
      <c r="J132" s="1047" t="s">
        <v>7088</v>
      </c>
      <c r="K132" s="1047" t="s">
        <v>7089</v>
      </c>
      <c r="L132" s="1047" t="s">
        <v>7090</v>
      </c>
      <c r="M132" s="1047" t="s">
        <v>56</v>
      </c>
      <c r="N132" s="1722" t="s">
        <v>42</v>
      </c>
      <c r="O132" s="1690">
        <v>39370</v>
      </c>
      <c r="P132" t="str">
        <f t="shared" ref="P132:P195" si="8">TEXT($O132,"DD")</f>
        <v>15</v>
      </c>
      <c r="Q132" t="str">
        <f t="shared" ref="Q132:Q195" si="9">TEXT(O132,"MM")</f>
        <v>10</v>
      </c>
      <c r="R132" t="str">
        <f t="shared" ref="R132:R195" si="10">TEXT(O132,"YYYY")</f>
        <v>2007</v>
      </c>
      <c r="S132">
        <f t="shared" ref="S132:S195" ca="1" si="11">DATEDIF(O132,TODAY(),"Y")</f>
        <v>16</v>
      </c>
      <c r="T132" s="74" t="s">
        <v>4809</v>
      </c>
      <c r="U132" s="1754" t="s">
        <v>42</v>
      </c>
      <c r="V132" s="1756" t="s">
        <v>7288</v>
      </c>
      <c r="W132" s="1652" t="s">
        <v>1805</v>
      </c>
      <c r="X132" s="1724" t="s">
        <v>7356</v>
      </c>
      <c r="Y132" s="1784">
        <v>2023</v>
      </c>
      <c r="Z132" s="1725" t="s">
        <v>47</v>
      </c>
      <c r="AA132" s="1774" t="s">
        <v>2603</v>
      </c>
      <c r="AB132" s="1770" t="s">
        <v>7401</v>
      </c>
      <c r="AC132" s="1046" t="s">
        <v>7377</v>
      </c>
      <c r="AD132" s="1047" t="s">
        <v>7403</v>
      </c>
      <c r="AE132" s="1722" t="s">
        <v>7379</v>
      </c>
      <c r="AF132" s="1724" t="s">
        <v>1805</v>
      </c>
      <c r="AG132" s="1722" t="s">
        <v>1808</v>
      </c>
      <c r="AH132" s="1722" t="s">
        <v>47</v>
      </c>
      <c r="AI132" t="s">
        <v>47</v>
      </c>
      <c r="AK132" s="74" t="s">
        <v>7088</v>
      </c>
      <c r="AL132" s="74" t="s">
        <v>338</v>
      </c>
      <c r="AM132" s="74" t="s">
        <v>7934</v>
      </c>
      <c r="AN132" s="74" t="s">
        <v>59</v>
      </c>
      <c r="AO132" s="1754" t="s">
        <v>7549</v>
      </c>
      <c r="AP132" s="1047" t="s">
        <v>7619</v>
      </c>
      <c r="AQ132" s="1047" t="s">
        <v>7250</v>
      </c>
      <c r="AR132" s="1692">
        <v>32996</v>
      </c>
      <c r="AW132" s="1047" t="s">
        <v>40</v>
      </c>
      <c r="AX132" s="1047" t="s">
        <v>5497</v>
      </c>
      <c r="AY132" s="1814" t="s">
        <v>8107</v>
      </c>
      <c r="BA132" s="1833">
        <v>45229.727040868056</v>
      </c>
      <c r="BB132" t="s">
        <v>47</v>
      </c>
      <c r="BC132" s="81" t="s">
        <v>8177</v>
      </c>
      <c r="BF132" s="1695">
        <v>45325</v>
      </c>
      <c r="BG132" s="1691">
        <v>45355</v>
      </c>
      <c r="BH132">
        <v>4</v>
      </c>
      <c r="BI132">
        <v>4</v>
      </c>
      <c r="BJ132" s="74"/>
      <c r="BK132" s="74"/>
      <c r="BL132" s="81" t="s">
        <v>6696</v>
      </c>
      <c r="BY132" s="81"/>
    </row>
    <row r="133" spans="1:77">
      <c r="A133">
        <v>130</v>
      </c>
      <c r="B133" s="74" t="s">
        <v>32</v>
      </c>
      <c r="C133" s="74" t="s">
        <v>32</v>
      </c>
      <c r="D133" s="1046" t="s">
        <v>68</v>
      </c>
      <c r="E133" s="984" t="s">
        <v>6900</v>
      </c>
      <c r="F133" s="1893" t="s">
        <v>7491</v>
      </c>
      <c r="G133" s="1724" t="s">
        <v>7738</v>
      </c>
      <c r="I133" s="1046" t="s">
        <v>420</v>
      </c>
      <c r="J133" s="1047" t="s">
        <v>332</v>
      </c>
      <c r="K133" s="1047" t="s">
        <v>7091</v>
      </c>
      <c r="L133" s="1047" t="s">
        <v>3797</v>
      </c>
      <c r="M133" s="1047" t="s">
        <v>56</v>
      </c>
      <c r="N133" s="1722" t="s">
        <v>42</v>
      </c>
      <c r="O133" s="1716">
        <v>39125</v>
      </c>
      <c r="P133" t="str">
        <f t="shared" si="8"/>
        <v>12</v>
      </c>
      <c r="Q133" t="str">
        <f t="shared" si="9"/>
        <v>02</v>
      </c>
      <c r="R133" t="str">
        <f t="shared" si="10"/>
        <v>2007</v>
      </c>
      <c r="S133">
        <f t="shared" ca="1" si="11"/>
        <v>17</v>
      </c>
      <c r="T133" s="74" t="s">
        <v>4809</v>
      </c>
      <c r="U133" s="1754" t="s">
        <v>42</v>
      </c>
      <c r="V133" s="1756" t="s">
        <v>7289</v>
      </c>
      <c r="W133" s="1655" t="s">
        <v>1805</v>
      </c>
      <c r="X133" s="1722" t="s">
        <v>7356</v>
      </c>
      <c r="Y133" s="1784">
        <v>2022</v>
      </c>
      <c r="Z133" s="1725" t="s">
        <v>1805</v>
      </c>
      <c r="AA133" s="1774" t="s">
        <v>327</v>
      </c>
      <c r="AB133" s="1770" t="s">
        <v>7374</v>
      </c>
      <c r="AC133" s="1651" t="s">
        <v>327</v>
      </c>
      <c r="AD133" s="1047" t="s">
        <v>327</v>
      </c>
      <c r="AE133" s="1722" t="s">
        <v>7379</v>
      </c>
      <c r="AF133" s="1724" t="s">
        <v>1805</v>
      </c>
      <c r="AG133" s="1722" t="s">
        <v>1808</v>
      </c>
      <c r="AH133" s="1722" t="s">
        <v>47</v>
      </c>
      <c r="AI133" t="s">
        <v>47</v>
      </c>
      <c r="AK133" s="74" t="s">
        <v>332</v>
      </c>
      <c r="AL133" s="74" t="s">
        <v>317</v>
      </c>
      <c r="AM133" s="74" t="s">
        <v>7935</v>
      </c>
      <c r="AN133" s="74" t="s">
        <v>374</v>
      </c>
      <c r="AO133" s="1754" t="s">
        <v>7549</v>
      </c>
      <c r="AP133" s="1047" t="s">
        <v>7619</v>
      </c>
      <c r="AQ133" s="1047" t="s">
        <v>7250</v>
      </c>
      <c r="AR133" s="1692">
        <v>24232</v>
      </c>
      <c r="AW133" s="1047" t="s">
        <v>40</v>
      </c>
      <c r="AX133" s="1047" t="s">
        <v>5497</v>
      </c>
      <c r="AY133" s="1814" t="s">
        <v>8108</v>
      </c>
      <c r="BA133" s="1833">
        <v>45303.791179618056</v>
      </c>
      <c r="BB133" t="s">
        <v>47</v>
      </c>
      <c r="BC133" s="81" t="s">
        <v>8177</v>
      </c>
      <c r="BF133" s="1695">
        <v>45325</v>
      </c>
      <c r="BG133" s="1691">
        <v>45355</v>
      </c>
      <c r="BH133">
        <v>4</v>
      </c>
      <c r="BI133">
        <v>4</v>
      </c>
      <c r="BJ133" s="74"/>
      <c r="BK133" s="74"/>
      <c r="BL133" s="81" t="s">
        <v>6696</v>
      </c>
      <c r="BY133" s="81"/>
    </row>
    <row r="134" spans="1:77">
      <c r="A134">
        <v>131</v>
      </c>
      <c r="B134" s="74" t="s">
        <v>32</v>
      </c>
      <c r="C134" s="74" t="s">
        <v>32</v>
      </c>
      <c r="D134" s="48" t="s">
        <v>106</v>
      </c>
      <c r="E134" s="984" t="s">
        <v>6901</v>
      </c>
      <c r="F134" s="1893" t="s">
        <v>7492</v>
      </c>
      <c r="G134" s="1724" t="s">
        <v>7739</v>
      </c>
      <c r="I134" s="1046" t="s">
        <v>234</v>
      </c>
      <c r="J134" s="1047" t="s">
        <v>4867</v>
      </c>
      <c r="K134" s="1047" t="s">
        <v>7092</v>
      </c>
      <c r="L134" s="1047" t="s">
        <v>1776</v>
      </c>
      <c r="M134" s="1047" t="s">
        <v>56</v>
      </c>
      <c r="N134" s="1722" t="s">
        <v>42</v>
      </c>
      <c r="O134" s="1690">
        <v>39798</v>
      </c>
      <c r="P134" t="str">
        <f t="shared" si="8"/>
        <v>16</v>
      </c>
      <c r="Q134" t="str">
        <f t="shared" si="9"/>
        <v>12</v>
      </c>
      <c r="R134" t="str">
        <f t="shared" si="10"/>
        <v>2008</v>
      </c>
      <c r="S134">
        <f t="shared" ca="1" si="11"/>
        <v>15</v>
      </c>
      <c r="T134" s="74" t="s">
        <v>4809</v>
      </c>
      <c r="U134" s="1754" t="s">
        <v>42</v>
      </c>
      <c r="V134" s="1756" t="s">
        <v>7290</v>
      </c>
      <c r="W134" s="1652" t="s">
        <v>1805</v>
      </c>
      <c r="X134" s="1722" t="s">
        <v>7356</v>
      </c>
      <c r="Y134" s="1784">
        <v>2023</v>
      </c>
      <c r="Z134" s="1725" t="s">
        <v>47</v>
      </c>
      <c r="AA134" s="1774" t="s">
        <v>2603</v>
      </c>
      <c r="AB134" s="1770" t="s">
        <v>7374</v>
      </c>
      <c r="AC134" s="1046" t="s">
        <v>327</v>
      </c>
      <c r="AD134" s="1047" t="s">
        <v>327</v>
      </c>
      <c r="AE134" s="1722" t="s">
        <v>7379</v>
      </c>
      <c r="AF134" s="1724" t="s">
        <v>1805</v>
      </c>
      <c r="AG134" s="1722" t="s">
        <v>1808</v>
      </c>
      <c r="AH134" s="1722" t="s">
        <v>47</v>
      </c>
      <c r="AI134" t="s">
        <v>47</v>
      </c>
      <c r="AK134" s="74" t="s">
        <v>1124</v>
      </c>
      <c r="AL134" s="74" t="s">
        <v>234</v>
      </c>
      <c r="AM134" s="74" t="s">
        <v>7936</v>
      </c>
      <c r="AN134" s="74" t="s">
        <v>416</v>
      </c>
      <c r="AO134" s="1754" t="s">
        <v>7549</v>
      </c>
      <c r="AP134" s="1047" t="s">
        <v>7619</v>
      </c>
      <c r="AQ134" s="1047" t="s">
        <v>42</v>
      </c>
      <c r="AR134" s="1692">
        <v>32408</v>
      </c>
      <c r="AW134" s="1047" t="s">
        <v>40</v>
      </c>
      <c r="AX134" s="1047" t="s">
        <v>42</v>
      </c>
      <c r="AY134" s="1814" t="s">
        <v>8109</v>
      </c>
      <c r="BA134" s="1833">
        <v>45224.879736296294</v>
      </c>
      <c r="BB134" t="s">
        <v>47</v>
      </c>
      <c r="BC134" s="81" t="s">
        <v>8177</v>
      </c>
      <c r="BF134" s="1695">
        <v>45325</v>
      </c>
      <c r="BG134" s="1691">
        <v>45355</v>
      </c>
      <c r="BH134">
        <v>4</v>
      </c>
      <c r="BI134">
        <v>4</v>
      </c>
      <c r="BJ134" s="74"/>
      <c r="BK134" s="74"/>
      <c r="BL134" s="81" t="s">
        <v>6696</v>
      </c>
      <c r="BY134" s="81"/>
    </row>
    <row r="135" spans="1:77">
      <c r="A135">
        <v>132</v>
      </c>
      <c r="B135" s="74" t="s">
        <v>32</v>
      </c>
      <c r="C135" s="74" t="s">
        <v>32</v>
      </c>
      <c r="D135" s="74" t="s">
        <v>496</v>
      </c>
      <c r="E135" s="161" t="s">
        <v>6902</v>
      </c>
      <c r="F135" s="1726" t="s">
        <v>7493</v>
      </c>
      <c r="G135" s="1724" t="s">
        <v>7740</v>
      </c>
      <c r="I135" s="74" t="s">
        <v>108</v>
      </c>
      <c r="J135" s="74" t="s">
        <v>1426</v>
      </c>
      <c r="K135" s="74" t="s">
        <v>7093</v>
      </c>
      <c r="L135" s="74" t="s">
        <v>1053</v>
      </c>
      <c r="M135" s="1205" t="s">
        <v>56</v>
      </c>
      <c r="N135" s="1722" t="s">
        <v>42</v>
      </c>
      <c r="O135" s="1688">
        <v>39545</v>
      </c>
      <c r="P135" t="str">
        <f t="shared" si="8"/>
        <v>07</v>
      </c>
      <c r="Q135" t="str">
        <f t="shared" si="9"/>
        <v>04</v>
      </c>
      <c r="R135" t="str">
        <f t="shared" si="10"/>
        <v>2008</v>
      </c>
      <c r="S135">
        <f t="shared" ca="1" si="11"/>
        <v>15</v>
      </c>
      <c r="T135" s="74" t="s">
        <v>4808</v>
      </c>
      <c r="U135" s="1722" t="s">
        <v>42</v>
      </c>
      <c r="V135" s="1728" t="s">
        <v>7291</v>
      </c>
      <c r="W135" s="1656" t="s">
        <v>1805</v>
      </c>
      <c r="X135" s="1722" t="s">
        <v>7356</v>
      </c>
      <c r="Y135" s="1769">
        <v>2023</v>
      </c>
      <c r="Z135" s="1725" t="s">
        <v>47</v>
      </c>
      <c r="AA135" s="1726" t="s">
        <v>2603</v>
      </c>
      <c r="AB135" s="1770" t="s">
        <v>7374</v>
      </c>
      <c r="AC135" s="74" t="s">
        <v>327</v>
      </c>
      <c r="AD135" s="74" t="s">
        <v>327</v>
      </c>
      <c r="AE135" s="1722" t="s">
        <v>7379</v>
      </c>
      <c r="AF135" s="1722" t="s">
        <v>1805</v>
      </c>
      <c r="AG135" s="1722" t="s">
        <v>1808</v>
      </c>
      <c r="AH135" s="1722" t="s">
        <v>47</v>
      </c>
      <c r="AI135" t="s">
        <v>47</v>
      </c>
      <c r="AK135" s="74" t="s">
        <v>1426</v>
      </c>
      <c r="AL135" s="74" t="s">
        <v>7937</v>
      </c>
      <c r="AM135" s="74" t="s">
        <v>7938</v>
      </c>
      <c r="AN135" s="74" t="s">
        <v>55</v>
      </c>
      <c r="AO135" s="1722" t="s">
        <v>7549</v>
      </c>
      <c r="AP135" s="74" t="s">
        <v>7619</v>
      </c>
      <c r="AQ135" s="74" t="s">
        <v>42</v>
      </c>
      <c r="AR135" s="1688">
        <v>33070</v>
      </c>
      <c r="AW135" s="74" t="s">
        <v>40</v>
      </c>
      <c r="AX135" s="74" t="s">
        <v>42</v>
      </c>
      <c r="AY135" s="1826" t="s">
        <v>8110</v>
      </c>
      <c r="BA135" s="1832">
        <v>45224.48851978009</v>
      </c>
      <c r="BB135" t="s">
        <v>47</v>
      </c>
      <c r="BC135" s="81" t="s">
        <v>8177</v>
      </c>
      <c r="BF135" s="1695">
        <v>45325</v>
      </c>
      <c r="BG135" s="1691">
        <v>45355</v>
      </c>
      <c r="BH135">
        <v>4</v>
      </c>
      <c r="BI135">
        <v>4</v>
      </c>
      <c r="BJ135" s="74"/>
      <c r="BK135" s="74"/>
      <c r="BL135" s="81" t="s">
        <v>6696</v>
      </c>
      <c r="BY135" s="81"/>
    </row>
    <row r="136" spans="1:77">
      <c r="A136">
        <v>133</v>
      </c>
      <c r="B136" s="74" t="s">
        <v>32</v>
      </c>
      <c r="C136" s="74" t="s">
        <v>32</v>
      </c>
      <c r="D136" s="74" t="s">
        <v>60</v>
      </c>
      <c r="E136" s="161" t="s">
        <v>6903</v>
      </c>
      <c r="F136" s="1726" t="s">
        <v>7494</v>
      </c>
      <c r="G136" s="1724" t="s">
        <v>7741</v>
      </c>
      <c r="I136" s="74" t="s">
        <v>108</v>
      </c>
      <c r="J136" s="74" t="s">
        <v>814</v>
      </c>
      <c r="K136" s="74" t="s">
        <v>7094</v>
      </c>
      <c r="L136" s="82" t="s">
        <v>2358</v>
      </c>
      <c r="M136" s="48" t="s">
        <v>56</v>
      </c>
      <c r="N136" s="1723" t="s">
        <v>42</v>
      </c>
      <c r="O136" s="1688">
        <v>38995</v>
      </c>
      <c r="P136" t="str">
        <f t="shared" si="8"/>
        <v>05</v>
      </c>
      <c r="Q136" t="str">
        <f t="shared" si="9"/>
        <v>10</v>
      </c>
      <c r="R136" t="str">
        <f t="shared" si="10"/>
        <v>2006</v>
      </c>
      <c r="S136">
        <f t="shared" ca="1" si="11"/>
        <v>17</v>
      </c>
      <c r="T136" s="74" t="s">
        <v>4808</v>
      </c>
      <c r="U136" s="1722" t="s">
        <v>42</v>
      </c>
      <c r="V136" s="1728" t="s">
        <v>7292</v>
      </c>
      <c r="W136" s="74" t="s">
        <v>7353</v>
      </c>
      <c r="X136" s="1722" t="s">
        <v>7356</v>
      </c>
      <c r="Y136" s="1769">
        <v>2023</v>
      </c>
      <c r="Z136" s="1725" t="s">
        <v>47</v>
      </c>
      <c r="AA136" s="1726" t="s">
        <v>2603</v>
      </c>
      <c r="AB136" s="1770" t="s">
        <v>7374</v>
      </c>
      <c r="AC136" s="1046" t="s">
        <v>327</v>
      </c>
      <c r="AD136" s="74" t="s">
        <v>327</v>
      </c>
      <c r="AE136" s="74" t="s">
        <v>7379</v>
      </c>
      <c r="AF136" s="1722" t="s">
        <v>1805</v>
      </c>
      <c r="AG136" s="74" t="s">
        <v>1808</v>
      </c>
      <c r="AH136" s="74" t="s">
        <v>47</v>
      </c>
      <c r="AI136" t="s">
        <v>47</v>
      </c>
      <c r="AK136" s="74" t="s">
        <v>814</v>
      </c>
      <c r="AL136" s="74" t="s">
        <v>108</v>
      </c>
      <c r="AM136" s="74" t="s">
        <v>701</v>
      </c>
      <c r="AN136" s="74" t="s">
        <v>1298</v>
      </c>
      <c r="AO136" s="1722" t="s">
        <v>7549</v>
      </c>
      <c r="AP136" s="74" t="s">
        <v>7619</v>
      </c>
      <c r="AQ136" s="74" t="s">
        <v>6771</v>
      </c>
      <c r="AR136" s="1688">
        <v>33135</v>
      </c>
      <c r="AW136" s="74" t="s">
        <v>40</v>
      </c>
      <c r="AX136" s="74" t="s">
        <v>6645</v>
      </c>
      <c r="AY136" s="1673">
        <v>19308103</v>
      </c>
      <c r="BA136" s="1834">
        <v>45268.681528425921</v>
      </c>
      <c r="BB136" t="s">
        <v>47</v>
      </c>
      <c r="BC136" s="81" t="s">
        <v>8177</v>
      </c>
      <c r="BF136" s="1695">
        <v>45325</v>
      </c>
      <c r="BG136" s="1691">
        <v>45355</v>
      </c>
      <c r="BH136">
        <v>4</v>
      </c>
      <c r="BI136">
        <v>4</v>
      </c>
      <c r="BJ136" s="74"/>
      <c r="BK136" s="74"/>
      <c r="BL136" s="81" t="s">
        <v>6696</v>
      </c>
      <c r="BY136" s="81"/>
    </row>
    <row r="137" spans="1:77">
      <c r="A137">
        <v>134</v>
      </c>
      <c r="B137" s="74" t="s">
        <v>32</v>
      </c>
      <c r="C137" s="74" t="s">
        <v>32</v>
      </c>
      <c r="D137" s="74" t="s">
        <v>60</v>
      </c>
      <c r="E137" s="161" t="s">
        <v>6904</v>
      </c>
      <c r="F137" s="1726" t="s">
        <v>7495</v>
      </c>
      <c r="G137" s="1724" t="s">
        <v>7742</v>
      </c>
      <c r="I137" s="74" t="s">
        <v>1079</v>
      </c>
      <c r="J137" s="74" t="s">
        <v>3680</v>
      </c>
      <c r="K137" s="74" t="s">
        <v>7095</v>
      </c>
      <c r="L137" s="74" t="s">
        <v>2317</v>
      </c>
      <c r="M137" s="1046" t="s">
        <v>56</v>
      </c>
      <c r="N137" s="1722" t="s">
        <v>42</v>
      </c>
      <c r="O137" s="1688">
        <v>39206</v>
      </c>
      <c r="P137" t="str">
        <f t="shared" si="8"/>
        <v>04</v>
      </c>
      <c r="Q137" t="str">
        <f t="shared" si="9"/>
        <v>05</v>
      </c>
      <c r="R137" t="str">
        <f t="shared" si="10"/>
        <v>2007</v>
      </c>
      <c r="S137">
        <f t="shared" ca="1" si="11"/>
        <v>16</v>
      </c>
      <c r="T137" s="74" t="s">
        <v>4808</v>
      </c>
      <c r="U137" s="1722" t="s">
        <v>42</v>
      </c>
      <c r="V137" s="1728" t="s">
        <v>7293</v>
      </c>
      <c r="W137" s="74" t="s">
        <v>1805</v>
      </c>
      <c r="X137" s="1722" t="s">
        <v>7359</v>
      </c>
      <c r="Y137" s="1769">
        <v>2023</v>
      </c>
      <c r="Z137" s="1725" t="s">
        <v>47</v>
      </c>
      <c r="AA137" s="1726" t="s">
        <v>7380</v>
      </c>
      <c r="AB137" s="1770" t="s">
        <v>7374</v>
      </c>
      <c r="AC137" s="74" t="s">
        <v>327</v>
      </c>
      <c r="AD137" s="74" t="s">
        <v>327</v>
      </c>
      <c r="AE137" s="1722" t="s">
        <v>7379</v>
      </c>
      <c r="AF137" s="1722" t="s">
        <v>1805</v>
      </c>
      <c r="AG137" s="1722" t="s">
        <v>1808</v>
      </c>
      <c r="AH137" s="1722" t="s">
        <v>47</v>
      </c>
      <c r="AI137" t="s">
        <v>47</v>
      </c>
      <c r="AK137" s="74" t="s">
        <v>3680</v>
      </c>
      <c r="AL137" s="74" t="s">
        <v>2318</v>
      </c>
      <c r="AM137" s="74" t="s">
        <v>7939</v>
      </c>
      <c r="AN137" s="74" t="s">
        <v>383</v>
      </c>
      <c r="AO137" s="1722" t="s">
        <v>7549</v>
      </c>
      <c r="AP137" s="74" t="s">
        <v>7619</v>
      </c>
      <c r="AQ137" s="74" t="s">
        <v>7250</v>
      </c>
      <c r="AR137" s="1688">
        <v>31348</v>
      </c>
      <c r="AW137" s="74" t="s">
        <v>40</v>
      </c>
      <c r="AX137" s="74" t="s">
        <v>5497</v>
      </c>
      <c r="AY137" s="1826" t="s">
        <v>8111</v>
      </c>
      <c r="BA137" s="1832">
        <v>45224.446710092598</v>
      </c>
      <c r="BB137" t="s">
        <v>47</v>
      </c>
      <c r="BC137" s="81" t="s">
        <v>8177</v>
      </c>
      <c r="BF137" s="1695">
        <v>45325</v>
      </c>
      <c r="BG137" s="1691">
        <v>45355</v>
      </c>
      <c r="BH137">
        <v>4</v>
      </c>
      <c r="BI137">
        <v>4</v>
      </c>
      <c r="BJ137" s="74"/>
      <c r="BK137" s="74"/>
      <c r="BL137" s="81" t="s">
        <v>6696</v>
      </c>
      <c r="BY137" s="81"/>
    </row>
    <row r="138" spans="1:77">
      <c r="A138">
        <v>135</v>
      </c>
      <c r="B138" s="74" t="s">
        <v>32</v>
      </c>
      <c r="C138" s="74" t="s">
        <v>32</v>
      </c>
      <c r="D138" s="1182" t="s">
        <v>68</v>
      </c>
      <c r="E138" s="161" t="s">
        <v>6905</v>
      </c>
      <c r="F138" s="1722" t="s">
        <v>7496</v>
      </c>
      <c r="G138" s="1796" t="s">
        <v>7743</v>
      </c>
      <c r="I138" s="74" t="s">
        <v>3321</v>
      </c>
      <c r="J138" s="74" t="s">
        <v>486</v>
      </c>
      <c r="K138" s="74" t="s">
        <v>7096</v>
      </c>
      <c r="L138" s="74" t="s">
        <v>690</v>
      </c>
      <c r="M138" s="74" t="s">
        <v>56</v>
      </c>
      <c r="N138" s="1722" t="s">
        <v>42</v>
      </c>
      <c r="O138" s="1874">
        <v>39274</v>
      </c>
      <c r="P138" t="str">
        <f t="shared" si="8"/>
        <v>11</v>
      </c>
      <c r="Q138" t="str">
        <f t="shared" si="9"/>
        <v>07</v>
      </c>
      <c r="R138" t="str">
        <f t="shared" si="10"/>
        <v>2007</v>
      </c>
      <c r="S138">
        <f t="shared" ca="1" si="11"/>
        <v>16</v>
      </c>
      <c r="T138" s="74" t="s">
        <v>4809</v>
      </c>
      <c r="U138" s="1725" t="s">
        <v>42</v>
      </c>
      <c r="V138" s="1728" t="s">
        <v>7294</v>
      </c>
      <c r="W138" s="74" t="s">
        <v>1805</v>
      </c>
      <c r="X138" s="1725" t="s">
        <v>7357</v>
      </c>
      <c r="Y138" s="1785">
        <v>2023</v>
      </c>
      <c r="Z138" s="1725" t="s">
        <v>47</v>
      </c>
      <c r="AA138" s="1774" t="s">
        <v>2603</v>
      </c>
      <c r="AB138" s="1770" t="s">
        <v>7374</v>
      </c>
      <c r="AC138" s="74" t="s">
        <v>327</v>
      </c>
      <c r="AD138" s="74" t="s">
        <v>327</v>
      </c>
      <c r="AE138" s="1722" t="s">
        <v>7379</v>
      </c>
      <c r="AF138" s="1722" t="s">
        <v>1805</v>
      </c>
      <c r="AG138" s="1722" t="s">
        <v>1808</v>
      </c>
      <c r="AH138" s="1722" t="s">
        <v>47</v>
      </c>
      <c r="AI138" t="s">
        <v>47</v>
      </c>
      <c r="AK138" s="74" t="s">
        <v>486</v>
      </c>
      <c r="AL138" s="74" t="s">
        <v>7940</v>
      </c>
      <c r="AM138" s="74" t="s">
        <v>7941</v>
      </c>
      <c r="AN138" s="74" t="s">
        <v>7942</v>
      </c>
      <c r="AO138" s="1722" t="s">
        <v>7549</v>
      </c>
      <c r="AP138" s="1765" t="s">
        <v>7619</v>
      </c>
      <c r="AQ138" s="1765" t="s">
        <v>7250</v>
      </c>
      <c r="AR138" s="1874">
        <v>29255</v>
      </c>
      <c r="AW138" s="1765" t="s">
        <v>40</v>
      </c>
      <c r="AX138" s="1765" t="s">
        <v>5497</v>
      </c>
      <c r="AY138" s="1827" t="s">
        <v>8112</v>
      </c>
      <c r="BA138" s="1832">
        <v>45234.701622928245</v>
      </c>
      <c r="BB138" t="s">
        <v>47</v>
      </c>
      <c r="BC138" s="81" t="s">
        <v>8177</v>
      </c>
      <c r="BF138" s="1695">
        <v>45325</v>
      </c>
      <c r="BG138" s="1691">
        <v>45355</v>
      </c>
      <c r="BH138">
        <v>4</v>
      </c>
      <c r="BI138">
        <v>4</v>
      </c>
      <c r="BJ138" s="74"/>
      <c r="BK138" s="74"/>
      <c r="BL138" s="81" t="s">
        <v>6696</v>
      </c>
      <c r="BY138" s="81"/>
    </row>
    <row r="139" spans="1:77">
      <c r="A139">
        <v>136</v>
      </c>
      <c r="B139" s="74" t="s">
        <v>32</v>
      </c>
      <c r="C139" s="74" t="s">
        <v>32</v>
      </c>
      <c r="D139" s="48" t="s">
        <v>106</v>
      </c>
      <c r="E139" s="161" t="s">
        <v>6906</v>
      </c>
      <c r="F139" s="1722" t="s">
        <v>6906</v>
      </c>
      <c r="G139" s="1722" t="s">
        <v>7744</v>
      </c>
      <c r="I139" s="74" t="s">
        <v>338</v>
      </c>
      <c r="J139" s="74" t="s">
        <v>967</v>
      </c>
      <c r="K139" s="74" t="s">
        <v>3428</v>
      </c>
      <c r="L139" s="74" t="s">
        <v>2735</v>
      </c>
      <c r="M139" s="1205" t="s">
        <v>56</v>
      </c>
      <c r="N139" s="1722" t="s">
        <v>42</v>
      </c>
      <c r="O139" s="1688">
        <v>38949</v>
      </c>
      <c r="P139" t="str">
        <f t="shared" si="8"/>
        <v>20</v>
      </c>
      <c r="Q139" t="str">
        <f t="shared" si="9"/>
        <v>08</v>
      </c>
      <c r="R139" t="str">
        <f t="shared" si="10"/>
        <v>2006</v>
      </c>
      <c r="S139">
        <f t="shared" ca="1" si="11"/>
        <v>17</v>
      </c>
      <c r="T139" s="74" t="s">
        <v>4808</v>
      </c>
      <c r="U139" s="1722" t="s">
        <v>42</v>
      </c>
      <c r="V139" s="1728" t="s">
        <v>7295</v>
      </c>
      <c r="W139" s="74" t="s">
        <v>1805</v>
      </c>
      <c r="X139" s="1722" t="s">
        <v>7360</v>
      </c>
      <c r="Y139" s="1769">
        <v>2023</v>
      </c>
      <c r="Z139" s="1725" t="s">
        <v>7390</v>
      </c>
      <c r="AA139" s="1722" t="s">
        <v>2603</v>
      </c>
      <c r="AB139" s="1770" t="s">
        <v>7381</v>
      </c>
      <c r="AC139" s="74" t="s">
        <v>7388</v>
      </c>
      <c r="AD139" s="74" t="s">
        <v>7378</v>
      </c>
      <c r="AE139" s="1722" t="s">
        <v>7375</v>
      </c>
      <c r="AF139" s="1722" t="s">
        <v>1805</v>
      </c>
      <c r="AG139" s="1722" t="s">
        <v>1808</v>
      </c>
      <c r="AH139" s="1722" t="s">
        <v>7383</v>
      </c>
      <c r="AI139" t="s">
        <v>47</v>
      </c>
      <c r="AK139" s="74" t="s">
        <v>338</v>
      </c>
      <c r="AL139" s="74" t="s">
        <v>967</v>
      </c>
      <c r="AM139" s="74" t="s">
        <v>7943</v>
      </c>
      <c r="AN139" s="74" t="s">
        <v>7923</v>
      </c>
      <c r="AO139" s="1722" t="s">
        <v>7549</v>
      </c>
      <c r="AP139" s="74" t="s">
        <v>7619</v>
      </c>
      <c r="AQ139" s="74" t="s">
        <v>7250</v>
      </c>
      <c r="AR139" s="1810">
        <v>28456</v>
      </c>
      <c r="AW139" s="74" t="s">
        <v>40</v>
      </c>
      <c r="AX139" s="74" t="s">
        <v>8075</v>
      </c>
      <c r="AY139" s="74" t="s">
        <v>5617</v>
      </c>
      <c r="BA139" s="1832">
        <v>45236.686723321764</v>
      </c>
      <c r="BB139" t="s">
        <v>47</v>
      </c>
      <c r="BC139" s="81" t="s">
        <v>8177</v>
      </c>
      <c r="BF139" s="1695">
        <v>45325</v>
      </c>
      <c r="BG139" s="1691">
        <v>45355</v>
      </c>
      <c r="BH139">
        <v>4</v>
      </c>
      <c r="BI139">
        <v>3</v>
      </c>
      <c r="BJ139" s="74"/>
      <c r="BK139" s="74"/>
      <c r="BL139" s="81" t="s">
        <v>6696</v>
      </c>
      <c r="BY139" s="81"/>
    </row>
    <row r="140" spans="1:77">
      <c r="A140">
        <v>137</v>
      </c>
      <c r="B140" s="74" t="s">
        <v>32</v>
      </c>
      <c r="C140" s="74" t="s">
        <v>32</v>
      </c>
      <c r="D140" s="48" t="s">
        <v>106</v>
      </c>
      <c r="E140" s="161" t="s">
        <v>6906</v>
      </c>
      <c r="F140" s="1722" t="s">
        <v>6906</v>
      </c>
      <c r="G140" s="1722" t="s">
        <v>7744</v>
      </c>
      <c r="I140" s="74" t="s">
        <v>338</v>
      </c>
      <c r="J140" s="74" t="s">
        <v>967</v>
      </c>
      <c r="K140" s="74" t="s">
        <v>2163</v>
      </c>
      <c r="L140" s="82" t="s">
        <v>1775</v>
      </c>
      <c r="M140" s="48" t="s">
        <v>56</v>
      </c>
      <c r="N140" s="1723" t="s">
        <v>42</v>
      </c>
      <c r="O140" s="1688">
        <v>38949</v>
      </c>
      <c r="P140" t="str">
        <f t="shared" si="8"/>
        <v>20</v>
      </c>
      <c r="Q140" t="str">
        <f t="shared" si="9"/>
        <v>08</v>
      </c>
      <c r="R140" t="str">
        <f t="shared" si="10"/>
        <v>2006</v>
      </c>
      <c r="S140">
        <f t="shared" ca="1" si="11"/>
        <v>17</v>
      </c>
      <c r="T140" s="74" t="s">
        <v>4808</v>
      </c>
      <c r="U140" s="1722" t="s">
        <v>42</v>
      </c>
      <c r="V140" s="1728" t="s">
        <v>7296</v>
      </c>
      <c r="W140" s="74" t="s">
        <v>1805</v>
      </c>
      <c r="X140" s="1722" t="s">
        <v>7360</v>
      </c>
      <c r="Y140" s="1769">
        <v>2023</v>
      </c>
      <c r="Z140" s="1725" t="s">
        <v>7390</v>
      </c>
      <c r="AA140" s="1722" t="s">
        <v>2603</v>
      </c>
      <c r="AB140" s="1770" t="s">
        <v>7376</v>
      </c>
      <c r="AC140" s="74" t="s">
        <v>7377</v>
      </c>
      <c r="AD140" s="74" t="s">
        <v>7403</v>
      </c>
      <c r="AE140" s="1722" t="s">
        <v>7375</v>
      </c>
      <c r="AF140" s="1722" t="s">
        <v>1805</v>
      </c>
      <c r="AG140" s="1722" t="s">
        <v>1808</v>
      </c>
      <c r="AH140" s="1722" t="s">
        <v>7383</v>
      </c>
      <c r="AI140" t="s">
        <v>47</v>
      </c>
      <c r="AK140" s="74" t="s">
        <v>338</v>
      </c>
      <c r="AL140" s="74" t="s">
        <v>967</v>
      </c>
      <c r="AM140" s="74" t="s">
        <v>7943</v>
      </c>
      <c r="AN140" s="74" t="s">
        <v>7923</v>
      </c>
      <c r="AO140" s="1722" t="s">
        <v>7549</v>
      </c>
      <c r="AP140" s="74" t="s">
        <v>7619</v>
      </c>
      <c r="AQ140" s="74" t="s">
        <v>7250</v>
      </c>
      <c r="AR140" s="1810">
        <v>28456</v>
      </c>
      <c r="AW140" s="74" t="s">
        <v>40</v>
      </c>
      <c r="AX140" s="74" t="s">
        <v>8075</v>
      </c>
      <c r="AY140" s="74" t="s">
        <v>5617</v>
      </c>
      <c r="BA140" s="1832">
        <v>45236.688718217592</v>
      </c>
      <c r="BB140" t="s">
        <v>47</v>
      </c>
      <c r="BC140" s="81" t="s">
        <v>8177</v>
      </c>
      <c r="BF140" s="1695">
        <v>45325</v>
      </c>
      <c r="BG140" s="1691">
        <v>45355</v>
      </c>
      <c r="BH140">
        <v>4</v>
      </c>
      <c r="BI140">
        <v>3</v>
      </c>
      <c r="BJ140" s="74"/>
      <c r="BK140" s="74"/>
      <c r="BL140" s="81" t="s">
        <v>6696</v>
      </c>
      <c r="BY140" s="81"/>
    </row>
    <row r="141" spans="1:77">
      <c r="A141">
        <v>138</v>
      </c>
      <c r="B141" s="74" t="s">
        <v>32</v>
      </c>
      <c r="C141" s="74" t="s">
        <v>32</v>
      </c>
      <c r="D141" s="74" t="s">
        <v>60</v>
      </c>
      <c r="E141" s="161" t="s">
        <v>6907</v>
      </c>
      <c r="F141" s="1722" t="s">
        <v>6907</v>
      </c>
      <c r="G141" s="1722" t="s">
        <v>7745</v>
      </c>
      <c r="I141" s="74" t="s">
        <v>7097</v>
      </c>
      <c r="J141" s="74" t="s">
        <v>486</v>
      </c>
      <c r="K141" s="74" t="s">
        <v>7098</v>
      </c>
      <c r="L141" s="74" t="s">
        <v>309</v>
      </c>
      <c r="M141" s="1046" t="s">
        <v>56</v>
      </c>
      <c r="N141" s="1722" t="s">
        <v>42</v>
      </c>
      <c r="O141" s="1695">
        <v>39137</v>
      </c>
      <c r="P141" t="str">
        <f t="shared" si="8"/>
        <v>24</v>
      </c>
      <c r="Q141" t="str">
        <f t="shared" si="9"/>
        <v>02</v>
      </c>
      <c r="R141" t="str">
        <f t="shared" si="10"/>
        <v>2007</v>
      </c>
      <c r="S141">
        <f t="shared" ca="1" si="11"/>
        <v>17</v>
      </c>
      <c r="T141" s="74" t="s">
        <v>4808</v>
      </c>
      <c r="U141" s="1722" t="s">
        <v>42</v>
      </c>
      <c r="V141" s="1728" t="s">
        <v>7297</v>
      </c>
      <c r="W141" s="74" t="s">
        <v>1805</v>
      </c>
      <c r="X141" s="1722" t="s">
        <v>7356</v>
      </c>
      <c r="Y141" s="1769">
        <v>2023</v>
      </c>
      <c r="Z141" s="1725" t="s">
        <v>1805</v>
      </c>
      <c r="AA141" s="1726" t="s">
        <v>327</v>
      </c>
      <c r="AB141" s="1770" t="s">
        <v>7381</v>
      </c>
      <c r="AC141" s="74" t="s">
        <v>7386</v>
      </c>
      <c r="AD141" s="74" t="s">
        <v>7403</v>
      </c>
      <c r="AE141" s="1722" t="s">
        <v>7379</v>
      </c>
      <c r="AF141" s="1722" t="s">
        <v>1805</v>
      </c>
      <c r="AG141" s="1722" t="s">
        <v>1808</v>
      </c>
      <c r="AH141" s="1722" t="s">
        <v>47</v>
      </c>
      <c r="AI141" t="s">
        <v>47</v>
      </c>
      <c r="AK141" s="74" t="s">
        <v>486</v>
      </c>
      <c r="AL141" s="74" t="s">
        <v>234</v>
      </c>
      <c r="AM141" s="74" t="s">
        <v>7944</v>
      </c>
      <c r="AN141" s="74" t="s">
        <v>81</v>
      </c>
      <c r="AO141" s="1722" t="s">
        <v>7549</v>
      </c>
      <c r="AP141" s="74" t="s">
        <v>7619</v>
      </c>
      <c r="AQ141" s="74" t="s">
        <v>42</v>
      </c>
      <c r="AR141" s="1691">
        <v>29279</v>
      </c>
      <c r="AW141" s="74" t="s">
        <v>40</v>
      </c>
      <c r="AX141" s="74" t="s">
        <v>42</v>
      </c>
      <c r="AY141" s="1826" t="s">
        <v>8113</v>
      </c>
      <c r="BA141" s="1832">
        <v>45314.510947905088</v>
      </c>
      <c r="BB141" t="s">
        <v>47</v>
      </c>
      <c r="BC141" s="81" t="s">
        <v>8177</v>
      </c>
      <c r="BF141" s="1695">
        <v>45325</v>
      </c>
      <c r="BG141" s="1691">
        <v>45355</v>
      </c>
      <c r="BH141">
        <v>4</v>
      </c>
      <c r="BI141">
        <v>4</v>
      </c>
      <c r="BJ141" s="74"/>
      <c r="BK141" s="74"/>
      <c r="BL141" s="81" t="s">
        <v>6696</v>
      </c>
      <c r="BY141" s="81"/>
    </row>
    <row r="142" spans="1:77">
      <c r="A142">
        <v>139</v>
      </c>
      <c r="B142" s="74" t="s">
        <v>32</v>
      </c>
      <c r="C142" s="74" t="s">
        <v>32</v>
      </c>
      <c r="D142" s="74" t="s">
        <v>68</v>
      </c>
      <c r="E142" s="153" t="s">
        <v>6908</v>
      </c>
      <c r="F142" s="1726" t="s">
        <v>7486</v>
      </c>
      <c r="G142" s="1722" t="s">
        <v>7731</v>
      </c>
      <c r="I142" s="74" t="s">
        <v>4694</v>
      </c>
      <c r="J142" s="74" t="s">
        <v>36</v>
      </c>
      <c r="K142" s="74" t="s">
        <v>2347</v>
      </c>
      <c r="L142" s="74" t="s">
        <v>3420</v>
      </c>
      <c r="M142" s="74" t="s">
        <v>56</v>
      </c>
      <c r="N142" s="1722" t="s">
        <v>42</v>
      </c>
      <c r="O142" s="1696">
        <v>39841</v>
      </c>
      <c r="P142" t="str">
        <f t="shared" si="8"/>
        <v>28</v>
      </c>
      <c r="Q142" t="str">
        <f t="shared" si="9"/>
        <v>01</v>
      </c>
      <c r="R142" t="str">
        <f t="shared" si="10"/>
        <v>2009</v>
      </c>
      <c r="S142">
        <f t="shared" ca="1" si="11"/>
        <v>15</v>
      </c>
      <c r="T142" s="74" t="s">
        <v>4808</v>
      </c>
      <c r="U142" s="1679" t="s">
        <v>42</v>
      </c>
      <c r="V142" s="1757" t="s">
        <v>7298</v>
      </c>
      <c r="W142" s="74" t="s">
        <v>7353</v>
      </c>
      <c r="X142" s="74" t="s">
        <v>7359</v>
      </c>
      <c r="Y142" s="1786">
        <v>2022</v>
      </c>
      <c r="Z142" s="1765" t="s">
        <v>1805</v>
      </c>
      <c r="AA142" s="1656" t="s">
        <v>327</v>
      </c>
      <c r="AB142" s="81" t="s">
        <v>7401</v>
      </c>
      <c r="AC142" s="74" t="s">
        <v>7377</v>
      </c>
      <c r="AD142" s="74" t="s">
        <v>7387</v>
      </c>
      <c r="AE142" s="74" t="s">
        <v>7379</v>
      </c>
      <c r="AF142" s="1722" t="s">
        <v>1805</v>
      </c>
      <c r="AG142" s="74" t="s">
        <v>1808</v>
      </c>
      <c r="AH142" s="74" t="s">
        <v>47</v>
      </c>
      <c r="AI142" t="s">
        <v>47</v>
      </c>
      <c r="AK142" s="74" t="s">
        <v>7924</v>
      </c>
      <c r="AL142" s="74" t="s">
        <v>7925</v>
      </c>
      <c r="AM142" s="74" t="s">
        <v>7926</v>
      </c>
      <c r="AN142" s="74" t="s">
        <v>7927</v>
      </c>
      <c r="AO142" s="1722" t="s">
        <v>7549</v>
      </c>
      <c r="AP142" s="74" t="s">
        <v>7619</v>
      </c>
      <c r="AQ142" s="74" t="s">
        <v>7250</v>
      </c>
      <c r="AR142" s="1688">
        <v>32982</v>
      </c>
      <c r="AW142" s="74" t="s">
        <v>40</v>
      </c>
      <c r="AX142" s="74" t="s">
        <v>5497</v>
      </c>
      <c r="AY142" s="1826" t="s">
        <v>8114</v>
      </c>
      <c r="BA142" s="1834">
        <v>45336.690057511572</v>
      </c>
      <c r="BB142" t="s">
        <v>47</v>
      </c>
      <c r="BC142" s="81" t="s">
        <v>8177</v>
      </c>
      <c r="BF142" s="1695">
        <v>45325</v>
      </c>
      <c r="BG142" s="1691">
        <v>45355</v>
      </c>
      <c r="BH142">
        <v>4</v>
      </c>
      <c r="BI142">
        <v>3</v>
      </c>
      <c r="BJ142" s="74"/>
      <c r="BK142" s="74"/>
      <c r="BL142" s="81" t="s">
        <v>6696</v>
      </c>
      <c r="BY142" s="81"/>
    </row>
    <row r="143" spans="1:77">
      <c r="A143">
        <v>140</v>
      </c>
      <c r="B143" s="74" t="s">
        <v>32</v>
      </c>
      <c r="C143" s="74" t="s">
        <v>32</v>
      </c>
      <c r="D143" s="74" t="s">
        <v>106</v>
      </c>
      <c r="E143" s="161" t="s">
        <v>6909</v>
      </c>
      <c r="F143" s="1726" t="s">
        <v>7497</v>
      </c>
      <c r="G143" s="1722" t="s">
        <v>7746</v>
      </c>
      <c r="I143" s="74" t="s">
        <v>2249</v>
      </c>
      <c r="J143" s="74" t="s">
        <v>2357</v>
      </c>
      <c r="K143" s="74" t="s">
        <v>7099</v>
      </c>
      <c r="L143" s="74" t="s">
        <v>246</v>
      </c>
      <c r="M143" s="74" t="s">
        <v>56</v>
      </c>
      <c r="N143" s="1722" t="s">
        <v>42</v>
      </c>
      <c r="O143" s="1688">
        <v>38825</v>
      </c>
      <c r="P143" t="str">
        <f t="shared" si="8"/>
        <v>18</v>
      </c>
      <c r="Q143" t="str">
        <f t="shared" si="9"/>
        <v>04</v>
      </c>
      <c r="R143" t="str">
        <f t="shared" si="10"/>
        <v>2006</v>
      </c>
      <c r="S143">
        <f t="shared" ca="1" si="11"/>
        <v>17</v>
      </c>
      <c r="T143" s="74" t="s">
        <v>4809</v>
      </c>
      <c r="U143" s="1722" t="s">
        <v>42</v>
      </c>
      <c r="V143" s="1728" t="s">
        <v>7299</v>
      </c>
      <c r="W143" s="74" t="s">
        <v>5118</v>
      </c>
      <c r="X143" s="1722" t="s">
        <v>7359</v>
      </c>
      <c r="Y143" s="1769">
        <v>2018</v>
      </c>
      <c r="Z143" s="1725" t="s">
        <v>1805</v>
      </c>
      <c r="AA143" s="1726" t="s">
        <v>327</v>
      </c>
      <c r="AB143" s="1770" t="s">
        <v>7374</v>
      </c>
      <c r="AC143" s="74" t="s">
        <v>327</v>
      </c>
      <c r="AD143" s="74" t="s">
        <v>327</v>
      </c>
      <c r="AE143" s="1722" t="s">
        <v>7379</v>
      </c>
      <c r="AF143" s="1722" t="s">
        <v>47</v>
      </c>
      <c r="AG143" s="1722" t="s">
        <v>1808</v>
      </c>
      <c r="AH143" s="1722" t="s">
        <v>47</v>
      </c>
      <c r="AI143" t="s">
        <v>47</v>
      </c>
      <c r="AK143" s="74" t="s">
        <v>2357</v>
      </c>
      <c r="AL143" s="74" t="s">
        <v>338</v>
      </c>
      <c r="AM143" s="74" t="s">
        <v>975</v>
      </c>
      <c r="AN143" s="74" t="s">
        <v>4316</v>
      </c>
      <c r="AO143" s="1722" t="s">
        <v>7549</v>
      </c>
      <c r="AP143" s="74" t="s">
        <v>7619</v>
      </c>
      <c r="AQ143" s="74" t="s">
        <v>42</v>
      </c>
      <c r="AR143" s="1691">
        <v>26196</v>
      </c>
      <c r="AW143" s="74" t="s">
        <v>40</v>
      </c>
      <c r="AX143" s="74" t="s">
        <v>42</v>
      </c>
      <c r="AY143" s="1826" t="s">
        <v>8115</v>
      </c>
      <c r="BA143" s="1832">
        <v>45309.80228596065</v>
      </c>
      <c r="BB143" t="s">
        <v>47</v>
      </c>
      <c r="BC143" s="81" t="s">
        <v>8177</v>
      </c>
      <c r="BF143" s="1695">
        <v>45325</v>
      </c>
      <c r="BG143" s="1691">
        <v>45355</v>
      </c>
      <c r="BH143">
        <v>4</v>
      </c>
      <c r="BI143">
        <v>4</v>
      </c>
      <c r="BJ143" s="74"/>
      <c r="BK143" s="74"/>
      <c r="BL143" s="81" t="s">
        <v>6696</v>
      </c>
      <c r="BY143" s="81"/>
    </row>
    <row r="144" spans="1:77">
      <c r="A144">
        <v>141</v>
      </c>
      <c r="B144" s="74" t="s">
        <v>32</v>
      </c>
      <c r="C144" s="74" t="s">
        <v>32</v>
      </c>
      <c r="D144" s="74" t="s">
        <v>106</v>
      </c>
      <c r="E144" s="153" t="s">
        <v>6910</v>
      </c>
      <c r="F144" s="1770" t="s">
        <v>6910</v>
      </c>
      <c r="G144" s="1722" t="s">
        <v>7747</v>
      </c>
      <c r="I144" s="74" t="s">
        <v>1546</v>
      </c>
      <c r="J144" s="74" t="s">
        <v>972</v>
      </c>
      <c r="K144" s="74" t="s">
        <v>119</v>
      </c>
      <c r="L144" s="74" t="s">
        <v>1879</v>
      </c>
      <c r="M144" s="74" t="s">
        <v>56</v>
      </c>
      <c r="N144" s="1722" t="s">
        <v>42</v>
      </c>
      <c r="O144" s="1688">
        <v>39434</v>
      </c>
      <c r="P144" t="str">
        <f t="shared" si="8"/>
        <v>18</v>
      </c>
      <c r="Q144" t="str">
        <f t="shared" si="9"/>
        <v>12</v>
      </c>
      <c r="R144" t="str">
        <f t="shared" si="10"/>
        <v>2007</v>
      </c>
      <c r="S144">
        <f t="shared" ca="1" si="11"/>
        <v>16</v>
      </c>
      <c r="T144" s="74" t="s">
        <v>4808</v>
      </c>
      <c r="U144" s="74" t="s">
        <v>42</v>
      </c>
      <c r="V144" s="1729" t="s">
        <v>7300</v>
      </c>
      <c r="W144" s="74" t="s">
        <v>1805</v>
      </c>
      <c r="X144" s="1722" t="s">
        <v>7357</v>
      </c>
      <c r="Y144" s="1673">
        <v>2023</v>
      </c>
      <c r="Z144" s="1765" t="s">
        <v>47</v>
      </c>
      <c r="AA144" s="1656" t="s">
        <v>2603</v>
      </c>
      <c r="AB144" s="81" t="s">
        <v>7374</v>
      </c>
      <c r="AC144" s="74" t="s">
        <v>327</v>
      </c>
      <c r="AD144" s="74" t="s">
        <v>327</v>
      </c>
      <c r="AE144" s="74" t="s">
        <v>7379</v>
      </c>
      <c r="AF144" s="74" t="s">
        <v>1805</v>
      </c>
      <c r="AG144" s="74" t="s">
        <v>1808</v>
      </c>
      <c r="AH144" s="74" t="s">
        <v>47</v>
      </c>
      <c r="AI144" t="s">
        <v>47</v>
      </c>
      <c r="AK144" s="74" t="s">
        <v>972</v>
      </c>
      <c r="AL144" s="74" t="s">
        <v>7945</v>
      </c>
      <c r="AM144" s="74" t="s">
        <v>7946</v>
      </c>
      <c r="AN144" s="74" t="s">
        <v>975</v>
      </c>
      <c r="AO144" s="1722" t="s">
        <v>7549</v>
      </c>
      <c r="AP144" s="74" t="s">
        <v>7619</v>
      </c>
      <c r="AQ144" s="74" t="s">
        <v>42</v>
      </c>
      <c r="AR144" s="1688">
        <v>30861</v>
      </c>
      <c r="AW144" s="74" t="s">
        <v>40</v>
      </c>
      <c r="AX144" s="74" t="s">
        <v>42</v>
      </c>
      <c r="AY144" s="74" t="s">
        <v>5617</v>
      </c>
      <c r="BA144" s="1834">
        <v>45236.791423634262</v>
      </c>
      <c r="BB144" t="s">
        <v>47</v>
      </c>
      <c r="BC144" s="81" t="s">
        <v>8177</v>
      </c>
      <c r="BF144" s="1695">
        <v>45325</v>
      </c>
      <c r="BG144" s="1691">
        <v>45355</v>
      </c>
      <c r="BH144">
        <v>4</v>
      </c>
      <c r="BI144">
        <v>3</v>
      </c>
      <c r="BJ144" s="74"/>
      <c r="BK144" s="74"/>
      <c r="BL144" s="81" t="s">
        <v>6696</v>
      </c>
      <c r="BY144" s="81"/>
    </row>
    <row r="145" spans="1:78">
      <c r="A145">
        <v>142</v>
      </c>
      <c r="B145" s="74" t="s">
        <v>32</v>
      </c>
      <c r="C145" s="74" t="s">
        <v>32</v>
      </c>
      <c r="D145" s="74" t="s">
        <v>132</v>
      </c>
      <c r="E145" s="1908" t="s">
        <v>8217</v>
      </c>
      <c r="F145" s="1790" t="s">
        <v>7498</v>
      </c>
      <c r="G145" s="1724" t="s">
        <v>7748</v>
      </c>
      <c r="I145" s="74" t="s">
        <v>7100</v>
      </c>
      <c r="J145" s="74" t="s">
        <v>550</v>
      </c>
      <c r="K145" s="74" t="s">
        <v>7101</v>
      </c>
      <c r="L145" s="74" t="s">
        <v>2628</v>
      </c>
      <c r="M145" s="74" t="s">
        <v>56</v>
      </c>
      <c r="N145" s="1722" t="s">
        <v>111</v>
      </c>
      <c r="O145" s="1688">
        <v>39660</v>
      </c>
      <c r="P145" t="str">
        <f t="shared" si="8"/>
        <v>31</v>
      </c>
      <c r="Q145" t="str">
        <f t="shared" si="9"/>
        <v>07</v>
      </c>
      <c r="R145" t="str">
        <f t="shared" si="10"/>
        <v>2008</v>
      </c>
      <c r="S145">
        <f t="shared" ca="1" si="11"/>
        <v>15</v>
      </c>
      <c r="T145" s="74" t="s">
        <v>4808</v>
      </c>
      <c r="U145" s="1722" t="s">
        <v>142</v>
      </c>
      <c r="V145" s="1758" t="s">
        <v>7301</v>
      </c>
      <c r="W145" s="74" t="s">
        <v>1805</v>
      </c>
      <c r="X145" s="1722" t="s">
        <v>7356</v>
      </c>
      <c r="Y145" s="1673">
        <v>2023</v>
      </c>
      <c r="Z145" s="1722" t="s">
        <v>47</v>
      </c>
      <c r="AA145" s="1726" t="s">
        <v>2603</v>
      </c>
      <c r="AB145" s="1770" t="s">
        <v>7376</v>
      </c>
      <c r="AC145" s="74" t="s">
        <v>7394</v>
      </c>
      <c r="AD145" s="74" t="s">
        <v>7420</v>
      </c>
      <c r="AE145" s="1722" t="s">
        <v>7379</v>
      </c>
      <c r="AF145" s="74" t="s">
        <v>1805</v>
      </c>
      <c r="AG145" s="1722" t="s">
        <v>1808</v>
      </c>
      <c r="AH145" s="1722" t="s">
        <v>47</v>
      </c>
      <c r="AI145" t="s">
        <v>47</v>
      </c>
      <c r="AK145" s="74" t="s">
        <v>234</v>
      </c>
      <c r="AL145" s="74" t="s">
        <v>7947</v>
      </c>
      <c r="AM145" s="74" t="s">
        <v>7948</v>
      </c>
      <c r="AN145" s="74" t="s">
        <v>84</v>
      </c>
      <c r="AO145" s="1722" t="s">
        <v>7549</v>
      </c>
      <c r="AP145" s="74" t="s">
        <v>7619</v>
      </c>
      <c r="AQ145" s="74" t="s">
        <v>42</v>
      </c>
      <c r="AR145" s="1688">
        <v>31653</v>
      </c>
      <c r="AW145" s="74" t="s">
        <v>40</v>
      </c>
      <c r="AX145" s="74" t="s">
        <v>42</v>
      </c>
      <c r="AY145" s="1826" t="s">
        <v>8116</v>
      </c>
      <c r="BA145" s="1832">
        <v>45299.69710542824</v>
      </c>
      <c r="BB145" t="s">
        <v>47</v>
      </c>
      <c r="BC145" s="81" t="s">
        <v>8180</v>
      </c>
      <c r="BF145" s="1695">
        <v>45325</v>
      </c>
      <c r="BG145" s="1691">
        <v>45355</v>
      </c>
      <c r="BH145">
        <v>4</v>
      </c>
      <c r="BI145">
        <v>4</v>
      </c>
      <c r="BJ145" s="74"/>
      <c r="BK145" s="74"/>
      <c r="BL145" s="81" t="s">
        <v>6696</v>
      </c>
      <c r="BY145" s="81"/>
      <c r="BZ145" t="s">
        <v>8219</v>
      </c>
    </row>
    <row r="146" spans="1:78">
      <c r="A146">
        <v>143</v>
      </c>
      <c r="B146" s="74" t="s">
        <v>32</v>
      </c>
      <c r="C146" s="74" t="s">
        <v>32</v>
      </c>
      <c r="D146" s="81" t="s">
        <v>132</v>
      </c>
      <c r="E146" s="1908" t="s">
        <v>8217</v>
      </c>
      <c r="F146" s="1790">
        <v>980006882</v>
      </c>
      <c r="G146" s="1724" t="s">
        <v>7749</v>
      </c>
      <c r="I146" s="74" t="s">
        <v>268</v>
      </c>
      <c r="J146" s="74" t="s">
        <v>365</v>
      </c>
      <c r="K146" s="74" t="s">
        <v>7102</v>
      </c>
      <c r="L146" s="74" t="s">
        <v>1259</v>
      </c>
      <c r="M146" s="74" t="s">
        <v>56</v>
      </c>
      <c r="N146" s="1722" t="s">
        <v>111</v>
      </c>
      <c r="O146" s="1688">
        <v>39247</v>
      </c>
      <c r="P146" t="str">
        <f t="shared" si="8"/>
        <v>14</v>
      </c>
      <c r="Q146" t="str">
        <f t="shared" si="9"/>
        <v>06</v>
      </c>
      <c r="R146" t="str">
        <f t="shared" si="10"/>
        <v>2007</v>
      </c>
      <c r="S146">
        <f t="shared" ca="1" si="11"/>
        <v>16</v>
      </c>
      <c r="T146" s="74" t="s">
        <v>4809</v>
      </c>
      <c r="U146" s="1722" t="s">
        <v>142</v>
      </c>
      <c r="V146" s="1728" t="s">
        <v>7302</v>
      </c>
      <c r="W146" s="74" t="s">
        <v>1805</v>
      </c>
      <c r="X146" s="74" t="s">
        <v>7359</v>
      </c>
      <c r="Y146" s="1673">
        <v>2023</v>
      </c>
      <c r="Z146" s="1722" t="s">
        <v>47</v>
      </c>
      <c r="AA146" s="1726" t="s">
        <v>2603</v>
      </c>
      <c r="AB146" s="1770" t="s">
        <v>7374</v>
      </c>
      <c r="AC146" s="74" t="s">
        <v>7396</v>
      </c>
      <c r="AD146" s="74" t="s">
        <v>7392</v>
      </c>
      <c r="AE146" s="1722" t="s">
        <v>7379</v>
      </c>
      <c r="AF146" s="74" t="s">
        <v>1805</v>
      </c>
      <c r="AG146" s="1722" t="s">
        <v>1808</v>
      </c>
      <c r="AH146" s="1722" t="s">
        <v>47</v>
      </c>
      <c r="AI146" t="s">
        <v>47</v>
      </c>
      <c r="AK146" s="74" t="s">
        <v>365</v>
      </c>
      <c r="AL146" s="74" t="s">
        <v>2117</v>
      </c>
      <c r="AM146" s="74" t="s">
        <v>7949</v>
      </c>
      <c r="AN146" s="74" t="s">
        <v>1259</v>
      </c>
      <c r="AO146" s="1722" t="s">
        <v>7549</v>
      </c>
      <c r="AP146" s="74" t="s">
        <v>7619</v>
      </c>
      <c r="AQ146" s="74" t="s">
        <v>7250</v>
      </c>
      <c r="AR146" s="1688">
        <v>33551</v>
      </c>
      <c r="AW146" s="74" t="s">
        <v>40</v>
      </c>
      <c r="AX146" s="74" t="s">
        <v>5497</v>
      </c>
      <c r="AY146" s="1826" t="s">
        <v>8117</v>
      </c>
      <c r="BA146" s="1832">
        <v>45301.767805972224</v>
      </c>
      <c r="BB146" t="s">
        <v>47</v>
      </c>
      <c r="BC146" s="81" t="s">
        <v>8180</v>
      </c>
      <c r="BF146" s="1695">
        <v>45325</v>
      </c>
      <c r="BG146" s="1691">
        <v>45355</v>
      </c>
      <c r="BH146">
        <v>4</v>
      </c>
      <c r="BI146">
        <v>3</v>
      </c>
      <c r="BJ146" s="74"/>
      <c r="BK146" s="74"/>
      <c r="BL146" s="81" t="s">
        <v>6696</v>
      </c>
      <c r="BY146" s="81"/>
      <c r="BZ146" t="s">
        <v>8219</v>
      </c>
    </row>
    <row r="147" spans="1:78">
      <c r="A147">
        <v>144</v>
      </c>
      <c r="B147" s="74" t="s">
        <v>32</v>
      </c>
      <c r="C147" s="74" t="s">
        <v>32</v>
      </c>
      <c r="D147" s="74" t="s">
        <v>132</v>
      </c>
      <c r="E147" s="161" t="s">
        <v>6911</v>
      </c>
      <c r="F147" s="1726">
        <v>924900321</v>
      </c>
      <c r="G147" s="1724" t="s">
        <v>7750</v>
      </c>
      <c r="I147" s="74" t="s">
        <v>541</v>
      </c>
      <c r="J147" s="74" t="s">
        <v>158</v>
      </c>
      <c r="K147" s="74" t="s">
        <v>7103</v>
      </c>
      <c r="L147" s="74" t="s">
        <v>7104</v>
      </c>
      <c r="M147" s="74" t="s">
        <v>56</v>
      </c>
      <c r="N147" s="1722" t="s">
        <v>111</v>
      </c>
      <c r="O147" s="1688">
        <v>39363</v>
      </c>
      <c r="P147" t="str">
        <f t="shared" si="8"/>
        <v>08</v>
      </c>
      <c r="Q147" t="str">
        <f t="shared" si="9"/>
        <v>10</v>
      </c>
      <c r="R147" t="str">
        <f t="shared" si="10"/>
        <v>2007</v>
      </c>
      <c r="S147">
        <f t="shared" ca="1" si="11"/>
        <v>16</v>
      </c>
      <c r="T147" s="74" t="s">
        <v>4809</v>
      </c>
      <c r="U147" s="1722" t="s">
        <v>142</v>
      </c>
      <c r="V147" s="1728" t="s">
        <v>7303</v>
      </c>
      <c r="W147" s="74" t="s">
        <v>1805</v>
      </c>
      <c r="X147" s="1722" t="s">
        <v>7356</v>
      </c>
      <c r="Y147" s="1673">
        <v>2023</v>
      </c>
      <c r="Z147" s="1722" t="s">
        <v>47</v>
      </c>
      <c r="AA147" s="1726" t="s">
        <v>2603</v>
      </c>
      <c r="AB147" s="1770" t="s">
        <v>7374</v>
      </c>
      <c r="AC147" s="74" t="s">
        <v>7421</v>
      </c>
      <c r="AD147" s="74" t="s">
        <v>7422</v>
      </c>
      <c r="AE147" s="1722" t="s">
        <v>7379</v>
      </c>
      <c r="AF147" s="74" t="s">
        <v>1805</v>
      </c>
      <c r="AG147" s="1722" t="s">
        <v>1808</v>
      </c>
      <c r="AH147" s="1722" t="s">
        <v>47</v>
      </c>
      <c r="AI147" t="s">
        <v>47</v>
      </c>
      <c r="AK147" s="74" t="s">
        <v>158</v>
      </c>
      <c r="AL147" s="74" t="s">
        <v>1023</v>
      </c>
      <c r="AM147" s="74" t="s">
        <v>7950</v>
      </c>
      <c r="AN147" s="74" t="s">
        <v>223</v>
      </c>
      <c r="AO147" s="1722" t="s">
        <v>7549</v>
      </c>
      <c r="AP147" s="74" t="s">
        <v>7619</v>
      </c>
      <c r="AQ147" s="74" t="s">
        <v>7250</v>
      </c>
      <c r="AR147" s="1688">
        <v>29072</v>
      </c>
      <c r="AW147" s="74" t="s">
        <v>40</v>
      </c>
      <c r="AX147" s="74" t="s">
        <v>5497</v>
      </c>
      <c r="AY147" s="1826" t="s">
        <v>8118</v>
      </c>
      <c r="BA147" s="1832">
        <v>45237.687567615736</v>
      </c>
      <c r="BB147" t="s">
        <v>47</v>
      </c>
      <c r="BC147" s="81" t="s">
        <v>8180</v>
      </c>
      <c r="BF147" s="1695">
        <v>45325</v>
      </c>
      <c r="BG147" s="1691">
        <v>45355</v>
      </c>
      <c r="BH147">
        <v>4</v>
      </c>
      <c r="BI147">
        <v>4</v>
      </c>
      <c r="BJ147" s="74"/>
      <c r="BK147" s="74"/>
      <c r="BL147" s="81" t="s">
        <v>6696</v>
      </c>
      <c r="BY147" s="81"/>
    </row>
    <row r="148" spans="1:78">
      <c r="A148">
        <v>145</v>
      </c>
      <c r="B148" s="74" t="s">
        <v>32</v>
      </c>
      <c r="C148" s="74" t="s">
        <v>32</v>
      </c>
      <c r="D148" s="74" t="s">
        <v>132</v>
      </c>
      <c r="E148" s="1908" t="s">
        <v>8217</v>
      </c>
      <c r="F148" s="1790">
        <v>929706345</v>
      </c>
      <c r="G148" s="1724" t="s">
        <v>7751</v>
      </c>
      <c r="I148" s="74" t="s">
        <v>234</v>
      </c>
      <c r="J148" s="74" t="s">
        <v>1122</v>
      </c>
      <c r="K148" s="74" t="s">
        <v>7105</v>
      </c>
      <c r="L148" s="74" t="s">
        <v>309</v>
      </c>
      <c r="M148" s="74" t="s">
        <v>56</v>
      </c>
      <c r="N148" s="1722" t="s">
        <v>111</v>
      </c>
      <c r="O148" s="1688">
        <v>39020</v>
      </c>
      <c r="P148" t="str">
        <f t="shared" si="8"/>
        <v>30</v>
      </c>
      <c r="Q148" t="str">
        <f t="shared" si="9"/>
        <v>10</v>
      </c>
      <c r="R148" t="str">
        <f t="shared" si="10"/>
        <v>2006</v>
      </c>
      <c r="S148">
        <f t="shared" ca="1" si="11"/>
        <v>17</v>
      </c>
      <c r="T148" s="74" t="s">
        <v>4808</v>
      </c>
      <c r="U148" s="1722" t="s">
        <v>142</v>
      </c>
      <c r="V148" s="1731" t="s">
        <v>7304</v>
      </c>
      <c r="W148" s="74" t="s">
        <v>1805</v>
      </c>
      <c r="X148" s="74" t="s">
        <v>7360</v>
      </c>
      <c r="Y148" s="74">
        <v>2023</v>
      </c>
      <c r="Z148" s="1722" t="s">
        <v>7390</v>
      </c>
      <c r="AA148" s="1726"/>
      <c r="AB148" s="1770" t="s">
        <v>7419</v>
      </c>
      <c r="AC148" s="74" t="s">
        <v>7394</v>
      </c>
      <c r="AD148" s="74" t="s">
        <v>7392</v>
      </c>
      <c r="AE148" s="1722" t="s">
        <v>7379</v>
      </c>
      <c r="AF148" s="74" t="s">
        <v>1805</v>
      </c>
      <c r="AG148" s="1722" t="s">
        <v>1808</v>
      </c>
      <c r="AH148" s="1722" t="s">
        <v>47</v>
      </c>
      <c r="AI148" t="s">
        <v>47</v>
      </c>
      <c r="AK148" s="74" t="s">
        <v>1122</v>
      </c>
      <c r="AL148" s="74" t="s">
        <v>2286</v>
      </c>
      <c r="AM148" s="74" t="s">
        <v>185</v>
      </c>
      <c r="AN148" s="74" t="s">
        <v>1326</v>
      </c>
      <c r="AO148" s="1722" t="s">
        <v>7549</v>
      </c>
      <c r="AP148" s="74" t="s">
        <v>7619</v>
      </c>
      <c r="AQ148" s="74" t="s">
        <v>6771</v>
      </c>
      <c r="AR148" s="1688">
        <v>30466</v>
      </c>
      <c r="AW148" s="74" t="s">
        <v>40</v>
      </c>
      <c r="AX148" s="74" t="s">
        <v>6645</v>
      </c>
      <c r="AY148" s="1673">
        <v>16932982</v>
      </c>
      <c r="BA148" s="1832">
        <v>45307.855571828703</v>
      </c>
      <c r="BB148" t="s">
        <v>47</v>
      </c>
      <c r="BC148" s="81" t="s">
        <v>8180</v>
      </c>
      <c r="BF148" s="1695">
        <v>45325</v>
      </c>
      <c r="BG148" s="1691">
        <v>45355</v>
      </c>
      <c r="BH148">
        <v>4</v>
      </c>
      <c r="BI148">
        <v>4</v>
      </c>
      <c r="BJ148" s="74"/>
      <c r="BK148" s="74"/>
      <c r="BL148" s="81" t="s">
        <v>6696</v>
      </c>
      <c r="BY148" s="81"/>
      <c r="BZ148" t="s">
        <v>8219</v>
      </c>
    </row>
    <row r="149" spans="1:78">
      <c r="A149">
        <v>146</v>
      </c>
      <c r="B149" s="74" t="s">
        <v>32</v>
      </c>
      <c r="C149" s="74" t="s">
        <v>32</v>
      </c>
      <c r="D149" s="74" t="s">
        <v>132</v>
      </c>
      <c r="E149" s="161" t="s">
        <v>6912</v>
      </c>
      <c r="F149" s="1892">
        <v>973893075</v>
      </c>
      <c r="G149" s="1724" t="s">
        <v>7752</v>
      </c>
      <c r="I149" s="74" t="s">
        <v>2001</v>
      </c>
      <c r="J149" s="74" t="s">
        <v>385</v>
      </c>
      <c r="K149" s="74" t="s">
        <v>7106</v>
      </c>
      <c r="L149" s="74" t="s">
        <v>2321</v>
      </c>
      <c r="M149" s="74" t="s">
        <v>56</v>
      </c>
      <c r="N149" s="1722" t="s">
        <v>111</v>
      </c>
      <c r="O149" s="1688">
        <v>39309</v>
      </c>
      <c r="P149" t="str">
        <f t="shared" si="8"/>
        <v>15</v>
      </c>
      <c r="Q149" t="str">
        <f t="shared" si="9"/>
        <v>08</v>
      </c>
      <c r="R149" t="str">
        <f t="shared" si="10"/>
        <v>2007</v>
      </c>
      <c r="S149">
        <f t="shared" ca="1" si="11"/>
        <v>16</v>
      </c>
      <c r="T149" s="74" t="s">
        <v>4809</v>
      </c>
      <c r="U149" s="1722" t="s">
        <v>142</v>
      </c>
      <c r="V149" s="1728" t="s">
        <v>7305</v>
      </c>
      <c r="W149" s="74" t="s">
        <v>1805</v>
      </c>
      <c r="X149" s="1722" t="s">
        <v>7357</v>
      </c>
      <c r="Y149" s="1673">
        <v>2023</v>
      </c>
      <c r="Z149" s="1722" t="s">
        <v>47</v>
      </c>
      <c r="AA149" s="1726" t="s">
        <v>2603</v>
      </c>
      <c r="AB149" s="1770" t="s">
        <v>7391</v>
      </c>
      <c r="AC149" s="74" t="s">
        <v>7396</v>
      </c>
      <c r="AD149" s="74"/>
      <c r="AE149" s="1722" t="s">
        <v>7379</v>
      </c>
      <c r="AF149" s="74" t="s">
        <v>1805</v>
      </c>
      <c r="AG149" s="1722" t="s">
        <v>1808</v>
      </c>
      <c r="AH149" s="1722" t="s">
        <v>47</v>
      </c>
      <c r="AI149" t="s">
        <v>47</v>
      </c>
      <c r="AK149" s="74" t="s">
        <v>385</v>
      </c>
      <c r="AL149" s="74" t="s">
        <v>381</v>
      </c>
      <c r="AM149" s="74" t="s">
        <v>185</v>
      </c>
      <c r="AN149" s="74" t="s">
        <v>172</v>
      </c>
      <c r="AO149" s="1722" t="s">
        <v>7549</v>
      </c>
      <c r="AP149" s="74" t="s">
        <v>7619</v>
      </c>
      <c r="AQ149" s="74" t="s">
        <v>7250</v>
      </c>
      <c r="AR149" s="1688">
        <v>32804</v>
      </c>
      <c r="AW149" s="74" t="s">
        <v>40</v>
      </c>
      <c r="AX149" s="74" t="s">
        <v>5497</v>
      </c>
      <c r="AY149" s="1826" t="s">
        <v>8119</v>
      </c>
      <c r="BA149" s="1832">
        <v>45301.782681180557</v>
      </c>
      <c r="BB149" t="s">
        <v>47</v>
      </c>
      <c r="BC149" s="81" t="s">
        <v>8180</v>
      </c>
      <c r="BF149" s="1695">
        <v>45325</v>
      </c>
      <c r="BG149" s="1691">
        <v>45355</v>
      </c>
      <c r="BH149">
        <v>4</v>
      </c>
      <c r="BI149">
        <v>4</v>
      </c>
      <c r="BJ149" s="74"/>
      <c r="BK149" s="74"/>
      <c r="BL149" s="81" t="s">
        <v>6696</v>
      </c>
      <c r="BY149" s="81"/>
    </row>
    <row r="150" spans="1:78">
      <c r="A150">
        <v>147</v>
      </c>
      <c r="B150" s="74" t="s">
        <v>32</v>
      </c>
      <c r="C150" s="74" t="s">
        <v>32</v>
      </c>
      <c r="D150" s="74" t="s">
        <v>132</v>
      </c>
      <c r="E150" s="161">
        <v>924648424</v>
      </c>
      <c r="F150" s="1726">
        <v>923987704</v>
      </c>
      <c r="G150" s="1724" t="s">
        <v>7753</v>
      </c>
      <c r="I150" s="74" t="s">
        <v>1039</v>
      </c>
      <c r="J150" s="74" t="s">
        <v>2850</v>
      </c>
      <c r="K150" s="74" t="s">
        <v>185</v>
      </c>
      <c r="L150" s="74" t="s">
        <v>1081</v>
      </c>
      <c r="M150" s="74" t="s">
        <v>56</v>
      </c>
      <c r="N150" s="1722" t="s">
        <v>57</v>
      </c>
      <c r="O150" s="1688">
        <v>39195</v>
      </c>
      <c r="P150" t="str">
        <f t="shared" si="8"/>
        <v>23</v>
      </c>
      <c r="Q150" t="str">
        <f t="shared" si="9"/>
        <v>04</v>
      </c>
      <c r="R150" t="str">
        <f t="shared" si="10"/>
        <v>2007</v>
      </c>
      <c r="S150">
        <f t="shared" ca="1" si="11"/>
        <v>16</v>
      </c>
      <c r="T150" s="74" t="s">
        <v>4809</v>
      </c>
      <c r="U150" s="1722" t="s">
        <v>58</v>
      </c>
      <c r="V150" s="1731">
        <v>32603653</v>
      </c>
      <c r="W150" s="74" t="s">
        <v>1805</v>
      </c>
      <c r="X150" s="1659" t="s">
        <v>2586</v>
      </c>
      <c r="Y150" s="1673">
        <v>2021</v>
      </c>
      <c r="Z150" s="1722" t="s">
        <v>1805</v>
      </c>
      <c r="AA150" s="1726" t="s">
        <v>327</v>
      </c>
      <c r="AB150" s="1770" t="s">
        <v>7381</v>
      </c>
      <c r="AC150" s="74" t="s">
        <v>7394</v>
      </c>
      <c r="AD150" s="74" t="s">
        <v>7392</v>
      </c>
      <c r="AE150" s="1722" t="s">
        <v>7379</v>
      </c>
      <c r="AF150" s="74" t="s">
        <v>1805</v>
      </c>
      <c r="AG150" s="1722" t="s">
        <v>1808</v>
      </c>
      <c r="AH150" s="1722" t="s">
        <v>47</v>
      </c>
      <c r="AI150" t="s">
        <v>47</v>
      </c>
      <c r="AK150" s="74" t="s">
        <v>2850</v>
      </c>
      <c r="AL150" s="74" t="s">
        <v>5279</v>
      </c>
      <c r="AM150" s="74" t="s">
        <v>6338</v>
      </c>
      <c r="AN150" s="74" t="s">
        <v>246</v>
      </c>
      <c r="AO150" s="1722" t="s">
        <v>7550</v>
      </c>
      <c r="AP150" s="74" t="s">
        <v>7619</v>
      </c>
      <c r="AQ150" s="74" t="s">
        <v>42</v>
      </c>
      <c r="AR150" s="1688">
        <v>35152</v>
      </c>
      <c r="AW150" s="74" t="s">
        <v>40</v>
      </c>
      <c r="AX150" s="74" t="s">
        <v>42</v>
      </c>
      <c r="AY150" s="1826" t="s">
        <v>6339</v>
      </c>
      <c r="BA150" s="1832">
        <v>45307.694302303236</v>
      </c>
      <c r="BB150" t="s">
        <v>47</v>
      </c>
      <c r="BC150" s="81" t="s">
        <v>8180</v>
      </c>
      <c r="BF150" s="1695">
        <v>45325</v>
      </c>
      <c r="BG150" s="1691">
        <v>45355</v>
      </c>
      <c r="BH150">
        <v>4</v>
      </c>
      <c r="BI150">
        <v>4</v>
      </c>
      <c r="BJ150" s="74"/>
      <c r="BK150" s="74"/>
      <c r="BL150" s="81" t="s">
        <v>6696</v>
      </c>
      <c r="BY150" s="81"/>
    </row>
    <row r="151" spans="1:78">
      <c r="A151">
        <v>148</v>
      </c>
      <c r="B151" s="74" t="s">
        <v>32</v>
      </c>
      <c r="C151" s="74" t="s">
        <v>32</v>
      </c>
      <c r="D151" s="74" t="s">
        <v>34</v>
      </c>
      <c r="E151" s="161">
        <v>921474831</v>
      </c>
      <c r="F151" s="1726" t="s">
        <v>7499</v>
      </c>
      <c r="G151" s="1724" t="s">
        <v>7754</v>
      </c>
      <c r="I151" s="74" t="s">
        <v>2813</v>
      </c>
      <c r="J151" s="74" t="s">
        <v>1349</v>
      </c>
      <c r="K151" s="74" t="s">
        <v>3607</v>
      </c>
      <c r="L151" s="74" t="s">
        <v>134</v>
      </c>
      <c r="M151" s="74" t="s">
        <v>56</v>
      </c>
      <c r="N151" s="1722" t="s">
        <v>57</v>
      </c>
      <c r="O151" s="1688">
        <v>38877</v>
      </c>
      <c r="P151" t="str">
        <f t="shared" si="8"/>
        <v>09</v>
      </c>
      <c r="Q151" t="str">
        <f t="shared" si="9"/>
        <v>06</v>
      </c>
      <c r="R151" t="str">
        <f t="shared" si="10"/>
        <v>2006</v>
      </c>
      <c r="S151">
        <f t="shared" ca="1" si="11"/>
        <v>17</v>
      </c>
      <c r="T151" s="74" t="s">
        <v>4808</v>
      </c>
      <c r="U151" s="1722" t="s">
        <v>58</v>
      </c>
      <c r="V151" s="1731">
        <v>32388980</v>
      </c>
      <c r="W151" s="74" t="s">
        <v>1805</v>
      </c>
      <c r="X151" s="1722" t="s">
        <v>7356</v>
      </c>
      <c r="Y151" s="74">
        <v>2021</v>
      </c>
      <c r="Z151" s="1722" t="s">
        <v>1805</v>
      </c>
      <c r="AA151" s="1726" t="s">
        <v>2603</v>
      </c>
      <c r="AB151" s="1770" t="s">
        <v>7419</v>
      </c>
      <c r="AC151" s="74"/>
      <c r="AD151" s="74" t="s">
        <v>7392</v>
      </c>
      <c r="AE151" s="1722" t="s">
        <v>7379</v>
      </c>
      <c r="AF151" s="74" t="s">
        <v>1805</v>
      </c>
      <c r="AG151" s="1722" t="s">
        <v>1808</v>
      </c>
      <c r="AH151" s="1722" t="s">
        <v>47</v>
      </c>
      <c r="AI151" t="s">
        <v>47</v>
      </c>
      <c r="AK151" s="74" t="s">
        <v>53</v>
      </c>
      <c r="AL151" s="74" t="s">
        <v>1349</v>
      </c>
      <c r="AM151" s="74" t="s">
        <v>625</v>
      </c>
      <c r="AN151" s="74" t="s">
        <v>374</v>
      </c>
      <c r="AO151" s="1722" t="s">
        <v>7549</v>
      </c>
      <c r="AP151" s="74" t="s">
        <v>7619</v>
      </c>
      <c r="AQ151" s="74" t="s">
        <v>42</v>
      </c>
      <c r="AR151" s="1688">
        <v>32125</v>
      </c>
      <c r="AW151" s="74" t="s">
        <v>40</v>
      </c>
      <c r="AX151" s="74" t="s">
        <v>42</v>
      </c>
      <c r="AY151" s="1826" t="s">
        <v>3602</v>
      </c>
      <c r="BA151" s="1832">
        <v>45314.816435833331</v>
      </c>
      <c r="BB151" t="s">
        <v>47</v>
      </c>
      <c r="BC151" s="81" t="s">
        <v>8180</v>
      </c>
      <c r="BF151" s="1695">
        <v>45325</v>
      </c>
      <c r="BG151" s="1691">
        <v>45355</v>
      </c>
      <c r="BH151">
        <v>4</v>
      </c>
      <c r="BI151">
        <v>4</v>
      </c>
      <c r="BJ151" s="74"/>
      <c r="BK151" s="74"/>
      <c r="BL151" s="81" t="s">
        <v>6696</v>
      </c>
      <c r="BY151" s="81"/>
    </row>
    <row r="152" spans="1:78">
      <c r="A152">
        <v>149</v>
      </c>
      <c r="B152" s="74" t="s">
        <v>32</v>
      </c>
      <c r="C152" s="74" t="s">
        <v>32</v>
      </c>
      <c r="D152" s="74" t="s">
        <v>99</v>
      </c>
      <c r="E152" s="161" t="s">
        <v>6913</v>
      </c>
      <c r="F152" s="1726">
        <v>928458430</v>
      </c>
      <c r="G152" s="1724" t="s">
        <v>7755</v>
      </c>
      <c r="I152" s="74" t="s">
        <v>256</v>
      </c>
      <c r="J152" s="74" t="s">
        <v>7107</v>
      </c>
      <c r="K152" s="74" t="s">
        <v>7108</v>
      </c>
      <c r="L152" s="74" t="s">
        <v>2317</v>
      </c>
      <c r="M152" s="74" t="s">
        <v>56</v>
      </c>
      <c r="N152" s="1722" t="s">
        <v>57</v>
      </c>
      <c r="O152" s="1688">
        <v>39463</v>
      </c>
      <c r="P152" t="str">
        <f t="shared" si="8"/>
        <v>16</v>
      </c>
      <c r="Q152" t="str">
        <f t="shared" si="9"/>
        <v>01</v>
      </c>
      <c r="R152" t="str">
        <f t="shared" si="10"/>
        <v>2008</v>
      </c>
      <c r="S152">
        <f t="shared" ca="1" si="11"/>
        <v>16</v>
      </c>
      <c r="T152" s="74" t="s">
        <v>4808</v>
      </c>
      <c r="U152" s="1722" t="s">
        <v>58</v>
      </c>
      <c r="V152" s="1731">
        <v>33365529</v>
      </c>
      <c r="W152" s="74" t="s">
        <v>1805</v>
      </c>
      <c r="X152" s="74" t="s">
        <v>7359</v>
      </c>
      <c r="Y152" s="1673">
        <v>2023</v>
      </c>
      <c r="Z152" s="1722" t="s">
        <v>47</v>
      </c>
      <c r="AA152" s="1726" t="s">
        <v>2603</v>
      </c>
      <c r="AB152" s="1770" t="s">
        <v>7374</v>
      </c>
      <c r="AC152" s="74"/>
      <c r="AD152" s="74"/>
      <c r="AE152" s="1722" t="s">
        <v>7379</v>
      </c>
      <c r="AF152" s="74" t="s">
        <v>1805</v>
      </c>
      <c r="AG152" s="1722" t="s">
        <v>1808</v>
      </c>
      <c r="AH152" s="1722" t="s">
        <v>47</v>
      </c>
      <c r="AI152" t="s">
        <v>47</v>
      </c>
      <c r="AK152" s="74" t="s">
        <v>7107</v>
      </c>
      <c r="AL152" s="74" t="s">
        <v>7182</v>
      </c>
      <c r="AM152" s="74" t="s">
        <v>4227</v>
      </c>
      <c r="AN152" s="74" t="s">
        <v>7951</v>
      </c>
      <c r="AO152" s="1722" t="s">
        <v>7549</v>
      </c>
      <c r="AP152" s="74" t="s">
        <v>7619</v>
      </c>
      <c r="AQ152" s="74" t="s">
        <v>6771</v>
      </c>
      <c r="AR152" s="1688">
        <v>31422</v>
      </c>
      <c r="AW152" s="74" t="s">
        <v>40</v>
      </c>
      <c r="AX152" s="74" t="s">
        <v>6645</v>
      </c>
      <c r="AY152" s="1673">
        <v>18203429</v>
      </c>
      <c r="BA152" s="1832">
        <v>45308.69165197917</v>
      </c>
      <c r="BB152" t="s">
        <v>47</v>
      </c>
      <c r="BC152" s="81" t="s">
        <v>8180</v>
      </c>
      <c r="BF152" s="1695">
        <v>45325</v>
      </c>
      <c r="BG152" s="1691">
        <v>45355</v>
      </c>
      <c r="BH152">
        <v>4</v>
      </c>
      <c r="BI152">
        <v>3</v>
      </c>
      <c r="BJ152" s="74"/>
      <c r="BK152" s="74"/>
      <c r="BL152" s="81" t="s">
        <v>6696</v>
      </c>
      <c r="BY152" s="81"/>
    </row>
    <row r="153" spans="1:78">
      <c r="A153">
        <v>150</v>
      </c>
      <c r="B153" s="74" t="s">
        <v>32</v>
      </c>
      <c r="C153" s="74" t="s">
        <v>32</v>
      </c>
      <c r="D153" s="74" t="s">
        <v>193</v>
      </c>
      <c r="E153" s="161">
        <v>935038091</v>
      </c>
      <c r="F153" s="1726" t="s">
        <v>7500</v>
      </c>
      <c r="G153" s="1724" t="s">
        <v>7756</v>
      </c>
      <c r="I153" s="74" t="s">
        <v>426</v>
      </c>
      <c r="J153" s="74" t="s">
        <v>361</v>
      </c>
      <c r="K153" s="74" t="s">
        <v>7109</v>
      </c>
      <c r="L153" s="74" t="s">
        <v>7110</v>
      </c>
      <c r="M153" s="74" t="s">
        <v>56</v>
      </c>
      <c r="N153" s="1722" t="s">
        <v>57</v>
      </c>
      <c r="O153" s="1688">
        <v>39696</v>
      </c>
      <c r="P153" t="str">
        <f t="shared" si="8"/>
        <v>05</v>
      </c>
      <c r="Q153" t="str">
        <f t="shared" si="9"/>
        <v>09</v>
      </c>
      <c r="R153" t="str">
        <f t="shared" si="10"/>
        <v>2008</v>
      </c>
      <c r="S153">
        <f t="shared" ca="1" si="11"/>
        <v>15</v>
      </c>
      <c r="T153" s="74" t="s">
        <v>4808</v>
      </c>
      <c r="U153" s="1722" t="s">
        <v>58</v>
      </c>
      <c r="V153" s="1731">
        <v>32638046</v>
      </c>
      <c r="W153" s="74" t="s">
        <v>1805</v>
      </c>
      <c r="X153" s="1659" t="s">
        <v>2586</v>
      </c>
      <c r="Y153" s="1673">
        <v>2022</v>
      </c>
      <c r="Z153" s="1722" t="s">
        <v>47</v>
      </c>
      <c r="AA153" s="1726" t="s">
        <v>7380</v>
      </c>
      <c r="AB153" s="1770" t="s">
        <v>7374</v>
      </c>
      <c r="AC153" s="74"/>
      <c r="AD153" s="74"/>
      <c r="AE153" s="1722" t="s">
        <v>7375</v>
      </c>
      <c r="AF153" s="74" t="s">
        <v>1805</v>
      </c>
      <c r="AG153" s="1722" t="s">
        <v>1808</v>
      </c>
      <c r="AH153" s="1722" t="s">
        <v>47</v>
      </c>
      <c r="AI153" t="s">
        <v>47</v>
      </c>
      <c r="AK153" s="74" t="s">
        <v>361</v>
      </c>
      <c r="AL153" s="74" t="s">
        <v>7125</v>
      </c>
      <c r="AM153" s="74" t="s">
        <v>7952</v>
      </c>
      <c r="AN153" s="74" t="s">
        <v>185</v>
      </c>
      <c r="AO153" s="1722" t="s">
        <v>7549</v>
      </c>
      <c r="AP153" s="74" t="s">
        <v>7619</v>
      </c>
      <c r="AQ153" s="74" t="s">
        <v>42</v>
      </c>
      <c r="AR153" s="1688">
        <v>30302</v>
      </c>
      <c r="AW153" s="74" t="s">
        <v>40</v>
      </c>
      <c r="AX153" s="74" t="s">
        <v>42</v>
      </c>
      <c r="AY153" s="1826" t="s">
        <v>8120</v>
      </c>
      <c r="BA153" s="1832">
        <v>45227.58809149306</v>
      </c>
      <c r="BB153" t="s">
        <v>47</v>
      </c>
      <c r="BC153" s="81" t="s">
        <v>8180</v>
      </c>
      <c r="BF153" s="1695">
        <v>45325</v>
      </c>
      <c r="BG153" s="1691">
        <v>45355</v>
      </c>
      <c r="BH153">
        <v>4</v>
      </c>
      <c r="BI153">
        <v>4</v>
      </c>
      <c r="BJ153" s="74"/>
      <c r="BK153" s="74"/>
      <c r="BL153" s="81" t="s">
        <v>6696</v>
      </c>
      <c r="BY153" s="81"/>
    </row>
    <row r="154" spans="1:78">
      <c r="A154">
        <v>151</v>
      </c>
      <c r="B154" s="74" t="s">
        <v>32</v>
      </c>
      <c r="C154" s="74" t="s">
        <v>32</v>
      </c>
      <c r="D154" s="74" t="s">
        <v>34</v>
      </c>
      <c r="E154" s="161">
        <v>991010863</v>
      </c>
      <c r="F154" s="1726" t="s">
        <v>7501</v>
      </c>
      <c r="G154" s="1724" t="s">
        <v>7757</v>
      </c>
      <c r="I154" s="74" t="s">
        <v>574</v>
      </c>
      <c r="J154" s="74" t="s">
        <v>613</v>
      </c>
      <c r="K154" s="74" t="s">
        <v>4550</v>
      </c>
      <c r="L154" s="74" t="s">
        <v>2445</v>
      </c>
      <c r="M154" s="74" t="s">
        <v>1937</v>
      </c>
      <c r="N154" s="1722" t="s">
        <v>1938</v>
      </c>
      <c r="O154" s="1688">
        <v>39285</v>
      </c>
      <c r="P154" t="str">
        <f t="shared" si="8"/>
        <v>22</v>
      </c>
      <c r="Q154" t="str">
        <f t="shared" si="9"/>
        <v>07</v>
      </c>
      <c r="R154" t="str">
        <f t="shared" si="10"/>
        <v>2007</v>
      </c>
      <c r="S154">
        <f t="shared" ca="1" si="11"/>
        <v>16</v>
      </c>
      <c r="T154" s="74" t="s">
        <v>4809</v>
      </c>
      <c r="U154" s="1722" t="s">
        <v>2113</v>
      </c>
      <c r="V154" s="1731">
        <v>70722158</v>
      </c>
      <c r="W154" s="74" t="s">
        <v>1805</v>
      </c>
      <c r="X154" s="1722" t="s">
        <v>7357</v>
      </c>
      <c r="Y154" s="1673">
        <v>2023</v>
      </c>
      <c r="Z154" s="1722" t="s">
        <v>47</v>
      </c>
      <c r="AA154" s="1726" t="s">
        <v>2603</v>
      </c>
      <c r="AB154" s="1770" t="s">
        <v>7374</v>
      </c>
      <c r="AC154" s="74"/>
      <c r="AD154" s="74"/>
      <c r="AE154" s="1722"/>
      <c r="AF154" s="74" t="s">
        <v>1805</v>
      </c>
      <c r="AG154" s="1722" t="s">
        <v>1808</v>
      </c>
      <c r="AH154" s="1722" t="s">
        <v>47</v>
      </c>
      <c r="AI154" t="s">
        <v>47</v>
      </c>
      <c r="AK154" s="74" t="s">
        <v>613</v>
      </c>
      <c r="AL154" s="74" t="s">
        <v>338</v>
      </c>
      <c r="AM154" s="74" t="s">
        <v>3896</v>
      </c>
      <c r="AN154" s="74"/>
      <c r="AO154" s="1722" t="s">
        <v>7549</v>
      </c>
      <c r="AP154" s="74" t="s">
        <v>7620</v>
      </c>
      <c r="AQ154" s="74" t="s">
        <v>1938</v>
      </c>
      <c r="AR154" s="1688">
        <v>29893</v>
      </c>
      <c r="AW154" s="74" t="s">
        <v>40</v>
      </c>
      <c r="AX154" s="74" t="s">
        <v>2113</v>
      </c>
      <c r="AY154" s="1673">
        <v>41304425</v>
      </c>
      <c r="BA154" s="1832">
        <v>45313.881274155094</v>
      </c>
      <c r="BB154" t="s">
        <v>47</v>
      </c>
      <c r="BC154" s="81" t="s">
        <v>8180</v>
      </c>
      <c r="BF154" s="1695">
        <v>45325</v>
      </c>
      <c r="BG154" s="1691">
        <v>45355</v>
      </c>
      <c r="BH154">
        <v>4</v>
      </c>
      <c r="BI154">
        <v>3</v>
      </c>
      <c r="BJ154" s="74"/>
      <c r="BK154" s="74"/>
      <c r="BL154" s="81" t="s">
        <v>6696</v>
      </c>
      <c r="BY154" s="81"/>
    </row>
    <row r="155" spans="1:78">
      <c r="A155">
        <v>152</v>
      </c>
      <c r="B155" s="74" t="s">
        <v>32</v>
      </c>
      <c r="C155" s="74" t="s">
        <v>32</v>
      </c>
      <c r="D155" s="74" t="s">
        <v>132</v>
      </c>
      <c r="E155" s="161" t="s">
        <v>6914</v>
      </c>
      <c r="F155" s="1726">
        <v>903439182</v>
      </c>
      <c r="G155" s="1724"/>
      <c r="I155" s="74" t="s">
        <v>808</v>
      </c>
      <c r="J155" s="74" t="s">
        <v>7111</v>
      </c>
      <c r="K155" s="74" t="s">
        <v>7112</v>
      </c>
      <c r="L155" s="74" t="s">
        <v>1962</v>
      </c>
      <c r="M155" s="74" t="s">
        <v>1937</v>
      </c>
      <c r="N155" s="1722" t="s">
        <v>1938</v>
      </c>
      <c r="O155" s="1688">
        <v>39473</v>
      </c>
      <c r="P155" t="str">
        <f t="shared" si="8"/>
        <v>26</v>
      </c>
      <c r="Q155" t="str">
        <f t="shared" si="9"/>
        <v>01</v>
      </c>
      <c r="R155" t="str">
        <f t="shared" si="10"/>
        <v>2008</v>
      </c>
      <c r="S155">
        <f t="shared" ca="1" si="11"/>
        <v>16</v>
      </c>
      <c r="T155" s="74" t="s">
        <v>4809</v>
      </c>
      <c r="U155" s="1722" t="s">
        <v>2113</v>
      </c>
      <c r="V155" s="1731">
        <v>61271038</v>
      </c>
      <c r="W155" s="74" t="s">
        <v>1805</v>
      </c>
      <c r="X155" s="1722" t="s">
        <v>7357</v>
      </c>
      <c r="Y155" s="74"/>
      <c r="Z155" s="1722"/>
      <c r="AA155" s="1726"/>
      <c r="AB155" s="1770" t="s">
        <v>7376</v>
      </c>
      <c r="AC155" s="74"/>
      <c r="AD155" s="74"/>
      <c r="AE155" s="1722" t="s">
        <v>7379</v>
      </c>
      <c r="AF155" s="74" t="s">
        <v>1805</v>
      </c>
      <c r="AG155" s="1722" t="s">
        <v>1808</v>
      </c>
      <c r="AH155" s="1722" t="s">
        <v>47</v>
      </c>
      <c r="AI155" t="s">
        <v>47</v>
      </c>
      <c r="AK155" s="74" t="s">
        <v>7111</v>
      </c>
      <c r="AL155" s="74" t="s">
        <v>492</v>
      </c>
      <c r="AM155" s="74" t="s">
        <v>185</v>
      </c>
      <c r="AN155" s="74" t="s">
        <v>816</v>
      </c>
      <c r="AO155" s="1722"/>
      <c r="AP155" s="74" t="s">
        <v>7620</v>
      </c>
      <c r="AQ155" s="74" t="s">
        <v>1938</v>
      </c>
      <c r="AR155" s="1688">
        <v>27288</v>
      </c>
      <c r="AW155" s="74" t="s">
        <v>40</v>
      </c>
      <c r="AX155" s="74" t="s">
        <v>2113</v>
      </c>
      <c r="AY155" s="1673">
        <v>10228932</v>
      </c>
      <c r="BA155" s="1832">
        <v>45327.83423876157</v>
      </c>
      <c r="BB155" t="s">
        <v>47</v>
      </c>
      <c r="BC155" s="81" t="s">
        <v>8180</v>
      </c>
      <c r="BF155" s="1695">
        <v>45325</v>
      </c>
      <c r="BG155" s="1691">
        <v>45355</v>
      </c>
      <c r="BH155">
        <v>4</v>
      </c>
      <c r="BI155">
        <v>1</v>
      </c>
      <c r="BJ155" s="74"/>
      <c r="BK155" s="74"/>
      <c r="BL155" s="81" t="s">
        <v>6695</v>
      </c>
      <c r="BY155" s="81" t="s">
        <v>2510</v>
      </c>
    </row>
    <row r="156" spans="1:78">
      <c r="A156">
        <v>153</v>
      </c>
      <c r="B156" s="74" t="s">
        <v>32</v>
      </c>
      <c r="C156" s="74" t="s">
        <v>32</v>
      </c>
      <c r="D156" s="81" t="s">
        <v>132</v>
      </c>
      <c r="E156" s="161">
        <v>936966053</v>
      </c>
      <c r="F156" s="1726">
        <v>997240377</v>
      </c>
      <c r="G156" s="1724" t="s">
        <v>7758</v>
      </c>
      <c r="I156" s="74" t="s">
        <v>711</v>
      </c>
      <c r="J156" s="74" t="s">
        <v>7113</v>
      </c>
      <c r="K156" s="74" t="s">
        <v>7114</v>
      </c>
      <c r="L156" s="74" t="s">
        <v>7115</v>
      </c>
      <c r="M156" s="74" t="s">
        <v>1937</v>
      </c>
      <c r="N156" s="1722" t="s">
        <v>1938</v>
      </c>
      <c r="O156" s="1688">
        <v>39595</v>
      </c>
      <c r="P156" t="str">
        <f t="shared" si="8"/>
        <v>27</v>
      </c>
      <c r="Q156" t="str">
        <f t="shared" si="9"/>
        <v>05</v>
      </c>
      <c r="R156" t="str">
        <f t="shared" si="10"/>
        <v>2008</v>
      </c>
      <c r="S156">
        <f t="shared" ca="1" si="11"/>
        <v>15</v>
      </c>
      <c r="T156" s="74" t="s">
        <v>4809</v>
      </c>
      <c r="U156" s="1722" t="s">
        <v>2113</v>
      </c>
      <c r="V156" s="1731">
        <v>71675329</v>
      </c>
      <c r="W156" s="74" t="s">
        <v>7353</v>
      </c>
      <c r="X156" s="1722" t="s">
        <v>7356</v>
      </c>
      <c r="Y156" s="1673">
        <v>2023</v>
      </c>
      <c r="Z156" s="1722" t="s">
        <v>47</v>
      </c>
      <c r="AA156" s="1726" t="s">
        <v>2603</v>
      </c>
      <c r="AB156" s="1770" t="s">
        <v>7374</v>
      </c>
      <c r="AC156" s="74"/>
      <c r="AD156" s="74"/>
      <c r="AE156" s="1722" t="s">
        <v>7379</v>
      </c>
      <c r="AF156" s="74" t="s">
        <v>1805</v>
      </c>
      <c r="AG156" s="1722" t="s">
        <v>1808</v>
      </c>
      <c r="AH156" s="1722" t="s">
        <v>47</v>
      </c>
      <c r="AI156" t="s">
        <v>47</v>
      </c>
      <c r="AK156" s="74" t="s">
        <v>7113</v>
      </c>
      <c r="AL156" s="74" t="s">
        <v>7953</v>
      </c>
      <c r="AM156" s="74" t="s">
        <v>7954</v>
      </c>
      <c r="AN156" s="74" t="s">
        <v>3031</v>
      </c>
      <c r="AO156" s="1722" t="s">
        <v>7549</v>
      </c>
      <c r="AP156" s="74" t="s">
        <v>7620</v>
      </c>
      <c r="AQ156" s="74" t="s">
        <v>1938</v>
      </c>
      <c r="AR156" s="1688">
        <v>33646</v>
      </c>
      <c r="AW156" s="74" t="s">
        <v>40</v>
      </c>
      <c r="AX156" s="74" t="s">
        <v>2113</v>
      </c>
      <c r="AY156" s="74">
        <v>46781736</v>
      </c>
      <c r="BA156" s="1832">
        <v>45329.426417002316</v>
      </c>
      <c r="BB156" t="s">
        <v>47</v>
      </c>
      <c r="BC156" s="81" t="s">
        <v>8180</v>
      </c>
      <c r="BF156" s="1695">
        <v>45325</v>
      </c>
      <c r="BG156" s="1691">
        <v>45355</v>
      </c>
      <c r="BH156">
        <v>4</v>
      </c>
      <c r="BI156">
        <v>4</v>
      </c>
      <c r="BJ156" s="74"/>
      <c r="BK156" s="74"/>
      <c r="BL156" s="81" t="s">
        <v>6696</v>
      </c>
      <c r="BY156" s="81"/>
    </row>
    <row r="157" spans="1:78">
      <c r="A157">
        <v>154</v>
      </c>
      <c r="B157" s="74" t="s">
        <v>32</v>
      </c>
      <c r="C157" s="74" t="s">
        <v>32</v>
      </c>
      <c r="D157" s="74" t="s">
        <v>34</v>
      </c>
      <c r="E157" s="161">
        <v>907450265</v>
      </c>
      <c r="F157" s="1726">
        <v>971667021</v>
      </c>
      <c r="G157" s="1724" t="s">
        <v>7759</v>
      </c>
      <c r="I157" s="74" t="s">
        <v>321</v>
      </c>
      <c r="J157" s="74" t="s">
        <v>719</v>
      </c>
      <c r="K157" s="1653" t="s">
        <v>7116</v>
      </c>
      <c r="L157" s="74" t="s">
        <v>84</v>
      </c>
      <c r="M157" s="74" t="s">
        <v>56</v>
      </c>
      <c r="N157" s="1722" t="s">
        <v>42</v>
      </c>
      <c r="O157" s="1688">
        <v>39692</v>
      </c>
      <c r="P157" t="str">
        <f t="shared" si="8"/>
        <v>01</v>
      </c>
      <c r="Q157" t="str">
        <f t="shared" si="9"/>
        <v>09</v>
      </c>
      <c r="R157" t="str">
        <f t="shared" si="10"/>
        <v>2008</v>
      </c>
      <c r="S157">
        <f t="shared" ca="1" si="11"/>
        <v>15</v>
      </c>
      <c r="T157" s="74" t="s">
        <v>4809</v>
      </c>
      <c r="U157" s="1722" t="s">
        <v>42</v>
      </c>
      <c r="V157" s="1728" t="s">
        <v>7306</v>
      </c>
      <c r="W157" s="74" t="s">
        <v>7353</v>
      </c>
      <c r="X157" s="1722" t="s">
        <v>7356</v>
      </c>
      <c r="Y157" s="1673">
        <v>2023</v>
      </c>
      <c r="Z157" s="1722" t="s">
        <v>47</v>
      </c>
      <c r="AA157" s="1726" t="s">
        <v>2603</v>
      </c>
      <c r="AB157" s="1770" t="s">
        <v>7374</v>
      </c>
      <c r="AC157" s="74"/>
      <c r="AD157" s="74" t="s">
        <v>7423</v>
      </c>
      <c r="AE157" s="1722" t="s">
        <v>7379</v>
      </c>
      <c r="AF157" s="74" t="s">
        <v>1805</v>
      </c>
      <c r="AG157" s="1722" t="s">
        <v>1808</v>
      </c>
      <c r="AH157" s="1722" t="s">
        <v>47</v>
      </c>
      <c r="AI157" t="s">
        <v>47</v>
      </c>
      <c r="AK157" s="74" t="s">
        <v>719</v>
      </c>
      <c r="AL157" s="74" t="s">
        <v>7207</v>
      </c>
      <c r="AM157" s="74" t="s">
        <v>7955</v>
      </c>
      <c r="AN157" s="74" t="s">
        <v>7956</v>
      </c>
      <c r="AO157" s="1722" t="s">
        <v>7549</v>
      </c>
      <c r="AP157" s="74" t="s">
        <v>7619</v>
      </c>
      <c r="AQ157" s="74" t="s">
        <v>42</v>
      </c>
      <c r="AR157" s="1688">
        <v>33060</v>
      </c>
      <c r="AW157" s="74" t="s">
        <v>40</v>
      </c>
      <c r="AX157" s="74" t="s">
        <v>42</v>
      </c>
      <c r="AY157" s="1826" t="s">
        <v>8121</v>
      </c>
      <c r="BA157" s="1832">
        <v>45307.672733206018</v>
      </c>
      <c r="BB157" t="s">
        <v>47</v>
      </c>
      <c r="BC157" s="81" t="s">
        <v>8180</v>
      </c>
      <c r="BF157" s="1695">
        <v>45325</v>
      </c>
      <c r="BG157" s="1691">
        <v>45355</v>
      </c>
      <c r="BH157">
        <v>4</v>
      </c>
      <c r="BI157">
        <v>3</v>
      </c>
      <c r="BJ157" s="74"/>
      <c r="BK157" s="74"/>
      <c r="BL157" s="81" t="s">
        <v>6696</v>
      </c>
      <c r="BY157" s="81"/>
    </row>
    <row r="158" spans="1:78">
      <c r="A158">
        <v>155</v>
      </c>
      <c r="B158" s="74" t="s">
        <v>32</v>
      </c>
      <c r="C158" s="74" t="s">
        <v>32</v>
      </c>
      <c r="D158" s="74" t="s">
        <v>34</v>
      </c>
      <c r="E158" s="161">
        <v>953724717</v>
      </c>
      <c r="F158" s="1726" t="s">
        <v>7502</v>
      </c>
      <c r="G158" s="1724" t="s">
        <v>7760</v>
      </c>
      <c r="I158" s="74" t="s">
        <v>358</v>
      </c>
      <c r="J158" s="74" t="s">
        <v>3939</v>
      </c>
      <c r="K158" s="74" t="s">
        <v>7117</v>
      </c>
      <c r="L158" s="74" t="s">
        <v>7118</v>
      </c>
      <c r="M158" s="74" t="s">
        <v>56</v>
      </c>
      <c r="N158" s="1722" t="s">
        <v>42</v>
      </c>
      <c r="O158" s="1688">
        <v>38841</v>
      </c>
      <c r="P158" t="str">
        <f t="shared" si="8"/>
        <v>04</v>
      </c>
      <c r="Q158" t="str">
        <f t="shared" si="9"/>
        <v>05</v>
      </c>
      <c r="R158" t="str">
        <f t="shared" si="10"/>
        <v>2006</v>
      </c>
      <c r="S158">
        <f t="shared" ca="1" si="11"/>
        <v>17</v>
      </c>
      <c r="T158" s="74" t="s">
        <v>4809</v>
      </c>
      <c r="U158" s="1722" t="s">
        <v>42</v>
      </c>
      <c r="V158" s="1728" t="s">
        <v>7307</v>
      </c>
      <c r="W158" s="74" t="s">
        <v>1805</v>
      </c>
      <c r="X158" s="74" t="s">
        <v>7360</v>
      </c>
      <c r="Y158" s="1673">
        <v>2023</v>
      </c>
      <c r="Z158" s="1722" t="s">
        <v>7390</v>
      </c>
      <c r="AA158" s="1726"/>
      <c r="AB158" s="1770" t="s">
        <v>7391</v>
      </c>
      <c r="AC158" s="74"/>
      <c r="AD158" s="74"/>
      <c r="AE158" s="1722" t="s">
        <v>7379</v>
      </c>
      <c r="AF158" s="74" t="s">
        <v>1805</v>
      </c>
      <c r="AG158" s="1722" t="s">
        <v>1808</v>
      </c>
      <c r="AH158" s="1722" t="s">
        <v>47</v>
      </c>
      <c r="AI158" t="s">
        <v>47</v>
      </c>
      <c r="AK158" s="74" t="s">
        <v>3939</v>
      </c>
      <c r="AL158" s="74" t="s">
        <v>317</v>
      </c>
      <c r="AM158" s="74" t="s">
        <v>329</v>
      </c>
      <c r="AN158" s="74" t="s">
        <v>210</v>
      </c>
      <c r="AO158" s="1722" t="s">
        <v>7549</v>
      </c>
      <c r="AP158" s="74" t="s">
        <v>7619</v>
      </c>
      <c r="AQ158" s="74" t="s">
        <v>7250</v>
      </c>
      <c r="AR158" s="1688">
        <v>27121</v>
      </c>
      <c r="AW158" s="74" t="s">
        <v>40</v>
      </c>
      <c r="AX158" s="74" t="s">
        <v>5497</v>
      </c>
      <c r="AY158" s="1826" t="s">
        <v>8122</v>
      </c>
      <c r="BA158" s="1832">
        <v>45308.39809722222</v>
      </c>
      <c r="BB158" t="s">
        <v>47</v>
      </c>
      <c r="BC158" s="81" t="s">
        <v>8180</v>
      </c>
      <c r="BF158" s="1695">
        <v>45325</v>
      </c>
      <c r="BG158" s="1691">
        <v>45355</v>
      </c>
      <c r="BH158">
        <v>4</v>
      </c>
      <c r="BI158">
        <v>4</v>
      </c>
      <c r="BJ158" s="74"/>
      <c r="BK158" s="74"/>
      <c r="BL158" s="81" t="s">
        <v>6696</v>
      </c>
      <c r="BY158" s="81"/>
    </row>
    <row r="159" spans="1:78">
      <c r="A159">
        <v>156</v>
      </c>
      <c r="B159" s="74" t="s">
        <v>32</v>
      </c>
      <c r="C159" s="74" t="s">
        <v>32</v>
      </c>
      <c r="D159" s="74" t="s">
        <v>132</v>
      </c>
      <c r="E159" s="1908" t="s">
        <v>8217</v>
      </c>
      <c r="F159" s="1790" t="s">
        <v>7503</v>
      </c>
      <c r="G159" s="1724" t="s">
        <v>7761</v>
      </c>
      <c r="I159" s="74" t="s">
        <v>358</v>
      </c>
      <c r="J159" s="74" t="s">
        <v>358</v>
      </c>
      <c r="K159" s="74" t="s">
        <v>7119</v>
      </c>
      <c r="L159" s="74" t="s">
        <v>2228</v>
      </c>
      <c r="M159" s="74" t="s">
        <v>56</v>
      </c>
      <c r="N159" s="1722" t="s">
        <v>42</v>
      </c>
      <c r="O159" s="1688">
        <v>38918</v>
      </c>
      <c r="P159" t="str">
        <f t="shared" si="8"/>
        <v>20</v>
      </c>
      <c r="Q159" t="str">
        <f t="shared" si="9"/>
        <v>07</v>
      </c>
      <c r="R159" t="str">
        <f t="shared" si="10"/>
        <v>2006</v>
      </c>
      <c r="S159">
        <f t="shared" ca="1" si="11"/>
        <v>17</v>
      </c>
      <c r="T159" s="74" t="s">
        <v>4809</v>
      </c>
      <c r="U159" s="1722" t="s">
        <v>42</v>
      </c>
      <c r="V159" s="1728" t="s">
        <v>7308</v>
      </c>
      <c r="W159" s="74" t="s">
        <v>7353</v>
      </c>
      <c r="X159" s="74" t="s">
        <v>7360</v>
      </c>
      <c r="Y159" s="1673">
        <v>2023</v>
      </c>
      <c r="Z159" s="1722" t="s">
        <v>7390</v>
      </c>
      <c r="AA159" s="1726"/>
      <c r="AB159" s="1770" t="s">
        <v>7374</v>
      </c>
      <c r="AC159" s="74"/>
      <c r="AD159" s="74"/>
      <c r="AE159" s="1722" t="s">
        <v>7379</v>
      </c>
      <c r="AF159" s="74" t="s">
        <v>1805</v>
      </c>
      <c r="AG159" s="1722" t="s">
        <v>1808</v>
      </c>
      <c r="AH159" s="1722" t="s">
        <v>47</v>
      </c>
      <c r="AI159" t="s">
        <v>47</v>
      </c>
      <c r="AK159" s="74" t="s">
        <v>358</v>
      </c>
      <c r="AL159" s="74" t="s">
        <v>433</v>
      </c>
      <c r="AM159" s="74" t="s">
        <v>7957</v>
      </c>
      <c r="AN159" s="74" t="s">
        <v>210</v>
      </c>
      <c r="AO159" s="1722" t="s">
        <v>7549</v>
      </c>
      <c r="AP159" s="74" t="s">
        <v>7619</v>
      </c>
      <c r="AQ159" s="74" t="s">
        <v>7250</v>
      </c>
      <c r="AR159" s="1688">
        <v>30575</v>
      </c>
      <c r="AW159" s="74" t="s">
        <v>40</v>
      </c>
      <c r="AX159" s="74" t="s">
        <v>5497</v>
      </c>
      <c r="AY159" s="1826" t="s">
        <v>8123</v>
      </c>
      <c r="BA159" s="1832">
        <v>45308.880640891206</v>
      </c>
      <c r="BB159" t="s">
        <v>47</v>
      </c>
      <c r="BC159" s="81" t="s">
        <v>8180</v>
      </c>
      <c r="BF159" s="1695">
        <v>45325</v>
      </c>
      <c r="BG159" s="1691">
        <v>45355</v>
      </c>
      <c r="BH159">
        <v>4</v>
      </c>
      <c r="BI159">
        <v>4</v>
      </c>
      <c r="BJ159" s="74"/>
      <c r="BK159" s="74"/>
      <c r="BL159" s="81" t="s">
        <v>6696</v>
      </c>
      <c r="BY159" s="81"/>
      <c r="BZ159" t="s">
        <v>8219</v>
      </c>
    </row>
    <row r="160" spans="1:78">
      <c r="A160">
        <v>157</v>
      </c>
      <c r="B160" s="74" t="s">
        <v>32</v>
      </c>
      <c r="C160" s="74" t="s">
        <v>32</v>
      </c>
      <c r="D160" s="81" t="s">
        <v>6847</v>
      </c>
      <c r="E160" s="1908" t="s">
        <v>8217</v>
      </c>
      <c r="F160" s="1790" t="s">
        <v>7504</v>
      </c>
      <c r="G160" s="1724" t="s">
        <v>7762</v>
      </c>
      <c r="I160" s="74" t="s">
        <v>1778</v>
      </c>
      <c r="J160" s="74" t="s">
        <v>7120</v>
      </c>
      <c r="K160" s="74" t="s">
        <v>171</v>
      </c>
      <c r="L160" s="74" t="s">
        <v>532</v>
      </c>
      <c r="M160" s="74" t="s">
        <v>56</v>
      </c>
      <c r="N160" s="1722" t="s">
        <v>42</v>
      </c>
      <c r="O160" s="1688">
        <v>38797</v>
      </c>
      <c r="P160" t="str">
        <f t="shared" si="8"/>
        <v>21</v>
      </c>
      <c r="Q160" t="str">
        <f t="shared" si="9"/>
        <v>03</v>
      </c>
      <c r="R160" t="str">
        <f t="shared" si="10"/>
        <v>2006</v>
      </c>
      <c r="S160">
        <f t="shared" ca="1" si="11"/>
        <v>18</v>
      </c>
      <c r="T160" s="74" t="s">
        <v>4809</v>
      </c>
      <c r="U160" s="1722" t="s">
        <v>42</v>
      </c>
      <c r="V160" s="1728" t="s">
        <v>7309</v>
      </c>
      <c r="W160" s="74" t="s">
        <v>1805</v>
      </c>
      <c r="X160" s="74" t="s">
        <v>7360</v>
      </c>
      <c r="Y160" s="1673">
        <v>2023</v>
      </c>
      <c r="Z160" s="1722" t="s">
        <v>7390</v>
      </c>
      <c r="AA160" s="1726"/>
      <c r="AB160" s="1770" t="s">
        <v>7381</v>
      </c>
      <c r="AC160" s="74" t="s">
        <v>7386</v>
      </c>
      <c r="AD160" s="74" t="s">
        <v>7392</v>
      </c>
      <c r="AE160" s="1722" t="s">
        <v>7379</v>
      </c>
      <c r="AF160" s="74" t="s">
        <v>1805</v>
      </c>
      <c r="AG160" s="1722" t="s">
        <v>1808</v>
      </c>
      <c r="AH160" s="1722" t="s">
        <v>47</v>
      </c>
      <c r="AI160" t="s">
        <v>47</v>
      </c>
      <c r="AK160" s="74" t="s">
        <v>641</v>
      </c>
      <c r="AL160" s="74" t="s">
        <v>1023</v>
      </c>
      <c r="AM160" s="74" t="s">
        <v>7958</v>
      </c>
      <c r="AN160" s="74" t="s">
        <v>7959</v>
      </c>
      <c r="AO160" s="1722" t="s">
        <v>7549</v>
      </c>
      <c r="AP160" s="74" t="s">
        <v>7619</v>
      </c>
      <c r="AQ160" s="74" t="s">
        <v>7250</v>
      </c>
      <c r="AR160" s="1688">
        <v>31991</v>
      </c>
      <c r="AW160" s="74" t="s">
        <v>40</v>
      </c>
      <c r="AX160" s="74" t="s">
        <v>5497</v>
      </c>
      <c r="AY160" s="1826" t="s">
        <v>8124</v>
      </c>
      <c r="BA160" s="1832">
        <v>45302.451187581013</v>
      </c>
      <c r="BB160" t="s">
        <v>47</v>
      </c>
      <c r="BC160" s="81" t="s">
        <v>8180</v>
      </c>
      <c r="BF160" s="1695">
        <v>45325</v>
      </c>
      <c r="BG160" s="1691">
        <v>45355</v>
      </c>
      <c r="BH160">
        <v>4</v>
      </c>
      <c r="BI160">
        <v>3</v>
      </c>
      <c r="BJ160" s="74"/>
      <c r="BK160" s="74"/>
      <c r="BL160" s="81" t="s">
        <v>6696</v>
      </c>
      <c r="BY160" s="81"/>
      <c r="BZ160" t="s">
        <v>8219</v>
      </c>
    </row>
    <row r="161" spans="1:78">
      <c r="A161">
        <v>158</v>
      </c>
      <c r="B161" s="74" t="s">
        <v>32</v>
      </c>
      <c r="C161" s="74" t="s">
        <v>32</v>
      </c>
      <c r="D161" s="81" t="s">
        <v>34</v>
      </c>
      <c r="E161" s="1908" t="s">
        <v>8217</v>
      </c>
      <c r="F161" s="1790">
        <v>986326113</v>
      </c>
      <c r="G161" s="1724" t="s">
        <v>7763</v>
      </c>
      <c r="I161" s="74" t="s">
        <v>3667</v>
      </c>
      <c r="J161" s="74" t="s">
        <v>102</v>
      </c>
      <c r="K161" s="74" t="s">
        <v>3668</v>
      </c>
      <c r="L161" s="74" t="s">
        <v>3169</v>
      </c>
      <c r="M161" s="74" t="s">
        <v>56</v>
      </c>
      <c r="N161" s="1722" t="s">
        <v>42</v>
      </c>
      <c r="O161" s="1688">
        <v>39194</v>
      </c>
      <c r="P161" t="str">
        <f t="shared" si="8"/>
        <v>22</v>
      </c>
      <c r="Q161" t="str">
        <f t="shared" si="9"/>
        <v>04</v>
      </c>
      <c r="R161" t="str">
        <f t="shared" si="10"/>
        <v>2007</v>
      </c>
      <c r="S161">
        <f t="shared" ca="1" si="11"/>
        <v>16</v>
      </c>
      <c r="T161" s="74" t="s">
        <v>4809</v>
      </c>
      <c r="U161" s="1722" t="s">
        <v>42</v>
      </c>
      <c r="V161" s="1728" t="s">
        <v>7310</v>
      </c>
      <c r="W161" s="74" t="s">
        <v>1805</v>
      </c>
      <c r="X161" s="1722" t="s">
        <v>7357</v>
      </c>
      <c r="Y161" s="1673">
        <v>2022</v>
      </c>
      <c r="Z161" s="1722"/>
      <c r="AA161" s="1726"/>
      <c r="AB161" s="1770" t="s">
        <v>7374</v>
      </c>
      <c r="AC161" s="74"/>
      <c r="AD161" s="74"/>
      <c r="AE161" s="1722" t="s">
        <v>7379</v>
      </c>
      <c r="AF161" s="74" t="s">
        <v>1805</v>
      </c>
      <c r="AG161" s="1722" t="s">
        <v>1808</v>
      </c>
      <c r="AH161" s="1722" t="s">
        <v>47</v>
      </c>
      <c r="AI161" t="s">
        <v>47</v>
      </c>
      <c r="AK161" s="74" t="s">
        <v>1626</v>
      </c>
      <c r="AL161" s="74" t="s">
        <v>1627</v>
      </c>
      <c r="AM161" s="74" t="s">
        <v>7960</v>
      </c>
      <c r="AN161" s="74" t="s">
        <v>416</v>
      </c>
      <c r="AO161" s="1722" t="s">
        <v>7549</v>
      </c>
      <c r="AP161" s="74" t="s">
        <v>7619</v>
      </c>
      <c r="AQ161" s="74" t="s">
        <v>42</v>
      </c>
      <c r="AR161" s="1688">
        <v>32970</v>
      </c>
      <c r="AW161" s="74" t="s">
        <v>40</v>
      </c>
      <c r="AX161" s="74" t="s">
        <v>42</v>
      </c>
      <c r="AY161" s="1826" t="s">
        <v>8125</v>
      </c>
      <c r="BA161" s="1832">
        <v>45303.516970127312</v>
      </c>
      <c r="BB161" t="s">
        <v>47</v>
      </c>
      <c r="BC161" s="81" t="s">
        <v>8180</v>
      </c>
      <c r="BF161" s="1695">
        <v>45325</v>
      </c>
      <c r="BG161" s="1691">
        <v>45355</v>
      </c>
      <c r="BH161">
        <v>4</v>
      </c>
      <c r="BI161">
        <v>3</v>
      </c>
      <c r="BJ161" s="74"/>
      <c r="BK161" s="74"/>
      <c r="BL161" s="81" t="s">
        <v>6696</v>
      </c>
      <c r="BY161" s="81"/>
      <c r="BZ161" t="s">
        <v>8219</v>
      </c>
    </row>
    <row r="162" spans="1:78">
      <c r="A162">
        <v>159</v>
      </c>
      <c r="B162" s="74" t="s">
        <v>32</v>
      </c>
      <c r="C162" s="74" t="s">
        <v>32</v>
      </c>
      <c r="D162" s="74" t="s">
        <v>132</v>
      </c>
      <c r="E162" s="161">
        <v>978780970</v>
      </c>
      <c r="F162" s="1726">
        <v>927727636</v>
      </c>
      <c r="G162" s="1724" t="s">
        <v>7764</v>
      </c>
      <c r="I162" s="74" t="s">
        <v>470</v>
      </c>
      <c r="J162" s="74" t="s">
        <v>234</v>
      </c>
      <c r="K162" s="74" t="s">
        <v>4310</v>
      </c>
      <c r="L162" s="74" t="s">
        <v>276</v>
      </c>
      <c r="M162" s="74" t="s">
        <v>56</v>
      </c>
      <c r="N162" s="1722" t="s">
        <v>42</v>
      </c>
      <c r="O162" s="1688">
        <v>39688</v>
      </c>
      <c r="P162" t="str">
        <f t="shared" si="8"/>
        <v>28</v>
      </c>
      <c r="Q162" t="str">
        <f t="shared" si="9"/>
        <v>08</v>
      </c>
      <c r="R162" t="str">
        <f t="shared" si="10"/>
        <v>2008</v>
      </c>
      <c r="S162">
        <f t="shared" ca="1" si="11"/>
        <v>15</v>
      </c>
      <c r="T162" s="74" t="s">
        <v>4809</v>
      </c>
      <c r="U162" s="1722" t="s">
        <v>42</v>
      </c>
      <c r="V162" s="1728" t="s">
        <v>4311</v>
      </c>
      <c r="W162" s="74" t="s">
        <v>1805</v>
      </c>
      <c r="X162" s="1722" t="s">
        <v>7356</v>
      </c>
      <c r="Y162" s="74">
        <v>2023</v>
      </c>
      <c r="Z162" s="1722" t="s">
        <v>47</v>
      </c>
      <c r="AA162" s="1726" t="s">
        <v>2603</v>
      </c>
      <c r="AB162" s="1770" t="s">
        <v>7410</v>
      </c>
      <c r="AC162" s="74" t="s">
        <v>7377</v>
      </c>
      <c r="AD162" s="74"/>
      <c r="AE162" s="1722" t="s">
        <v>7379</v>
      </c>
      <c r="AF162" s="74" t="s">
        <v>1805</v>
      </c>
      <c r="AG162" s="1722" t="s">
        <v>1808</v>
      </c>
      <c r="AH162" s="1722" t="s">
        <v>47</v>
      </c>
      <c r="AI162" t="s">
        <v>47</v>
      </c>
      <c r="AK162" s="74" t="s">
        <v>234</v>
      </c>
      <c r="AL162" s="74" t="s">
        <v>4312</v>
      </c>
      <c r="AM162" s="74" t="s">
        <v>4313</v>
      </c>
      <c r="AN162" s="74" t="s">
        <v>575</v>
      </c>
      <c r="AO162" s="1722" t="s">
        <v>7549</v>
      </c>
      <c r="AP162" s="74" t="s">
        <v>7619</v>
      </c>
      <c r="AQ162" s="74" t="s">
        <v>42</v>
      </c>
      <c r="AR162" s="1688">
        <v>30273</v>
      </c>
      <c r="AW162" s="74" t="s">
        <v>40</v>
      </c>
      <c r="AX162" s="74" t="s">
        <v>42</v>
      </c>
      <c r="AY162" s="1826" t="s">
        <v>4314</v>
      </c>
      <c r="BA162" s="1832">
        <v>45308.714187789352</v>
      </c>
      <c r="BB162" t="s">
        <v>47</v>
      </c>
      <c r="BC162" s="81" t="s">
        <v>8180</v>
      </c>
      <c r="BF162" s="1695">
        <v>45325</v>
      </c>
      <c r="BG162" s="1691">
        <v>45355</v>
      </c>
      <c r="BH162">
        <v>4</v>
      </c>
      <c r="BI162">
        <v>4</v>
      </c>
      <c r="BJ162" s="74"/>
      <c r="BK162" s="74"/>
      <c r="BL162" s="81" t="s">
        <v>6696</v>
      </c>
      <c r="BY162" s="81"/>
    </row>
    <row r="163" spans="1:78">
      <c r="A163">
        <v>160</v>
      </c>
      <c r="B163" s="74" t="s">
        <v>32</v>
      </c>
      <c r="C163" s="74" t="s">
        <v>32</v>
      </c>
      <c r="D163" s="74" t="s">
        <v>6847</v>
      </c>
      <c r="E163" s="161">
        <v>927847710</v>
      </c>
      <c r="F163" s="1726" t="s">
        <v>7505</v>
      </c>
      <c r="G163" s="1724" t="s">
        <v>7765</v>
      </c>
      <c r="I163" s="74" t="s">
        <v>521</v>
      </c>
      <c r="J163" s="74" t="s">
        <v>684</v>
      </c>
      <c r="K163" s="74" t="s">
        <v>3764</v>
      </c>
      <c r="L163" s="74" t="s">
        <v>1957</v>
      </c>
      <c r="M163" s="74" t="s">
        <v>56</v>
      </c>
      <c r="N163" s="1722" t="s">
        <v>42</v>
      </c>
      <c r="O163" s="1688">
        <v>39681</v>
      </c>
      <c r="P163" t="str">
        <f t="shared" si="8"/>
        <v>21</v>
      </c>
      <c r="Q163" t="str">
        <f t="shared" si="9"/>
        <v>08</v>
      </c>
      <c r="R163" t="str">
        <f t="shared" si="10"/>
        <v>2008</v>
      </c>
      <c r="S163">
        <f t="shared" ca="1" si="11"/>
        <v>15</v>
      </c>
      <c r="T163" s="74" t="s">
        <v>4808</v>
      </c>
      <c r="U163" s="1722" t="s">
        <v>42</v>
      </c>
      <c r="V163" s="1728" t="s">
        <v>7311</v>
      </c>
      <c r="W163" s="74" t="s">
        <v>1805</v>
      </c>
      <c r="X163" s="74" t="s">
        <v>7359</v>
      </c>
      <c r="Y163" s="1673">
        <v>2023</v>
      </c>
      <c r="Z163" s="1722" t="s">
        <v>47</v>
      </c>
      <c r="AA163" s="1726" t="s">
        <v>2603</v>
      </c>
      <c r="AB163" s="1770" t="s">
        <v>7381</v>
      </c>
      <c r="AC163" s="74" t="s">
        <v>7386</v>
      </c>
      <c r="AD163" s="74" t="s">
        <v>7424</v>
      </c>
      <c r="AE163" s="1722"/>
      <c r="AF163" s="74" t="s">
        <v>1805</v>
      </c>
      <c r="AG163" s="1722" t="s">
        <v>1808</v>
      </c>
      <c r="AH163" s="1722" t="s">
        <v>47</v>
      </c>
      <c r="AI163" t="s">
        <v>47</v>
      </c>
      <c r="AK163" s="74" t="s">
        <v>521</v>
      </c>
      <c r="AL163" s="74" t="s">
        <v>7961</v>
      </c>
      <c r="AM163" s="74" t="s">
        <v>7962</v>
      </c>
      <c r="AN163" s="74" t="s">
        <v>1077</v>
      </c>
      <c r="AO163" s="1722" t="s">
        <v>7548</v>
      </c>
      <c r="AP163" s="74" t="s">
        <v>7619</v>
      </c>
      <c r="AQ163" s="74" t="s">
        <v>7250</v>
      </c>
      <c r="AR163" s="1688">
        <v>35144</v>
      </c>
      <c r="AW163" s="74" t="s">
        <v>120</v>
      </c>
      <c r="AX163" s="74" t="s">
        <v>5497</v>
      </c>
      <c r="AY163" s="1826" t="s">
        <v>8126</v>
      </c>
      <c r="BA163" s="1832">
        <v>45302.48617502315</v>
      </c>
      <c r="BB163" t="s">
        <v>47</v>
      </c>
      <c r="BC163" s="81" t="s">
        <v>8180</v>
      </c>
      <c r="BF163" s="1695">
        <v>45325</v>
      </c>
      <c r="BG163" s="1691">
        <v>45355</v>
      </c>
      <c r="BH163">
        <v>4</v>
      </c>
      <c r="BI163">
        <v>3</v>
      </c>
      <c r="BJ163" s="74"/>
      <c r="BK163" s="74"/>
      <c r="BL163" s="81" t="s">
        <v>6696</v>
      </c>
      <c r="BY163" s="81"/>
    </row>
    <row r="164" spans="1:78">
      <c r="A164">
        <v>161</v>
      </c>
      <c r="B164" s="74" t="s">
        <v>32</v>
      </c>
      <c r="C164" s="74" t="s">
        <v>32</v>
      </c>
      <c r="D164" s="74" t="s">
        <v>193</v>
      </c>
      <c r="E164" s="161">
        <v>962390798</v>
      </c>
      <c r="F164" s="1726" t="s">
        <v>7506</v>
      </c>
      <c r="G164" s="1724" t="s">
        <v>7766</v>
      </c>
      <c r="I164" s="74" t="s">
        <v>330</v>
      </c>
      <c r="J164" s="74" t="s">
        <v>854</v>
      </c>
      <c r="K164" s="74" t="s">
        <v>2594</v>
      </c>
      <c r="L164" s="74" t="s">
        <v>2643</v>
      </c>
      <c r="M164" s="74" t="s">
        <v>56</v>
      </c>
      <c r="N164" s="1722" t="s">
        <v>42</v>
      </c>
      <c r="O164" s="1688">
        <v>39704</v>
      </c>
      <c r="P164" t="str">
        <f t="shared" si="8"/>
        <v>13</v>
      </c>
      <c r="Q164" t="str">
        <f t="shared" si="9"/>
        <v>09</v>
      </c>
      <c r="R164" t="str">
        <f t="shared" si="10"/>
        <v>2008</v>
      </c>
      <c r="S164">
        <f t="shared" ca="1" si="11"/>
        <v>15</v>
      </c>
      <c r="T164" s="74" t="s">
        <v>4808</v>
      </c>
      <c r="U164" s="1722" t="s">
        <v>42</v>
      </c>
      <c r="V164" s="1728" t="s">
        <v>7312</v>
      </c>
      <c r="W164" s="74" t="s">
        <v>1805</v>
      </c>
      <c r="X164" s="1722" t="s">
        <v>7356</v>
      </c>
      <c r="Y164" s="1673">
        <v>2023</v>
      </c>
      <c r="Z164" s="1722" t="s">
        <v>47</v>
      </c>
      <c r="AA164" s="1726" t="s">
        <v>2603</v>
      </c>
      <c r="AB164" s="1770" t="s">
        <v>7374</v>
      </c>
      <c r="AC164" s="74"/>
      <c r="AD164" s="74"/>
      <c r="AE164" s="1722" t="s">
        <v>7379</v>
      </c>
      <c r="AF164" s="74" t="s">
        <v>1805</v>
      </c>
      <c r="AG164" s="1722" t="s">
        <v>1808</v>
      </c>
      <c r="AH164" s="1722" t="s">
        <v>47</v>
      </c>
      <c r="AI164" t="s">
        <v>47</v>
      </c>
      <c r="AK164" s="74" t="s">
        <v>854</v>
      </c>
      <c r="AL164" s="74" t="s">
        <v>7963</v>
      </c>
      <c r="AM164" s="74" t="s">
        <v>7964</v>
      </c>
      <c r="AN164" s="74" t="s">
        <v>7965</v>
      </c>
      <c r="AO164" s="1722" t="s">
        <v>7549</v>
      </c>
      <c r="AP164" s="74" t="s">
        <v>7619</v>
      </c>
      <c r="AQ164" s="74" t="s">
        <v>7250</v>
      </c>
      <c r="AR164" s="1688">
        <v>32535</v>
      </c>
      <c r="AW164" s="74" t="s">
        <v>40</v>
      </c>
      <c r="AX164" s="74" t="s">
        <v>5497</v>
      </c>
      <c r="AY164" s="1826" t="s">
        <v>8127</v>
      </c>
      <c r="BA164" s="1832">
        <v>45307.725846053239</v>
      </c>
      <c r="BB164" t="s">
        <v>47</v>
      </c>
      <c r="BC164" s="81" t="s">
        <v>8180</v>
      </c>
      <c r="BF164" s="1695">
        <v>45325</v>
      </c>
      <c r="BG164" s="1691">
        <v>45355</v>
      </c>
      <c r="BH164">
        <v>4</v>
      </c>
      <c r="BI164">
        <v>4</v>
      </c>
      <c r="BJ164" s="74"/>
      <c r="BK164" s="74"/>
      <c r="BL164" s="81" t="s">
        <v>6696</v>
      </c>
      <c r="BY164" s="81"/>
    </row>
    <row r="165" spans="1:78">
      <c r="A165">
        <v>162</v>
      </c>
      <c r="B165" s="74" t="s">
        <v>32</v>
      </c>
      <c r="C165" s="74" t="s">
        <v>32</v>
      </c>
      <c r="D165" s="74" t="s">
        <v>132</v>
      </c>
      <c r="E165" s="161">
        <v>912332943</v>
      </c>
      <c r="F165" s="1726" t="s">
        <v>7507</v>
      </c>
      <c r="G165" s="1724" t="s">
        <v>7767</v>
      </c>
      <c r="I165" s="74" t="s">
        <v>37</v>
      </c>
      <c r="J165" s="74" t="s">
        <v>1124</v>
      </c>
      <c r="K165" s="74" t="s">
        <v>7121</v>
      </c>
      <c r="L165" s="74" t="s">
        <v>7122</v>
      </c>
      <c r="M165" s="74" t="s">
        <v>56</v>
      </c>
      <c r="N165" s="1722" t="s">
        <v>42</v>
      </c>
      <c r="O165" s="1688">
        <v>39163</v>
      </c>
      <c r="P165" t="str">
        <f t="shared" si="8"/>
        <v>22</v>
      </c>
      <c r="Q165" t="str">
        <f t="shared" si="9"/>
        <v>03</v>
      </c>
      <c r="R165" t="str">
        <f t="shared" si="10"/>
        <v>2007</v>
      </c>
      <c r="S165">
        <f t="shared" ca="1" si="11"/>
        <v>17</v>
      </c>
      <c r="T165" s="74" t="s">
        <v>4809</v>
      </c>
      <c r="U165" s="1722" t="s">
        <v>42</v>
      </c>
      <c r="V165" s="1731">
        <v>4275300</v>
      </c>
      <c r="W165" s="74" t="s">
        <v>1805</v>
      </c>
      <c r="X165" s="1722" t="s">
        <v>7357</v>
      </c>
      <c r="Y165" s="74">
        <v>2023</v>
      </c>
      <c r="Z165" s="1722" t="s">
        <v>47</v>
      </c>
      <c r="AA165" s="1726" t="s">
        <v>2603</v>
      </c>
      <c r="AB165" s="1770" t="s">
        <v>7376</v>
      </c>
      <c r="AC165" s="74" t="s">
        <v>7394</v>
      </c>
      <c r="AD165" s="74"/>
      <c r="AE165" s="1722" t="s">
        <v>7379</v>
      </c>
      <c r="AF165" s="74" t="s">
        <v>1805</v>
      </c>
      <c r="AG165" s="1722" t="s">
        <v>1808</v>
      </c>
      <c r="AH165" s="1722" t="s">
        <v>47</v>
      </c>
      <c r="AI165" t="s">
        <v>47</v>
      </c>
      <c r="AK165" s="74" t="s">
        <v>1124</v>
      </c>
      <c r="AL165" s="74" t="s">
        <v>7966</v>
      </c>
      <c r="AM165" s="74" t="s">
        <v>7967</v>
      </c>
      <c r="AN165" s="74" t="s">
        <v>374</v>
      </c>
      <c r="AO165" s="1722" t="s">
        <v>7549</v>
      </c>
      <c r="AP165" s="74" t="s">
        <v>7619</v>
      </c>
      <c r="AQ165" s="74" t="s">
        <v>42</v>
      </c>
      <c r="AR165" s="1688">
        <v>28937</v>
      </c>
      <c r="AW165" s="74" t="s">
        <v>40</v>
      </c>
      <c r="AX165" s="74" t="s">
        <v>42</v>
      </c>
      <c r="AY165" s="1673">
        <v>0</v>
      </c>
      <c r="BA165" s="1832">
        <v>45328.462771180551</v>
      </c>
      <c r="BB165" t="s">
        <v>47</v>
      </c>
      <c r="BC165" s="81" t="s">
        <v>8180</v>
      </c>
      <c r="BF165" s="1695">
        <v>45325</v>
      </c>
      <c r="BG165" s="1691">
        <v>45355</v>
      </c>
      <c r="BH165">
        <v>4</v>
      </c>
      <c r="BI165">
        <v>1</v>
      </c>
      <c r="BJ165" s="74"/>
      <c r="BK165" s="74"/>
      <c r="BL165" s="81" t="s">
        <v>6695</v>
      </c>
      <c r="BY165" s="81" t="s">
        <v>2510</v>
      </c>
    </row>
    <row r="166" spans="1:78">
      <c r="A166">
        <v>163</v>
      </c>
      <c r="B166" s="74" t="s">
        <v>32</v>
      </c>
      <c r="C166" s="74" t="s">
        <v>32</v>
      </c>
      <c r="D166" s="74" t="s">
        <v>99</v>
      </c>
      <c r="E166" s="161" t="s">
        <v>6915</v>
      </c>
      <c r="F166" s="1726">
        <v>926768058</v>
      </c>
      <c r="G166" s="1724" t="s">
        <v>7768</v>
      </c>
      <c r="I166" s="74" t="s">
        <v>1816</v>
      </c>
      <c r="J166" s="74" t="s">
        <v>226</v>
      </c>
      <c r="K166" s="74" t="s">
        <v>480</v>
      </c>
      <c r="L166" s="74" t="s">
        <v>3169</v>
      </c>
      <c r="M166" s="74" t="s">
        <v>56</v>
      </c>
      <c r="N166" s="1722" t="s">
        <v>42</v>
      </c>
      <c r="O166" s="1688">
        <v>39793</v>
      </c>
      <c r="P166" t="str">
        <f t="shared" si="8"/>
        <v>11</v>
      </c>
      <c r="Q166" t="str">
        <f t="shared" si="9"/>
        <v>12</v>
      </c>
      <c r="R166" t="str">
        <f t="shared" si="10"/>
        <v>2008</v>
      </c>
      <c r="S166">
        <f t="shared" ca="1" si="11"/>
        <v>15</v>
      </c>
      <c r="T166" s="74" t="s">
        <v>4809</v>
      </c>
      <c r="U166" s="1722" t="s">
        <v>42</v>
      </c>
      <c r="V166" s="1728" t="s">
        <v>7313</v>
      </c>
      <c r="W166" s="74" t="s">
        <v>1805</v>
      </c>
      <c r="X166" s="1722" t="s">
        <v>7356</v>
      </c>
      <c r="Y166" s="1673">
        <v>2023</v>
      </c>
      <c r="Z166" s="1722" t="s">
        <v>47</v>
      </c>
      <c r="AA166" s="1726" t="s">
        <v>2603</v>
      </c>
      <c r="AB166" s="1770" t="s">
        <v>7374</v>
      </c>
      <c r="AC166" s="74"/>
      <c r="AD166" s="74"/>
      <c r="AE166" s="1722" t="s">
        <v>7379</v>
      </c>
      <c r="AF166" s="74" t="s">
        <v>1805</v>
      </c>
      <c r="AG166" s="1722" t="s">
        <v>1808</v>
      </c>
      <c r="AH166" s="1722" t="s">
        <v>47</v>
      </c>
      <c r="AI166" t="s">
        <v>47</v>
      </c>
      <c r="AK166" s="74" t="s">
        <v>403</v>
      </c>
      <c r="AL166" s="74" t="s">
        <v>4212</v>
      </c>
      <c r="AM166" s="74" t="s">
        <v>7968</v>
      </c>
      <c r="AN166" s="74" t="s">
        <v>7969</v>
      </c>
      <c r="AO166" s="1722" t="s">
        <v>7551</v>
      </c>
      <c r="AP166" s="74" t="s">
        <v>7619</v>
      </c>
      <c r="AQ166" s="74" t="s">
        <v>42</v>
      </c>
      <c r="AR166" s="1688">
        <v>23931</v>
      </c>
      <c r="AW166" s="74" t="s">
        <v>40</v>
      </c>
      <c r="AX166" s="74" t="s">
        <v>42</v>
      </c>
      <c r="AY166" s="1826" t="s">
        <v>8128</v>
      </c>
      <c r="BA166" s="1832">
        <v>45302.806681331014</v>
      </c>
      <c r="BB166" t="s">
        <v>47</v>
      </c>
      <c r="BC166" s="81" t="s">
        <v>8180</v>
      </c>
      <c r="BF166" s="1695">
        <v>45325</v>
      </c>
      <c r="BG166" s="1691">
        <v>45355</v>
      </c>
      <c r="BH166">
        <v>4</v>
      </c>
      <c r="BI166">
        <v>2</v>
      </c>
      <c r="BJ166" s="74"/>
      <c r="BK166" s="74"/>
      <c r="BL166" s="81" t="s">
        <v>6695</v>
      </c>
      <c r="BY166" s="81" t="s">
        <v>2510</v>
      </c>
    </row>
    <row r="167" spans="1:78">
      <c r="A167">
        <v>164</v>
      </c>
      <c r="B167" s="74" t="s">
        <v>32</v>
      </c>
      <c r="C167" s="74" t="s">
        <v>32</v>
      </c>
      <c r="D167" s="74" t="s">
        <v>34</v>
      </c>
      <c r="E167" s="161" t="s">
        <v>6916</v>
      </c>
      <c r="F167" s="1726">
        <v>915958701</v>
      </c>
      <c r="G167" s="1724" t="s">
        <v>7769</v>
      </c>
      <c r="I167" s="74" t="s">
        <v>836</v>
      </c>
      <c r="J167" s="74" t="s">
        <v>571</v>
      </c>
      <c r="K167" s="74" t="s">
        <v>7123</v>
      </c>
      <c r="L167" s="74" t="s">
        <v>7124</v>
      </c>
      <c r="M167" s="74" t="s">
        <v>56</v>
      </c>
      <c r="N167" s="1722" t="s">
        <v>42</v>
      </c>
      <c r="O167" s="1688">
        <v>38911</v>
      </c>
      <c r="P167" t="str">
        <f t="shared" si="8"/>
        <v>13</v>
      </c>
      <c r="Q167" t="str">
        <f t="shared" si="9"/>
        <v>07</v>
      </c>
      <c r="R167" t="str">
        <f t="shared" si="10"/>
        <v>2006</v>
      </c>
      <c r="S167">
        <f t="shared" ca="1" si="11"/>
        <v>17</v>
      </c>
      <c r="T167" s="74" t="s">
        <v>4809</v>
      </c>
      <c r="U167" s="1722" t="s">
        <v>42</v>
      </c>
      <c r="V167" s="1728" t="s">
        <v>7314</v>
      </c>
      <c r="W167" s="74" t="s">
        <v>1805</v>
      </c>
      <c r="X167" s="74" t="s">
        <v>7360</v>
      </c>
      <c r="Y167" s="1673">
        <v>2023</v>
      </c>
      <c r="Z167" s="1725" t="s">
        <v>7390</v>
      </c>
      <c r="AA167" s="1726"/>
      <c r="AB167" s="1770" t="s">
        <v>7381</v>
      </c>
      <c r="AC167" s="74" t="s">
        <v>7396</v>
      </c>
      <c r="AD167" s="74" t="s">
        <v>7425</v>
      </c>
      <c r="AE167" s="1722" t="s">
        <v>7379</v>
      </c>
      <c r="AF167" s="74" t="s">
        <v>1805</v>
      </c>
      <c r="AG167" s="1722" t="s">
        <v>1808</v>
      </c>
      <c r="AH167" s="1722" t="s">
        <v>7383</v>
      </c>
      <c r="AI167" t="s">
        <v>47</v>
      </c>
      <c r="AK167" s="74" t="s">
        <v>571</v>
      </c>
      <c r="AL167" s="74" t="s">
        <v>158</v>
      </c>
      <c r="AM167" s="74" t="s">
        <v>185</v>
      </c>
      <c r="AN167" s="74" t="s">
        <v>59</v>
      </c>
      <c r="AO167" s="1722" t="s">
        <v>7549</v>
      </c>
      <c r="AP167" s="74" t="s">
        <v>7619</v>
      </c>
      <c r="AQ167" s="74" t="s">
        <v>7250</v>
      </c>
      <c r="AR167" s="1688">
        <v>32255</v>
      </c>
      <c r="AW167" s="74" t="s">
        <v>40</v>
      </c>
      <c r="AX167" s="74" t="s">
        <v>5497</v>
      </c>
      <c r="AY167" s="1826" t="s">
        <v>8129</v>
      </c>
      <c r="BA167" s="1832">
        <v>45300.901069791667</v>
      </c>
      <c r="BB167" t="s">
        <v>47</v>
      </c>
      <c r="BC167" s="81" t="s">
        <v>8180</v>
      </c>
      <c r="BF167" s="1695">
        <v>45325</v>
      </c>
      <c r="BG167" s="1691">
        <v>45355</v>
      </c>
      <c r="BH167">
        <v>4</v>
      </c>
      <c r="BI167">
        <v>4</v>
      </c>
      <c r="BJ167" s="74"/>
      <c r="BK167" s="74"/>
      <c r="BL167" s="81" t="s">
        <v>6696</v>
      </c>
      <c r="BY167" s="81"/>
    </row>
    <row r="168" spans="1:78">
      <c r="A168">
        <v>165</v>
      </c>
      <c r="B168" s="74" t="s">
        <v>32</v>
      </c>
      <c r="C168" s="74" t="s">
        <v>32</v>
      </c>
      <c r="D168" s="74" t="s">
        <v>193</v>
      </c>
      <c r="E168" s="161" t="s">
        <v>6917</v>
      </c>
      <c r="F168" s="1726" t="s">
        <v>7500</v>
      </c>
      <c r="G168" s="1724" t="s">
        <v>7756</v>
      </c>
      <c r="I168" s="74" t="s">
        <v>361</v>
      </c>
      <c r="J168" s="74" t="s">
        <v>7125</v>
      </c>
      <c r="K168" s="74" t="s">
        <v>7126</v>
      </c>
      <c r="L168" s="74" t="s">
        <v>2132</v>
      </c>
      <c r="M168" s="74" t="s">
        <v>56</v>
      </c>
      <c r="N168" s="1722" t="s">
        <v>42</v>
      </c>
      <c r="O168" s="1688">
        <v>39013</v>
      </c>
      <c r="P168" t="str">
        <f t="shared" si="8"/>
        <v>23</v>
      </c>
      <c r="Q168" t="str">
        <f t="shared" si="9"/>
        <v>10</v>
      </c>
      <c r="R168" t="str">
        <f t="shared" si="10"/>
        <v>2006</v>
      </c>
      <c r="S168">
        <f t="shared" ca="1" si="11"/>
        <v>17</v>
      </c>
      <c r="T168" s="74" t="s">
        <v>4809</v>
      </c>
      <c r="U168" s="1722" t="s">
        <v>42</v>
      </c>
      <c r="V168" s="1731">
        <v>4295311</v>
      </c>
      <c r="W168" s="74" t="s">
        <v>1805</v>
      </c>
      <c r="X168" s="1722" t="s">
        <v>7357</v>
      </c>
      <c r="Y168" s="1673">
        <v>2023</v>
      </c>
      <c r="Z168" s="1722" t="s">
        <v>47</v>
      </c>
      <c r="AA168" s="1726" t="s">
        <v>2603</v>
      </c>
      <c r="AB168" s="1770" t="s">
        <v>7374</v>
      </c>
      <c r="AC168" s="74"/>
      <c r="AD168" s="74"/>
      <c r="AE168" s="1722" t="s">
        <v>7379</v>
      </c>
      <c r="AF168" s="74" t="s">
        <v>1805</v>
      </c>
      <c r="AG168" s="1722" t="s">
        <v>1808</v>
      </c>
      <c r="AH168" s="1722" t="s">
        <v>47</v>
      </c>
      <c r="AI168" t="s">
        <v>47</v>
      </c>
      <c r="AK168" s="74" t="s">
        <v>7970</v>
      </c>
      <c r="AL168" s="74" t="s">
        <v>7125</v>
      </c>
      <c r="AM168" s="74" t="s">
        <v>7971</v>
      </c>
      <c r="AN168" s="74" t="s">
        <v>185</v>
      </c>
      <c r="AO168" s="1722" t="s">
        <v>7549</v>
      </c>
      <c r="AP168" s="74" t="s">
        <v>7619</v>
      </c>
      <c r="AQ168" s="74" t="s">
        <v>42</v>
      </c>
      <c r="AR168" s="1688">
        <v>30302</v>
      </c>
      <c r="AW168" s="74" t="s">
        <v>40</v>
      </c>
      <c r="AX168" s="74" t="s">
        <v>42</v>
      </c>
      <c r="AY168" s="1826" t="s">
        <v>8120</v>
      </c>
      <c r="BA168" s="1832">
        <v>45328.647722048612</v>
      </c>
      <c r="BB168" t="s">
        <v>47</v>
      </c>
      <c r="BC168" s="81" t="s">
        <v>8180</v>
      </c>
      <c r="BF168" s="1695">
        <v>45325</v>
      </c>
      <c r="BG168" s="1691">
        <v>45355</v>
      </c>
      <c r="BH168">
        <v>4</v>
      </c>
      <c r="BI168">
        <v>4</v>
      </c>
      <c r="BJ168" s="74"/>
      <c r="BK168" s="74"/>
      <c r="BL168" s="81" t="s">
        <v>6696</v>
      </c>
      <c r="BY168" s="81"/>
    </row>
    <row r="169" spans="1:78">
      <c r="A169">
        <v>166</v>
      </c>
      <c r="B169" s="74" t="s">
        <v>32</v>
      </c>
      <c r="C169" s="74" t="s">
        <v>32</v>
      </c>
      <c r="D169" s="74" t="s">
        <v>132</v>
      </c>
      <c r="E169" s="161">
        <v>924336568</v>
      </c>
      <c r="F169" s="1726">
        <v>902622487</v>
      </c>
      <c r="G169" s="1724" t="s">
        <v>7770</v>
      </c>
      <c r="I169" s="74" t="s">
        <v>158</v>
      </c>
      <c r="J169" s="74" t="s">
        <v>574</v>
      </c>
      <c r="K169" s="74" t="s">
        <v>7127</v>
      </c>
      <c r="L169" s="74" t="s">
        <v>7128</v>
      </c>
      <c r="M169" s="74" t="s">
        <v>56</v>
      </c>
      <c r="N169" s="1722" t="s">
        <v>42</v>
      </c>
      <c r="O169" s="1696">
        <v>39409</v>
      </c>
      <c r="P169" t="str">
        <f t="shared" si="8"/>
        <v>23</v>
      </c>
      <c r="Q169" t="str">
        <f t="shared" si="9"/>
        <v>11</v>
      </c>
      <c r="R169" t="str">
        <f t="shared" si="10"/>
        <v>2007</v>
      </c>
      <c r="S169">
        <f t="shared" ca="1" si="11"/>
        <v>16</v>
      </c>
      <c r="T169" s="74" t="s">
        <v>4809</v>
      </c>
      <c r="U169" s="1722" t="s">
        <v>42</v>
      </c>
      <c r="V169" s="1728" t="s">
        <v>7315</v>
      </c>
      <c r="W169" s="74" t="s">
        <v>1805</v>
      </c>
      <c r="X169" s="1722" t="s">
        <v>7356</v>
      </c>
      <c r="Y169" s="1673">
        <v>2023</v>
      </c>
      <c r="Z169" s="1722" t="s">
        <v>47</v>
      </c>
      <c r="AA169" s="1726" t="s">
        <v>7380</v>
      </c>
      <c r="AB169" s="1770" t="s">
        <v>7374</v>
      </c>
      <c r="AC169" s="74"/>
      <c r="AD169" s="74"/>
      <c r="AE169" s="1722" t="s">
        <v>7379</v>
      </c>
      <c r="AF169" s="74" t="s">
        <v>1805</v>
      </c>
      <c r="AG169" s="1722" t="s">
        <v>1808</v>
      </c>
      <c r="AH169" s="1722" t="s">
        <v>47</v>
      </c>
      <c r="AI169" t="s">
        <v>47</v>
      </c>
      <c r="AK169" s="74" t="s">
        <v>574</v>
      </c>
      <c r="AL169" s="74" t="s">
        <v>1122</v>
      </c>
      <c r="AM169" s="74" t="s">
        <v>7972</v>
      </c>
      <c r="AN169" s="74" t="s">
        <v>7973</v>
      </c>
      <c r="AO169" s="1722" t="s">
        <v>7549</v>
      </c>
      <c r="AP169" s="74" t="s">
        <v>7619</v>
      </c>
      <c r="AQ169" s="74" t="s">
        <v>42</v>
      </c>
      <c r="AR169" s="1688">
        <v>30434</v>
      </c>
      <c r="AW169" s="74" t="s">
        <v>40</v>
      </c>
      <c r="AX169" s="74" t="s">
        <v>42</v>
      </c>
      <c r="AY169" s="1826" t="s">
        <v>8130</v>
      </c>
      <c r="BA169" s="1832"/>
      <c r="BB169" t="s">
        <v>47</v>
      </c>
      <c r="BC169" s="81" t="s">
        <v>8180</v>
      </c>
      <c r="BF169" s="1695">
        <v>45325</v>
      </c>
      <c r="BG169" s="1691">
        <v>45355</v>
      </c>
      <c r="BH169">
        <v>4</v>
      </c>
      <c r="BI169">
        <v>3</v>
      </c>
      <c r="BJ169" s="74"/>
      <c r="BK169" s="74"/>
      <c r="BL169" s="81" t="s">
        <v>6696</v>
      </c>
      <c r="BY169" s="81"/>
    </row>
    <row r="170" spans="1:78">
      <c r="A170">
        <v>167</v>
      </c>
      <c r="B170" s="74" t="s">
        <v>32</v>
      </c>
      <c r="C170" s="74" t="s">
        <v>32</v>
      </c>
      <c r="D170" s="81" t="s">
        <v>132</v>
      </c>
      <c r="E170" s="1908" t="s">
        <v>8217</v>
      </c>
      <c r="F170" s="1790">
        <v>928806076</v>
      </c>
      <c r="G170" s="1724" t="s">
        <v>7771</v>
      </c>
      <c r="I170" s="74" t="s">
        <v>3717</v>
      </c>
      <c r="J170" s="74" t="s">
        <v>5982</v>
      </c>
      <c r="K170" s="74" t="s">
        <v>7129</v>
      </c>
      <c r="L170" s="74" t="s">
        <v>7130</v>
      </c>
      <c r="M170" s="74" t="s">
        <v>56</v>
      </c>
      <c r="N170" s="1722" t="s">
        <v>42</v>
      </c>
      <c r="O170" s="1688">
        <v>39700</v>
      </c>
      <c r="P170" t="str">
        <f t="shared" si="8"/>
        <v>09</v>
      </c>
      <c r="Q170" t="str">
        <f t="shared" si="9"/>
        <v>09</v>
      </c>
      <c r="R170" t="str">
        <f t="shared" si="10"/>
        <v>2008</v>
      </c>
      <c r="S170">
        <f t="shared" ca="1" si="11"/>
        <v>15</v>
      </c>
      <c r="T170" s="74" t="s">
        <v>4809</v>
      </c>
      <c r="U170" s="1722" t="s">
        <v>42</v>
      </c>
      <c r="V170" s="1728" t="s">
        <v>7316</v>
      </c>
      <c r="W170" s="74" t="s">
        <v>1805</v>
      </c>
      <c r="X170" s="1722" t="s">
        <v>7356</v>
      </c>
      <c r="Y170" s="1673">
        <v>2023</v>
      </c>
      <c r="Z170" s="1722" t="s">
        <v>47</v>
      </c>
      <c r="AA170" s="1726"/>
      <c r="AB170" s="1770" t="s">
        <v>7374</v>
      </c>
      <c r="AC170" s="74"/>
      <c r="AD170" s="74"/>
      <c r="AE170" s="1722" t="s">
        <v>7379</v>
      </c>
      <c r="AF170" s="74" t="s">
        <v>1805</v>
      </c>
      <c r="AG170" s="1722" t="s">
        <v>1808</v>
      </c>
      <c r="AH170" s="1722" t="s">
        <v>47</v>
      </c>
      <c r="AI170" t="s">
        <v>47</v>
      </c>
      <c r="AK170" s="74" t="s">
        <v>61</v>
      </c>
      <c r="AL170" s="74" t="s">
        <v>338</v>
      </c>
      <c r="AM170" s="74" t="s">
        <v>1492</v>
      </c>
      <c r="AN170" s="74" t="s">
        <v>223</v>
      </c>
      <c r="AO170" s="1722" t="s">
        <v>7549</v>
      </c>
      <c r="AP170" s="74" t="s">
        <v>7619</v>
      </c>
      <c r="AQ170" s="74" t="s">
        <v>42</v>
      </c>
      <c r="AR170" s="1688">
        <v>31922</v>
      </c>
      <c r="AW170" s="74" t="s">
        <v>40</v>
      </c>
      <c r="AX170" s="74" t="s">
        <v>42</v>
      </c>
      <c r="AY170" s="1826" t="s">
        <v>8131</v>
      </c>
      <c r="BA170" s="1832">
        <v>45307.713439884261</v>
      </c>
      <c r="BB170" t="s">
        <v>47</v>
      </c>
      <c r="BC170" s="81" t="s">
        <v>8180</v>
      </c>
      <c r="BF170" s="1695">
        <v>45325</v>
      </c>
      <c r="BG170" s="1691">
        <v>45355</v>
      </c>
      <c r="BH170">
        <v>4</v>
      </c>
      <c r="BI170">
        <v>3</v>
      </c>
      <c r="BJ170" s="74"/>
      <c r="BK170" s="74"/>
      <c r="BL170" s="81" t="s">
        <v>6696</v>
      </c>
      <c r="BY170" s="81"/>
      <c r="BZ170" t="s">
        <v>8219</v>
      </c>
    </row>
    <row r="171" spans="1:78">
      <c r="A171">
        <v>168</v>
      </c>
      <c r="B171" s="74" t="s">
        <v>32</v>
      </c>
      <c r="C171" s="74" t="s">
        <v>32</v>
      </c>
      <c r="D171" s="74" t="s">
        <v>132</v>
      </c>
      <c r="E171" s="1908" t="s">
        <v>8217</v>
      </c>
      <c r="F171" s="1790">
        <v>902003701</v>
      </c>
      <c r="G171" s="1724" t="s">
        <v>7772</v>
      </c>
      <c r="I171" s="74" t="s">
        <v>52</v>
      </c>
      <c r="J171" s="74" t="s">
        <v>7131</v>
      </c>
      <c r="K171" s="74" t="s">
        <v>1053</v>
      </c>
      <c r="L171" s="74" t="s">
        <v>1776</v>
      </c>
      <c r="M171" s="74" t="s">
        <v>56</v>
      </c>
      <c r="N171" s="1722" t="s">
        <v>2233</v>
      </c>
      <c r="O171" s="1688">
        <v>39588</v>
      </c>
      <c r="P171" t="str">
        <f t="shared" si="8"/>
        <v>20</v>
      </c>
      <c r="Q171" t="str">
        <f t="shared" si="9"/>
        <v>05</v>
      </c>
      <c r="R171" t="str">
        <f t="shared" si="10"/>
        <v>2008</v>
      </c>
      <c r="S171">
        <f t="shared" ca="1" si="11"/>
        <v>15</v>
      </c>
      <c r="T171" s="74" t="s">
        <v>4808</v>
      </c>
      <c r="U171" s="1722" t="s">
        <v>2590</v>
      </c>
      <c r="V171" s="1728" t="s">
        <v>7317</v>
      </c>
      <c r="W171" s="74" t="s">
        <v>1805</v>
      </c>
      <c r="X171" s="1722" t="s">
        <v>7356</v>
      </c>
      <c r="Y171" s="74">
        <v>2023</v>
      </c>
      <c r="Z171" s="1722" t="s">
        <v>47</v>
      </c>
      <c r="AA171" s="1726" t="s">
        <v>2603</v>
      </c>
      <c r="AB171" s="1770" t="s">
        <v>7419</v>
      </c>
      <c r="AC171" s="74" t="s">
        <v>7394</v>
      </c>
      <c r="AD171" s="74"/>
      <c r="AE171" s="1722" t="s">
        <v>7379</v>
      </c>
      <c r="AF171" s="74" t="s">
        <v>1805</v>
      </c>
      <c r="AG171" s="1722" t="s">
        <v>1808</v>
      </c>
      <c r="AH171" s="1722" t="s">
        <v>47</v>
      </c>
      <c r="AI171" t="s">
        <v>47</v>
      </c>
      <c r="AK171" s="74" t="s">
        <v>7131</v>
      </c>
      <c r="AL171" s="74" t="s">
        <v>2813</v>
      </c>
      <c r="AM171" s="74" t="s">
        <v>7974</v>
      </c>
      <c r="AN171" s="74" t="s">
        <v>7975</v>
      </c>
      <c r="AO171" s="1722" t="s">
        <v>7549</v>
      </c>
      <c r="AP171" s="74" t="s">
        <v>7619</v>
      </c>
      <c r="AQ171" s="74" t="s">
        <v>7250</v>
      </c>
      <c r="AR171" s="1688">
        <v>33304</v>
      </c>
      <c r="AW171" s="74" t="s">
        <v>40</v>
      </c>
      <c r="AX171" s="74" t="s">
        <v>5497</v>
      </c>
      <c r="AY171" s="1826" t="s">
        <v>8132</v>
      </c>
      <c r="BA171" s="1832">
        <v>45309.968852141203</v>
      </c>
      <c r="BB171" t="s">
        <v>47</v>
      </c>
      <c r="BC171" s="81" t="s">
        <v>8180</v>
      </c>
      <c r="BF171" s="1695">
        <v>45325</v>
      </c>
      <c r="BG171" s="1691">
        <v>45355</v>
      </c>
      <c r="BH171">
        <v>4</v>
      </c>
      <c r="BI171">
        <v>4</v>
      </c>
      <c r="BJ171" s="74"/>
      <c r="BK171" s="74"/>
      <c r="BL171" s="81" t="s">
        <v>6696</v>
      </c>
      <c r="BY171" s="81"/>
      <c r="BZ171" t="s">
        <v>8219</v>
      </c>
    </row>
    <row r="172" spans="1:78">
      <c r="A172">
        <v>169</v>
      </c>
      <c r="B172" s="74" t="s">
        <v>32</v>
      </c>
      <c r="C172" s="74" t="s">
        <v>32</v>
      </c>
      <c r="D172" s="74" t="s">
        <v>106</v>
      </c>
      <c r="E172" s="161" t="s">
        <v>6918</v>
      </c>
      <c r="F172" s="1722" t="s">
        <v>6918</v>
      </c>
      <c r="G172" s="1724" t="s">
        <v>7773</v>
      </c>
      <c r="I172" s="74" t="s">
        <v>6036</v>
      </c>
      <c r="J172" s="74" t="s">
        <v>7132</v>
      </c>
      <c r="K172" s="74" t="s">
        <v>7133</v>
      </c>
      <c r="L172" s="74" t="s">
        <v>7134</v>
      </c>
      <c r="M172" s="74" t="s">
        <v>56</v>
      </c>
      <c r="N172" s="1722" t="s">
        <v>111</v>
      </c>
      <c r="O172" s="1688">
        <v>39079</v>
      </c>
      <c r="P172" t="str">
        <f t="shared" si="8"/>
        <v>28</v>
      </c>
      <c r="Q172" t="str">
        <f t="shared" si="9"/>
        <v>12</v>
      </c>
      <c r="R172" t="str">
        <f t="shared" si="10"/>
        <v>2006</v>
      </c>
      <c r="S172">
        <f t="shared" ca="1" si="11"/>
        <v>17</v>
      </c>
      <c r="T172" s="74" t="s">
        <v>4809</v>
      </c>
      <c r="U172" s="1722" t="s">
        <v>142</v>
      </c>
      <c r="V172" s="1728" t="s">
        <v>7318</v>
      </c>
      <c r="W172" s="74" t="s">
        <v>1805</v>
      </c>
      <c r="X172" s="1722" t="s">
        <v>7360</v>
      </c>
      <c r="Y172" s="1769">
        <v>2023</v>
      </c>
      <c r="Z172" s="1722" t="s">
        <v>7390</v>
      </c>
      <c r="AA172" s="1722" t="s">
        <v>2603</v>
      </c>
      <c r="AB172" s="1770" t="s">
        <v>7374</v>
      </c>
      <c r="AC172" s="74" t="s">
        <v>327</v>
      </c>
      <c r="AD172" s="74" t="s">
        <v>327</v>
      </c>
      <c r="AE172" s="1722" t="s">
        <v>7375</v>
      </c>
      <c r="AF172" s="1722" t="s">
        <v>1805</v>
      </c>
      <c r="AG172" s="1722" t="s">
        <v>1808</v>
      </c>
      <c r="AH172" s="1722" t="s">
        <v>47</v>
      </c>
      <c r="AI172" t="s">
        <v>47</v>
      </c>
      <c r="AK172" s="74" t="s">
        <v>7976</v>
      </c>
      <c r="AL172" s="74" t="s">
        <v>226</v>
      </c>
      <c r="AM172" s="74" t="s">
        <v>2381</v>
      </c>
      <c r="AN172" s="74" t="s">
        <v>2466</v>
      </c>
      <c r="AO172" s="1722" t="s">
        <v>7548</v>
      </c>
      <c r="AP172" s="74" t="s">
        <v>7619</v>
      </c>
      <c r="AQ172" s="74" t="s">
        <v>7250</v>
      </c>
      <c r="AR172" s="1688">
        <v>34812</v>
      </c>
      <c r="AW172" s="74" t="s">
        <v>120</v>
      </c>
      <c r="AX172" s="74" t="s">
        <v>5497</v>
      </c>
      <c r="AY172" s="1826" t="s">
        <v>8133</v>
      </c>
      <c r="BA172" s="1832">
        <v>45266.636793460653</v>
      </c>
      <c r="BB172" t="s">
        <v>47</v>
      </c>
      <c r="BC172" s="81" t="s">
        <v>8181</v>
      </c>
      <c r="BF172" s="1695">
        <v>45325</v>
      </c>
      <c r="BG172" s="1691">
        <v>45355</v>
      </c>
      <c r="BH172">
        <v>4</v>
      </c>
      <c r="BI172">
        <v>3</v>
      </c>
      <c r="BJ172" s="74"/>
      <c r="BK172" s="74"/>
      <c r="BL172" s="81" t="s">
        <v>6696</v>
      </c>
      <c r="BY172" s="81"/>
    </row>
    <row r="173" spans="1:78">
      <c r="A173">
        <v>195</v>
      </c>
      <c r="B173" s="74" t="s">
        <v>32</v>
      </c>
      <c r="C173" s="74" t="s">
        <v>32</v>
      </c>
      <c r="D173" s="74" t="s">
        <v>1777</v>
      </c>
      <c r="E173" s="153" t="s">
        <v>6940</v>
      </c>
      <c r="F173" s="1722" t="s">
        <v>1866</v>
      </c>
      <c r="G173" s="1724" t="s">
        <v>5279</v>
      </c>
      <c r="I173" s="74" t="s">
        <v>338</v>
      </c>
      <c r="J173" s="74" t="s">
        <v>426</v>
      </c>
      <c r="K173" s="74" t="s">
        <v>7158</v>
      </c>
      <c r="L173" s="74" t="s">
        <v>1760</v>
      </c>
      <c r="M173" s="74" t="s">
        <v>56</v>
      </c>
      <c r="N173" s="1722" t="s">
        <v>42</v>
      </c>
      <c r="O173" s="1688">
        <v>39142</v>
      </c>
      <c r="P173" t="str">
        <f t="shared" si="8"/>
        <v>01</v>
      </c>
      <c r="Q173" t="str">
        <f t="shared" si="9"/>
        <v>03</v>
      </c>
      <c r="R173" t="str">
        <f t="shared" si="10"/>
        <v>2007</v>
      </c>
      <c r="S173">
        <f t="shared" ca="1" si="11"/>
        <v>17</v>
      </c>
      <c r="T173" s="74" t="s">
        <v>4808</v>
      </c>
      <c r="U173" s="74" t="s">
        <v>42</v>
      </c>
      <c r="V173" s="1729" t="s">
        <v>7332</v>
      </c>
      <c r="W173" s="1656" t="s">
        <v>1805</v>
      </c>
      <c r="X173" s="1722" t="s">
        <v>7357</v>
      </c>
      <c r="Y173" s="1769">
        <v>2023</v>
      </c>
      <c r="Z173" s="1765" t="s">
        <v>1805</v>
      </c>
      <c r="AA173" s="1656" t="s">
        <v>327</v>
      </c>
      <c r="AB173" s="1770" t="s">
        <v>7381</v>
      </c>
      <c r="AC173" s="74" t="s">
        <v>7386</v>
      </c>
      <c r="AD173" s="74" t="s">
        <v>7387</v>
      </c>
      <c r="AE173" s="74" t="s">
        <v>7375</v>
      </c>
      <c r="AF173" s="74" t="s">
        <v>1805</v>
      </c>
      <c r="AG173" s="74" t="s">
        <v>1805</v>
      </c>
      <c r="AH173" s="74" t="s">
        <v>1805</v>
      </c>
      <c r="AI173" t="s">
        <v>47</v>
      </c>
      <c r="AK173" s="1911"/>
      <c r="AL173" s="1911"/>
      <c r="AM173" s="1911"/>
      <c r="AN173" s="1911"/>
      <c r="AO173" s="1910"/>
      <c r="AP173" s="1911"/>
      <c r="AQ173" s="1911"/>
      <c r="AR173" s="1921"/>
      <c r="AW173" s="74"/>
      <c r="AX173" s="74"/>
      <c r="AY173" s="1673"/>
      <c r="BA173" s="1834">
        <v>45338.70457671296</v>
      </c>
      <c r="BB173" t="s">
        <v>47</v>
      </c>
      <c r="BC173" s="81" t="s">
        <v>8181</v>
      </c>
      <c r="BF173" s="1695">
        <v>45325</v>
      </c>
      <c r="BG173" s="1691">
        <v>45355</v>
      </c>
      <c r="BH173">
        <v>4</v>
      </c>
      <c r="BI173">
        <v>3</v>
      </c>
      <c r="BJ173" s="74"/>
      <c r="BK173" s="74"/>
      <c r="BL173" s="81" t="s">
        <v>6696</v>
      </c>
      <c r="BY173" s="81"/>
    </row>
    <row r="174" spans="1:78">
      <c r="A174">
        <v>171</v>
      </c>
      <c r="B174" s="74" t="s">
        <v>32</v>
      </c>
      <c r="C174" s="74" t="s">
        <v>32</v>
      </c>
      <c r="D174" s="74" t="s">
        <v>106</v>
      </c>
      <c r="E174" s="161" t="s">
        <v>6919</v>
      </c>
      <c r="F174" s="1722" t="s">
        <v>7508</v>
      </c>
      <c r="G174" s="1724" t="s">
        <v>7775</v>
      </c>
      <c r="I174" s="74" t="s">
        <v>182</v>
      </c>
      <c r="J174" s="74" t="s">
        <v>83</v>
      </c>
      <c r="K174" s="74" t="s">
        <v>7137</v>
      </c>
      <c r="L174" s="74" t="s">
        <v>1776</v>
      </c>
      <c r="M174" s="74" t="s">
        <v>56</v>
      </c>
      <c r="N174" s="1722" t="s">
        <v>111</v>
      </c>
      <c r="O174" s="1688">
        <v>38935</v>
      </c>
      <c r="P174" t="str">
        <f t="shared" si="8"/>
        <v>06</v>
      </c>
      <c r="Q174" t="str">
        <f t="shared" si="9"/>
        <v>08</v>
      </c>
      <c r="R174" t="str">
        <f t="shared" si="10"/>
        <v>2006</v>
      </c>
      <c r="S174">
        <f t="shared" ca="1" si="11"/>
        <v>17</v>
      </c>
      <c r="T174" s="74" t="s">
        <v>4808</v>
      </c>
      <c r="U174" s="1722" t="s">
        <v>142</v>
      </c>
      <c r="V174" s="1728" t="s">
        <v>7320</v>
      </c>
      <c r="W174" s="74" t="s">
        <v>1805</v>
      </c>
      <c r="X174" s="1722" t="s">
        <v>7357</v>
      </c>
      <c r="Y174" s="1769">
        <v>2023</v>
      </c>
      <c r="Z174" s="1722" t="s">
        <v>47</v>
      </c>
      <c r="AA174" s="1726" t="s">
        <v>2603</v>
      </c>
      <c r="AB174" s="1770" t="s">
        <v>7374</v>
      </c>
      <c r="AC174" s="74" t="s">
        <v>327</v>
      </c>
      <c r="AD174" s="74" t="s">
        <v>327</v>
      </c>
      <c r="AE174" s="1722" t="s">
        <v>7379</v>
      </c>
      <c r="AF174" s="1722" t="s">
        <v>1805</v>
      </c>
      <c r="AG174" s="1722" t="s">
        <v>1808</v>
      </c>
      <c r="AH174" s="1722" t="s">
        <v>47</v>
      </c>
      <c r="AI174" t="s">
        <v>47</v>
      </c>
      <c r="AK174" s="74" t="s">
        <v>53</v>
      </c>
      <c r="AL174" s="74" t="s">
        <v>182</v>
      </c>
      <c r="AM174" s="74" t="s">
        <v>7978</v>
      </c>
      <c r="AN174" s="74" t="s">
        <v>309</v>
      </c>
      <c r="AO174" s="1722" t="s">
        <v>7548</v>
      </c>
      <c r="AP174" s="74" t="s">
        <v>7619</v>
      </c>
      <c r="AQ174" s="74" t="s">
        <v>7250</v>
      </c>
      <c r="AR174" s="1688">
        <v>30066</v>
      </c>
      <c r="AW174" s="74" t="s">
        <v>120</v>
      </c>
      <c r="AX174" s="74" t="s">
        <v>5497</v>
      </c>
      <c r="AY174" s="1826" t="s">
        <v>8135</v>
      </c>
      <c r="BA174" s="1832">
        <v>45224.61566949074</v>
      </c>
      <c r="BB174" t="s">
        <v>47</v>
      </c>
      <c r="BC174" s="81" t="s">
        <v>8181</v>
      </c>
      <c r="BF174" s="1695">
        <v>45325</v>
      </c>
      <c r="BG174" s="1691">
        <v>45355</v>
      </c>
      <c r="BH174">
        <v>4</v>
      </c>
      <c r="BI174">
        <v>3</v>
      </c>
      <c r="BJ174" s="74"/>
      <c r="BK174" s="74"/>
      <c r="BL174" s="81" t="s">
        <v>6696</v>
      </c>
      <c r="BY174" s="81"/>
    </row>
    <row r="175" spans="1:78">
      <c r="A175">
        <v>172</v>
      </c>
      <c r="B175" s="74" t="s">
        <v>32</v>
      </c>
      <c r="C175" s="74" t="s">
        <v>32</v>
      </c>
      <c r="D175" s="74" t="s">
        <v>1777</v>
      </c>
      <c r="E175" s="161" t="s">
        <v>6920</v>
      </c>
      <c r="F175" s="1726" t="s">
        <v>7509</v>
      </c>
      <c r="G175" s="1724" t="s">
        <v>7776</v>
      </c>
      <c r="I175" s="74" t="s">
        <v>385</v>
      </c>
      <c r="J175" s="74" t="s">
        <v>7138</v>
      </c>
      <c r="K175" s="74" t="s">
        <v>1915</v>
      </c>
      <c r="L175" s="74" t="s">
        <v>1081</v>
      </c>
      <c r="M175" s="74" t="s">
        <v>56</v>
      </c>
      <c r="N175" s="1722" t="s">
        <v>111</v>
      </c>
      <c r="O175" s="1688">
        <v>39462</v>
      </c>
      <c r="P175" t="str">
        <f t="shared" si="8"/>
        <v>15</v>
      </c>
      <c r="Q175" t="str">
        <f t="shared" si="9"/>
        <v>01</v>
      </c>
      <c r="R175" t="str">
        <f t="shared" si="10"/>
        <v>2008</v>
      </c>
      <c r="S175">
        <f t="shared" ca="1" si="11"/>
        <v>16</v>
      </c>
      <c r="T175" s="74" t="s">
        <v>4809</v>
      </c>
      <c r="U175" s="1722" t="s">
        <v>142</v>
      </c>
      <c r="V175" s="1728" t="s">
        <v>7321</v>
      </c>
      <c r="W175" s="74" t="s">
        <v>1805</v>
      </c>
      <c r="X175" s="1722" t="s">
        <v>7357</v>
      </c>
      <c r="Y175" s="1769">
        <v>2023</v>
      </c>
      <c r="Z175" s="1722" t="s">
        <v>47</v>
      </c>
      <c r="AA175" s="1726" t="s">
        <v>2603</v>
      </c>
      <c r="AB175" s="1770" t="s">
        <v>7374</v>
      </c>
      <c r="AC175" s="74" t="s">
        <v>327</v>
      </c>
      <c r="AD175" s="74" t="s">
        <v>327</v>
      </c>
      <c r="AE175" s="1722" t="s">
        <v>7379</v>
      </c>
      <c r="AF175" s="1722" t="s">
        <v>1805</v>
      </c>
      <c r="AG175" s="1722" t="s">
        <v>1808</v>
      </c>
      <c r="AH175" s="1722" t="s">
        <v>47</v>
      </c>
      <c r="AI175" t="s">
        <v>47</v>
      </c>
      <c r="AK175" s="74" t="s">
        <v>7138</v>
      </c>
      <c r="AL175" s="74" t="s">
        <v>990</v>
      </c>
      <c r="AM175" s="74" t="s">
        <v>7979</v>
      </c>
      <c r="AN175" s="74" t="s">
        <v>223</v>
      </c>
      <c r="AO175" s="1722" t="s">
        <v>7549</v>
      </c>
      <c r="AP175" s="74" t="s">
        <v>7619</v>
      </c>
      <c r="AQ175" s="74" t="s">
        <v>42</v>
      </c>
      <c r="AR175" s="1688">
        <v>31865</v>
      </c>
      <c r="AW175" s="74" t="s">
        <v>40</v>
      </c>
      <c r="AX175" s="74" t="s">
        <v>42</v>
      </c>
      <c r="AY175" s="1826" t="s">
        <v>8136</v>
      </c>
      <c r="BA175" s="1832">
        <v>45236.823155497681</v>
      </c>
      <c r="BB175" t="s">
        <v>47</v>
      </c>
      <c r="BC175" s="81" t="s">
        <v>8181</v>
      </c>
      <c r="BF175" s="1695">
        <v>45325</v>
      </c>
      <c r="BG175" s="1691">
        <v>45355</v>
      </c>
      <c r="BH175">
        <v>4</v>
      </c>
      <c r="BI175">
        <v>4</v>
      </c>
      <c r="BJ175" s="74"/>
      <c r="BK175" s="74"/>
      <c r="BL175" s="81" t="s">
        <v>6696</v>
      </c>
      <c r="BY175" s="81"/>
    </row>
    <row r="176" spans="1:78">
      <c r="A176">
        <v>173</v>
      </c>
      <c r="B176" s="74" t="s">
        <v>32</v>
      </c>
      <c r="C176" s="74" t="s">
        <v>32</v>
      </c>
      <c r="D176" s="74" t="s">
        <v>106</v>
      </c>
      <c r="E176" s="153">
        <v>921807481</v>
      </c>
      <c r="F176" s="1722">
        <v>900849863</v>
      </c>
      <c r="G176" s="1724" t="s">
        <v>7777</v>
      </c>
      <c r="I176" s="74" t="s">
        <v>594</v>
      </c>
      <c r="J176" s="74" t="s">
        <v>61</v>
      </c>
      <c r="K176" s="74" t="s">
        <v>7139</v>
      </c>
      <c r="L176" s="74" t="s">
        <v>177</v>
      </c>
      <c r="M176" s="74" t="s">
        <v>56</v>
      </c>
      <c r="N176" s="1722" t="s">
        <v>111</v>
      </c>
      <c r="O176" s="1688">
        <v>39609</v>
      </c>
      <c r="P176" t="str">
        <f t="shared" si="8"/>
        <v>10</v>
      </c>
      <c r="Q176" t="str">
        <f t="shared" si="9"/>
        <v>06</v>
      </c>
      <c r="R176" t="str">
        <f t="shared" si="10"/>
        <v>2008</v>
      </c>
      <c r="S176">
        <f t="shared" ca="1" si="11"/>
        <v>15</v>
      </c>
      <c r="T176" s="74" t="s">
        <v>4809</v>
      </c>
      <c r="U176" s="74" t="s">
        <v>142</v>
      </c>
      <c r="V176" s="1729" t="s">
        <v>7322</v>
      </c>
      <c r="W176" s="74" t="s">
        <v>7353</v>
      </c>
      <c r="X176" s="1722" t="s">
        <v>7356</v>
      </c>
      <c r="Y176" s="1673">
        <v>2023</v>
      </c>
      <c r="Z176" s="74" t="s">
        <v>47</v>
      </c>
      <c r="AA176" s="1656" t="s">
        <v>2603</v>
      </c>
      <c r="AB176" s="81" t="s">
        <v>7374</v>
      </c>
      <c r="AC176" s="74"/>
      <c r="AD176" s="74"/>
      <c r="AE176" s="74" t="s">
        <v>7379</v>
      </c>
      <c r="AF176" s="74" t="s">
        <v>1805</v>
      </c>
      <c r="AG176" s="74" t="s">
        <v>47</v>
      </c>
      <c r="AH176" s="74" t="s">
        <v>47</v>
      </c>
      <c r="AI176" t="s">
        <v>47</v>
      </c>
      <c r="AK176" s="74" t="s">
        <v>61</v>
      </c>
      <c r="AL176" s="74" t="s">
        <v>574</v>
      </c>
      <c r="AM176" s="74" t="s">
        <v>7980</v>
      </c>
      <c r="AN176" s="74" t="s">
        <v>873</v>
      </c>
      <c r="AO176" s="1722" t="s">
        <v>7549</v>
      </c>
      <c r="AP176" s="74" t="s">
        <v>56</v>
      </c>
      <c r="AQ176" s="74" t="s">
        <v>7250</v>
      </c>
      <c r="AR176" s="1688">
        <v>30557</v>
      </c>
      <c r="AW176" s="74" t="s">
        <v>40</v>
      </c>
      <c r="AX176" s="74" t="s">
        <v>5497</v>
      </c>
      <c r="AY176" s="1828" t="s">
        <v>8137</v>
      </c>
      <c r="BA176" s="1832">
        <v>45236.717927974532</v>
      </c>
      <c r="BB176" t="s">
        <v>47</v>
      </c>
      <c r="BC176" s="81" t="s">
        <v>8181</v>
      </c>
      <c r="BF176" s="1695">
        <v>45325</v>
      </c>
      <c r="BG176" s="1691">
        <v>45355</v>
      </c>
      <c r="BH176">
        <v>4</v>
      </c>
      <c r="BI176">
        <v>3</v>
      </c>
      <c r="BJ176" s="74"/>
      <c r="BK176" s="74"/>
      <c r="BL176" s="81" t="s">
        <v>6696</v>
      </c>
      <c r="BY176" s="421"/>
    </row>
    <row r="177" spans="1:77">
      <c r="A177">
        <v>174</v>
      </c>
      <c r="B177" s="74" t="s">
        <v>32</v>
      </c>
      <c r="C177" s="74" t="s">
        <v>32</v>
      </c>
      <c r="D177" s="74" t="s">
        <v>106</v>
      </c>
      <c r="E177" s="153">
        <v>918291747</v>
      </c>
      <c r="F177" s="1722">
        <v>900849863</v>
      </c>
      <c r="G177" s="1724" t="s">
        <v>7777</v>
      </c>
      <c r="I177" s="74" t="s">
        <v>594</v>
      </c>
      <c r="J177" s="74" t="s">
        <v>61</v>
      </c>
      <c r="K177" s="74" t="s">
        <v>7140</v>
      </c>
      <c r="L177" s="74" t="s">
        <v>458</v>
      </c>
      <c r="M177" s="74" t="s">
        <v>56</v>
      </c>
      <c r="N177" s="1722" t="s">
        <v>111</v>
      </c>
      <c r="O177" s="1688">
        <v>39231</v>
      </c>
      <c r="P177" t="str">
        <f t="shared" si="8"/>
        <v>29</v>
      </c>
      <c r="Q177" t="str">
        <f t="shared" si="9"/>
        <v>05</v>
      </c>
      <c r="R177" t="str">
        <f t="shared" si="10"/>
        <v>2007</v>
      </c>
      <c r="S177">
        <f t="shared" ca="1" si="11"/>
        <v>16</v>
      </c>
      <c r="T177" s="74" t="s">
        <v>4808</v>
      </c>
      <c r="U177" s="74" t="s">
        <v>142</v>
      </c>
      <c r="V177" s="1729" t="s">
        <v>7323</v>
      </c>
      <c r="W177" s="74" t="s">
        <v>1805</v>
      </c>
      <c r="X177" s="1722" t="s">
        <v>7357</v>
      </c>
      <c r="Y177" s="1673">
        <v>2023</v>
      </c>
      <c r="Z177" s="74" t="s">
        <v>47</v>
      </c>
      <c r="AA177" s="1656" t="s">
        <v>2603</v>
      </c>
      <c r="AB177" s="81" t="s">
        <v>7374</v>
      </c>
      <c r="AC177" s="74"/>
      <c r="AD177" s="74"/>
      <c r="AE177" s="74" t="s">
        <v>7379</v>
      </c>
      <c r="AF177" s="74" t="s">
        <v>1805</v>
      </c>
      <c r="AG177" s="74" t="s">
        <v>47</v>
      </c>
      <c r="AH177" s="74" t="s">
        <v>47</v>
      </c>
      <c r="AI177" t="s">
        <v>47</v>
      </c>
      <c r="AK177" s="74" t="s">
        <v>61</v>
      </c>
      <c r="AL177" s="74" t="s">
        <v>574</v>
      </c>
      <c r="AM177" s="74" t="s">
        <v>7980</v>
      </c>
      <c r="AN177" s="74" t="s">
        <v>873</v>
      </c>
      <c r="AO177" s="1722" t="s">
        <v>7549</v>
      </c>
      <c r="AP177" s="74" t="s">
        <v>56</v>
      </c>
      <c r="AQ177" s="74" t="s">
        <v>7250</v>
      </c>
      <c r="AR177" s="1688">
        <v>30558</v>
      </c>
      <c r="AW177" s="74" t="s">
        <v>40</v>
      </c>
      <c r="AX177" s="74" t="s">
        <v>5497</v>
      </c>
      <c r="AY177" s="1673" t="s">
        <v>8138</v>
      </c>
      <c r="BA177" s="1832">
        <v>45236.719653657405</v>
      </c>
      <c r="BB177" t="s">
        <v>47</v>
      </c>
      <c r="BC177" s="81" t="s">
        <v>8181</v>
      </c>
      <c r="BF177" s="1695">
        <v>45325</v>
      </c>
      <c r="BG177" s="1691">
        <v>45355</v>
      </c>
      <c r="BH177">
        <v>4</v>
      </c>
      <c r="BI177">
        <v>2</v>
      </c>
      <c r="BJ177" s="74"/>
      <c r="BK177" s="74"/>
      <c r="BL177" s="81" t="s">
        <v>6696</v>
      </c>
      <c r="BY177" s="81"/>
    </row>
    <row r="178" spans="1:77">
      <c r="A178">
        <v>175</v>
      </c>
      <c r="B178" s="74" t="s">
        <v>32</v>
      </c>
      <c r="C178" s="74" t="s">
        <v>32</v>
      </c>
      <c r="D178" s="74" t="s">
        <v>106</v>
      </c>
      <c r="E178" s="153" t="s">
        <v>6921</v>
      </c>
      <c r="F178" s="1722">
        <v>900789030</v>
      </c>
      <c r="G178" s="1724" t="s">
        <v>7778</v>
      </c>
      <c r="I178" s="74" t="s">
        <v>420</v>
      </c>
      <c r="J178" s="74" t="s">
        <v>881</v>
      </c>
      <c r="K178" s="74" t="s">
        <v>3184</v>
      </c>
      <c r="L178" s="74" t="s">
        <v>1831</v>
      </c>
      <c r="M178" s="74" t="s">
        <v>56</v>
      </c>
      <c r="N178" s="1722" t="s">
        <v>111</v>
      </c>
      <c r="O178" s="1688">
        <v>39818</v>
      </c>
      <c r="P178" t="str">
        <f t="shared" si="8"/>
        <v>05</v>
      </c>
      <c r="Q178" t="str">
        <f t="shared" si="9"/>
        <v>01</v>
      </c>
      <c r="R178" t="str">
        <f t="shared" si="10"/>
        <v>2009</v>
      </c>
      <c r="S178">
        <f t="shared" ca="1" si="11"/>
        <v>15</v>
      </c>
      <c r="T178" s="74" t="s">
        <v>4808</v>
      </c>
      <c r="U178" s="74" t="s">
        <v>142</v>
      </c>
      <c r="V178" s="1729" t="s">
        <v>3185</v>
      </c>
      <c r="W178" s="74" t="s">
        <v>1805</v>
      </c>
      <c r="X178" s="1722" t="s">
        <v>7356</v>
      </c>
      <c r="Y178" s="1673">
        <v>2023</v>
      </c>
      <c r="Z178" s="74" t="s">
        <v>47</v>
      </c>
      <c r="AA178" s="1656" t="s">
        <v>2603</v>
      </c>
      <c r="AB178" s="1770" t="s">
        <v>7401</v>
      </c>
      <c r="AC178" s="74" t="s">
        <v>7426</v>
      </c>
      <c r="AD178" s="74" t="s">
        <v>7392</v>
      </c>
      <c r="AE178" s="74" t="s">
        <v>7375</v>
      </c>
      <c r="AF178" s="74" t="s">
        <v>1805</v>
      </c>
      <c r="AG178" s="74" t="s">
        <v>1808</v>
      </c>
      <c r="AH178" s="74" t="s">
        <v>47</v>
      </c>
      <c r="AI178" t="s">
        <v>47</v>
      </c>
      <c r="AK178" s="74" t="s">
        <v>881</v>
      </c>
      <c r="AL178" s="74" t="s">
        <v>83</v>
      </c>
      <c r="AM178" s="74" t="s">
        <v>3187</v>
      </c>
      <c r="AN178" s="74" t="s">
        <v>801</v>
      </c>
      <c r="AO178" s="1722" t="s">
        <v>7549</v>
      </c>
      <c r="AP178" s="74" t="s">
        <v>7619</v>
      </c>
      <c r="AQ178" s="74" t="s">
        <v>7250</v>
      </c>
      <c r="AR178" s="1688">
        <v>32458</v>
      </c>
      <c r="AW178" s="74" t="s">
        <v>40</v>
      </c>
      <c r="AX178" s="74" t="s">
        <v>5497</v>
      </c>
      <c r="AY178" s="1826" t="s">
        <v>883</v>
      </c>
      <c r="BA178" s="1834">
        <v>45306.757260578699</v>
      </c>
      <c r="BB178" t="s">
        <v>47</v>
      </c>
      <c r="BC178" s="81" t="s">
        <v>8181</v>
      </c>
      <c r="BF178" s="1695">
        <v>45325</v>
      </c>
      <c r="BG178" s="1691">
        <v>45355</v>
      </c>
      <c r="BH178">
        <v>4</v>
      </c>
      <c r="BI178">
        <v>3</v>
      </c>
      <c r="BJ178" s="74"/>
      <c r="BK178" s="74"/>
      <c r="BL178" s="81" t="s">
        <v>6696</v>
      </c>
      <c r="BY178" s="81"/>
    </row>
    <row r="179" spans="1:77">
      <c r="A179">
        <v>176</v>
      </c>
      <c r="B179" s="74" t="s">
        <v>32</v>
      </c>
      <c r="C179" s="74" t="s">
        <v>32</v>
      </c>
      <c r="D179" s="74" t="s">
        <v>106</v>
      </c>
      <c r="E179" s="161" t="s">
        <v>6922</v>
      </c>
      <c r="F179" s="1722" t="s">
        <v>7510</v>
      </c>
      <c r="G179" s="1797" t="s">
        <v>7779</v>
      </c>
      <c r="I179" s="74" t="s">
        <v>158</v>
      </c>
      <c r="J179" s="74" t="s">
        <v>129</v>
      </c>
      <c r="K179" s="74" t="s">
        <v>3797</v>
      </c>
      <c r="L179" s="74" t="s">
        <v>4390</v>
      </c>
      <c r="M179" s="74" t="s">
        <v>56</v>
      </c>
      <c r="N179" s="1722" t="s">
        <v>111</v>
      </c>
      <c r="O179" s="1688">
        <v>39375</v>
      </c>
      <c r="P179" t="str">
        <f t="shared" si="8"/>
        <v>20</v>
      </c>
      <c r="Q179" t="str">
        <f t="shared" si="9"/>
        <v>10</v>
      </c>
      <c r="R179" t="str">
        <f t="shared" si="10"/>
        <v>2007</v>
      </c>
      <c r="S179">
        <f t="shared" ca="1" si="11"/>
        <v>16</v>
      </c>
      <c r="T179" s="74" t="s">
        <v>4809</v>
      </c>
      <c r="U179" s="1722" t="s">
        <v>142</v>
      </c>
      <c r="V179" s="1728" t="s">
        <v>7324</v>
      </c>
      <c r="W179" s="74" t="s">
        <v>5118</v>
      </c>
      <c r="X179" s="1722" t="s">
        <v>7359</v>
      </c>
      <c r="Y179" s="1769">
        <v>2021</v>
      </c>
      <c r="Z179" s="1722" t="s">
        <v>1805</v>
      </c>
      <c r="AA179" s="1726" t="s">
        <v>327</v>
      </c>
      <c r="AB179" s="1770" t="s">
        <v>7410</v>
      </c>
      <c r="AC179" s="74" t="s">
        <v>7377</v>
      </c>
      <c r="AD179" s="74" t="s">
        <v>7403</v>
      </c>
      <c r="AE179" s="1722" t="s">
        <v>7379</v>
      </c>
      <c r="AF179" s="1722" t="s">
        <v>47</v>
      </c>
      <c r="AG179" s="1722" t="s">
        <v>1808</v>
      </c>
      <c r="AH179" s="1722" t="s">
        <v>47</v>
      </c>
      <c r="AI179" t="s">
        <v>47</v>
      </c>
      <c r="AK179" s="74" t="s">
        <v>129</v>
      </c>
      <c r="AL179" s="74" t="s">
        <v>519</v>
      </c>
      <c r="AM179" s="74" t="s">
        <v>7981</v>
      </c>
      <c r="AN179" s="74" t="s">
        <v>819</v>
      </c>
      <c r="AO179" s="1722" t="s">
        <v>7549</v>
      </c>
      <c r="AP179" s="74" t="s">
        <v>7619</v>
      </c>
      <c r="AQ179" s="74" t="s">
        <v>42</v>
      </c>
      <c r="AR179" s="1688">
        <v>30587</v>
      </c>
      <c r="AW179" s="74" t="s">
        <v>40</v>
      </c>
      <c r="AX179" s="74" t="s">
        <v>42</v>
      </c>
      <c r="AY179" s="1826" t="s">
        <v>8139</v>
      </c>
      <c r="BA179" s="1832">
        <v>45224.634826701389</v>
      </c>
      <c r="BB179" t="s">
        <v>47</v>
      </c>
      <c r="BC179" s="81" t="s">
        <v>8181</v>
      </c>
      <c r="BF179" s="1695">
        <v>45325</v>
      </c>
      <c r="BG179" s="1691">
        <v>45355</v>
      </c>
      <c r="BH179">
        <v>4</v>
      </c>
      <c r="BI179">
        <v>2</v>
      </c>
      <c r="BJ179" s="74"/>
      <c r="BK179" s="74"/>
      <c r="BL179" s="81" t="s">
        <v>6696</v>
      </c>
      <c r="BY179" s="421"/>
    </row>
    <row r="180" spans="1:77">
      <c r="A180">
        <v>177</v>
      </c>
      <c r="B180" s="74" t="s">
        <v>32</v>
      </c>
      <c r="C180" s="74" t="s">
        <v>32</v>
      </c>
      <c r="D180" s="74" t="s">
        <v>68</v>
      </c>
      <c r="E180" s="161" t="s">
        <v>6923</v>
      </c>
      <c r="F180" s="1726" t="s">
        <v>7511</v>
      </c>
      <c r="G180" s="1724" t="s">
        <v>7780</v>
      </c>
      <c r="I180" s="74" t="s">
        <v>793</v>
      </c>
      <c r="J180" s="74" t="s">
        <v>4212</v>
      </c>
      <c r="K180" s="74" t="s">
        <v>1760</v>
      </c>
      <c r="L180" s="74" t="s">
        <v>7141</v>
      </c>
      <c r="M180" s="74" t="s">
        <v>56</v>
      </c>
      <c r="N180" s="1722" t="s">
        <v>111</v>
      </c>
      <c r="O180" s="1688">
        <v>39051</v>
      </c>
      <c r="P180" t="str">
        <f t="shared" si="8"/>
        <v>30</v>
      </c>
      <c r="Q180" t="str">
        <f t="shared" si="9"/>
        <v>11</v>
      </c>
      <c r="R180" t="str">
        <f t="shared" si="10"/>
        <v>2006</v>
      </c>
      <c r="S180">
        <f t="shared" ca="1" si="11"/>
        <v>17</v>
      </c>
      <c r="T180" s="74" t="s">
        <v>4808</v>
      </c>
      <c r="U180" s="1722" t="s">
        <v>142</v>
      </c>
      <c r="V180" s="1728" t="s">
        <v>7325</v>
      </c>
      <c r="W180" s="74" t="s">
        <v>1805</v>
      </c>
      <c r="X180" s="1722" t="s">
        <v>7360</v>
      </c>
      <c r="Y180" s="1769">
        <v>2023</v>
      </c>
      <c r="Z180" s="1725" t="s">
        <v>7390</v>
      </c>
      <c r="AA180" s="1722" t="s">
        <v>2603</v>
      </c>
      <c r="AB180" s="1770" t="s">
        <v>7391</v>
      </c>
      <c r="AC180" s="74" t="s">
        <v>327</v>
      </c>
      <c r="AD180" s="74" t="s">
        <v>327</v>
      </c>
      <c r="AE180" s="1722" t="s">
        <v>7379</v>
      </c>
      <c r="AF180" s="1722" t="s">
        <v>1805</v>
      </c>
      <c r="AG180" s="1722" t="s">
        <v>1808</v>
      </c>
      <c r="AH180" s="1722" t="s">
        <v>47</v>
      </c>
      <c r="AI180" t="s">
        <v>47</v>
      </c>
      <c r="AK180" s="74" t="s">
        <v>4212</v>
      </c>
      <c r="AL180" s="74" t="s">
        <v>7982</v>
      </c>
      <c r="AM180" s="74" t="s">
        <v>7983</v>
      </c>
      <c r="AN180" s="74" t="s">
        <v>873</v>
      </c>
      <c r="AO180" s="1722" t="s">
        <v>7549</v>
      </c>
      <c r="AP180" s="74" t="s">
        <v>7619</v>
      </c>
      <c r="AQ180" s="74" t="s">
        <v>7250</v>
      </c>
      <c r="AR180" s="1688">
        <v>30913</v>
      </c>
      <c r="AW180" s="74" t="s">
        <v>40</v>
      </c>
      <c r="AX180" s="74" t="s">
        <v>5497</v>
      </c>
      <c r="AY180" s="1826" t="s">
        <v>8140</v>
      </c>
      <c r="BA180" s="1832">
        <v>45225.629798078706</v>
      </c>
      <c r="BB180" t="s">
        <v>47</v>
      </c>
      <c r="BC180" s="81" t="s">
        <v>8181</v>
      </c>
      <c r="BF180" s="1695">
        <v>45325</v>
      </c>
      <c r="BG180" s="1691">
        <v>45355</v>
      </c>
      <c r="BH180">
        <v>4</v>
      </c>
      <c r="BI180">
        <v>4</v>
      </c>
      <c r="BJ180" s="74"/>
      <c r="BK180" s="74"/>
      <c r="BL180" s="81" t="s">
        <v>6696</v>
      </c>
      <c r="BY180" s="81"/>
    </row>
    <row r="181" spans="1:77">
      <c r="A181">
        <v>178</v>
      </c>
      <c r="B181" s="74" t="s">
        <v>32</v>
      </c>
      <c r="C181" s="74" t="s">
        <v>32</v>
      </c>
      <c r="D181" s="74" t="s">
        <v>68</v>
      </c>
      <c r="E181" s="161" t="s">
        <v>6924</v>
      </c>
      <c r="F181" s="1726" t="s">
        <v>7512</v>
      </c>
      <c r="G181" s="1724" t="s">
        <v>7781</v>
      </c>
      <c r="I181" s="74" t="s">
        <v>7142</v>
      </c>
      <c r="J181" s="74" t="s">
        <v>655</v>
      </c>
      <c r="K181" s="74" t="s">
        <v>7143</v>
      </c>
      <c r="L181" s="74" t="s">
        <v>7144</v>
      </c>
      <c r="M181" s="74" t="s">
        <v>56</v>
      </c>
      <c r="N181" s="1722" t="s">
        <v>111</v>
      </c>
      <c r="O181" s="1688">
        <v>38880</v>
      </c>
      <c r="P181" t="str">
        <f t="shared" si="8"/>
        <v>12</v>
      </c>
      <c r="Q181" t="str">
        <f t="shared" si="9"/>
        <v>06</v>
      </c>
      <c r="R181" t="str">
        <f t="shared" si="10"/>
        <v>2006</v>
      </c>
      <c r="S181">
        <f t="shared" ca="1" si="11"/>
        <v>17</v>
      </c>
      <c r="T181" s="74" t="s">
        <v>4809</v>
      </c>
      <c r="U181" s="1722" t="s">
        <v>142</v>
      </c>
      <c r="V181" s="1728" t="s">
        <v>7326</v>
      </c>
      <c r="W181" s="74" t="s">
        <v>1805</v>
      </c>
      <c r="X181" s="1722" t="s">
        <v>7359</v>
      </c>
      <c r="Y181" s="1769">
        <v>2023</v>
      </c>
      <c r="Z181" s="1722" t="s">
        <v>47</v>
      </c>
      <c r="AA181" s="1726" t="s">
        <v>7380</v>
      </c>
      <c r="AB181" s="1770" t="s">
        <v>7374</v>
      </c>
      <c r="AC181" s="74" t="s">
        <v>327</v>
      </c>
      <c r="AD181" s="74" t="s">
        <v>327</v>
      </c>
      <c r="AE181" s="1722" t="s">
        <v>7379</v>
      </c>
      <c r="AF181" s="1722" t="s">
        <v>1805</v>
      </c>
      <c r="AG181" s="1722" t="s">
        <v>1808</v>
      </c>
      <c r="AH181" s="1722" t="s">
        <v>47</v>
      </c>
      <c r="AI181" t="s">
        <v>47</v>
      </c>
      <c r="AK181" s="74" t="s">
        <v>655</v>
      </c>
      <c r="AL181" s="74" t="s">
        <v>1638</v>
      </c>
      <c r="AM181" s="74" t="s">
        <v>7984</v>
      </c>
      <c r="AN181" s="74" t="s">
        <v>819</v>
      </c>
      <c r="AO181" s="1722" t="s">
        <v>7549</v>
      </c>
      <c r="AP181" s="74" t="s">
        <v>7619</v>
      </c>
      <c r="AQ181" s="74" t="s">
        <v>7250</v>
      </c>
      <c r="AR181" s="1688">
        <v>30245</v>
      </c>
      <c r="AW181" s="74" t="s">
        <v>40</v>
      </c>
      <c r="AX181" s="74" t="s">
        <v>5497</v>
      </c>
      <c r="AY181" s="1826" t="s">
        <v>8141</v>
      </c>
      <c r="BA181" s="1832">
        <v>45228.679667835648</v>
      </c>
      <c r="BB181" t="s">
        <v>47</v>
      </c>
      <c r="BC181" s="81" t="s">
        <v>8181</v>
      </c>
      <c r="BF181" s="1695">
        <v>45325</v>
      </c>
      <c r="BG181" s="1691">
        <v>45355</v>
      </c>
      <c r="BH181">
        <v>4</v>
      </c>
      <c r="BI181">
        <v>2</v>
      </c>
      <c r="BJ181" s="74"/>
      <c r="BK181" s="74"/>
      <c r="BL181" s="81" t="s">
        <v>6696</v>
      </c>
      <c r="BY181" s="81"/>
    </row>
    <row r="182" spans="1:77">
      <c r="A182">
        <v>179</v>
      </c>
      <c r="B182" s="74" t="s">
        <v>32</v>
      </c>
      <c r="C182" s="74" t="s">
        <v>32</v>
      </c>
      <c r="D182" s="74" t="s">
        <v>1319</v>
      </c>
      <c r="E182" s="161" t="s">
        <v>6925</v>
      </c>
      <c r="F182" s="1722" t="s">
        <v>7513</v>
      </c>
      <c r="G182" s="1724" t="s">
        <v>7782</v>
      </c>
      <c r="I182" s="74" t="s">
        <v>1155</v>
      </c>
      <c r="J182" s="74" t="s">
        <v>571</v>
      </c>
      <c r="K182" s="74" t="s">
        <v>119</v>
      </c>
      <c r="L182" s="74" t="s">
        <v>1879</v>
      </c>
      <c r="M182" s="74" t="s">
        <v>56</v>
      </c>
      <c r="N182" s="1722" t="s">
        <v>111</v>
      </c>
      <c r="O182" s="1688">
        <v>39308</v>
      </c>
      <c r="P182" t="str">
        <f t="shared" si="8"/>
        <v>14</v>
      </c>
      <c r="Q182" t="str">
        <f t="shared" si="9"/>
        <v>08</v>
      </c>
      <c r="R182" t="str">
        <f t="shared" si="10"/>
        <v>2007</v>
      </c>
      <c r="S182">
        <f t="shared" ca="1" si="11"/>
        <v>16</v>
      </c>
      <c r="T182" s="74" t="s">
        <v>4808</v>
      </c>
      <c r="U182" s="1722" t="s">
        <v>142</v>
      </c>
      <c r="V182" s="1728" t="s">
        <v>7327</v>
      </c>
      <c r="W182" s="74" t="s">
        <v>1805</v>
      </c>
      <c r="X182" s="1722" t="s">
        <v>7357</v>
      </c>
      <c r="Y182" s="1769">
        <v>2023</v>
      </c>
      <c r="Z182" s="1722" t="s">
        <v>47</v>
      </c>
      <c r="AA182" s="1726" t="s">
        <v>2603</v>
      </c>
      <c r="AB182" s="1770" t="s">
        <v>7374</v>
      </c>
      <c r="AC182" s="74" t="s">
        <v>327</v>
      </c>
      <c r="AD182" s="74" t="s">
        <v>327</v>
      </c>
      <c r="AE182" s="1722" t="s">
        <v>7379</v>
      </c>
      <c r="AF182" s="1722" t="s">
        <v>1805</v>
      </c>
      <c r="AG182" s="1722" t="s">
        <v>1808</v>
      </c>
      <c r="AH182" s="1722" t="s">
        <v>47</v>
      </c>
      <c r="AI182" t="s">
        <v>47</v>
      </c>
      <c r="AK182" s="74" t="s">
        <v>571</v>
      </c>
      <c r="AL182" s="74" t="s">
        <v>594</v>
      </c>
      <c r="AM182" s="74" t="s">
        <v>1095</v>
      </c>
      <c r="AN182" s="74" t="s">
        <v>393</v>
      </c>
      <c r="AO182" s="1722" t="s">
        <v>7549</v>
      </c>
      <c r="AP182" s="74" t="s">
        <v>7619</v>
      </c>
      <c r="AQ182" s="74" t="s">
        <v>7250</v>
      </c>
      <c r="AR182" s="1688">
        <v>28943</v>
      </c>
      <c r="AW182" s="74" t="s">
        <v>40</v>
      </c>
      <c r="AX182" s="74" t="s">
        <v>5497</v>
      </c>
      <c r="AY182" s="1826" t="s">
        <v>8142</v>
      </c>
      <c r="BA182" s="1832">
        <v>45302.436534826389</v>
      </c>
      <c r="BB182" t="s">
        <v>47</v>
      </c>
      <c r="BC182" s="81" t="s">
        <v>8181</v>
      </c>
      <c r="BF182" s="1695">
        <v>45325</v>
      </c>
      <c r="BG182" s="1691">
        <v>45355</v>
      </c>
      <c r="BH182">
        <v>4</v>
      </c>
      <c r="BI182">
        <v>4</v>
      </c>
      <c r="BJ182" s="74"/>
      <c r="BK182" s="74"/>
      <c r="BL182" s="81" t="s">
        <v>6696</v>
      </c>
      <c r="BY182" s="81"/>
    </row>
    <row r="183" spans="1:77">
      <c r="A183">
        <v>180</v>
      </c>
      <c r="B183" s="74" t="s">
        <v>32</v>
      </c>
      <c r="C183" s="74" t="s">
        <v>32</v>
      </c>
      <c r="D183" s="74" t="s">
        <v>106</v>
      </c>
      <c r="E183" s="161" t="s">
        <v>6926</v>
      </c>
      <c r="F183" s="1726" t="s">
        <v>7514</v>
      </c>
      <c r="G183" s="1724" t="s">
        <v>7783</v>
      </c>
      <c r="I183" s="74" t="s">
        <v>7145</v>
      </c>
      <c r="J183" s="74" t="s">
        <v>3921</v>
      </c>
      <c r="K183" s="74" t="s">
        <v>7146</v>
      </c>
      <c r="L183" s="74" t="s">
        <v>7147</v>
      </c>
      <c r="M183" s="74" t="s">
        <v>2196</v>
      </c>
      <c r="N183" s="1722" t="s">
        <v>57</v>
      </c>
      <c r="O183" s="1688">
        <v>38868</v>
      </c>
      <c r="P183" t="str">
        <f t="shared" si="8"/>
        <v>31</v>
      </c>
      <c r="Q183" t="str">
        <f t="shared" si="9"/>
        <v>05</v>
      </c>
      <c r="R183" t="str">
        <f t="shared" si="10"/>
        <v>2006</v>
      </c>
      <c r="S183">
        <f t="shared" ca="1" si="11"/>
        <v>17</v>
      </c>
      <c r="T183" s="74" t="s">
        <v>4809</v>
      </c>
      <c r="U183" s="1722" t="s">
        <v>58</v>
      </c>
      <c r="V183" s="1731">
        <v>1090391946</v>
      </c>
      <c r="W183" s="74" t="s">
        <v>1805</v>
      </c>
      <c r="X183" s="1722" t="s">
        <v>7357</v>
      </c>
      <c r="Y183" s="1769">
        <v>2022</v>
      </c>
      <c r="Z183" s="1722" t="s">
        <v>1805</v>
      </c>
      <c r="AA183" s="1726" t="s">
        <v>327</v>
      </c>
      <c r="AB183" s="1770" t="s">
        <v>7374</v>
      </c>
      <c r="AC183" s="74" t="s">
        <v>327</v>
      </c>
      <c r="AD183" s="74" t="s">
        <v>327</v>
      </c>
      <c r="AE183" s="1722" t="s">
        <v>7379</v>
      </c>
      <c r="AF183" s="1722" t="s">
        <v>1805</v>
      </c>
      <c r="AG183" s="1722" t="s">
        <v>1808</v>
      </c>
      <c r="AH183" s="1722" t="s">
        <v>47</v>
      </c>
      <c r="AI183" t="s">
        <v>47</v>
      </c>
      <c r="AK183" s="74" t="s">
        <v>102</v>
      </c>
      <c r="AL183" s="74" t="s">
        <v>1838</v>
      </c>
      <c r="AM183" s="74" t="s">
        <v>7985</v>
      </c>
      <c r="AN183" s="74" t="s">
        <v>177</v>
      </c>
      <c r="AO183" s="1722" t="s">
        <v>7552</v>
      </c>
      <c r="AP183" s="74" t="s">
        <v>7619</v>
      </c>
      <c r="AQ183" s="74" t="s">
        <v>7250</v>
      </c>
      <c r="AR183" s="1688">
        <v>32533</v>
      </c>
      <c r="AW183" s="74" t="s">
        <v>40</v>
      </c>
      <c r="AX183" s="74" t="s">
        <v>5497</v>
      </c>
      <c r="AY183" s="1826" t="s">
        <v>8143</v>
      </c>
      <c r="BA183" s="1832">
        <v>45224.610752418987</v>
      </c>
      <c r="BB183" t="s">
        <v>47</v>
      </c>
      <c r="BC183" s="81" t="s">
        <v>8181</v>
      </c>
      <c r="BF183" s="1695">
        <v>45325</v>
      </c>
      <c r="BG183" s="1691">
        <v>45355</v>
      </c>
      <c r="BH183">
        <v>4</v>
      </c>
      <c r="BI183">
        <v>4</v>
      </c>
      <c r="BJ183" s="74"/>
      <c r="BK183" s="74"/>
      <c r="BL183" s="81" t="s">
        <v>6696</v>
      </c>
      <c r="BY183" s="81"/>
    </row>
    <row r="184" spans="1:77">
      <c r="A184">
        <v>181</v>
      </c>
      <c r="B184" s="74" t="s">
        <v>32</v>
      </c>
      <c r="C184" s="74" t="s">
        <v>32</v>
      </c>
      <c r="D184" s="74" t="s">
        <v>496</v>
      </c>
      <c r="E184" s="161" t="s">
        <v>6927</v>
      </c>
      <c r="F184" s="1722" t="s">
        <v>6927</v>
      </c>
      <c r="G184" s="1724" t="s">
        <v>7784</v>
      </c>
      <c r="I184" s="74" t="s">
        <v>5805</v>
      </c>
      <c r="J184" s="74" t="s">
        <v>7148</v>
      </c>
      <c r="K184" s="74" t="s">
        <v>706</v>
      </c>
      <c r="L184" s="74" t="s">
        <v>3169</v>
      </c>
      <c r="M184" s="74" t="s">
        <v>56</v>
      </c>
      <c r="N184" s="1722" t="s">
        <v>57</v>
      </c>
      <c r="O184" s="1688">
        <v>39626</v>
      </c>
      <c r="P184" t="str">
        <f t="shared" si="8"/>
        <v>27</v>
      </c>
      <c r="Q184" t="str">
        <f t="shared" si="9"/>
        <v>06</v>
      </c>
      <c r="R184" t="str">
        <f t="shared" si="10"/>
        <v>2008</v>
      </c>
      <c r="S184">
        <f t="shared" ca="1" si="11"/>
        <v>15</v>
      </c>
      <c r="T184" s="74" t="s">
        <v>4809</v>
      </c>
      <c r="U184" s="1722" t="s">
        <v>58</v>
      </c>
      <c r="V184" s="1731">
        <v>26043332</v>
      </c>
      <c r="W184" s="74" t="s">
        <v>1805</v>
      </c>
      <c r="X184" s="1722" t="s">
        <v>7357</v>
      </c>
      <c r="Y184" s="1769">
        <v>2023</v>
      </c>
      <c r="Z184" s="1725" t="s">
        <v>47</v>
      </c>
      <c r="AA184" s="1726" t="s">
        <v>7380</v>
      </c>
      <c r="AB184" s="1770" t="s">
        <v>7374</v>
      </c>
      <c r="AC184" s="74" t="s">
        <v>327</v>
      </c>
      <c r="AD184" s="74" t="s">
        <v>327</v>
      </c>
      <c r="AE184" s="1722" t="s">
        <v>7379</v>
      </c>
      <c r="AF184" s="1722" t="s">
        <v>1805</v>
      </c>
      <c r="AG184" s="1722" t="s">
        <v>1808</v>
      </c>
      <c r="AH184" s="1722" t="s">
        <v>47</v>
      </c>
      <c r="AI184" t="s">
        <v>47</v>
      </c>
      <c r="AK184" s="74" t="s">
        <v>5525</v>
      </c>
      <c r="AL184" s="74" t="s">
        <v>1306</v>
      </c>
      <c r="AM184" s="74" t="s">
        <v>7986</v>
      </c>
      <c r="AN184" s="74" t="s">
        <v>5236</v>
      </c>
      <c r="AO184" s="1722" t="s">
        <v>7549</v>
      </c>
      <c r="AP184" s="74" t="s">
        <v>7619</v>
      </c>
      <c r="AQ184" s="74" t="s">
        <v>42</v>
      </c>
      <c r="AR184" s="1688">
        <v>32513</v>
      </c>
      <c r="AW184" s="74" t="s">
        <v>40</v>
      </c>
      <c r="AX184" s="74" t="s">
        <v>42</v>
      </c>
      <c r="AY184" s="1826" t="s">
        <v>8144</v>
      </c>
      <c r="BA184" s="1832">
        <v>45303.936050590273</v>
      </c>
      <c r="BB184" t="s">
        <v>47</v>
      </c>
      <c r="BC184" s="81" t="s">
        <v>8181</v>
      </c>
      <c r="BF184" s="1695">
        <v>45325</v>
      </c>
      <c r="BG184" s="1691">
        <v>45355</v>
      </c>
      <c r="BH184">
        <v>4</v>
      </c>
      <c r="BI184">
        <v>3</v>
      </c>
      <c r="BJ184" s="74"/>
      <c r="BK184" s="74"/>
      <c r="BL184" s="81" t="s">
        <v>6696</v>
      </c>
      <c r="BY184" s="81"/>
    </row>
    <row r="185" spans="1:77">
      <c r="A185">
        <v>182</v>
      </c>
      <c r="B185" s="74" t="s">
        <v>32</v>
      </c>
      <c r="C185" s="74" t="s">
        <v>32</v>
      </c>
      <c r="D185" s="74" t="s">
        <v>496</v>
      </c>
      <c r="E185" s="161" t="s">
        <v>6928</v>
      </c>
      <c r="F185" s="1726" t="s">
        <v>7515</v>
      </c>
      <c r="G185" s="1724" t="s">
        <v>7785</v>
      </c>
      <c r="I185" s="74" t="s">
        <v>7149</v>
      </c>
      <c r="J185" s="74" t="s">
        <v>361</v>
      </c>
      <c r="K185" s="74" t="s">
        <v>7150</v>
      </c>
      <c r="L185" s="74" t="s">
        <v>744</v>
      </c>
      <c r="M185" s="74" t="s">
        <v>56</v>
      </c>
      <c r="N185" s="1722" t="s">
        <v>57</v>
      </c>
      <c r="O185" s="1688">
        <v>39042</v>
      </c>
      <c r="P185" t="str">
        <f t="shared" si="8"/>
        <v>21</v>
      </c>
      <c r="Q185" t="str">
        <f t="shared" si="9"/>
        <v>11</v>
      </c>
      <c r="R185" t="str">
        <f t="shared" si="10"/>
        <v>2006</v>
      </c>
      <c r="S185">
        <f t="shared" ca="1" si="11"/>
        <v>17</v>
      </c>
      <c r="T185" s="74" t="s">
        <v>4809</v>
      </c>
      <c r="U185" s="1722" t="s">
        <v>58</v>
      </c>
      <c r="V185" s="1731">
        <v>34827397</v>
      </c>
      <c r="W185" s="74" t="s">
        <v>1805</v>
      </c>
      <c r="X185" s="1722" t="s">
        <v>7360</v>
      </c>
      <c r="Y185" s="1769">
        <v>2023</v>
      </c>
      <c r="Z185" s="1722" t="s">
        <v>7390</v>
      </c>
      <c r="AA185" s="1722" t="s">
        <v>2603</v>
      </c>
      <c r="AB185" s="1770" t="s">
        <v>7374</v>
      </c>
      <c r="AC185" s="1787" t="s">
        <v>327</v>
      </c>
      <c r="AD185" s="1787" t="s">
        <v>327</v>
      </c>
      <c r="AE185" s="1722" t="s">
        <v>7379</v>
      </c>
      <c r="AF185" s="1787" t="s">
        <v>1805</v>
      </c>
      <c r="AG185" s="1722" t="s">
        <v>1808</v>
      </c>
      <c r="AH185" s="1722" t="s">
        <v>47</v>
      </c>
      <c r="AI185" t="s">
        <v>47</v>
      </c>
      <c r="AK185" s="74" t="s">
        <v>361</v>
      </c>
      <c r="AL185" s="74" t="s">
        <v>7987</v>
      </c>
      <c r="AM185" s="74" t="s">
        <v>6019</v>
      </c>
      <c r="AN185" s="74" t="s">
        <v>185</v>
      </c>
      <c r="AO185" s="1722" t="s">
        <v>7549</v>
      </c>
      <c r="AP185" s="74" t="s">
        <v>7619</v>
      </c>
      <c r="AQ185" s="74" t="s">
        <v>42</v>
      </c>
      <c r="AR185" s="1688">
        <v>30515</v>
      </c>
      <c r="AW185" s="74" t="s">
        <v>40</v>
      </c>
      <c r="AX185" s="74" t="s">
        <v>42</v>
      </c>
      <c r="AY185" s="1826" t="s">
        <v>8145</v>
      </c>
      <c r="BA185" s="1832">
        <v>45268.766910300925</v>
      </c>
      <c r="BB185" t="s">
        <v>47</v>
      </c>
      <c r="BC185" s="81" t="s">
        <v>8181</v>
      </c>
      <c r="BF185" s="1695">
        <v>45325</v>
      </c>
      <c r="BG185" s="1691">
        <v>45355</v>
      </c>
      <c r="BH185">
        <v>4</v>
      </c>
      <c r="BI185">
        <v>3</v>
      </c>
      <c r="BJ185" s="74"/>
      <c r="BK185" s="74"/>
      <c r="BL185" s="81" t="s">
        <v>6696</v>
      </c>
      <c r="BY185" s="81"/>
    </row>
    <row r="186" spans="1:77">
      <c r="A186">
        <v>183</v>
      </c>
      <c r="B186" s="74" t="s">
        <v>32</v>
      </c>
      <c r="C186" s="74" t="s">
        <v>32</v>
      </c>
      <c r="D186" s="74" t="s">
        <v>68</v>
      </c>
      <c r="E186" s="161" t="s">
        <v>6929</v>
      </c>
      <c r="F186" s="1722" t="s">
        <v>7516</v>
      </c>
      <c r="G186" s="1724" t="s">
        <v>7786</v>
      </c>
      <c r="I186" s="74" t="s">
        <v>361</v>
      </c>
      <c r="J186" s="74" t="s">
        <v>102</v>
      </c>
      <c r="K186" s="74" t="s">
        <v>1826</v>
      </c>
      <c r="L186" s="74" t="s">
        <v>1726</v>
      </c>
      <c r="M186" s="74" t="s">
        <v>56</v>
      </c>
      <c r="N186" s="1722" t="s">
        <v>57</v>
      </c>
      <c r="O186" s="1688">
        <v>39701</v>
      </c>
      <c r="P186" t="str">
        <f t="shared" si="8"/>
        <v>10</v>
      </c>
      <c r="Q186" t="str">
        <f t="shared" si="9"/>
        <v>09</v>
      </c>
      <c r="R186" t="str">
        <f t="shared" si="10"/>
        <v>2008</v>
      </c>
      <c r="S186">
        <f t="shared" ca="1" si="11"/>
        <v>15</v>
      </c>
      <c r="T186" s="74" t="s">
        <v>4809</v>
      </c>
      <c r="U186" s="1722" t="s">
        <v>58</v>
      </c>
      <c r="V186" s="1731">
        <v>32849697</v>
      </c>
      <c r="W186" s="74" t="s">
        <v>1805</v>
      </c>
      <c r="X186" s="1722" t="s">
        <v>7359</v>
      </c>
      <c r="Y186" s="1769">
        <v>2023</v>
      </c>
      <c r="Z186" s="1722" t="s">
        <v>47</v>
      </c>
      <c r="AA186" s="1726" t="s">
        <v>2603</v>
      </c>
      <c r="AB186" s="1770" t="s">
        <v>7374</v>
      </c>
      <c r="AC186" s="74" t="s">
        <v>327</v>
      </c>
      <c r="AD186" s="74" t="s">
        <v>327</v>
      </c>
      <c r="AE186" s="1722" t="s">
        <v>7379</v>
      </c>
      <c r="AF186" s="74" t="s">
        <v>1805</v>
      </c>
      <c r="AG186" s="1722" t="s">
        <v>1808</v>
      </c>
      <c r="AH186" s="1722" t="s">
        <v>47</v>
      </c>
      <c r="AI186" t="s">
        <v>47</v>
      </c>
      <c r="AK186" s="74" t="s">
        <v>102</v>
      </c>
      <c r="AL186" s="74" t="s">
        <v>3041</v>
      </c>
      <c r="AM186" s="74" t="s">
        <v>7988</v>
      </c>
      <c r="AN186" s="74" t="s">
        <v>81</v>
      </c>
      <c r="AO186" s="1722" t="s">
        <v>7549</v>
      </c>
      <c r="AP186" s="74" t="s">
        <v>7619</v>
      </c>
      <c r="AQ186" s="74" t="s">
        <v>42</v>
      </c>
      <c r="AR186" s="1688">
        <v>33674</v>
      </c>
      <c r="AW186" s="74" t="s">
        <v>40</v>
      </c>
      <c r="AX186" s="74" t="s">
        <v>42</v>
      </c>
      <c r="AY186" s="1826" t="s">
        <v>8146</v>
      </c>
      <c r="BA186" s="1832">
        <v>45231.873129699074</v>
      </c>
      <c r="BB186" t="s">
        <v>47</v>
      </c>
      <c r="BC186" s="81" t="s">
        <v>8181</v>
      </c>
      <c r="BF186" s="1695">
        <v>45325</v>
      </c>
      <c r="BG186" s="1691">
        <v>45355</v>
      </c>
      <c r="BH186">
        <v>4</v>
      </c>
      <c r="BI186">
        <v>3</v>
      </c>
      <c r="BJ186" s="74"/>
      <c r="BK186" s="74"/>
      <c r="BL186" s="81" t="s">
        <v>6696</v>
      </c>
      <c r="BY186" s="421"/>
    </row>
    <row r="187" spans="1:77">
      <c r="A187">
        <v>184</v>
      </c>
      <c r="B187" s="74" t="s">
        <v>32</v>
      </c>
      <c r="C187" s="74" t="s">
        <v>32</v>
      </c>
      <c r="D187" s="74" t="s">
        <v>106</v>
      </c>
      <c r="E187" s="161" t="s">
        <v>6930</v>
      </c>
      <c r="F187" s="1722" t="s">
        <v>6930</v>
      </c>
      <c r="G187" s="1724" t="s">
        <v>7787</v>
      </c>
      <c r="I187" s="74" t="s">
        <v>208</v>
      </c>
      <c r="J187" s="74" t="s">
        <v>1113</v>
      </c>
      <c r="K187" s="74" t="s">
        <v>7151</v>
      </c>
      <c r="L187" s="74" t="s">
        <v>1495</v>
      </c>
      <c r="M187" s="74" t="s">
        <v>56</v>
      </c>
      <c r="N187" s="1722" t="s">
        <v>57</v>
      </c>
      <c r="O187" s="1688">
        <v>38924</v>
      </c>
      <c r="P187" t="str">
        <f t="shared" si="8"/>
        <v>26</v>
      </c>
      <c r="Q187" t="str">
        <f t="shared" si="9"/>
        <v>07</v>
      </c>
      <c r="R187" t="str">
        <f t="shared" si="10"/>
        <v>2006</v>
      </c>
      <c r="S187">
        <f t="shared" ca="1" si="11"/>
        <v>17</v>
      </c>
      <c r="T187" s="74" t="s">
        <v>4809</v>
      </c>
      <c r="U187" s="1722" t="s">
        <v>58</v>
      </c>
      <c r="V187" s="1731">
        <v>315911936</v>
      </c>
      <c r="W187" s="74" t="s">
        <v>1805</v>
      </c>
      <c r="X187" s="1722" t="s">
        <v>7360</v>
      </c>
      <c r="Y187" s="1769">
        <v>2023</v>
      </c>
      <c r="Z187" s="1722" t="s">
        <v>7390</v>
      </c>
      <c r="AA187" s="1722" t="s">
        <v>2603</v>
      </c>
      <c r="AB187" s="1770" t="s">
        <v>7374</v>
      </c>
      <c r="AC187" s="74" t="s">
        <v>327</v>
      </c>
      <c r="AD187" s="74" t="s">
        <v>327</v>
      </c>
      <c r="AE187" s="1722" t="s">
        <v>7379</v>
      </c>
      <c r="AF187" s="74" t="s">
        <v>1805</v>
      </c>
      <c r="AG187" s="1722" t="s">
        <v>1808</v>
      </c>
      <c r="AH187" s="1722" t="s">
        <v>47</v>
      </c>
      <c r="AI187" t="s">
        <v>47</v>
      </c>
      <c r="AK187" s="74" t="s">
        <v>1113</v>
      </c>
      <c r="AL187" s="74" t="s">
        <v>7989</v>
      </c>
      <c r="AM187" s="74" t="s">
        <v>838</v>
      </c>
      <c r="AN187" s="74" t="s">
        <v>1136</v>
      </c>
      <c r="AO187" s="1722" t="s">
        <v>7549</v>
      </c>
      <c r="AP187" s="74" t="s">
        <v>7619</v>
      </c>
      <c r="AQ187" s="74" t="s">
        <v>6771</v>
      </c>
      <c r="AR187" s="1688">
        <v>32570</v>
      </c>
      <c r="AW187" s="74" t="s">
        <v>40</v>
      </c>
      <c r="AX187" s="74" t="s">
        <v>6645</v>
      </c>
      <c r="AY187" s="1673">
        <v>20156377</v>
      </c>
      <c r="BA187" s="1832">
        <v>45229.778248969902</v>
      </c>
      <c r="BB187" t="s">
        <v>47</v>
      </c>
      <c r="BC187" s="81" t="s">
        <v>8181</v>
      </c>
      <c r="BF187" s="1695">
        <v>45325</v>
      </c>
      <c r="BG187" s="1691">
        <v>45355</v>
      </c>
      <c r="BH187">
        <v>4</v>
      </c>
      <c r="BI187">
        <v>3</v>
      </c>
      <c r="BJ187" s="74"/>
      <c r="BK187" s="74"/>
      <c r="BL187" s="81" t="s">
        <v>6696</v>
      </c>
      <c r="BY187" s="81"/>
    </row>
    <row r="188" spans="1:77">
      <c r="A188">
        <v>185</v>
      </c>
      <c r="B188" s="74" t="s">
        <v>32</v>
      </c>
      <c r="C188" s="74" t="s">
        <v>32</v>
      </c>
      <c r="D188" s="74" t="s">
        <v>60</v>
      </c>
      <c r="E188" s="161" t="s">
        <v>6931</v>
      </c>
      <c r="F188" s="1726" t="s">
        <v>7517</v>
      </c>
      <c r="G188" s="1724" t="s">
        <v>7788</v>
      </c>
      <c r="I188" s="74" t="s">
        <v>7152</v>
      </c>
      <c r="J188" s="74" t="s">
        <v>846</v>
      </c>
      <c r="K188" s="74" t="s">
        <v>7153</v>
      </c>
      <c r="L188" s="74" t="s">
        <v>223</v>
      </c>
      <c r="M188" s="74" t="s">
        <v>56</v>
      </c>
      <c r="N188" s="1722" t="s">
        <v>57</v>
      </c>
      <c r="O188" s="1688">
        <v>39100</v>
      </c>
      <c r="P188" t="str">
        <f t="shared" si="8"/>
        <v>18</v>
      </c>
      <c r="Q188" t="str">
        <f t="shared" si="9"/>
        <v>01</v>
      </c>
      <c r="R188" t="str">
        <f t="shared" si="10"/>
        <v>2007</v>
      </c>
      <c r="S188">
        <f t="shared" ca="1" si="11"/>
        <v>17</v>
      </c>
      <c r="T188" s="74" t="s">
        <v>4809</v>
      </c>
      <c r="U188" s="1722" t="s">
        <v>58</v>
      </c>
      <c r="V188" s="1731">
        <v>32329365</v>
      </c>
      <c r="W188" s="74" t="s">
        <v>1805</v>
      </c>
      <c r="X188" s="1722" t="s">
        <v>7356</v>
      </c>
      <c r="Y188" s="1769">
        <v>2023</v>
      </c>
      <c r="Z188" s="1722" t="s">
        <v>47</v>
      </c>
      <c r="AA188" s="1726" t="s">
        <v>2603</v>
      </c>
      <c r="AB188" s="1770" t="s">
        <v>7374</v>
      </c>
      <c r="AC188" s="74" t="s">
        <v>327</v>
      </c>
      <c r="AD188" s="74" t="s">
        <v>327</v>
      </c>
      <c r="AE188" s="1722" t="s">
        <v>7379</v>
      </c>
      <c r="AF188" s="74" t="s">
        <v>1805</v>
      </c>
      <c r="AG188" s="1722" t="s">
        <v>1808</v>
      </c>
      <c r="AH188" s="1722" t="s">
        <v>47</v>
      </c>
      <c r="AI188" t="s">
        <v>47</v>
      </c>
      <c r="AK188" s="74" t="s">
        <v>846</v>
      </c>
      <c r="AL188" s="74" t="s">
        <v>7990</v>
      </c>
      <c r="AM188" s="74" t="s">
        <v>7991</v>
      </c>
      <c r="AN188" s="74" t="s">
        <v>223</v>
      </c>
      <c r="AO188" s="1722" t="s">
        <v>7549</v>
      </c>
      <c r="AP188" s="74" t="s">
        <v>7619</v>
      </c>
      <c r="AQ188" s="74" t="s">
        <v>42</v>
      </c>
      <c r="AR188" s="1688">
        <v>32246</v>
      </c>
      <c r="AW188" s="74" t="s">
        <v>40</v>
      </c>
      <c r="AX188" s="74" t="s">
        <v>42</v>
      </c>
      <c r="AY188" s="1826" t="s">
        <v>8147</v>
      </c>
      <c r="BA188" s="1832">
        <v>45227.650485231483</v>
      </c>
      <c r="BB188" t="s">
        <v>47</v>
      </c>
      <c r="BC188" s="81" t="s">
        <v>8181</v>
      </c>
      <c r="BF188" s="1695">
        <v>45325</v>
      </c>
      <c r="BG188" s="1691">
        <v>45355</v>
      </c>
      <c r="BH188">
        <v>4</v>
      </c>
      <c r="BI188">
        <v>4</v>
      </c>
      <c r="BJ188" s="74"/>
      <c r="BK188" s="74"/>
      <c r="BL188" s="81" t="s">
        <v>6696</v>
      </c>
      <c r="BY188" s="421"/>
    </row>
    <row r="189" spans="1:77">
      <c r="A189">
        <v>186</v>
      </c>
      <c r="B189" s="74" t="s">
        <v>32</v>
      </c>
      <c r="C189" s="74" t="s">
        <v>32</v>
      </c>
      <c r="D189" s="74" t="s">
        <v>68</v>
      </c>
      <c r="E189" s="161">
        <v>990926530</v>
      </c>
      <c r="F189" s="1722">
        <v>990926530</v>
      </c>
      <c r="G189" s="1724" t="s">
        <v>7789</v>
      </c>
      <c r="I189" s="74" t="s">
        <v>338</v>
      </c>
      <c r="J189" s="74" t="s">
        <v>1262</v>
      </c>
      <c r="K189" s="74" t="s">
        <v>2931</v>
      </c>
      <c r="L189" s="74" t="s">
        <v>3362</v>
      </c>
      <c r="M189" s="74" t="s">
        <v>56</v>
      </c>
      <c r="N189" s="1722" t="s">
        <v>57</v>
      </c>
      <c r="O189" s="1688">
        <v>38926</v>
      </c>
      <c r="P189" t="str">
        <f t="shared" si="8"/>
        <v>28</v>
      </c>
      <c r="Q189" t="str">
        <f t="shared" si="9"/>
        <v>07</v>
      </c>
      <c r="R189" t="str">
        <f t="shared" si="10"/>
        <v>2006</v>
      </c>
      <c r="S189">
        <f t="shared" ca="1" si="11"/>
        <v>17</v>
      </c>
      <c r="T189" s="74" t="s">
        <v>4808</v>
      </c>
      <c r="U189" s="1722" t="s">
        <v>58</v>
      </c>
      <c r="V189" s="1731">
        <v>31511133</v>
      </c>
      <c r="W189" s="74" t="s">
        <v>7353</v>
      </c>
      <c r="X189" s="1722" t="s">
        <v>7360</v>
      </c>
      <c r="Y189" s="1769">
        <v>2023</v>
      </c>
      <c r="Z189" s="1722" t="s">
        <v>7390</v>
      </c>
      <c r="AA189" s="1722" t="s">
        <v>2603</v>
      </c>
      <c r="AB189" s="1770" t="s">
        <v>7384</v>
      </c>
      <c r="AC189" s="74" t="s">
        <v>7377</v>
      </c>
      <c r="AD189" s="74" t="s">
        <v>7387</v>
      </c>
      <c r="AE189" s="1722" t="s">
        <v>7379</v>
      </c>
      <c r="AF189" s="1722" t="s">
        <v>1805</v>
      </c>
      <c r="AG189" s="1722" t="s">
        <v>1808</v>
      </c>
      <c r="AH189" s="1722" t="s">
        <v>47</v>
      </c>
      <c r="AI189" t="s">
        <v>47</v>
      </c>
      <c r="AK189" s="74" t="s">
        <v>1262</v>
      </c>
      <c r="AL189" s="74" t="s">
        <v>7992</v>
      </c>
      <c r="AM189" s="74" t="s">
        <v>1095</v>
      </c>
      <c r="AN189" s="74" t="s">
        <v>1005</v>
      </c>
      <c r="AO189" s="1722" t="s">
        <v>7549</v>
      </c>
      <c r="AP189" s="74" t="s">
        <v>7619</v>
      </c>
      <c r="AQ189" s="74" t="s">
        <v>7250</v>
      </c>
      <c r="AR189" s="1688">
        <v>31612</v>
      </c>
      <c r="AW189" s="74" t="s">
        <v>40</v>
      </c>
      <c r="AX189" s="74" t="s">
        <v>5497</v>
      </c>
      <c r="AY189" s="1826" t="s">
        <v>1264</v>
      </c>
      <c r="BA189" s="1832">
        <v>45224.855526597225</v>
      </c>
      <c r="BB189" t="s">
        <v>47</v>
      </c>
      <c r="BC189" s="81" t="s">
        <v>8181</v>
      </c>
      <c r="BF189" s="1695">
        <v>45325</v>
      </c>
      <c r="BG189" s="1691">
        <v>45355</v>
      </c>
      <c r="BH189">
        <v>4</v>
      </c>
      <c r="BI189">
        <v>3</v>
      </c>
      <c r="BJ189" s="74"/>
      <c r="BK189" s="74"/>
      <c r="BL189" s="81" t="s">
        <v>6696</v>
      </c>
      <c r="BY189" s="81"/>
    </row>
    <row r="190" spans="1:77">
      <c r="A190">
        <v>187</v>
      </c>
      <c r="B190" s="74" t="s">
        <v>32</v>
      </c>
      <c r="C190" s="74" t="s">
        <v>32</v>
      </c>
      <c r="D190" s="74" t="s">
        <v>68</v>
      </c>
      <c r="E190" s="161" t="s">
        <v>6932</v>
      </c>
      <c r="F190" s="1726" t="s">
        <v>7518</v>
      </c>
      <c r="G190" s="1724" t="s">
        <v>7790</v>
      </c>
      <c r="I190" s="74" t="s">
        <v>541</v>
      </c>
      <c r="J190" s="74" t="s">
        <v>4363</v>
      </c>
      <c r="K190" s="74" t="s">
        <v>7154</v>
      </c>
      <c r="L190" s="74" t="s">
        <v>7155</v>
      </c>
      <c r="M190" s="74" t="s">
        <v>1937</v>
      </c>
      <c r="N190" s="1722" t="s">
        <v>1938</v>
      </c>
      <c r="O190" s="1688">
        <v>39495</v>
      </c>
      <c r="P190" t="str">
        <f t="shared" si="8"/>
        <v>17</v>
      </c>
      <c r="Q190" t="str">
        <f t="shared" si="9"/>
        <v>02</v>
      </c>
      <c r="R190" t="str">
        <f t="shared" si="10"/>
        <v>2008</v>
      </c>
      <c r="S190">
        <f t="shared" ca="1" si="11"/>
        <v>16</v>
      </c>
      <c r="T190" s="74" t="s">
        <v>4808</v>
      </c>
      <c r="U190" s="1722" t="s">
        <v>2113</v>
      </c>
      <c r="V190" s="1731">
        <v>61264138</v>
      </c>
      <c r="W190" s="74" t="s">
        <v>1805</v>
      </c>
      <c r="X190" s="1722" t="s">
        <v>7356</v>
      </c>
      <c r="Y190" s="1769">
        <v>2023</v>
      </c>
      <c r="Z190" s="1722" t="s">
        <v>47</v>
      </c>
      <c r="AA190" s="1726" t="s">
        <v>2603</v>
      </c>
      <c r="AB190" s="1770" t="s">
        <v>7374</v>
      </c>
      <c r="AC190" s="1722"/>
      <c r="AD190" s="1722"/>
      <c r="AE190" s="1722" t="s">
        <v>7379</v>
      </c>
      <c r="AF190" s="1722" t="s">
        <v>1805</v>
      </c>
      <c r="AG190" s="1722" t="s">
        <v>1808</v>
      </c>
      <c r="AH190" s="1722" t="s">
        <v>47</v>
      </c>
      <c r="AI190" t="s">
        <v>47</v>
      </c>
      <c r="AK190" s="74" t="s">
        <v>4363</v>
      </c>
      <c r="AL190" s="74" t="s">
        <v>158</v>
      </c>
      <c r="AM190" s="74" t="s">
        <v>190</v>
      </c>
      <c r="AN190" s="74" t="s">
        <v>614</v>
      </c>
      <c r="AO190" s="1722" t="s">
        <v>7549</v>
      </c>
      <c r="AP190" s="74" t="s">
        <v>7620</v>
      </c>
      <c r="AQ190" s="74" t="s">
        <v>1938</v>
      </c>
      <c r="AR190" s="1688">
        <v>34269</v>
      </c>
      <c r="AW190" s="74" t="s">
        <v>40</v>
      </c>
      <c r="AX190" s="74" t="s">
        <v>2113</v>
      </c>
      <c r="AY190" s="1673">
        <v>48398180</v>
      </c>
      <c r="BA190" s="1832">
        <v>45323.753015428243</v>
      </c>
      <c r="BB190" t="s">
        <v>47</v>
      </c>
      <c r="BC190" s="81" t="s">
        <v>8181</v>
      </c>
      <c r="BF190" s="1695">
        <v>45325</v>
      </c>
      <c r="BG190" s="1691">
        <v>45355</v>
      </c>
      <c r="BH190">
        <v>4</v>
      </c>
      <c r="BI190">
        <v>3</v>
      </c>
      <c r="BJ190" s="74"/>
      <c r="BK190" s="74"/>
      <c r="BL190" s="81" t="s">
        <v>6696</v>
      </c>
      <c r="BY190" s="81"/>
    </row>
    <row r="191" spans="1:77">
      <c r="A191">
        <v>188</v>
      </c>
      <c r="B191" s="74" t="s">
        <v>32</v>
      </c>
      <c r="C191" s="74" t="s">
        <v>32</v>
      </c>
      <c r="D191" s="74" t="s">
        <v>68</v>
      </c>
      <c r="E191" s="153" t="s">
        <v>6933</v>
      </c>
      <c r="F191" s="1726" t="s">
        <v>7519</v>
      </c>
      <c r="G191" s="1724" t="s">
        <v>7791</v>
      </c>
      <c r="I191" s="74" t="s">
        <v>338</v>
      </c>
      <c r="J191" s="74" t="s">
        <v>951</v>
      </c>
      <c r="K191" s="74" t="s">
        <v>7156</v>
      </c>
      <c r="L191" s="74" t="s">
        <v>3029</v>
      </c>
      <c r="M191" s="74" t="s">
        <v>1937</v>
      </c>
      <c r="N191" s="1722" t="s">
        <v>1938</v>
      </c>
      <c r="O191" s="1688">
        <v>39150</v>
      </c>
      <c r="P191" t="str">
        <f t="shared" si="8"/>
        <v>09</v>
      </c>
      <c r="Q191" t="str">
        <f t="shared" si="9"/>
        <v>03</v>
      </c>
      <c r="R191" t="str">
        <f t="shared" si="10"/>
        <v>2007</v>
      </c>
      <c r="S191">
        <f t="shared" ca="1" si="11"/>
        <v>17</v>
      </c>
      <c r="T191" s="74" t="s">
        <v>4808</v>
      </c>
      <c r="U191" s="1722" t="s">
        <v>2113</v>
      </c>
      <c r="V191" s="1731">
        <v>60979869</v>
      </c>
      <c r="W191" s="1656" t="s">
        <v>1805</v>
      </c>
      <c r="X191" s="1722" t="s">
        <v>7360</v>
      </c>
      <c r="Y191" s="1769">
        <v>2023</v>
      </c>
      <c r="Z191" s="1722" t="s">
        <v>7390</v>
      </c>
      <c r="AA191" s="1722" t="s">
        <v>2603</v>
      </c>
      <c r="AB191" s="1770" t="s">
        <v>7391</v>
      </c>
      <c r="AC191" s="74" t="s">
        <v>327</v>
      </c>
      <c r="AD191" s="74" t="s">
        <v>327</v>
      </c>
      <c r="AE191" s="74" t="s">
        <v>7379</v>
      </c>
      <c r="AF191" s="1722" t="s">
        <v>1805</v>
      </c>
      <c r="AG191" s="74" t="s">
        <v>1808</v>
      </c>
      <c r="AH191" s="74" t="s">
        <v>47</v>
      </c>
      <c r="AI191" t="s">
        <v>47</v>
      </c>
      <c r="AK191" s="74" t="s">
        <v>951</v>
      </c>
      <c r="AL191" s="74" t="s">
        <v>61</v>
      </c>
      <c r="AM191" s="74" t="s">
        <v>7993</v>
      </c>
      <c r="AN191" s="74" t="s">
        <v>53</v>
      </c>
      <c r="AO191" s="1722" t="s">
        <v>7549</v>
      </c>
      <c r="AP191" s="74" t="s">
        <v>7620</v>
      </c>
      <c r="AQ191" s="74" t="s">
        <v>1938</v>
      </c>
      <c r="AR191" s="1688">
        <v>25522</v>
      </c>
      <c r="AW191" s="74" t="s">
        <v>40</v>
      </c>
      <c r="AX191" s="74" t="s">
        <v>2113</v>
      </c>
      <c r="AY191" s="1673">
        <v>42329490</v>
      </c>
      <c r="BA191" s="1834">
        <v>45330.464476817127</v>
      </c>
      <c r="BB191" t="s">
        <v>47</v>
      </c>
      <c r="BC191" s="81" t="s">
        <v>8181</v>
      </c>
      <c r="BF191" s="1695">
        <v>45325</v>
      </c>
      <c r="BG191" s="1691">
        <v>45355</v>
      </c>
      <c r="BH191">
        <v>4</v>
      </c>
      <c r="BI191">
        <v>4</v>
      </c>
      <c r="BJ191" s="74"/>
      <c r="BK191" s="74"/>
      <c r="BL191" s="81" t="s">
        <v>6696</v>
      </c>
      <c r="BY191" s="81"/>
    </row>
    <row r="192" spans="1:77">
      <c r="A192">
        <v>189</v>
      </c>
      <c r="B192" s="74" t="s">
        <v>32</v>
      </c>
      <c r="C192" s="74" t="s">
        <v>32</v>
      </c>
      <c r="D192" s="74" t="s">
        <v>106</v>
      </c>
      <c r="E192" s="161" t="s">
        <v>6934</v>
      </c>
      <c r="F192" s="1726" t="s">
        <v>7520</v>
      </c>
      <c r="G192" s="1724" t="s">
        <v>7792</v>
      </c>
      <c r="I192" s="74" t="s">
        <v>2950</v>
      </c>
      <c r="J192" s="74" t="s">
        <v>1690</v>
      </c>
      <c r="K192" s="74" t="s">
        <v>246</v>
      </c>
      <c r="L192" s="74" t="s">
        <v>783</v>
      </c>
      <c r="M192" s="74" t="s">
        <v>56</v>
      </c>
      <c r="N192" s="1722" t="s">
        <v>42</v>
      </c>
      <c r="O192" s="1688">
        <v>39066</v>
      </c>
      <c r="P192" t="str">
        <f t="shared" si="8"/>
        <v>15</v>
      </c>
      <c r="Q192" t="str">
        <f t="shared" si="9"/>
        <v>12</v>
      </c>
      <c r="R192" t="str">
        <f t="shared" si="10"/>
        <v>2006</v>
      </c>
      <c r="S192">
        <f t="shared" ca="1" si="11"/>
        <v>17</v>
      </c>
      <c r="T192" s="74" t="s">
        <v>4809</v>
      </c>
      <c r="U192" s="1722" t="s">
        <v>42</v>
      </c>
      <c r="V192" s="1728" t="s">
        <v>4687</v>
      </c>
      <c r="W192" s="74" t="s">
        <v>1805</v>
      </c>
      <c r="X192" s="1722" t="s">
        <v>7356</v>
      </c>
      <c r="Y192" s="1769">
        <v>2023</v>
      </c>
      <c r="Z192" s="1725" t="s">
        <v>47</v>
      </c>
      <c r="AA192" s="1726" t="s">
        <v>2603</v>
      </c>
      <c r="AB192" s="1770" t="s">
        <v>7374</v>
      </c>
      <c r="AC192" s="1787" t="s">
        <v>327</v>
      </c>
      <c r="AD192" s="1787" t="s">
        <v>327</v>
      </c>
      <c r="AE192" s="1722" t="s">
        <v>7379</v>
      </c>
      <c r="AF192" s="1787" t="s">
        <v>1805</v>
      </c>
      <c r="AG192" s="1722" t="s">
        <v>1808</v>
      </c>
      <c r="AH192" s="1722" t="s">
        <v>47</v>
      </c>
      <c r="AI192" t="s">
        <v>47</v>
      </c>
      <c r="AK192" s="74" t="s">
        <v>1690</v>
      </c>
      <c r="AL192" s="74" t="s">
        <v>5912</v>
      </c>
      <c r="AM192" s="74" t="s">
        <v>7994</v>
      </c>
      <c r="AN192" s="74" t="s">
        <v>5236</v>
      </c>
      <c r="AO192" s="1722" t="s">
        <v>7549</v>
      </c>
      <c r="AP192" s="74" t="s">
        <v>7619</v>
      </c>
      <c r="AQ192" s="74" t="s">
        <v>42</v>
      </c>
      <c r="AR192" s="1688">
        <v>32331</v>
      </c>
      <c r="AW192" s="74" t="s">
        <v>40</v>
      </c>
      <c r="AX192" s="74" t="s">
        <v>42</v>
      </c>
      <c r="AY192" s="1826" t="s">
        <v>1528</v>
      </c>
      <c r="BA192" s="1832">
        <v>45302.707448773144</v>
      </c>
      <c r="BB192" t="s">
        <v>47</v>
      </c>
      <c r="BC192" s="81" t="s">
        <v>8181</v>
      </c>
      <c r="BF192" s="1695">
        <v>45325</v>
      </c>
      <c r="BG192" s="1691">
        <v>45355</v>
      </c>
      <c r="BH192">
        <v>4</v>
      </c>
      <c r="BI192">
        <v>4</v>
      </c>
      <c r="BJ192" s="74"/>
      <c r="BK192" s="74"/>
      <c r="BL192" s="81" t="s">
        <v>6696</v>
      </c>
      <c r="BY192" s="81"/>
    </row>
    <row r="193" spans="1:77">
      <c r="A193">
        <v>190</v>
      </c>
      <c r="B193" s="74" t="s">
        <v>32</v>
      </c>
      <c r="C193" s="74" t="s">
        <v>32</v>
      </c>
      <c r="D193" s="74" t="s">
        <v>68</v>
      </c>
      <c r="E193" s="161" t="s">
        <v>6935</v>
      </c>
      <c r="F193" s="1726" t="s">
        <v>7521</v>
      </c>
      <c r="G193" s="1724" t="s">
        <v>7793</v>
      </c>
      <c r="I193" s="74" t="s">
        <v>234</v>
      </c>
      <c r="J193" s="74" t="s">
        <v>108</v>
      </c>
      <c r="K193" s="74" t="s">
        <v>4207</v>
      </c>
      <c r="L193" s="74" t="s">
        <v>2830</v>
      </c>
      <c r="M193" s="74" t="s">
        <v>56</v>
      </c>
      <c r="N193" s="1722" t="s">
        <v>42</v>
      </c>
      <c r="O193" s="1688">
        <v>39762</v>
      </c>
      <c r="P193" t="str">
        <f t="shared" si="8"/>
        <v>10</v>
      </c>
      <c r="Q193" t="str">
        <f t="shared" si="9"/>
        <v>11</v>
      </c>
      <c r="R193" t="str">
        <f t="shared" si="10"/>
        <v>2008</v>
      </c>
      <c r="S193">
        <f t="shared" ca="1" si="11"/>
        <v>15</v>
      </c>
      <c r="T193" s="74" t="s">
        <v>4809</v>
      </c>
      <c r="U193" s="74" t="s">
        <v>42</v>
      </c>
      <c r="V193" s="1729" t="s">
        <v>7328</v>
      </c>
      <c r="W193" s="74" t="s">
        <v>7353</v>
      </c>
      <c r="X193" s="1722" t="s">
        <v>7359</v>
      </c>
      <c r="Y193" s="1769">
        <v>2022</v>
      </c>
      <c r="Z193" s="1722" t="s">
        <v>1805</v>
      </c>
      <c r="AA193" s="1726" t="s">
        <v>327</v>
      </c>
      <c r="AB193" s="1770" t="s">
        <v>7374</v>
      </c>
      <c r="AC193" s="74" t="s">
        <v>327</v>
      </c>
      <c r="AD193" s="74" t="s">
        <v>327</v>
      </c>
      <c r="AE193" s="74" t="s">
        <v>7379</v>
      </c>
      <c r="AF193" s="74" t="s">
        <v>1805</v>
      </c>
      <c r="AG193" s="74" t="s">
        <v>1808</v>
      </c>
      <c r="AH193" s="74" t="s">
        <v>47</v>
      </c>
      <c r="AI193" t="s">
        <v>47</v>
      </c>
      <c r="AK193" s="74" t="s">
        <v>108</v>
      </c>
      <c r="AL193" s="74" t="s">
        <v>3559</v>
      </c>
      <c r="AM193" s="74" t="s">
        <v>7995</v>
      </c>
      <c r="AN193" s="74" t="s">
        <v>7996</v>
      </c>
      <c r="AO193" s="1722" t="s">
        <v>7549</v>
      </c>
      <c r="AP193" s="74" t="s">
        <v>7619</v>
      </c>
      <c r="AQ193" s="74" t="s">
        <v>42</v>
      </c>
      <c r="AR193" s="1688">
        <v>31899</v>
      </c>
      <c r="AW193" s="74" t="s">
        <v>40</v>
      </c>
      <c r="AX193" s="74" t="s">
        <v>42</v>
      </c>
      <c r="AY193" s="1826" t="s">
        <v>8148</v>
      </c>
      <c r="BA193" s="1834">
        <v>45331.732655995365</v>
      </c>
      <c r="BB193" t="s">
        <v>47</v>
      </c>
      <c r="BC193" s="81" t="s">
        <v>8181</v>
      </c>
      <c r="BF193" s="1695">
        <v>45325</v>
      </c>
      <c r="BG193" s="1691">
        <v>45355</v>
      </c>
      <c r="BH193">
        <v>4</v>
      </c>
      <c r="BI193">
        <v>2</v>
      </c>
      <c r="BJ193" s="74"/>
      <c r="BK193" s="74"/>
      <c r="BL193" s="81" t="s">
        <v>6696</v>
      </c>
      <c r="BY193" s="81"/>
    </row>
    <row r="194" spans="1:77">
      <c r="A194">
        <v>191</v>
      </c>
      <c r="B194" s="74" t="s">
        <v>32</v>
      </c>
      <c r="C194" s="74" t="s">
        <v>32</v>
      </c>
      <c r="D194" s="74" t="s">
        <v>68</v>
      </c>
      <c r="E194" s="153" t="s">
        <v>6936</v>
      </c>
      <c r="F194" s="1726" t="s">
        <v>7522</v>
      </c>
      <c r="G194" s="1724" t="s">
        <v>7794</v>
      </c>
      <c r="I194" s="74" t="s">
        <v>426</v>
      </c>
      <c r="J194" s="74" t="s">
        <v>147</v>
      </c>
      <c r="K194" s="74" t="s">
        <v>2111</v>
      </c>
      <c r="L194" s="74" t="s">
        <v>2851</v>
      </c>
      <c r="M194" s="74" t="s">
        <v>56</v>
      </c>
      <c r="N194" s="1722" t="s">
        <v>42</v>
      </c>
      <c r="O194" s="1688">
        <v>39423</v>
      </c>
      <c r="P194" t="str">
        <f t="shared" si="8"/>
        <v>07</v>
      </c>
      <c r="Q194" t="str">
        <f t="shared" si="9"/>
        <v>12</v>
      </c>
      <c r="R194" t="str">
        <f t="shared" si="10"/>
        <v>2007</v>
      </c>
      <c r="S194">
        <f t="shared" ca="1" si="11"/>
        <v>16</v>
      </c>
      <c r="T194" s="74" t="s">
        <v>4808</v>
      </c>
      <c r="U194" s="74" t="s">
        <v>42</v>
      </c>
      <c r="V194" s="1729" t="s">
        <v>7329</v>
      </c>
      <c r="W194" s="74" t="s">
        <v>1805</v>
      </c>
      <c r="X194" s="1722" t="s">
        <v>7356</v>
      </c>
      <c r="Y194" s="1673">
        <v>2022</v>
      </c>
      <c r="Z194" s="1765" t="s">
        <v>1805</v>
      </c>
      <c r="AA194" s="1656" t="s">
        <v>327</v>
      </c>
      <c r="AB194" s="1770" t="s">
        <v>7381</v>
      </c>
      <c r="AC194" s="1722" t="s">
        <v>7396</v>
      </c>
      <c r="AD194" s="1722" t="s">
        <v>7397</v>
      </c>
      <c r="AE194" s="1722" t="s">
        <v>7375</v>
      </c>
      <c r="AF194" s="1722" t="s">
        <v>1805</v>
      </c>
      <c r="AG194" s="1722" t="s">
        <v>1808</v>
      </c>
      <c r="AH194" s="1722" t="s">
        <v>47</v>
      </c>
      <c r="AI194" t="s">
        <v>47</v>
      </c>
      <c r="AK194" s="74" t="s">
        <v>147</v>
      </c>
      <c r="AL194" s="74" t="s">
        <v>1004</v>
      </c>
      <c r="AM194" s="74" t="s">
        <v>7997</v>
      </c>
      <c r="AN194" s="74" t="s">
        <v>1242</v>
      </c>
      <c r="AO194" s="1722" t="s">
        <v>7549</v>
      </c>
      <c r="AP194" s="74" t="s">
        <v>7619</v>
      </c>
      <c r="AQ194" s="74" t="s">
        <v>7250</v>
      </c>
      <c r="AR194" s="1688">
        <v>33161</v>
      </c>
      <c r="AW194" s="74" t="s">
        <v>40</v>
      </c>
      <c r="AX194" s="74" t="s">
        <v>5497</v>
      </c>
      <c r="AY194" s="1826" t="s">
        <v>8149</v>
      </c>
      <c r="BA194" s="1834">
        <v>45224.875107638887</v>
      </c>
      <c r="BB194" t="s">
        <v>47</v>
      </c>
      <c r="BC194" s="81" t="s">
        <v>8181</v>
      </c>
      <c r="BF194" s="1695">
        <v>45325</v>
      </c>
      <c r="BG194" s="1691">
        <v>45355</v>
      </c>
      <c r="BH194">
        <v>4</v>
      </c>
      <c r="BI194">
        <v>3</v>
      </c>
      <c r="BJ194" s="74"/>
      <c r="BK194" s="74"/>
      <c r="BL194" s="81" t="s">
        <v>6696</v>
      </c>
      <c r="BY194" s="81"/>
    </row>
    <row r="195" spans="1:77">
      <c r="A195">
        <v>192</v>
      </c>
      <c r="B195" s="74" t="s">
        <v>32</v>
      </c>
      <c r="C195" s="74" t="s">
        <v>32</v>
      </c>
      <c r="D195" s="74" t="s">
        <v>68</v>
      </c>
      <c r="E195" s="161" t="s">
        <v>6937</v>
      </c>
      <c r="F195" s="1726" t="s">
        <v>7523</v>
      </c>
      <c r="G195" s="1724" t="s">
        <v>7795</v>
      </c>
      <c r="I195" s="74" t="s">
        <v>1201</v>
      </c>
      <c r="J195" s="74" t="s">
        <v>53</v>
      </c>
      <c r="K195" s="74" t="s">
        <v>2594</v>
      </c>
      <c r="L195" s="74" t="s">
        <v>2163</v>
      </c>
      <c r="M195" s="74" t="s">
        <v>56</v>
      </c>
      <c r="N195" s="1722" t="s">
        <v>42</v>
      </c>
      <c r="O195" s="1688">
        <v>38993</v>
      </c>
      <c r="P195" t="str">
        <f t="shared" si="8"/>
        <v>03</v>
      </c>
      <c r="Q195" t="str">
        <f t="shared" si="9"/>
        <v>10</v>
      </c>
      <c r="R195" t="str">
        <f t="shared" si="10"/>
        <v>2006</v>
      </c>
      <c r="S195">
        <f t="shared" ca="1" si="11"/>
        <v>17</v>
      </c>
      <c r="T195" s="74" t="s">
        <v>4808</v>
      </c>
      <c r="U195" s="1722" t="s">
        <v>42</v>
      </c>
      <c r="V195" s="1728" t="s">
        <v>7330</v>
      </c>
      <c r="W195" s="74" t="s">
        <v>1805</v>
      </c>
      <c r="X195" s="1722" t="s">
        <v>7356</v>
      </c>
      <c r="Y195" s="1769">
        <v>2023</v>
      </c>
      <c r="Z195" s="1722" t="s">
        <v>47</v>
      </c>
      <c r="AA195" s="1726" t="s">
        <v>2603</v>
      </c>
      <c r="AB195" s="1770" t="s">
        <v>7374</v>
      </c>
      <c r="AC195" s="74" t="s">
        <v>327</v>
      </c>
      <c r="AD195" s="74" t="s">
        <v>327</v>
      </c>
      <c r="AE195" s="1722" t="s">
        <v>7379</v>
      </c>
      <c r="AF195" s="74" t="s">
        <v>1805</v>
      </c>
      <c r="AG195" s="1722" t="s">
        <v>1808</v>
      </c>
      <c r="AH195" s="1722" t="s">
        <v>47</v>
      </c>
      <c r="AI195" t="s">
        <v>47</v>
      </c>
      <c r="AK195" s="74" t="s">
        <v>1201</v>
      </c>
      <c r="AL195" s="74" t="s">
        <v>53</v>
      </c>
      <c r="AM195" s="74" t="s">
        <v>6598</v>
      </c>
      <c r="AN195" s="74" t="s">
        <v>81</v>
      </c>
      <c r="AO195" s="1722" t="s">
        <v>7549</v>
      </c>
      <c r="AP195" s="74" t="s">
        <v>7619</v>
      </c>
      <c r="AQ195" s="74" t="s">
        <v>42</v>
      </c>
      <c r="AR195" s="1688">
        <v>32966</v>
      </c>
      <c r="AW195" s="74" t="s">
        <v>40</v>
      </c>
      <c r="AX195" s="74" t="s">
        <v>42</v>
      </c>
      <c r="AY195" s="1826" t="s">
        <v>8150</v>
      </c>
      <c r="BA195" s="1832">
        <v>45226.562169942132</v>
      </c>
      <c r="BB195" t="s">
        <v>47</v>
      </c>
      <c r="BC195" s="81" t="s">
        <v>8181</v>
      </c>
      <c r="BF195" s="1695">
        <v>45325</v>
      </c>
      <c r="BG195" s="1691">
        <v>45355</v>
      </c>
      <c r="BH195">
        <v>4</v>
      </c>
      <c r="BI195">
        <v>4</v>
      </c>
      <c r="BJ195" s="74"/>
      <c r="BK195" s="74"/>
      <c r="BL195" s="81" t="s">
        <v>6696</v>
      </c>
      <c r="BY195" s="81"/>
    </row>
    <row r="196" spans="1:77">
      <c r="A196">
        <v>193</v>
      </c>
      <c r="B196" s="74" t="s">
        <v>32</v>
      </c>
      <c r="C196" s="74" t="s">
        <v>32</v>
      </c>
      <c r="D196" s="81" t="s">
        <v>68</v>
      </c>
      <c r="E196" s="153" t="s">
        <v>6938</v>
      </c>
      <c r="F196" s="1726" t="s">
        <v>7524</v>
      </c>
      <c r="G196" s="1724" t="s">
        <v>7796</v>
      </c>
      <c r="I196" s="74" t="s">
        <v>5543</v>
      </c>
      <c r="J196" s="74" t="s">
        <v>5544</v>
      </c>
      <c r="K196" s="74" t="s">
        <v>5548</v>
      </c>
      <c r="L196" s="74" t="s">
        <v>7157</v>
      </c>
      <c r="M196" s="74" t="s">
        <v>56</v>
      </c>
      <c r="N196" s="1722" t="s">
        <v>42</v>
      </c>
      <c r="O196" s="1688">
        <v>39735</v>
      </c>
      <c r="P196" t="str">
        <f t="shared" ref="P196:P259" si="12">TEXT($O196,"DD")</f>
        <v>14</v>
      </c>
      <c r="Q196" t="str">
        <f t="shared" ref="Q196:Q259" si="13">TEXT(O196,"MM")</f>
        <v>10</v>
      </c>
      <c r="R196" t="str">
        <f t="shared" ref="R196:R259" si="14">TEXT(O196,"YYYY")</f>
        <v>2008</v>
      </c>
      <c r="S196">
        <f t="shared" ref="S196:S259" ca="1" si="15">DATEDIF(O196,TODAY(),"Y")</f>
        <v>15</v>
      </c>
      <c r="T196" s="74" t="s">
        <v>4808</v>
      </c>
      <c r="U196" s="74" t="s">
        <v>42</v>
      </c>
      <c r="V196" s="1729" t="s">
        <v>5550</v>
      </c>
      <c r="W196" s="74" t="s">
        <v>7353</v>
      </c>
      <c r="X196" s="74" t="s">
        <v>7359</v>
      </c>
      <c r="Y196" s="1673">
        <v>2023</v>
      </c>
      <c r="Z196" s="74" t="s">
        <v>47</v>
      </c>
      <c r="AA196" s="1656" t="s">
        <v>2603</v>
      </c>
      <c r="AB196" s="1770" t="s">
        <v>7374</v>
      </c>
      <c r="AC196" s="74" t="s">
        <v>327</v>
      </c>
      <c r="AD196" s="74" t="s">
        <v>327</v>
      </c>
      <c r="AE196" s="74" t="s">
        <v>7375</v>
      </c>
      <c r="AF196" s="74" t="s">
        <v>1805</v>
      </c>
      <c r="AG196" s="74" t="s">
        <v>1808</v>
      </c>
      <c r="AH196" s="74" t="s">
        <v>47</v>
      </c>
      <c r="AI196" t="s">
        <v>47</v>
      </c>
      <c r="AK196" s="74" t="s">
        <v>5544</v>
      </c>
      <c r="AL196" s="74" t="s">
        <v>426</v>
      </c>
      <c r="AM196" s="74" t="s">
        <v>266</v>
      </c>
      <c r="AN196" s="74" t="s">
        <v>1158</v>
      </c>
      <c r="AO196" s="1722" t="s">
        <v>7549</v>
      </c>
      <c r="AP196" s="74" t="s">
        <v>7619</v>
      </c>
      <c r="AQ196" s="74" t="s">
        <v>42</v>
      </c>
      <c r="AR196" s="1688">
        <v>33548</v>
      </c>
      <c r="AW196" s="74" t="s">
        <v>40</v>
      </c>
      <c r="AX196" s="74" t="s">
        <v>42</v>
      </c>
      <c r="AY196" s="1826" t="s">
        <v>5620</v>
      </c>
      <c r="BA196" s="1834">
        <v>45324.847934178237</v>
      </c>
      <c r="BB196" t="s">
        <v>47</v>
      </c>
      <c r="BC196" s="81" t="s">
        <v>8181</v>
      </c>
      <c r="BF196" s="1695">
        <v>45325</v>
      </c>
      <c r="BG196" s="1691">
        <v>45355</v>
      </c>
      <c r="BH196">
        <v>4</v>
      </c>
      <c r="BI196">
        <v>3</v>
      </c>
      <c r="BJ196" s="74"/>
      <c r="BK196" s="74"/>
      <c r="BL196" s="81" t="s">
        <v>6696</v>
      </c>
      <c r="BY196" s="81"/>
    </row>
    <row r="197" spans="1:77">
      <c r="A197">
        <v>194</v>
      </c>
      <c r="B197" s="74" t="s">
        <v>32</v>
      </c>
      <c r="C197" s="74" t="s">
        <v>32</v>
      </c>
      <c r="D197" s="74" t="s">
        <v>68</v>
      </c>
      <c r="E197" s="153" t="s">
        <v>6939</v>
      </c>
      <c r="F197" s="1770" t="s">
        <v>6939</v>
      </c>
      <c r="G197" s="1724" t="s">
        <v>7797</v>
      </c>
      <c r="I197" s="74" t="s">
        <v>83</v>
      </c>
      <c r="J197" s="74" t="s">
        <v>358</v>
      </c>
      <c r="K197" s="74" t="s">
        <v>542</v>
      </c>
      <c r="L197" s="74" t="s">
        <v>172</v>
      </c>
      <c r="M197" s="74" t="s">
        <v>56</v>
      </c>
      <c r="N197" s="1722" t="s">
        <v>42</v>
      </c>
      <c r="O197" s="1688">
        <v>39624</v>
      </c>
      <c r="P197" t="str">
        <f t="shared" si="12"/>
        <v>25</v>
      </c>
      <c r="Q197" t="str">
        <f t="shared" si="13"/>
        <v>06</v>
      </c>
      <c r="R197" t="str">
        <f t="shared" si="14"/>
        <v>2008</v>
      </c>
      <c r="S197">
        <f t="shared" ca="1" si="15"/>
        <v>15</v>
      </c>
      <c r="T197" s="74" t="s">
        <v>4809</v>
      </c>
      <c r="U197" s="74" t="s">
        <v>42</v>
      </c>
      <c r="V197" s="1729" t="s">
        <v>7331</v>
      </c>
      <c r="W197" s="74" t="s">
        <v>1805</v>
      </c>
      <c r="X197" s="74" t="s">
        <v>7359</v>
      </c>
      <c r="Y197" s="1673">
        <v>2023</v>
      </c>
      <c r="Z197" s="74" t="s">
        <v>47</v>
      </c>
      <c r="AA197" s="1656" t="s">
        <v>2603</v>
      </c>
      <c r="AB197" s="1770" t="s">
        <v>7374</v>
      </c>
      <c r="AC197" s="74" t="s">
        <v>327</v>
      </c>
      <c r="AD197" s="74" t="s">
        <v>327</v>
      </c>
      <c r="AE197" s="74" t="s">
        <v>7379</v>
      </c>
      <c r="AF197" s="74" t="s">
        <v>1805</v>
      </c>
      <c r="AG197" s="74" t="s">
        <v>1808</v>
      </c>
      <c r="AH197" s="74" t="s">
        <v>47</v>
      </c>
      <c r="AI197" t="s">
        <v>47</v>
      </c>
      <c r="AK197" s="74" t="s">
        <v>358</v>
      </c>
      <c r="AL197" s="74" t="s">
        <v>457</v>
      </c>
      <c r="AM197" s="74" t="s">
        <v>7998</v>
      </c>
      <c r="AN197" s="74" t="s">
        <v>374</v>
      </c>
      <c r="AO197" s="1722" t="s">
        <v>7549</v>
      </c>
      <c r="AP197" s="74" t="s">
        <v>7619</v>
      </c>
      <c r="AQ197" s="74" t="s">
        <v>42</v>
      </c>
      <c r="AR197" s="1688">
        <v>28933</v>
      </c>
      <c r="AW197" s="74" t="s">
        <v>40</v>
      </c>
      <c r="AX197" s="74" t="s">
        <v>42</v>
      </c>
      <c r="AY197" s="1826" t="s">
        <v>8151</v>
      </c>
      <c r="BA197" s="1834">
        <v>45226.574094351847</v>
      </c>
      <c r="BB197" t="s">
        <v>47</v>
      </c>
      <c r="BC197" s="81" t="s">
        <v>8181</v>
      </c>
      <c r="BF197" s="1695">
        <v>45325</v>
      </c>
      <c r="BG197" s="1691">
        <v>45355</v>
      </c>
      <c r="BH197">
        <v>4</v>
      </c>
      <c r="BI197">
        <v>3</v>
      </c>
      <c r="BJ197" s="74"/>
      <c r="BK197" s="74"/>
      <c r="BL197" s="81" t="s">
        <v>6696</v>
      </c>
      <c r="BY197" s="81"/>
    </row>
    <row r="198" spans="1:77">
      <c r="A198">
        <v>236</v>
      </c>
      <c r="B198" s="74" t="s">
        <v>125</v>
      </c>
      <c r="C198" s="74" t="s">
        <v>126</v>
      </c>
      <c r="D198" s="1656" t="s">
        <v>453</v>
      </c>
      <c r="E198" s="161">
        <v>906262783</v>
      </c>
      <c r="F198" s="1722" t="s">
        <v>1866</v>
      </c>
      <c r="G198" s="1724" t="s">
        <v>7832</v>
      </c>
      <c r="I198" s="1656" t="s">
        <v>2191</v>
      </c>
      <c r="J198" s="1656" t="s">
        <v>996</v>
      </c>
      <c r="K198" s="1656" t="s">
        <v>7209</v>
      </c>
      <c r="L198" s="1656" t="s">
        <v>81</v>
      </c>
      <c r="M198" s="1656" t="s">
        <v>56</v>
      </c>
      <c r="N198" s="1722" t="s">
        <v>42</v>
      </c>
      <c r="O198" s="1697">
        <v>38928</v>
      </c>
      <c r="P198" t="str">
        <f t="shared" si="12"/>
        <v>30</v>
      </c>
      <c r="Q198" t="str">
        <f t="shared" si="13"/>
        <v>07</v>
      </c>
      <c r="R198" t="str">
        <f t="shared" si="14"/>
        <v>2006</v>
      </c>
      <c r="S198">
        <f t="shared" ca="1" si="15"/>
        <v>17</v>
      </c>
      <c r="T198" s="74" t="s">
        <v>4809</v>
      </c>
      <c r="U198" s="1656" t="s">
        <v>42</v>
      </c>
      <c r="V198" s="1759">
        <v>33451852</v>
      </c>
      <c r="W198" s="1656" t="s">
        <v>1805</v>
      </c>
      <c r="X198" s="1722" t="s">
        <v>7356</v>
      </c>
      <c r="Y198" s="1775">
        <v>2023</v>
      </c>
      <c r="Z198" s="1776" t="s">
        <v>47</v>
      </c>
      <c r="AA198" s="74" t="s">
        <v>7380</v>
      </c>
      <c r="AB198" s="81" t="s">
        <v>7381</v>
      </c>
      <c r="AC198" s="1656" t="s">
        <v>7437</v>
      </c>
      <c r="AD198" s="1656" t="s">
        <v>7412</v>
      </c>
      <c r="AE198" s="74" t="s">
        <v>7379</v>
      </c>
      <c r="AF198" s="74" t="s">
        <v>1805</v>
      </c>
      <c r="AG198" s="74" t="s">
        <v>1805</v>
      </c>
      <c r="AH198" s="1182" t="s">
        <v>327</v>
      </c>
      <c r="AI198" t="s">
        <v>47</v>
      </c>
      <c r="AK198" s="1915"/>
      <c r="AL198" s="1915"/>
      <c r="AM198" s="1915"/>
      <c r="AN198" s="1915"/>
      <c r="AO198" s="1910"/>
      <c r="AP198" s="1656" t="s">
        <v>7619</v>
      </c>
      <c r="AQ198" s="1656" t="s">
        <v>42</v>
      </c>
      <c r="AR198" s="1719">
        <v>32866</v>
      </c>
      <c r="AW198" s="1656" t="s">
        <v>40</v>
      </c>
      <c r="AX198" s="1656" t="s">
        <v>42</v>
      </c>
      <c r="AY198" s="1775">
        <v>4102586</v>
      </c>
      <c r="BA198" s="1839">
        <v>45236.718055555553</v>
      </c>
      <c r="BB198" t="s">
        <v>47</v>
      </c>
      <c r="BC198" s="81" t="s">
        <v>8179</v>
      </c>
      <c r="BF198" s="1695">
        <v>45325</v>
      </c>
      <c r="BG198" s="1853">
        <v>45353</v>
      </c>
      <c r="BH198">
        <v>4</v>
      </c>
      <c r="BI198">
        <v>3</v>
      </c>
      <c r="BJ198" s="74"/>
      <c r="BK198" s="74"/>
      <c r="BL198" s="81" t="s">
        <v>6696</v>
      </c>
      <c r="BY198" s="1854" t="s">
        <v>8190</v>
      </c>
    </row>
    <row r="199" spans="1:77">
      <c r="A199">
        <v>196</v>
      </c>
      <c r="B199" s="74" t="s">
        <v>32</v>
      </c>
      <c r="C199" s="74" t="s">
        <v>32</v>
      </c>
      <c r="D199" s="74" t="s">
        <v>106</v>
      </c>
      <c r="E199" s="161" t="s">
        <v>6941</v>
      </c>
      <c r="F199" s="1767" t="s">
        <v>7525</v>
      </c>
      <c r="G199" s="1724" t="s">
        <v>7798</v>
      </c>
      <c r="I199" s="74" t="s">
        <v>354</v>
      </c>
      <c r="J199" s="74" t="s">
        <v>7159</v>
      </c>
      <c r="K199" s="74" t="s">
        <v>7160</v>
      </c>
      <c r="L199" s="74" t="s">
        <v>81</v>
      </c>
      <c r="M199" s="74" t="s">
        <v>56</v>
      </c>
      <c r="N199" s="1722" t="s">
        <v>42</v>
      </c>
      <c r="O199" s="1688">
        <v>38924</v>
      </c>
      <c r="P199" t="str">
        <f t="shared" si="12"/>
        <v>26</v>
      </c>
      <c r="Q199" t="str">
        <f t="shared" si="13"/>
        <v>07</v>
      </c>
      <c r="R199" t="str">
        <f t="shared" si="14"/>
        <v>2006</v>
      </c>
      <c r="S199">
        <f t="shared" ca="1" si="15"/>
        <v>17</v>
      </c>
      <c r="T199" s="74" t="s">
        <v>4809</v>
      </c>
      <c r="U199" s="1722" t="s">
        <v>42</v>
      </c>
      <c r="V199" s="1728" t="s">
        <v>7333</v>
      </c>
      <c r="W199" s="74" t="s">
        <v>1805</v>
      </c>
      <c r="X199" s="1722" t="s">
        <v>7360</v>
      </c>
      <c r="Y199" s="1769">
        <v>2023</v>
      </c>
      <c r="Z199" s="1725" t="s">
        <v>7390</v>
      </c>
      <c r="AA199" s="1722" t="s">
        <v>2603</v>
      </c>
      <c r="AB199" s="1770" t="s">
        <v>7374</v>
      </c>
      <c r="AC199" s="74" t="s">
        <v>327</v>
      </c>
      <c r="AD199" s="74" t="s">
        <v>327</v>
      </c>
      <c r="AE199" s="1722" t="s">
        <v>7379</v>
      </c>
      <c r="AF199" s="1722" t="s">
        <v>1805</v>
      </c>
      <c r="AG199" s="1722" t="s">
        <v>1808</v>
      </c>
      <c r="AH199" s="1722" t="s">
        <v>47</v>
      </c>
      <c r="AI199" t="s">
        <v>47</v>
      </c>
      <c r="AK199" s="74" t="s">
        <v>354</v>
      </c>
      <c r="AL199" s="74" t="s">
        <v>338</v>
      </c>
      <c r="AM199" s="74" t="s">
        <v>672</v>
      </c>
      <c r="AN199" s="74" t="s">
        <v>81</v>
      </c>
      <c r="AO199" s="1722" t="s">
        <v>7550</v>
      </c>
      <c r="AP199" s="74" t="s">
        <v>7619</v>
      </c>
      <c r="AQ199" s="74" t="s">
        <v>7250</v>
      </c>
      <c r="AR199" s="1688">
        <v>34180</v>
      </c>
      <c r="AW199" s="74" t="s">
        <v>40</v>
      </c>
      <c r="AX199" s="74" t="s">
        <v>5497</v>
      </c>
      <c r="AY199" s="1826" t="s">
        <v>8152</v>
      </c>
      <c r="BA199" s="1832">
        <v>45228.889027708334</v>
      </c>
      <c r="BB199" t="s">
        <v>47</v>
      </c>
      <c r="BC199" s="81" t="s">
        <v>8181</v>
      </c>
      <c r="BF199" s="1695">
        <v>45325</v>
      </c>
      <c r="BG199" s="1691">
        <v>45355</v>
      </c>
      <c r="BH199">
        <v>4</v>
      </c>
      <c r="BI199">
        <v>3</v>
      </c>
      <c r="BJ199" s="74"/>
      <c r="BK199" s="74"/>
      <c r="BL199" s="81" t="s">
        <v>6696</v>
      </c>
      <c r="BY199" s="81"/>
    </row>
    <row r="200" spans="1:77">
      <c r="A200">
        <v>197</v>
      </c>
      <c r="B200" s="74" t="s">
        <v>32</v>
      </c>
      <c r="C200" s="74" t="s">
        <v>32</v>
      </c>
      <c r="D200" s="74" t="s">
        <v>60</v>
      </c>
      <c r="E200" s="161" t="s">
        <v>6942</v>
      </c>
      <c r="F200" s="1726" t="s">
        <v>7526</v>
      </c>
      <c r="G200" s="1724" t="s">
        <v>7799</v>
      </c>
      <c r="I200" s="74" t="s">
        <v>901</v>
      </c>
      <c r="J200" s="74" t="s">
        <v>139</v>
      </c>
      <c r="K200" s="74" t="s">
        <v>3407</v>
      </c>
      <c r="L200" s="74" t="s">
        <v>7161</v>
      </c>
      <c r="M200" s="74" t="s">
        <v>56</v>
      </c>
      <c r="N200" s="1722" t="s">
        <v>42</v>
      </c>
      <c r="O200" s="1688">
        <v>39564</v>
      </c>
      <c r="P200" t="str">
        <f t="shared" si="12"/>
        <v>26</v>
      </c>
      <c r="Q200" t="str">
        <f t="shared" si="13"/>
        <v>04</v>
      </c>
      <c r="R200" t="str">
        <f t="shared" si="14"/>
        <v>2008</v>
      </c>
      <c r="S200">
        <f t="shared" ca="1" si="15"/>
        <v>15</v>
      </c>
      <c r="T200" s="74" t="s">
        <v>4809</v>
      </c>
      <c r="U200" s="1722" t="s">
        <v>42</v>
      </c>
      <c r="V200" s="1728" t="s">
        <v>3410</v>
      </c>
      <c r="W200" s="74" t="s">
        <v>1805</v>
      </c>
      <c r="X200" s="1659" t="s">
        <v>2586</v>
      </c>
      <c r="Y200" s="1769">
        <v>2019</v>
      </c>
      <c r="Z200" s="1722" t="s">
        <v>1805</v>
      </c>
      <c r="AA200" s="1726" t="s">
        <v>327</v>
      </c>
      <c r="AB200" s="1770" t="s">
        <v>7374</v>
      </c>
      <c r="AC200" s="74" t="s">
        <v>327</v>
      </c>
      <c r="AD200" s="74" t="s">
        <v>327</v>
      </c>
      <c r="AE200" s="1722" t="s">
        <v>7379</v>
      </c>
      <c r="AF200" s="1722" t="s">
        <v>1805</v>
      </c>
      <c r="AG200" s="1722" t="s">
        <v>1808</v>
      </c>
      <c r="AH200" s="1722" t="s">
        <v>47</v>
      </c>
      <c r="AI200" t="s">
        <v>47</v>
      </c>
      <c r="AK200" s="74" t="s">
        <v>7999</v>
      </c>
      <c r="AL200" s="74" t="s">
        <v>1269</v>
      </c>
      <c r="AM200" s="74" t="s">
        <v>8000</v>
      </c>
      <c r="AN200" s="74" t="s">
        <v>1271</v>
      </c>
      <c r="AO200" s="1722" t="s">
        <v>7549</v>
      </c>
      <c r="AP200" s="74" t="s">
        <v>7619</v>
      </c>
      <c r="AQ200" s="74" t="s">
        <v>42</v>
      </c>
      <c r="AR200" s="1688">
        <v>34427</v>
      </c>
      <c r="AW200" s="74" t="s">
        <v>40</v>
      </c>
      <c r="AX200" s="74" t="s">
        <v>42</v>
      </c>
      <c r="AY200" s="1826" t="s">
        <v>8153</v>
      </c>
      <c r="BA200" s="1832">
        <v>45302.668094548615</v>
      </c>
      <c r="BB200" t="s">
        <v>47</v>
      </c>
      <c r="BC200" s="81" t="s">
        <v>8181</v>
      </c>
      <c r="BF200" s="1695">
        <v>45325</v>
      </c>
      <c r="BG200" s="1691">
        <v>45355</v>
      </c>
      <c r="BH200">
        <v>4</v>
      </c>
      <c r="BI200">
        <v>3</v>
      </c>
      <c r="BJ200" s="74"/>
      <c r="BK200" s="74"/>
      <c r="BL200" s="81" t="s">
        <v>6696</v>
      </c>
      <c r="BY200" s="81"/>
    </row>
    <row r="201" spans="1:77">
      <c r="A201">
        <v>198</v>
      </c>
      <c r="B201" s="74" t="s">
        <v>32</v>
      </c>
      <c r="C201" s="74" t="s">
        <v>32</v>
      </c>
      <c r="D201" s="74" t="s">
        <v>60</v>
      </c>
      <c r="E201" s="161" t="s">
        <v>6943</v>
      </c>
      <c r="F201" s="1726" t="s">
        <v>7526</v>
      </c>
      <c r="G201" s="1724" t="s">
        <v>7799</v>
      </c>
      <c r="I201" s="74" t="s">
        <v>901</v>
      </c>
      <c r="J201" s="74" t="s">
        <v>139</v>
      </c>
      <c r="K201" s="74" t="s">
        <v>7162</v>
      </c>
      <c r="L201" s="74" t="s">
        <v>2146</v>
      </c>
      <c r="M201" s="74" t="s">
        <v>56</v>
      </c>
      <c r="N201" s="1722" t="s">
        <v>42</v>
      </c>
      <c r="O201" s="1688">
        <v>39564</v>
      </c>
      <c r="P201" t="str">
        <f t="shared" si="12"/>
        <v>26</v>
      </c>
      <c r="Q201" t="str">
        <f t="shared" si="13"/>
        <v>04</v>
      </c>
      <c r="R201" t="str">
        <f t="shared" si="14"/>
        <v>2008</v>
      </c>
      <c r="S201">
        <f t="shared" ca="1" si="15"/>
        <v>15</v>
      </c>
      <c r="T201" s="74" t="s">
        <v>4809</v>
      </c>
      <c r="U201" s="1722" t="s">
        <v>42</v>
      </c>
      <c r="V201" s="1728" t="s">
        <v>7334</v>
      </c>
      <c r="W201" s="74" t="s">
        <v>1805</v>
      </c>
      <c r="X201" s="1659" t="s">
        <v>2586</v>
      </c>
      <c r="Y201" s="1769">
        <v>2019</v>
      </c>
      <c r="Z201" s="1722" t="s">
        <v>1805</v>
      </c>
      <c r="AA201" s="1726" t="s">
        <v>327</v>
      </c>
      <c r="AB201" s="1770" t="s">
        <v>7374</v>
      </c>
      <c r="AC201" s="74" t="s">
        <v>327</v>
      </c>
      <c r="AD201" s="74" t="s">
        <v>327</v>
      </c>
      <c r="AE201" s="1722" t="s">
        <v>7379</v>
      </c>
      <c r="AF201" s="1722" t="s">
        <v>1805</v>
      </c>
      <c r="AG201" s="1722" t="s">
        <v>1808</v>
      </c>
      <c r="AH201" s="1722" t="s">
        <v>47</v>
      </c>
      <c r="AI201" t="s">
        <v>47</v>
      </c>
      <c r="AK201" s="74" t="s">
        <v>7999</v>
      </c>
      <c r="AL201" s="74" t="s">
        <v>1269</v>
      </c>
      <c r="AM201" s="74" t="s">
        <v>8000</v>
      </c>
      <c r="AN201" s="74" t="s">
        <v>1271</v>
      </c>
      <c r="AO201" s="1722" t="s">
        <v>7549</v>
      </c>
      <c r="AP201" s="74" t="s">
        <v>7619</v>
      </c>
      <c r="AQ201" s="74" t="s">
        <v>42</v>
      </c>
      <c r="AR201" s="1688">
        <v>34428</v>
      </c>
      <c r="AW201" s="74" t="s">
        <v>40</v>
      </c>
      <c r="AX201" s="74" t="s">
        <v>42</v>
      </c>
      <c r="AY201" s="74" t="s">
        <v>8154</v>
      </c>
      <c r="BA201" s="1832">
        <v>45302.67408744213</v>
      </c>
      <c r="BB201" t="s">
        <v>47</v>
      </c>
      <c r="BC201" s="81" t="s">
        <v>8181</v>
      </c>
      <c r="BF201" s="1695">
        <v>45325</v>
      </c>
      <c r="BG201" s="1691">
        <v>45355</v>
      </c>
      <c r="BH201">
        <v>4</v>
      </c>
      <c r="BI201">
        <v>3</v>
      </c>
      <c r="BJ201" s="74"/>
      <c r="BK201" s="74"/>
      <c r="BL201" s="81" t="s">
        <v>6696</v>
      </c>
      <c r="BY201" s="81"/>
    </row>
    <row r="202" spans="1:77">
      <c r="A202">
        <v>199</v>
      </c>
      <c r="B202" s="74" t="s">
        <v>32</v>
      </c>
      <c r="C202" s="74" t="s">
        <v>32</v>
      </c>
      <c r="D202" s="74" t="s">
        <v>60</v>
      </c>
      <c r="E202" s="161" t="s">
        <v>6944</v>
      </c>
      <c r="F202" s="1722" t="s">
        <v>7527</v>
      </c>
      <c r="G202" s="1724" t="s">
        <v>7800</v>
      </c>
      <c r="I202" s="74" t="s">
        <v>7163</v>
      </c>
      <c r="J202" s="74" t="s">
        <v>7164</v>
      </c>
      <c r="K202" s="74" t="s">
        <v>7165</v>
      </c>
      <c r="L202" s="74" t="s">
        <v>3394</v>
      </c>
      <c r="M202" s="74" t="s">
        <v>56</v>
      </c>
      <c r="N202" s="1722" t="s">
        <v>42</v>
      </c>
      <c r="O202" s="1688">
        <v>39522</v>
      </c>
      <c r="P202" t="str">
        <f t="shared" si="12"/>
        <v>15</v>
      </c>
      <c r="Q202" t="str">
        <f t="shared" si="13"/>
        <v>03</v>
      </c>
      <c r="R202" t="str">
        <f t="shared" si="14"/>
        <v>2008</v>
      </c>
      <c r="S202">
        <f t="shared" ca="1" si="15"/>
        <v>16</v>
      </c>
      <c r="T202" s="74" t="s">
        <v>4809</v>
      </c>
      <c r="U202" s="1722" t="s">
        <v>42</v>
      </c>
      <c r="V202" s="1731">
        <v>4060990</v>
      </c>
      <c r="W202" s="74" t="s">
        <v>1805</v>
      </c>
      <c r="X202" s="1722" t="s">
        <v>7356</v>
      </c>
      <c r="Y202" s="1769">
        <v>2023</v>
      </c>
      <c r="Z202" s="1722" t="s">
        <v>1805</v>
      </c>
      <c r="AA202" s="1726" t="s">
        <v>327</v>
      </c>
      <c r="AB202" s="1770" t="s">
        <v>7376</v>
      </c>
      <c r="AC202" s="1722" t="s">
        <v>7427</v>
      </c>
      <c r="AD202" s="1722" t="s">
        <v>7428</v>
      </c>
      <c r="AE202" s="1722" t="s">
        <v>7375</v>
      </c>
      <c r="AF202" s="1722" t="s">
        <v>1805</v>
      </c>
      <c r="AG202" s="1722" t="s">
        <v>1808</v>
      </c>
      <c r="AH202" s="1722" t="s">
        <v>47</v>
      </c>
      <c r="AI202" t="s">
        <v>47</v>
      </c>
      <c r="AK202" s="74" t="s">
        <v>919</v>
      </c>
      <c r="AL202" s="74" t="s">
        <v>456</v>
      </c>
      <c r="AM202" s="74" t="s">
        <v>8001</v>
      </c>
      <c r="AN202" s="74" t="s">
        <v>1255</v>
      </c>
      <c r="AO202" s="1722" t="s">
        <v>7549</v>
      </c>
      <c r="AP202" s="74" t="s">
        <v>7619</v>
      </c>
      <c r="AQ202" s="74" t="s">
        <v>42</v>
      </c>
      <c r="AR202" s="1688">
        <v>34159</v>
      </c>
      <c r="AW202" s="74" t="s">
        <v>40</v>
      </c>
      <c r="AX202" s="74" t="s">
        <v>42</v>
      </c>
      <c r="AY202" s="1826" t="s">
        <v>1256</v>
      </c>
      <c r="BA202" s="1832">
        <v>45303.741350787037</v>
      </c>
      <c r="BB202" t="s">
        <v>47</v>
      </c>
      <c r="BC202" s="81" t="s">
        <v>8181</v>
      </c>
      <c r="BF202" s="1695">
        <v>45325</v>
      </c>
      <c r="BG202" s="1691">
        <v>45355</v>
      </c>
      <c r="BH202">
        <v>4</v>
      </c>
      <c r="BI202">
        <v>3</v>
      </c>
      <c r="BJ202" s="74"/>
      <c r="BK202" s="74"/>
      <c r="BL202" s="81" t="s">
        <v>6696</v>
      </c>
      <c r="BY202" s="81"/>
    </row>
    <row r="203" spans="1:77">
      <c r="A203">
        <v>200</v>
      </c>
      <c r="B203" s="74" t="s">
        <v>32</v>
      </c>
      <c r="C203" s="74" t="s">
        <v>32</v>
      </c>
      <c r="D203" s="74" t="s">
        <v>68</v>
      </c>
      <c r="E203" s="161" t="s">
        <v>6945</v>
      </c>
      <c r="F203" s="1726" t="s">
        <v>7528</v>
      </c>
      <c r="G203" s="1724" t="s">
        <v>7801</v>
      </c>
      <c r="I203" s="74" t="s">
        <v>7166</v>
      </c>
      <c r="J203" s="74" t="s">
        <v>564</v>
      </c>
      <c r="K203" s="74" t="s">
        <v>7167</v>
      </c>
      <c r="L203" s="74" t="s">
        <v>1776</v>
      </c>
      <c r="M203" s="74" t="s">
        <v>56</v>
      </c>
      <c r="N203" s="1722" t="s">
        <v>42</v>
      </c>
      <c r="O203" s="1688">
        <v>39772</v>
      </c>
      <c r="P203" t="str">
        <f t="shared" si="12"/>
        <v>20</v>
      </c>
      <c r="Q203" t="str">
        <f t="shared" si="13"/>
        <v>11</v>
      </c>
      <c r="R203" t="str">
        <f t="shared" si="14"/>
        <v>2008</v>
      </c>
      <c r="S203">
        <f t="shared" ca="1" si="15"/>
        <v>15</v>
      </c>
      <c r="T203" s="74" t="s">
        <v>4808</v>
      </c>
      <c r="U203" s="1722" t="s">
        <v>42</v>
      </c>
      <c r="V203" s="1728" t="s">
        <v>7335</v>
      </c>
      <c r="W203" s="74" t="s">
        <v>7352</v>
      </c>
      <c r="X203" s="1722" t="s">
        <v>7356</v>
      </c>
      <c r="Y203" s="1769">
        <v>2023</v>
      </c>
      <c r="Z203" s="1722" t="s">
        <v>47</v>
      </c>
      <c r="AA203" s="1726" t="s">
        <v>2603</v>
      </c>
      <c r="AB203" s="1770" t="s">
        <v>7374</v>
      </c>
      <c r="AC203" s="74" t="s">
        <v>327</v>
      </c>
      <c r="AD203" s="74" t="s">
        <v>327</v>
      </c>
      <c r="AE203" s="1722" t="s">
        <v>7375</v>
      </c>
      <c r="AF203" s="1722" t="s">
        <v>1805</v>
      </c>
      <c r="AG203" s="1722" t="s">
        <v>1808</v>
      </c>
      <c r="AH203" s="1722" t="s">
        <v>47</v>
      </c>
      <c r="AI203" t="s">
        <v>47</v>
      </c>
      <c r="AK203" s="74" t="s">
        <v>564</v>
      </c>
      <c r="AL203" s="74" t="s">
        <v>7874</v>
      </c>
      <c r="AM203" s="74" t="s">
        <v>266</v>
      </c>
      <c r="AN203" s="74" t="s">
        <v>8002</v>
      </c>
      <c r="AO203" s="1722" t="s">
        <v>7549</v>
      </c>
      <c r="AP203" s="74" t="s">
        <v>7619</v>
      </c>
      <c r="AQ203" s="74" t="s">
        <v>42</v>
      </c>
      <c r="AR203" s="1688">
        <v>25993</v>
      </c>
      <c r="AW203" s="74" t="s">
        <v>40</v>
      </c>
      <c r="AX203" s="74" t="s">
        <v>42</v>
      </c>
      <c r="AY203" s="1826" t="s">
        <v>8155</v>
      </c>
      <c r="BA203" s="1832">
        <v>45232.654558240742</v>
      </c>
      <c r="BB203" t="s">
        <v>47</v>
      </c>
      <c r="BC203" s="81" t="s">
        <v>8181</v>
      </c>
      <c r="BF203" s="1695">
        <v>45325</v>
      </c>
      <c r="BG203" s="1691">
        <v>45355</v>
      </c>
      <c r="BH203">
        <v>4</v>
      </c>
      <c r="BI203">
        <v>4</v>
      </c>
      <c r="BJ203" s="74"/>
      <c r="BK203" s="74"/>
      <c r="BL203" s="81" t="s">
        <v>6696</v>
      </c>
      <c r="BY203" s="81"/>
    </row>
    <row r="204" spans="1:77">
      <c r="A204">
        <v>201</v>
      </c>
      <c r="B204" s="1664" t="s">
        <v>32</v>
      </c>
      <c r="C204" s="1664" t="s">
        <v>32</v>
      </c>
      <c r="D204" s="74" t="s">
        <v>34</v>
      </c>
      <c r="E204" s="1868">
        <v>988604466</v>
      </c>
      <c r="F204" s="1726" t="s">
        <v>7529</v>
      </c>
      <c r="G204" s="1724" t="s">
        <v>7802</v>
      </c>
      <c r="I204" s="1664" t="s">
        <v>1288</v>
      </c>
      <c r="J204" s="1664" t="s">
        <v>1788</v>
      </c>
      <c r="K204" s="1664" t="s">
        <v>7168</v>
      </c>
      <c r="L204" s="1664" t="s">
        <v>1815</v>
      </c>
      <c r="M204" s="1664" t="s">
        <v>56</v>
      </c>
      <c r="N204" s="1722" t="s">
        <v>111</v>
      </c>
      <c r="O204" s="1717">
        <v>39044</v>
      </c>
      <c r="P204" t="str">
        <f t="shared" si="12"/>
        <v>23</v>
      </c>
      <c r="Q204" t="str">
        <f t="shared" si="13"/>
        <v>11</v>
      </c>
      <c r="R204" t="str">
        <f t="shared" si="14"/>
        <v>2006</v>
      </c>
      <c r="S204">
        <f t="shared" ca="1" si="15"/>
        <v>17</v>
      </c>
      <c r="T204" s="74" t="s">
        <v>4809</v>
      </c>
      <c r="U204" s="1722" t="s">
        <v>142</v>
      </c>
      <c r="V204" s="1728" t="s">
        <v>7336</v>
      </c>
      <c r="W204" s="1664" t="s">
        <v>1805</v>
      </c>
      <c r="X204" s="1664" t="s">
        <v>7360</v>
      </c>
      <c r="Y204" s="1788">
        <v>2023</v>
      </c>
      <c r="Z204" s="1722" t="s">
        <v>7398</v>
      </c>
      <c r="AA204" s="1726" t="s">
        <v>2603</v>
      </c>
      <c r="AB204" s="1770" t="s">
        <v>7381</v>
      </c>
      <c r="AC204" s="1664" t="s">
        <v>7394</v>
      </c>
      <c r="AD204" s="1664" t="s">
        <v>7392</v>
      </c>
      <c r="AE204" s="1722" t="s">
        <v>7375</v>
      </c>
      <c r="AF204" s="1664" t="s">
        <v>1805</v>
      </c>
      <c r="AG204" s="1722" t="s">
        <v>1808</v>
      </c>
      <c r="AH204" s="1722"/>
      <c r="AI204" t="s">
        <v>47</v>
      </c>
      <c r="AK204" s="1664" t="s">
        <v>1788</v>
      </c>
      <c r="AL204" s="1664" t="s">
        <v>108</v>
      </c>
      <c r="AM204" s="1664" t="s">
        <v>8003</v>
      </c>
      <c r="AN204" s="1664" t="s">
        <v>1815</v>
      </c>
      <c r="AO204" s="1722" t="s">
        <v>7549</v>
      </c>
      <c r="AP204" s="1664" t="s">
        <v>7619</v>
      </c>
      <c r="AQ204" s="1664" t="s">
        <v>7250</v>
      </c>
      <c r="AR204" s="1717">
        <v>33658</v>
      </c>
      <c r="AW204" s="1664" t="s">
        <v>40</v>
      </c>
      <c r="AX204" s="1664" t="s">
        <v>5497</v>
      </c>
      <c r="AY204" s="1829" t="s">
        <v>8156</v>
      </c>
      <c r="BA204" s="1843">
        <v>45301.797841250002</v>
      </c>
      <c r="BB204" t="s">
        <v>47</v>
      </c>
      <c r="BC204" s="1846" t="s">
        <v>8182</v>
      </c>
      <c r="BF204" s="1851">
        <v>45325</v>
      </c>
      <c r="BG204" s="1852">
        <v>45355</v>
      </c>
      <c r="BH204">
        <v>4</v>
      </c>
      <c r="BI204">
        <v>4</v>
      </c>
      <c r="BJ204" s="1664"/>
      <c r="BK204" s="1664"/>
      <c r="BL204" s="81" t="s">
        <v>6696</v>
      </c>
      <c r="BY204" s="1846"/>
    </row>
    <row r="205" spans="1:77">
      <c r="A205">
        <v>61</v>
      </c>
      <c r="B205" s="74" t="s">
        <v>125</v>
      </c>
      <c r="C205" s="74" t="s">
        <v>126</v>
      </c>
      <c r="D205" s="1656" t="s">
        <v>126</v>
      </c>
      <c r="E205" s="161">
        <v>904905160</v>
      </c>
      <c r="F205" s="1767" t="s">
        <v>1866</v>
      </c>
      <c r="G205" s="1724" t="s">
        <v>7675</v>
      </c>
      <c r="I205" s="74" t="s">
        <v>7023</v>
      </c>
      <c r="J205" s="74" t="s">
        <v>361</v>
      </c>
      <c r="K205" s="74" t="s">
        <v>1574</v>
      </c>
      <c r="L205" s="74" t="s">
        <v>1158</v>
      </c>
      <c r="M205" s="1656" t="s">
        <v>56</v>
      </c>
      <c r="N205" s="1722" t="s">
        <v>42</v>
      </c>
      <c r="O205" s="1719">
        <v>38810</v>
      </c>
      <c r="P205" t="str">
        <f t="shared" si="12"/>
        <v>03</v>
      </c>
      <c r="Q205" t="str">
        <f t="shared" si="13"/>
        <v>04</v>
      </c>
      <c r="R205" t="str">
        <f t="shared" si="14"/>
        <v>2006</v>
      </c>
      <c r="S205">
        <f t="shared" ca="1" si="15"/>
        <v>17</v>
      </c>
      <c r="T205" s="74" t="s">
        <v>4809</v>
      </c>
      <c r="U205" s="1656" t="s">
        <v>42</v>
      </c>
      <c r="V205" s="1759">
        <v>4694435</v>
      </c>
      <c r="W205" s="1656" t="s">
        <v>5126</v>
      </c>
      <c r="X205" s="1656" t="s">
        <v>7359</v>
      </c>
      <c r="Y205" s="1775">
        <v>2019</v>
      </c>
      <c r="Z205" s="1653" t="s">
        <v>1805</v>
      </c>
      <c r="AA205" s="1656"/>
      <c r="AB205" s="81" t="s">
        <v>7374</v>
      </c>
      <c r="AC205" s="1656"/>
      <c r="AD205" s="1656"/>
      <c r="AE205" s="74" t="s">
        <v>7379</v>
      </c>
      <c r="AF205" s="74" t="s">
        <v>1805</v>
      </c>
      <c r="AG205" s="74" t="s">
        <v>7405</v>
      </c>
      <c r="AH205" s="74" t="s">
        <v>47</v>
      </c>
      <c r="AI205" t="s">
        <v>47</v>
      </c>
      <c r="AK205" s="1915"/>
      <c r="AL205" s="1915"/>
      <c r="AM205" s="1915"/>
      <c r="AN205" s="1915"/>
      <c r="AO205" s="1910"/>
      <c r="AP205" s="1915"/>
      <c r="AQ205" s="1915"/>
      <c r="AR205" s="1915"/>
      <c r="AW205" s="1656"/>
      <c r="AX205" s="1656"/>
      <c r="AY205" s="1656"/>
      <c r="BA205" s="1839">
        <v>45313.402777777781</v>
      </c>
      <c r="BB205" t="s">
        <v>47</v>
      </c>
      <c r="BC205" s="81" t="s">
        <v>2502</v>
      </c>
      <c r="BF205" s="1695">
        <v>45324</v>
      </c>
      <c r="BG205" s="1691">
        <v>45352</v>
      </c>
      <c r="BH205">
        <v>4</v>
      </c>
      <c r="BI205">
        <v>4</v>
      </c>
      <c r="BJ205" s="74"/>
      <c r="BK205" s="74"/>
      <c r="BL205" s="81" t="s">
        <v>6696</v>
      </c>
      <c r="BY205" s="472"/>
    </row>
    <row r="206" spans="1:77">
      <c r="A206">
        <v>94</v>
      </c>
      <c r="B206" s="74" t="s">
        <v>125</v>
      </c>
      <c r="C206" s="74" t="s">
        <v>126</v>
      </c>
      <c r="D206" s="1656" t="s">
        <v>126</v>
      </c>
      <c r="E206" s="161">
        <v>904658949</v>
      </c>
      <c r="F206" s="1722" t="s">
        <v>1866</v>
      </c>
      <c r="G206" s="1724" t="s">
        <v>7705</v>
      </c>
      <c r="I206" s="1656" t="s">
        <v>361</v>
      </c>
      <c r="J206" s="1656" t="s">
        <v>426</v>
      </c>
      <c r="K206" s="1656" t="s">
        <v>7060</v>
      </c>
      <c r="L206" s="1656" t="s">
        <v>270</v>
      </c>
      <c r="M206" s="1656" t="s">
        <v>56</v>
      </c>
      <c r="N206" s="1722" t="s">
        <v>57</v>
      </c>
      <c r="O206" s="1697">
        <v>39541</v>
      </c>
      <c r="P206" t="str">
        <f t="shared" si="12"/>
        <v>03</v>
      </c>
      <c r="Q206" t="str">
        <f t="shared" si="13"/>
        <v>04</v>
      </c>
      <c r="R206" t="str">
        <f t="shared" si="14"/>
        <v>2008</v>
      </c>
      <c r="S206">
        <f t="shared" ca="1" si="15"/>
        <v>15</v>
      </c>
      <c r="T206" s="74" t="s">
        <v>4809</v>
      </c>
      <c r="U206" s="1656" t="s">
        <v>58</v>
      </c>
      <c r="V206" s="1759">
        <v>32532752</v>
      </c>
      <c r="W206" s="1656" t="s">
        <v>5126</v>
      </c>
      <c r="X206" s="1656" t="s">
        <v>7359</v>
      </c>
      <c r="Y206" s="1775">
        <v>2022</v>
      </c>
      <c r="Z206" s="74" t="s">
        <v>1805</v>
      </c>
      <c r="AA206" s="74"/>
      <c r="AB206" s="81" t="s">
        <v>7410</v>
      </c>
      <c r="AC206" s="1656" t="s">
        <v>7399</v>
      </c>
      <c r="AD206" s="1656" t="s">
        <v>7400</v>
      </c>
      <c r="AE206" s="74" t="s">
        <v>7379</v>
      </c>
      <c r="AF206" s="74" t="s">
        <v>1805</v>
      </c>
      <c r="AG206" s="74" t="s">
        <v>7405</v>
      </c>
      <c r="AH206" s="74" t="s">
        <v>47</v>
      </c>
      <c r="AI206" t="s">
        <v>47</v>
      </c>
      <c r="AK206" s="1915"/>
      <c r="AL206" s="1915"/>
      <c r="AM206" s="1915"/>
      <c r="AN206" s="1915"/>
      <c r="AO206" s="1910"/>
      <c r="AP206" s="1915"/>
      <c r="AQ206" s="1915"/>
      <c r="AR206" s="1922"/>
      <c r="AW206" s="1656"/>
      <c r="AX206" s="1656"/>
      <c r="AY206" s="1775"/>
      <c r="BA206" s="1839">
        <v>45249.429861111108</v>
      </c>
      <c r="BB206" t="s">
        <v>47</v>
      </c>
      <c r="BC206" s="81" t="s">
        <v>8178</v>
      </c>
      <c r="BF206" s="1695">
        <v>45324</v>
      </c>
      <c r="BG206" s="1691">
        <v>45352</v>
      </c>
      <c r="BH206">
        <v>4</v>
      </c>
      <c r="BI206">
        <v>4</v>
      </c>
      <c r="BJ206" s="74"/>
      <c r="BK206" s="74"/>
      <c r="BL206" s="81" t="s">
        <v>6696</v>
      </c>
      <c r="BY206" s="81"/>
    </row>
    <row r="207" spans="1:77">
      <c r="A207">
        <v>204</v>
      </c>
      <c r="B207" s="74" t="s">
        <v>32</v>
      </c>
      <c r="C207" s="74" t="s">
        <v>32</v>
      </c>
      <c r="D207" s="74" t="s">
        <v>132</v>
      </c>
      <c r="E207" s="161">
        <v>941182285</v>
      </c>
      <c r="F207" s="1726" t="s">
        <v>7530</v>
      </c>
      <c r="G207" s="1724" t="s">
        <v>7804</v>
      </c>
      <c r="I207" s="74" t="s">
        <v>3543</v>
      </c>
      <c r="J207" s="74" t="s">
        <v>1546</v>
      </c>
      <c r="K207" s="74" t="s">
        <v>7173</v>
      </c>
      <c r="L207" s="74" t="s">
        <v>7174</v>
      </c>
      <c r="M207" s="74" t="s">
        <v>56</v>
      </c>
      <c r="N207" s="1722" t="s">
        <v>111</v>
      </c>
      <c r="O207" s="1688">
        <v>39269</v>
      </c>
      <c r="P207" t="str">
        <f t="shared" si="12"/>
        <v>06</v>
      </c>
      <c r="Q207" t="str">
        <f t="shared" si="13"/>
        <v>07</v>
      </c>
      <c r="R207" t="str">
        <f t="shared" si="14"/>
        <v>2007</v>
      </c>
      <c r="S207">
        <f t="shared" ca="1" si="15"/>
        <v>16</v>
      </c>
      <c r="T207" s="74" t="s">
        <v>4809</v>
      </c>
      <c r="U207" s="1722" t="s">
        <v>142</v>
      </c>
      <c r="V207" s="1728" t="s">
        <v>7339</v>
      </c>
      <c r="W207" s="74" t="s">
        <v>1805</v>
      </c>
      <c r="X207" s="74" t="s">
        <v>7360</v>
      </c>
      <c r="Y207" s="1673">
        <v>2023</v>
      </c>
      <c r="Z207" s="1725"/>
      <c r="AA207" s="1726"/>
      <c r="AB207" s="1770" t="s">
        <v>7376</v>
      </c>
      <c r="AC207" s="74" t="s">
        <v>7394</v>
      </c>
      <c r="AD207" s="74" t="s">
        <v>7392</v>
      </c>
      <c r="AE207" s="1722" t="s">
        <v>7379</v>
      </c>
      <c r="AF207" s="74" t="s">
        <v>1805</v>
      </c>
      <c r="AG207" s="1722" t="s">
        <v>1808</v>
      </c>
      <c r="AH207" s="1722"/>
      <c r="AI207" t="s">
        <v>47</v>
      </c>
      <c r="AK207" s="74" t="s">
        <v>1546</v>
      </c>
      <c r="AL207" s="74" t="s">
        <v>8005</v>
      </c>
      <c r="AM207" s="74" t="s">
        <v>8006</v>
      </c>
      <c r="AN207" s="74" t="s">
        <v>8007</v>
      </c>
      <c r="AO207" s="1722" t="s">
        <v>7549</v>
      </c>
      <c r="AP207" s="74" t="s">
        <v>7619</v>
      </c>
      <c r="AQ207" s="74" t="s">
        <v>7250</v>
      </c>
      <c r="AR207" s="1688">
        <v>31915</v>
      </c>
      <c r="AW207" s="74" t="s">
        <v>40</v>
      </c>
      <c r="AX207" s="74" t="s">
        <v>5497</v>
      </c>
      <c r="AY207" s="1826" t="s">
        <v>8159</v>
      </c>
      <c r="BA207" s="1832">
        <v>45308.557749259257</v>
      </c>
      <c r="BB207" t="s">
        <v>47</v>
      </c>
      <c r="BC207" s="1846" t="s">
        <v>8182</v>
      </c>
      <c r="BF207" s="1695">
        <v>45325</v>
      </c>
      <c r="BG207" s="1691">
        <v>45355</v>
      </c>
      <c r="BH207">
        <v>4</v>
      </c>
      <c r="BI207">
        <v>4</v>
      </c>
      <c r="BJ207" s="74"/>
      <c r="BK207" s="74"/>
      <c r="BL207" s="81" t="s">
        <v>6696</v>
      </c>
      <c r="BY207" s="81"/>
    </row>
    <row r="208" spans="1:77">
      <c r="A208">
        <v>205</v>
      </c>
      <c r="B208" s="74" t="s">
        <v>32</v>
      </c>
      <c r="C208" s="74" t="s">
        <v>32</v>
      </c>
      <c r="D208" s="74" t="s">
        <v>34</v>
      </c>
      <c r="E208" s="161">
        <v>977651013</v>
      </c>
      <c r="F208" s="1726" t="s">
        <v>7531</v>
      </c>
      <c r="G208" s="1724" t="s">
        <v>7805</v>
      </c>
      <c r="I208" s="74" t="s">
        <v>473</v>
      </c>
      <c r="J208" s="74" t="s">
        <v>338</v>
      </c>
      <c r="K208" s="74" t="s">
        <v>1504</v>
      </c>
      <c r="L208" s="74" t="s">
        <v>4545</v>
      </c>
      <c r="M208" s="74" t="s">
        <v>56</v>
      </c>
      <c r="N208" s="1722" t="s">
        <v>111</v>
      </c>
      <c r="O208" s="1688">
        <v>39640</v>
      </c>
      <c r="P208" t="str">
        <f t="shared" si="12"/>
        <v>11</v>
      </c>
      <c r="Q208" t="str">
        <f t="shared" si="13"/>
        <v>07</v>
      </c>
      <c r="R208" t="str">
        <f t="shared" si="14"/>
        <v>2008</v>
      </c>
      <c r="S208">
        <f t="shared" ca="1" si="15"/>
        <v>15</v>
      </c>
      <c r="T208" s="74" t="s">
        <v>4809</v>
      </c>
      <c r="U208" s="1722" t="s">
        <v>142</v>
      </c>
      <c r="V208" s="1728" t="s">
        <v>7340</v>
      </c>
      <c r="W208" s="74" t="s">
        <v>1805</v>
      </c>
      <c r="X208" s="1722" t="s">
        <v>7356</v>
      </c>
      <c r="Y208" s="74">
        <v>2023</v>
      </c>
      <c r="Z208" s="1722" t="s">
        <v>47</v>
      </c>
      <c r="AA208" s="1726" t="s">
        <v>2603</v>
      </c>
      <c r="AB208" s="1770" t="s">
        <v>7374</v>
      </c>
      <c r="AC208" s="74"/>
      <c r="AD208" s="74"/>
      <c r="AE208" s="1722" t="s">
        <v>7379</v>
      </c>
      <c r="AF208" s="74" t="s">
        <v>1805</v>
      </c>
      <c r="AG208" s="1722" t="s">
        <v>1808</v>
      </c>
      <c r="AH208" s="1722"/>
      <c r="AI208" t="s">
        <v>47</v>
      </c>
      <c r="AK208" s="74" t="s">
        <v>338</v>
      </c>
      <c r="AL208" s="74" t="s">
        <v>8008</v>
      </c>
      <c r="AM208" s="74" t="s">
        <v>5694</v>
      </c>
      <c r="AN208" s="74" t="s">
        <v>185</v>
      </c>
      <c r="AO208" s="1722" t="s">
        <v>7549</v>
      </c>
      <c r="AP208" s="74" t="s">
        <v>7619</v>
      </c>
      <c r="AQ208" s="74" t="s">
        <v>42</v>
      </c>
      <c r="AR208" s="1688">
        <v>31873</v>
      </c>
      <c r="AW208" s="74" t="s">
        <v>40</v>
      </c>
      <c r="AX208" s="74" t="s">
        <v>42</v>
      </c>
      <c r="AY208" s="1826" t="s">
        <v>8160</v>
      </c>
      <c r="BA208" s="1832">
        <v>45311.725714710643</v>
      </c>
      <c r="BB208" t="s">
        <v>47</v>
      </c>
      <c r="BC208" s="1846" t="s">
        <v>8182</v>
      </c>
      <c r="BF208" s="1695">
        <v>45325</v>
      </c>
      <c r="BG208" s="1691">
        <v>45355</v>
      </c>
      <c r="BH208">
        <v>4</v>
      </c>
      <c r="BI208">
        <v>4</v>
      </c>
      <c r="BJ208" s="74"/>
      <c r="BK208" s="74"/>
      <c r="BL208" s="81" t="s">
        <v>6696</v>
      </c>
      <c r="BY208" s="81"/>
    </row>
    <row r="209" spans="1:78">
      <c r="A209">
        <v>206</v>
      </c>
      <c r="B209" s="74" t="s">
        <v>32</v>
      </c>
      <c r="C209" s="74" t="s">
        <v>32</v>
      </c>
      <c r="D209" s="81" t="s">
        <v>34</v>
      </c>
      <c r="E209" s="161">
        <v>907949453</v>
      </c>
      <c r="F209" s="1726">
        <v>976370411</v>
      </c>
      <c r="G209" s="1724" t="s">
        <v>7806</v>
      </c>
      <c r="I209" s="74" t="s">
        <v>234</v>
      </c>
      <c r="J209" s="74" t="s">
        <v>234</v>
      </c>
      <c r="K209" s="74" t="s">
        <v>7175</v>
      </c>
      <c r="L209" s="74" t="s">
        <v>4316</v>
      </c>
      <c r="M209" s="74" t="s">
        <v>56</v>
      </c>
      <c r="N209" s="1722" t="s">
        <v>57</v>
      </c>
      <c r="O209" s="1688">
        <v>38989</v>
      </c>
      <c r="P209" t="str">
        <f t="shared" si="12"/>
        <v>29</v>
      </c>
      <c r="Q209" t="str">
        <f t="shared" si="13"/>
        <v>09</v>
      </c>
      <c r="R209" t="str">
        <f t="shared" si="14"/>
        <v>2006</v>
      </c>
      <c r="S209">
        <f t="shared" ca="1" si="15"/>
        <v>17</v>
      </c>
      <c r="T209" s="74" t="s">
        <v>4809</v>
      </c>
      <c r="U209" s="1722" t="s">
        <v>58</v>
      </c>
      <c r="V209" s="1731">
        <v>32015496</v>
      </c>
      <c r="W209" s="74" t="s">
        <v>1805</v>
      </c>
      <c r="X209" s="74" t="s">
        <v>7360</v>
      </c>
      <c r="Y209" s="1673">
        <v>2023</v>
      </c>
      <c r="Z209" s="1722" t="s">
        <v>7430</v>
      </c>
      <c r="AA209" s="1722"/>
      <c r="AB209" s="1770" t="s">
        <v>7374</v>
      </c>
      <c r="AC209" s="74"/>
      <c r="AD209" s="74"/>
      <c r="AE209" s="1722" t="s">
        <v>7379</v>
      </c>
      <c r="AF209" s="74" t="s">
        <v>1805</v>
      </c>
      <c r="AG209" s="1722" t="s">
        <v>1808</v>
      </c>
      <c r="AH209" s="1722" t="s">
        <v>47</v>
      </c>
      <c r="AI209" t="s">
        <v>47</v>
      </c>
      <c r="AK209" s="74" t="s">
        <v>738</v>
      </c>
      <c r="AL209" s="74" t="s">
        <v>1370</v>
      </c>
      <c r="AM209" s="74" t="s">
        <v>7174</v>
      </c>
      <c r="AN209" s="74" t="s">
        <v>329</v>
      </c>
      <c r="AO209" s="1722" t="s">
        <v>7549</v>
      </c>
      <c r="AP209" s="74" t="s">
        <v>7619</v>
      </c>
      <c r="AQ209" s="74" t="s">
        <v>7250</v>
      </c>
      <c r="AR209" s="1688">
        <v>32230</v>
      </c>
      <c r="AW209" s="74" t="s">
        <v>40</v>
      </c>
      <c r="AX209" s="74" t="s">
        <v>5497</v>
      </c>
      <c r="AY209" s="1826" t="s">
        <v>8161</v>
      </c>
      <c r="BA209" s="1832"/>
      <c r="BB209" t="s">
        <v>47</v>
      </c>
      <c r="BC209" s="1846" t="s">
        <v>8182</v>
      </c>
      <c r="BF209" s="1695">
        <v>45325</v>
      </c>
      <c r="BG209" s="1691">
        <v>45355</v>
      </c>
      <c r="BH209">
        <v>4</v>
      </c>
      <c r="BI209">
        <v>3</v>
      </c>
      <c r="BJ209" s="74"/>
      <c r="BK209" s="74"/>
      <c r="BL209" s="81" t="s">
        <v>6696</v>
      </c>
      <c r="BY209" s="81"/>
    </row>
    <row r="210" spans="1:78">
      <c r="A210">
        <v>207</v>
      </c>
      <c r="B210" s="1665" t="s">
        <v>32</v>
      </c>
      <c r="C210" s="1665" t="s">
        <v>32</v>
      </c>
      <c r="D210" s="81" t="s">
        <v>132</v>
      </c>
      <c r="E210" s="1908" t="s">
        <v>8217</v>
      </c>
      <c r="F210" s="1790" t="s">
        <v>7532</v>
      </c>
      <c r="G210" s="1724" t="s">
        <v>7807</v>
      </c>
      <c r="I210" s="1665" t="s">
        <v>175</v>
      </c>
      <c r="J210" s="1665" t="s">
        <v>189</v>
      </c>
      <c r="K210" s="1665" t="s">
        <v>458</v>
      </c>
      <c r="L210" s="1665" t="s">
        <v>1760</v>
      </c>
      <c r="M210" s="1665" t="s">
        <v>56</v>
      </c>
      <c r="N210" s="1722" t="s">
        <v>57</v>
      </c>
      <c r="O210" s="1718">
        <v>39535</v>
      </c>
      <c r="P210" t="str">
        <f t="shared" si="12"/>
        <v>28</v>
      </c>
      <c r="Q210" t="str">
        <f t="shared" si="13"/>
        <v>03</v>
      </c>
      <c r="R210" t="str">
        <f t="shared" si="14"/>
        <v>2008</v>
      </c>
      <c r="S210">
        <f t="shared" ca="1" si="15"/>
        <v>15</v>
      </c>
      <c r="T210" s="74" t="s">
        <v>4808</v>
      </c>
      <c r="U210" s="1722" t="s">
        <v>58</v>
      </c>
      <c r="V210" s="1731">
        <v>33225003</v>
      </c>
      <c r="W210" s="1665" t="s">
        <v>1805</v>
      </c>
      <c r="X210" s="1665" t="s">
        <v>7359</v>
      </c>
      <c r="Y210" s="1674">
        <v>2023</v>
      </c>
      <c r="Z210" s="1722"/>
      <c r="AA210" s="1722"/>
      <c r="AB210" s="1770" t="s">
        <v>7376</v>
      </c>
      <c r="AC210" s="1665"/>
      <c r="AD210" s="1665"/>
      <c r="AE210" s="1722" t="s">
        <v>7379</v>
      </c>
      <c r="AF210" s="1665" t="s">
        <v>1805</v>
      </c>
      <c r="AG210" s="1722" t="s">
        <v>1808</v>
      </c>
      <c r="AH210" s="1722"/>
      <c r="AI210" t="s">
        <v>47</v>
      </c>
      <c r="AK210" s="1665" t="s">
        <v>189</v>
      </c>
      <c r="AL210" s="1665" t="s">
        <v>8009</v>
      </c>
      <c r="AM210" s="1665" t="s">
        <v>185</v>
      </c>
      <c r="AN210" s="1665" t="s">
        <v>690</v>
      </c>
      <c r="AO210" s="1722" t="s">
        <v>7549</v>
      </c>
      <c r="AP210" s="1665" t="s">
        <v>7619</v>
      </c>
      <c r="AQ210" s="1665" t="s">
        <v>42</v>
      </c>
      <c r="AR210" s="1811">
        <v>33034</v>
      </c>
      <c r="AW210" s="1665" t="s">
        <v>40</v>
      </c>
      <c r="AX210" s="1665" t="s">
        <v>42</v>
      </c>
      <c r="AY210" s="1830" t="s">
        <v>8162</v>
      </c>
      <c r="BA210" s="1844"/>
      <c r="BB210" t="s">
        <v>47</v>
      </c>
      <c r="BC210" s="1846" t="s">
        <v>8182</v>
      </c>
      <c r="BF210" s="1695">
        <v>45325</v>
      </c>
      <c r="BG210" s="1691">
        <v>45355</v>
      </c>
      <c r="BH210">
        <v>4</v>
      </c>
      <c r="BI210">
        <v>2</v>
      </c>
      <c r="BJ210" s="1665"/>
      <c r="BK210" s="1665"/>
      <c r="BL210" s="81" t="s">
        <v>6696</v>
      </c>
      <c r="BY210" s="1666"/>
      <c r="BZ210" t="s">
        <v>8219</v>
      </c>
    </row>
    <row r="211" spans="1:78">
      <c r="A211">
        <v>208</v>
      </c>
      <c r="B211" s="74" t="s">
        <v>32</v>
      </c>
      <c r="C211" s="74" t="s">
        <v>32</v>
      </c>
      <c r="D211" s="81" t="s">
        <v>132</v>
      </c>
      <c r="E211" s="1908" t="s">
        <v>8217</v>
      </c>
      <c r="F211" s="1790">
        <v>940449028</v>
      </c>
      <c r="G211" s="1724" t="s">
        <v>7808</v>
      </c>
      <c r="I211" s="74" t="s">
        <v>4565</v>
      </c>
      <c r="J211" s="74" t="s">
        <v>61</v>
      </c>
      <c r="K211" s="74" t="s">
        <v>7176</v>
      </c>
      <c r="L211" s="74" t="s">
        <v>172</v>
      </c>
      <c r="M211" s="74" t="s">
        <v>56</v>
      </c>
      <c r="N211" s="1722" t="s">
        <v>57</v>
      </c>
      <c r="O211" s="1696">
        <v>39853</v>
      </c>
      <c r="P211" t="str">
        <f t="shared" si="12"/>
        <v>09</v>
      </c>
      <c r="Q211" t="str">
        <f t="shared" si="13"/>
        <v>02</v>
      </c>
      <c r="R211" t="str">
        <f t="shared" si="14"/>
        <v>2009</v>
      </c>
      <c r="S211">
        <f t="shared" ca="1" si="15"/>
        <v>15</v>
      </c>
      <c r="T211" s="74" t="s">
        <v>4809</v>
      </c>
      <c r="U211" s="1722" t="s">
        <v>58</v>
      </c>
      <c r="V211" s="1731">
        <v>36261345</v>
      </c>
      <c r="W211" s="74" t="s">
        <v>1805</v>
      </c>
      <c r="X211" s="74" t="s">
        <v>7362</v>
      </c>
      <c r="Y211" s="1673">
        <v>2023</v>
      </c>
      <c r="Z211" s="1722" t="s">
        <v>47</v>
      </c>
      <c r="AA211" s="1722" t="s">
        <v>2603</v>
      </c>
      <c r="AB211" s="1770" t="s">
        <v>7374</v>
      </c>
      <c r="AC211" s="74"/>
      <c r="AD211" s="74"/>
      <c r="AE211" s="1722" t="s">
        <v>7379</v>
      </c>
      <c r="AF211" s="74" t="s">
        <v>1805</v>
      </c>
      <c r="AG211" s="1722" t="s">
        <v>1808</v>
      </c>
      <c r="AH211" s="1722" t="s">
        <v>47</v>
      </c>
      <c r="AI211" t="s">
        <v>47</v>
      </c>
      <c r="AK211" s="74" t="s">
        <v>61</v>
      </c>
      <c r="AL211" s="74" t="s">
        <v>8010</v>
      </c>
      <c r="AM211" s="74" t="s">
        <v>288</v>
      </c>
      <c r="AN211" s="74" t="s">
        <v>172</v>
      </c>
      <c r="AO211" s="1722" t="s">
        <v>7549</v>
      </c>
      <c r="AP211" s="74" t="s">
        <v>7619</v>
      </c>
      <c r="AQ211" s="74" t="s">
        <v>42</v>
      </c>
      <c r="AR211" s="1688">
        <v>32473</v>
      </c>
      <c r="AW211" s="74" t="s">
        <v>40</v>
      </c>
      <c r="AX211" s="74" t="s">
        <v>42</v>
      </c>
      <c r="AY211" s="1826" t="s">
        <v>8163</v>
      </c>
      <c r="BA211" s="1832"/>
      <c r="BB211" t="s">
        <v>47</v>
      </c>
      <c r="BC211" s="1846" t="s">
        <v>8182</v>
      </c>
      <c r="BF211" s="1695">
        <v>45325</v>
      </c>
      <c r="BG211" s="1691">
        <v>45355</v>
      </c>
      <c r="BH211">
        <v>4</v>
      </c>
      <c r="BI211">
        <v>3</v>
      </c>
      <c r="BJ211" s="74"/>
      <c r="BK211" s="74"/>
      <c r="BL211" s="81" t="s">
        <v>6696</v>
      </c>
      <c r="BY211" s="81"/>
      <c r="BZ211" t="s">
        <v>8219</v>
      </c>
    </row>
    <row r="212" spans="1:78">
      <c r="A212">
        <v>209</v>
      </c>
      <c r="B212" s="74" t="s">
        <v>32</v>
      </c>
      <c r="C212" s="74" t="s">
        <v>32</v>
      </c>
      <c r="D212" s="81" t="s">
        <v>132</v>
      </c>
      <c r="E212" s="1908" t="s">
        <v>8217</v>
      </c>
      <c r="F212" s="1790">
        <v>940449028</v>
      </c>
      <c r="G212" s="1724" t="s">
        <v>7808</v>
      </c>
      <c r="I212" s="74" t="s">
        <v>4565</v>
      </c>
      <c r="J212" s="74" t="s">
        <v>61</v>
      </c>
      <c r="K212" s="74" t="s">
        <v>7177</v>
      </c>
      <c r="L212" s="74" t="s">
        <v>2156</v>
      </c>
      <c r="M212" s="74" t="s">
        <v>56</v>
      </c>
      <c r="N212" s="1722" t="s">
        <v>57</v>
      </c>
      <c r="O212" s="1696">
        <v>39463</v>
      </c>
      <c r="P212" t="str">
        <f t="shared" si="12"/>
        <v>16</v>
      </c>
      <c r="Q212" t="str">
        <f t="shared" si="13"/>
        <v>01</v>
      </c>
      <c r="R212" t="str">
        <f t="shared" si="14"/>
        <v>2008</v>
      </c>
      <c r="S212">
        <f t="shared" ca="1" si="15"/>
        <v>16</v>
      </c>
      <c r="T212" s="74" t="s">
        <v>4809</v>
      </c>
      <c r="U212" s="1722" t="s">
        <v>58</v>
      </c>
      <c r="V212" s="1731">
        <v>34268419</v>
      </c>
      <c r="W212" s="74" t="s">
        <v>1805</v>
      </c>
      <c r="X212" s="1722" t="s">
        <v>7356</v>
      </c>
      <c r="Y212" s="1673">
        <v>2023</v>
      </c>
      <c r="Z212" s="1722" t="s">
        <v>47</v>
      </c>
      <c r="AA212" s="1722" t="s">
        <v>2603</v>
      </c>
      <c r="AB212" s="1770" t="s">
        <v>7374</v>
      </c>
      <c r="AC212" s="74"/>
      <c r="AD212" s="74"/>
      <c r="AE212" s="1722" t="s">
        <v>7379</v>
      </c>
      <c r="AF212" s="74" t="s">
        <v>1805</v>
      </c>
      <c r="AG212" s="1722" t="s">
        <v>1808</v>
      </c>
      <c r="AH212" s="1722" t="s">
        <v>47</v>
      </c>
      <c r="AI212" t="s">
        <v>47</v>
      </c>
      <c r="AK212" s="74" t="s">
        <v>61</v>
      </c>
      <c r="AL212" s="74" t="s">
        <v>8010</v>
      </c>
      <c r="AM212" s="74" t="s">
        <v>288</v>
      </c>
      <c r="AN212" s="74" t="s">
        <v>172</v>
      </c>
      <c r="AO212" s="1722" t="s">
        <v>7549</v>
      </c>
      <c r="AP212" s="74" t="s">
        <v>7619</v>
      </c>
      <c r="AQ212" s="74" t="s">
        <v>42</v>
      </c>
      <c r="AR212" s="1688">
        <v>32473</v>
      </c>
      <c r="AW212" s="74" t="s">
        <v>40</v>
      </c>
      <c r="AX212" s="74" t="s">
        <v>42</v>
      </c>
      <c r="AY212" s="1826" t="s">
        <v>8163</v>
      </c>
      <c r="BA212" s="1832"/>
      <c r="BB212" t="s">
        <v>47</v>
      </c>
      <c r="BC212" s="1846" t="s">
        <v>8182</v>
      </c>
      <c r="BF212" s="1695">
        <v>45325</v>
      </c>
      <c r="BG212" s="1691">
        <v>45355</v>
      </c>
      <c r="BH212">
        <v>4</v>
      </c>
      <c r="BI212">
        <v>3</v>
      </c>
      <c r="BJ212" s="74"/>
      <c r="BK212" s="74"/>
      <c r="BL212" s="81" t="s">
        <v>6696</v>
      </c>
      <c r="BY212" s="81"/>
      <c r="BZ212" t="s">
        <v>8219</v>
      </c>
    </row>
    <row r="213" spans="1:78">
      <c r="A213">
        <v>210</v>
      </c>
      <c r="B213" s="74" t="s">
        <v>32</v>
      </c>
      <c r="C213" s="74" t="s">
        <v>32</v>
      </c>
      <c r="D213" s="74" t="s">
        <v>132</v>
      </c>
      <c r="E213" s="161">
        <v>969484450</v>
      </c>
      <c r="F213" s="1726" t="s">
        <v>7533</v>
      </c>
      <c r="G213" s="1724" t="s">
        <v>7809</v>
      </c>
      <c r="I213" s="74" t="s">
        <v>158</v>
      </c>
      <c r="J213" s="74" t="s">
        <v>2368</v>
      </c>
      <c r="K213" s="74" t="s">
        <v>7178</v>
      </c>
      <c r="L213" s="74" t="s">
        <v>7179</v>
      </c>
      <c r="M213" s="74" t="s">
        <v>56</v>
      </c>
      <c r="N213" s="1722" t="s">
        <v>57</v>
      </c>
      <c r="O213" s="1688">
        <v>39110</v>
      </c>
      <c r="P213" t="str">
        <f t="shared" si="12"/>
        <v>28</v>
      </c>
      <c r="Q213" t="str">
        <f t="shared" si="13"/>
        <v>01</v>
      </c>
      <c r="R213" t="str">
        <f t="shared" si="14"/>
        <v>2007</v>
      </c>
      <c r="S213">
        <f t="shared" ca="1" si="15"/>
        <v>17</v>
      </c>
      <c r="T213" s="74" t="s">
        <v>4809</v>
      </c>
      <c r="U213" s="1722" t="s">
        <v>58</v>
      </c>
      <c r="V213" s="1731">
        <v>32861259</v>
      </c>
      <c r="W213" s="74" t="s">
        <v>1805</v>
      </c>
      <c r="X213" s="74" t="s">
        <v>7360</v>
      </c>
      <c r="Y213" s="1673">
        <v>2023</v>
      </c>
      <c r="Z213" s="1722" t="s">
        <v>7398</v>
      </c>
      <c r="AA213" s="1726"/>
      <c r="AB213" s="1770" t="s">
        <v>7376</v>
      </c>
      <c r="AC213" s="74"/>
      <c r="AD213" s="74"/>
      <c r="AE213" s="1722" t="s">
        <v>7379</v>
      </c>
      <c r="AF213" s="74" t="s">
        <v>1805</v>
      </c>
      <c r="AG213" s="1722" t="s">
        <v>1808</v>
      </c>
      <c r="AH213" s="1722" t="s">
        <v>47</v>
      </c>
      <c r="AI213" t="s">
        <v>47</v>
      </c>
      <c r="AK213" s="74" t="s">
        <v>83</v>
      </c>
      <c r="AL213" s="74" t="s">
        <v>83</v>
      </c>
      <c r="AM213" s="74" t="s">
        <v>8011</v>
      </c>
      <c r="AN213" s="74" t="s">
        <v>8012</v>
      </c>
      <c r="AO213" s="1722" t="s">
        <v>7553</v>
      </c>
      <c r="AP213" s="74" t="s">
        <v>7619</v>
      </c>
      <c r="AQ213" s="74" t="s">
        <v>7250</v>
      </c>
      <c r="AR213" s="1688">
        <v>30559</v>
      </c>
      <c r="AW213" s="74" t="s">
        <v>40</v>
      </c>
      <c r="AX213" s="74" t="s">
        <v>5497</v>
      </c>
      <c r="AY213" s="1826" t="s">
        <v>8164</v>
      </c>
      <c r="BA213" s="1832">
        <v>45315.642808287041</v>
      </c>
      <c r="BB213" t="s">
        <v>47</v>
      </c>
      <c r="BC213" s="1846" t="s">
        <v>8182</v>
      </c>
      <c r="BF213" s="1695">
        <v>45325</v>
      </c>
      <c r="BG213" s="1691">
        <v>45355</v>
      </c>
      <c r="BH213">
        <v>4</v>
      </c>
      <c r="BI213">
        <v>4</v>
      </c>
      <c r="BJ213" s="74"/>
      <c r="BK213" s="74"/>
      <c r="BL213" s="81" t="s">
        <v>6696</v>
      </c>
      <c r="BY213" s="81"/>
    </row>
    <row r="214" spans="1:78">
      <c r="A214">
        <v>211</v>
      </c>
      <c r="B214" s="74" t="s">
        <v>32</v>
      </c>
      <c r="C214" s="74" t="s">
        <v>32</v>
      </c>
      <c r="D214" s="74" t="s">
        <v>132</v>
      </c>
      <c r="E214" s="1908" t="s">
        <v>8217</v>
      </c>
      <c r="F214" s="1790">
        <v>912249993</v>
      </c>
      <c r="G214" s="1767" t="s">
        <v>7809</v>
      </c>
      <c r="I214" s="74" t="s">
        <v>158</v>
      </c>
      <c r="J214" s="74" t="s">
        <v>2368</v>
      </c>
      <c r="K214" s="74" t="s">
        <v>7180</v>
      </c>
      <c r="L214" s="74" t="s">
        <v>7181</v>
      </c>
      <c r="M214" s="74" t="s">
        <v>56</v>
      </c>
      <c r="N214" s="1722" t="s">
        <v>57</v>
      </c>
      <c r="O214" s="1688">
        <v>39793</v>
      </c>
      <c r="P214" t="str">
        <f t="shared" si="12"/>
        <v>11</v>
      </c>
      <c r="Q214" t="str">
        <f t="shared" si="13"/>
        <v>12</v>
      </c>
      <c r="R214" t="str">
        <f t="shared" si="14"/>
        <v>2008</v>
      </c>
      <c r="S214">
        <f t="shared" ca="1" si="15"/>
        <v>15</v>
      </c>
      <c r="T214" s="74" t="s">
        <v>4809</v>
      </c>
      <c r="U214" s="1722" t="s">
        <v>58</v>
      </c>
      <c r="V214" s="1731">
        <v>32860770</v>
      </c>
      <c r="W214" s="74" t="s">
        <v>1805</v>
      </c>
      <c r="X214" s="74" t="s">
        <v>7359</v>
      </c>
      <c r="Y214" s="74">
        <v>2023</v>
      </c>
      <c r="Z214" s="1722" t="s">
        <v>1805</v>
      </c>
      <c r="AA214" s="1726" t="s">
        <v>327</v>
      </c>
      <c r="AB214" s="1770" t="s">
        <v>7376</v>
      </c>
      <c r="AC214" s="74"/>
      <c r="AD214" s="74"/>
      <c r="AE214" s="1722" t="s">
        <v>7379</v>
      </c>
      <c r="AF214" s="74" t="s">
        <v>1805</v>
      </c>
      <c r="AG214" s="1722" t="s">
        <v>1808</v>
      </c>
      <c r="AH214" s="1722" t="s">
        <v>47</v>
      </c>
      <c r="AI214" t="s">
        <v>47</v>
      </c>
      <c r="AK214" s="74" t="s">
        <v>83</v>
      </c>
      <c r="AL214" s="74" t="s">
        <v>83</v>
      </c>
      <c r="AM214" s="74" t="s">
        <v>8011</v>
      </c>
      <c r="AN214" s="74" t="s">
        <v>970</v>
      </c>
      <c r="AO214" s="1722" t="s">
        <v>7553</v>
      </c>
      <c r="AP214" s="74" t="s">
        <v>7619</v>
      </c>
      <c r="AQ214" s="74" t="s">
        <v>7250</v>
      </c>
      <c r="AR214" s="1688">
        <v>30559</v>
      </c>
      <c r="AW214" s="74" t="s">
        <v>40</v>
      </c>
      <c r="AX214" s="74" t="s">
        <v>5497</v>
      </c>
      <c r="AY214" s="1826" t="s">
        <v>8164</v>
      </c>
      <c r="BA214" s="1832">
        <v>45327.949071793977</v>
      </c>
      <c r="BB214" t="s">
        <v>47</v>
      </c>
      <c r="BC214" s="1846" t="s">
        <v>8182</v>
      </c>
      <c r="BF214" s="1695">
        <v>45325</v>
      </c>
      <c r="BG214" s="1691">
        <v>45355</v>
      </c>
      <c r="BH214">
        <v>4</v>
      </c>
      <c r="BI214">
        <v>3</v>
      </c>
      <c r="BJ214" s="74"/>
      <c r="BK214" s="74"/>
      <c r="BL214" s="81" t="s">
        <v>6696</v>
      </c>
      <c r="BY214" s="81"/>
      <c r="BZ214" t="s">
        <v>8219</v>
      </c>
    </row>
    <row r="215" spans="1:78">
      <c r="A215">
        <v>212</v>
      </c>
      <c r="B215" s="74" t="s">
        <v>32</v>
      </c>
      <c r="C215" s="74" t="s">
        <v>32</v>
      </c>
      <c r="D215" s="74" t="s">
        <v>99</v>
      </c>
      <c r="E215" s="1908" t="s">
        <v>8217</v>
      </c>
      <c r="F215" s="1790" t="s">
        <v>7534</v>
      </c>
      <c r="G215" s="1724" t="s">
        <v>7755</v>
      </c>
      <c r="I215" s="74" t="s">
        <v>218</v>
      </c>
      <c r="J215" s="74" t="s">
        <v>7182</v>
      </c>
      <c r="K215" s="74" t="s">
        <v>7096</v>
      </c>
      <c r="L215" s="74" t="s">
        <v>2445</v>
      </c>
      <c r="M215" s="74" t="s">
        <v>56</v>
      </c>
      <c r="N215" s="1722" t="s">
        <v>57</v>
      </c>
      <c r="O215" s="1688">
        <v>39660</v>
      </c>
      <c r="P215" t="str">
        <f t="shared" si="12"/>
        <v>31</v>
      </c>
      <c r="Q215" t="str">
        <f t="shared" si="13"/>
        <v>07</v>
      </c>
      <c r="R215" t="str">
        <f t="shared" si="14"/>
        <v>2008</v>
      </c>
      <c r="S215">
        <f t="shared" ca="1" si="15"/>
        <v>15</v>
      </c>
      <c r="T215" s="74" t="s">
        <v>4809</v>
      </c>
      <c r="U215" s="1722" t="s">
        <v>58</v>
      </c>
      <c r="V215" s="1731">
        <v>36255130</v>
      </c>
      <c r="W215" s="74" t="s">
        <v>1805</v>
      </c>
      <c r="X215" s="74" t="s">
        <v>7359</v>
      </c>
      <c r="Y215" s="1673">
        <v>2023</v>
      </c>
      <c r="Z215" s="1722" t="s">
        <v>47</v>
      </c>
      <c r="AA215" s="1726" t="s">
        <v>2603</v>
      </c>
      <c r="AB215" s="1770" t="s">
        <v>7374</v>
      </c>
      <c r="AC215" s="74"/>
      <c r="AD215" s="74" t="s">
        <v>7431</v>
      </c>
      <c r="AE215" s="1722" t="s">
        <v>7379</v>
      </c>
      <c r="AF215" s="74" t="s">
        <v>1805</v>
      </c>
      <c r="AG215" s="1722" t="s">
        <v>1808</v>
      </c>
      <c r="AH215" s="1722" t="s">
        <v>47</v>
      </c>
      <c r="AI215" t="s">
        <v>47</v>
      </c>
      <c r="AK215" s="74" t="s">
        <v>7107</v>
      </c>
      <c r="AL215" s="74" t="s">
        <v>7182</v>
      </c>
      <c r="AM215" s="74" t="s">
        <v>4227</v>
      </c>
      <c r="AN215" s="74" t="s">
        <v>7951</v>
      </c>
      <c r="AO215" s="1722" t="s">
        <v>7550</v>
      </c>
      <c r="AP215" s="74" t="s">
        <v>7619</v>
      </c>
      <c r="AQ215" s="74" t="s">
        <v>6771</v>
      </c>
      <c r="AR215" s="1688">
        <v>31422</v>
      </c>
      <c r="AW215" s="74" t="s">
        <v>40</v>
      </c>
      <c r="AX215" s="74" t="s">
        <v>6645</v>
      </c>
      <c r="AY215" s="1673">
        <v>18203429</v>
      </c>
      <c r="BA215" s="1832">
        <v>45308.698189479168</v>
      </c>
      <c r="BB215" t="s">
        <v>47</v>
      </c>
      <c r="BC215" s="1846" t="s">
        <v>8182</v>
      </c>
      <c r="BF215" s="1695">
        <v>45325</v>
      </c>
      <c r="BG215" s="1691">
        <v>45355</v>
      </c>
      <c r="BH215">
        <v>4</v>
      </c>
      <c r="BI215">
        <v>3</v>
      </c>
      <c r="BJ215" s="74"/>
      <c r="BK215" s="74"/>
      <c r="BL215" s="81" t="s">
        <v>6696</v>
      </c>
      <c r="BY215" s="81"/>
      <c r="BZ215" t="s">
        <v>8219</v>
      </c>
    </row>
    <row r="216" spans="1:78">
      <c r="A216">
        <v>213</v>
      </c>
      <c r="B216" s="74" t="s">
        <v>32</v>
      </c>
      <c r="C216" s="74" t="s">
        <v>32</v>
      </c>
      <c r="D216" s="74" t="s">
        <v>34</v>
      </c>
      <c r="E216" s="161">
        <v>992743836</v>
      </c>
      <c r="F216" s="1726" t="s">
        <v>7535</v>
      </c>
      <c r="G216" s="1724" t="s">
        <v>7810</v>
      </c>
      <c r="I216" s="74" t="s">
        <v>1288</v>
      </c>
      <c r="J216" s="74" t="s">
        <v>613</v>
      </c>
      <c r="K216" s="74" t="s">
        <v>4266</v>
      </c>
      <c r="L216" s="74" t="s">
        <v>7183</v>
      </c>
      <c r="M216" s="74" t="s">
        <v>1937</v>
      </c>
      <c r="N216" s="1722" t="s">
        <v>1938</v>
      </c>
      <c r="O216" s="1688">
        <v>40456</v>
      </c>
      <c r="P216" t="str">
        <f t="shared" si="12"/>
        <v>05</v>
      </c>
      <c r="Q216" t="str">
        <f t="shared" si="13"/>
        <v>10</v>
      </c>
      <c r="R216" t="str">
        <f t="shared" si="14"/>
        <v>2010</v>
      </c>
      <c r="S216">
        <f t="shared" ca="1" si="15"/>
        <v>13</v>
      </c>
      <c r="T216" s="74" t="s">
        <v>4809</v>
      </c>
      <c r="U216" s="1722" t="s">
        <v>2113</v>
      </c>
      <c r="V216" s="1731">
        <v>60895600</v>
      </c>
      <c r="W216" s="74" t="s">
        <v>1805</v>
      </c>
      <c r="X216" s="1722" t="s">
        <v>7357</v>
      </c>
      <c r="Y216" s="1673">
        <v>2023</v>
      </c>
      <c r="Z216" s="1722"/>
      <c r="AA216" s="1726"/>
      <c r="AB216" s="1770" t="s">
        <v>7391</v>
      </c>
      <c r="AC216" s="74"/>
      <c r="AD216" s="74"/>
      <c r="AE216" s="1722" t="s">
        <v>7379</v>
      </c>
      <c r="AF216" s="74" t="s">
        <v>1805</v>
      </c>
      <c r="AG216" s="1722" t="s">
        <v>1808</v>
      </c>
      <c r="AH216" s="1722"/>
      <c r="AI216" t="s">
        <v>47</v>
      </c>
      <c r="AK216" s="74" t="s">
        <v>613</v>
      </c>
      <c r="AL216" s="74" t="s">
        <v>338</v>
      </c>
      <c r="AM216" s="74" t="s">
        <v>8013</v>
      </c>
      <c r="AN216" s="74" t="s">
        <v>8014</v>
      </c>
      <c r="AO216" s="1722" t="s">
        <v>7549</v>
      </c>
      <c r="AP216" s="74" t="s">
        <v>7620</v>
      </c>
      <c r="AQ216" s="74" t="s">
        <v>1938</v>
      </c>
      <c r="AR216" s="1688">
        <v>31345</v>
      </c>
      <c r="AW216" s="74" t="s">
        <v>40</v>
      </c>
      <c r="AX216" s="74" t="s">
        <v>2113</v>
      </c>
      <c r="AY216" s="1673">
        <v>43221123</v>
      </c>
      <c r="BA216" s="1832">
        <v>45307.910799641206</v>
      </c>
      <c r="BB216" t="s">
        <v>47</v>
      </c>
      <c r="BC216" s="1846" t="s">
        <v>8182</v>
      </c>
      <c r="BF216" s="1695">
        <v>45325</v>
      </c>
      <c r="BG216" s="1691">
        <v>45355</v>
      </c>
      <c r="BH216">
        <v>4</v>
      </c>
      <c r="BI216">
        <v>4</v>
      </c>
      <c r="BJ216" s="74"/>
      <c r="BK216" s="74"/>
      <c r="BL216" s="81" t="s">
        <v>6696</v>
      </c>
      <c r="BY216" s="81"/>
    </row>
    <row r="217" spans="1:78">
      <c r="A217">
        <v>257</v>
      </c>
      <c r="B217" s="1653" t="s">
        <v>125</v>
      </c>
      <c r="C217" s="1653" t="s">
        <v>126</v>
      </c>
      <c r="D217" s="1656" t="s">
        <v>294</v>
      </c>
      <c r="E217" s="1865">
        <v>910361794</v>
      </c>
      <c r="F217" s="1722" t="s">
        <v>1866</v>
      </c>
      <c r="G217" s="1722" t="s">
        <v>7852</v>
      </c>
      <c r="I217" s="1659" t="s">
        <v>1129</v>
      </c>
      <c r="J217" s="1659" t="s">
        <v>420</v>
      </c>
      <c r="K217" s="1923" t="s">
        <v>7228</v>
      </c>
      <c r="L217" s="1659" t="s">
        <v>532</v>
      </c>
      <c r="M217" s="1659" t="s">
        <v>56</v>
      </c>
      <c r="N217" s="1722" t="s">
        <v>57</v>
      </c>
      <c r="O217" s="1699">
        <v>38827</v>
      </c>
      <c r="P217" t="str">
        <f t="shared" si="12"/>
        <v>20</v>
      </c>
      <c r="Q217" t="str">
        <f t="shared" si="13"/>
        <v>04</v>
      </c>
      <c r="R217" t="str">
        <f t="shared" si="14"/>
        <v>2006</v>
      </c>
      <c r="S217">
        <f t="shared" ca="1" si="15"/>
        <v>17</v>
      </c>
      <c r="T217" s="74" t="s">
        <v>4809</v>
      </c>
      <c r="U217" s="1659" t="s">
        <v>58</v>
      </c>
      <c r="V217" s="1760">
        <v>31383439</v>
      </c>
      <c r="W217" s="1659" t="s">
        <v>5118</v>
      </c>
      <c r="X217" s="1659" t="s">
        <v>7359</v>
      </c>
      <c r="Y217" s="1777">
        <v>2020</v>
      </c>
      <c r="Z217" s="1653" t="s">
        <v>1805</v>
      </c>
      <c r="AA217" s="1653"/>
      <c r="AB217" s="862" t="s">
        <v>7374</v>
      </c>
      <c r="AC217" s="1659"/>
      <c r="AD217" s="1659"/>
      <c r="AE217" s="1653" t="s">
        <v>7375</v>
      </c>
      <c r="AF217" s="1653" t="s">
        <v>47</v>
      </c>
      <c r="AG217" s="1653" t="s">
        <v>7405</v>
      </c>
      <c r="AH217" s="1911" t="s">
        <v>327</v>
      </c>
      <c r="AI217" t="s">
        <v>47</v>
      </c>
      <c r="AK217" s="1923"/>
      <c r="AL217" s="1923"/>
      <c r="AM217" s="1923"/>
      <c r="AN217" s="1923"/>
      <c r="AO217" s="1910"/>
      <c r="AP217" s="1659" t="s">
        <v>7619</v>
      </c>
      <c r="AQ217" s="1659" t="s">
        <v>42</v>
      </c>
      <c r="AR217" s="1699">
        <v>30120</v>
      </c>
      <c r="AW217" s="1659" t="s">
        <v>40</v>
      </c>
      <c r="AX217" s="1659" t="s">
        <v>42</v>
      </c>
      <c r="AY217" s="1777">
        <v>4102128</v>
      </c>
      <c r="BA217" s="1841">
        <v>45330.428472222222</v>
      </c>
      <c r="BB217" t="s">
        <v>47</v>
      </c>
      <c r="BC217" s="862" t="s">
        <v>2508</v>
      </c>
      <c r="BF217" s="1847">
        <v>45325</v>
      </c>
      <c r="BG217" s="1853">
        <v>45353</v>
      </c>
      <c r="BH217">
        <v>4</v>
      </c>
      <c r="BI217">
        <v>3</v>
      </c>
      <c r="BJ217" s="1653" t="s">
        <v>47</v>
      </c>
      <c r="BK217" s="1653">
        <v>1</v>
      </c>
      <c r="BL217" s="81" t="s">
        <v>6696</v>
      </c>
      <c r="BY217" s="1855" t="s">
        <v>8193</v>
      </c>
    </row>
    <row r="218" spans="1:78">
      <c r="A218">
        <v>215</v>
      </c>
      <c r="B218" s="74" t="s">
        <v>32</v>
      </c>
      <c r="C218" s="74" t="s">
        <v>32</v>
      </c>
      <c r="D218" s="74" t="s">
        <v>99</v>
      </c>
      <c r="E218" s="161" t="s">
        <v>6947</v>
      </c>
      <c r="F218" s="1726" t="s">
        <v>7536</v>
      </c>
      <c r="G218" s="1724" t="s">
        <v>7811</v>
      </c>
      <c r="I218" s="74" t="s">
        <v>1189</v>
      </c>
      <c r="J218" s="74" t="s">
        <v>6995</v>
      </c>
      <c r="K218" s="74" t="s">
        <v>7185</v>
      </c>
      <c r="L218" s="74" t="s">
        <v>2900</v>
      </c>
      <c r="M218" s="74" t="s">
        <v>1937</v>
      </c>
      <c r="N218" s="1722" t="s">
        <v>1938</v>
      </c>
      <c r="O218" s="1688">
        <v>38869</v>
      </c>
      <c r="P218" t="str">
        <f t="shared" si="12"/>
        <v>01</v>
      </c>
      <c r="Q218" t="str">
        <f t="shared" si="13"/>
        <v>06</v>
      </c>
      <c r="R218" t="str">
        <f t="shared" si="14"/>
        <v>2006</v>
      </c>
      <c r="S218">
        <f t="shared" ca="1" si="15"/>
        <v>17</v>
      </c>
      <c r="T218" s="74" t="s">
        <v>4809</v>
      </c>
      <c r="U218" s="1722" t="s">
        <v>2113</v>
      </c>
      <c r="V218" s="1731">
        <v>60780313</v>
      </c>
      <c r="W218" s="74" t="s">
        <v>1805</v>
      </c>
      <c r="X218" s="74" t="s">
        <v>7360</v>
      </c>
      <c r="Y218" s="1673">
        <v>2022</v>
      </c>
      <c r="Z218" s="1722"/>
      <c r="AA218" s="1726"/>
      <c r="AB218" s="1770" t="s">
        <v>7374</v>
      </c>
      <c r="AC218" s="74"/>
      <c r="AD218" s="74"/>
      <c r="AE218" s="1722" t="s">
        <v>7379</v>
      </c>
      <c r="AF218" s="74" t="s">
        <v>1805</v>
      </c>
      <c r="AG218" s="1722" t="s">
        <v>1808</v>
      </c>
      <c r="AH218" s="1722"/>
      <c r="AI218" t="s">
        <v>47</v>
      </c>
      <c r="AK218" s="74" t="s">
        <v>6995</v>
      </c>
      <c r="AL218" s="74" t="s">
        <v>61</v>
      </c>
      <c r="AM218" s="74" t="s">
        <v>838</v>
      </c>
      <c r="AN218" s="74" t="s">
        <v>270</v>
      </c>
      <c r="AO218" s="1722"/>
      <c r="AP218" s="74" t="s">
        <v>7620</v>
      </c>
      <c r="AQ218" s="74" t="s">
        <v>1938</v>
      </c>
      <c r="AR218" s="1688">
        <v>30581</v>
      </c>
      <c r="AW218" s="74" t="s">
        <v>40</v>
      </c>
      <c r="AX218" s="74" t="s">
        <v>2113</v>
      </c>
      <c r="AY218" s="1673">
        <v>42027579</v>
      </c>
      <c r="BA218" s="1832">
        <v>45302.851421886575</v>
      </c>
      <c r="BB218" t="s">
        <v>47</v>
      </c>
      <c r="BC218" s="1846" t="s">
        <v>8182</v>
      </c>
      <c r="BF218" s="1695">
        <v>45325</v>
      </c>
      <c r="BG218" s="1691">
        <v>45355</v>
      </c>
      <c r="BH218">
        <v>4</v>
      </c>
      <c r="BI218">
        <v>4</v>
      </c>
      <c r="BJ218" s="74"/>
      <c r="BK218" s="74"/>
      <c r="BL218" s="81" t="s">
        <v>6696</v>
      </c>
      <c r="BY218" s="81"/>
    </row>
    <row r="219" spans="1:78">
      <c r="A219">
        <v>216</v>
      </c>
      <c r="B219" s="74" t="s">
        <v>32</v>
      </c>
      <c r="C219" s="74" t="s">
        <v>32</v>
      </c>
      <c r="D219" s="81" t="s">
        <v>34</v>
      </c>
      <c r="E219" s="161">
        <v>985497645</v>
      </c>
      <c r="F219" s="1726">
        <v>910909334</v>
      </c>
      <c r="G219" s="1724" t="s">
        <v>7812</v>
      </c>
      <c r="I219" s="74" t="s">
        <v>1510</v>
      </c>
      <c r="J219" s="74" t="s">
        <v>234</v>
      </c>
      <c r="K219" s="74" t="s">
        <v>7186</v>
      </c>
      <c r="L219" s="74" t="s">
        <v>7187</v>
      </c>
      <c r="M219" s="74" t="s">
        <v>56</v>
      </c>
      <c r="N219" s="1722" t="s">
        <v>42</v>
      </c>
      <c r="O219" s="1696">
        <v>38823</v>
      </c>
      <c r="P219" t="str">
        <f t="shared" si="12"/>
        <v>16</v>
      </c>
      <c r="Q219" t="str">
        <f t="shared" si="13"/>
        <v>04</v>
      </c>
      <c r="R219" t="str">
        <f t="shared" si="14"/>
        <v>2006</v>
      </c>
      <c r="S219">
        <f t="shared" ca="1" si="15"/>
        <v>17</v>
      </c>
      <c r="T219" s="74" t="s">
        <v>4809</v>
      </c>
      <c r="U219" s="1722" t="s">
        <v>42</v>
      </c>
      <c r="V219" s="1728" t="s">
        <v>7341</v>
      </c>
      <c r="W219" s="74" t="s">
        <v>1805</v>
      </c>
      <c r="X219" s="74" t="s">
        <v>7358</v>
      </c>
      <c r="Y219" s="1673">
        <v>2018</v>
      </c>
      <c r="Z219" s="1722" t="s">
        <v>1805</v>
      </c>
      <c r="AA219" s="1722" t="s">
        <v>327</v>
      </c>
      <c r="AB219" s="1770" t="s">
        <v>7374</v>
      </c>
      <c r="AC219" s="74"/>
      <c r="AD219" s="74"/>
      <c r="AE219" s="1722" t="s">
        <v>7379</v>
      </c>
      <c r="AF219" s="74" t="s">
        <v>1805</v>
      </c>
      <c r="AG219" s="1722" t="s">
        <v>1808</v>
      </c>
      <c r="AH219" s="1722"/>
      <c r="AI219" t="s">
        <v>47</v>
      </c>
      <c r="AK219" s="74" t="s">
        <v>234</v>
      </c>
      <c r="AL219" s="74" t="s">
        <v>53</v>
      </c>
      <c r="AM219" s="74" t="s">
        <v>6609</v>
      </c>
      <c r="AN219" s="74" t="s">
        <v>53</v>
      </c>
      <c r="AO219" s="1722" t="s">
        <v>7549</v>
      </c>
      <c r="AP219" s="74" t="s">
        <v>7619</v>
      </c>
      <c r="AQ219" s="74" t="s">
        <v>42</v>
      </c>
      <c r="AR219" s="1696">
        <v>30957</v>
      </c>
      <c r="AW219" s="74" t="s">
        <v>40</v>
      </c>
      <c r="AX219" s="74" t="s">
        <v>42</v>
      </c>
      <c r="AY219" s="1826" t="s">
        <v>8165</v>
      </c>
      <c r="BA219" s="1832"/>
      <c r="BB219" t="s">
        <v>47</v>
      </c>
      <c r="BC219" s="1846" t="s">
        <v>8182</v>
      </c>
      <c r="BF219" s="1695">
        <v>45325</v>
      </c>
      <c r="BG219" s="1691">
        <v>45355</v>
      </c>
      <c r="BH219">
        <v>4</v>
      </c>
      <c r="BI219">
        <v>3</v>
      </c>
      <c r="BJ219" s="74"/>
      <c r="BK219" s="74"/>
      <c r="BL219" s="81" t="s">
        <v>6696</v>
      </c>
      <c r="BY219" s="81"/>
    </row>
    <row r="220" spans="1:78">
      <c r="A220">
        <v>217</v>
      </c>
      <c r="B220" s="74" t="s">
        <v>32</v>
      </c>
      <c r="C220" s="74" t="s">
        <v>32</v>
      </c>
      <c r="D220" s="81" t="s">
        <v>132</v>
      </c>
      <c r="E220" s="161">
        <v>979576214</v>
      </c>
      <c r="F220" s="1726">
        <v>938994473</v>
      </c>
      <c r="G220" s="1724" t="s">
        <v>7813</v>
      </c>
      <c r="I220" s="74" t="s">
        <v>2813</v>
      </c>
      <c r="J220" s="74" t="s">
        <v>650</v>
      </c>
      <c r="K220" s="74" t="s">
        <v>7188</v>
      </c>
      <c r="L220" s="74" t="s">
        <v>177</v>
      </c>
      <c r="M220" s="74" t="s">
        <v>56</v>
      </c>
      <c r="N220" s="1722" t="s">
        <v>42</v>
      </c>
      <c r="O220" s="1688">
        <v>39680</v>
      </c>
      <c r="P220" t="str">
        <f t="shared" si="12"/>
        <v>20</v>
      </c>
      <c r="Q220" t="str">
        <f t="shared" si="13"/>
        <v>08</v>
      </c>
      <c r="R220" t="str">
        <f t="shared" si="14"/>
        <v>2008</v>
      </c>
      <c r="S220">
        <f t="shared" ca="1" si="15"/>
        <v>15</v>
      </c>
      <c r="T220" s="74" t="s">
        <v>4809</v>
      </c>
      <c r="U220" s="1722" t="s">
        <v>42</v>
      </c>
      <c r="V220" s="1728" t="s">
        <v>7342</v>
      </c>
      <c r="W220" s="74" t="s">
        <v>1805</v>
      </c>
      <c r="X220" s="1722" t="s">
        <v>7356</v>
      </c>
      <c r="Y220" s="1673">
        <v>2023</v>
      </c>
      <c r="Z220" s="1722" t="s">
        <v>47</v>
      </c>
      <c r="AA220" s="1722" t="s">
        <v>2603</v>
      </c>
      <c r="AB220" s="1770" t="s">
        <v>7374</v>
      </c>
      <c r="AC220" s="74" t="s">
        <v>7432</v>
      </c>
      <c r="AD220" s="74"/>
      <c r="AE220" s="1722" t="s">
        <v>7379</v>
      </c>
      <c r="AF220" s="74" t="s">
        <v>1805</v>
      </c>
      <c r="AG220" s="1722" t="s">
        <v>1808</v>
      </c>
      <c r="AH220" s="1722"/>
      <c r="AI220" t="s">
        <v>47</v>
      </c>
      <c r="AK220" s="74" t="s">
        <v>2813</v>
      </c>
      <c r="AL220" s="74" t="s">
        <v>1694</v>
      </c>
      <c r="AM220" s="74" t="s">
        <v>862</v>
      </c>
      <c r="AN220" s="74" t="s">
        <v>857</v>
      </c>
      <c r="AO220" s="1722" t="s">
        <v>7549</v>
      </c>
      <c r="AP220" s="74" t="s">
        <v>7619</v>
      </c>
      <c r="AQ220" s="74" t="s">
        <v>42</v>
      </c>
      <c r="AR220" s="1688">
        <v>33766</v>
      </c>
      <c r="AW220" s="74" t="s">
        <v>40</v>
      </c>
      <c r="AX220" s="74" t="s">
        <v>42</v>
      </c>
      <c r="AY220" s="1826" t="s">
        <v>8166</v>
      </c>
      <c r="BA220" s="1832"/>
      <c r="BB220" t="s">
        <v>47</v>
      </c>
      <c r="BC220" s="1846" t="s">
        <v>8182</v>
      </c>
      <c r="BF220" s="1695">
        <v>45325</v>
      </c>
      <c r="BG220" s="1691">
        <v>45355</v>
      </c>
      <c r="BH220">
        <v>4</v>
      </c>
      <c r="BI220">
        <v>3</v>
      </c>
      <c r="BJ220" s="74"/>
      <c r="BK220" s="74"/>
      <c r="BL220" s="81" t="s">
        <v>6696</v>
      </c>
      <c r="BY220" s="81"/>
    </row>
    <row r="221" spans="1:78">
      <c r="A221">
        <v>273</v>
      </c>
      <c r="B221" s="1653" t="s">
        <v>125</v>
      </c>
      <c r="C221" s="1653" t="s">
        <v>126</v>
      </c>
      <c r="D221" s="1656" t="s">
        <v>126</v>
      </c>
      <c r="E221" s="1865">
        <v>924352434</v>
      </c>
      <c r="F221" s="1722" t="s">
        <v>1866</v>
      </c>
      <c r="G221" s="1724" t="s">
        <v>7867</v>
      </c>
      <c r="I221" s="1659" t="s">
        <v>3880</v>
      </c>
      <c r="J221" s="1659" t="s">
        <v>83</v>
      </c>
      <c r="K221" s="1659" t="s">
        <v>39</v>
      </c>
      <c r="L221" s="1659" t="s">
        <v>1982</v>
      </c>
      <c r="M221" s="1659" t="s">
        <v>56</v>
      </c>
      <c r="N221" s="1722" t="s">
        <v>42</v>
      </c>
      <c r="O221" s="1721">
        <v>39021</v>
      </c>
      <c r="P221" t="str">
        <f t="shared" si="12"/>
        <v>31</v>
      </c>
      <c r="Q221" t="str">
        <f t="shared" si="13"/>
        <v>10</v>
      </c>
      <c r="R221" t="str">
        <f t="shared" si="14"/>
        <v>2006</v>
      </c>
      <c r="S221">
        <f t="shared" ca="1" si="15"/>
        <v>17</v>
      </c>
      <c r="T221" s="74" t="s">
        <v>4809</v>
      </c>
      <c r="U221" s="1659" t="s">
        <v>42</v>
      </c>
      <c r="V221" s="1763" t="s">
        <v>7350</v>
      </c>
      <c r="W221" s="1659" t="s">
        <v>1805</v>
      </c>
      <c r="X221" s="1722" t="s">
        <v>7356</v>
      </c>
      <c r="Y221" s="1777">
        <v>2021</v>
      </c>
      <c r="Z221" s="1653" t="s">
        <v>1805</v>
      </c>
      <c r="AA221" s="1653"/>
      <c r="AB221" s="862" t="s">
        <v>7374</v>
      </c>
      <c r="AC221" s="1659"/>
      <c r="AD221" s="1659"/>
      <c r="AE221" s="1653" t="s">
        <v>7379</v>
      </c>
      <c r="AF221" s="1653" t="s">
        <v>47</v>
      </c>
      <c r="AG221" s="1653" t="s">
        <v>7405</v>
      </c>
      <c r="AH221" s="1653" t="s">
        <v>47</v>
      </c>
      <c r="AI221" t="s">
        <v>47</v>
      </c>
      <c r="AK221" s="1923"/>
      <c r="AL221" s="1923"/>
      <c r="AM221" s="1923"/>
      <c r="AN221" s="1923"/>
      <c r="AO221" s="1910"/>
      <c r="AP221" s="1923"/>
      <c r="AQ221" s="1923"/>
      <c r="AR221" s="1924"/>
      <c r="AW221" s="1659"/>
      <c r="AX221" s="1659"/>
      <c r="AY221" s="1659"/>
      <c r="BA221" s="1841">
        <v>45229.474305555559</v>
      </c>
      <c r="BB221" t="s">
        <v>47</v>
      </c>
      <c r="BC221" s="862" t="s">
        <v>2508</v>
      </c>
      <c r="BF221" s="1847">
        <v>45325</v>
      </c>
      <c r="BG221" s="1853">
        <v>45353</v>
      </c>
      <c r="BH221">
        <v>4</v>
      </c>
      <c r="BI221">
        <v>4</v>
      </c>
      <c r="BJ221" s="1653" t="s">
        <v>47</v>
      </c>
      <c r="BK221" s="1653">
        <v>1</v>
      </c>
      <c r="BL221" s="81" t="s">
        <v>6696</v>
      </c>
      <c r="BY221" s="862"/>
    </row>
    <row r="222" spans="1:78">
      <c r="A222">
        <v>219</v>
      </c>
      <c r="B222" s="74" t="s">
        <v>32</v>
      </c>
      <c r="C222" s="74" t="s">
        <v>32</v>
      </c>
      <c r="D222" s="74" t="s">
        <v>132</v>
      </c>
      <c r="E222" s="161">
        <v>902324323</v>
      </c>
      <c r="F222" s="1726" t="s">
        <v>7537</v>
      </c>
      <c r="G222" s="1724" t="s">
        <v>7815</v>
      </c>
      <c r="I222" s="74" t="s">
        <v>218</v>
      </c>
      <c r="J222" s="74" t="s">
        <v>7191</v>
      </c>
      <c r="K222" s="74" t="s">
        <v>2987</v>
      </c>
      <c r="L222" s="74" t="s">
        <v>141</v>
      </c>
      <c r="M222" s="74" t="s">
        <v>56</v>
      </c>
      <c r="N222" s="1722" t="s">
        <v>42</v>
      </c>
      <c r="O222" s="1688">
        <v>39705</v>
      </c>
      <c r="P222" t="str">
        <f t="shared" si="12"/>
        <v>14</v>
      </c>
      <c r="Q222" t="str">
        <f t="shared" si="13"/>
        <v>09</v>
      </c>
      <c r="R222" t="str">
        <f t="shared" si="14"/>
        <v>2008</v>
      </c>
      <c r="S222">
        <f t="shared" ca="1" si="15"/>
        <v>15</v>
      </c>
      <c r="T222" s="74" t="s">
        <v>4809</v>
      </c>
      <c r="U222" s="1722" t="s">
        <v>42</v>
      </c>
      <c r="V222" s="1731" t="s">
        <v>7344</v>
      </c>
      <c r="W222" s="74" t="s">
        <v>7353</v>
      </c>
      <c r="X222" s="74" t="s">
        <v>7359</v>
      </c>
      <c r="Y222" s="1673">
        <v>2023</v>
      </c>
      <c r="Z222" s="1722" t="s">
        <v>47</v>
      </c>
      <c r="AA222" s="1726" t="s">
        <v>2603</v>
      </c>
      <c r="AB222" s="1770" t="s">
        <v>7374</v>
      </c>
      <c r="AC222" s="74"/>
      <c r="AD222" s="74"/>
      <c r="AE222" s="1722" t="s">
        <v>7379</v>
      </c>
      <c r="AF222" s="74" t="s">
        <v>1805</v>
      </c>
      <c r="AG222" s="1722" t="s">
        <v>1808</v>
      </c>
      <c r="AH222" s="1722" t="s">
        <v>47</v>
      </c>
      <c r="AI222" t="s">
        <v>47</v>
      </c>
      <c r="AK222" s="74" t="s">
        <v>7191</v>
      </c>
      <c r="AL222" s="74" t="s">
        <v>53</v>
      </c>
      <c r="AM222" s="74" t="s">
        <v>55</v>
      </c>
      <c r="AN222" s="74" t="s">
        <v>210</v>
      </c>
      <c r="AO222" s="1722" t="s">
        <v>7549</v>
      </c>
      <c r="AP222" s="74" t="s">
        <v>7619</v>
      </c>
      <c r="AQ222" s="74" t="s">
        <v>173</v>
      </c>
      <c r="AR222" s="1688">
        <v>28350</v>
      </c>
      <c r="AW222" s="74" t="s">
        <v>40</v>
      </c>
      <c r="AX222" s="74" t="s">
        <v>2707</v>
      </c>
      <c r="AY222" s="1826" t="s">
        <v>8167</v>
      </c>
      <c r="BA222" s="1832">
        <v>45327.741273449079</v>
      </c>
      <c r="BB222" t="s">
        <v>47</v>
      </c>
      <c r="BC222" s="1846" t="s">
        <v>8182</v>
      </c>
      <c r="BF222" s="1695">
        <v>45325</v>
      </c>
      <c r="BG222" s="1691">
        <v>45355</v>
      </c>
      <c r="BH222">
        <v>4</v>
      </c>
      <c r="BI222">
        <v>4</v>
      </c>
      <c r="BJ222" s="74"/>
      <c r="BK222" s="74"/>
      <c r="BL222" s="81" t="s">
        <v>6696</v>
      </c>
      <c r="BY222" s="81"/>
    </row>
    <row r="223" spans="1:78">
      <c r="A223">
        <v>220</v>
      </c>
      <c r="B223" s="74" t="s">
        <v>32</v>
      </c>
      <c r="C223" s="74" t="s">
        <v>32</v>
      </c>
      <c r="D223" s="74" t="s">
        <v>132</v>
      </c>
      <c r="E223" s="161">
        <v>919757754</v>
      </c>
      <c r="F223" s="1726">
        <v>919757754</v>
      </c>
      <c r="G223" s="1724" t="s">
        <v>7816</v>
      </c>
      <c r="I223" s="74" t="s">
        <v>7192</v>
      </c>
      <c r="J223" s="74" t="s">
        <v>2896</v>
      </c>
      <c r="K223" s="74" t="s">
        <v>7193</v>
      </c>
      <c r="L223" s="74" t="s">
        <v>7194</v>
      </c>
      <c r="M223" s="74" t="s">
        <v>56</v>
      </c>
      <c r="N223" s="1722" t="s">
        <v>42</v>
      </c>
      <c r="O223" s="1688">
        <v>39092</v>
      </c>
      <c r="P223" t="str">
        <f t="shared" si="12"/>
        <v>10</v>
      </c>
      <c r="Q223" t="str">
        <f t="shared" si="13"/>
        <v>01</v>
      </c>
      <c r="R223" t="str">
        <f t="shared" si="14"/>
        <v>2007</v>
      </c>
      <c r="S223">
        <f t="shared" ca="1" si="15"/>
        <v>17</v>
      </c>
      <c r="T223" s="74" t="s">
        <v>4809</v>
      </c>
      <c r="U223" s="1722" t="s">
        <v>42</v>
      </c>
      <c r="V223" s="1728" t="s">
        <v>7345</v>
      </c>
      <c r="W223" s="74" t="s">
        <v>7353</v>
      </c>
      <c r="X223" s="1722" t="s">
        <v>7357</v>
      </c>
      <c r="Y223" s="1673">
        <v>2023</v>
      </c>
      <c r="Z223" s="1722"/>
      <c r="AA223" s="1726"/>
      <c r="AB223" s="1770" t="s">
        <v>7374</v>
      </c>
      <c r="AC223" s="74" t="s">
        <v>7394</v>
      </c>
      <c r="AD223" s="74"/>
      <c r="AE223" s="1722" t="s">
        <v>7379</v>
      </c>
      <c r="AF223" s="74" t="s">
        <v>1805</v>
      </c>
      <c r="AG223" s="1722" t="s">
        <v>1808</v>
      </c>
      <c r="AH223" s="1722"/>
      <c r="AI223" t="s">
        <v>47</v>
      </c>
      <c r="AK223" s="74" t="s">
        <v>2896</v>
      </c>
      <c r="AL223" s="74" t="s">
        <v>8015</v>
      </c>
      <c r="AM223" s="74" t="s">
        <v>8014</v>
      </c>
      <c r="AN223" s="74" t="s">
        <v>53</v>
      </c>
      <c r="AO223" s="1722" t="s">
        <v>7549</v>
      </c>
      <c r="AP223" s="74" t="s">
        <v>7619</v>
      </c>
      <c r="AQ223" s="74" t="s">
        <v>42</v>
      </c>
      <c r="AR223" s="1688">
        <v>30367</v>
      </c>
      <c r="AW223" s="74" t="s">
        <v>40</v>
      </c>
      <c r="AX223" s="74" t="s">
        <v>42</v>
      </c>
      <c r="AY223" s="1826" t="s">
        <v>8168</v>
      </c>
      <c r="BA223" s="1832">
        <v>45302.803191203704</v>
      </c>
      <c r="BB223" t="s">
        <v>47</v>
      </c>
      <c r="BC223" s="1846" t="s">
        <v>8182</v>
      </c>
      <c r="BF223" s="1695">
        <v>45325</v>
      </c>
      <c r="BG223" s="1691">
        <v>45355</v>
      </c>
      <c r="BH223">
        <v>4</v>
      </c>
      <c r="BI223">
        <v>4</v>
      </c>
      <c r="BJ223" s="74"/>
      <c r="BK223" s="74"/>
      <c r="BL223" s="81" t="s">
        <v>6696</v>
      </c>
      <c r="BY223" s="81"/>
    </row>
    <row r="224" spans="1:78">
      <c r="A224">
        <v>221</v>
      </c>
      <c r="B224" s="74" t="s">
        <v>32</v>
      </c>
      <c r="C224" s="74" t="s">
        <v>32</v>
      </c>
      <c r="D224" s="74" t="s">
        <v>34</v>
      </c>
      <c r="E224" s="161">
        <v>912181008</v>
      </c>
      <c r="F224" s="1726" t="s">
        <v>7538</v>
      </c>
      <c r="G224" s="1724" t="s">
        <v>7817</v>
      </c>
      <c r="I224" s="74" t="s">
        <v>1216</v>
      </c>
      <c r="J224" s="74" t="s">
        <v>876</v>
      </c>
      <c r="K224" s="74" t="s">
        <v>3203</v>
      </c>
      <c r="L224" s="74" t="s">
        <v>383</v>
      </c>
      <c r="M224" s="74" t="s">
        <v>56</v>
      </c>
      <c r="N224" s="1722" t="s">
        <v>42</v>
      </c>
      <c r="O224" s="1688">
        <v>39770</v>
      </c>
      <c r="P224" t="str">
        <f t="shared" si="12"/>
        <v>18</v>
      </c>
      <c r="Q224" t="str">
        <f t="shared" si="13"/>
        <v>11</v>
      </c>
      <c r="R224" t="str">
        <f t="shared" si="14"/>
        <v>2008</v>
      </c>
      <c r="S224">
        <f t="shared" ca="1" si="15"/>
        <v>15</v>
      </c>
      <c r="T224" s="74" t="s">
        <v>4809</v>
      </c>
      <c r="U224" s="1722" t="s">
        <v>42</v>
      </c>
      <c r="V224" s="1728" t="s">
        <v>7346</v>
      </c>
      <c r="W224" s="74" t="s">
        <v>1805</v>
      </c>
      <c r="X224" s="1722" t="s">
        <v>7356</v>
      </c>
      <c r="Y224" s="1673">
        <v>2023</v>
      </c>
      <c r="Z224" s="1722" t="s">
        <v>47</v>
      </c>
      <c r="AA224" s="1726" t="s">
        <v>2603</v>
      </c>
      <c r="AB224" s="1770" t="s">
        <v>7410</v>
      </c>
      <c r="AC224" s="74" t="s">
        <v>7433</v>
      </c>
      <c r="AD224" s="74"/>
      <c r="AE224" s="1722" t="s">
        <v>7379</v>
      </c>
      <c r="AF224" s="74" t="s">
        <v>1805</v>
      </c>
      <c r="AG224" s="1722" t="s">
        <v>1808</v>
      </c>
      <c r="AH224" s="1722" t="s">
        <v>47</v>
      </c>
      <c r="AI224" t="s">
        <v>47</v>
      </c>
      <c r="AK224" s="74" t="s">
        <v>876</v>
      </c>
      <c r="AL224" s="74" t="s">
        <v>797</v>
      </c>
      <c r="AM224" s="74" t="s">
        <v>8016</v>
      </c>
      <c r="AN224" s="74" t="s">
        <v>1910</v>
      </c>
      <c r="AO224" s="1722" t="s">
        <v>7549</v>
      </c>
      <c r="AP224" s="74" t="s">
        <v>7619</v>
      </c>
      <c r="AQ224" s="74" t="s">
        <v>7250</v>
      </c>
      <c r="AR224" s="1688">
        <v>31872</v>
      </c>
      <c r="AW224" s="74" t="s">
        <v>40</v>
      </c>
      <c r="AX224" s="74" t="s">
        <v>5497</v>
      </c>
      <c r="AY224" s="1826" t="s">
        <v>8169</v>
      </c>
      <c r="BA224" s="1832">
        <v>45308.724777835647</v>
      </c>
      <c r="BB224" t="s">
        <v>47</v>
      </c>
      <c r="BC224" s="1846" t="s">
        <v>8182</v>
      </c>
      <c r="BF224" s="1695">
        <v>45325</v>
      </c>
      <c r="BG224" s="1691">
        <v>45355</v>
      </c>
      <c r="BH224">
        <v>4</v>
      </c>
      <c r="BI224">
        <v>4</v>
      </c>
      <c r="BJ224" s="74"/>
      <c r="BK224" s="74"/>
      <c r="BL224" s="81" t="s">
        <v>6696</v>
      </c>
      <c r="BY224" s="421"/>
    </row>
    <row r="225" spans="1:77">
      <c r="A225">
        <v>222</v>
      </c>
      <c r="B225" s="74" t="s">
        <v>32</v>
      </c>
      <c r="C225" s="74" t="s">
        <v>32</v>
      </c>
      <c r="D225" s="74" t="s">
        <v>132</v>
      </c>
      <c r="E225" s="161" t="s">
        <v>6948</v>
      </c>
      <c r="F225" s="1726">
        <v>917010603</v>
      </c>
      <c r="G225" s="1724" t="s">
        <v>7818</v>
      </c>
      <c r="I225" s="74" t="s">
        <v>962</v>
      </c>
      <c r="J225" s="74" t="s">
        <v>234</v>
      </c>
      <c r="K225" s="74" t="s">
        <v>7195</v>
      </c>
      <c r="L225" s="74" t="s">
        <v>7196</v>
      </c>
      <c r="M225" s="74" t="s">
        <v>56</v>
      </c>
      <c r="N225" s="1722" t="s">
        <v>2233</v>
      </c>
      <c r="O225" s="1688">
        <v>39245</v>
      </c>
      <c r="P225" t="str">
        <f t="shared" si="12"/>
        <v>12</v>
      </c>
      <c r="Q225" t="str">
        <f t="shared" si="13"/>
        <v>06</v>
      </c>
      <c r="R225" t="str">
        <f t="shared" si="14"/>
        <v>2007</v>
      </c>
      <c r="S225">
        <f t="shared" ca="1" si="15"/>
        <v>16</v>
      </c>
      <c r="T225" s="74" t="s">
        <v>4809</v>
      </c>
      <c r="U225" s="1722" t="s">
        <v>58</v>
      </c>
      <c r="V225" s="1758" t="s">
        <v>7347</v>
      </c>
      <c r="W225" s="74" t="s">
        <v>1805</v>
      </c>
      <c r="X225" s="1722" t="s">
        <v>7356</v>
      </c>
      <c r="Y225" s="1673">
        <v>2023</v>
      </c>
      <c r="Z225" s="1722" t="s">
        <v>47</v>
      </c>
      <c r="AA225" s="1726" t="s">
        <v>2603</v>
      </c>
      <c r="AB225" s="1770" t="s">
        <v>7429</v>
      </c>
      <c r="AC225" s="74" t="s">
        <v>7434</v>
      </c>
      <c r="AD225" s="74" t="s">
        <v>7392</v>
      </c>
      <c r="AE225" s="1722" t="s">
        <v>7379</v>
      </c>
      <c r="AF225" s="74" t="s">
        <v>1805</v>
      </c>
      <c r="AG225" s="1722" t="s">
        <v>1808</v>
      </c>
      <c r="AH225" s="1722" t="s">
        <v>47</v>
      </c>
      <c r="AI225" t="s">
        <v>47</v>
      </c>
      <c r="AK225" s="74" t="s">
        <v>234</v>
      </c>
      <c r="AL225" s="74" t="s">
        <v>1276</v>
      </c>
      <c r="AM225" s="74" t="s">
        <v>8017</v>
      </c>
      <c r="AN225" s="74" t="s">
        <v>4435</v>
      </c>
      <c r="AO225" s="1722" t="s">
        <v>7549</v>
      </c>
      <c r="AP225" s="74" t="s">
        <v>7619</v>
      </c>
      <c r="AQ225" s="74" t="s">
        <v>7250</v>
      </c>
      <c r="AR225" s="1688">
        <v>31902</v>
      </c>
      <c r="AW225" s="74" t="s">
        <v>40</v>
      </c>
      <c r="AX225" s="74" t="s">
        <v>5497</v>
      </c>
      <c r="AY225" s="1826" t="s">
        <v>8170</v>
      </c>
      <c r="BA225" s="1832">
        <v>45299.721072835644</v>
      </c>
      <c r="BB225" t="s">
        <v>47</v>
      </c>
      <c r="BC225" s="1846" t="s">
        <v>8182</v>
      </c>
      <c r="BF225" s="1695">
        <v>45325</v>
      </c>
      <c r="BG225" s="1691">
        <v>45355</v>
      </c>
      <c r="BH225">
        <v>4</v>
      </c>
      <c r="BI225">
        <v>4</v>
      </c>
      <c r="BJ225" s="74"/>
      <c r="BK225" s="74"/>
      <c r="BL225" s="81" t="s">
        <v>6696</v>
      </c>
      <c r="BY225" s="81"/>
    </row>
    <row r="226" spans="1:77">
      <c r="A226">
        <v>223</v>
      </c>
      <c r="B226" s="74" t="s">
        <v>32</v>
      </c>
      <c r="C226" s="74" t="s">
        <v>32</v>
      </c>
      <c r="D226" s="74" t="s">
        <v>132</v>
      </c>
      <c r="E226" s="161">
        <v>936569427</v>
      </c>
      <c r="F226" s="1726" t="s">
        <v>7539</v>
      </c>
      <c r="G226" s="1724" t="s">
        <v>7819</v>
      </c>
      <c r="I226" s="74" t="s">
        <v>7197</v>
      </c>
      <c r="J226" s="74" t="s">
        <v>1349</v>
      </c>
      <c r="K226" s="74" t="s">
        <v>7198</v>
      </c>
      <c r="L226" s="74" t="s">
        <v>622</v>
      </c>
      <c r="M226" s="74" t="s">
        <v>56</v>
      </c>
      <c r="N226" s="1722" t="s">
        <v>2233</v>
      </c>
      <c r="O226" s="1688">
        <v>39635</v>
      </c>
      <c r="P226" t="str">
        <f t="shared" si="12"/>
        <v>06</v>
      </c>
      <c r="Q226" t="str">
        <f t="shared" si="13"/>
        <v>07</v>
      </c>
      <c r="R226" t="str">
        <f t="shared" si="14"/>
        <v>2008</v>
      </c>
      <c r="S226">
        <f t="shared" ca="1" si="15"/>
        <v>15</v>
      </c>
      <c r="T226" s="74" t="s">
        <v>4808</v>
      </c>
      <c r="U226" s="1722" t="s">
        <v>7348</v>
      </c>
      <c r="V226" s="1731">
        <v>32864136</v>
      </c>
      <c r="W226" s="74" t="s">
        <v>1805</v>
      </c>
      <c r="X226" s="1722" t="s">
        <v>7356</v>
      </c>
      <c r="Y226" s="1673">
        <v>2023</v>
      </c>
      <c r="Z226" s="1722" t="s">
        <v>47</v>
      </c>
      <c r="AA226" s="1726" t="s">
        <v>2603</v>
      </c>
      <c r="AB226" s="1770" t="s">
        <v>7374</v>
      </c>
      <c r="AC226" s="74"/>
      <c r="AD226" s="74"/>
      <c r="AE226" s="1722" t="s">
        <v>7379</v>
      </c>
      <c r="AF226" s="74" t="s">
        <v>1805</v>
      </c>
      <c r="AG226" s="1722" t="s">
        <v>1808</v>
      </c>
      <c r="AH226" s="1722"/>
      <c r="AI226" t="s">
        <v>47</v>
      </c>
      <c r="AK226" s="74" t="s">
        <v>1349</v>
      </c>
      <c r="AL226" s="74" t="s">
        <v>330</v>
      </c>
      <c r="AM226" s="74" t="s">
        <v>299</v>
      </c>
      <c r="AN226" s="74" t="s">
        <v>177</v>
      </c>
      <c r="AO226" s="1722" t="s">
        <v>7549</v>
      </c>
      <c r="AP226" s="74" t="s">
        <v>7619</v>
      </c>
      <c r="AQ226" s="74" t="s">
        <v>42</v>
      </c>
      <c r="AR226" s="1688">
        <v>33870</v>
      </c>
      <c r="AW226" s="74" t="s">
        <v>40</v>
      </c>
      <c r="AX226" s="74" t="s">
        <v>42</v>
      </c>
      <c r="AY226" s="1826" t="s">
        <v>8171</v>
      </c>
      <c r="BA226" s="1832">
        <v>45307.874083020833</v>
      </c>
      <c r="BB226" t="s">
        <v>47</v>
      </c>
      <c r="BC226" s="1846" t="s">
        <v>8182</v>
      </c>
      <c r="BF226" s="1695">
        <v>45325</v>
      </c>
      <c r="BG226" s="1691">
        <v>45355</v>
      </c>
      <c r="BH226">
        <v>4</v>
      </c>
      <c r="BI226">
        <v>4</v>
      </c>
      <c r="BJ226" s="74"/>
      <c r="BK226" s="74"/>
      <c r="BL226" s="81" t="s">
        <v>6696</v>
      </c>
      <c r="BY226" s="81"/>
    </row>
    <row r="227" spans="1:77">
      <c r="A227">
        <v>224</v>
      </c>
      <c r="B227" s="74" t="s">
        <v>125</v>
      </c>
      <c r="C227" s="74" t="s">
        <v>126</v>
      </c>
      <c r="D227" s="1656" t="s">
        <v>146</v>
      </c>
      <c r="E227" s="161">
        <v>918409939</v>
      </c>
      <c r="F227" s="1722">
        <v>981232840</v>
      </c>
      <c r="G227" s="1724" t="s">
        <v>7820</v>
      </c>
      <c r="I227" s="1656" t="s">
        <v>1762</v>
      </c>
      <c r="J227" s="1656" t="s">
        <v>420</v>
      </c>
      <c r="K227" s="1656" t="s">
        <v>2643</v>
      </c>
      <c r="L227" s="1656" t="s">
        <v>2863</v>
      </c>
      <c r="M227" s="1904" t="s">
        <v>56</v>
      </c>
      <c r="N227" s="1722" t="s">
        <v>111</v>
      </c>
      <c r="O227" s="1698">
        <v>38979</v>
      </c>
      <c r="P227" t="str">
        <f t="shared" si="12"/>
        <v>19</v>
      </c>
      <c r="Q227" t="str">
        <f t="shared" si="13"/>
        <v>09</v>
      </c>
      <c r="R227" t="str">
        <f t="shared" si="14"/>
        <v>2006</v>
      </c>
      <c r="S227">
        <f t="shared" ca="1" si="15"/>
        <v>17</v>
      </c>
      <c r="T227" s="74" t="s">
        <v>4808</v>
      </c>
      <c r="U227" s="1656" t="s">
        <v>142</v>
      </c>
      <c r="V227" s="1759">
        <v>3433585</v>
      </c>
      <c r="W227" s="1656" t="s">
        <v>1805</v>
      </c>
      <c r="X227" s="1722" t="s">
        <v>7357</v>
      </c>
      <c r="Y227" s="1775">
        <v>2023</v>
      </c>
      <c r="Z227" s="74" t="s">
        <v>47</v>
      </c>
      <c r="AA227" s="74" t="s">
        <v>2603</v>
      </c>
      <c r="AB227" s="81" t="s">
        <v>7374</v>
      </c>
      <c r="AC227" s="1656"/>
      <c r="AD227" s="1656"/>
      <c r="AE227" s="74" t="s">
        <v>7379</v>
      </c>
      <c r="AF227" s="1722" t="s">
        <v>1805</v>
      </c>
      <c r="AG227" s="74" t="s">
        <v>1808</v>
      </c>
      <c r="AH227" s="74" t="s">
        <v>47</v>
      </c>
      <c r="AI227" t="s">
        <v>47</v>
      </c>
      <c r="AK227" s="1656" t="s">
        <v>420</v>
      </c>
      <c r="AL227" s="1656" t="s">
        <v>493</v>
      </c>
      <c r="AM227" s="1656" t="s">
        <v>8018</v>
      </c>
      <c r="AN227" s="1656" t="s">
        <v>219</v>
      </c>
      <c r="AO227" s="1722" t="s">
        <v>7549</v>
      </c>
      <c r="AP227" s="1656" t="s">
        <v>7619</v>
      </c>
      <c r="AQ227" s="1656" t="s">
        <v>7250</v>
      </c>
      <c r="AR227" s="1698">
        <v>29138</v>
      </c>
      <c r="AW227" s="1656" t="s">
        <v>40</v>
      </c>
      <c r="AX227" s="1656" t="s">
        <v>5497</v>
      </c>
      <c r="AY227" s="1775">
        <v>4450547</v>
      </c>
      <c r="BA227" s="1839">
        <v>45309.450694444444</v>
      </c>
      <c r="BB227" t="s">
        <v>47</v>
      </c>
      <c r="BC227" s="81" t="s">
        <v>8179</v>
      </c>
      <c r="BF227" s="1695">
        <v>45325</v>
      </c>
      <c r="BG227" s="1691">
        <v>45353</v>
      </c>
      <c r="BH227">
        <v>4</v>
      </c>
      <c r="BI227">
        <v>3</v>
      </c>
      <c r="BJ227" s="74"/>
      <c r="BK227" s="74"/>
      <c r="BL227" s="81" t="s">
        <v>6696</v>
      </c>
      <c r="BY227" s="1854" t="s">
        <v>8188</v>
      </c>
    </row>
    <row r="228" spans="1:77">
      <c r="A228">
        <v>225</v>
      </c>
      <c r="B228" s="74" t="s">
        <v>125</v>
      </c>
      <c r="C228" s="74" t="s">
        <v>126</v>
      </c>
      <c r="D228" s="1656" t="s">
        <v>126</v>
      </c>
      <c r="E228" s="161">
        <v>973654783</v>
      </c>
      <c r="F228" s="1722">
        <v>925635960</v>
      </c>
      <c r="G228" s="1724" t="s">
        <v>7821</v>
      </c>
      <c r="I228" s="1656" t="s">
        <v>478</v>
      </c>
      <c r="J228" s="1656" t="s">
        <v>663</v>
      </c>
      <c r="K228" s="1656" t="s">
        <v>7199</v>
      </c>
      <c r="L228" s="1898" t="s">
        <v>167</v>
      </c>
      <c r="M228" s="444" t="s">
        <v>56</v>
      </c>
      <c r="N228" s="1723" t="s">
        <v>111</v>
      </c>
      <c r="O228" s="1719">
        <v>39002</v>
      </c>
      <c r="P228" t="str">
        <f t="shared" si="12"/>
        <v>12</v>
      </c>
      <c r="Q228" t="str">
        <f t="shared" si="13"/>
        <v>10</v>
      </c>
      <c r="R228" t="str">
        <f t="shared" si="14"/>
        <v>2006</v>
      </c>
      <c r="S228">
        <f t="shared" ca="1" si="15"/>
        <v>17</v>
      </c>
      <c r="T228" s="74" t="s">
        <v>4809</v>
      </c>
      <c r="U228" s="1656" t="s">
        <v>142</v>
      </c>
      <c r="V228" s="1759">
        <v>2299066</v>
      </c>
      <c r="W228" s="1656" t="s">
        <v>1805</v>
      </c>
      <c r="X228" s="1722" t="s">
        <v>7357</v>
      </c>
      <c r="Y228" s="1775">
        <v>2023</v>
      </c>
      <c r="Z228" s="1653" t="s">
        <v>47</v>
      </c>
      <c r="AA228" s="74" t="s">
        <v>2603</v>
      </c>
      <c r="AB228" s="81" t="s">
        <v>7376</v>
      </c>
      <c r="AC228" s="1656" t="s">
        <v>7377</v>
      </c>
      <c r="AD228" s="1656" t="s">
        <v>7403</v>
      </c>
      <c r="AE228" s="74" t="s">
        <v>7379</v>
      </c>
      <c r="AF228" s="74" t="s">
        <v>1805</v>
      </c>
      <c r="AG228" s="74" t="s">
        <v>1808</v>
      </c>
      <c r="AH228" s="74" t="s">
        <v>47</v>
      </c>
      <c r="AI228" t="s">
        <v>47</v>
      </c>
      <c r="AK228" s="1656" t="s">
        <v>663</v>
      </c>
      <c r="AL228" s="1656" t="s">
        <v>4645</v>
      </c>
      <c r="AM228" s="1656" t="s">
        <v>7199</v>
      </c>
      <c r="AN228" s="1656" t="s">
        <v>219</v>
      </c>
      <c r="AO228" s="1722" t="s">
        <v>7549</v>
      </c>
      <c r="AP228" s="1656" t="s">
        <v>7619</v>
      </c>
      <c r="AQ228" s="1656" t="s">
        <v>7250</v>
      </c>
      <c r="AR228" s="1697">
        <v>30221</v>
      </c>
      <c r="AW228" s="1656" t="s">
        <v>40</v>
      </c>
      <c r="AX228" s="1656" t="s">
        <v>5497</v>
      </c>
      <c r="AY228" s="1775">
        <v>2299051</v>
      </c>
      <c r="BA228" s="1839">
        <v>45225.674305555556</v>
      </c>
      <c r="BB228" t="s">
        <v>47</v>
      </c>
      <c r="BC228" s="81" t="s">
        <v>8179</v>
      </c>
      <c r="BF228" s="1695">
        <v>45325</v>
      </c>
      <c r="BG228" s="1853">
        <v>45353</v>
      </c>
      <c r="BH228">
        <v>4</v>
      </c>
      <c r="BI228">
        <v>4</v>
      </c>
      <c r="BJ228" s="74"/>
      <c r="BK228" s="74"/>
      <c r="BL228" s="81" t="s">
        <v>6696</v>
      </c>
      <c r="BY228" s="81"/>
    </row>
    <row r="229" spans="1:77">
      <c r="A229">
        <v>226</v>
      </c>
      <c r="B229" s="1653" t="s">
        <v>125</v>
      </c>
      <c r="C229" s="1653" t="s">
        <v>126</v>
      </c>
      <c r="D229" s="1656" t="s">
        <v>126</v>
      </c>
      <c r="E229" s="1865">
        <v>935540492</v>
      </c>
      <c r="F229" s="1722">
        <v>951331587</v>
      </c>
      <c r="G229" s="1724" t="s">
        <v>7822</v>
      </c>
      <c r="I229" s="1659" t="s">
        <v>978</v>
      </c>
      <c r="J229" s="1659" t="s">
        <v>1349</v>
      </c>
      <c r="K229" s="1659" t="s">
        <v>7200</v>
      </c>
      <c r="L229" s="1881" t="s">
        <v>7201</v>
      </c>
      <c r="M229" s="1899" t="s">
        <v>56</v>
      </c>
      <c r="N229" s="1723" t="s">
        <v>111</v>
      </c>
      <c r="O229" s="1720">
        <v>39381</v>
      </c>
      <c r="P229" t="str">
        <f t="shared" si="12"/>
        <v>26</v>
      </c>
      <c r="Q229" t="str">
        <f t="shared" si="13"/>
        <v>10</v>
      </c>
      <c r="R229" t="str">
        <f t="shared" si="14"/>
        <v>2007</v>
      </c>
      <c r="S229">
        <f t="shared" ca="1" si="15"/>
        <v>16</v>
      </c>
      <c r="T229" s="74" t="s">
        <v>4808</v>
      </c>
      <c r="U229" s="1659" t="s">
        <v>142</v>
      </c>
      <c r="V229" s="1760">
        <v>4255101</v>
      </c>
      <c r="W229" s="1659" t="s">
        <v>7354</v>
      </c>
      <c r="X229" s="1722" t="s">
        <v>7357</v>
      </c>
      <c r="Y229" s="1777">
        <v>2023</v>
      </c>
      <c r="Z229" s="1653" t="s">
        <v>47</v>
      </c>
      <c r="AA229" s="1653" t="s">
        <v>2603</v>
      </c>
      <c r="AB229" s="862" t="s">
        <v>7410</v>
      </c>
      <c r="AC229" s="1659" t="s">
        <v>7394</v>
      </c>
      <c r="AD229" s="1659" t="s">
        <v>7403</v>
      </c>
      <c r="AE229" s="1653" t="s">
        <v>7379</v>
      </c>
      <c r="AF229" s="1653" t="s">
        <v>1805</v>
      </c>
      <c r="AG229" s="1653" t="s">
        <v>1808</v>
      </c>
      <c r="AH229" s="1653" t="s">
        <v>47</v>
      </c>
      <c r="AI229" t="s">
        <v>47</v>
      </c>
      <c r="AK229" s="1659" t="s">
        <v>1349</v>
      </c>
      <c r="AL229" s="1659" t="s">
        <v>108</v>
      </c>
      <c r="AM229" s="1659" t="s">
        <v>5888</v>
      </c>
      <c r="AN229" s="1659" t="s">
        <v>8019</v>
      </c>
      <c r="AO229" s="1722" t="s">
        <v>7549</v>
      </c>
      <c r="AP229" s="1659" t="s">
        <v>7619</v>
      </c>
      <c r="AQ229" s="1659" t="s">
        <v>7250</v>
      </c>
      <c r="AR229" s="1699">
        <v>30107</v>
      </c>
      <c r="AW229" s="1659" t="s">
        <v>40</v>
      </c>
      <c r="AX229" s="1659" t="s">
        <v>5497</v>
      </c>
      <c r="AY229" s="1777">
        <v>5302178</v>
      </c>
      <c r="BA229" s="1841">
        <v>45308.726388888892</v>
      </c>
      <c r="BB229" t="s">
        <v>47</v>
      </c>
      <c r="BC229" s="862" t="s">
        <v>8179</v>
      </c>
      <c r="BF229" s="1847">
        <v>45325</v>
      </c>
      <c r="BG229" s="1853">
        <v>45353</v>
      </c>
      <c r="BH229">
        <v>4</v>
      </c>
      <c r="BI229">
        <v>4</v>
      </c>
      <c r="BJ229" s="1653"/>
      <c r="BK229" s="1653"/>
      <c r="BL229" s="81" t="s">
        <v>6696</v>
      </c>
      <c r="BY229" s="862"/>
    </row>
    <row r="230" spans="1:77">
      <c r="A230">
        <v>227</v>
      </c>
      <c r="B230" s="1653" t="s">
        <v>125</v>
      </c>
      <c r="C230" s="1653" t="s">
        <v>126</v>
      </c>
      <c r="D230" s="1656" t="s">
        <v>484</v>
      </c>
      <c r="E230" s="1865">
        <v>929277536</v>
      </c>
      <c r="F230" s="1722">
        <v>957861764</v>
      </c>
      <c r="G230" s="1724" t="s">
        <v>7823</v>
      </c>
      <c r="I230" s="1659" t="s">
        <v>7202</v>
      </c>
      <c r="J230" s="1659" t="s">
        <v>940</v>
      </c>
      <c r="K230" s="1659" t="s">
        <v>7203</v>
      </c>
      <c r="L230" s="1881" t="s">
        <v>63</v>
      </c>
      <c r="M230" s="1899" t="s">
        <v>56</v>
      </c>
      <c r="N230" s="1723" t="s">
        <v>57</v>
      </c>
      <c r="O230" s="1720">
        <v>39775</v>
      </c>
      <c r="P230" t="str">
        <f t="shared" si="12"/>
        <v>23</v>
      </c>
      <c r="Q230" t="str">
        <f t="shared" si="13"/>
        <v>11</v>
      </c>
      <c r="R230" t="str">
        <f t="shared" si="14"/>
        <v>2008</v>
      </c>
      <c r="S230">
        <f t="shared" ca="1" si="15"/>
        <v>15</v>
      </c>
      <c r="T230" s="74" t="s">
        <v>4809</v>
      </c>
      <c r="U230" s="1659" t="s">
        <v>58</v>
      </c>
      <c r="V230" s="1760">
        <v>33140409</v>
      </c>
      <c r="W230" s="1659" t="s">
        <v>5126</v>
      </c>
      <c r="X230" s="1659" t="s">
        <v>2586</v>
      </c>
      <c r="Y230" s="1777">
        <v>2022</v>
      </c>
      <c r="Z230" s="1653" t="s">
        <v>1805</v>
      </c>
      <c r="AA230" s="1653"/>
      <c r="AB230" s="862" t="s">
        <v>7374</v>
      </c>
      <c r="AC230" s="1659" t="s">
        <v>7377</v>
      </c>
      <c r="AD230" s="1659" t="s">
        <v>7397</v>
      </c>
      <c r="AE230" s="1653" t="s">
        <v>7379</v>
      </c>
      <c r="AF230" s="1653" t="s">
        <v>1805</v>
      </c>
      <c r="AG230" s="1653" t="s">
        <v>1808</v>
      </c>
      <c r="AH230" s="1653" t="s">
        <v>1805</v>
      </c>
      <c r="AI230" t="s">
        <v>47</v>
      </c>
      <c r="AK230" s="1659" t="s">
        <v>7202</v>
      </c>
      <c r="AL230" s="1659" t="s">
        <v>6165</v>
      </c>
      <c r="AM230" s="1659" t="s">
        <v>1064</v>
      </c>
      <c r="AN230" s="1659" t="s">
        <v>223</v>
      </c>
      <c r="AO230" s="1722" t="s">
        <v>7549</v>
      </c>
      <c r="AP230" s="1659" t="s">
        <v>7619</v>
      </c>
      <c r="AQ230" s="1659" t="s">
        <v>42</v>
      </c>
      <c r="AR230" s="1720">
        <v>33947</v>
      </c>
      <c r="AW230" s="1659" t="s">
        <v>40</v>
      </c>
      <c r="AX230" s="1659" t="s">
        <v>42</v>
      </c>
      <c r="AY230" s="1777">
        <v>3356601</v>
      </c>
      <c r="BA230" s="1841">
        <v>45316.768055555556</v>
      </c>
      <c r="BB230" t="s">
        <v>47</v>
      </c>
      <c r="BC230" s="862" t="s">
        <v>8179</v>
      </c>
      <c r="BF230" s="1847">
        <v>45325</v>
      </c>
      <c r="BG230" s="1853">
        <v>45353</v>
      </c>
      <c r="BH230">
        <v>4</v>
      </c>
      <c r="BI230">
        <v>4</v>
      </c>
      <c r="BJ230" s="1653"/>
      <c r="BK230" s="1653"/>
      <c r="BL230" s="81" t="s">
        <v>6696</v>
      </c>
      <c r="BY230" s="472"/>
    </row>
    <row r="231" spans="1:77">
      <c r="A231">
        <v>238</v>
      </c>
      <c r="B231" s="1653" t="s">
        <v>125</v>
      </c>
      <c r="C231" s="1653" t="s">
        <v>126</v>
      </c>
      <c r="D231" s="1656" t="s">
        <v>484</v>
      </c>
      <c r="E231" s="1865">
        <v>906219792</v>
      </c>
      <c r="F231" s="1722">
        <v>906219792</v>
      </c>
      <c r="G231" s="1724" t="s">
        <v>7834</v>
      </c>
      <c r="I231" s="1659" t="s">
        <v>7211</v>
      </c>
      <c r="J231" s="1659" t="s">
        <v>1752</v>
      </c>
      <c r="K231" s="1659" t="s">
        <v>7212</v>
      </c>
      <c r="L231" s="1659" t="s">
        <v>2673</v>
      </c>
      <c r="M231" s="1654" t="s">
        <v>56</v>
      </c>
      <c r="N231" s="1722" t="s">
        <v>42</v>
      </c>
      <c r="O231" s="1699">
        <v>39307</v>
      </c>
      <c r="P231" t="str">
        <f t="shared" si="12"/>
        <v>13</v>
      </c>
      <c r="Q231" t="str">
        <f t="shared" si="13"/>
        <v>08</v>
      </c>
      <c r="R231" t="str">
        <f t="shared" si="14"/>
        <v>2007</v>
      </c>
      <c r="S231">
        <f t="shared" ca="1" si="15"/>
        <v>16</v>
      </c>
      <c r="T231" s="74" t="s">
        <v>4809</v>
      </c>
      <c r="U231" s="1659" t="s">
        <v>42</v>
      </c>
      <c r="V231" s="1760">
        <v>4252655</v>
      </c>
      <c r="W231" s="1659" t="s">
        <v>5118</v>
      </c>
      <c r="X231" s="1659" t="s">
        <v>7358</v>
      </c>
      <c r="Y231" s="1777">
        <v>2020</v>
      </c>
      <c r="Z231" s="1653" t="s">
        <v>1805</v>
      </c>
      <c r="AA231" s="1653"/>
      <c r="AB231" s="862" t="s">
        <v>7429</v>
      </c>
      <c r="AC231" s="1659" t="s">
        <v>7439</v>
      </c>
      <c r="AD231" s="1659" t="s">
        <v>7400</v>
      </c>
      <c r="AE231" s="1653" t="s">
        <v>7379</v>
      </c>
      <c r="AF231" s="1653" t="s">
        <v>47</v>
      </c>
      <c r="AG231" s="1653" t="s">
        <v>1808</v>
      </c>
      <c r="AH231" s="1653" t="s">
        <v>47</v>
      </c>
      <c r="AI231" t="s">
        <v>47</v>
      </c>
      <c r="AK231" s="1659" t="s">
        <v>1752</v>
      </c>
      <c r="AL231" s="1659" t="s">
        <v>1058</v>
      </c>
      <c r="AM231" s="1659" t="s">
        <v>8022</v>
      </c>
      <c r="AN231" s="1659" t="s">
        <v>7594</v>
      </c>
      <c r="AO231" s="1722"/>
      <c r="AP231" s="1659" t="s">
        <v>7619</v>
      </c>
      <c r="AQ231" s="1659" t="s">
        <v>7250</v>
      </c>
      <c r="AR231" s="1699">
        <v>23173</v>
      </c>
      <c r="AW231" s="1659" t="s">
        <v>40</v>
      </c>
      <c r="AX231" s="1659" t="s">
        <v>5497</v>
      </c>
      <c r="AY231" s="1777">
        <v>5770856</v>
      </c>
      <c r="BA231" s="1841">
        <v>45310.458333333336</v>
      </c>
      <c r="BB231" t="s">
        <v>47</v>
      </c>
      <c r="BC231" s="862" t="s">
        <v>8179</v>
      </c>
      <c r="BF231" s="1847">
        <v>45325</v>
      </c>
      <c r="BG231" s="1853">
        <v>45353</v>
      </c>
      <c r="BH231">
        <v>4</v>
      </c>
      <c r="BI231">
        <v>4</v>
      </c>
      <c r="BJ231" s="1653" t="s">
        <v>47</v>
      </c>
      <c r="BK231" s="1653">
        <v>1</v>
      </c>
      <c r="BL231" s="81" t="s">
        <v>6696</v>
      </c>
      <c r="BY231" s="862"/>
    </row>
    <row r="232" spans="1:77">
      <c r="A232">
        <v>229</v>
      </c>
      <c r="B232" s="74" t="s">
        <v>125</v>
      </c>
      <c r="C232" s="74" t="s">
        <v>126</v>
      </c>
      <c r="D232" s="1656" t="s">
        <v>146</v>
      </c>
      <c r="E232" s="161">
        <v>920082767</v>
      </c>
      <c r="F232" s="1722">
        <v>985073047</v>
      </c>
      <c r="G232" s="1724" t="s">
        <v>7825</v>
      </c>
      <c r="I232" s="1656" t="s">
        <v>584</v>
      </c>
      <c r="J232" s="1656" t="s">
        <v>52</v>
      </c>
      <c r="K232" s="1656" t="s">
        <v>1904</v>
      </c>
      <c r="L232" s="1656" t="s">
        <v>7205</v>
      </c>
      <c r="M232" s="1656" t="s">
        <v>56</v>
      </c>
      <c r="N232" s="1722" t="s">
        <v>57</v>
      </c>
      <c r="O232" s="1697">
        <v>39232</v>
      </c>
      <c r="P232" t="str">
        <f t="shared" si="12"/>
        <v>30</v>
      </c>
      <c r="Q232" t="str">
        <f t="shared" si="13"/>
        <v>05</v>
      </c>
      <c r="R232" t="str">
        <f t="shared" si="14"/>
        <v>2007</v>
      </c>
      <c r="S232">
        <f t="shared" ca="1" si="15"/>
        <v>16</v>
      </c>
      <c r="T232" s="74" t="s">
        <v>4808</v>
      </c>
      <c r="U232" s="1656" t="s">
        <v>58</v>
      </c>
      <c r="V232" s="1759">
        <v>32080681</v>
      </c>
      <c r="W232" s="1656" t="s">
        <v>1805</v>
      </c>
      <c r="X232" s="1722" t="s">
        <v>7357</v>
      </c>
      <c r="Y232" s="1775">
        <v>2023</v>
      </c>
      <c r="Z232" s="1653" t="s">
        <v>47</v>
      </c>
      <c r="AA232" s="74" t="s">
        <v>2603</v>
      </c>
      <c r="AB232" s="81" t="s">
        <v>7374</v>
      </c>
      <c r="AC232" s="1656"/>
      <c r="AD232" s="1656"/>
      <c r="AE232" s="74" t="s">
        <v>7379</v>
      </c>
      <c r="AF232" s="74" t="s">
        <v>1805</v>
      </c>
      <c r="AG232" s="74" t="s">
        <v>1808</v>
      </c>
      <c r="AH232" s="74" t="s">
        <v>47</v>
      </c>
      <c r="AI232" t="s">
        <v>47</v>
      </c>
      <c r="AK232" s="1656" t="s">
        <v>584</v>
      </c>
      <c r="AL232" s="1656" t="s">
        <v>234</v>
      </c>
      <c r="AM232" s="1656" t="s">
        <v>2805</v>
      </c>
      <c r="AN232" s="1656" t="s">
        <v>1776</v>
      </c>
      <c r="AO232" s="1722" t="s">
        <v>7548</v>
      </c>
      <c r="AP232" s="1656" t="s">
        <v>7619</v>
      </c>
      <c r="AQ232" s="1656" t="s">
        <v>42</v>
      </c>
      <c r="AR232" s="1697">
        <v>29253</v>
      </c>
      <c r="AW232" s="1656" t="s">
        <v>120</v>
      </c>
      <c r="AX232" s="1656" t="s">
        <v>42</v>
      </c>
      <c r="AY232" s="1775">
        <v>3406716</v>
      </c>
      <c r="BA232" s="1839">
        <v>45329.382638888892</v>
      </c>
      <c r="BB232" t="s">
        <v>47</v>
      </c>
      <c r="BC232" s="81" t="s">
        <v>8179</v>
      </c>
      <c r="BF232" s="1695">
        <v>45325</v>
      </c>
      <c r="BG232" s="1853">
        <v>45353</v>
      </c>
      <c r="BH232">
        <v>4</v>
      </c>
      <c r="BI232">
        <v>4</v>
      </c>
      <c r="BJ232" s="74"/>
      <c r="BK232" s="74"/>
      <c r="BL232" s="81" t="s">
        <v>6696</v>
      </c>
      <c r="BY232" s="81"/>
    </row>
    <row r="233" spans="1:77">
      <c r="A233">
        <v>255</v>
      </c>
      <c r="B233" s="74" t="s">
        <v>125</v>
      </c>
      <c r="C233" s="74" t="s">
        <v>126</v>
      </c>
      <c r="D233" s="1656" t="s">
        <v>5144</v>
      </c>
      <c r="E233" s="161">
        <v>968555009</v>
      </c>
      <c r="F233" s="1722" t="s">
        <v>1866</v>
      </c>
      <c r="G233" s="1724" t="s">
        <v>7850</v>
      </c>
      <c r="I233" s="1656" t="s">
        <v>719</v>
      </c>
      <c r="J233" s="1656" t="s">
        <v>37</v>
      </c>
      <c r="K233" s="1656" t="s">
        <v>7225</v>
      </c>
      <c r="L233" s="1656" t="s">
        <v>1966</v>
      </c>
      <c r="M233" s="1656" t="s">
        <v>56</v>
      </c>
      <c r="N233" s="1722" t="s">
        <v>57</v>
      </c>
      <c r="O233" s="1698">
        <v>39564</v>
      </c>
      <c r="P233" t="str">
        <f t="shared" si="12"/>
        <v>26</v>
      </c>
      <c r="Q233" t="str">
        <f t="shared" si="13"/>
        <v>04</v>
      </c>
      <c r="R233" t="str">
        <f t="shared" si="14"/>
        <v>2008</v>
      </c>
      <c r="S233">
        <f t="shared" ca="1" si="15"/>
        <v>15</v>
      </c>
      <c r="T233" s="74" t="s">
        <v>4809</v>
      </c>
      <c r="U233" s="1656" t="s">
        <v>2590</v>
      </c>
      <c r="V233" s="1759">
        <v>415</v>
      </c>
      <c r="W233" s="1656" t="s">
        <v>1805</v>
      </c>
      <c r="X233" s="1659" t="s">
        <v>2582</v>
      </c>
      <c r="Y233" s="1775">
        <v>2020</v>
      </c>
      <c r="Z233" s="1653" t="s">
        <v>1805</v>
      </c>
      <c r="AA233" s="74"/>
      <c r="AB233" s="81" t="s">
        <v>7374</v>
      </c>
      <c r="AC233" s="1656"/>
      <c r="AD233" s="1656"/>
      <c r="AE233" s="74" t="s">
        <v>7379</v>
      </c>
      <c r="AF233" s="74" t="s">
        <v>1805</v>
      </c>
      <c r="AG233" s="74" t="s">
        <v>7405</v>
      </c>
      <c r="AH233" s="74" t="s">
        <v>1805</v>
      </c>
      <c r="AI233" t="s">
        <v>47</v>
      </c>
      <c r="AK233" s="1915"/>
      <c r="AL233" s="1915"/>
      <c r="AM233" s="1915"/>
      <c r="AN233" s="1915"/>
      <c r="AO233" s="1910"/>
      <c r="AP233" s="1915"/>
      <c r="AQ233" s="1915"/>
      <c r="AR233" s="1925"/>
      <c r="AW233" s="1656"/>
      <c r="AX233" s="1656"/>
      <c r="AY233" s="1656"/>
      <c r="BA233" s="1839">
        <v>45329.556250000001</v>
      </c>
      <c r="BB233" t="s">
        <v>47</v>
      </c>
      <c r="BC233" s="81" t="s">
        <v>2508</v>
      </c>
      <c r="BF233" s="1695">
        <v>45325</v>
      </c>
      <c r="BG233" s="1853">
        <v>45353</v>
      </c>
      <c r="BH233">
        <v>4</v>
      </c>
      <c r="BI233">
        <v>4</v>
      </c>
      <c r="BJ233" s="74"/>
      <c r="BK233" s="74"/>
      <c r="BL233" s="81" t="s">
        <v>6696</v>
      </c>
      <c r="BY233" s="81"/>
    </row>
    <row r="234" spans="1:77">
      <c r="A234">
        <v>231</v>
      </c>
      <c r="B234" s="1653" t="s">
        <v>125</v>
      </c>
      <c r="C234" s="1653" t="s">
        <v>126</v>
      </c>
      <c r="D234" s="1656" t="s">
        <v>294</v>
      </c>
      <c r="E234" s="1865">
        <v>916747884</v>
      </c>
      <c r="F234" s="1722">
        <v>950066605</v>
      </c>
      <c r="G234" s="1724" t="s">
        <v>7827</v>
      </c>
      <c r="I234" s="1659" t="s">
        <v>52</v>
      </c>
      <c r="J234" s="1659" t="s">
        <v>129</v>
      </c>
      <c r="K234" s="1659" t="s">
        <v>7206</v>
      </c>
      <c r="L234" s="1659" t="s">
        <v>172</v>
      </c>
      <c r="M234" s="1659" t="s">
        <v>56</v>
      </c>
      <c r="N234" s="1722" t="s">
        <v>42</v>
      </c>
      <c r="O234" s="1720">
        <v>39009</v>
      </c>
      <c r="P234" t="str">
        <f t="shared" si="12"/>
        <v>19</v>
      </c>
      <c r="Q234" t="str">
        <f t="shared" si="13"/>
        <v>10</v>
      </c>
      <c r="R234" t="str">
        <f t="shared" si="14"/>
        <v>2006</v>
      </c>
      <c r="S234">
        <f t="shared" ca="1" si="15"/>
        <v>17</v>
      </c>
      <c r="T234" s="74" t="s">
        <v>4809</v>
      </c>
      <c r="U234" s="1659" t="s">
        <v>42</v>
      </c>
      <c r="V234" s="1760">
        <v>3749938</v>
      </c>
      <c r="W234" s="1659" t="s">
        <v>1805</v>
      </c>
      <c r="X234" s="1722" t="s">
        <v>7357</v>
      </c>
      <c r="Y234" s="1777">
        <v>2023</v>
      </c>
      <c r="Z234" s="1653" t="s">
        <v>1805</v>
      </c>
      <c r="AA234" s="1653"/>
      <c r="AB234" s="862" t="s">
        <v>7376</v>
      </c>
      <c r="AC234" s="1659" t="s">
        <v>7435</v>
      </c>
      <c r="AD234" s="1659" t="s">
        <v>7392</v>
      </c>
      <c r="AE234" s="1653" t="s">
        <v>7379</v>
      </c>
      <c r="AF234" s="1653" t="s">
        <v>1805</v>
      </c>
      <c r="AG234" s="1653" t="s">
        <v>1808</v>
      </c>
      <c r="AH234" s="1653" t="s">
        <v>47</v>
      </c>
      <c r="AI234" t="s">
        <v>47</v>
      </c>
      <c r="AK234" s="1659" t="s">
        <v>129</v>
      </c>
      <c r="AL234" s="1659" t="s">
        <v>470</v>
      </c>
      <c r="AM234" s="1659" t="s">
        <v>230</v>
      </c>
      <c r="AN234" s="1659" t="s">
        <v>185</v>
      </c>
      <c r="AO234" s="1722"/>
      <c r="AP234" s="1659" t="s">
        <v>7619</v>
      </c>
      <c r="AQ234" s="1659" t="s">
        <v>42</v>
      </c>
      <c r="AR234" s="1720">
        <v>32791</v>
      </c>
      <c r="AW234" s="1659" t="s">
        <v>40</v>
      </c>
      <c r="AX234" s="1659" t="s">
        <v>42</v>
      </c>
      <c r="AY234" s="1777">
        <v>3503301</v>
      </c>
      <c r="BA234" s="1841">
        <v>45228.652083333334</v>
      </c>
      <c r="BB234" t="s">
        <v>47</v>
      </c>
      <c r="BC234" s="862" t="s">
        <v>8179</v>
      </c>
      <c r="BF234" s="1847">
        <v>45325</v>
      </c>
      <c r="BG234" s="1853">
        <v>45353</v>
      </c>
      <c r="BH234">
        <v>4</v>
      </c>
      <c r="BI234">
        <v>4</v>
      </c>
      <c r="BJ234" s="1653"/>
      <c r="BK234" s="1653"/>
      <c r="BL234" s="81" t="s">
        <v>6696</v>
      </c>
      <c r="BY234" s="862"/>
    </row>
    <row r="235" spans="1:77">
      <c r="A235">
        <v>232</v>
      </c>
      <c r="B235" s="74" t="s">
        <v>125</v>
      </c>
      <c r="C235" s="74" t="s">
        <v>126</v>
      </c>
      <c r="D235" s="1656" t="s">
        <v>146</v>
      </c>
      <c r="E235" s="161">
        <v>985009855</v>
      </c>
      <c r="F235" s="1722">
        <v>945533779</v>
      </c>
      <c r="G235" s="1724" t="s">
        <v>7828</v>
      </c>
      <c r="I235" s="1656" t="s">
        <v>1879</v>
      </c>
      <c r="J235" s="1656" t="s">
        <v>268</v>
      </c>
      <c r="K235" s="1656" t="s">
        <v>2687</v>
      </c>
      <c r="L235" s="1656" t="s">
        <v>2317</v>
      </c>
      <c r="M235" s="1656" t="s">
        <v>56</v>
      </c>
      <c r="N235" s="1722" t="s">
        <v>42</v>
      </c>
      <c r="O235" s="1697">
        <v>39656</v>
      </c>
      <c r="P235" t="str">
        <f t="shared" si="12"/>
        <v>27</v>
      </c>
      <c r="Q235" t="str">
        <f t="shared" si="13"/>
        <v>07</v>
      </c>
      <c r="R235" t="str">
        <f t="shared" si="14"/>
        <v>2008</v>
      </c>
      <c r="S235">
        <f t="shared" ca="1" si="15"/>
        <v>15</v>
      </c>
      <c r="T235" s="74" t="s">
        <v>4808</v>
      </c>
      <c r="U235" s="1656" t="s">
        <v>42</v>
      </c>
      <c r="V235" s="1759">
        <v>3709191</v>
      </c>
      <c r="W235" s="1656" t="s">
        <v>1805</v>
      </c>
      <c r="X235" s="1722" t="s">
        <v>7356</v>
      </c>
      <c r="Y235" s="1775">
        <v>2023</v>
      </c>
      <c r="Z235" s="1653" t="s">
        <v>47</v>
      </c>
      <c r="AA235" s="74" t="s">
        <v>2603</v>
      </c>
      <c r="AB235" s="81" t="s">
        <v>7374</v>
      </c>
      <c r="AC235" s="74"/>
      <c r="AD235" s="74"/>
      <c r="AE235" s="74" t="s">
        <v>7379</v>
      </c>
      <c r="AF235" s="74" t="s">
        <v>1805</v>
      </c>
      <c r="AG235" s="74" t="s">
        <v>1808</v>
      </c>
      <c r="AH235" s="74" t="s">
        <v>47</v>
      </c>
      <c r="AI235" t="s">
        <v>47</v>
      </c>
      <c r="AK235" s="1656" t="s">
        <v>268</v>
      </c>
      <c r="AL235" s="1656" t="s">
        <v>358</v>
      </c>
      <c r="AM235" s="1656" t="s">
        <v>8020</v>
      </c>
      <c r="AN235" s="1656" t="s">
        <v>383</v>
      </c>
      <c r="AO235" s="1722" t="s">
        <v>7549</v>
      </c>
      <c r="AP235" s="1656" t="s">
        <v>7619</v>
      </c>
      <c r="AQ235" s="1656" t="s">
        <v>42</v>
      </c>
      <c r="AR235" s="1697">
        <v>33072</v>
      </c>
      <c r="AW235" s="1656" t="s">
        <v>40</v>
      </c>
      <c r="AX235" s="1656" t="s">
        <v>42</v>
      </c>
      <c r="AY235" s="1775">
        <v>686718</v>
      </c>
      <c r="BA235" s="1839">
        <v>45329.382638888892</v>
      </c>
      <c r="BB235" t="s">
        <v>47</v>
      </c>
      <c r="BC235" s="81" t="s">
        <v>8179</v>
      </c>
      <c r="BF235" s="1695">
        <v>45325</v>
      </c>
      <c r="BG235" s="1853">
        <v>45353</v>
      </c>
      <c r="BH235">
        <v>4</v>
      </c>
      <c r="BI235">
        <v>4</v>
      </c>
      <c r="BJ235" s="74"/>
      <c r="BK235" s="74"/>
      <c r="BL235" s="81" t="s">
        <v>6696</v>
      </c>
      <c r="BY235" s="81"/>
    </row>
    <row r="236" spans="1:77">
      <c r="A236">
        <v>233</v>
      </c>
      <c r="B236" s="74" t="s">
        <v>125</v>
      </c>
      <c r="C236" s="74" t="s">
        <v>126</v>
      </c>
      <c r="D236" s="1656" t="s">
        <v>126</v>
      </c>
      <c r="E236" s="161">
        <v>917889658</v>
      </c>
      <c r="F236" s="1722">
        <v>921556048</v>
      </c>
      <c r="G236" s="1724" t="s">
        <v>7829</v>
      </c>
      <c r="I236" s="1656" t="s">
        <v>479</v>
      </c>
      <c r="J236" s="1656" t="s">
        <v>1956</v>
      </c>
      <c r="K236" s="1656" t="s">
        <v>1085</v>
      </c>
      <c r="L236" s="1656" t="s">
        <v>309</v>
      </c>
      <c r="M236" s="1656" t="s">
        <v>56</v>
      </c>
      <c r="N236" s="1722" t="s">
        <v>42</v>
      </c>
      <c r="O236" s="1697">
        <v>38989</v>
      </c>
      <c r="P236" t="str">
        <f t="shared" si="12"/>
        <v>29</v>
      </c>
      <c r="Q236" t="str">
        <f t="shared" si="13"/>
        <v>09</v>
      </c>
      <c r="R236" t="str">
        <f t="shared" si="14"/>
        <v>2006</v>
      </c>
      <c r="S236">
        <f t="shared" ca="1" si="15"/>
        <v>17</v>
      </c>
      <c r="T236" s="74" t="s">
        <v>4808</v>
      </c>
      <c r="U236" s="1656" t="s">
        <v>42</v>
      </c>
      <c r="V236" s="1759">
        <v>37993700</v>
      </c>
      <c r="W236" s="1656" t="s">
        <v>1805</v>
      </c>
      <c r="X236" s="1722" t="s">
        <v>7356</v>
      </c>
      <c r="Y236" s="1775">
        <v>2023</v>
      </c>
      <c r="Z236" s="1653" t="s">
        <v>47</v>
      </c>
      <c r="AA236" s="74" t="s">
        <v>7380</v>
      </c>
      <c r="AB236" s="81" t="s">
        <v>7376</v>
      </c>
      <c r="AC236" s="1656" t="s">
        <v>7382</v>
      </c>
      <c r="AD236" s="1656" t="s">
        <v>7436</v>
      </c>
      <c r="AE236" s="74" t="s">
        <v>7379</v>
      </c>
      <c r="AF236" s="74" t="s">
        <v>1805</v>
      </c>
      <c r="AG236" s="74" t="s">
        <v>1808</v>
      </c>
      <c r="AH236" s="74" t="s">
        <v>47</v>
      </c>
      <c r="AI236" t="s">
        <v>47</v>
      </c>
      <c r="AK236" s="1656" t="s">
        <v>1956</v>
      </c>
      <c r="AL236" s="1656" t="s">
        <v>8021</v>
      </c>
      <c r="AM236" s="1656" t="s">
        <v>185</v>
      </c>
      <c r="AN236" s="1656" t="s">
        <v>55</v>
      </c>
      <c r="AO236" s="1722" t="s">
        <v>7549</v>
      </c>
      <c r="AP236" s="1656" t="s">
        <v>7619</v>
      </c>
      <c r="AQ236" s="1656" t="s">
        <v>42</v>
      </c>
      <c r="AR236" s="1697">
        <v>30693</v>
      </c>
      <c r="AW236" s="1656" t="s">
        <v>40</v>
      </c>
      <c r="AX236" s="1656" t="s">
        <v>42</v>
      </c>
      <c r="AY236" s="1775">
        <v>3796355</v>
      </c>
      <c r="BA236" s="1839">
        <v>45300.376388888886</v>
      </c>
      <c r="BB236" t="s">
        <v>47</v>
      </c>
      <c r="BC236" s="81" t="s">
        <v>8179</v>
      </c>
      <c r="BF236" s="1695">
        <v>45325</v>
      </c>
      <c r="BG236" s="1853">
        <v>45353</v>
      </c>
      <c r="BH236">
        <v>4</v>
      </c>
      <c r="BI236">
        <v>4</v>
      </c>
      <c r="BJ236" s="74"/>
      <c r="BK236" s="74"/>
      <c r="BL236" s="81" t="s">
        <v>6696</v>
      </c>
      <c r="BY236" s="81"/>
    </row>
    <row r="237" spans="1:77">
      <c r="A237">
        <v>234</v>
      </c>
      <c r="B237" s="74" t="s">
        <v>125</v>
      </c>
      <c r="C237" s="74" t="s">
        <v>126</v>
      </c>
      <c r="D237" s="1656" t="s">
        <v>126</v>
      </c>
      <c r="E237" s="161">
        <v>946336141</v>
      </c>
      <c r="F237" s="1722">
        <v>946336141</v>
      </c>
      <c r="G237" s="1724" t="s">
        <v>7830</v>
      </c>
      <c r="I237" s="1656" t="s">
        <v>624</v>
      </c>
      <c r="J237" s="1656" t="s">
        <v>793</v>
      </c>
      <c r="K237" s="1656" t="s">
        <v>1427</v>
      </c>
      <c r="L237" s="1656" t="s">
        <v>578</v>
      </c>
      <c r="M237" s="1656" t="s">
        <v>56</v>
      </c>
      <c r="N237" s="1722" t="s">
        <v>42</v>
      </c>
      <c r="O237" s="1698">
        <v>39268</v>
      </c>
      <c r="P237" t="str">
        <f t="shared" si="12"/>
        <v>05</v>
      </c>
      <c r="Q237" t="str">
        <f t="shared" si="13"/>
        <v>07</v>
      </c>
      <c r="R237" t="str">
        <f t="shared" si="14"/>
        <v>2007</v>
      </c>
      <c r="S237">
        <f t="shared" ca="1" si="15"/>
        <v>16</v>
      </c>
      <c r="T237" s="74" t="s">
        <v>4809</v>
      </c>
      <c r="U237" s="1656" t="s">
        <v>42</v>
      </c>
      <c r="V237" s="1759">
        <v>3873386</v>
      </c>
      <c r="W237" s="1656" t="s">
        <v>7353</v>
      </c>
      <c r="X237" s="1722" t="s">
        <v>7356</v>
      </c>
      <c r="Y237" s="1775">
        <v>2022</v>
      </c>
      <c r="Z237" s="1653" t="s">
        <v>47</v>
      </c>
      <c r="AA237" s="74" t="s">
        <v>2603</v>
      </c>
      <c r="AB237" s="81" t="s">
        <v>7376</v>
      </c>
      <c r="AC237" s="1656" t="s">
        <v>7377</v>
      </c>
      <c r="AD237" s="1656" t="s">
        <v>7412</v>
      </c>
      <c r="AE237" s="74" t="s">
        <v>7379</v>
      </c>
      <c r="AF237" s="74" t="s">
        <v>1805</v>
      </c>
      <c r="AG237" s="74" t="s">
        <v>1808</v>
      </c>
      <c r="AH237" s="74" t="s">
        <v>47</v>
      </c>
      <c r="AI237" t="s">
        <v>47</v>
      </c>
      <c r="AK237" s="1656" t="s">
        <v>793</v>
      </c>
      <c r="AL237" s="1656" t="s">
        <v>330</v>
      </c>
      <c r="AM237" s="1656" t="s">
        <v>393</v>
      </c>
      <c r="AN237" s="1656" t="s">
        <v>185</v>
      </c>
      <c r="AO237" s="1722" t="s">
        <v>7549</v>
      </c>
      <c r="AP237" s="1656" t="s">
        <v>7619</v>
      </c>
      <c r="AQ237" s="1656" t="s">
        <v>42</v>
      </c>
      <c r="AR237" s="1698">
        <v>29287</v>
      </c>
      <c r="AW237" s="1656" t="s">
        <v>40</v>
      </c>
      <c r="AX237" s="1656" t="s">
        <v>42</v>
      </c>
      <c r="AY237" s="1775">
        <v>3531525</v>
      </c>
      <c r="BA237" s="1839">
        <v>45330.495138888888</v>
      </c>
      <c r="BB237" t="s">
        <v>47</v>
      </c>
      <c r="BC237" s="81" t="s">
        <v>8179</v>
      </c>
      <c r="BF237" s="1695">
        <v>45325</v>
      </c>
      <c r="BG237" s="1853">
        <v>45353</v>
      </c>
      <c r="BH237">
        <v>4</v>
      </c>
      <c r="BI237">
        <v>4</v>
      </c>
      <c r="BJ237" s="74"/>
      <c r="BK237" s="74"/>
      <c r="BL237" s="81" t="s">
        <v>6696</v>
      </c>
      <c r="BY237" s="81"/>
    </row>
    <row r="238" spans="1:77">
      <c r="A238">
        <v>235</v>
      </c>
      <c r="B238" s="74" t="s">
        <v>125</v>
      </c>
      <c r="C238" s="74" t="s">
        <v>126</v>
      </c>
      <c r="D238" s="1656" t="s">
        <v>294</v>
      </c>
      <c r="E238" s="161" t="s">
        <v>6949</v>
      </c>
      <c r="F238" s="1722">
        <v>900279576</v>
      </c>
      <c r="G238" s="1724" t="s">
        <v>7831</v>
      </c>
      <c r="I238" s="1656" t="s">
        <v>632</v>
      </c>
      <c r="J238" s="1656" t="s">
        <v>7207</v>
      </c>
      <c r="K238" s="1656" t="s">
        <v>7208</v>
      </c>
      <c r="L238" s="1656" t="s">
        <v>1163</v>
      </c>
      <c r="M238" s="1656" t="s">
        <v>56</v>
      </c>
      <c r="N238" s="1722" t="s">
        <v>42</v>
      </c>
      <c r="O238" s="1698">
        <v>39660</v>
      </c>
      <c r="P238" t="str">
        <f t="shared" si="12"/>
        <v>31</v>
      </c>
      <c r="Q238" t="str">
        <f t="shared" si="13"/>
        <v>07</v>
      </c>
      <c r="R238" t="str">
        <f t="shared" si="14"/>
        <v>2008</v>
      </c>
      <c r="S238">
        <f t="shared" ca="1" si="15"/>
        <v>15</v>
      </c>
      <c r="T238" s="74" t="s">
        <v>4809</v>
      </c>
      <c r="U238" s="1656" t="s">
        <v>42</v>
      </c>
      <c r="V238" s="1759">
        <v>4877292</v>
      </c>
      <c r="W238" s="1656" t="s">
        <v>1805</v>
      </c>
      <c r="X238" s="1656" t="s">
        <v>7359</v>
      </c>
      <c r="Y238" s="1775">
        <v>2023</v>
      </c>
      <c r="Z238" s="1776" t="s">
        <v>47</v>
      </c>
      <c r="AA238" s="74" t="s">
        <v>2603</v>
      </c>
      <c r="AB238" s="81" t="s">
        <v>7374</v>
      </c>
      <c r="AC238" s="1656"/>
      <c r="AD238" s="1656"/>
      <c r="AE238" s="74" t="s">
        <v>7379</v>
      </c>
      <c r="AF238" s="1722" t="s">
        <v>1805</v>
      </c>
      <c r="AG238" s="74" t="s">
        <v>1808</v>
      </c>
      <c r="AH238" s="74" t="s">
        <v>47</v>
      </c>
      <c r="AI238" t="s">
        <v>47</v>
      </c>
      <c r="AK238" s="1656" t="s">
        <v>7207</v>
      </c>
      <c r="AL238" s="1656" t="s">
        <v>218</v>
      </c>
      <c r="AM238" s="1656" t="s">
        <v>532</v>
      </c>
      <c r="AN238" s="1656" t="s">
        <v>1163</v>
      </c>
      <c r="AO238" s="1722" t="s">
        <v>7549</v>
      </c>
      <c r="AP238" s="1656" t="s">
        <v>7619</v>
      </c>
      <c r="AQ238" s="1656" t="s">
        <v>42</v>
      </c>
      <c r="AR238" s="1698">
        <v>32059</v>
      </c>
      <c r="AW238" s="1656" t="s">
        <v>40</v>
      </c>
      <c r="AX238" s="1656" t="s">
        <v>42</v>
      </c>
      <c r="AY238" s="1831">
        <v>3437996</v>
      </c>
      <c r="BA238" s="1839">
        <v>45332.546527777777</v>
      </c>
      <c r="BB238" t="s">
        <v>47</v>
      </c>
      <c r="BC238" s="81" t="s">
        <v>8179</v>
      </c>
      <c r="BF238" s="1695">
        <v>45325</v>
      </c>
      <c r="BG238" s="1853">
        <v>45353</v>
      </c>
      <c r="BH238">
        <v>4</v>
      </c>
      <c r="BI238">
        <v>4</v>
      </c>
      <c r="BJ238" s="74"/>
      <c r="BK238" s="74"/>
      <c r="BL238" s="81" t="s">
        <v>6696</v>
      </c>
      <c r="BY238" s="81"/>
    </row>
    <row r="239" spans="1:77">
      <c r="A239">
        <v>230</v>
      </c>
      <c r="B239" s="1653" t="s">
        <v>125</v>
      </c>
      <c r="C239" s="1653" t="s">
        <v>126</v>
      </c>
      <c r="D239" s="1656" t="s">
        <v>126</v>
      </c>
      <c r="E239" s="1865">
        <v>962542416</v>
      </c>
      <c r="F239" s="1722" t="s">
        <v>1866</v>
      </c>
      <c r="G239" s="1724" t="s">
        <v>7826</v>
      </c>
      <c r="I239" s="1659" t="s">
        <v>338</v>
      </c>
      <c r="J239" s="1659" t="s">
        <v>147</v>
      </c>
      <c r="K239" s="1923" t="s">
        <v>246</v>
      </c>
      <c r="L239" s="1659" t="s">
        <v>383</v>
      </c>
      <c r="M239" s="1659" t="s">
        <v>56</v>
      </c>
      <c r="N239" s="1722" t="s">
        <v>57</v>
      </c>
      <c r="O239" s="1699">
        <v>38813</v>
      </c>
      <c r="P239" t="str">
        <f t="shared" si="12"/>
        <v>06</v>
      </c>
      <c r="Q239" t="str">
        <f t="shared" si="13"/>
        <v>04</v>
      </c>
      <c r="R239" t="str">
        <f t="shared" si="14"/>
        <v>2006</v>
      </c>
      <c r="S239">
        <f t="shared" ca="1" si="15"/>
        <v>17</v>
      </c>
      <c r="T239" s="74" t="s">
        <v>4809</v>
      </c>
      <c r="U239" s="1659" t="s">
        <v>58</v>
      </c>
      <c r="V239" s="1760">
        <v>31885553</v>
      </c>
      <c r="W239" s="1659" t="s">
        <v>1805</v>
      </c>
      <c r="X239" s="1659" t="s">
        <v>7359</v>
      </c>
      <c r="Y239" s="1777">
        <v>2020</v>
      </c>
      <c r="Z239" s="1653" t="s">
        <v>1805</v>
      </c>
      <c r="AA239" s="1653"/>
      <c r="AB239" s="862" t="s">
        <v>7429</v>
      </c>
      <c r="AC239" s="1659" t="s">
        <v>7382</v>
      </c>
      <c r="AD239" s="1659" t="s">
        <v>7412</v>
      </c>
      <c r="AE239" s="1653" t="s">
        <v>7379</v>
      </c>
      <c r="AF239" s="1653" t="s">
        <v>47</v>
      </c>
      <c r="AG239" s="1653" t="s">
        <v>7405</v>
      </c>
      <c r="AH239" s="1653" t="s">
        <v>1805</v>
      </c>
      <c r="AI239" t="s">
        <v>47</v>
      </c>
      <c r="AK239" s="1923"/>
      <c r="AL239" s="1923"/>
      <c r="AM239" s="1923"/>
      <c r="AN239" s="1923"/>
      <c r="AO239" s="1910"/>
      <c r="AP239" s="1923"/>
      <c r="AQ239" s="1923"/>
      <c r="AR239" s="1923"/>
      <c r="AW239" s="1659"/>
      <c r="AX239" s="1659"/>
      <c r="AY239" s="1659"/>
      <c r="BA239" s="1841">
        <v>45226.504166666666</v>
      </c>
      <c r="BB239" t="s">
        <v>47</v>
      </c>
      <c r="BC239" s="862" t="s">
        <v>8179</v>
      </c>
      <c r="BF239" s="1847">
        <v>45325</v>
      </c>
      <c r="BG239" s="1853">
        <v>45353</v>
      </c>
      <c r="BH239">
        <v>4</v>
      </c>
      <c r="BI239">
        <v>4</v>
      </c>
      <c r="BJ239" s="1653" t="s">
        <v>47</v>
      </c>
      <c r="BK239" s="1653">
        <v>1</v>
      </c>
      <c r="BL239" s="81" t="s">
        <v>6696</v>
      </c>
      <c r="BY239" s="862"/>
    </row>
    <row r="240" spans="1:77">
      <c r="A240">
        <v>237</v>
      </c>
      <c r="B240" s="1653" t="s">
        <v>125</v>
      </c>
      <c r="C240" s="1653" t="s">
        <v>126</v>
      </c>
      <c r="D240" s="1656" t="s">
        <v>146</v>
      </c>
      <c r="E240" s="1865" t="s">
        <v>6950</v>
      </c>
      <c r="F240" s="1722" t="s">
        <v>6950</v>
      </c>
      <c r="G240" s="1724" t="s">
        <v>7833</v>
      </c>
      <c r="I240" s="1659" t="s">
        <v>5857</v>
      </c>
      <c r="J240" s="1659" t="s">
        <v>1349</v>
      </c>
      <c r="K240" s="1659" t="s">
        <v>2872</v>
      </c>
      <c r="L240" s="1659" t="s">
        <v>7210</v>
      </c>
      <c r="M240" s="1659" t="s">
        <v>56</v>
      </c>
      <c r="N240" s="1722" t="s">
        <v>42</v>
      </c>
      <c r="O240" s="1699">
        <v>39556</v>
      </c>
      <c r="P240" t="str">
        <f t="shared" si="12"/>
        <v>18</v>
      </c>
      <c r="Q240" t="str">
        <f t="shared" si="13"/>
        <v>04</v>
      </c>
      <c r="R240" t="str">
        <f t="shared" si="14"/>
        <v>2008</v>
      </c>
      <c r="S240">
        <f t="shared" ca="1" si="15"/>
        <v>15</v>
      </c>
      <c r="T240" s="74" t="s">
        <v>4808</v>
      </c>
      <c r="U240" s="1659" t="s">
        <v>42</v>
      </c>
      <c r="V240" s="1760">
        <v>2557642</v>
      </c>
      <c r="W240" s="1659" t="s">
        <v>1805</v>
      </c>
      <c r="X240" s="1722" t="s">
        <v>7356</v>
      </c>
      <c r="Y240" s="1777">
        <v>2023</v>
      </c>
      <c r="Z240" s="1653" t="s">
        <v>47</v>
      </c>
      <c r="AA240" s="1653" t="s">
        <v>2603</v>
      </c>
      <c r="AB240" s="862" t="s">
        <v>7381</v>
      </c>
      <c r="AC240" s="1659" t="s">
        <v>7438</v>
      </c>
      <c r="AD240" s="1659" t="s">
        <v>7397</v>
      </c>
      <c r="AE240" s="1653" t="s">
        <v>7385</v>
      </c>
      <c r="AF240" s="1653" t="s">
        <v>1805</v>
      </c>
      <c r="AG240" s="1653" t="s">
        <v>1808</v>
      </c>
      <c r="AH240" s="1653" t="s">
        <v>7383</v>
      </c>
      <c r="AI240" t="s">
        <v>47</v>
      </c>
      <c r="AK240" s="1659" t="s">
        <v>1224</v>
      </c>
      <c r="AL240" s="1659" t="s">
        <v>1224</v>
      </c>
      <c r="AM240" s="1659" t="s">
        <v>386</v>
      </c>
      <c r="AN240" s="1659" t="s">
        <v>297</v>
      </c>
      <c r="AO240" s="1722" t="s">
        <v>7551</v>
      </c>
      <c r="AP240" s="1659" t="s">
        <v>7619</v>
      </c>
      <c r="AQ240" s="1659" t="s">
        <v>42</v>
      </c>
      <c r="AR240" s="1720">
        <v>26660</v>
      </c>
      <c r="AW240" s="1659" t="s">
        <v>40</v>
      </c>
      <c r="AX240" s="1659" t="s">
        <v>42</v>
      </c>
      <c r="AY240" s="1777">
        <v>1089645</v>
      </c>
      <c r="BA240" s="1841">
        <v>45246.73541666667</v>
      </c>
      <c r="BB240" t="s">
        <v>47</v>
      </c>
      <c r="BC240" s="862" t="s">
        <v>8179</v>
      </c>
      <c r="BF240" s="1847">
        <v>45325</v>
      </c>
      <c r="BG240" s="1853">
        <v>45353</v>
      </c>
      <c r="BH240">
        <v>4</v>
      </c>
      <c r="BI240">
        <v>4</v>
      </c>
      <c r="BJ240" s="1653"/>
      <c r="BK240" s="1653"/>
      <c r="BL240" s="81" t="s">
        <v>6696</v>
      </c>
      <c r="BY240" s="862"/>
    </row>
    <row r="241" spans="1:77">
      <c r="A241">
        <v>73</v>
      </c>
      <c r="B241" s="74" t="s">
        <v>125</v>
      </c>
      <c r="C241" s="472" t="s">
        <v>6357</v>
      </c>
      <c r="D241" s="1656" t="s">
        <v>6846</v>
      </c>
      <c r="E241" s="161">
        <v>962478682</v>
      </c>
      <c r="F241" s="1908" t="s">
        <v>327</v>
      </c>
      <c r="G241" s="1724" t="s">
        <v>7685</v>
      </c>
      <c r="I241" s="74" t="s">
        <v>911</v>
      </c>
      <c r="J241" s="74" t="s">
        <v>493</v>
      </c>
      <c r="K241" s="74" t="s">
        <v>7036</v>
      </c>
      <c r="L241" s="74" t="s">
        <v>269</v>
      </c>
      <c r="M241" s="1656" t="s">
        <v>56</v>
      </c>
      <c r="N241" s="1722" t="s">
        <v>42</v>
      </c>
      <c r="O241" s="1719">
        <v>39008</v>
      </c>
      <c r="P241" t="str">
        <f t="shared" si="12"/>
        <v>18</v>
      </c>
      <c r="Q241" t="str">
        <f t="shared" si="13"/>
        <v>10</v>
      </c>
      <c r="R241" t="str">
        <f t="shared" si="14"/>
        <v>2006</v>
      </c>
      <c r="S241">
        <f t="shared" ca="1" si="15"/>
        <v>17</v>
      </c>
      <c r="T241" s="74" t="s">
        <v>4809</v>
      </c>
      <c r="U241" s="1656" t="s">
        <v>42</v>
      </c>
      <c r="V241" s="1759" t="s">
        <v>7277</v>
      </c>
      <c r="W241" s="1656" t="s">
        <v>1805</v>
      </c>
      <c r="X241" s="1722" t="s">
        <v>7357</v>
      </c>
      <c r="Y241" s="1775">
        <v>2022</v>
      </c>
      <c r="Z241" s="74" t="s">
        <v>1805</v>
      </c>
      <c r="AA241" s="1656"/>
      <c r="AB241" s="81" t="s">
        <v>7401</v>
      </c>
      <c r="AC241" s="1656" t="s">
        <v>7389</v>
      </c>
      <c r="AD241" s="1656" t="s">
        <v>7412</v>
      </c>
      <c r="AE241" s="74" t="s">
        <v>7379</v>
      </c>
      <c r="AF241" s="74" t="s">
        <v>1805</v>
      </c>
      <c r="AG241" s="74" t="s">
        <v>1808</v>
      </c>
      <c r="AH241" s="74" t="s">
        <v>1805</v>
      </c>
      <c r="AI241" t="s">
        <v>47</v>
      </c>
      <c r="AK241" s="1656"/>
      <c r="AL241" s="1656"/>
      <c r="AM241" s="1656"/>
      <c r="AN241" s="1656"/>
      <c r="AO241" s="1722"/>
      <c r="AP241" s="1656"/>
      <c r="AQ241" s="1656"/>
      <c r="AR241" s="1697"/>
      <c r="AW241" s="1656"/>
      <c r="AX241" s="1656"/>
      <c r="AY241" s="1775"/>
      <c r="BA241" s="1839">
        <v>45303.75277777778</v>
      </c>
      <c r="BB241" t="s">
        <v>47</v>
      </c>
      <c r="BC241" s="81" t="s">
        <v>2502</v>
      </c>
      <c r="BF241" s="1695">
        <v>45324</v>
      </c>
      <c r="BG241" s="1691">
        <v>45352</v>
      </c>
      <c r="BH241">
        <v>4</v>
      </c>
      <c r="BI241">
        <v>3</v>
      </c>
      <c r="BJ241" s="74"/>
      <c r="BK241" s="74"/>
      <c r="BL241" s="81" t="s">
        <v>6696</v>
      </c>
      <c r="BY241" s="472"/>
    </row>
    <row r="242" spans="1:77">
      <c r="A242">
        <v>239</v>
      </c>
      <c r="B242" s="74" t="s">
        <v>125</v>
      </c>
      <c r="C242" s="74" t="s">
        <v>126</v>
      </c>
      <c r="D242" s="1656" t="s">
        <v>126</v>
      </c>
      <c r="E242" s="161">
        <v>971471241</v>
      </c>
      <c r="F242" s="1722">
        <v>929132157</v>
      </c>
      <c r="G242" s="1724" t="s">
        <v>7835</v>
      </c>
      <c r="I242" s="1656" t="s">
        <v>332</v>
      </c>
      <c r="J242" s="1656" t="s">
        <v>332</v>
      </c>
      <c r="K242" s="1656" t="s">
        <v>5379</v>
      </c>
      <c r="L242" s="1656" t="s">
        <v>309</v>
      </c>
      <c r="M242" s="1904" t="s">
        <v>56</v>
      </c>
      <c r="N242" s="1722" t="s">
        <v>42</v>
      </c>
      <c r="O242" s="1697">
        <v>39346</v>
      </c>
      <c r="P242" t="str">
        <f t="shared" si="12"/>
        <v>21</v>
      </c>
      <c r="Q242" t="str">
        <f t="shared" si="13"/>
        <v>09</v>
      </c>
      <c r="R242" t="str">
        <f t="shared" si="14"/>
        <v>2007</v>
      </c>
      <c r="S242">
        <f t="shared" ca="1" si="15"/>
        <v>16</v>
      </c>
      <c r="T242" s="74" t="s">
        <v>4808</v>
      </c>
      <c r="U242" s="1656" t="s">
        <v>42</v>
      </c>
      <c r="V242" s="1759">
        <v>2334395</v>
      </c>
      <c r="W242" s="1656" t="s">
        <v>1805</v>
      </c>
      <c r="X242" s="1722" t="s">
        <v>7357</v>
      </c>
      <c r="Y242" s="1775">
        <v>2023</v>
      </c>
      <c r="Z242" s="1653" t="s">
        <v>47</v>
      </c>
      <c r="AA242" s="74" t="s">
        <v>2603</v>
      </c>
      <c r="AB242" s="81" t="s">
        <v>7374</v>
      </c>
      <c r="AC242" s="1656"/>
      <c r="AD242" s="1656"/>
      <c r="AE242" s="74" t="s">
        <v>7379</v>
      </c>
      <c r="AF242" s="74" t="s">
        <v>1805</v>
      </c>
      <c r="AG242" s="74" t="s">
        <v>1808</v>
      </c>
      <c r="AH242" s="74" t="s">
        <v>47</v>
      </c>
      <c r="AI242" t="s">
        <v>47</v>
      </c>
      <c r="AK242" s="1656" t="s">
        <v>5959</v>
      </c>
      <c r="AL242" s="1656" t="s">
        <v>8023</v>
      </c>
      <c r="AM242" s="1656" t="s">
        <v>288</v>
      </c>
      <c r="AN242" s="1656" t="s">
        <v>1139</v>
      </c>
      <c r="AO242" s="1722" t="s">
        <v>7551</v>
      </c>
      <c r="AP242" s="1656" t="s">
        <v>7619</v>
      </c>
      <c r="AQ242" s="1656" t="s">
        <v>42</v>
      </c>
      <c r="AR242" s="1697">
        <v>21564</v>
      </c>
      <c r="AW242" s="1656" t="s">
        <v>40</v>
      </c>
      <c r="AX242" s="1656" t="s">
        <v>42</v>
      </c>
      <c r="AY242" s="1775">
        <v>2382801</v>
      </c>
      <c r="BA242" s="1839">
        <v>45309.472222222219</v>
      </c>
      <c r="BB242" t="s">
        <v>47</v>
      </c>
      <c r="BC242" s="81" t="s">
        <v>8179</v>
      </c>
      <c r="BF242" s="1695">
        <v>45325</v>
      </c>
      <c r="BG242" s="1853">
        <v>45353</v>
      </c>
      <c r="BH242">
        <v>4</v>
      </c>
      <c r="BI242">
        <v>4</v>
      </c>
      <c r="BJ242" s="74"/>
      <c r="BK242" s="74"/>
      <c r="BL242" s="81" t="s">
        <v>6696</v>
      </c>
      <c r="BY242" s="81"/>
    </row>
    <row r="243" spans="1:77">
      <c r="A243">
        <v>240</v>
      </c>
      <c r="B243" s="74" t="s">
        <v>125</v>
      </c>
      <c r="C243" s="74" t="s">
        <v>126</v>
      </c>
      <c r="D243" s="1656" t="s">
        <v>126</v>
      </c>
      <c r="E243" s="1068">
        <v>935163530</v>
      </c>
      <c r="F243" s="1722">
        <v>931128184</v>
      </c>
      <c r="G243" s="1767" t="s">
        <v>7836</v>
      </c>
      <c r="I243" s="1656" t="s">
        <v>7213</v>
      </c>
      <c r="J243" s="1656" t="s">
        <v>940</v>
      </c>
      <c r="K243" s="1656" t="s">
        <v>1053</v>
      </c>
      <c r="L243" s="1898" t="s">
        <v>2628</v>
      </c>
      <c r="M243" s="444" t="s">
        <v>56</v>
      </c>
      <c r="N243" s="1723" t="s">
        <v>42</v>
      </c>
      <c r="O243" s="1697">
        <v>39253</v>
      </c>
      <c r="P243" t="str">
        <f t="shared" si="12"/>
        <v>20</v>
      </c>
      <c r="Q243" t="str">
        <f t="shared" si="13"/>
        <v>06</v>
      </c>
      <c r="R243" t="str">
        <f t="shared" si="14"/>
        <v>2007</v>
      </c>
      <c r="S243">
        <f t="shared" ca="1" si="15"/>
        <v>16</v>
      </c>
      <c r="T243" s="74" t="s">
        <v>4808</v>
      </c>
      <c r="U243" s="1656" t="s">
        <v>42</v>
      </c>
      <c r="V243" s="1759">
        <v>3810513</v>
      </c>
      <c r="W243" s="1656" t="s">
        <v>1805</v>
      </c>
      <c r="X243" s="1656" t="s">
        <v>7359</v>
      </c>
      <c r="Y243" s="1775">
        <v>2022</v>
      </c>
      <c r="Z243" s="1653" t="s">
        <v>1805</v>
      </c>
      <c r="AA243" s="74"/>
      <c r="AB243" s="81" t="s">
        <v>7374</v>
      </c>
      <c r="AC243" s="1656"/>
      <c r="AD243" s="1656"/>
      <c r="AE243" s="74" t="s">
        <v>7379</v>
      </c>
      <c r="AF243" s="74" t="s">
        <v>1805</v>
      </c>
      <c r="AG243" s="74" t="s">
        <v>1808</v>
      </c>
      <c r="AH243" s="74" t="s">
        <v>47</v>
      </c>
      <c r="AI243" t="s">
        <v>47</v>
      </c>
      <c r="AK243" s="1656" t="s">
        <v>7213</v>
      </c>
      <c r="AL243" s="1656" t="s">
        <v>7213</v>
      </c>
      <c r="AM243" s="1656" t="s">
        <v>633</v>
      </c>
      <c r="AN243" s="1656" t="s">
        <v>932</v>
      </c>
      <c r="AO243" s="1722" t="s">
        <v>7548</v>
      </c>
      <c r="AP243" s="1656" t="s">
        <v>7619</v>
      </c>
      <c r="AQ243" s="1656" t="s">
        <v>7250</v>
      </c>
      <c r="AR243" s="1697">
        <v>31137</v>
      </c>
      <c r="AW243" s="1656" t="s">
        <v>120</v>
      </c>
      <c r="AX243" s="1656" t="s">
        <v>5497</v>
      </c>
      <c r="AY243" s="1775">
        <v>3677764</v>
      </c>
      <c r="BA243" s="1839">
        <v>45302.676388888889</v>
      </c>
      <c r="BB243" t="s">
        <v>47</v>
      </c>
      <c r="BC243" s="81" t="s">
        <v>8179</v>
      </c>
      <c r="BF243" s="1695">
        <v>45325</v>
      </c>
      <c r="BG243" s="1853">
        <v>45353</v>
      </c>
      <c r="BH243">
        <v>4</v>
      </c>
      <c r="BI243">
        <v>4</v>
      </c>
      <c r="BJ243" s="74"/>
      <c r="BK243" s="74"/>
      <c r="BL243" s="81" t="s">
        <v>6696</v>
      </c>
      <c r="BY243" s="81"/>
    </row>
    <row r="244" spans="1:77">
      <c r="A244">
        <v>241</v>
      </c>
      <c r="B244" s="74" t="s">
        <v>125</v>
      </c>
      <c r="C244" s="74" t="s">
        <v>126</v>
      </c>
      <c r="D244" s="1656" t="s">
        <v>126</v>
      </c>
      <c r="E244" s="161">
        <v>916454210</v>
      </c>
      <c r="F244" s="1722">
        <v>973653289</v>
      </c>
      <c r="G244" s="1724" t="s">
        <v>7837</v>
      </c>
      <c r="I244" s="1656" t="s">
        <v>978</v>
      </c>
      <c r="J244" s="1656" t="s">
        <v>268</v>
      </c>
      <c r="K244" s="1656" t="s">
        <v>438</v>
      </c>
      <c r="L244" s="1898" t="s">
        <v>81</v>
      </c>
      <c r="M244" s="444" t="s">
        <v>56</v>
      </c>
      <c r="N244" s="1723" t="s">
        <v>42</v>
      </c>
      <c r="O244" s="1697">
        <v>39707</v>
      </c>
      <c r="P244" t="str">
        <f t="shared" si="12"/>
        <v>16</v>
      </c>
      <c r="Q244" t="str">
        <f t="shared" si="13"/>
        <v>09</v>
      </c>
      <c r="R244" t="str">
        <f t="shared" si="14"/>
        <v>2008</v>
      </c>
      <c r="S244">
        <f t="shared" ca="1" si="15"/>
        <v>15</v>
      </c>
      <c r="T244" s="74" t="s">
        <v>4809</v>
      </c>
      <c r="U244" s="1656" t="s">
        <v>42</v>
      </c>
      <c r="V244" s="1759">
        <v>2831378</v>
      </c>
      <c r="W244" s="1656" t="s">
        <v>1805</v>
      </c>
      <c r="X244" s="1656" t="s">
        <v>7359</v>
      </c>
      <c r="Y244" s="1775">
        <v>2023</v>
      </c>
      <c r="Z244" s="1653" t="s">
        <v>47</v>
      </c>
      <c r="AA244" s="74" t="s">
        <v>2603</v>
      </c>
      <c r="AB244" s="81" t="s">
        <v>7374</v>
      </c>
      <c r="AC244" s="1656"/>
      <c r="AD244" s="1656"/>
      <c r="AE244" s="74" t="s">
        <v>7379</v>
      </c>
      <c r="AF244" s="74" t="s">
        <v>1805</v>
      </c>
      <c r="AG244" s="74" t="s">
        <v>1808</v>
      </c>
      <c r="AH244" s="74" t="s">
        <v>47</v>
      </c>
      <c r="AI244" t="s">
        <v>47</v>
      </c>
      <c r="AK244" s="1656" t="s">
        <v>268</v>
      </c>
      <c r="AL244" s="1656" t="s">
        <v>8024</v>
      </c>
      <c r="AM244" s="1656" t="s">
        <v>8025</v>
      </c>
      <c r="AN244" s="1656" t="s">
        <v>8026</v>
      </c>
      <c r="AO244" s="1722"/>
      <c r="AP244" s="1656" t="s">
        <v>7619</v>
      </c>
      <c r="AQ244" s="1656" t="s">
        <v>7250</v>
      </c>
      <c r="AR244" s="1719">
        <v>30966</v>
      </c>
      <c r="AW244" s="1656" t="s">
        <v>40</v>
      </c>
      <c r="AX244" s="1656" t="s">
        <v>5497</v>
      </c>
      <c r="AY244" s="1775">
        <v>6032360</v>
      </c>
      <c r="BA244" s="1839">
        <v>45308.762499999997</v>
      </c>
      <c r="BB244" t="s">
        <v>47</v>
      </c>
      <c r="BC244" s="81" t="s">
        <v>8179</v>
      </c>
      <c r="BF244" s="1695">
        <v>45325</v>
      </c>
      <c r="BG244" s="1853">
        <v>45353</v>
      </c>
      <c r="BH244">
        <v>4</v>
      </c>
      <c r="BI244">
        <v>4</v>
      </c>
      <c r="BJ244" s="74"/>
      <c r="BK244" s="74"/>
      <c r="BL244" s="81" t="s">
        <v>6696</v>
      </c>
      <c r="BY244" s="81"/>
    </row>
    <row r="245" spans="1:77">
      <c r="A245">
        <v>242</v>
      </c>
      <c r="B245" s="74" t="s">
        <v>125</v>
      </c>
      <c r="C245" s="74" t="s">
        <v>126</v>
      </c>
      <c r="D245" s="1656" t="s">
        <v>453</v>
      </c>
      <c r="E245" s="161">
        <v>904036657</v>
      </c>
      <c r="F245" s="1722">
        <v>942710828</v>
      </c>
      <c r="G245" s="1724" t="s">
        <v>7838</v>
      </c>
      <c r="I245" s="1656" t="s">
        <v>2668</v>
      </c>
      <c r="J245" s="1656" t="s">
        <v>650</v>
      </c>
      <c r="K245" s="1656" t="s">
        <v>7214</v>
      </c>
      <c r="L245" s="1656" t="s">
        <v>7215</v>
      </c>
      <c r="M245" s="1652" t="s">
        <v>56</v>
      </c>
      <c r="N245" s="1722" t="s">
        <v>42</v>
      </c>
      <c r="O245" s="1697">
        <v>39648</v>
      </c>
      <c r="P245" t="str">
        <f t="shared" si="12"/>
        <v>19</v>
      </c>
      <c r="Q245" t="str">
        <f t="shared" si="13"/>
        <v>07</v>
      </c>
      <c r="R245" t="str">
        <f t="shared" si="14"/>
        <v>2008</v>
      </c>
      <c r="S245">
        <f t="shared" ca="1" si="15"/>
        <v>15</v>
      </c>
      <c r="T245" s="74" t="s">
        <v>4809</v>
      </c>
      <c r="U245" s="1656" t="s">
        <v>42</v>
      </c>
      <c r="V245" s="1759">
        <v>3707962</v>
      </c>
      <c r="W245" s="1656" t="s">
        <v>1805</v>
      </c>
      <c r="X245" s="1722" t="s">
        <v>7356</v>
      </c>
      <c r="Y245" s="1775">
        <v>2023</v>
      </c>
      <c r="Z245" s="1653" t="s">
        <v>47</v>
      </c>
      <c r="AA245" s="74" t="s">
        <v>2603</v>
      </c>
      <c r="AB245" s="81" t="s">
        <v>7374</v>
      </c>
      <c r="AC245" s="1656"/>
      <c r="AD245" s="1656"/>
      <c r="AE245" s="74" t="s">
        <v>7379</v>
      </c>
      <c r="AF245" s="74" t="s">
        <v>1805</v>
      </c>
      <c r="AG245" s="74" t="s">
        <v>1808</v>
      </c>
      <c r="AH245" s="74" t="s">
        <v>47</v>
      </c>
      <c r="AI245" t="s">
        <v>47</v>
      </c>
      <c r="AK245" s="1656" t="s">
        <v>650</v>
      </c>
      <c r="AL245" s="1656" t="s">
        <v>8027</v>
      </c>
      <c r="AM245" s="1656" t="s">
        <v>4667</v>
      </c>
      <c r="AN245" s="1656" t="s">
        <v>8028</v>
      </c>
      <c r="AO245" s="1722" t="s">
        <v>7549</v>
      </c>
      <c r="AP245" s="1656" t="s">
        <v>7619</v>
      </c>
      <c r="AQ245" s="1656" t="s">
        <v>42</v>
      </c>
      <c r="AR245" s="1719">
        <v>26291</v>
      </c>
      <c r="AW245" s="1656" t="s">
        <v>40</v>
      </c>
      <c r="AX245" s="1656" t="s">
        <v>42</v>
      </c>
      <c r="AY245" s="1775">
        <v>3305941</v>
      </c>
      <c r="BA245" s="1839">
        <v>45307.70208333333</v>
      </c>
      <c r="BB245" t="s">
        <v>47</v>
      </c>
      <c r="BC245" s="81" t="s">
        <v>8179</v>
      </c>
      <c r="BF245" s="1695">
        <v>45325</v>
      </c>
      <c r="BG245" s="1853">
        <v>45353</v>
      </c>
      <c r="BH245">
        <v>4</v>
      </c>
      <c r="BI245">
        <v>4</v>
      </c>
      <c r="BJ245" s="74"/>
      <c r="BK245" s="74"/>
      <c r="BL245" s="81" t="s">
        <v>6696</v>
      </c>
      <c r="BY245" s="81"/>
    </row>
    <row r="246" spans="1:77">
      <c r="A246">
        <v>243</v>
      </c>
      <c r="B246" s="74" t="s">
        <v>125</v>
      </c>
      <c r="C246" s="74" t="s">
        <v>126</v>
      </c>
      <c r="D246" s="1656" t="s">
        <v>294</v>
      </c>
      <c r="E246" s="161">
        <v>917092437</v>
      </c>
      <c r="F246" s="1722">
        <v>921241271</v>
      </c>
      <c r="G246" s="1724" t="s">
        <v>7839</v>
      </c>
      <c r="I246" s="1656" t="s">
        <v>1122</v>
      </c>
      <c r="J246" s="1656" t="s">
        <v>3716</v>
      </c>
      <c r="K246" s="1656" t="s">
        <v>7216</v>
      </c>
      <c r="L246" s="1656" t="s">
        <v>7217</v>
      </c>
      <c r="M246" s="1656" t="s">
        <v>56</v>
      </c>
      <c r="N246" s="1722" t="s">
        <v>42</v>
      </c>
      <c r="O246" s="1719">
        <v>39003</v>
      </c>
      <c r="P246" t="str">
        <f t="shared" si="12"/>
        <v>13</v>
      </c>
      <c r="Q246" t="str">
        <f t="shared" si="13"/>
        <v>10</v>
      </c>
      <c r="R246" t="str">
        <f t="shared" si="14"/>
        <v>2006</v>
      </c>
      <c r="S246">
        <f t="shared" ca="1" si="15"/>
        <v>17</v>
      </c>
      <c r="T246" s="74" t="s">
        <v>4809</v>
      </c>
      <c r="U246" s="1656" t="s">
        <v>42</v>
      </c>
      <c r="V246" s="1759">
        <v>3624642</v>
      </c>
      <c r="W246" s="1656" t="s">
        <v>1805</v>
      </c>
      <c r="X246" s="1656" t="s">
        <v>7360</v>
      </c>
      <c r="Y246" s="1775">
        <v>2023</v>
      </c>
      <c r="Z246" s="1776" t="s">
        <v>7398</v>
      </c>
      <c r="AA246" s="74"/>
      <c r="AB246" s="81" t="s">
        <v>7410</v>
      </c>
      <c r="AC246" s="1656" t="s">
        <v>7382</v>
      </c>
      <c r="AD246" s="1656" t="s">
        <v>7400</v>
      </c>
      <c r="AE246" s="74" t="s">
        <v>7379</v>
      </c>
      <c r="AF246" s="74" t="s">
        <v>1805</v>
      </c>
      <c r="AG246" s="74" t="s">
        <v>1808</v>
      </c>
      <c r="AH246" s="74" t="s">
        <v>47</v>
      </c>
      <c r="AI246" t="s">
        <v>47</v>
      </c>
      <c r="AK246" s="1656" t="s">
        <v>3716</v>
      </c>
      <c r="AL246" s="1656" t="s">
        <v>53</v>
      </c>
      <c r="AM246" s="1656" t="s">
        <v>428</v>
      </c>
      <c r="AN246" s="1656" t="s">
        <v>439</v>
      </c>
      <c r="AO246" s="1722" t="s">
        <v>7549</v>
      </c>
      <c r="AP246" s="1656" t="s">
        <v>7619</v>
      </c>
      <c r="AQ246" s="1656" t="s">
        <v>42</v>
      </c>
      <c r="AR246" s="1697">
        <v>31310</v>
      </c>
      <c r="AW246" s="1656" t="s">
        <v>40</v>
      </c>
      <c r="AX246" s="1656" t="s">
        <v>42</v>
      </c>
      <c r="AY246" s="1775">
        <v>2790847</v>
      </c>
      <c r="BA246" s="1839">
        <v>45324.525694444441</v>
      </c>
      <c r="BB246" t="s">
        <v>47</v>
      </c>
      <c r="BC246" s="81" t="s">
        <v>8179</v>
      </c>
      <c r="BF246" s="1695">
        <v>45325</v>
      </c>
      <c r="BG246" s="1853">
        <v>45353</v>
      </c>
      <c r="BH246">
        <v>4</v>
      </c>
      <c r="BI246">
        <v>3</v>
      </c>
      <c r="BJ246" s="74"/>
      <c r="BK246" s="74"/>
      <c r="BL246" s="81" t="s">
        <v>6696</v>
      </c>
      <c r="BY246" s="1854" t="s">
        <v>8189</v>
      </c>
    </row>
    <row r="247" spans="1:77">
      <c r="A247">
        <v>244</v>
      </c>
      <c r="B247" s="74" t="s">
        <v>125</v>
      </c>
      <c r="C247" s="74" t="s">
        <v>126</v>
      </c>
      <c r="D247" s="1656" t="s">
        <v>484</v>
      </c>
      <c r="E247" s="161">
        <v>955045332</v>
      </c>
      <c r="F247" s="1722">
        <v>955045332</v>
      </c>
      <c r="G247" s="1724" t="s">
        <v>7840</v>
      </c>
      <c r="I247" s="1656" t="s">
        <v>158</v>
      </c>
      <c r="J247" s="1656" t="s">
        <v>3783</v>
      </c>
      <c r="K247" s="1656" t="s">
        <v>7218</v>
      </c>
      <c r="L247" s="1656" t="s">
        <v>134</v>
      </c>
      <c r="M247" s="1656" t="s">
        <v>56</v>
      </c>
      <c r="N247" s="1722" t="s">
        <v>42</v>
      </c>
      <c r="O247" s="1697">
        <v>39347</v>
      </c>
      <c r="P247" t="str">
        <f t="shared" si="12"/>
        <v>22</v>
      </c>
      <c r="Q247" t="str">
        <f t="shared" si="13"/>
        <v>09</v>
      </c>
      <c r="R247" t="str">
        <f t="shared" si="14"/>
        <v>2007</v>
      </c>
      <c r="S247">
        <f t="shared" ca="1" si="15"/>
        <v>16</v>
      </c>
      <c r="T247" s="74" t="s">
        <v>4808</v>
      </c>
      <c r="U247" s="1656" t="s">
        <v>42</v>
      </c>
      <c r="V247" s="1761">
        <v>667668</v>
      </c>
      <c r="W247" s="1656" t="s">
        <v>1805</v>
      </c>
      <c r="X247" s="1722" t="s">
        <v>7356</v>
      </c>
      <c r="Y247" s="1775">
        <v>2020</v>
      </c>
      <c r="Z247" s="1653" t="s">
        <v>47</v>
      </c>
      <c r="AA247" s="74" t="s">
        <v>2603</v>
      </c>
      <c r="AB247" s="81" t="s">
        <v>7376</v>
      </c>
      <c r="AC247" s="1656" t="s">
        <v>7440</v>
      </c>
      <c r="AD247" s="1656" t="s">
        <v>7397</v>
      </c>
      <c r="AE247" s="74" t="s">
        <v>7379</v>
      </c>
      <c r="AF247" s="74" t="s">
        <v>1805</v>
      </c>
      <c r="AG247" s="74" t="s">
        <v>1808</v>
      </c>
      <c r="AH247" s="74" t="s">
        <v>47</v>
      </c>
      <c r="AI247" t="s">
        <v>47</v>
      </c>
      <c r="AK247" s="1656" t="s">
        <v>3783</v>
      </c>
      <c r="AL247" s="1656" t="s">
        <v>4272</v>
      </c>
      <c r="AM247" s="1656" t="s">
        <v>149</v>
      </c>
      <c r="AN247" s="1656" t="s">
        <v>81</v>
      </c>
      <c r="AO247" s="1722" t="s">
        <v>7549</v>
      </c>
      <c r="AP247" s="1656" t="s">
        <v>7619</v>
      </c>
      <c r="AQ247" s="1656" t="s">
        <v>42</v>
      </c>
      <c r="AR247" s="1697">
        <v>28253</v>
      </c>
      <c r="AW247" s="1656" t="s">
        <v>40</v>
      </c>
      <c r="AX247" s="1656" t="s">
        <v>42</v>
      </c>
      <c r="AY247" s="1775" t="s">
        <v>8172</v>
      </c>
      <c r="BA247" s="1839">
        <v>45272.734722222223</v>
      </c>
      <c r="BB247" t="s">
        <v>47</v>
      </c>
      <c r="BC247" s="81" t="s">
        <v>8179</v>
      </c>
      <c r="BF247" s="1695">
        <v>45325</v>
      </c>
      <c r="BG247" s="1853">
        <v>45353</v>
      </c>
      <c r="BH247">
        <v>4</v>
      </c>
      <c r="BI247">
        <v>3</v>
      </c>
      <c r="BJ247" s="74"/>
      <c r="BK247" s="74"/>
      <c r="BL247" s="81" t="s">
        <v>6696</v>
      </c>
      <c r="BY247" s="1854" t="s">
        <v>8191</v>
      </c>
    </row>
    <row r="248" spans="1:77">
      <c r="A248">
        <v>245</v>
      </c>
      <c r="B248" s="74" t="s">
        <v>125</v>
      </c>
      <c r="C248" s="74" t="s">
        <v>126</v>
      </c>
      <c r="D248" s="1656" t="s">
        <v>126</v>
      </c>
      <c r="E248" s="161">
        <v>902182325</v>
      </c>
      <c r="F248" s="1722">
        <v>946263107</v>
      </c>
      <c r="G248" s="1724" t="s">
        <v>7841</v>
      </c>
      <c r="I248" s="1656" t="s">
        <v>158</v>
      </c>
      <c r="J248" s="1656" t="s">
        <v>7219</v>
      </c>
      <c r="K248" s="1656" t="s">
        <v>119</v>
      </c>
      <c r="L248" s="1656" t="s">
        <v>2466</v>
      </c>
      <c r="M248" s="1656" t="s">
        <v>56</v>
      </c>
      <c r="N248" s="1722" t="s">
        <v>42</v>
      </c>
      <c r="O248" s="1719">
        <v>39769</v>
      </c>
      <c r="P248" t="str">
        <f t="shared" si="12"/>
        <v>17</v>
      </c>
      <c r="Q248" t="str">
        <f t="shared" si="13"/>
        <v>11</v>
      </c>
      <c r="R248" t="str">
        <f t="shared" si="14"/>
        <v>2008</v>
      </c>
      <c r="S248">
        <f t="shared" ca="1" si="15"/>
        <v>15</v>
      </c>
      <c r="T248" s="74" t="s">
        <v>4808</v>
      </c>
      <c r="U248" s="1656" t="s">
        <v>42</v>
      </c>
      <c r="V248" s="1759">
        <v>3344630</v>
      </c>
      <c r="W248" s="1656" t="s">
        <v>1805</v>
      </c>
      <c r="X248" s="1656" t="s">
        <v>7359</v>
      </c>
      <c r="Y248" s="1775">
        <v>2023</v>
      </c>
      <c r="Z248" s="1653" t="s">
        <v>47</v>
      </c>
      <c r="AA248" s="74" t="s">
        <v>2603</v>
      </c>
      <c r="AB248" s="81" t="s">
        <v>7376</v>
      </c>
      <c r="AC248" s="1656" t="s">
        <v>7435</v>
      </c>
      <c r="AD248" s="1656" t="s">
        <v>7404</v>
      </c>
      <c r="AE248" s="74" t="s">
        <v>7379</v>
      </c>
      <c r="AF248" s="74" t="s">
        <v>1805</v>
      </c>
      <c r="AG248" s="74" t="s">
        <v>1808</v>
      </c>
      <c r="AH248" s="74" t="s">
        <v>47</v>
      </c>
      <c r="AI248" t="s">
        <v>47</v>
      </c>
      <c r="AK248" s="1656" t="s">
        <v>7219</v>
      </c>
      <c r="AL248" s="1656" t="s">
        <v>8029</v>
      </c>
      <c r="AM248" s="1656" t="s">
        <v>185</v>
      </c>
      <c r="AN248" s="1656" t="s">
        <v>309</v>
      </c>
      <c r="AO248" s="1722" t="s">
        <v>7549</v>
      </c>
      <c r="AP248" s="1656" t="s">
        <v>7619</v>
      </c>
      <c r="AQ248" s="1656" t="s">
        <v>7250</v>
      </c>
      <c r="AR248" s="1697">
        <v>32511</v>
      </c>
      <c r="AW248" s="1656" t="s">
        <v>40</v>
      </c>
      <c r="AX248" s="1656" t="s">
        <v>5497</v>
      </c>
      <c r="AY248" s="1775">
        <v>4293123</v>
      </c>
      <c r="BA248" s="1839">
        <v>45329.382638888892</v>
      </c>
      <c r="BB248" t="s">
        <v>47</v>
      </c>
      <c r="BC248" s="81" t="s">
        <v>8179</v>
      </c>
      <c r="BF248" s="1695">
        <v>45325</v>
      </c>
      <c r="BG248" s="1853">
        <v>45353</v>
      </c>
      <c r="BH248">
        <v>4</v>
      </c>
      <c r="BI248">
        <v>4</v>
      </c>
      <c r="BJ248" s="74"/>
      <c r="BK248" s="74"/>
      <c r="BL248" s="81" t="s">
        <v>6696</v>
      </c>
      <c r="BY248" s="81"/>
    </row>
    <row r="249" spans="1:77">
      <c r="A249">
        <v>246</v>
      </c>
      <c r="B249" s="74" t="s">
        <v>125</v>
      </c>
      <c r="C249" s="74" t="s">
        <v>126</v>
      </c>
      <c r="D249" s="1656" t="s">
        <v>146</v>
      </c>
      <c r="E249" s="161">
        <v>92881385</v>
      </c>
      <c r="F249" s="1722" t="s">
        <v>7540</v>
      </c>
      <c r="G249" s="1724" t="s">
        <v>7842</v>
      </c>
      <c r="I249" s="1656" t="s">
        <v>61</v>
      </c>
      <c r="J249" s="1656" t="s">
        <v>1855</v>
      </c>
      <c r="K249" s="1656" t="s">
        <v>7220</v>
      </c>
      <c r="L249" s="1656" t="s">
        <v>1053</v>
      </c>
      <c r="M249" s="1656" t="s">
        <v>56</v>
      </c>
      <c r="N249" s="1722" t="s">
        <v>42</v>
      </c>
      <c r="O249" s="1697">
        <v>39815</v>
      </c>
      <c r="P249" t="str">
        <f t="shared" si="12"/>
        <v>02</v>
      </c>
      <c r="Q249" t="str">
        <f t="shared" si="13"/>
        <v>01</v>
      </c>
      <c r="R249" t="str">
        <f t="shared" si="14"/>
        <v>2009</v>
      </c>
      <c r="S249">
        <f t="shared" ca="1" si="15"/>
        <v>15</v>
      </c>
      <c r="T249" s="74" t="s">
        <v>4808</v>
      </c>
      <c r="U249" s="1656" t="s">
        <v>42</v>
      </c>
      <c r="V249" s="1759">
        <v>3415707</v>
      </c>
      <c r="W249" s="1656" t="s">
        <v>1805</v>
      </c>
      <c r="X249" s="1659" t="s">
        <v>2586</v>
      </c>
      <c r="Y249" s="1775">
        <v>2023</v>
      </c>
      <c r="Z249" s="1653" t="s">
        <v>47</v>
      </c>
      <c r="AA249" s="74" t="s">
        <v>2603</v>
      </c>
      <c r="AB249" s="81" t="s">
        <v>7401</v>
      </c>
      <c r="AC249" s="1656" t="s">
        <v>7377</v>
      </c>
      <c r="AD249" s="1656" t="s">
        <v>7400</v>
      </c>
      <c r="AE249" s="74" t="s">
        <v>7379</v>
      </c>
      <c r="AF249" s="74" t="s">
        <v>1805</v>
      </c>
      <c r="AG249" s="74" t="s">
        <v>1808</v>
      </c>
      <c r="AH249" s="74" t="s">
        <v>47</v>
      </c>
      <c r="AI249" t="s">
        <v>47</v>
      </c>
      <c r="AK249" s="1656" t="s">
        <v>1855</v>
      </c>
      <c r="AL249" s="1656" t="s">
        <v>456</v>
      </c>
      <c r="AM249" s="1656" t="s">
        <v>7569</v>
      </c>
      <c r="AN249" s="1656" t="s">
        <v>383</v>
      </c>
      <c r="AO249" s="1722" t="s">
        <v>7549</v>
      </c>
      <c r="AP249" s="1656" t="s">
        <v>7619</v>
      </c>
      <c r="AQ249" s="1656" t="s">
        <v>6771</v>
      </c>
      <c r="AR249" s="1697">
        <v>32596</v>
      </c>
      <c r="AW249" s="1656" t="s">
        <v>40</v>
      </c>
      <c r="AX249" s="1656" t="s">
        <v>42</v>
      </c>
      <c r="AY249" s="1775">
        <v>687048</v>
      </c>
      <c r="BA249" s="1839">
        <v>45301.417361111111</v>
      </c>
      <c r="BB249" t="s">
        <v>47</v>
      </c>
      <c r="BC249" s="81" t="s">
        <v>8179</v>
      </c>
      <c r="BF249" s="1695">
        <v>45325</v>
      </c>
      <c r="BG249" s="1853">
        <v>45353</v>
      </c>
      <c r="BH249">
        <v>4</v>
      </c>
      <c r="BI249">
        <v>4</v>
      </c>
      <c r="BJ249" s="74"/>
      <c r="BK249" s="74"/>
      <c r="BL249" s="81" t="s">
        <v>6696</v>
      </c>
      <c r="BY249" s="81"/>
    </row>
    <row r="250" spans="1:77">
      <c r="A250">
        <v>247</v>
      </c>
      <c r="B250" s="74" t="s">
        <v>125</v>
      </c>
      <c r="C250" s="74" t="s">
        <v>126</v>
      </c>
      <c r="D250" s="1656" t="s">
        <v>126</v>
      </c>
      <c r="E250" s="161">
        <v>904137204</v>
      </c>
      <c r="F250" s="1722">
        <v>924445427</v>
      </c>
      <c r="G250" s="1724" t="s">
        <v>7843</v>
      </c>
      <c r="I250" s="1656" t="s">
        <v>1546</v>
      </c>
      <c r="J250" s="1656" t="s">
        <v>338</v>
      </c>
      <c r="K250" s="1656" t="s">
        <v>701</v>
      </c>
      <c r="L250" s="1656" t="s">
        <v>2673</v>
      </c>
      <c r="M250" s="1656" t="s">
        <v>56</v>
      </c>
      <c r="N250" s="1722" t="s">
        <v>42</v>
      </c>
      <c r="O250" s="1697">
        <v>38987</v>
      </c>
      <c r="P250" t="str">
        <f t="shared" si="12"/>
        <v>27</v>
      </c>
      <c r="Q250" t="str">
        <f t="shared" si="13"/>
        <v>09</v>
      </c>
      <c r="R250" t="str">
        <f t="shared" si="14"/>
        <v>2006</v>
      </c>
      <c r="S250">
        <f t="shared" ca="1" si="15"/>
        <v>17</v>
      </c>
      <c r="T250" s="74" t="s">
        <v>4809</v>
      </c>
      <c r="U250" s="1656" t="s">
        <v>42</v>
      </c>
      <c r="V250" s="1759">
        <v>2515622</v>
      </c>
      <c r="W250" s="1656" t="s">
        <v>1805</v>
      </c>
      <c r="X250" s="1722" t="s">
        <v>7357</v>
      </c>
      <c r="Y250" s="1775">
        <v>2023</v>
      </c>
      <c r="Z250" s="1653" t="s">
        <v>47</v>
      </c>
      <c r="AA250" s="74" t="s">
        <v>2603</v>
      </c>
      <c r="AB250" s="81" t="s">
        <v>7410</v>
      </c>
      <c r="AC250" s="1656" t="s">
        <v>7441</v>
      </c>
      <c r="AD250" s="1656" t="s">
        <v>7402</v>
      </c>
      <c r="AE250" s="74" t="s">
        <v>7379</v>
      </c>
      <c r="AF250" s="74" t="s">
        <v>1805</v>
      </c>
      <c r="AG250" s="74" t="s">
        <v>1808</v>
      </c>
      <c r="AH250" s="74" t="s">
        <v>47</v>
      </c>
      <c r="AI250" t="s">
        <v>47</v>
      </c>
      <c r="AK250" s="1656" t="s">
        <v>338</v>
      </c>
      <c r="AL250" s="1656" t="s">
        <v>2273</v>
      </c>
      <c r="AM250" s="1656" t="s">
        <v>1012</v>
      </c>
      <c r="AN250" s="1656" t="s">
        <v>439</v>
      </c>
      <c r="AO250" s="1722" t="s">
        <v>7549</v>
      </c>
      <c r="AP250" s="1656" t="s">
        <v>7619</v>
      </c>
      <c r="AQ250" s="1656" t="s">
        <v>7250</v>
      </c>
      <c r="AR250" s="1697">
        <v>32398</v>
      </c>
      <c r="AW250" s="1656" t="s">
        <v>40</v>
      </c>
      <c r="AX250" s="1656" t="s">
        <v>5497</v>
      </c>
      <c r="AY250" s="1775">
        <v>3690035</v>
      </c>
      <c r="BA250" s="1839">
        <v>45307.60833333333</v>
      </c>
      <c r="BB250" t="s">
        <v>47</v>
      </c>
      <c r="BC250" s="81" t="s">
        <v>8179</v>
      </c>
      <c r="BF250" s="1695">
        <v>45325</v>
      </c>
      <c r="BG250" s="1853">
        <v>45353</v>
      </c>
      <c r="BH250">
        <v>4</v>
      </c>
      <c r="BI250">
        <v>4</v>
      </c>
      <c r="BJ250" s="74"/>
      <c r="BK250" s="74"/>
      <c r="BL250" s="81" t="s">
        <v>6696</v>
      </c>
      <c r="BY250" s="81"/>
    </row>
    <row r="251" spans="1:77">
      <c r="A251">
        <v>248</v>
      </c>
      <c r="B251" s="1653" t="s">
        <v>125</v>
      </c>
      <c r="C251" s="1653" t="s">
        <v>126</v>
      </c>
      <c r="D251" s="1656" t="s">
        <v>126</v>
      </c>
      <c r="E251" s="1865">
        <v>901805132</v>
      </c>
      <c r="F251" s="1722">
        <v>907076148</v>
      </c>
      <c r="G251" s="1724" t="s">
        <v>7712</v>
      </c>
      <c r="I251" s="1659" t="s">
        <v>7221</v>
      </c>
      <c r="J251" s="1659" t="s">
        <v>911</v>
      </c>
      <c r="K251" s="1659" t="s">
        <v>309</v>
      </c>
      <c r="L251" s="1659" t="s">
        <v>2639</v>
      </c>
      <c r="M251" s="1659" t="s">
        <v>56</v>
      </c>
      <c r="N251" s="1722" t="s">
        <v>111</v>
      </c>
      <c r="O251" s="1721">
        <v>38932</v>
      </c>
      <c r="P251" t="str">
        <f t="shared" si="12"/>
        <v>03</v>
      </c>
      <c r="Q251" t="str">
        <f t="shared" si="13"/>
        <v>08</v>
      </c>
      <c r="R251" t="str">
        <f t="shared" si="14"/>
        <v>2006</v>
      </c>
      <c r="S251">
        <f t="shared" ca="1" si="15"/>
        <v>17</v>
      </c>
      <c r="T251" s="74" t="s">
        <v>4808</v>
      </c>
      <c r="U251" s="1659" t="s">
        <v>142</v>
      </c>
      <c r="V251" s="1760">
        <v>6407692</v>
      </c>
      <c r="W251" s="1659" t="s">
        <v>1805</v>
      </c>
      <c r="X251" s="1722" t="s">
        <v>7357</v>
      </c>
      <c r="Y251" s="1777">
        <v>2023</v>
      </c>
      <c r="Z251" s="1776" t="s">
        <v>47</v>
      </c>
      <c r="AA251" s="1653" t="s">
        <v>2603</v>
      </c>
      <c r="AB251" s="862" t="s">
        <v>7374</v>
      </c>
      <c r="AC251" s="1659"/>
      <c r="AD251" s="1659"/>
      <c r="AE251" s="1653" t="s">
        <v>7379</v>
      </c>
      <c r="AF251" s="1653" t="s">
        <v>1805</v>
      </c>
      <c r="AG251" s="1653" t="s">
        <v>1808</v>
      </c>
      <c r="AH251" s="1653"/>
      <c r="AI251" t="s">
        <v>47</v>
      </c>
      <c r="AK251" s="1659" t="s">
        <v>911</v>
      </c>
      <c r="AL251" s="1659" t="s">
        <v>1665</v>
      </c>
      <c r="AM251" s="1659" t="s">
        <v>8030</v>
      </c>
      <c r="AN251" s="1659" t="s">
        <v>7903</v>
      </c>
      <c r="AO251" s="1722" t="s">
        <v>7549</v>
      </c>
      <c r="AP251" s="1659" t="s">
        <v>7619</v>
      </c>
      <c r="AQ251" s="1659" t="s">
        <v>7250</v>
      </c>
      <c r="AR251" s="1721">
        <v>32809</v>
      </c>
      <c r="AW251" s="1659" t="s">
        <v>40</v>
      </c>
      <c r="AX251" s="1659" t="s">
        <v>5497</v>
      </c>
      <c r="AY251" s="1777">
        <v>6432256</v>
      </c>
      <c r="BA251" s="1841">
        <v>45308.649305555555</v>
      </c>
      <c r="BB251" t="s">
        <v>47</v>
      </c>
      <c r="BC251" s="862" t="s">
        <v>2508</v>
      </c>
      <c r="BF251" s="1847">
        <v>45325</v>
      </c>
      <c r="BG251" s="1853">
        <v>45353</v>
      </c>
      <c r="BH251">
        <v>4</v>
      </c>
      <c r="BI251">
        <v>3</v>
      </c>
      <c r="BJ251" s="1653"/>
      <c r="BK251" s="1653"/>
      <c r="BL251" s="81" t="s">
        <v>6696</v>
      </c>
      <c r="BY251" s="1855" t="s">
        <v>8192</v>
      </c>
    </row>
    <row r="252" spans="1:77">
      <c r="A252">
        <v>249</v>
      </c>
      <c r="B252" s="1653" t="s">
        <v>125</v>
      </c>
      <c r="C252" s="1653" t="s">
        <v>126</v>
      </c>
      <c r="D252" s="1656" t="s">
        <v>1286</v>
      </c>
      <c r="E252" s="1865">
        <v>944102821</v>
      </c>
      <c r="F252" s="1722">
        <v>983294388</v>
      </c>
      <c r="G252" s="1724" t="s">
        <v>7844</v>
      </c>
      <c r="I252" s="1659" t="s">
        <v>2339</v>
      </c>
      <c r="J252" s="1659" t="s">
        <v>1292</v>
      </c>
      <c r="K252" s="1659" t="s">
        <v>7222</v>
      </c>
      <c r="L252" s="1659" t="s">
        <v>622</v>
      </c>
      <c r="M252" s="1659" t="s">
        <v>56</v>
      </c>
      <c r="N252" s="1722" t="s">
        <v>111</v>
      </c>
      <c r="O252" s="1721">
        <v>39480</v>
      </c>
      <c r="P252" t="str">
        <f t="shared" si="12"/>
        <v>02</v>
      </c>
      <c r="Q252" t="str">
        <f t="shared" si="13"/>
        <v>02</v>
      </c>
      <c r="R252" t="str">
        <f t="shared" si="14"/>
        <v>2008</v>
      </c>
      <c r="S252">
        <f t="shared" ca="1" si="15"/>
        <v>16</v>
      </c>
      <c r="T252" s="74" t="s">
        <v>4809</v>
      </c>
      <c r="U252" s="1659" t="s">
        <v>142</v>
      </c>
      <c r="V252" s="1760">
        <v>6220468</v>
      </c>
      <c r="W252" s="1659" t="s">
        <v>1805</v>
      </c>
      <c r="X252" s="1659" t="s">
        <v>7359</v>
      </c>
      <c r="Y252" s="1777">
        <v>2023</v>
      </c>
      <c r="Z252" s="1653" t="s">
        <v>47</v>
      </c>
      <c r="AA252" s="1653" t="s">
        <v>7380</v>
      </c>
      <c r="AB252" s="862" t="s">
        <v>7374</v>
      </c>
      <c r="AC252" s="1659"/>
      <c r="AD252" s="1659"/>
      <c r="AE252" s="1653" t="s">
        <v>7379</v>
      </c>
      <c r="AF252" s="1653" t="s">
        <v>1805</v>
      </c>
      <c r="AG252" s="1653" t="s">
        <v>1808</v>
      </c>
      <c r="AH252" s="1653" t="s">
        <v>47</v>
      </c>
      <c r="AI252" t="s">
        <v>47</v>
      </c>
      <c r="AK252" s="1659" t="s">
        <v>1292</v>
      </c>
      <c r="AL252" s="1659" t="s">
        <v>584</v>
      </c>
      <c r="AM252" s="1659" t="s">
        <v>8031</v>
      </c>
      <c r="AN252" s="1659" t="s">
        <v>816</v>
      </c>
      <c r="AO252" s="1722" t="s">
        <v>7549</v>
      </c>
      <c r="AP252" s="1659" t="s">
        <v>7619</v>
      </c>
      <c r="AQ252" s="1659" t="s">
        <v>7250</v>
      </c>
      <c r="AR252" s="1721">
        <v>28414</v>
      </c>
      <c r="AW252" s="1659" t="s">
        <v>40</v>
      </c>
      <c r="AX252" s="1659" t="s">
        <v>5497</v>
      </c>
      <c r="AY252" s="1777">
        <v>6260076</v>
      </c>
      <c r="BA252" s="1841">
        <v>45322.678472222222</v>
      </c>
      <c r="BB252" t="s">
        <v>47</v>
      </c>
      <c r="BC252" s="862" t="s">
        <v>2508</v>
      </c>
      <c r="BF252" s="1847">
        <v>45325</v>
      </c>
      <c r="BG252" s="1853">
        <v>45353</v>
      </c>
      <c r="BH252">
        <v>4</v>
      </c>
      <c r="BI252">
        <v>4</v>
      </c>
      <c r="BJ252" s="1653"/>
      <c r="BK252" s="1653"/>
      <c r="BL252" s="81" t="s">
        <v>6696</v>
      </c>
      <c r="BY252" s="862"/>
    </row>
    <row r="253" spans="1:77">
      <c r="A253">
        <v>250</v>
      </c>
      <c r="B253" s="1653" t="s">
        <v>125</v>
      </c>
      <c r="C253" s="1653" t="s">
        <v>126</v>
      </c>
      <c r="D253" s="1656" t="s">
        <v>294</v>
      </c>
      <c r="E253" s="1865" t="s">
        <v>6951</v>
      </c>
      <c r="F253" s="1722" t="s">
        <v>7541</v>
      </c>
      <c r="G253" s="1724" t="s">
        <v>7845</v>
      </c>
      <c r="I253" s="1659" t="s">
        <v>182</v>
      </c>
      <c r="J253" s="1659" t="s">
        <v>158</v>
      </c>
      <c r="K253" s="1659" t="s">
        <v>7223</v>
      </c>
      <c r="L253" s="1659" t="s">
        <v>834</v>
      </c>
      <c r="M253" s="1659" t="s">
        <v>56</v>
      </c>
      <c r="N253" s="1722" t="s">
        <v>111</v>
      </c>
      <c r="O253" s="1721">
        <v>39383</v>
      </c>
      <c r="P253" t="str">
        <f t="shared" si="12"/>
        <v>28</v>
      </c>
      <c r="Q253" t="str">
        <f t="shared" si="13"/>
        <v>10</v>
      </c>
      <c r="R253" t="str">
        <f t="shared" si="14"/>
        <v>2007</v>
      </c>
      <c r="S253">
        <f t="shared" ca="1" si="15"/>
        <v>16</v>
      </c>
      <c r="T253" s="74" t="s">
        <v>4809</v>
      </c>
      <c r="U253" s="1659" t="s">
        <v>142</v>
      </c>
      <c r="V253" s="1760">
        <v>4001312</v>
      </c>
      <c r="W253" s="1659" t="s">
        <v>1805</v>
      </c>
      <c r="X253" s="1722" t="s">
        <v>7357</v>
      </c>
      <c r="Y253" s="1777">
        <v>2023</v>
      </c>
      <c r="Z253" s="1653" t="s">
        <v>47</v>
      </c>
      <c r="AA253" s="1653" t="s">
        <v>2603</v>
      </c>
      <c r="AB253" s="862" t="s">
        <v>7374</v>
      </c>
      <c r="AC253" s="1659"/>
      <c r="AD253" s="1659"/>
      <c r="AE253" s="1653" t="s">
        <v>7379</v>
      </c>
      <c r="AF253" s="1653" t="s">
        <v>1805</v>
      </c>
      <c r="AG253" s="1653" t="s">
        <v>1808</v>
      </c>
      <c r="AH253" s="1653" t="s">
        <v>47</v>
      </c>
      <c r="AI253" t="s">
        <v>47</v>
      </c>
      <c r="AK253" s="1659" t="s">
        <v>158</v>
      </c>
      <c r="AL253" s="1659" t="s">
        <v>761</v>
      </c>
      <c r="AM253" s="1659" t="s">
        <v>4227</v>
      </c>
      <c r="AN253" s="1659" t="s">
        <v>55</v>
      </c>
      <c r="AO253" s="1722" t="s">
        <v>7549</v>
      </c>
      <c r="AP253" s="1659" t="s">
        <v>7619</v>
      </c>
      <c r="AQ253" s="1659" t="s">
        <v>7250</v>
      </c>
      <c r="AR253" s="1721">
        <v>28317</v>
      </c>
      <c r="AW253" s="1659" t="s">
        <v>40</v>
      </c>
      <c r="AX253" s="1659" t="s">
        <v>5497</v>
      </c>
      <c r="AY253" s="1777">
        <v>4001500</v>
      </c>
      <c r="BA253" s="1841">
        <v>45303.504166666666</v>
      </c>
      <c r="BB253" t="s">
        <v>47</v>
      </c>
      <c r="BC253" s="862" t="s">
        <v>2508</v>
      </c>
      <c r="BF253" s="1847">
        <v>45325</v>
      </c>
      <c r="BG253" s="1853">
        <v>45353</v>
      </c>
      <c r="BH253">
        <v>4</v>
      </c>
      <c r="BI253">
        <v>4</v>
      </c>
      <c r="BJ253" s="1653"/>
      <c r="BK253" s="1653"/>
      <c r="BL253" s="81" t="s">
        <v>6696</v>
      </c>
      <c r="BY253" s="862"/>
    </row>
    <row r="254" spans="1:77">
      <c r="A254">
        <v>251</v>
      </c>
      <c r="B254" s="1653" t="s">
        <v>125</v>
      </c>
      <c r="C254" s="1653" t="s">
        <v>126</v>
      </c>
      <c r="D254" s="1656" t="s">
        <v>126</v>
      </c>
      <c r="E254" s="1865">
        <v>970305663</v>
      </c>
      <c r="F254" s="1722" t="s">
        <v>7542</v>
      </c>
      <c r="G254" s="1724" t="s">
        <v>7846</v>
      </c>
      <c r="I254" s="1659" t="s">
        <v>2357</v>
      </c>
      <c r="J254" s="1659" t="s">
        <v>2001</v>
      </c>
      <c r="K254" s="1659" t="s">
        <v>59</v>
      </c>
      <c r="L254" s="1659" t="s">
        <v>532</v>
      </c>
      <c r="M254" s="1659" t="s">
        <v>56</v>
      </c>
      <c r="N254" s="1722" t="s">
        <v>111</v>
      </c>
      <c r="O254" s="1721">
        <v>38796</v>
      </c>
      <c r="P254" t="str">
        <f t="shared" si="12"/>
        <v>20</v>
      </c>
      <c r="Q254" t="str">
        <f t="shared" si="13"/>
        <v>03</v>
      </c>
      <c r="R254" t="str">
        <f t="shared" si="14"/>
        <v>2006</v>
      </c>
      <c r="S254">
        <f t="shared" ca="1" si="15"/>
        <v>18</v>
      </c>
      <c r="T254" s="74" t="s">
        <v>4809</v>
      </c>
      <c r="U254" s="1659" t="s">
        <v>142</v>
      </c>
      <c r="V254" s="1760">
        <v>2399845</v>
      </c>
      <c r="W254" s="1659" t="s">
        <v>1805</v>
      </c>
      <c r="X254" s="1656" t="s">
        <v>7360</v>
      </c>
      <c r="Y254" s="1777">
        <v>2023</v>
      </c>
      <c r="Z254" s="1653" t="s">
        <v>7398</v>
      </c>
      <c r="AA254" s="1653"/>
      <c r="AB254" s="862" t="s">
        <v>7374</v>
      </c>
      <c r="AC254" s="1659"/>
      <c r="AD254" s="1659"/>
      <c r="AE254" s="1653" t="s">
        <v>7379</v>
      </c>
      <c r="AF254" s="1653" t="s">
        <v>1805</v>
      </c>
      <c r="AG254" s="1653" t="s">
        <v>1808</v>
      </c>
      <c r="AH254" s="1653" t="s">
        <v>47</v>
      </c>
      <c r="AI254" t="s">
        <v>47</v>
      </c>
      <c r="AK254" s="1659" t="s">
        <v>2001</v>
      </c>
      <c r="AL254" s="1659" t="s">
        <v>996</v>
      </c>
      <c r="AM254" s="1659" t="s">
        <v>1095</v>
      </c>
      <c r="AN254" s="1659" t="s">
        <v>816</v>
      </c>
      <c r="AO254" s="1722" t="s">
        <v>7549</v>
      </c>
      <c r="AP254" s="1659" t="s">
        <v>7619</v>
      </c>
      <c r="AQ254" s="1659" t="s">
        <v>7250</v>
      </c>
      <c r="AR254" s="1699">
        <v>29335</v>
      </c>
      <c r="AW254" s="1659" t="s">
        <v>40</v>
      </c>
      <c r="AX254" s="1659" t="s">
        <v>5497</v>
      </c>
      <c r="AY254" s="1777">
        <v>2377533</v>
      </c>
      <c r="BA254" s="1841">
        <v>45310.513888888891</v>
      </c>
      <c r="BB254" t="s">
        <v>47</v>
      </c>
      <c r="BC254" s="862" t="s">
        <v>2508</v>
      </c>
      <c r="BF254" s="1847">
        <v>45325</v>
      </c>
      <c r="BG254" s="1853">
        <v>45353</v>
      </c>
      <c r="BH254">
        <v>4</v>
      </c>
      <c r="BI254">
        <v>4</v>
      </c>
      <c r="BJ254" s="1653"/>
      <c r="BK254" s="1653"/>
      <c r="BL254" s="81" t="s">
        <v>6696</v>
      </c>
      <c r="BY254" s="862"/>
    </row>
    <row r="255" spans="1:77">
      <c r="A255">
        <v>252</v>
      </c>
      <c r="B255" s="74" t="s">
        <v>125</v>
      </c>
      <c r="C255" s="74" t="s">
        <v>126</v>
      </c>
      <c r="D255" s="1656" t="s">
        <v>1286</v>
      </c>
      <c r="E255" s="161">
        <v>918794298</v>
      </c>
      <c r="F255" s="1722">
        <v>927954995</v>
      </c>
      <c r="G255" s="1724" t="s">
        <v>7847</v>
      </c>
      <c r="I255" s="1656" t="s">
        <v>225</v>
      </c>
      <c r="J255" s="1656" t="s">
        <v>1389</v>
      </c>
      <c r="K255" s="1656" t="s">
        <v>1194</v>
      </c>
      <c r="L255" s="1656" t="s">
        <v>1775</v>
      </c>
      <c r="M255" s="1656" t="s">
        <v>56</v>
      </c>
      <c r="N255" s="1722" t="s">
        <v>57</v>
      </c>
      <c r="O255" s="1698">
        <v>39028</v>
      </c>
      <c r="P255" t="str">
        <f t="shared" si="12"/>
        <v>07</v>
      </c>
      <c r="Q255" t="str">
        <f t="shared" si="13"/>
        <v>11</v>
      </c>
      <c r="R255" t="str">
        <f t="shared" si="14"/>
        <v>2006</v>
      </c>
      <c r="S255">
        <f t="shared" ca="1" si="15"/>
        <v>17</v>
      </c>
      <c r="T255" s="74" t="s">
        <v>4808</v>
      </c>
      <c r="U255" s="1656" t="s">
        <v>58</v>
      </c>
      <c r="V255" s="1759">
        <v>31683927</v>
      </c>
      <c r="W255" s="1656" t="s">
        <v>1805</v>
      </c>
      <c r="X255" s="1722" t="s">
        <v>7357</v>
      </c>
      <c r="Y255" s="1775">
        <v>2023</v>
      </c>
      <c r="Z255" s="1653" t="s">
        <v>47</v>
      </c>
      <c r="AA255" s="74" t="s">
        <v>2603</v>
      </c>
      <c r="AB255" s="81" t="s">
        <v>7374</v>
      </c>
      <c r="AC255" s="1656"/>
      <c r="AD255" s="1656"/>
      <c r="AE255" s="74" t="s">
        <v>7379</v>
      </c>
      <c r="AF255" s="74" t="s">
        <v>1805</v>
      </c>
      <c r="AG255" s="74" t="s">
        <v>1808</v>
      </c>
      <c r="AH255" s="74" t="s">
        <v>47</v>
      </c>
      <c r="AI255" t="s">
        <v>47</v>
      </c>
      <c r="AK255" s="1656" t="s">
        <v>225</v>
      </c>
      <c r="AL255" s="1656" t="s">
        <v>732</v>
      </c>
      <c r="AM255" s="1656" t="s">
        <v>8032</v>
      </c>
      <c r="AN255" s="1656" t="s">
        <v>1194</v>
      </c>
      <c r="AO255" s="1722" t="s">
        <v>7548</v>
      </c>
      <c r="AP255" s="1656" t="s">
        <v>7619</v>
      </c>
      <c r="AQ255" s="1656" t="s">
        <v>42</v>
      </c>
      <c r="AR255" s="1698">
        <v>32175</v>
      </c>
      <c r="AW255" s="1656" t="s">
        <v>120</v>
      </c>
      <c r="AX255" s="1656" t="s">
        <v>42</v>
      </c>
      <c r="AY255" s="1775">
        <v>4570007</v>
      </c>
      <c r="BA255" s="1839">
        <v>45329.460416666669</v>
      </c>
      <c r="BB255" t="s">
        <v>47</v>
      </c>
      <c r="BC255" s="81" t="s">
        <v>2508</v>
      </c>
      <c r="BF255" s="1695">
        <v>45325</v>
      </c>
      <c r="BG255" s="1853">
        <v>45353</v>
      </c>
      <c r="BH255">
        <v>4</v>
      </c>
      <c r="BI255">
        <v>4</v>
      </c>
      <c r="BJ255" s="74"/>
      <c r="BK255" s="74"/>
      <c r="BL255" s="81" t="s">
        <v>6696</v>
      </c>
      <c r="BY255" s="81"/>
    </row>
    <row r="256" spans="1:77">
      <c r="A256">
        <v>253</v>
      </c>
      <c r="B256" s="74" t="s">
        <v>125</v>
      </c>
      <c r="C256" s="74" t="s">
        <v>126</v>
      </c>
      <c r="D256" s="1656" t="s">
        <v>126</v>
      </c>
      <c r="E256" s="161">
        <v>926826556</v>
      </c>
      <c r="F256" s="1722">
        <v>901119431</v>
      </c>
      <c r="G256" s="1724" t="s">
        <v>7848</v>
      </c>
      <c r="I256" s="1656" t="s">
        <v>7224</v>
      </c>
      <c r="J256" s="1656" t="s">
        <v>424</v>
      </c>
      <c r="K256" s="1656" t="s">
        <v>2598</v>
      </c>
      <c r="L256" s="1656" t="s">
        <v>366</v>
      </c>
      <c r="M256" s="1656" t="s">
        <v>56</v>
      </c>
      <c r="N256" s="1722" t="s">
        <v>57</v>
      </c>
      <c r="O256" s="1698">
        <v>39487</v>
      </c>
      <c r="P256" t="str">
        <f t="shared" si="12"/>
        <v>09</v>
      </c>
      <c r="Q256" t="str">
        <f t="shared" si="13"/>
        <v>02</v>
      </c>
      <c r="R256" t="str">
        <f t="shared" si="14"/>
        <v>2008</v>
      </c>
      <c r="S256">
        <f t="shared" ca="1" si="15"/>
        <v>16</v>
      </c>
      <c r="T256" s="74" t="s">
        <v>4808</v>
      </c>
      <c r="U256" s="1656" t="s">
        <v>58</v>
      </c>
      <c r="V256" s="1759">
        <v>32599660</v>
      </c>
      <c r="W256" s="1656" t="s">
        <v>1805</v>
      </c>
      <c r="X256" s="1722" t="s">
        <v>7356</v>
      </c>
      <c r="Y256" s="1775">
        <v>2023</v>
      </c>
      <c r="Z256" s="1653" t="s">
        <v>1805</v>
      </c>
      <c r="AA256" s="74"/>
      <c r="AB256" s="81" t="s">
        <v>7384</v>
      </c>
      <c r="AC256" s="1656" t="s">
        <v>7388</v>
      </c>
      <c r="AD256" s="1656" t="s">
        <v>7404</v>
      </c>
      <c r="AE256" s="74" t="s">
        <v>7379</v>
      </c>
      <c r="AF256" s="74" t="s">
        <v>1805</v>
      </c>
      <c r="AG256" s="74" t="s">
        <v>1808</v>
      </c>
      <c r="AH256" s="74" t="s">
        <v>47</v>
      </c>
      <c r="AI256" t="s">
        <v>47</v>
      </c>
      <c r="AK256" s="1656" t="s">
        <v>424</v>
      </c>
      <c r="AL256" s="1656" t="s">
        <v>2249</v>
      </c>
      <c r="AM256" s="1656" t="s">
        <v>8033</v>
      </c>
      <c r="AN256" s="1656" t="s">
        <v>3785</v>
      </c>
      <c r="AO256" s="1722" t="s">
        <v>7549</v>
      </c>
      <c r="AP256" s="1656" t="s">
        <v>7619</v>
      </c>
      <c r="AQ256" s="1656" t="s">
        <v>7250</v>
      </c>
      <c r="AR256" s="1698">
        <v>32605</v>
      </c>
      <c r="AW256" s="1656" t="s">
        <v>40</v>
      </c>
      <c r="AX256" s="1656" t="s">
        <v>5497</v>
      </c>
      <c r="AY256" s="1775">
        <v>4383158</v>
      </c>
      <c r="BA256" s="1839">
        <v>45329.760416666664</v>
      </c>
      <c r="BB256" t="s">
        <v>47</v>
      </c>
      <c r="BC256" s="81" t="s">
        <v>2508</v>
      </c>
      <c r="BF256" s="1695">
        <v>45325</v>
      </c>
      <c r="BG256" s="1853">
        <v>45353</v>
      </c>
      <c r="BH256">
        <v>4</v>
      </c>
      <c r="BI256">
        <v>4</v>
      </c>
      <c r="BJ256" s="74"/>
      <c r="BK256" s="74"/>
      <c r="BL256" s="81" t="s">
        <v>6696</v>
      </c>
      <c r="BY256" s="81"/>
    </row>
    <row r="257" spans="1:77">
      <c r="A257">
        <v>254</v>
      </c>
      <c r="B257" s="1653" t="s">
        <v>125</v>
      </c>
      <c r="C257" s="1653" t="s">
        <v>126</v>
      </c>
      <c r="D257" s="1656" t="s">
        <v>1286</v>
      </c>
      <c r="E257" s="1865">
        <v>957963228</v>
      </c>
      <c r="F257" s="1724">
        <v>929469633</v>
      </c>
      <c r="G257" s="1724" t="s">
        <v>7849</v>
      </c>
      <c r="I257" s="1659" t="s">
        <v>108</v>
      </c>
      <c r="J257" s="1659" t="s">
        <v>5272</v>
      </c>
      <c r="K257" s="1659" t="s">
        <v>2000</v>
      </c>
      <c r="L257" s="1659" t="s">
        <v>532</v>
      </c>
      <c r="M257" s="1659" t="s">
        <v>56</v>
      </c>
      <c r="N257" s="1722" t="s">
        <v>57</v>
      </c>
      <c r="O257" s="1721">
        <v>39604</v>
      </c>
      <c r="P257" t="str">
        <f t="shared" si="12"/>
        <v>05</v>
      </c>
      <c r="Q257" t="str">
        <f t="shared" si="13"/>
        <v>06</v>
      </c>
      <c r="R257" t="str">
        <f t="shared" si="14"/>
        <v>2008</v>
      </c>
      <c r="S257">
        <f t="shared" ca="1" si="15"/>
        <v>15</v>
      </c>
      <c r="T257" s="74" t="s">
        <v>4809</v>
      </c>
      <c r="U257" s="1659" t="s">
        <v>58</v>
      </c>
      <c r="V257" s="1760">
        <v>32667733</v>
      </c>
      <c r="W257" s="1659" t="s">
        <v>1805</v>
      </c>
      <c r="X257" s="1722" t="s">
        <v>7356</v>
      </c>
      <c r="Y257" s="1777">
        <v>2023</v>
      </c>
      <c r="Z257" s="1653" t="s">
        <v>47</v>
      </c>
      <c r="AA257" s="1653" t="s">
        <v>2603</v>
      </c>
      <c r="AB257" s="862" t="s">
        <v>7374</v>
      </c>
      <c r="AC257" s="1659"/>
      <c r="AD257" s="1659"/>
      <c r="AE257" s="1653" t="s">
        <v>7379</v>
      </c>
      <c r="AF257" s="1653" t="s">
        <v>1805</v>
      </c>
      <c r="AG257" s="1653" t="s">
        <v>1808</v>
      </c>
      <c r="AH257" s="1653" t="s">
        <v>47</v>
      </c>
      <c r="AI257" t="s">
        <v>47</v>
      </c>
      <c r="AK257" s="1659" t="s">
        <v>5272</v>
      </c>
      <c r="AL257" s="1659" t="s">
        <v>901</v>
      </c>
      <c r="AM257" s="1659" t="s">
        <v>8034</v>
      </c>
      <c r="AN257" s="1659" t="s">
        <v>428</v>
      </c>
      <c r="AO257" s="1722" t="s">
        <v>7549</v>
      </c>
      <c r="AP257" s="1659" t="s">
        <v>7619</v>
      </c>
      <c r="AQ257" s="1659" t="s">
        <v>7250</v>
      </c>
      <c r="AR257" s="1721">
        <v>31080</v>
      </c>
      <c r="AW257" s="1659" t="s">
        <v>40</v>
      </c>
      <c r="AX257" s="1659" t="s">
        <v>5497</v>
      </c>
      <c r="AY257" s="1777">
        <v>6465427</v>
      </c>
      <c r="BA257" s="1841">
        <v>45326.475694444445</v>
      </c>
      <c r="BB257" t="s">
        <v>47</v>
      </c>
      <c r="BC257" s="862" t="s">
        <v>2508</v>
      </c>
      <c r="BF257" s="1847">
        <v>45325</v>
      </c>
      <c r="BG257" s="1853">
        <v>45353</v>
      </c>
      <c r="BH257">
        <v>4</v>
      </c>
      <c r="BI257">
        <v>4</v>
      </c>
      <c r="BJ257" s="1653"/>
      <c r="BK257" s="1653"/>
      <c r="BL257" s="81" t="s">
        <v>6696</v>
      </c>
      <c r="BY257" s="862"/>
    </row>
    <row r="258" spans="1:77">
      <c r="A258">
        <v>170</v>
      </c>
      <c r="B258" s="74" t="s">
        <v>32</v>
      </c>
      <c r="C258" s="74" t="s">
        <v>32</v>
      </c>
      <c r="D258" s="74" t="s">
        <v>60</v>
      </c>
      <c r="E258" s="153">
        <v>979160527</v>
      </c>
      <c r="F258" s="1908" t="s">
        <v>327</v>
      </c>
      <c r="G258" s="1724" t="s">
        <v>7774</v>
      </c>
      <c r="I258" s="74" t="s">
        <v>4044</v>
      </c>
      <c r="J258" s="74" t="s">
        <v>268</v>
      </c>
      <c r="K258" s="74" t="s">
        <v>7135</v>
      </c>
      <c r="L258" s="74" t="s">
        <v>7136</v>
      </c>
      <c r="M258" s="74" t="s">
        <v>56</v>
      </c>
      <c r="N258" s="1722" t="s">
        <v>111</v>
      </c>
      <c r="O258" s="1688">
        <v>39743</v>
      </c>
      <c r="P258" t="str">
        <f t="shared" si="12"/>
        <v>22</v>
      </c>
      <c r="Q258" t="str">
        <f t="shared" si="13"/>
        <v>10</v>
      </c>
      <c r="R258" t="str">
        <f t="shared" si="14"/>
        <v>2008</v>
      </c>
      <c r="S258">
        <f t="shared" ca="1" si="15"/>
        <v>15</v>
      </c>
      <c r="T258" s="74" t="s">
        <v>4808</v>
      </c>
      <c r="U258" s="74" t="s">
        <v>142</v>
      </c>
      <c r="V258" s="1729" t="s">
        <v>7319</v>
      </c>
      <c r="W258" s="74" t="s">
        <v>7353</v>
      </c>
      <c r="X258" s="74" t="s">
        <v>7359</v>
      </c>
      <c r="Y258" s="1673">
        <v>2023</v>
      </c>
      <c r="Z258" s="74" t="s">
        <v>47</v>
      </c>
      <c r="AA258" s="1656" t="s">
        <v>2603</v>
      </c>
      <c r="AB258" s="1770" t="s">
        <v>7376</v>
      </c>
      <c r="AC258" s="74" t="s">
        <v>7421</v>
      </c>
      <c r="AD258" s="74" t="s">
        <v>7392</v>
      </c>
      <c r="AE258" s="74" t="s">
        <v>7375</v>
      </c>
      <c r="AF258" s="74" t="s">
        <v>1805</v>
      </c>
      <c r="AG258" s="74" t="s">
        <v>1808</v>
      </c>
      <c r="AH258" s="74" t="s">
        <v>47</v>
      </c>
      <c r="AI258" t="s">
        <v>47</v>
      </c>
      <c r="AK258" s="74" t="s">
        <v>268</v>
      </c>
      <c r="AL258" s="74" t="s">
        <v>456</v>
      </c>
      <c r="AM258" s="74" t="s">
        <v>6609</v>
      </c>
      <c r="AN258" s="74" t="s">
        <v>7977</v>
      </c>
      <c r="AO258" s="1722" t="s">
        <v>7549</v>
      </c>
      <c r="AP258" s="74" t="s">
        <v>7619</v>
      </c>
      <c r="AQ258" s="74" t="s">
        <v>42</v>
      </c>
      <c r="AR258" s="1688">
        <v>30173</v>
      </c>
      <c r="AW258" s="74" t="s">
        <v>40</v>
      </c>
      <c r="AX258" s="74" t="s">
        <v>42</v>
      </c>
      <c r="AY258" s="1826" t="s">
        <v>8134</v>
      </c>
      <c r="BA258" s="1834">
        <v>45226.441660081022</v>
      </c>
      <c r="BB258" t="s">
        <v>47</v>
      </c>
      <c r="BC258" s="81" t="s">
        <v>8181</v>
      </c>
      <c r="BF258" s="1695">
        <v>45325</v>
      </c>
      <c r="BG258" s="1691">
        <v>45355</v>
      </c>
      <c r="BH258">
        <v>4</v>
      </c>
      <c r="BI258">
        <v>3</v>
      </c>
      <c r="BJ258" s="74"/>
      <c r="BK258" s="74"/>
      <c r="BL258" s="81" t="s">
        <v>6696</v>
      </c>
      <c r="BY258" s="81"/>
    </row>
    <row r="259" spans="1:77">
      <c r="A259">
        <v>256</v>
      </c>
      <c r="B259" s="1653" t="s">
        <v>125</v>
      </c>
      <c r="C259" s="1653" t="s">
        <v>126</v>
      </c>
      <c r="D259" s="1656" t="s">
        <v>294</v>
      </c>
      <c r="E259" s="153" t="s">
        <v>6952</v>
      </c>
      <c r="F259" s="1770">
        <v>902175619</v>
      </c>
      <c r="G259" s="1791" t="s">
        <v>7851</v>
      </c>
      <c r="I259" s="1656" t="s">
        <v>7226</v>
      </c>
      <c r="J259" s="1656" t="s">
        <v>7227</v>
      </c>
      <c r="K259" s="1656" t="s">
        <v>566</v>
      </c>
      <c r="L259" s="1656" t="s">
        <v>3203</v>
      </c>
      <c r="M259" s="1656" t="s">
        <v>56</v>
      </c>
      <c r="N259" s="1722" t="s">
        <v>57</v>
      </c>
      <c r="O259" s="1697">
        <v>39590</v>
      </c>
      <c r="P259" t="str">
        <f t="shared" si="12"/>
        <v>22</v>
      </c>
      <c r="Q259" t="str">
        <f t="shared" si="13"/>
        <v>05</v>
      </c>
      <c r="R259" t="str">
        <f t="shared" si="14"/>
        <v>2008</v>
      </c>
      <c r="S259">
        <f t="shared" ca="1" si="15"/>
        <v>15</v>
      </c>
      <c r="T259" s="74" t="s">
        <v>4809</v>
      </c>
      <c r="U259" s="1726" t="s">
        <v>58</v>
      </c>
      <c r="V259" s="1762">
        <v>33084872</v>
      </c>
      <c r="W259" s="1656" t="s">
        <v>1805</v>
      </c>
      <c r="X259" s="1726" t="s">
        <v>7359</v>
      </c>
      <c r="Y259" s="1782">
        <v>2022</v>
      </c>
      <c r="Z259" s="1722" t="s">
        <v>1805</v>
      </c>
      <c r="AA259" s="1722"/>
      <c r="AB259" s="1770" t="s">
        <v>7374</v>
      </c>
      <c r="AC259" s="1770"/>
      <c r="AD259" s="1770"/>
      <c r="AE259" s="1722" t="s">
        <v>7379</v>
      </c>
      <c r="AF259" s="1653" t="s">
        <v>1805</v>
      </c>
      <c r="AG259" s="1722" t="s">
        <v>1808</v>
      </c>
      <c r="AH259" s="1653" t="s">
        <v>47</v>
      </c>
      <c r="AI259" t="s">
        <v>47</v>
      </c>
      <c r="AK259" s="1656" t="s">
        <v>7227</v>
      </c>
      <c r="AL259" s="1656" t="s">
        <v>8035</v>
      </c>
      <c r="AM259" s="1656" t="s">
        <v>8036</v>
      </c>
      <c r="AN259" s="1656" t="s">
        <v>8037</v>
      </c>
      <c r="AO259" s="1722" t="s">
        <v>7549</v>
      </c>
      <c r="AP259" s="1656" t="s">
        <v>7619</v>
      </c>
      <c r="AQ259" s="1656" t="s">
        <v>6771</v>
      </c>
      <c r="AR259" s="1719">
        <v>33574</v>
      </c>
      <c r="AW259" s="1656" t="s">
        <v>40</v>
      </c>
      <c r="AX259" s="1656" t="s">
        <v>6645</v>
      </c>
      <c r="AY259" s="1775">
        <v>21213150</v>
      </c>
      <c r="BA259" s="1845">
        <v>45336.61041666667</v>
      </c>
      <c r="BB259" t="s">
        <v>47</v>
      </c>
      <c r="BC259" s="862" t="s">
        <v>2508</v>
      </c>
      <c r="BF259" s="1695">
        <v>45325</v>
      </c>
      <c r="BG259" s="1691">
        <v>45353</v>
      </c>
      <c r="BH259">
        <v>4</v>
      </c>
      <c r="BI259">
        <v>4</v>
      </c>
      <c r="BJ259" s="81"/>
      <c r="BK259" s="81"/>
      <c r="BL259" s="81" t="s">
        <v>6696</v>
      </c>
      <c r="BY259" s="81"/>
    </row>
    <row r="260" spans="1:77">
      <c r="A260">
        <v>14</v>
      </c>
      <c r="B260" s="74" t="s">
        <v>32</v>
      </c>
      <c r="C260" s="74" t="s">
        <v>32</v>
      </c>
      <c r="D260" s="74" t="s">
        <v>68</v>
      </c>
      <c r="E260" s="161" t="s">
        <v>6862</v>
      </c>
      <c r="F260" s="1722" t="s">
        <v>6862</v>
      </c>
      <c r="G260" s="1722" t="s">
        <v>5279</v>
      </c>
      <c r="I260" s="74" t="s">
        <v>1439</v>
      </c>
      <c r="J260" s="74" t="s">
        <v>6968</v>
      </c>
      <c r="K260" s="74" t="s">
        <v>299</v>
      </c>
      <c r="L260" s="74" t="s">
        <v>177</v>
      </c>
      <c r="M260" s="74" t="s">
        <v>56</v>
      </c>
      <c r="N260" s="1722" t="s">
        <v>57</v>
      </c>
      <c r="O260" s="1695">
        <v>39141</v>
      </c>
      <c r="P260" t="str">
        <f t="shared" ref="P260:P278" si="16">TEXT($O260,"DD")</f>
        <v>28</v>
      </c>
      <c r="Q260" t="str">
        <f t="shared" ref="Q260:Q278" si="17">TEXT(O260,"MM")</f>
        <v>02</v>
      </c>
      <c r="R260" t="str">
        <f t="shared" ref="R260:R278" si="18">TEXT(O260,"YYYY")</f>
        <v>2007</v>
      </c>
      <c r="S260">
        <f t="shared" ref="S260:S278" ca="1" si="19">DATEDIF(O260,TODAY(),"Y")</f>
        <v>17</v>
      </c>
      <c r="T260" s="74" t="s">
        <v>4809</v>
      </c>
      <c r="U260" s="161" t="s">
        <v>58</v>
      </c>
      <c r="V260" s="162">
        <v>32369473</v>
      </c>
      <c r="W260" s="74" t="s">
        <v>5118</v>
      </c>
      <c r="X260" s="74" t="s">
        <v>7359</v>
      </c>
      <c r="Y260" s="1673">
        <v>2021</v>
      </c>
      <c r="Z260" s="74" t="s">
        <v>1805</v>
      </c>
      <c r="AA260" s="74" t="s">
        <v>327</v>
      </c>
      <c r="AB260" s="81" t="s">
        <v>7374</v>
      </c>
      <c r="AC260" s="74" t="s">
        <v>327</v>
      </c>
      <c r="AD260" s="74" t="s">
        <v>327</v>
      </c>
      <c r="AE260" s="74" t="s">
        <v>7379</v>
      </c>
      <c r="AF260" s="74" t="s">
        <v>47</v>
      </c>
      <c r="AG260" s="74" t="s">
        <v>1808</v>
      </c>
      <c r="AH260" s="74" t="s">
        <v>47</v>
      </c>
      <c r="AI260" t="s">
        <v>47</v>
      </c>
      <c r="AK260" s="74" t="s">
        <v>1439</v>
      </c>
      <c r="AL260" s="74" t="s">
        <v>583</v>
      </c>
      <c r="AM260" s="74" t="s">
        <v>2391</v>
      </c>
      <c r="AN260" s="74" t="s">
        <v>7568</v>
      </c>
      <c r="AO260" s="1722" t="s">
        <v>7548</v>
      </c>
      <c r="AP260" s="74" t="s">
        <v>7619</v>
      </c>
      <c r="AQ260" s="74" t="s">
        <v>42</v>
      </c>
      <c r="AR260" s="1688">
        <v>32417</v>
      </c>
      <c r="AW260" s="74" t="s">
        <v>120</v>
      </c>
      <c r="AX260" s="74" t="s">
        <v>42</v>
      </c>
      <c r="AY260" s="1826" t="s">
        <v>8066</v>
      </c>
      <c r="BA260" s="1832">
        <v>45314.566052986112</v>
      </c>
      <c r="BB260" t="s">
        <v>47</v>
      </c>
      <c r="BC260" s="81" t="s">
        <v>8175</v>
      </c>
      <c r="BF260" s="1695">
        <v>45324</v>
      </c>
      <c r="BG260" s="1691">
        <v>45352</v>
      </c>
      <c r="BH260">
        <v>4</v>
      </c>
      <c r="BI260">
        <v>3</v>
      </c>
      <c r="BJ260" s="74" t="s">
        <v>47</v>
      </c>
      <c r="BK260" s="74">
        <v>1</v>
      </c>
      <c r="BL260" s="81" t="s">
        <v>6696</v>
      </c>
      <c r="BY260" s="81"/>
    </row>
    <row r="261" spans="1:77">
      <c r="A261">
        <v>258</v>
      </c>
      <c r="B261" s="1653" t="s">
        <v>125</v>
      </c>
      <c r="C261" s="1653" t="s">
        <v>126</v>
      </c>
      <c r="D261" s="1656" t="s">
        <v>1286</v>
      </c>
      <c r="E261" s="1865">
        <v>954195092</v>
      </c>
      <c r="F261" s="1722">
        <v>980020401</v>
      </c>
      <c r="G261" s="1724" t="s">
        <v>7853</v>
      </c>
      <c r="I261" s="1659" t="s">
        <v>1124</v>
      </c>
      <c r="J261" s="1659" t="s">
        <v>7229</v>
      </c>
      <c r="K261" s="1659" t="s">
        <v>7230</v>
      </c>
      <c r="L261" s="1659" t="s">
        <v>393</v>
      </c>
      <c r="M261" s="1659" t="s">
        <v>56</v>
      </c>
      <c r="N261" s="1722" t="s">
        <v>57</v>
      </c>
      <c r="O261" s="1721">
        <v>39286</v>
      </c>
      <c r="P261" t="str">
        <f t="shared" si="16"/>
        <v>23</v>
      </c>
      <c r="Q261" t="str">
        <f t="shared" si="17"/>
        <v>07</v>
      </c>
      <c r="R261" t="str">
        <f t="shared" si="18"/>
        <v>2007</v>
      </c>
      <c r="S261">
        <f t="shared" ca="1" si="19"/>
        <v>16</v>
      </c>
      <c r="T261" s="74" t="s">
        <v>4809</v>
      </c>
      <c r="U261" s="1659" t="s">
        <v>58</v>
      </c>
      <c r="V261" s="1760">
        <v>33708932</v>
      </c>
      <c r="W261" s="1659" t="s">
        <v>1805</v>
      </c>
      <c r="X261" s="1722" t="s">
        <v>7357</v>
      </c>
      <c r="Y261" s="1777">
        <v>2023</v>
      </c>
      <c r="Z261" s="1776" t="s">
        <v>47</v>
      </c>
      <c r="AA261" s="1653" t="s">
        <v>2603</v>
      </c>
      <c r="AB261" s="862" t="s">
        <v>7384</v>
      </c>
      <c r="AC261" s="1659" t="s">
        <v>7439</v>
      </c>
      <c r="AD261" s="1659" t="s">
        <v>7397</v>
      </c>
      <c r="AE261" s="1653" t="s">
        <v>7379</v>
      </c>
      <c r="AF261" s="1653" t="s">
        <v>1805</v>
      </c>
      <c r="AG261" s="1653" t="s">
        <v>1808</v>
      </c>
      <c r="AH261" s="1653" t="s">
        <v>47</v>
      </c>
      <c r="AI261" t="s">
        <v>47</v>
      </c>
      <c r="AK261" s="1659" t="s">
        <v>8038</v>
      </c>
      <c r="AL261" s="1659" t="s">
        <v>8039</v>
      </c>
      <c r="AM261" s="1659" t="s">
        <v>8040</v>
      </c>
      <c r="AN261" s="1659" t="s">
        <v>374</v>
      </c>
      <c r="AO261" s="1722" t="s">
        <v>7549</v>
      </c>
      <c r="AP261" s="1659" t="s">
        <v>7619</v>
      </c>
      <c r="AQ261" s="1659" t="s">
        <v>42</v>
      </c>
      <c r="AR261" s="1721">
        <v>32021</v>
      </c>
      <c r="AW261" s="1659" t="s">
        <v>40</v>
      </c>
      <c r="AX261" s="1659" t="s">
        <v>42</v>
      </c>
      <c r="AY261" s="1777">
        <v>1431232</v>
      </c>
      <c r="BA261" s="1841">
        <v>45323.431250000001</v>
      </c>
      <c r="BB261" t="s">
        <v>47</v>
      </c>
      <c r="BC261" s="862" t="s">
        <v>2508</v>
      </c>
      <c r="BF261" s="1847">
        <v>45325</v>
      </c>
      <c r="BG261" s="1853">
        <v>45353</v>
      </c>
      <c r="BH261">
        <v>4</v>
      </c>
      <c r="BI261">
        <v>4</v>
      </c>
      <c r="BJ261" s="1653"/>
      <c r="BK261" s="1653"/>
      <c r="BL261" s="81" t="s">
        <v>6696</v>
      </c>
      <c r="BY261" s="862"/>
    </row>
    <row r="262" spans="1:77">
      <c r="A262">
        <v>259</v>
      </c>
      <c r="B262" s="1653" t="s">
        <v>125</v>
      </c>
      <c r="C262" s="1653" t="s">
        <v>126</v>
      </c>
      <c r="D262" s="1656" t="s">
        <v>1286</v>
      </c>
      <c r="E262" s="1865" t="s">
        <v>6953</v>
      </c>
      <c r="F262" s="1722">
        <v>960765410</v>
      </c>
      <c r="G262" s="1724" t="s">
        <v>7854</v>
      </c>
      <c r="I262" s="1659" t="s">
        <v>761</v>
      </c>
      <c r="J262" s="1659" t="s">
        <v>3951</v>
      </c>
      <c r="K262" s="1659" t="s">
        <v>7231</v>
      </c>
      <c r="L262" s="1659" t="s">
        <v>2669</v>
      </c>
      <c r="M262" s="1659" t="s">
        <v>56</v>
      </c>
      <c r="N262" s="1722" t="s">
        <v>57</v>
      </c>
      <c r="O262" s="1720">
        <v>39377</v>
      </c>
      <c r="P262" t="str">
        <f t="shared" si="16"/>
        <v>22</v>
      </c>
      <c r="Q262" t="str">
        <f t="shared" si="17"/>
        <v>10</v>
      </c>
      <c r="R262" t="str">
        <f t="shared" si="18"/>
        <v>2007</v>
      </c>
      <c r="S262">
        <f t="shared" ca="1" si="19"/>
        <v>16</v>
      </c>
      <c r="T262" s="74" t="s">
        <v>4809</v>
      </c>
      <c r="U262" s="1659" t="s">
        <v>58</v>
      </c>
      <c r="V262" s="1760">
        <v>32257041</v>
      </c>
      <c r="W262" s="1659" t="s">
        <v>1805</v>
      </c>
      <c r="X262" s="1722" t="s">
        <v>7357</v>
      </c>
      <c r="Y262" s="1777">
        <v>2023</v>
      </c>
      <c r="Z262" s="1653" t="s">
        <v>47</v>
      </c>
      <c r="AA262" s="1653" t="s">
        <v>2603</v>
      </c>
      <c r="AB262" s="862" t="s">
        <v>7374</v>
      </c>
      <c r="AC262" s="1659"/>
      <c r="AD262" s="1659"/>
      <c r="AE262" s="1653" t="s">
        <v>7379</v>
      </c>
      <c r="AF262" s="1653" t="s">
        <v>1805</v>
      </c>
      <c r="AG262" s="1653" t="s">
        <v>1808</v>
      </c>
      <c r="AH262" s="1653" t="s">
        <v>47</v>
      </c>
      <c r="AI262" t="s">
        <v>47</v>
      </c>
      <c r="AK262" s="1659" t="s">
        <v>3951</v>
      </c>
      <c r="AL262" s="1659" t="s">
        <v>6985</v>
      </c>
      <c r="AM262" s="1659" t="s">
        <v>386</v>
      </c>
      <c r="AN262" s="1659" t="s">
        <v>223</v>
      </c>
      <c r="AO262" s="1722" t="s">
        <v>7549</v>
      </c>
      <c r="AP262" s="1659" t="s">
        <v>7619</v>
      </c>
      <c r="AQ262" s="1659" t="s">
        <v>42</v>
      </c>
      <c r="AR262" s="1699">
        <v>31159</v>
      </c>
      <c r="AW262" s="1659" t="s">
        <v>40</v>
      </c>
      <c r="AX262" s="1659" t="s">
        <v>42</v>
      </c>
      <c r="AY262" s="1777">
        <v>230510</v>
      </c>
      <c r="BA262" s="1841">
        <v>45323.503472222219</v>
      </c>
      <c r="BB262" t="s">
        <v>47</v>
      </c>
      <c r="BC262" s="862" t="s">
        <v>2508</v>
      </c>
      <c r="BF262" s="1847">
        <v>45325</v>
      </c>
      <c r="BG262" s="1853">
        <v>45353</v>
      </c>
      <c r="BH262">
        <v>4</v>
      </c>
      <c r="BI262">
        <v>4</v>
      </c>
      <c r="BJ262" s="1653"/>
      <c r="BK262" s="1653"/>
      <c r="BL262" s="81" t="s">
        <v>6696</v>
      </c>
      <c r="BY262" s="862"/>
    </row>
    <row r="263" spans="1:77">
      <c r="A263">
        <v>260</v>
      </c>
      <c r="B263" s="74" t="s">
        <v>125</v>
      </c>
      <c r="C263" s="74" t="s">
        <v>126</v>
      </c>
      <c r="D263" s="1656" t="s">
        <v>484</v>
      </c>
      <c r="E263" s="161">
        <v>997340918</v>
      </c>
      <c r="F263" s="1722">
        <v>941875848</v>
      </c>
      <c r="G263" s="1724" t="s">
        <v>7855</v>
      </c>
      <c r="I263" s="1656" t="s">
        <v>5532</v>
      </c>
      <c r="J263" s="1656" t="s">
        <v>420</v>
      </c>
      <c r="K263" s="1656" t="s">
        <v>7232</v>
      </c>
      <c r="L263" s="1656" t="s">
        <v>167</v>
      </c>
      <c r="M263" s="74" t="s">
        <v>2196</v>
      </c>
      <c r="N263" s="1722" t="s">
        <v>57</v>
      </c>
      <c r="O263" s="1698">
        <v>39495</v>
      </c>
      <c r="P263" t="str">
        <f t="shared" si="16"/>
        <v>17</v>
      </c>
      <c r="Q263" t="str">
        <f t="shared" si="17"/>
        <v>02</v>
      </c>
      <c r="R263" t="str">
        <f t="shared" si="18"/>
        <v>2008</v>
      </c>
      <c r="S263">
        <f t="shared" ca="1" si="19"/>
        <v>16</v>
      </c>
      <c r="T263" s="74" t="s">
        <v>4809</v>
      </c>
      <c r="U263" s="1656" t="s">
        <v>58</v>
      </c>
      <c r="V263" s="1759">
        <v>1023378810</v>
      </c>
      <c r="W263" s="1656" t="s">
        <v>1805</v>
      </c>
      <c r="X263" s="1722" t="s">
        <v>7356</v>
      </c>
      <c r="Y263" s="1775">
        <v>2021</v>
      </c>
      <c r="Z263" s="1653" t="s">
        <v>47</v>
      </c>
      <c r="AA263" s="74" t="s">
        <v>2603</v>
      </c>
      <c r="AB263" s="81" t="s">
        <v>7374</v>
      </c>
      <c r="AC263" s="1656"/>
      <c r="AD263" s="1656"/>
      <c r="AE263" s="74" t="s">
        <v>7379</v>
      </c>
      <c r="AF263" s="74" t="s">
        <v>1805</v>
      </c>
      <c r="AG263" s="74" t="s">
        <v>1808</v>
      </c>
      <c r="AH263" s="74" t="s">
        <v>47</v>
      </c>
      <c r="AI263" t="s">
        <v>47</v>
      </c>
      <c r="AK263" s="1656" t="s">
        <v>420</v>
      </c>
      <c r="AL263" s="1656" t="s">
        <v>724</v>
      </c>
      <c r="AM263" s="1656" t="s">
        <v>6515</v>
      </c>
      <c r="AN263" s="1656" t="s">
        <v>8041</v>
      </c>
      <c r="AO263" s="1722" t="s">
        <v>7549</v>
      </c>
      <c r="AP263" s="1656" t="s">
        <v>7249</v>
      </c>
      <c r="AQ263" s="1656" t="s">
        <v>6771</v>
      </c>
      <c r="AR263" s="1698">
        <v>32608</v>
      </c>
      <c r="AW263" s="1656" t="s">
        <v>40</v>
      </c>
      <c r="AX263" s="1656" t="s">
        <v>6645</v>
      </c>
      <c r="AY263" s="1775">
        <v>1012354861</v>
      </c>
      <c r="BA263" s="1839">
        <v>45307.753472222219</v>
      </c>
      <c r="BB263" t="s">
        <v>47</v>
      </c>
      <c r="BC263" s="81" t="s">
        <v>2508</v>
      </c>
      <c r="BF263" s="1695">
        <v>45325</v>
      </c>
      <c r="BG263" s="1853">
        <v>45353</v>
      </c>
      <c r="BH263">
        <v>4</v>
      </c>
      <c r="BI263">
        <v>4</v>
      </c>
      <c r="BJ263" s="74"/>
      <c r="BK263" s="74"/>
      <c r="BL263" s="81" t="s">
        <v>6696</v>
      </c>
      <c r="BY263" s="81"/>
    </row>
    <row r="264" spans="1:77">
      <c r="A264">
        <v>261</v>
      </c>
      <c r="B264" s="1653" t="s">
        <v>125</v>
      </c>
      <c r="C264" s="1653" t="s">
        <v>126</v>
      </c>
      <c r="D264" s="1656" t="s">
        <v>484</v>
      </c>
      <c r="E264" s="1865">
        <v>977330296</v>
      </c>
      <c r="F264" s="1722">
        <v>932423815</v>
      </c>
      <c r="G264" s="1724" t="s">
        <v>7856</v>
      </c>
      <c r="I264" s="1659" t="s">
        <v>7233</v>
      </c>
      <c r="J264" s="1659" t="s">
        <v>408</v>
      </c>
      <c r="K264" s="1659" t="s">
        <v>7234</v>
      </c>
      <c r="L264" s="1659" t="s">
        <v>690</v>
      </c>
      <c r="M264" s="1659" t="s">
        <v>56</v>
      </c>
      <c r="N264" s="1722" t="s">
        <v>42</v>
      </c>
      <c r="O264" s="1721">
        <v>38881</v>
      </c>
      <c r="P264" t="str">
        <f t="shared" si="16"/>
        <v>13</v>
      </c>
      <c r="Q264" t="str">
        <f t="shared" si="17"/>
        <v>06</v>
      </c>
      <c r="R264" t="str">
        <f t="shared" si="18"/>
        <v>2006</v>
      </c>
      <c r="S264">
        <f t="shared" ca="1" si="19"/>
        <v>17</v>
      </c>
      <c r="T264" s="74" t="s">
        <v>4809</v>
      </c>
      <c r="U264" s="1659" t="s">
        <v>42</v>
      </c>
      <c r="V264" s="1760">
        <v>329800</v>
      </c>
      <c r="W264" s="1659" t="s">
        <v>1805</v>
      </c>
      <c r="X264" s="1656" t="s">
        <v>7360</v>
      </c>
      <c r="Y264" s="1777">
        <v>2023</v>
      </c>
      <c r="Z264" s="1653" t="s">
        <v>7398</v>
      </c>
      <c r="AA264" s="1653"/>
      <c r="AB264" s="862" t="s">
        <v>7391</v>
      </c>
      <c r="AC264" s="1659"/>
      <c r="AD264" s="1659"/>
      <c r="AE264" s="1653" t="s">
        <v>7379</v>
      </c>
      <c r="AF264" s="1653" t="s">
        <v>1805</v>
      </c>
      <c r="AG264" s="1653" t="s">
        <v>1808</v>
      </c>
      <c r="AH264" s="1653" t="s">
        <v>47</v>
      </c>
      <c r="AI264" t="s">
        <v>47</v>
      </c>
      <c r="AK264" s="1659" t="s">
        <v>408</v>
      </c>
      <c r="AL264" s="1659" t="s">
        <v>8042</v>
      </c>
      <c r="AM264" s="1659" t="s">
        <v>8043</v>
      </c>
      <c r="AN264" s="1659" t="s">
        <v>185</v>
      </c>
      <c r="AO264" s="1722" t="s">
        <v>7549</v>
      </c>
      <c r="AP264" s="1659" t="s">
        <v>7619</v>
      </c>
      <c r="AQ264" s="1659" t="s">
        <v>42</v>
      </c>
      <c r="AR264" s="1721">
        <v>31869</v>
      </c>
      <c r="AW264" s="1659" t="s">
        <v>40</v>
      </c>
      <c r="AX264" s="1659" t="s">
        <v>42</v>
      </c>
      <c r="AY264" s="1777" t="s">
        <v>8173</v>
      </c>
      <c r="BA264" s="1841">
        <v>45328.750694444447</v>
      </c>
      <c r="BB264" t="s">
        <v>47</v>
      </c>
      <c r="BC264" s="862" t="s">
        <v>2508</v>
      </c>
      <c r="BF264" s="1847">
        <v>45325</v>
      </c>
      <c r="BG264" s="1853">
        <v>45353</v>
      </c>
      <c r="BH264">
        <v>4</v>
      </c>
      <c r="BI264">
        <v>4</v>
      </c>
      <c r="BJ264" s="1653"/>
      <c r="BK264" s="1653"/>
      <c r="BL264" s="81" t="s">
        <v>6696</v>
      </c>
      <c r="BY264" s="862"/>
    </row>
    <row r="265" spans="1:77">
      <c r="A265">
        <v>262</v>
      </c>
      <c r="B265" s="1653" t="s">
        <v>125</v>
      </c>
      <c r="C265" s="1653" t="s">
        <v>126</v>
      </c>
      <c r="D265" s="1656" t="s">
        <v>126</v>
      </c>
      <c r="E265" s="1865">
        <v>994179056</v>
      </c>
      <c r="F265" s="1722">
        <v>929290359</v>
      </c>
      <c r="G265" s="1724" t="s">
        <v>7857</v>
      </c>
      <c r="I265" s="1659" t="s">
        <v>2137</v>
      </c>
      <c r="J265" s="1659" t="s">
        <v>101</v>
      </c>
      <c r="K265" s="1659" t="s">
        <v>2709</v>
      </c>
      <c r="L265" s="1659" t="s">
        <v>2965</v>
      </c>
      <c r="M265" s="1659" t="s">
        <v>56</v>
      </c>
      <c r="N265" s="1722" t="s">
        <v>42</v>
      </c>
      <c r="O265" s="1721">
        <v>39585</v>
      </c>
      <c r="P265" t="str">
        <f t="shared" si="16"/>
        <v>17</v>
      </c>
      <c r="Q265" t="str">
        <f t="shared" si="17"/>
        <v>05</v>
      </c>
      <c r="R265" t="str">
        <f t="shared" si="18"/>
        <v>2008</v>
      </c>
      <c r="S265">
        <f t="shared" ca="1" si="19"/>
        <v>15</v>
      </c>
      <c r="T265" s="74" t="s">
        <v>4808</v>
      </c>
      <c r="U265" s="1659" t="s">
        <v>42</v>
      </c>
      <c r="V265" s="1760">
        <v>1841806</v>
      </c>
      <c r="W265" s="1659" t="s">
        <v>1805</v>
      </c>
      <c r="X265" s="1722" t="s">
        <v>7356</v>
      </c>
      <c r="Y265" s="1777">
        <v>2023</v>
      </c>
      <c r="Z265" s="1653" t="s">
        <v>47</v>
      </c>
      <c r="AA265" s="1653" t="s">
        <v>2603</v>
      </c>
      <c r="AB265" s="862" t="s">
        <v>7376</v>
      </c>
      <c r="AC265" s="1659" t="s">
        <v>7382</v>
      </c>
      <c r="AD265" s="1659" t="s">
        <v>7397</v>
      </c>
      <c r="AE265" s="1653" t="s">
        <v>7385</v>
      </c>
      <c r="AF265" s="1653" t="s">
        <v>1805</v>
      </c>
      <c r="AG265" s="1653" t="s">
        <v>1808</v>
      </c>
      <c r="AH265" s="1653" t="s">
        <v>47</v>
      </c>
      <c r="AI265" t="s">
        <v>47</v>
      </c>
      <c r="AK265" s="1659" t="s">
        <v>2137</v>
      </c>
      <c r="AL265" s="1659" t="s">
        <v>53</v>
      </c>
      <c r="AM265" s="1659" t="s">
        <v>366</v>
      </c>
      <c r="AN265" s="1659" t="s">
        <v>309</v>
      </c>
      <c r="AO265" s="1722" t="s">
        <v>7548</v>
      </c>
      <c r="AP265" s="1659" t="s">
        <v>7619</v>
      </c>
      <c r="AQ265" s="1659" t="s">
        <v>42</v>
      </c>
      <c r="AR265" s="1721">
        <v>26541</v>
      </c>
      <c r="AW265" s="1659" t="s">
        <v>120</v>
      </c>
      <c r="AX265" s="1659" t="s">
        <v>5497</v>
      </c>
      <c r="AY265" s="1777">
        <v>6262410</v>
      </c>
      <c r="BA265" s="1841">
        <v>45321.665972222225</v>
      </c>
      <c r="BB265" t="s">
        <v>47</v>
      </c>
      <c r="BC265" s="862" t="s">
        <v>2508</v>
      </c>
      <c r="BF265" s="1847">
        <v>45325</v>
      </c>
      <c r="BG265" s="1853">
        <v>45353</v>
      </c>
      <c r="BH265">
        <v>4</v>
      </c>
      <c r="BI265">
        <v>4</v>
      </c>
      <c r="BJ265" s="1653"/>
      <c r="BK265" s="1653"/>
      <c r="BL265" s="81" t="s">
        <v>6696</v>
      </c>
      <c r="BY265" s="862"/>
    </row>
    <row r="266" spans="1:77">
      <c r="A266">
        <v>263</v>
      </c>
      <c r="B266" s="1653" t="s">
        <v>125</v>
      </c>
      <c r="C266" s="1653" t="s">
        <v>126</v>
      </c>
      <c r="D266" s="1656" t="s">
        <v>5144</v>
      </c>
      <c r="E266" s="1865">
        <v>970426631</v>
      </c>
      <c r="F266" s="1722" t="s">
        <v>7543</v>
      </c>
      <c r="G266" s="1724" t="s">
        <v>7858</v>
      </c>
      <c r="I266" s="1659" t="s">
        <v>398</v>
      </c>
      <c r="J266" s="1659" t="s">
        <v>670</v>
      </c>
      <c r="K266" s="1659" t="s">
        <v>7235</v>
      </c>
      <c r="L266" s="1659" t="s">
        <v>633</v>
      </c>
      <c r="M266" s="1659" t="s">
        <v>56</v>
      </c>
      <c r="N266" s="1722" t="s">
        <v>42</v>
      </c>
      <c r="O266" s="1721">
        <v>39326</v>
      </c>
      <c r="P266" t="str">
        <f t="shared" si="16"/>
        <v>01</v>
      </c>
      <c r="Q266" t="str">
        <f t="shared" si="17"/>
        <v>09</v>
      </c>
      <c r="R266" t="str">
        <f t="shared" si="18"/>
        <v>2007</v>
      </c>
      <c r="S266">
        <f t="shared" ca="1" si="19"/>
        <v>16</v>
      </c>
      <c r="T266" s="74" t="s">
        <v>4808</v>
      </c>
      <c r="U266" s="1659" t="s">
        <v>42</v>
      </c>
      <c r="V266" s="1760">
        <v>3531557</v>
      </c>
      <c r="W266" s="1659" t="s">
        <v>1805</v>
      </c>
      <c r="X266" s="1659" t="s">
        <v>2582</v>
      </c>
      <c r="Y266" s="1777">
        <v>2019</v>
      </c>
      <c r="Z266" s="1653" t="s">
        <v>1805</v>
      </c>
      <c r="AA266" s="1653"/>
      <c r="AB266" s="862" t="s">
        <v>7374</v>
      </c>
      <c r="AC266" s="1659"/>
      <c r="AD266" s="1659"/>
      <c r="AE266" s="1653" t="s">
        <v>7379</v>
      </c>
      <c r="AF266" s="1653" t="s">
        <v>1805</v>
      </c>
      <c r="AG266" s="1653" t="s">
        <v>1808</v>
      </c>
      <c r="AH266" s="1653" t="s">
        <v>47</v>
      </c>
      <c r="AI266" t="s">
        <v>47</v>
      </c>
      <c r="AK266" s="1659" t="s">
        <v>670</v>
      </c>
      <c r="AL266" s="1659" t="s">
        <v>53</v>
      </c>
      <c r="AM266" s="1659" t="s">
        <v>288</v>
      </c>
      <c r="AN266" s="1659" t="s">
        <v>3990</v>
      </c>
      <c r="AO266" s="1722" t="s">
        <v>7549</v>
      </c>
      <c r="AP266" s="1659" t="s">
        <v>7619</v>
      </c>
      <c r="AQ266" s="1659" t="s">
        <v>42</v>
      </c>
      <c r="AR266" s="1721">
        <v>32711</v>
      </c>
      <c r="AW266" s="1659" t="s">
        <v>40</v>
      </c>
      <c r="AX266" s="1659" t="s">
        <v>42</v>
      </c>
      <c r="AY266" s="1777">
        <v>3531535</v>
      </c>
      <c r="BA266" s="1841">
        <v>45237.645833333336</v>
      </c>
      <c r="BB266" t="s">
        <v>47</v>
      </c>
      <c r="BC266" s="862" t="s">
        <v>2508</v>
      </c>
      <c r="BF266" s="1847">
        <v>45325</v>
      </c>
      <c r="BG266" s="1853">
        <v>45353</v>
      </c>
      <c r="BH266">
        <v>4</v>
      </c>
      <c r="BI266">
        <v>3</v>
      </c>
      <c r="BJ266" s="1653"/>
      <c r="BK266" s="1653"/>
      <c r="BL266" s="81" t="s">
        <v>6696</v>
      </c>
      <c r="BY266" s="1855" t="s">
        <v>8192</v>
      </c>
    </row>
    <row r="267" spans="1:77">
      <c r="A267">
        <v>264</v>
      </c>
      <c r="B267" s="1653" t="s">
        <v>125</v>
      </c>
      <c r="C267" s="1653" t="s">
        <v>126</v>
      </c>
      <c r="D267" s="1656" t="s">
        <v>126</v>
      </c>
      <c r="E267" s="1865">
        <v>912264164</v>
      </c>
      <c r="F267" s="1895">
        <v>960312341</v>
      </c>
      <c r="G267" s="1724" t="s">
        <v>7859</v>
      </c>
      <c r="I267" s="1659" t="s">
        <v>7236</v>
      </c>
      <c r="J267" s="1659" t="s">
        <v>7237</v>
      </c>
      <c r="K267" s="1659" t="s">
        <v>7238</v>
      </c>
      <c r="L267" s="1659" t="s">
        <v>309</v>
      </c>
      <c r="M267" s="1659" t="s">
        <v>56</v>
      </c>
      <c r="N267" s="1722" t="s">
        <v>42</v>
      </c>
      <c r="O267" s="1721">
        <v>38911</v>
      </c>
      <c r="P267" t="str">
        <f t="shared" si="16"/>
        <v>13</v>
      </c>
      <c r="Q267" t="str">
        <f t="shared" si="17"/>
        <v>07</v>
      </c>
      <c r="R267" t="str">
        <f t="shared" si="18"/>
        <v>2006</v>
      </c>
      <c r="S267">
        <f t="shared" ca="1" si="19"/>
        <v>17</v>
      </c>
      <c r="T267" s="74" t="s">
        <v>4809</v>
      </c>
      <c r="U267" s="1659" t="s">
        <v>42</v>
      </c>
      <c r="V267" s="1763" t="s">
        <v>7349</v>
      </c>
      <c r="W267" s="1659" t="s">
        <v>1805</v>
      </c>
      <c r="X267" s="1656" t="s">
        <v>7360</v>
      </c>
      <c r="Y267" s="1777">
        <v>2023</v>
      </c>
      <c r="Z267" s="1653" t="s">
        <v>7398</v>
      </c>
      <c r="AA267" s="1653"/>
      <c r="AB267" s="862" t="s">
        <v>7374</v>
      </c>
      <c r="AC267" s="1659"/>
      <c r="AD267" s="1659"/>
      <c r="AE267" s="1653" t="s">
        <v>7379</v>
      </c>
      <c r="AF267" s="1653" t="s">
        <v>1805</v>
      </c>
      <c r="AG267" s="1653" t="s">
        <v>1808</v>
      </c>
      <c r="AH267" s="1653" t="s">
        <v>47</v>
      </c>
      <c r="AI267" t="s">
        <v>47</v>
      </c>
      <c r="AK267" s="1659" t="s">
        <v>7237</v>
      </c>
      <c r="AL267" s="1659" t="s">
        <v>541</v>
      </c>
      <c r="AM267" s="1659" t="s">
        <v>8044</v>
      </c>
      <c r="AN267" s="1659" t="s">
        <v>309</v>
      </c>
      <c r="AO267" s="1722" t="s">
        <v>7549</v>
      </c>
      <c r="AP267" s="1659" t="s">
        <v>7619</v>
      </c>
      <c r="AQ267" s="1659" t="s">
        <v>7250</v>
      </c>
      <c r="AR267" s="1721">
        <v>28139</v>
      </c>
      <c r="AW267" s="1659" t="s">
        <v>40</v>
      </c>
      <c r="AX267" s="1659" t="s">
        <v>5497</v>
      </c>
      <c r="AY267" s="1777">
        <v>2454688</v>
      </c>
      <c r="BA267" s="1841">
        <v>45321.65</v>
      </c>
      <c r="BB267" t="s">
        <v>47</v>
      </c>
      <c r="BC267" s="862" t="s">
        <v>2508</v>
      </c>
      <c r="BF267" s="1847">
        <v>45325</v>
      </c>
      <c r="BG267" s="1853">
        <v>45353</v>
      </c>
      <c r="BH267">
        <v>4</v>
      </c>
      <c r="BI267">
        <v>4</v>
      </c>
      <c r="BJ267" s="1653"/>
      <c r="BK267" s="1653"/>
      <c r="BL267" s="81" t="s">
        <v>6696</v>
      </c>
      <c r="BY267" s="862"/>
    </row>
    <row r="268" spans="1:77">
      <c r="A268">
        <v>265</v>
      </c>
      <c r="B268" s="1653" t="s">
        <v>125</v>
      </c>
      <c r="C268" s="1653" t="s">
        <v>126</v>
      </c>
      <c r="D268" s="1656" t="s">
        <v>126</v>
      </c>
      <c r="E268" s="1865">
        <v>912264164</v>
      </c>
      <c r="F268" s="1895">
        <v>960312341</v>
      </c>
      <c r="G268" s="1724" t="s">
        <v>7859</v>
      </c>
      <c r="I268" s="1659" t="s">
        <v>7236</v>
      </c>
      <c r="J268" s="1659" t="s">
        <v>7239</v>
      </c>
      <c r="K268" s="1659" t="s">
        <v>7240</v>
      </c>
      <c r="L268" s="1659" t="s">
        <v>309</v>
      </c>
      <c r="M268" s="1659" t="s">
        <v>56</v>
      </c>
      <c r="N268" s="1722" t="s">
        <v>42</v>
      </c>
      <c r="O268" s="1721">
        <v>39773</v>
      </c>
      <c r="P268" t="str">
        <f t="shared" si="16"/>
        <v>21</v>
      </c>
      <c r="Q268" t="str">
        <f t="shared" si="17"/>
        <v>11</v>
      </c>
      <c r="R268" t="str">
        <f t="shared" si="18"/>
        <v>2008</v>
      </c>
      <c r="S268">
        <f t="shared" ca="1" si="19"/>
        <v>15</v>
      </c>
      <c r="T268" s="74" t="s">
        <v>4809</v>
      </c>
      <c r="U268" s="1659" t="s">
        <v>42</v>
      </c>
      <c r="V268" s="1760">
        <v>2968320</v>
      </c>
      <c r="W268" s="1659" t="s">
        <v>1805</v>
      </c>
      <c r="X268" s="1722" t="s">
        <v>7356</v>
      </c>
      <c r="Y268" s="1777">
        <v>2023</v>
      </c>
      <c r="Z268" s="1653" t="s">
        <v>47</v>
      </c>
      <c r="AA268" s="1653" t="s">
        <v>2603</v>
      </c>
      <c r="AB268" s="862" t="s">
        <v>7374</v>
      </c>
      <c r="AC268" s="1659"/>
      <c r="AD268" s="1659"/>
      <c r="AE268" s="1653" t="s">
        <v>7379</v>
      </c>
      <c r="AF268" s="1653" t="s">
        <v>1805</v>
      </c>
      <c r="AG268" s="1653" t="s">
        <v>1808</v>
      </c>
      <c r="AH268" s="1653" t="s">
        <v>47</v>
      </c>
      <c r="AI268" t="s">
        <v>47</v>
      </c>
      <c r="AK268" s="1659" t="s">
        <v>7239</v>
      </c>
      <c r="AL268" s="1659" t="s">
        <v>541</v>
      </c>
      <c r="AM268" s="1659" t="s">
        <v>8044</v>
      </c>
      <c r="AN268" s="1659" t="s">
        <v>309</v>
      </c>
      <c r="AO268" s="1722" t="s">
        <v>7549</v>
      </c>
      <c r="AP268" s="1659" t="s">
        <v>7619</v>
      </c>
      <c r="AQ268" s="1659" t="s">
        <v>7250</v>
      </c>
      <c r="AR268" s="1721">
        <v>28139</v>
      </c>
      <c r="AW268" s="1659" t="s">
        <v>40</v>
      </c>
      <c r="AX268" s="1659" t="s">
        <v>5497</v>
      </c>
      <c r="AY268" s="1777">
        <v>2454688</v>
      </c>
      <c r="BA268" s="1841">
        <v>45321.65625</v>
      </c>
      <c r="BB268" t="s">
        <v>47</v>
      </c>
      <c r="BC268" s="862" t="s">
        <v>2508</v>
      </c>
      <c r="BF268" s="1847">
        <v>45325</v>
      </c>
      <c r="BG268" s="1853">
        <v>45353</v>
      </c>
      <c r="BH268">
        <v>4</v>
      </c>
      <c r="BI268">
        <v>4</v>
      </c>
      <c r="BJ268" s="1653"/>
      <c r="BK268" s="1653"/>
      <c r="BL268" s="81" t="s">
        <v>6696</v>
      </c>
      <c r="BY268" s="862"/>
    </row>
    <row r="269" spans="1:77">
      <c r="A269">
        <v>266</v>
      </c>
      <c r="B269" s="74" t="s">
        <v>125</v>
      </c>
      <c r="C269" s="74" t="s">
        <v>126</v>
      </c>
      <c r="D269" s="1656" t="s">
        <v>126</v>
      </c>
      <c r="E269" s="161">
        <v>953745601</v>
      </c>
      <c r="F269" s="1722">
        <v>941676304</v>
      </c>
      <c r="G269" s="1724" t="s">
        <v>7860</v>
      </c>
      <c r="I269" s="1656" t="s">
        <v>541</v>
      </c>
      <c r="J269" s="1656" t="s">
        <v>83</v>
      </c>
      <c r="K269" s="1656" t="s">
        <v>7241</v>
      </c>
      <c r="L269" s="1656" t="s">
        <v>7242</v>
      </c>
      <c r="M269" s="1656" t="s">
        <v>56</v>
      </c>
      <c r="N269" s="1722" t="s">
        <v>42</v>
      </c>
      <c r="O269" s="1698">
        <v>39769</v>
      </c>
      <c r="P269" t="str">
        <f t="shared" si="16"/>
        <v>17</v>
      </c>
      <c r="Q269" t="str">
        <f t="shared" si="17"/>
        <v>11</v>
      </c>
      <c r="R269" t="str">
        <f t="shared" si="18"/>
        <v>2008</v>
      </c>
      <c r="S269">
        <f t="shared" ca="1" si="19"/>
        <v>15</v>
      </c>
      <c r="T269" s="74" t="s">
        <v>4808</v>
      </c>
      <c r="U269" s="1656" t="s">
        <v>42</v>
      </c>
      <c r="V269" s="1759">
        <v>17568332</v>
      </c>
      <c r="W269" s="1656" t="s">
        <v>1805</v>
      </c>
      <c r="X269" s="1656" t="s">
        <v>7359</v>
      </c>
      <c r="Y269" s="1775">
        <v>2020</v>
      </c>
      <c r="Z269" s="1653" t="s">
        <v>1805</v>
      </c>
      <c r="AA269" s="74"/>
      <c r="AB269" s="81" t="s">
        <v>7401</v>
      </c>
      <c r="AC269" s="1656" t="s">
        <v>7382</v>
      </c>
      <c r="AD269" s="1656" t="s">
        <v>7442</v>
      </c>
      <c r="AE269" s="74" t="s">
        <v>7379</v>
      </c>
      <c r="AF269" s="74" t="s">
        <v>1805</v>
      </c>
      <c r="AG269" s="74" t="s">
        <v>1808</v>
      </c>
      <c r="AH269" s="74" t="s">
        <v>47</v>
      </c>
      <c r="AI269" t="s">
        <v>47</v>
      </c>
      <c r="AK269" s="1656" t="s">
        <v>8045</v>
      </c>
      <c r="AL269" s="1656" t="s">
        <v>420</v>
      </c>
      <c r="AM269" s="1656" t="s">
        <v>8046</v>
      </c>
      <c r="AN269" s="1656" t="s">
        <v>7242</v>
      </c>
      <c r="AO269" s="1722" t="s">
        <v>7548</v>
      </c>
      <c r="AP269" s="1656" t="s">
        <v>7619</v>
      </c>
      <c r="AQ269" s="1656" t="s">
        <v>42</v>
      </c>
      <c r="AR269" s="1698">
        <v>30643</v>
      </c>
      <c r="AW269" s="1656" t="s">
        <v>120</v>
      </c>
      <c r="AX269" s="1656" t="s">
        <v>42</v>
      </c>
      <c r="AY269" s="1775">
        <v>1208448</v>
      </c>
      <c r="BA269" s="1839">
        <v>45330.520833333336</v>
      </c>
      <c r="BB269" t="s">
        <v>47</v>
      </c>
      <c r="BC269" s="81" t="s">
        <v>2508</v>
      </c>
      <c r="BF269" s="1695">
        <v>45325</v>
      </c>
      <c r="BG269" s="1853">
        <v>45353</v>
      </c>
      <c r="BH269">
        <v>4</v>
      </c>
      <c r="BI269">
        <v>4</v>
      </c>
      <c r="BJ269" s="74"/>
      <c r="BK269" s="74"/>
      <c r="BL269" s="81" t="s">
        <v>6696</v>
      </c>
      <c r="BY269" s="81"/>
    </row>
    <row r="270" spans="1:77">
      <c r="A270">
        <v>267</v>
      </c>
      <c r="B270" s="1653" t="s">
        <v>125</v>
      </c>
      <c r="C270" s="1653" t="s">
        <v>126</v>
      </c>
      <c r="D270" s="1656" t="s">
        <v>294</v>
      </c>
      <c r="E270" s="1865">
        <v>935036514</v>
      </c>
      <c r="F270" s="1722">
        <v>919046755</v>
      </c>
      <c r="G270" s="1724" t="s">
        <v>7861</v>
      </c>
      <c r="I270" s="1659" t="s">
        <v>6432</v>
      </c>
      <c r="J270" s="1659" t="s">
        <v>1731</v>
      </c>
      <c r="K270" s="1659" t="s">
        <v>1661</v>
      </c>
      <c r="L270" s="1659" t="s">
        <v>1158</v>
      </c>
      <c r="M270" s="1659" t="s">
        <v>56</v>
      </c>
      <c r="N270" s="1722" t="s">
        <v>42</v>
      </c>
      <c r="O270" s="1699">
        <v>39561</v>
      </c>
      <c r="P270" t="str">
        <f t="shared" si="16"/>
        <v>23</v>
      </c>
      <c r="Q270" t="str">
        <f t="shared" si="17"/>
        <v>04</v>
      </c>
      <c r="R270" t="str">
        <f t="shared" si="18"/>
        <v>2008</v>
      </c>
      <c r="S270">
        <f t="shared" ca="1" si="19"/>
        <v>15</v>
      </c>
      <c r="T270" s="74" t="s">
        <v>4809</v>
      </c>
      <c r="U270" s="1659" t="s">
        <v>42</v>
      </c>
      <c r="V270" s="1760">
        <v>1567118</v>
      </c>
      <c r="W270" s="1659" t="s">
        <v>1805</v>
      </c>
      <c r="X270" s="1722" t="s">
        <v>7356</v>
      </c>
      <c r="Y270" s="1777">
        <v>2023</v>
      </c>
      <c r="Z270" s="1653" t="s">
        <v>47</v>
      </c>
      <c r="AA270" s="1653" t="s">
        <v>2603</v>
      </c>
      <c r="AB270" s="862" t="s">
        <v>7374</v>
      </c>
      <c r="AC270" s="1659"/>
      <c r="AD270" s="1659"/>
      <c r="AE270" s="1653" t="s">
        <v>7379</v>
      </c>
      <c r="AF270" s="1653" t="s">
        <v>1805</v>
      </c>
      <c r="AG270" s="1653" t="s">
        <v>1808</v>
      </c>
      <c r="AH270" s="1653" t="s">
        <v>47</v>
      </c>
      <c r="AI270" t="s">
        <v>47</v>
      </c>
      <c r="AK270" s="1659" t="s">
        <v>1731</v>
      </c>
      <c r="AL270" s="1659" t="s">
        <v>1349</v>
      </c>
      <c r="AM270" s="1659" t="s">
        <v>8047</v>
      </c>
      <c r="AN270" s="1659" t="s">
        <v>8048</v>
      </c>
      <c r="AO270" s="1722" t="s">
        <v>7549</v>
      </c>
      <c r="AP270" s="1659" t="s">
        <v>7619</v>
      </c>
      <c r="AQ270" s="1659" t="s">
        <v>7250</v>
      </c>
      <c r="AR270" s="1699">
        <v>29751</v>
      </c>
      <c r="AW270" s="1659" t="s">
        <v>40</v>
      </c>
      <c r="AX270" s="1659" t="s">
        <v>5497</v>
      </c>
      <c r="AY270" s="1777">
        <v>6442838</v>
      </c>
      <c r="BA270" s="1841">
        <v>45330.456250000003</v>
      </c>
      <c r="BB270" t="s">
        <v>47</v>
      </c>
      <c r="BC270" s="862" t="s">
        <v>2508</v>
      </c>
      <c r="BF270" s="1847">
        <v>45325</v>
      </c>
      <c r="BG270" s="1853">
        <v>45353</v>
      </c>
      <c r="BH270">
        <v>4</v>
      </c>
      <c r="BI270">
        <v>4</v>
      </c>
      <c r="BJ270" s="1653"/>
      <c r="BK270" s="1653"/>
      <c r="BL270" s="81" t="s">
        <v>6696</v>
      </c>
      <c r="BY270" s="862"/>
    </row>
    <row r="271" spans="1:77">
      <c r="A271">
        <v>268</v>
      </c>
      <c r="B271" s="1653" t="s">
        <v>125</v>
      </c>
      <c r="C271" s="1653" t="s">
        <v>126</v>
      </c>
      <c r="D271" s="1656" t="s">
        <v>126</v>
      </c>
      <c r="E271" s="1865">
        <v>931026808</v>
      </c>
      <c r="F271" s="1722">
        <v>918179936</v>
      </c>
      <c r="G271" s="1724" t="s">
        <v>7862</v>
      </c>
      <c r="I271" s="1659" t="s">
        <v>7243</v>
      </c>
      <c r="J271" s="1659" t="s">
        <v>1113</v>
      </c>
      <c r="K271" s="1659" t="s">
        <v>1000</v>
      </c>
      <c r="L271" s="1659" t="s">
        <v>2171</v>
      </c>
      <c r="M271" s="1659" t="s">
        <v>56</v>
      </c>
      <c r="N271" s="1722" t="s">
        <v>42</v>
      </c>
      <c r="O271" s="1721">
        <v>38955</v>
      </c>
      <c r="P271" t="str">
        <f t="shared" si="16"/>
        <v>26</v>
      </c>
      <c r="Q271" t="str">
        <f t="shared" si="17"/>
        <v>08</v>
      </c>
      <c r="R271" t="str">
        <f t="shared" si="18"/>
        <v>2006</v>
      </c>
      <c r="S271">
        <f t="shared" ca="1" si="19"/>
        <v>17</v>
      </c>
      <c r="T271" s="74" t="s">
        <v>4809</v>
      </c>
      <c r="U271" s="1659" t="s">
        <v>42</v>
      </c>
      <c r="V271" s="1760">
        <v>1446628</v>
      </c>
      <c r="W271" s="1659" t="s">
        <v>1805</v>
      </c>
      <c r="X271" s="1722" t="s">
        <v>7357</v>
      </c>
      <c r="Y271" s="1777">
        <v>2023</v>
      </c>
      <c r="Z271" s="1653" t="s">
        <v>47</v>
      </c>
      <c r="AA271" s="1653" t="s">
        <v>2603</v>
      </c>
      <c r="AB271" s="862" t="s">
        <v>7374</v>
      </c>
      <c r="AC271" s="1659"/>
      <c r="AD271" s="1659"/>
      <c r="AE271" s="1653" t="s">
        <v>7379</v>
      </c>
      <c r="AF271" s="1653" t="s">
        <v>1805</v>
      </c>
      <c r="AG271" s="1653" t="s">
        <v>1808</v>
      </c>
      <c r="AH271" s="1653" t="s">
        <v>47</v>
      </c>
      <c r="AI271" t="s">
        <v>47</v>
      </c>
      <c r="AK271" s="1659" t="s">
        <v>1113</v>
      </c>
      <c r="AL271" s="1659" t="s">
        <v>169</v>
      </c>
      <c r="AM271" s="1659" t="s">
        <v>8049</v>
      </c>
      <c r="AN271" s="1659" t="s">
        <v>8050</v>
      </c>
      <c r="AO271" s="1722" t="s">
        <v>7549</v>
      </c>
      <c r="AP271" s="1659" t="s">
        <v>7619</v>
      </c>
      <c r="AQ271" s="1659" t="s">
        <v>7250</v>
      </c>
      <c r="AR271" s="1721">
        <v>32563</v>
      </c>
      <c r="AW271" s="1659" t="s">
        <v>40</v>
      </c>
      <c r="AX271" s="1659" t="s">
        <v>5497</v>
      </c>
      <c r="AY271" s="1777">
        <v>6442696</v>
      </c>
      <c r="BA271" s="1841">
        <v>45236.597222222219</v>
      </c>
      <c r="BB271" t="s">
        <v>47</v>
      </c>
      <c r="BC271" s="862" t="s">
        <v>2508</v>
      </c>
      <c r="BF271" s="1847">
        <v>45325</v>
      </c>
      <c r="BG271" s="1853">
        <v>45353</v>
      </c>
      <c r="BH271">
        <v>4</v>
      </c>
      <c r="BI271">
        <v>3</v>
      </c>
      <c r="BJ271" s="1653"/>
      <c r="BK271" s="1653"/>
      <c r="BL271" s="81" t="s">
        <v>6696</v>
      </c>
      <c r="BY271" s="1855" t="s">
        <v>8194</v>
      </c>
    </row>
    <row r="272" spans="1:77">
      <c r="A272">
        <v>269</v>
      </c>
      <c r="B272" s="74" t="s">
        <v>125</v>
      </c>
      <c r="C272" s="74" t="s">
        <v>126</v>
      </c>
      <c r="D272" s="1656" t="s">
        <v>1286</v>
      </c>
      <c r="E272" s="161">
        <v>912219347</v>
      </c>
      <c r="F272" s="1722">
        <v>912219347</v>
      </c>
      <c r="G272" s="1724" t="s">
        <v>7863</v>
      </c>
      <c r="I272" s="1656" t="s">
        <v>275</v>
      </c>
      <c r="J272" s="1656" t="s">
        <v>7244</v>
      </c>
      <c r="K272" s="1656" t="s">
        <v>2594</v>
      </c>
      <c r="L272" s="1656" t="s">
        <v>7245</v>
      </c>
      <c r="M272" s="1656" t="s">
        <v>56</v>
      </c>
      <c r="N272" s="1722" t="s">
        <v>42</v>
      </c>
      <c r="O272" s="1698">
        <v>39699</v>
      </c>
      <c r="P272" t="str">
        <f t="shared" si="16"/>
        <v>08</v>
      </c>
      <c r="Q272" t="str">
        <f t="shared" si="17"/>
        <v>09</v>
      </c>
      <c r="R272" t="str">
        <f t="shared" si="18"/>
        <v>2008</v>
      </c>
      <c r="S272">
        <f t="shared" ca="1" si="19"/>
        <v>15</v>
      </c>
      <c r="T272" s="74" t="s">
        <v>4808</v>
      </c>
      <c r="U272" s="1656" t="s">
        <v>42</v>
      </c>
      <c r="V272" s="1759">
        <v>3284698</v>
      </c>
      <c r="W272" s="1656" t="s">
        <v>1805</v>
      </c>
      <c r="X272" s="1656" t="s">
        <v>7359</v>
      </c>
      <c r="Y272" s="1775">
        <v>2023</v>
      </c>
      <c r="Z272" s="1653" t="s">
        <v>47</v>
      </c>
      <c r="AA272" s="74" t="s">
        <v>2603</v>
      </c>
      <c r="AB272" s="81" t="s">
        <v>7374</v>
      </c>
      <c r="AC272" s="1656"/>
      <c r="AD272" s="1656"/>
      <c r="AE272" s="74" t="s">
        <v>7379</v>
      </c>
      <c r="AF272" s="74" t="s">
        <v>1805</v>
      </c>
      <c r="AG272" s="74" t="s">
        <v>1808</v>
      </c>
      <c r="AH272" s="74" t="s">
        <v>47</v>
      </c>
      <c r="AI272" t="s">
        <v>47</v>
      </c>
      <c r="AK272" s="1656" t="s">
        <v>7244</v>
      </c>
      <c r="AL272" s="1656" t="s">
        <v>175</v>
      </c>
      <c r="AM272" s="1656" t="s">
        <v>8051</v>
      </c>
      <c r="AN272" s="1656" t="s">
        <v>8052</v>
      </c>
      <c r="AO272" s="1722" t="s">
        <v>7549</v>
      </c>
      <c r="AP272" s="1656" t="s">
        <v>7619</v>
      </c>
      <c r="AQ272" s="1656" t="s">
        <v>7250</v>
      </c>
      <c r="AR272" s="1698">
        <v>31712</v>
      </c>
      <c r="AW272" s="1656" t="s">
        <v>40</v>
      </c>
      <c r="AX272" s="1656" t="s">
        <v>5497</v>
      </c>
      <c r="AY272" s="1775">
        <v>6756761</v>
      </c>
      <c r="BA272" s="1839">
        <v>45278.675000000003</v>
      </c>
      <c r="BB272" t="s">
        <v>47</v>
      </c>
      <c r="BC272" s="81" t="s">
        <v>2508</v>
      </c>
      <c r="BF272" s="1695">
        <v>45325</v>
      </c>
      <c r="BG272" s="1853">
        <v>45353</v>
      </c>
      <c r="BH272">
        <v>4</v>
      </c>
      <c r="BI272">
        <v>4</v>
      </c>
      <c r="BJ272" s="74"/>
      <c r="BK272" s="74"/>
      <c r="BL272" s="81" t="s">
        <v>6696</v>
      </c>
      <c r="BY272" s="81"/>
    </row>
    <row r="273" spans="1:78">
      <c r="A273">
        <v>270</v>
      </c>
      <c r="B273" s="1653" t="s">
        <v>125</v>
      </c>
      <c r="C273" s="1653" t="s">
        <v>126</v>
      </c>
      <c r="D273" s="1656" t="s">
        <v>669</v>
      </c>
      <c r="E273" s="1865">
        <v>921339916</v>
      </c>
      <c r="F273" s="1722" t="s">
        <v>7544</v>
      </c>
      <c r="G273" s="1791" t="s">
        <v>7864</v>
      </c>
      <c r="I273" s="1659" t="s">
        <v>719</v>
      </c>
      <c r="J273" s="1659" t="s">
        <v>37</v>
      </c>
      <c r="K273" s="1659" t="s">
        <v>2814</v>
      </c>
      <c r="L273" s="1659" t="s">
        <v>2815</v>
      </c>
      <c r="M273" s="1659" t="s">
        <v>56</v>
      </c>
      <c r="N273" s="1722" t="s">
        <v>42</v>
      </c>
      <c r="O273" s="1721">
        <v>39164</v>
      </c>
      <c r="P273" t="str">
        <f t="shared" si="16"/>
        <v>23</v>
      </c>
      <c r="Q273" t="str">
        <f t="shared" si="17"/>
        <v>03</v>
      </c>
      <c r="R273" t="str">
        <f t="shared" si="18"/>
        <v>2007</v>
      </c>
      <c r="S273">
        <f t="shared" ca="1" si="19"/>
        <v>17</v>
      </c>
      <c r="T273" s="74" t="s">
        <v>4808</v>
      </c>
      <c r="U273" s="1659" t="s">
        <v>42</v>
      </c>
      <c r="V273" s="1760">
        <v>3353955</v>
      </c>
      <c r="W273" s="1659" t="s">
        <v>1805</v>
      </c>
      <c r="X273" s="1659" t="s">
        <v>2586</v>
      </c>
      <c r="Y273" s="1777">
        <v>2019</v>
      </c>
      <c r="Z273" s="1653" t="s">
        <v>1805</v>
      </c>
      <c r="AA273" s="1653"/>
      <c r="AB273" s="862" t="s">
        <v>7374</v>
      </c>
      <c r="AC273" s="1659"/>
      <c r="AD273" s="1659"/>
      <c r="AE273" s="1653" t="s">
        <v>7379</v>
      </c>
      <c r="AF273" s="1653" t="s">
        <v>1805</v>
      </c>
      <c r="AG273" s="1653" t="s">
        <v>1808</v>
      </c>
      <c r="AH273" s="1653" t="s">
        <v>47</v>
      </c>
      <c r="AI273" t="s">
        <v>47</v>
      </c>
      <c r="AK273" s="1659" t="s">
        <v>37</v>
      </c>
      <c r="AL273" s="1659" t="s">
        <v>670</v>
      </c>
      <c r="AM273" s="1659" t="s">
        <v>4720</v>
      </c>
      <c r="AN273" s="1659" t="s">
        <v>258</v>
      </c>
      <c r="AO273" s="1722" t="s">
        <v>7549</v>
      </c>
      <c r="AP273" s="1659"/>
      <c r="AQ273" s="1659"/>
      <c r="AR273" s="1721"/>
      <c r="AW273" s="1659"/>
      <c r="AX273" s="1659" t="s">
        <v>42</v>
      </c>
      <c r="AY273" s="1777">
        <v>3352445</v>
      </c>
      <c r="BA273" s="1841">
        <v>45326.438888888886</v>
      </c>
      <c r="BB273" t="s">
        <v>47</v>
      </c>
      <c r="BC273" s="862" t="s">
        <v>2508</v>
      </c>
      <c r="BF273" s="1847">
        <v>45325</v>
      </c>
      <c r="BG273" s="1853">
        <v>45353</v>
      </c>
      <c r="BH273">
        <v>4</v>
      </c>
      <c r="BI273">
        <v>4</v>
      </c>
      <c r="BJ273" s="1653"/>
      <c r="BK273" s="1653"/>
      <c r="BL273" s="81" t="s">
        <v>6696</v>
      </c>
      <c r="BY273" s="862"/>
    </row>
    <row r="274" spans="1:78">
      <c r="A274">
        <v>271</v>
      </c>
      <c r="B274" s="1653" t="s">
        <v>125</v>
      </c>
      <c r="C274" s="1653" t="s">
        <v>126</v>
      </c>
      <c r="D274" s="1668" t="s">
        <v>126</v>
      </c>
      <c r="E274" s="1865">
        <v>949035513</v>
      </c>
      <c r="F274" s="1722">
        <v>956457655</v>
      </c>
      <c r="G274" s="1724" t="s">
        <v>7865</v>
      </c>
      <c r="I274" s="1667" t="s">
        <v>1062</v>
      </c>
      <c r="J274" s="1667" t="s">
        <v>202</v>
      </c>
      <c r="K274" s="1667" t="s">
        <v>440</v>
      </c>
      <c r="L274" s="1667" t="s">
        <v>7246</v>
      </c>
      <c r="M274" s="1667" t="s">
        <v>56</v>
      </c>
      <c r="N274" s="1722" t="s">
        <v>42</v>
      </c>
      <c r="O274" s="1715">
        <v>39240</v>
      </c>
      <c r="P274" t="str">
        <f t="shared" si="16"/>
        <v>07</v>
      </c>
      <c r="Q274" t="str">
        <f t="shared" si="17"/>
        <v>06</v>
      </c>
      <c r="R274" t="str">
        <f t="shared" si="18"/>
        <v>2007</v>
      </c>
      <c r="S274">
        <f t="shared" ca="1" si="19"/>
        <v>16</v>
      </c>
      <c r="T274" s="74" t="s">
        <v>4809</v>
      </c>
      <c r="U274" s="1659" t="s">
        <v>42</v>
      </c>
      <c r="V274" s="1760">
        <v>3915141</v>
      </c>
      <c r="W274" s="1659" t="s">
        <v>1805</v>
      </c>
      <c r="X274" s="1754" t="s">
        <v>7357</v>
      </c>
      <c r="Y274" s="1789">
        <v>2023</v>
      </c>
      <c r="Z274" s="1653" t="s">
        <v>47</v>
      </c>
      <c r="AA274" s="1653" t="s">
        <v>2603</v>
      </c>
      <c r="AB274" s="862" t="s">
        <v>7374</v>
      </c>
      <c r="AC274" s="1667"/>
      <c r="AD274" s="1667"/>
      <c r="AE274" s="1653" t="s">
        <v>7379</v>
      </c>
      <c r="AF274" s="1653" t="s">
        <v>1805</v>
      </c>
      <c r="AG274" s="1653" t="s">
        <v>1808</v>
      </c>
      <c r="AH274" s="1653" t="s">
        <v>47</v>
      </c>
      <c r="AI274" t="s">
        <v>47</v>
      </c>
      <c r="AK274" s="1659" t="s">
        <v>202</v>
      </c>
      <c r="AL274" s="1659" t="s">
        <v>53</v>
      </c>
      <c r="AM274" s="1659" t="s">
        <v>8053</v>
      </c>
      <c r="AN274" s="1659" t="s">
        <v>1147</v>
      </c>
      <c r="AO274" s="1722" t="s">
        <v>7549</v>
      </c>
      <c r="AP274" s="1667" t="s">
        <v>7619</v>
      </c>
      <c r="AQ274" s="1667" t="s">
        <v>7250</v>
      </c>
      <c r="AR274" s="1708">
        <v>32062</v>
      </c>
      <c r="AW274" s="1667" t="s">
        <v>40</v>
      </c>
      <c r="AX274" s="1667" t="s">
        <v>5497</v>
      </c>
      <c r="AY274" s="1789">
        <v>6193757</v>
      </c>
      <c r="BA274" s="1838">
        <v>45306.645138888889</v>
      </c>
      <c r="BB274" t="s">
        <v>47</v>
      </c>
      <c r="BC274" s="862" t="s">
        <v>2508</v>
      </c>
      <c r="BF274" s="1847">
        <v>45325</v>
      </c>
      <c r="BG274" s="1853">
        <v>45353</v>
      </c>
      <c r="BH274">
        <v>4</v>
      </c>
      <c r="BI274">
        <v>4</v>
      </c>
      <c r="BJ274" s="1653"/>
      <c r="BK274" s="1653"/>
      <c r="BL274" s="81" t="s">
        <v>6696</v>
      </c>
      <c r="BY274" s="862"/>
    </row>
    <row r="275" spans="1:78">
      <c r="A275">
        <v>272</v>
      </c>
      <c r="B275" s="1653" t="s">
        <v>125</v>
      </c>
      <c r="C275" s="1653" t="s">
        <v>126</v>
      </c>
      <c r="D275" s="1656" t="s">
        <v>126</v>
      </c>
      <c r="E275" s="1597">
        <v>900108567</v>
      </c>
      <c r="F275" s="1722" t="s">
        <v>7545</v>
      </c>
      <c r="G275" s="1798" t="s">
        <v>7866</v>
      </c>
      <c r="I275" s="1659" t="s">
        <v>7247</v>
      </c>
      <c r="J275" s="1659" t="s">
        <v>1245</v>
      </c>
      <c r="K275" s="1659" t="s">
        <v>2247</v>
      </c>
      <c r="L275" s="1659" t="s">
        <v>7248</v>
      </c>
      <c r="M275" s="1659" t="s">
        <v>56</v>
      </c>
      <c r="N275" s="1722" t="s">
        <v>42</v>
      </c>
      <c r="O275" s="1699">
        <v>39240</v>
      </c>
      <c r="P275" t="str">
        <f t="shared" si="16"/>
        <v>07</v>
      </c>
      <c r="Q275" t="str">
        <f t="shared" si="17"/>
        <v>06</v>
      </c>
      <c r="R275" t="str">
        <f t="shared" si="18"/>
        <v>2007</v>
      </c>
      <c r="S275">
        <f t="shared" ca="1" si="19"/>
        <v>16</v>
      </c>
      <c r="T275" s="74" t="s">
        <v>4809</v>
      </c>
      <c r="U275" s="1659" t="s">
        <v>42</v>
      </c>
      <c r="V275" s="1760">
        <v>3915380</v>
      </c>
      <c r="W275" s="1670" t="s">
        <v>1805</v>
      </c>
      <c r="X275" s="1659" t="s">
        <v>7363</v>
      </c>
      <c r="Y275" s="1777">
        <v>2020</v>
      </c>
      <c r="Z275" s="1653" t="s">
        <v>1805</v>
      </c>
      <c r="AA275" s="1653"/>
      <c r="AB275" s="862" t="s">
        <v>7374</v>
      </c>
      <c r="AC275" s="1670"/>
      <c r="AD275" s="1670"/>
      <c r="AE275" s="1653" t="s">
        <v>7379</v>
      </c>
      <c r="AF275" s="1653"/>
      <c r="AG275" s="1653" t="s">
        <v>1808</v>
      </c>
      <c r="AH275" s="1653" t="s">
        <v>47</v>
      </c>
      <c r="AI275" t="s">
        <v>47</v>
      </c>
      <c r="AK275" s="1653" t="s">
        <v>1245</v>
      </c>
      <c r="AL275" s="1653" t="s">
        <v>1062</v>
      </c>
      <c r="AM275" s="1653" t="s">
        <v>8054</v>
      </c>
      <c r="AN275" s="1675" t="s">
        <v>4526</v>
      </c>
      <c r="AO275" s="1722" t="s">
        <v>7549</v>
      </c>
      <c r="AP275" s="1659" t="s">
        <v>7619</v>
      </c>
      <c r="AQ275" s="1659" t="s">
        <v>42</v>
      </c>
      <c r="AR275" s="1812">
        <v>30430</v>
      </c>
      <c r="AW275" s="1659" t="s">
        <v>40</v>
      </c>
      <c r="AX275" s="1659" t="s">
        <v>42</v>
      </c>
      <c r="AY275" s="1653">
        <v>3503064</v>
      </c>
      <c r="BA275" s="1889">
        <v>45236.957638888889</v>
      </c>
      <c r="BB275" t="s">
        <v>47</v>
      </c>
      <c r="BC275" s="862" t="s">
        <v>2508</v>
      </c>
      <c r="BF275" s="1847">
        <v>45325</v>
      </c>
      <c r="BG275" s="1853">
        <v>45353</v>
      </c>
      <c r="BH275">
        <v>4</v>
      </c>
      <c r="BI275">
        <v>2</v>
      </c>
      <c r="BJ275" s="1653"/>
      <c r="BK275" s="1653"/>
      <c r="BL275" s="81" t="s">
        <v>6695</v>
      </c>
      <c r="BY275" s="1855" t="s">
        <v>8195</v>
      </c>
    </row>
    <row r="276" spans="1:78">
      <c r="A276">
        <v>214</v>
      </c>
      <c r="B276" s="74" t="s">
        <v>32</v>
      </c>
      <c r="C276" s="74" t="s">
        <v>32</v>
      </c>
      <c r="D276" s="81" t="s">
        <v>132</v>
      </c>
      <c r="E276" s="1908" t="s">
        <v>327</v>
      </c>
      <c r="F276" s="1908" t="s">
        <v>327</v>
      </c>
      <c r="G276" s="1909" t="s">
        <v>8217</v>
      </c>
      <c r="I276" s="74" t="s">
        <v>218</v>
      </c>
      <c r="J276" s="74" t="s">
        <v>7111</v>
      </c>
      <c r="K276" s="74" t="s">
        <v>7184</v>
      </c>
      <c r="L276" s="74"/>
      <c r="M276" s="74" t="s">
        <v>1937</v>
      </c>
      <c r="N276" s="1722" t="s">
        <v>1938</v>
      </c>
      <c r="O276" s="1696">
        <v>39107</v>
      </c>
      <c r="P276" t="str">
        <f t="shared" si="16"/>
        <v>25</v>
      </c>
      <c r="Q276" t="str">
        <f t="shared" si="17"/>
        <v>01</v>
      </c>
      <c r="R276" t="str">
        <f t="shared" si="18"/>
        <v>2007</v>
      </c>
      <c r="S276">
        <f t="shared" ca="1" si="19"/>
        <v>17</v>
      </c>
      <c r="T276" s="74" t="s">
        <v>4809</v>
      </c>
      <c r="U276" s="1722" t="s">
        <v>2113</v>
      </c>
      <c r="V276" s="1731">
        <v>60990184</v>
      </c>
      <c r="W276" s="1765" t="s">
        <v>1805</v>
      </c>
      <c r="X276" s="74" t="s">
        <v>7360</v>
      </c>
      <c r="Y276" s="1673">
        <v>2023</v>
      </c>
      <c r="Z276" s="1725" t="s">
        <v>47</v>
      </c>
      <c r="AA276" s="1722"/>
      <c r="AB276" s="1770" t="s">
        <v>7374</v>
      </c>
      <c r="AC276" s="1765"/>
      <c r="AD276" s="1765"/>
      <c r="AE276" s="1722"/>
      <c r="AF276" s="74"/>
      <c r="AG276" s="749" t="s">
        <v>327</v>
      </c>
      <c r="AH276" s="749" t="s">
        <v>327</v>
      </c>
      <c r="AI276" t="s">
        <v>47</v>
      </c>
      <c r="AK276" s="74" t="s">
        <v>7111</v>
      </c>
      <c r="AL276" s="74" t="s">
        <v>492</v>
      </c>
      <c r="AM276" s="74" t="s">
        <v>1095</v>
      </c>
      <c r="AN276" s="74" t="s">
        <v>297</v>
      </c>
      <c r="AO276" s="1722" t="s">
        <v>7549</v>
      </c>
      <c r="AP276" s="74" t="s">
        <v>7620</v>
      </c>
      <c r="AQ276" s="74" t="s">
        <v>1938</v>
      </c>
      <c r="AR276" s="1696">
        <v>29499</v>
      </c>
      <c r="AW276" s="74" t="s">
        <v>40</v>
      </c>
      <c r="AX276" s="74" t="s">
        <v>2113</v>
      </c>
      <c r="AY276" s="1673">
        <v>40794914</v>
      </c>
      <c r="BA276" s="1888"/>
      <c r="BB276" t="s">
        <v>47</v>
      </c>
      <c r="BC276" s="1846" t="s">
        <v>8182</v>
      </c>
      <c r="BF276" s="1695">
        <v>45325</v>
      </c>
      <c r="BG276" s="1691">
        <v>45355</v>
      </c>
      <c r="BH276">
        <v>4</v>
      </c>
      <c r="BI276">
        <v>1</v>
      </c>
      <c r="BJ276" s="74"/>
      <c r="BK276" s="74"/>
      <c r="BL276" s="81" t="s">
        <v>6695</v>
      </c>
      <c r="BY276" s="81" t="s">
        <v>2510</v>
      </c>
      <c r="BZ276" t="s">
        <v>8220</v>
      </c>
    </row>
    <row r="277" spans="1:78">
      <c r="A277">
        <v>274</v>
      </c>
      <c r="B277" s="74" t="s">
        <v>125</v>
      </c>
      <c r="C277" s="74" t="s">
        <v>126</v>
      </c>
      <c r="D277" s="1668" t="s">
        <v>126</v>
      </c>
      <c r="E277" s="161">
        <v>997784505</v>
      </c>
      <c r="F277" s="1722" t="s">
        <v>7546</v>
      </c>
      <c r="G277" s="1724" t="s">
        <v>7868</v>
      </c>
      <c r="I277" s="1668" t="s">
        <v>4211</v>
      </c>
      <c r="J277" s="1668" t="s">
        <v>3921</v>
      </c>
      <c r="K277" s="1668" t="s">
        <v>499</v>
      </c>
      <c r="L277" s="1668" t="s">
        <v>2445</v>
      </c>
      <c r="M277" s="1656" t="s">
        <v>56</v>
      </c>
      <c r="N277" s="1722" t="s">
        <v>42</v>
      </c>
      <c r="O277" s="1698">
        <v>38881</v>
      </c>
      <c r="P277" t="str">
        <f t="shared" si="16"/>
        <v>13</v>
      </c>
      <c r="Q277" t="str">
        <f t="shared" si="17"/>
        <v>06</v>
      </c>
      <c r="R277" t="str">
        <f t="shared" si="18"/>
        <v>2006</v>
      </c>
      <c r="S277">
        <f t="shared" ca="1" si="19"/>
        <v>17</v>
      </c>
      <c r="T277" s="74" t="s">
        <v>4809</v>
      </c>
      <c r="U277" s="1656" t="s">
        <v>42</v>
      </c>
      <c r="V277" s="1759">
        <v>4101912</v>
      </c>
      <c r="W277" s="1668" t="s">
        <v>1805</v>
      </c>
      <c r="X277" s="1656" t="s">
        <v>7360</v>
      </c>
      <c r="Y277" s="1775">
        <v>2023</v>
      </c>
      <c r="Z277" s="1653" t="s">
        <v>7398</v>
      </c>
      <c r="AA277" s="74"/>
      <c r="AB277" s="81" t="s">
        <v>7374</v>
      </c>
      <c r="AC277" s="1668"/>
      <c r="AD277" s="1668"/>
      <c r="AE277" s="74" t="s">
        <v>7379</v>
      </c>
      <c r="AF277" s="1722" t="s">
        <v>1805</v>
      </c>
      <c r="AG277" s="74" t="s">
        <v>1808</v>
      </c>
      <c r="AH277" s="74" t="s">
        <v>47</v>
      </c>
      <c r="AI277" t="s">
        <v>47</v>
      </c>
      <c r="AK277" s="1656" t="s">
        <v>3921</v>
      </c>
      <c r="AL277" s="1656" t="s">
        <v>1349</v>
      </c>
      <c r="AM277" s="1656" t="s">
        <v>215</v>
      </c>
      <c r="AN277" s="1656" t="s">
        <v>276</v>
      </c>
      <c r="AO277" s="1722" t="s">
        <v>7549</v>
      </c>
      <c r="AP277" s="1656" t="s">
        <v>7619</v>
      </c>
      <c r="AQ277" s="1656" t="s">
        <v>42</v>
      </c>
      <c r="AR277" s="1697">
        <v>30378</v>
      </c>
      <c r="AW277" s="1656" t="s">
        <v>40</v>
      </c>
      <c r="AX277" s="1656" t="s">
        <v>42</v>
      </c>
      <c r="AY277" s="1775">
        <v>2534562</v>
      </c>
      <c r="BA277" s="1837">
        <v>45332.615972222222</v>
      </c>
      <c r="BB277" t="s">
        <v>47</v>
      </c>
      <c r="BC277" s="81" t="s">
        <v>2508</v>
      </c>
      <c r="BF277" s="1695">
        <v>45325</v>
      </c>
      <c r="BG277" s="1853">
        <v>45353</v>
      </c>
      <c r="BH277">
        <v>4</v>
      </c>
      <c r="BI277">
        <v>4</v>
      </c>
      <c r="BJ277" s="74"/>
      <c r="BK277" s="74"/>
      <c r="BL277" s="81" t="s">
        <v>6696</v>
      </c>
      <c r="BY277" s="81"/>
    </row>
    <row r="278" spans="1:78">
      <c r="A278">
        <v>275</v>
      </c>
      <c r="B278" s="74" t="s">
        <v>125</v>
      </c>
      <c r="C278" s="74" t="s">
        <v>126</v>
      </c>
      <c r="D278" s="1656" t="s">
        <v>294</v>
      </c>
      <c r="E278" s="161" t="s">
        <v>6954</v>
      </c>
      <c r="F278" s="1722">
        <v>910361794</v>
      </c>
      <c r="G278" s="1722" t="s">
        <v>7869</v>
      </c>
      <c r="I278" s="1656" t="s">
        <v>338</v>
      </c>
      <c r="J278" s="1656" t="s">
        <v>470</v>
      </c>
      <c r="K278" s="1656" t="s">
        <v>458</v>
      </c>
      <c r="L278" s="1656" t="s">
        <v>2110</v>
      </c>
      <c r="M278" s="1656" t="s">
        <v>56</v>
      </c>
      <c r="N278" s="1722" t="s">
        <v>42</v>
      </c>
      <c r="O278" s="1698">
        <v>38839</v>
      </c>
      <c r="P278" t="str">
        <f t="shared" si="16"/>
        <v>02</v>
      </c>
      <c r="Q278" t="str">
        <f t="shared" si="17"/>
        <v>05</v>
      </c>
      <c r="R278" t="str">
        <f t="shared" si="18"/>
        <v>2006</v>
      </c>
      <c r="S278">
        <f t="shared" ca="1" si="19"/>
        <v>17</v>
      </c>
      <c r="T278" s="74" t="s">
        <v>4808</v>
      </c>
      <c r="U278" s="1656" t="s">
        <v>42</v>
      </c>
      <c r="V278" s="1759">
        <v>4104730</v>
      </c>
      <c r="W278" s="1668" t="s">
        <v>7354</v>
      </c>
      <c r="X278" s="1670" t="s">
        <v>2586</v>
      </c>
      <c r="Y278" s="1884">
        <v>2018</v>
      </c>
      <c r="Z278" s="1653" t="s">
        <v>1805</v>
      </c>
      <c r="AA278" s="74"/>
      <c r="AB278" s="81" t="s">
        <v>7429</v>
      </c>
      <c r="AC278" s="1656" t="s">
        <v>7382</v>
      </c>
      <c r="AD278" s="1656" t="s">
        <v>7442</v>
      </c>
      <c r="AE278" s="74" t="s">
        <v>7375</v>
      </c>
      <c r="AF278" s="74" t="s">
        <v>47</v>
      </c>
      <c r="AG278" s="74" t="s">
        <v>1808</v>
      </c>
      <c r="AH278" s="74" t="s">
        <v>47</v>
      </c>
      <c r="AI278" t="s">
        <v>47</v>
      </c>
      <c r="AK278" s="1656" t="s">
        <v>338</v>
      </c>
      <c r="AL278" s="1656" t="s">
        <v>470</v>
      </c>
      <c r="AM278" s="1656" t="s">
        <v>4613</v>
      </c>
      <c r="AN278" s="1656" t="s">
        <v>8055</v>
      </c>
      <c r="AO278" s="1722" t="s">
        <v>7549</v>
      </c>
      <c r="AP278" s="1656" t="s">
        <v>7619</v>
      </c>
      <c r="AQ278" s="1669" t="s">
        <v>42</v>
      </c>
      <c r="AR278" s="1882">
        <v>30120</v>
      </c>
      <c r="AW278" s="1656" t="s">
        <v>40</v>
      </c>
      <c r="AX278" s="1669" t="s">
        <v>42</v>
      </c>
      <c r="AY278" s="1884">
        <v>4102128</v>
      </c>
      <c r="BA278" s="1887">
        <v>45330.474305555559</v>
      </c>
      <c r="BB278" t="s">
        <v>47</v>
      </c>
      <c r="BC278" s="81" t="s">
        <v>2508</v>
      </c>
      <c r="BF278" s="1695">
        <v>45325</v>
      </c>
      <c r="BG278" s="1853">
        <v>45353</v>
      </c>
      <c r="BH278">
        <v>4</v>
      </c>
      <c r="BI278">
        <v>3</v>
      </c>
      <c r="BJ278" s="74"/>
      <c r="BK278" s="74"/>
      <c r="BL278" s="81" t="s">
        <v>6696</v>
      </c>
      <c r="BY278" s="1854" t="s">
        <v>8193</v>
      </c>
    </row>
  </sheetData>
  <conditionalFormatting sqref="H2:H3">
    <cfRule type="duplicateValues" dxfId="3" priority="2"/>
    <cfRule type="duplicateValues" dxfId="2" priority="4"/>
  </conditionalFormatting>
  <conditionalFormatting sqref="AJ3">
    <cfRule type="duplicateValues" dxfId="1" priority="3"/>
  </conditionalFormatting>
  <conditionalFormatting sqref="AL2">
    <cfRule type="duplicateValues" dxfId="0" priority="1"/>
  </conditionalFormatting>
  <dataValidations count="24">
    <dataValidation type="list" allowBlank="1" showErrorMessage="1" sqref="B4:B278" xr:uid="{5B4A7BF4-FDA4-49C5-BE97-D50853EFCB1F}">
      <formula1>"LIMA,LA LIBERTAD"</formula1>
    </dataValidation>
    <dataValidation type="list" allowBlank="1" showErrorMessage="1" sqref="C4:C75 C77:C278" xr:uid="{9CBFBAB6-AD8A-4E23-BFD2-2F03696B4D00}">
      <formula1>"LIMA,TRUJILLO"</formula1>
    </dataValidation>
    <dataValidation type="list" allowBlank="1" showErrorMessage="1" sqref="W4:W278" xr:uid="{4C462B98-73E4-48AA-9BA0-353AF5036C30}">
      <formula1>"NO,GESTANTE,LACTANTE,DISCAPACIDAD,CONDICIÓN MÉDICA"</formula1>
    </dataValidation>
    <dataValidation type="list" allowBlank="1" showErrorMessage="1" sqref="Z30" xr:uid="{1BCD36A0-4E6A-4159-A758-539AE12CF13E}">
      <formula1>"SI,NO,ESTUDIOS CULMINADOS"</formula1>
    </dataValidation>
    <dataValidation type="list" allowBlank="1" showErrorMessage="1" sqref="AE27" xr:uid="{CAD01A9A-BCE9-42DD-A8B1-0BB2305A128F}">
      <formula1>"SI, CON PAGO,SI, SIN PAGO,NO REALIZA,AMBOS"</formula1>
    </dataValidation>
    <dataValidation type="list" allowBlank="1" showErrorMessage="1" sqref="AC4:AC15 AC17:AC63 AC65:AC70 AC75:AC76 AC78:AC91 AC93:AC94" xr:uid="{977F898B-BD5E-4390-A87D-1429E9C36AE6}">
      <formula1>"S/D,8 HORAS DIARIAS,4 HORAS DIARIAS,10 HORAS DIARIAS,15 HORAS DIARIAS,12 HORAS DIARIAS"</formula1>
    </dataValidation>
    <dataValidation type="list" allowBlank="1" showErrorMessage="1" sqref="Z145 Z152 Z159" xr:uid="{9C1B609E-062D-41B2-9BA7-162DB11AC662}">
      <formula1>"SI,NO,CULMINÓ ESTUDIO"</formula1>
    </dataValidation>
    <dataValidation type="list" allowBlank="1" showErrorMessage="1" sqref="AB47:AB48" xr:uid="{9F367A4B-6B5B-4DB4-9E8B-37B0F18E60A9}">
      <formula1>"TRABAJA EN UN EMPRENDIMIENTO FAMILIAR,TRABAJO REMUNERADO PART TIME,TRABAJO PARA TERCEROS CON PAGO,TRABAJA PARA TERCEROS SIN PAGO,EMPRENDIMIENTO PROPIO,NO REALIZA NINGUNA ACTIVIDAD ECONÓMICA,EN BUSQUEDA DE EMPLEO,TRABAJA EN CALLE"</formula1>
    </dataValidation>
    <dataValidation type="list" allowBlank="1" showErrorMessage="1" sqref="AD4 AD10:AD12 AD17:AD63 AD65:AD70 AD75:AD76 AD78:AD91 AD93:AD94" xr:uid="{4F883512-4AB2-4C2E-BF56-D47F9E05E014}">
      <formula1>"LUNES A VIERES,FINES DE SEMANA,INTERDIARIO,S/D,EVENTUAL"</formula1>
    </dataValidation>
    <dataValidation type="list" allowBlank="1" showErrorMessage="1" sqref="AA4:AA71 AA74:AA278" xr:uid="{6E3B4943-82DC-41FA-AA70-309D0A76C63A}">
      <formula1>"EBR,EBA,EBE,S/D"</formula1>
    </dataValidation>
    <dataValidation type="list" allowBlank="1" showErrorMessage="1" sqref="Z43 AF4:AF63 AF65:AF70 AF74:AF91 AF93:AF94 AF124 AF210 AF222:AF224 AF235 AF239 AF244:AF247 AF250:AF253 AF255:AF256 AF258 AF262 AF269 AF274:AF278 BJ4:BJ244 BJ246:BJ277" xr:uid="{9CAEB223-D449-46EF-90A8-EF6632AB5540}">
      <formula1>"SI,NO"</formula1>
    </dataValidation>
    <dataValidation type="list" allowBlank="1" showErrorMessage="1" sqref="AC16" xr:uid="{5A9DB86E-40CC-49DA-B596-7F6872EDE852}">
      <formula1>"S/D,8 HORAS DIARIAS,4 HORAS DIARIAS,10 HORAS DIARIAS,15 HORAS DIARIAS,12 HORAS DIARIAS,6 HORAS DIARIAS"</formula1>
    </dataValidation>
    <dataValidation type="list" allowBlank="1" showErrorMessage="1" sqref="Z122:Z139 Z141:Z144 Z167 Z173 Z180 Z184 Z192 Z194 Z198:Z199 Z207 Z238 Z246 Z251 Z261 Z276" xr:uid="{95B29B42-2287-43DD-BD11-279F737F88B9}">
      <formula1>"SI,NO,CULMINÓ LA SECUNDARIA"</formula1>
    </dataValidation>
    <dataValidation type="list" allowBlank="1" showErrorMessage="1" sqref="AG4:AG71 AG277:AG278 AG74:AG205 AG207:AG216 AG218:AG220 AG222:AG232 AG234:AG238 AG240:AG275" xr:uid="{EFD1A475-5FE5-43D5-890E-DD674ABA0F64}">
      <formula1>"SÍ,NO,NO, VIVE CON SU PAREJA"</formula1>
    </dataValidation>
    <dataValidation type="list" allowBlank="1" showErrorMessage="1" sqref="AE4:AE26 AE28:AE71 AE74:AE278" xr:uid="{15F71244-9BE9-43D3-BC5B-FEE791E4B05F}">
      <formula1>"SI, CON PAGO,SI, SIN PAGO,NO REALIZA"</formula1>
    </dataValidation>
    <dataValidation type="list" allowBlank="1" showErrorMessage="1" sqref="Z4:Z29 Z31:Z42 Z44:Z71 AH14:AH71 Z74:Z121 Z146:Z151 Z153:Z158 Z160:Z166 Z168:Z172 Z174:Z179 Z181:Z183 Z185:Z191 Z193 Z195:Z197 Z200:Z206 Z208:Z237 Z239:Z245 Z247:Z250 Z252:Z260 Z262:Z275 Z277:Z278 AH74:AH94 AH4:AH12 AH96:AH197 AG239:AH239 AH277:AH278 AG206 AG217 AG221 AG233:AH233 AH199:AH232 AH234:AH238 AH240:AH275" xr:uid="{976FEE0D-C717-49CF-BC3D-3A8D3FAC62B5}">
      <formula1>"SI,NO,GASTOS COMPARTIDOS,CULMINÓ SUS ESTUDIOS"</formula1>
    </dataValidation>
    <dataValidation type="list" allowBlank="1" showErrorMessage="1" sqref="AD5:AD9 AD13:AD16" xr:uid="{560295E7-BD71-4EF4-9D80-280267B41F60}">
      <formula1>"LUNES A VIERNES,FINES DE SEMANA,INTERDIARIO,S/D"</formula1>
    </dataValidation>
    <dataValidation type="list" allowBlank="1" showErrorMessage="1" sqref="AB4:AB46 AB49:AB278" xr:uid="{7AEA41A5-8EF5-4788-9478-87B1DFA2116B}">
      <formula1>"TRABAJA EN UN EMPRENDIMIENTO FAMILIAR,TRABAJO REMUNERADO PART TIME,TRABAJO PARA TERCEROS CON PAGO,TRABAJA PARA TERCEROS SIN PAGO,EMPRENDIMIENTO PROPIO,NO REALIZA NINGUNA ACTIVIDAD ECONÓMICA,EN BUSQUEDA DE EMPLEO,TRABAJO EN CALLE,VENTA AMBULATORIA"</formula1>
    </dataValidation>
    <dataValidation type="list" allowBlank="1" showErrorMessage="1" sqref="AO4:AO278" xr:uid="{7C902D17-48E3-454E-B32C-539467DEEF3D}">
      <formula1>"MAMÁ,PAPÁ,HERMANA(O),TÍA(O),MADRASTRA/ESPOSA DEL PAPÁ,ABUELA"</formula1>
    </dataValidation>
    <dataValidation type="list" allowBlank="1" showErrorMessage="1" sqref="BC196:BC221 BC274" xr:uid="{90D117FC-CE8B-437E-9B7F-85E779D8B8BC}">
      <formula1>"GRUPO 1 LIMA SUR - VIERNES,GRUPO 2 LIMA SUR (JANELA)- SÁBADO,GRUPO 3 LIMA SUR (YULI) - SÁBADO,GRUPO 1 LIMA ESTE (MC)- VIERNES,GRUPO 2 LIMA ESTE (MARBETH) - SÁBADO,GRUPO 3 LIMA ESTE (YULI) - SÁBADO,GRUPO 2 TRUJILLO - TARDE,GRUPO 3 TRUJILLO - MAÑANA,GRUPO 4"&amp;" TRUJILLO - TARDE,GRUPO 1 TRUJILLO - MAÑANA"</formula1>
    </dataValidation>
    <dataValidation type="list" allowBlank="1" showErrorMessage="1" sqref="BC4:BC181 BC184:BC195 BC243:BC271 BC273 BC276 BC278" xr:uid="{21ECCAC3-A619-44F9-AE90-0352679FC4DA}">
      <formula1>"GRUPO 1 LIMA SUR - VIERNES,GRUPO 2 LIMA SUR (JANELA)- SÁBADO,GRUPO 3 LIMA SUR (YULI) - SÁBADO,GRUPO 1 LIMA ESTE (MC)- VIERNES,GRUPO 2 LIMA ESTE (MARBETH) - SÁBADO,GRUPO 3 LIMA ESTE (THALIA) - SÁBADO,GRUPO 2 TRUJILLO - MAÑANA,GRUPO 3 TRUJILLO - TARDE,GRUPO"&amp;" 4 TRUJILLO - TARDE,GRUPO 1 TRUJILLO - MAÑANA"</formula1>
    </dataValidation>
    <dataValidation type="list" allowBlank="1" showErrorMessage="1" sqref="BC182:BC183 BC222:BC242 BC272 BC275 BC277" xr:uid="{872ED5F9-1FB6-49C0-BD9B-8D92A9E7A33A}">
      <formula1>"GRUPO 1 LIMA SUR - VIERNES,GRUPO 2 LIMA SUR (JANELA)- SÁBADO,GRUPO 3 LIMA SUR (YULI) - SÁBADO,GRUPO 1 LIMA ESTE (MC)- VIERNES,GRUPO 2 LIMA ESTE (MARBETH) - SÁBADO,GRUPO 3 LIMA ESTE (YULI) - SÁBADO,GRUPO 2 TRUJILLO - MAÑANA,GRUPO 3 TRUJILLO - MAÑANA,GRUPO "&amp;"4 TRUJILLO - TARDE,GRUPO 1 TRUJILLO - MAÑANA"</formula1>
    </dataValidation>
    <dataValidation type="list" allowBlank="1" showErrorMessage="1" sqref="BY4:BY166 BY168 BY172:BY175 BY177:BY178 BY180:BY181 BY184:BY185 BY187 BY189:BY208 BY210:BY215 BY217:BY219 BY221:BY223 BY225:BY230 BY232:BY233 BY235:BY237 BY239:BY242 BY244 BY246:BY247 BY249:BY254 BY257:BY268 BY270 BY272:BY273 BY276" xr:uid="{9400D11F-C7D2-4D38-82F1-46078AA306D2}">
      <formula1>"DESISTIÓ POR MOTIVOS DE TRABAJO,DESISTIÓ POR MOTIVOS DE SALUD,DESISTIÓ POR MOTIVOS FAMILIARES,MIGRO A OTRA REGIÓN O PAÍS,INCOMUNICADO,DESISTIÓ POR FALTA DE RECURSOS"</formula1>
    </dataValidation>
    <dataValidation type="list" allowBlank="1" showErrorMessage="1" sqref="BK4:BK244 BK246:BK277" xr:uid="{4DDBAC36-CE2A-4207-8429-830424409033}">
      <formula1>"1,2,3"</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errorStyle="warning" allowBlank="1" showInputMessage="1" showErrorMessage="1" xr:uid="{310EEFF4-EA1C-4CE7-B47D-AB58BDC55741}">
          <x14:formula1>
            <xm:f>'VALIDACIONES '!$C$3:$C$11</xm:f>
          </x14:formula1>
          <xm:sqref>N4:N66 N68:N1048576 U69</xm:sqref>
        </x14:dataValidation>
        <x14:dataValidation type="list" allowBlank="1" showInputMessage="1" showErrorMessage="1" xr:uid="{FE0FC11A-98E8-4D0D-A485-2EE762518655}">
          <x14:formula1>
            <xm:f>'VALIDACIONES '!$G$3:$G$5</xm:f>
          </x14:formula1>
          <xm:sqref>BL4:BL1048576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B482C-01C3-4D38-829D-87538242E2C5}">
  <dimension ref="A2:N11"/>
  <sheetViews>
    <sheetView workbookViewId="0">
      <selection activeCell="F18" sqref="F18"/>
    </sheetView>
  </sheetViews>
  <sheetFormatPr baseColWidth="10" defaultRowHeight="15"/>
  <cols>
    <col min="3" max="3" width="28.85546875" customWidth="1"/>
    <col min="4" max="4" width="19" customWidth="1"/>
    <col min="5" max="5" width="16.42578125" customWidth="1"/>
    <col min="6" max="6" width="24.140625" customWidth="1"/>
    <col min="7" max="7" width="29" customWidth="1"/>
    <col min="8" max="8" width="30.28515625" customWidth="1"/>
    <col min="9" max="9" width="21.28515625" customWidth="1"/>
    <col min="10" max="10" width="26.42578125" customWidth="1"/>
    <col min="11" max="11" width="36.85546875" customWidth="1"/>
  </cols>
  <sheetData>
    <row r="2" spans="1:14">
      <c r="A2" s="1869" t="s">
        <v>8196</v>
      </c>
      <c r="B2" s="1869"/>
      <c r="C2" s="1869" t="s">
        <v>16</v>
      </c>
      <c r="D2" s="1869" t="s">
        <v>8197</v>
      </c>
      <c r="E2" s="1869"/>
      <c r="F2" s="1869" t="s">
        <v>8198</v>
      </c>
      <c r="G2" s="1869" t="s">
        <v>8199</v>
      </c>
      <c r="H2" s="1869" t="s">
        <v>8200</v>
      </c>
      <c r="I2" s="1869" t="s">
        <v>8201</v>
      </c>
      <c r="J2" s="1869" t="s">
        <v>8202</v>
      </c>
      <c r="K2" s="1869" t="s">
        <v>8203</v>
      </c>
      <c r="L2" s="1869"/>
      <c r="M2" s="1869"/>
      <c r="N2" s="1869"/>
    </row>
    <row r="3" spans="1:14">
      <c r="A3" s="1217" t="s">
        <v>4808</v>
      </c>
      <c r="B3" s="1217" t="s">
        <v>47</v>
      </c>
      <c r="C3" s="1870" t="s">
        <v>173</v>
      </c>
      <c r="D3" s="1217" t="s">
        <v>2578</v>
      </c>
      <c r="E3" s="1217" t="s">
        <v>8204</v>
      </c>
      <c r="F3" s="1217" t="s">
        <v>788</v>
      </c>
      <c r="G3" s="1870" t="s">
        <v>6696</v>
      </c>
      <c r="H3" s="1870" t="s">
        <v>8205</v>
      </c>
      <c r="I3" s="1871" t="s">
        <v>8206</v>
      </c>
      <c r="J3" s="1217" t="s">
        <v>8207</v>
      </c>
      <c r="K3" s="1217" t="s">
        <v>6701</v>
      </c>
      <c r="L3" s="1217"/>
      <c r="M3" s="1217"/>
      <c r="N3" s="1217"/>
    </row>
    <row r="4" spans="1:14">
      <c r="A4" s="1217" t="s">
        <v>4809</v>
      </c>
      <c r="B4" s="1217" t="s">
        <v>1805</v>
      </c>
      <c r="C4" s="1870" t="s">
        <v>2233</v>
      </c>
      <c r="D4" s="1217" t="s">
        <v>6721</v>
      </c>
      <c r="E4" s="1217" t="s">
        <v>8208</v>
      </c>
      <c r="F4" s="1217" t="s">
        <v>49</v>
      </c>
      <c r="G4" s="1870" t="s">
        <v>6695</v>
      </c>
      <c r="H4" s="1870" t="s">
        <v>8209</v>
      </c>
      <c r="I4" s="1217" t="s">
        <v>8210</v>
      </c>
      <c r="J4" s="1217" t="s">
        <v>8211</v>
      </c>
      <c r="K4" s="1217" t="s">
        <v>8212</v>
      </c>
      <c r="L4" s="1217"/>
      <c r="M4" s="1217"/>
      <c r="N4" s="1217"/>
    </row>
    <row r="5" spans="1:14">
      <c r="A5" s="1217" t="s">
        <v>2196</v>
      </c>
      <c r="B5" s="1217"/>
      <c r="C5" s="1870" t="s">
        <v>349</v>
      </c>
      <c r="D5" s="1217"/>
      <c r="E5" s="1217"/>
      <c r="F5" s="1217"/>
      <c r="G5" s="1217" t="s">
        <v>6694</v>
      </c>
      <c r="H5" s="1217" t="s">
        <v>8213</v>
      </c>
      <c r="I5" s="1217" t="s">
        <v>562</v>
      </c>
      <c r="J5" s="1217" t="s">
        <v>8214</v>
      </c>
      <c r="K5" s="1217" t="s">
        <v>6702</v>
      </c>
      <c r="L5" s="1217"/>
      <c r="M5" s="1217"/>
      <c r="N5" s="1217"/>
    </row>
    <row r="6" spans="1:14">
      <c r="A6" s="1217" t="s">
        <v>562</v>
      </c>
      <c r="B6" s="1217" t="s">
        <v>8215</v>
      </c>
      <c r="C6" s="1870" t="s">
        <v>42</v>
      </c>
      <c r="D6" s="1217"/>
      <c r="E6" s="1217"/>
      <c r="F6" s="1217"/>
      <c r="G6" s="1217"/>
      <c r="H6" s="1217"/>
      <c r="I6" s="1217"/>
      <c r="J6" s="1217"/>
      <c r="K6" s="1217" t="s">
        <v>8216</v>
      </c>
      <c r="L6" s="1217"/>
      <c r="M6" s="1217"/>
      <c r="N6" s="1217"/>
    </row>
    <row r="7" spans="1:14">
      <c r="A7" s="1217"/>
      <c r="B7" s="1217"/>
      <c r="C7" s="1870" t="s">
        <v>111</v>
      </c>
      <c r="D7" s="1217"/>
      <c r="E7" s="1217"/>
      <c r="F7" s="1217"/>
      <c r="G7" s="1217"/>
      <c r="H7" s="1217"/>
      <c r="I7" s="1217"/>
      <c r="J7" s="1217"/>
      <c r="K7" s="1217"/>
      <c r="L7" s="1217"/>
      <c r="M7" s="1217"/>
      <c r="N7" s="1217"/>
    </row>
    <row r="8" spans="1:14">
      <c r="A8" s="1217"/>
      <c r="B8" s="1217"/>
      <c r="C8" s="1870" t="s">
        <v>57</v>
      </c>
      <c r="D8" s="1217"/>
      <c r="E8" s="1217"/>
      <c r="F8" s="1217"/>
      <c r="G8" s="1217"/>
      <c r="H8" s="1217"/>
      <c r="I8" s="1217"/>
      <c r="J8" s="1217"/>
      <c r="K8" s="1217"/>
      <c r="L8" s="1217"/>
      <c r="M8" s="1217"/>
      <c r="N8" s="1217"/>
    </row>
    <row r="9" spans="1:14">
      <c r="A9" s="1217"/>
      <c r="B9" s="1217"/>
      <c r="C9" s="1870" t="s">
        <v>2196</v>
      </c>
      <c r="D9" s="1217"/>
      <c r="E9" s="1217"/>
      <c r="F9" s="1217"/>
      <c r="G9" s="1217"/>
      <c r="H9" s="1217"/>
      <c r="I9" s="1217"/>
      <c r="J9" s="1217"/>
      <c r="K9" s="1217"/>
      <c r="L9" s="1217"/>
      <c r="M9" s="1217"/>
      <c r="N9" s="1217"/>
    </row>
    <row r="10" spans="1:14">
      <c r="A10" s="1217"/>
      <c r="B10" s="1217"/>
      <c r="C10" s="1870" t="s">
        <v>562</v>
      </c>
      <c r="D10" s="1217"/>
      <c r="E10" s="1217"/>
      <c r="F10" s="1217"/>
      <c r="G10" s="1217"/>
      <c r="H10" s="1217"/>
      <c r="I10" s="1217"/>
      <c r="J10" s="1217"/>
      <c r="K10" s="1217"/>
      <c r="L10" s="1217"/>
      <c r="M10" s="1217"/>
      <c r="N10" s="1217"/>
    </row>
    <row r="11" spans="1:14">
      <c r="A11" s="1217"/>
      <c r="B11" s="1217"/>
      <c r="C11" s="1870" t="s">
        <v>1938</v>
      </c>
      <c r="D11" s="1217"/>
      <c r="E11" s="1217"/>
      <c r="F11" s="1217"/>
      <c r="G11" s="1217"/>
      <c r="H11" s="1217"/>
      <c r="I11" s="1217"/>
      <c r="J11" s="1217"/>
      <c r="K11" s="1217"/>
      <c r="L11" s="1217"/>
      <c r="M11" s="1217"/>
      <c r="N11" s="121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MATRICULA </vt:lpstr>
      <vt:lpstr>PADRES ASESORADOS</vt:lpstr>
      <vt:lpstr>EMPLEABILIDAD</vt:lpstr>
      <vt:lpstr>CAP. JÓVENES </vt:lpstr>
      <vt:lpstr>REZAGO</vt:lpstr>
      <vt:lpstr>IE</vt:lpstr>
      <vt:lpstr>FR</vt:lpstr>
      <vt:lpstr>PROGRAMA DE TUTORIA </vt:lpstr>
      <vt:lpstr>CAP.ADOLESCENTES</vt:lpstr>
      <vt:lpstr>VALIDACIONES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2024-01-16T23:05:06Z</dcterms:created>
  <dcterms:modified xsi:type="dcterms:W3CDTF">2024-03-26T17:08:04Z</dcterms:modified>
</cp:coreProperties>
</file>